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2. SEM Metodos Matematicos III\"/>
    </mc:Choice>
  </mc:AlternateContent>
  <xr:revisionPtr revIDLastSave="0" documentId="13_ncr:1_{23F471FD-BA84-4573-A90B-B0E256D8211A}" xr6:coauthVersionLast="47" xr6:coauthVersionMax="47" xr10:uidLastSave="{00000000-0000-0000-0000-000000000000}"/>
  <bookViews>
    <workbookView xWindow="-120" yWindow="-120" windowWidth="29040" windowHeight="15840" activeTab="1" xr2:uid="{26B50C67-426C-47FA-B0B0-288400886CC2}"/>
  </bookViews>
  <sheets>
    <sheet name="Biseccion" sheetId="1" r:id="rId1"/>
    <sheet name="Punto fijo" sheetId="2" r:id="rId2"/>
    <sheet name="d" sheetId="3" r:id="rId3"/>
    <sheet name="e" sheetId="4" r:id="rId4"/>
    <sheet name="ejer 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7" i="2"/>
  <c r="E31" i="2"/>
  <c r="C8" i="5"/>
  <c r="F8" i="5" s="1"/>
  <c r="C29" i="4"/>
  <c r="D29" i="4"/>
  <c r="G29" i="4" s="1"/>
  <c r="E29" i="4"/>
  <c r="F29" i="4"/>
  <c r="C11" i="4"/>
  <c r="D11" i="4"/>
  <c r="G11" i="4" s="1"/>
  <c r="H11" i="4" s="1"/>
  <c r="E11" i="4"/>
  <c r="C12" i="4" s="1"/>
  <c r="F11" i="4"/>
  <c r="D8" i="4"/>
  <c r="F8" i="4" s="1"/>
  <c r="C8" i="4"/>
  <c r="G8" i="4" s="1"/>
  <c r="H8" i="4" s="1"/>
  <c r="C113" i="3"/>
  <c r="D113" i="3"/>
  <c r="C114" i="3" s="1"/>
  <c r="D114" i="3" s="1"/>
  <c r="C115" i="3" s="1"/>
  <c r="D115" i="3" s="1"/>
  <c r="C116" i="3" s="1"/>
  <c r="D116" i="3" s="1"/>
  <c r="C117" i="3" s="1"/>
  <c r="F117" i="3" s="1"/>
  <c r="E113" i="3"/>
  <c r="F113" i="3"/>
  <c r="F114" i="3"/>
  <c r="E115" i="3"/>
  <c r="F115" i="3"/>
  <c r="F116" i="3"/>
  <c r="D117" i="3"/>
  <c r="C118" i="3" s="1"/>
  <c r="D118" i="3" s="1"/>
  <c r="E117" i="3"/>
  <c r="F118" i="3"/>
  <c r="C96" i="3"/>
  <c r="D96" i="3"/>
  <c r="C97" i="3" s="1"/>
  <c r="E96" i="3"/>
  <c r="F96" i="3"/>
  <c r="D8" i="3"/>
  <c r="C9" i="3" s="1"/>
  <c r="D9" i="3" s="1"/>
  <c r="C10" i="3" s="1"/>
  <c r="D10" i="3" s="1"/>
  <c r="C8" i="3"/>
  <c r="F8" i="3" s="1"/>
  <c r="D8" i="5" l="1"/>
  <c r="C9" i="5" s="1"/>
  <c r="D9" i="5" s="1"/>
  <c r="C10" i="5" s="1"/>
  <c r="D10" i="5" s="1"/>
  <c r="H29" i="4"/>
  <c r="I29" i="4"/>
  <c r="E12" i="4"/>
  <c r="D12" i="4"/>
  <c r="F12" i="4" s="1"/>
  <c r="I11" i="4"/>
  <c r="E8" i="4"/>
  <c r="C9" i="4" s="1"/>
  <c r="D9" i="4"/>
  <c r="F9" i="4" s="1"/>
  <c r="C119" i="3"/>
  <c r="E118" i="3"/>
  <c r="E116" i="3"/>
  <c r="E114" i="3"/>
  <c r="D97" i="3"/>
  <c r="F97" i="3"/>
  <c r="C11" i="3"/>
  <c r="E10" i="3"/>
  <c r="F10" i="3"/>
  <c r="F9" i="3"/>
  <c r="D7" i="2"/>
  <c r="E7" i="2" s="1"/>
  <c r="F9" i="5" l="1"/>
  <c r="E9" i="5"/>
  <c r="D30" i="4"/>
  <c r="F30" i="4" s="1"/>
  <c r="C30" i="4"/>
  <c r="G12" i="4"/>
  <c r="E9" i="4"/>
  <c r="G9" i="4"/>
  <c r="D119" i="3"/>
  <c r="F119" i="3"/>
  <c r="C98" i="3"/>
  <c r="E97" i="3"/>
  <c r="D11" i="3"/>
  <c r="F11" i="3"/>
  <c r="D8" i="2"/>
  <c r="E30" i="4" l="1"/>
  <c r="G30" i="4"/>
  <c r="H12" i="4"/>
  <c r="I12" i="4"/>
  <c r="I9" i="4"/>
  <c r="H9" i="4"/>
  <c r="C120" i="3"/>
  <c r="E119" i="3"/>
  <c r="D98" i="3"/>
  <c r="F98" i="3"/>
  <c r="E11" i="3"/>
  <c r="C12" i="3"/>
  <c r="E9" i="3"/>
  <c r="E8" i="2"/>
  <c r="F8" i="2" s="1"/>
  <c r="O11" i="1"/>
  <c r="M11" i="1"/>
  <c r="L11" i="1"/>
  <c r="N11" i="1" s="1"/>
  <c r="F10" i="5" l="1"/>
  <c r="H30" i="4"/>
  <c r="I30" i="4"/>
  <c r="C13" i="4"/>
  <c r="D13" i="4"/>
  <c r="F13" i="4" s="1"/>
  <c r="C10" i="4"/>
  <c r="D10" i="4"/>
  <c r="F10" i="4" s="1"/>
  <c r="F120" i="3"/>
  <c r="D120" i="3"/>
  <c r="C99" i="3"/>
  <c r="E98" i="3"/>
  <c r="D12" i="3"/>
  <c r="F12" i="3"/>
  <c r="D9" i="2"/>
  <c r="E9" i="2" s="1"/>
  <c r="P11" i="1"/>
  <c r="Q11" i="1" s="1"/>
  <c r="C11" i="5" l="1"/>
  <c r="D11" i="5" s="1"/>
  <c r="E10" i="5"/>
  <c r="E13" i="4"/>
  <c r="G13" i="4"/>
  <c r="G10" i="4"/>
  <c r="E10" i="4"/>
  <c r="C121" i="3"/>
  <c r="E120" i="3"/>
  <c r="D99" i="3"/>
  <c r="F99" i="3"/>
  <c r="C13" i="3"/>
  <c r="E12" i="3"/>
  <c r="M12" i="1"/>
  <c r="O12" i="1" s="1"/>
  <c r="L12" i="1"/>
  <c r="E11" i="5" l="1"/>
  <c r="F11" i="5"/>
  <c r="I13" i="4"/>
  <c r="H13" i="4"/>
  <c r="H10" i="4"/>
  <c r="I10" i="4"/>
  <c r="F121" i="3"/>
  <c r="D121" i="3"/>
  <c r="C100" i="3"/>
  <c r="E99" i="3"/>
  <c r="D13" i="3"/>
  <c r="F13" i="3"/>
  <c r="D10" i="2"/>
  <c r="E10" i="2" s="1"/>
  <c r="F9" i="2"/>
  <c r="P12" i="1"/>
  <c r="Q12" i="1" s="1"/>
  <c r="N12" i="1"/>
  <c r="R12" i="1"/>
  <c r="C14" i="4" l="1"/>
  <c r="D14" i="4"/>
  <c r="F14" i="4" s="1"/>
  <c r="C122" i="3"/>
  <c r="E121" i="3"/>
  <c r="D100" i="3"/>
  <c r="F100" i="3"/>
  <c r="C14" i="3"/>
  <c r="E13" i="3"/>
  <c r="L13" i="1"/>
  <c r="M13" i="1"/>
  <c r="O13" i="1" s="1"/>
  <c r="G14" i="4" l="1"/>
  <c r="E14" i="4"/>
  <c r="D122" i="3"/>
  <c r="F122" i="3"/>
  <c r="C101" i="3"/>
  <c r="E100" i="3"/>
  <c r="D14" i="3"/>
  <c r="F14" i="3"/>
  <c r="D11" i="2"/>
  <c r="E11" i="2" s="1"/>
  <c r="F10" i="2"/>
  <c r="N13" i="1"/>
  <c r="P13" i="1"/>
  <c r="H14" i="4" l="1"/>
  <c r="I14" i="4"/>
  <c r="C123" i="3"/>
  <c r="E122" i="3"/>
  <c r="D101" i="3"/>
  <c r="F101" i="3"/>
  <c r="E14" i="3"/>
  <c r="C15" i="3"/>
  <c r="Q13" i="1"/>
  <c r="R13" i="1"/>
  <c r="C15" i="4" l="1"/>
  <c r="D15" i="4"/>
  <c r="F15" i="4" s="1"/>
  <c r="D123" i="3"/>
  <c r="F123" i="3"/>
  <c r="C102" i="3"/>
  <c r="E101" i="3"/>
  <c r="D15" i="3"/>
  <c r="F15" i="3"/>
  <c r="D12" i="2"/>
  <c r="E12" i="2" s="1"/>
  <c r="F11" i="2"/>
  <c r="M14" i="1"/>
  <c r="O14" i="1" s="1"/>
  <c r="L14" i="1"/>
  <c r="G15" i="4" l="1"/>
  <c r="E15" i="4"/>
  <c r="C124" i="3"/>
  <c r="E123" i="3"/>
  <c r="D102" i="3"/>
  <c r="F102" i="3"/>
  <c r="C16" i="3"/>
  <c r="E15" i="3"/>
  <c r="N14" i="1"/>
  <c r="P14" i="1"/>
  <c r="H15" i="4" l="1"/>
  <c r="I15" i="4"/>
  <c r="D124" i="3"/>
  <c r="F124" i="3"/>
  <c r="C103" i="3"/>
  <c r="E102" i="3"/>
  <c r="D16" i="3"/>
  <c r="F16" i="3"/>
  <c r="D13" i="2"/>
  <c r="E13" i="2" s="1"/>
  <c r="F12" i="2"/>
  <c r="R14" i="1"/>
  <c r="Q14" i="1"/>
  <c r="D16" i="4" l="1"/>
  <c r="F16" i="4" s="1"/>
  <c r="C16" i="4"/>
  <c r="C125" i="3"/>
  <c r="E124" i="3"/>
  <c r="D103" i="3"/>
  <c r="F103" i="3"/>
  <c r="C17" i="3"/>
  <c r="E16" i="3"/>
  <c r="M15" i="1"/>
  <c r="O15" i="1" s="1"/>
  <c r="L15" i="1"/>
  <c r="E16" i="4" l="1"/>
  <c r="G16" i="4"/>
  <c r="F125" i="3"/>
  <c r="D125" i="3"/>
  <c r="C104" i="3"/>
  <c r="E103" i="3"/>
  <c r="D17" i="3"/>
  <c r="F17" i="3"/>
  <c r="D14" i="2"/>
  <c r="E14" i="2" s="1"/>
  <c r="F13" i="2"/>
  <c r="P15" i="1"/>
  <c r="N15" i="1"/>
  <c r="H16" i="4" l="1"/>
  <c r="I16" i="4"/>
  <c r="C126" i="3"/>
  <c r="E125" i="3"/>
  <c r="D104" i="3"/>
  <c r="F104" i="3"/>
  <c r="E17" i="3"/>
  <c r="C18" i="3"/>
  <c r="Q15" i="1"/>
  <c r="R15" i="1"/>
  <c r="C17" i="4" l="1"/>
  <c r="D17" i="4"/>
  <c r="F17" i="4" s="1"/>
  <c r="D126" i="3"/>
  <c r="F126" i="3"/>
  <c r="C105" i="3"/>
  <c r="E104" i="3"/>
  <c r="D18" i="3"/>
  <c r="F18" i="3"/>
  <c r="D15" i="2"/>
  <c r="E15" i="2" s="1"/>
  <c r="F14" i="2"/>
  <c r="M16" i="1"/>
  <c r="O16" i="1" s="1"/>
  <c r="L16" i="1"/>
  <c r="E17" i="4" l="1"/>
  <c r="G17" i="4"/>
  <c r="C127" i="3"/>
  <c r="E126" i="3"/>
  <c r="D105" i="3"/>
  <c r="F105" i="3"/>
  <c r="C19" i="3"/>
  <c r="E18" i="3"/>
  <c r="N16" i="1"/>
  <c r="P16" i="1"/>
  <c r="I17" i="4" l="1"/>
  <c r="H17" i="4"/>
  <c r="D127" i="3"/>
  <c r="F127" i="3"/>
  <c r="C106" i="3"/>
  <c r="E105" i="3"/>
  <c r="D19" i="3"/>
  <c r="F19" i="3"/>
  <c r="D16" i="2"/>
  <c r="E16" i="2" s="1"/>
  <c r="F15" i="2"/>
  <c r="R16" i="1"/>
  <c r="Q16" i="1"/>
  <c r="C18" i="4" l="1"/>
  <c r="D18" i="4"/>
  <c r="F18" i="4" s="1"/>
  <c r="C128" i="3"/>
  <c r="E127" i="3"/>
  <c r="D106" i="3"/>
  <c r="F106" i="3"/>
  <c r="E19" i="3"/>
  <c r="C20" i="3"/>
  <c r="M17" i="1"/>
  <c r="O17" i="1" s="1"/>
  <c r="L17" i="1"/>
  <c r="G18" i="4" l="1"/>
  <c r="E18" i="4"/>
  <c r="D128" i="3"/>
  <c r="F128" i="3"/>
  <c r="C107" i="3"/>
  <c r="E106" i="3"/>
  <c r="D20" i="3"/>
  <c r="F20" i="3"/>
  <c r="D17" i="2"/>
  <c r="E17" i="2" s="1"/>
  <c r="F16" i="2"/>
  <c r="N17" i="1"/>
  <c r="P17" i="1"/>
  <c r="H18" i="4" l="1"/>
  <c r="I18" i="4"/>
  <c r="C129" i="3"/>
  <c r="E128" i="3"/>
  <c r="D107" i="3"/>
  <c r="F107" i="3"/>
  <c r="C21" i="3"/>
  <c r="E20" i="3"/>
  <c r="R17" i="1"/>
  <c r="Q17" i="1"/>
  <c r="C19" i="4" l="1"/>
  <c r="D19" i="4"/>
  <c r="F19" i="4" s="1"/>
  <c r="F129" i="3"/>
  <c r="D129" i="3"/>
  <c r="C108" i="3"/>
  <c r="E107" i="3"/>
  <c r="D21" i="3"/>
  <c r="F21" i="3"/>
  <c r="D18" i="2"/>
  <c r="E18" i="2" s="1"/>
  <c r="F17" i="2"/>
  <c r="L18" i="1"/>
  <c r="M18" i="1"/>
  <c r="O18" i="1" s="1"/>
  <c r="G19" i="4" l="1"/>
  <c r="E19" i="4"/>
  <c r="C130" i="3"/>
  <c r="E129" i="3"/>
  <c r="D108" i="3"/>
  <c r="F108" i="3"/>
  <c r="E21" i="3"/>
  <c r="C46" i="3"/>
  <c r="P18" i="1"/>
  <c r="N18" i="1"/>
  <c r="H19" i="4" l="1"/>
  <c r="I19" i="4"/>
  <c r="F130" i="3"/>
  <c r="D130" i="3"/>
  <c r="C109" i="3"/>
  <c r="E108" i="3"/>
  <c r="D46" i="3"/>
  <c r="F46" i="3"/>
  <c r="D19" i="2"/>
  <c r="E19" i="2" s="1"/>
  <c r="F18" i="2"/>
  <c r="R18" i="1"/>
  <c r="Q18" i="1"/>
  <c r="D20" i="4" l="1"/>
  <c r="F20" i="4" s="1"/>
  <c r="C20" i="4"/>
  <c r="C131" i="3"/>
  <c r="E130" i="3"/>
  <c r="D109" i="3"/>
  <c r="F109" i="3"/>
  <c r="E46" i="3"/>
  <c r="C47" i="3"/>
  <c r="M19" i="1"/>
  <c r="O19" i="1" s="1"/>
  <c r="L19" i="1"/>
  <c r="E20" i="4" l="1"/>
  <c r="G20" i="4"/>
  <c r="D131" i="3"/>
  <c r="F131" i="3"/>
  <c r="C110" i="3"/>
  <c r="E109" i="3"/>
  <c r="D47" i="3"/>
  <c r="F47" i="3"/>
  <c r="D20" i="2"/>
  <c r="E20" i="2" s="1"/>
  <c r="F19" i="2"/>
  <c r="N19" i="1"/>
  <c r="P19" i="1"/>
  <c r="H20" i="4" l="1"/>
  <c r="I20" i="4"/>
  <c r="C132" i="3"/>
  <c r="E131" i="3"/>
  <c r="D110" i="3"/>
  <c r="F110" i="3"/>
  <c r="E47" i="3"/>
  <c r="C48" i="3"/>
  <c r="Q19" i="1"/>
  <c r="R19" i="1"/>
  <c r="C21" i="4" l="1"/>
  <c r="D21" i="4"/>
  <c r="F21" i="4" s="1"/>
  <c r="F132" i="3"/>
  <c r="D132" i="3"/>
  <c r="C111" i="3"/>
  <c r="E110" i="3"/>
  <c r="F48" i="3"/>
  <c r="D48" i="3"/>
  <c r="D21" i="2"/>
  <c r="E21" i="2" s="1"/>
  <c r="F20" i="2"/>
  <c r="M20" i="1"/>
  <c r="O20" i="1" s="1"/>
  <c r="L20" i="1"/>
  <c r="E21" i="4" l="1"/>
  <c r="G21" i="4"/>
  <c r="C133" i="3"/>
  <c r="E132" i="3"/>
  <c r="D111" i="3"/>
  <c r="F111" i="3"/>
  <c r="C49" i="3"/>
  <c r="E48" i="3"/>
  <c r="N20" i="1"/>
  <c r="P20" i="1"/>
  <c r="I21" i="4" l="1"/>
  <c r="H21" i="4"/>
  <c r="F133" i="3"/>
  <c r="D133" i="3"/>
  <c r="C112" i="3"/>
  <c r="E111" i="3"/>
  <c r="F49" i="3"/>
  <c r="D49" i="3"/>
  <c r="D22" i="2"/>
  <c r="E22" i="2" s="1"/>
  <c r="F21" i="2"/>
  <c r="R20" i="1"/>
  <c r="Q20" i="1"/>
  <c r="C22" i="4" l="1"/>
  <c r="D22" i="4"/>
  <c r="F22" i="4" s="1"/>
  <c r="C134" i="3"/>
  <c r="E133" i="3"/>
  <c r="D112" i="3"/>
  <c r="E112" i="3" s="1"/>
  <c r="F112" i="3"/>
  <c r="C50" i="3"/>
  <c r="E49" i="3"/>
  <c r="M21" i="1"/>
  <c r="O21" i="1" s="1"/>
  <c r="L21" i="1"/>
  <c r="G22" i="4" l="1"/>
  <c r="E22" i="4"/>
  <c r="D134" i="3"/>
  <c r="F134" i="3"/>
  <c r="D50" i="3"/>
  <c r="F50" i="3"/>
  <c r="F22" i="2"/>
  <c r="D23" i="2"/>
  <c r="E23" i="2" s="1"/>
  <c r="N21" i="1"/>
  <c r="P21" i="1"/>
  <c r="H22" i="4" l="1"/>
  <c r="I22" i="4"/>
  <c r="C135" i="3"/>
  <c r="E134" i="3"/>
  <c r="E50" i="3"/>
  <c r="C51" i="3"/>
  <c r="R21" i="1"/>
  <c r="Q21" i="1"/>
  <c r="C23" i="4" l="1"/>
  <c r="D23" i="4"/>
  <c r="F23" i="4" s="1"/>
  <c r="D135" i="3"/>
  <c r="F135" i="3"/>
  <c r="D51" i="3"/>
  <c r="F51" i="3"/>
  <c r="D24" i="2"/>
  <c r="E24" i="2" s="1"/>
  <c r="F23" i="2"/>
  <c r="M22" i="1"/>
  <c r="O22" i="1" s="1"/>
  <c r="L22" i="1"/>
  <c r="G23" i="4" l="1"/>
  <c r="E23" i="4"/>
  <c r="C136" i="3"/>
  <c r="E135" i="3"/>
  <c r="C52" i="3"/>
  <c r="E51" i="3"/>
  <c r="P22" i="1"/>
  <c r="N22" i="1"/>
  <c r="H23" i="4" l="1"/>
  <c r="I23" i="4"/>
  <c r="D136" i="3"/>
  <c r="F136" i="3"/>
  <c r="D52" i="3"/>
  <c r="F52" i="3"/>
  <c r="D25" i="2"/>
  <c r="E25" i="2" s="1"/>
  <c r="F24" i="2"/>
  <c r="R22" i="1"/>
  <c r="Q22" i="1"/>
  <c r="D24" i="4" l="1"/>
  <c r="F24" i="4" s="1"/>
  <c r="C24" i="4"/>
  <c r="C137" i="3"/>
  <c r="E136" i="3"/>
  <c r="C53" i="3"/>
  <c r="E52" i="3"/>
  <c r="M23" i="1"/>
  <c r="O23" i="1" s="1"/>
  <c r="L23" i="1"/>
  <c r="E24" i="4" l="1"/>
  <c r="G24" i="4"/>
  <c r="F137" i="3"/>
  <c r="D137" i="3"/>
  <c r="D53" i="3"/>
  <c r="F53" i="3"/>
  <c r="D26" i="2"/>
  <c r="E26" i="2" s="1"/>
  <c r="F25" i="2"/>
  <c r="P23" i="1"/>
  <c r="N23" i="1"/>
  <c r="H24" i="4" l="1"/>
  <c r="I24" i="4"/>
  <c r="E137" i="3"/>
  <c r="C54" i="3"/>
  <c r="E53" i="3"/>
  <c r="Q23" i="1"/>
  <c r="R23" i="1"/>
  <c r="C25" i="4" l="1"/>
  <c r="D25" i="4"/>
  <c r="F25" i="4" s="1"/>
  <c r="D54" i="3"/>
  <c r="F54" i="3"/>
  <c r="D27" i="2"/>
  <c r="E27" i="2" s="1"/>
  <c r="F26" i="2"/>
  <c r="M24" i="1"/>
  <c r="O24" i="1" s="1"/>
  <c r="L24" i="1"/>
  <c r="E25" i="4" l="1"/>
  <c r="G25" i="4"/>
  <c r="C55" i="3"/>
  <c r="E54" i="3"/>
  <c r="N24" i="1"/>
  <c r="P24" i="1"/>
  <c r="I25" i="4" l="1"/>
  <c r="H25" i="4"/>
  <c r="F55" i="3"/>
  <c r="D55" i="3"/>
  <c r="D28" i="2"/>
  <c r="E28" i="2" s="1"/>
  <c r="F27" i="2"/>
  <c r="R24" i="1"/>
  <c r="Q24" i="1"/>
  <c r="C26" i="4" l="1"/>
  <c r="D26" i="4"/>
  <c r="F26" i="4" s="1"/>
  <c r="C56" i="3"/>
  <c r="E55" i="3"/>
  <c r="L25" i="1"/>
  <c r="M25" i="1"/>
  <c r="O25" i="1" s="1"/>
  <c r="G26" i="4" l="1"/>
  <c r="E26" i="4"/>
  <c r="D56" i="3"/>
  <c r="F56" i="3"/>
  <c r="D29" i="2"/>
  <c r="E29" i="2" s="1"/>
  <c r="F28" i="2"/>
  <c r="N25" i="1"/>
  <c r="P25" i="1"/>
  <c r="H26" i="4" l="1"/>
  <c r="I26" i="4"/>
  <c r="C57" i="3"/>
  <c r="E56" i="3"/>
  <c r="R25" i="1"/>
  <c r="Q25" i="1"/>
  <c r="C27" i="4" l="1"/>
  <c r="D27" i="4"/>
  <c r="F27" i="4" s="1"/>
  <c r="D57" i="3"/>
  <c r="F57" i="3"/>
  <c r="D30" i="2"/>
  <c r="E30" i="2" s="1"/>
  <c r="F29" i="2"/>
  <c r="L26" i="1"/>
  <c r="M26" i="1"/>
  <c r="O26" i="1" s="1"/>
  <c r="G27" i="4" l="1"/>
  <c r="E27" i="4"/>
  <c r="C58" i="3"/>
  <c r="E57" i="3"/>
  <c r="P26" i="1"/>
  <c r="N26" i="1"/>
  <c r="H27" i="4" l="1"/>
  <c r="I27" i="4"/>
  <c r="F58" i="3"/>
  <c r="D58" i="3"/>
  <c r="D31" i="2"/>
  <c r="F30" i="2"/>
  <c r="Q26" i="1"/>
  <c r="R26" i="1"/>
  <c r="D28" i="4" l="1"/>
  <c r="F28" i="4" s="1"/>
  <c r="C28" i="4"/>
  <c r="C59" i="3"/>
  <c r="E58" i="3"/>
  <c r="M27" i="1"/>
  <c r="O27" i="1" s="1"/>
  <c r="L27" i="1"/>
  <c r="E28" i="4" l="1"/>
  <c r="G28" i="4"/>
  <c r="D59" i="3"/>
  <c r="F59" i="3"/>
  <c r="F31" i="2"/>
  <c r="N27" i="1"/>
  <c r="P27" i="1"/>
  <c r="H28" i="4" l="1"/>
  <c r="I28" i="4"/>
  <c r="E59" i="3"/>
  <c r="C60" i="3"/>
  <c r="Q27" i="1"/>
  <c r="R27" i="1"/>
  <c r="F60" i="3" l="1"/>
  <c r="D60" i="3"/>
  <c r="M28" i="1"/>
  <c r="O28" i="1" s="1"/>
  <c r="L28" i="1"/>
  <c r="E60" i="3" l="1"/>
  <c r="C61" i="3"/>
  <c r="N28" i="1"/>
  <c r="P28" i="1"/>
  <c r="D61" i="3" l="1"/>
  <c r="F61" i="3"/>
  <c r="R28" i="1"/>
  <c r="Q28" i="1"/>
  <c r="C62" i="3" l="1"/>
  <c r="E61" i="3"/>
  <c r="L29" i="1"/>
  <c r="M29" i="1"/>
  <c r="O29" i="1" s="1"/>
  <c r="D62" i="3" l="1"/>
  <c r="F62" i="3"/>
  <c r="N29" i="1"/>
  <c r="P29" i="1"/>
  <c r="C63" i="3" l="1"/>
  <c r="E62" i="3"/>
  <c r="R29" i="1"/>
  <c r="Q29" i="1"/>
  <c r="D63" i="3" l="1"/>
  <c r="F63" i="3"/>
  <c r="L30" i="1"/>
  <c r="M30" i="1"/>
  <c r="O30" i="1" s="1"/>
  <c r="C64" i="3" l="1"/>
  <c r="E63" i="3"/>
  <c r="P30" i="1"/>
  <c r="N30" i="1"/>
  <c r="D64" i="3" l="1"/>
  <c r="F64" i="3"/>
  <c r="Q30" i="1"/>
  <c r="R30" i="1"/>
  <c r="C65" i="3" l="1"/>
  <c r="E64" i="3"/>
  <c r="M31" i="1"/>
  <c r="O31" i="1" s="1"/>
  <c r="L31" i="1"/>
  <c r="D65" i="3" l="1"/>
  <c r="F65" i="3"/>
  <c r="P31" i="1"/>
  <c r="N31" i="1"/>
  <c r="E65" i="3" l="1"/>
  <c r="C66" i="3"/>
  <c r="Q31" i="1"/>
  <c r="R31" i="1"/>
  <c r="D66" i="3" l="1"/>
  <c r="F66" i="3"/>
  <c r="M32" i="1"/>
  <c r="O32" i="1" s="1"/>
  <c r="L32" i="1"/>
  <c r="C67" i="3" l="1"/>
  <c r="E66" i="3"/>
  <c r="N32" i="1"/>
  <c r="P32" i="1"/>
  <c r="F67" i="3" l="1"/>
  <c r="D67" i="3"/>
  <c r="R32" i="1"/>
  <c r="Q32" i="1"/>
  <c r="C68" i="3" l="1"/>
  <c r="E67" i="3"/>
  <c r="M33" i="1"/>
  <c r="O33" i="1" s="1"/>
  <c r="L33" i="1"/>
  <c r="F68" i="3" l="1"/>
  <c r="D68" i="3"/>
  <c r="P33" i="1"/>
  <c r="N33" i="1"/>
  <c r="C69" i="3" l="1"/>
  <c r="E68" i="3"/>
  <c r="R33" i="1"/>
  <c r="E35" i="1"/>
  <c r="E36" i="1"/>
  <c r="Q33" i="1"/>
  <c r="D69" i="3" l="1"/>
  <c r="F69" i="3"/>
  <c r="L34" i="1"/>
  <c r="M34" i="1"/>
  <c r="O34" i="1" s="1"/>
  <c r="E69" i="3" l="1"/>
  <c r="C70" i="3"/>
  <c r="P34" i="1"/>
  <c r="N34" i="1"/>
  <c r="F70" i="3" l="1"/>
  <c r="D70" i="3"/>
  <c r="Q34" i="1"/>
  <c r="R34" i="1"/>
  <c r="C71" i="3" l="1"/>
  <c r="E70" i="3"/>
  <c r="M35" i="1"/>
  <c r="O35" i="1" s="1"/>
  <c r="L35" i="1"/>
  <c r="F71" i="3" l="1"/>
  <c r="D71" i="3"/>
  <c r="N35" i="1"/>
  <c r="P35" i="1"/>
  <c r="E71" i="3" l="1"/>
  <c r="C72" i="3"/>
  <c r="R35" i="1"/>
  <c r="Q35" i="1"/>
  <c r="D72" i="3" l="1"/>
  <c r="F72" i="3"/>
  <c r="L36" i="1"/>
  <c r="M36" i="1"/>
  <c r="O36" i="1" s="1"/>
  <c r="E72" i="3" l="1"/>
  <c r="C73" i="3"/>
  <c r="P36" i="1"/>
  <c r="N36" i="1"/>
  <c r="F73" i="3" l="1"/>
  <c r="D73" i="3"/>
  <c r="Q36" i="1"/>
  <c r="R36" i="1"/>
  <c r="E73" i="3" l="1"/>
  <c r="C74" i="3"/>
  <c r="D74" i="3" l="1"/>
  <c r="F74" i="3"/>
  <c r="C75" i="3" l="1"/>
  <c r="E74" i="3"/>
  <c r="F75" i="3" l="1"/>
  <c r="D75" i="3"/>
  <c r="C76" i="3" l="1"/>
  <c r="E75" i="3"/>
  <c r="F76" i="3" l="1"/>
  <c r="D76" i="3"/>
  <c r="E76" i="3" l="1"/>
  <c r="C77" i="3"/>
  <c r="F77" i="3" l="1"/>
  <c r="D77" i="3"/>
  <c r="E77" i="3" l="1"/>
  <c r="C78" i="3"/>
  <c r="D78" i="3" l="1"/>
  <c r="F78" i="3"/>
  <c r="C79" i="3" l="1"/>
  <c r="E78" i="3"/>
  <c r="D79" i="3" l="1"/>
  <c r="F79" i="3"/>
  <c r="E79" i="3" l="1"/>
  <c r="C80" i="3"/>
  <c r="D80" i="3" l="1"/>
  <c r="F80" i="3"/>
  <c r="C81" i="3" l="1"/>
  <c r="E80" i="3"/>
  <c r="D81" i="3" l="1"/>
  <c r="F81" i="3"/>
  <c r="C82" i="3" l="1"/>
  <c r="E81" i="3"/>
  <c r="D82" i="3" l="1"/>
  <c r="F82" i="3"/>
  <c r="C83" i="3" l="1"/>
  <c r="E82" i="3"/>
  <c r="D83" i="3" l="1"/>
  <c r="F83" i="3"/>
  <c r="C84" i="3" l="1"/>
  <c r="E83" i="3"/>
  <c r="D84" i="3" l="1"/>
  <c r="F84" i="3"/>
  <c r="C85" i="3" l="1"/>
  <c r="E84" i="3"/>
  <c r="D85" i="3" l="1"/>
  <c r="F85" i="3"/>
  <c r="C86" i="3" l="1"/>
  <c r="E85" i="3"/>
  <c r="D86" i="3" l="1"/>
  <c r="F86" i="3"/>
  <c r="C87" i="3" l="1"/>
  <c r="E86" i="3"/>
  <c r="D87" i="3" l="1"/>
  <c r="F87" i="3"/>
  <c r="C88" i="3" l="1"/>
  <c r="E87" i="3"/>
  <c r="D88" i="3" l="1"/>
  <c r="F88" i="3"/>
  <c r="C89" i="3" l="1"/>
  <c r="E88" i="3"/>
  <c r="D89" i="3" l="1"/>
  <c r="F89" i="3"/>
  <c r="C90" i="3" l="1"/>
  <c r="E89" i="3"/>
  <c r="D90" i="3" l="1"/>
  <c r="F90" i="3"/>
  <c r="C91" i="3" l="1"/>
  <c r="E90" i="3"/>
  <c r="D91" i="3" l="1"/>
  <c r="F91" i="3"/>
  <c r="C92" i="3" l="1"/>
  <c r="E91" i="3"/>
  <c r="D92" i="3" l="1"/>
  <c r="F92" i="3"/>
  <c r="C93" i="3" l="1"/>
  <c r="E92" i="3"/>
  <c r="D93" i="3" l="1"/>
  <c r="F93" i="3"/>
  <c r="C94" i="3" l="1"/>
  <c r="E93" i="3"/>
  <c r="F94" i="3" l="1"/>
  <c r="D94" i="3"/>
  <c r="E94" i="3" l="1"/>
  <c r="C95" i="3"/>
  <c r="F95" i="3" l="1"/>
  <c r="D95" i="3"/>
  <c r="E95" i="3" s="1"/>
</calcChain>
</file>

<file path=xl/sharedStrings.xml><?xml version="1.0" encoding="utf-8"?>
<sst xmlns="http://schemas.openxmlformats.org/spreadsheetml/2006/main" count="45" uniqueCount="21">
  <si>
    <t>ITERACIONES</t>
  </si>
  <si>
    <t>a</t>
  </si>
  <si>
    <t>b</t>
  </si>
  <si>
    <t>f(a)</t>
  </si>
  <si>
    <t>f(b)</t>
  </si>
  <si>
    <t>pm</t>
  </si>
  <si>
    <t>f(pm)</t>
  </si>
  <si>
    <t>TOLERANCIA</t>
  </si>
  <si>
    <t>Valores de Disparo</t>
  </si>
  <si>
    <t>a =</t>
  </si>
  <si>
    <t>b =</t>
  </si>
  <si>
    <t>Valor real =</t>
  </si>
  <si>
    <t>Valor % =</t>
  </si>
  <si>
    <t>valor real =</t>
  </si>
  <si>
    <t>Conclusión Ejemplo:</t>
  </si>
  <si>
    <t>para la funcion f(x) = x^2 + cos x-2 con un rango de vision de -10 a 10 observarmos que tien 2 raices, usan el metodo de diceccion con la reglas de bolzano, con ayuda de los valores de disparo -0.5 y -1.5 obtuvimos que la raiz esa en el punto aproximado -1.325622 con una error porcentual de 0%</t>
  </si>
  <si>
    <t>Valor disparo</t>
  </si>
  <si>
    <t>ITERACION</t>
  </si>
  <si>
    <t>x</t>
  </si>
  <si>
    <t>g1(x)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</si>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</sst>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61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2" xfId="0" applyBorder="1"/>
    <xf numFmtId="0" fontId="3" fillId="3" borderId="1" xfId="3"/>
    <xf numFmtId="0" fontId="0" fillId="0" borderId="0" xfId="0" applyAlignment="1">
      <alignment horizontal="center"/>
    </xf>
    <xf numFmtId="164" fontId="0" fillId="0" borderId="2" xfId="0" applyNumberFormat="1" applyBorder="1"/>
    <xf numFmtId="1" fontId="0" fillId="0" borderId="2" xfId="0" applyNumberFormat="1" applyBorder="1" applyAlignment="1">
      <alignment horizontal="center" vertical="center"/>
    </xf>
    <xf numFmtId="164" fontId="2" fillId="2" borderId="2" xfId="2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4" fillId="0" borderId="2" xfId="4" applyBorder="1" applyAlignment="1">
      <alignment horizontal="center"/>
    </xf>
    <xf numFmtId="0" fontId="0" fillId="0" borderId="0" xfId="0" applyAlignment="1">
      <alignment horizontal="center"/>
    </xf>
    <xf numFmtId="0" fontId="3" fillId="3" borderId="3" xfId="3" applyBorder="1"/>
    <xf numFmtId="0" fontId="3" fillId="3" borderId="1" xfId="3" applyAlignment="1">
      <alignment horizontal="center"/>
    </xf>
    <xf numFmtId="0" fontId="3" fillId="3" borderId="4" xfId="3" applyBorder="1"/>
    <xf numFmtId="0" fontId="0" fillId="0" borderId="5" xfId="0" applyBorder="1" applyAlignment="1">
      <alignment horizontal="center"/>
    </xf>
  </cellXfs>
  <cellStyles count="5">
    <cellStyle name="Bueno" xfId="2" builtinId="26"/>
    <cellStyle name="Celda de comprobación" xfId="3" builtinId="23"/>
    <cellStyle name="Normal" xfId="0" builtinId="0"/>
    <cellStyle name="Porcentaje" xfId="1" builtinId="5"/>
    <cellStyle name="Texto de advertencia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9</xdr:col>
      <xdr:colOff>239292</xdr:colOff>
      <xdr:row>32</xdr:row>
      <xdr:rowOff>134206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B1B22B-1681-4972-BFC8-08E780440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42875"/>
          <a:ext cx="8364117" cy="6134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AAC8-118A-40A3-8AEF-73B11DACCB59}">
  <dimension ref="C5:R51"/>
  <sheetViews>
    <sheetView workbookViewId="0">
      <selection activeCell="K5" sqref="K5:R13"/>
    </sheetView>
  </sheetViews>
  <sheetFormatPr baseColWidth="10" defaultRowHeight="15" x14ac:dyDescent="0.2"/>
  <cols>
    <col min="1" max="1" width="8.6640625" customWidth="1"/>
    <col min="2" max="2" width="6.5546875" customWidth="1"/>
    <col min="5" max="5" width="12.44140625" bestFit="1" customWidth="1"/>
    <col min="10" max="10" width="10.6640625" customWidth="1"/>
    <col min="11" max="11" width="13.109375" customWidth="1"/>
    <col min="18" max="18" width="13.109375" customWidth="1"/>
  </cols>
  <sheetData>
    <row r="5" spans="11:18" x14ac:dyDescent="0.2">
      <c r="K5" s="12" t="s">
        <v>8</v>
      </c>
      <c r="L5" s="12"/>
    </row>
    <row r="6" spans="11:18" x14ac:dyDescent="0.2">
      <c r="K6" s="1" t="s">
        <v>9</v>
      </c>
      <c r="L6" s="1">
        <v>3</v>
      </c>
    </row>
    <row r="7" spans="11:18" x14ac:dyDescent="0.2">
      <c r="K7" s="1" t="s">
        <v>10</v>
      </c>
      <c r="L7" s="1">
        <v>4</v>
      </c>
    </row>
    <row r="9" spans="11:18" ht="15.75" thickBot="1" x14ac:dyDescent="0.25"/>
    <row r="10" spans="11:18" ht="17.25" thickTop="1" thickBot="1" x14ac:dyDescent="0.3">
      <c r="K10" s="2" t="s">
        <v>0</v>
      </c>
      <c r="L10" s="2" t="s">
        <v>1</v>
      </c>
      <c r="M10" s="2" t="s">
        <v>2</v>
      </c>
      <c r="N10" s="2" t="s">
        <v>3</v>
      </c>
      <c r="O10" s="2" t="s">
        <v>4</v>
      </c>
      <c r="P10" s="2" t="s">
        <v>5</v>
      </c>
      <c r="Q10" s="2" t="s">
        <v>6</v>
      </c>
      <c r="R10" s="2" t="s">
        <v>7</v>
      </c>
    </row>
    <row r="11" spans="11:18" ht="15.75" thickTop="1" x14ac:dyDescent="0.2">
      <c r="K11" s="5">
        <v>0</v>
      </c>
      <c r="L11" s="4">
        <f>L6</f>
        <v>3</v>
      </c>
      <c r="M11" s="4">
        <f>L7</f>
        <v>4</v>
      </c>
      <c r="N11" s="4">
        <f>0.95*(L11)^3-5.9*(L11)^2+10.9*(L11)-6</f>
        <v>-0.75</v>
      </c>
      <c r="O11" s="4">
        <f>0.95*(M11)^3-5.9*(M11)^2+10.9*(M11)-6</f>
        <v>3.9999999999999929</v>
      </c>
      <c r="P11" s="4">
        <f>(L11+M11)/2</f>
        <v>3.5</v>
      </c>
      <c r="Q11" s="4">
        <f>0.95*(P11)^3-5.9*(P11)^2+10.9*(P11)-6</f>
        <v>0.60624999999998863</v>
      </c>
      <c r="R11" s="4"/>
    </row>
    <row r="12" spans="11:18" x14ac:dyDescent="0.2">
      <c r="K12" s="5">
        <v>1</v>
      </c>
      <c r="L12" s="4">
        <f>IF(Q11*N11&lt;0,L11,P11)</f>
        <v>3</v>
      </c>
      <c r="M12" s="4">
        <f>IF(Q11*O11&lt;0,M11,P11)</f>
        <v>3.5</v>
      </c>
      <c r="N12" s="4">
        <f>0.95*(L12)^3-5.9*(L12)^2+10.9*(L12)-6</f>
        <v>-0.75</v>
      </c>
      <c r="O12" s="4">
        <f>0.95*(M12)^3-5.9*(M12)^2+10.9*(M12)-6</f>
        <v>0.60624999999998863</v>
      </c>
      <c r="P12" s="4">
        <f>(L12+M12)/2</f>
        <v>3.25</v>
      </c>
      <c r="Q12" s="4">
        <f>0.95*(P12)^3-5.9*(P12)^2+10.9*(P12)-6</f>
        <v>-0.28203124999999574</v>
      </c>
      <c r="R12" s="4">
        <f>ABS(P12-P11)</f>
        <v>0.25</v>
      </c>
    </row>
    <row r="13" spans="11:18" x14ac:dyDescent="0.2">
      <c r="K13" s="5">
        <v>2</v>
      </c>
      <c r="L13" s="4">
        <f t="shared" ref="L13:L36" si="0">IF(Q12*N12&lt;0,L12,P12)</f>
        <v>3.25</v>
      </c>
      <c r="M13" s="4">
        <f t="shared" ref="M13:M36" si="1">IF(Q12*O12&lt;0,M12,P12)</f>
        <v>3.5</v>
      </c>
      <c r="N13" s="4">
        <f t="shared" ref="N13:N36" si="2">0.95*(L13)^3-5.9*(L13)^2+10.9*(L13)-6</f>
        <v>-0.28203124999999574</v>
      </c>
      <c r="O13" s="4">
        <f t="shared" ref="O13:O36" si="3">0.95*(M13)^3-5.9*(M13)^2+10.9*(M13)-6</f>
        <v>0.60624999999998863</v>
      </c>
      <c r="P13" s="4">
        <f t="shared" ref="P13:P36" si="4">(L13+M13)/2</f>
        <v>3.375</v>
      </c>
      <c r="Q13" s="4">
        <f t="shared" ref="Q13:Q36" si="5">0.95*(P13)^3-5.9*(P13)^2+10.9*(P13)-6</f>
        <v>0.10400390624999289</v>
      </c>
      <c r="R13" s="4">
        <f t="shared" ref="R13:R36" si="6">ABS(P13-P12)</f>
        <v>0.125</v>
      </c>
    </row>
    <row r="14" spans="11:18" x14ac:dyDescent="0.2">
      <c r="K14" s="5">
        <v>3</v>
      </c>
      <c r="L14" s="4">
        <f t="shared" si="0"/>
        <v>3.25</v>
      </c>
      <c r="M14" s="4">
        <f t="shared" si="1"/>
        <v>3.375</v>
      </c>
      <c r="N14" s="4">
        <f t="shared" si="2"/>
        <v>-0.28203124999999574</v>
      </c>
      <c r="O14" s="4">
        <f t="shared" si="3"/>
        <v>0.10400390624999289</v>
      </c>
      <c r="P14" s="4">
        <f t="shared" si="4"/>
        <v>3.3125</v>
      </c>
      <c r="Q14" s="4">
        <f t="shared" si="5"/>
        <v>-0.10284423828125711</v>
      </c>
      <c r="R14" s="4">
        <f t="shared" si="6"/>
        <v>6.25E-2</v>
      </c>
    </row>
    <row r="15" spans="11:18" x14ac:dyDescent="0.2">
      <c r="K15" s="5">
        <v>4</v>
      </c>
      <c r="L15" s="4">
        <f t="shared" si="0"/>
        <v>3.3125</v>
      </c>
      <c r="M15" s="4">
        <f t="shared" si="1"/>
        <v>3.375</v>
      </c>
      <c r="N15" s="4">
        <f t="shared" si="2"/>
        <v>-0.10284423828125711</v>
      </c>
      <c r="O15" s="4">
        <f t="shared" si="3"/>
        <v>0.10400390624999289</v>
      </c>
      <c r="P15" s="4">
        <f t="shared" si="4"/>
        <v>3.34375</v>
      </c>
      <c r="Q15" s="4">
        <f t="shared" si="5"/>
        <v>-2.9647827148551187E-3</v>
      </c>
      <c r="R15" s="4">
        <f t="shared" si="6"/>
        <v>3.125E-2</v>
      </c>
    </row>
    <row r="16" spans="11:18" x14ac:dyDescent="0.2">
      <c r="K16" s="5">
        <v>5</v>
      </c>
      <c r="L16" s="4">
        <f t="shared" si="0"/>
        <v>3.34375</v>
      </c>
      <c r="M16" s="4">
        <f t="shared" si="1"/>
        <v>3.375</v>
      </c>
      <c r="N16" s="4">
        <f t="shared" si="2"/>
        <v>-2.9647827148551187E-3</v>
      </c>
      <c r="O16" s="4">
        <f t="shared" si="3"/>
        <v>0.10400390624999289</v>
      </c>
      <c r="P16" s="4">
        <f t="shared" si="4"/>
        <v>3.359375</v>
      </c>
      <c r="Q16" s="4">
        <f t="shared" si="5"/>
        <v>4.9622535705566406E-2</v>
      </c>
      <c r="R16" s="4">
        <f t="shared" si="6"/>
        <v>1.5625E-2</v>
      </c>
    </row>
    <row r="17" spans="11:18" x14ac:dyDescent="0.2">
      <c r="K17" s="5">
        <v>6</v>
      </c>
      <c r="L17" s="4">
        <f t="shared" si="0"/>
        <v>3.34375</v>
      </c>
      <c r="M17" s="4">
        <f t="shared" si="1"/>
        <v>3.359375</v>
      </c>
      <c r="N17" s="4">
        <f t="shared" si="2"/>
        <v>-2.9647827148551187E-3</v>
      </c>
      <c r="O17" s="4">
        <f t="shared" si="3"/>
        <v>4.9622535705566406E-2</v>
      </c>
      <c r="P17" s="4">
        <f t="shared" si="4"/>
        <v>3.3515625</v>
      </c>
      <c r="Q17" s="4">
        <f t="shared" si="5"/>
        <v>2.3105978965752172E-2</v>
      </c>
      <c r="R17" s="4">
        <f t="shared" si="6"/>
        <v>7.8125E-3</v>
      </c>
    </row>
    <row r="18" spans="11:18" x14ac:dyDescent="0.2">
      <c r="K18" s="5">
        <v>7</v>
      </c>
      <c r="L18" s="4">
        <f t="shared" si="0"/>
        <v>3.34375</v>
      </c>
      <c r="M18" s="4">
        <f t="shared" si="1"/>
        <v>3.3515625</v>
      </c>
      <c r="N18" s="4">
        <f t="shared" si="2"/>
        <v>-2.9647827148551187E-3</v>
      </c>
      <c r="O18" s="4">
        <f t="shared" si="3"/>
        <v>2.3105978965752172E-2</v>
      </c>
      <c r="P18" s="4">
        <f t="shared" si="4"/>
        <v>3.34765625</v>
      </c>
      <c r="Q18" s="4">
        <f t="shared" si="5"/>
        <v>1.0015043616292019E-2</v>
      </c>
      <c r="R18" s="4">
        <f t="shared" si="6"/>
        <v>3.90625E-3</v>
      </c>
    </row>
    <row r="19" spans="11:18" x14ac:dyDescent="0.2">
      <c r="K19" s="5">
        <v>8</v>
      </c>
      <c r="L19" s="4">
        <f t="shared" si="0"/>
        <v>3.34375</v>
      </c>
      <c r="M19" s="4">
        <f t="shared" si="1"/>
        <v>3.34765625</v>
      </c>
      <c r="N19" s="4">
        <f t="shared" si="2"/>
        <v>-2.9647827148551187E-3</v>
      </c>
      <c r="O19" s="4">
        <f t="shared" si="3"/>
        <v>1.0015043616292019E-2</v>
      </c>
      <c r="P19" s="4">
        <f t="shared" si="4"/>
        <v>3.345703125</v>
      </c>
      <c r="Q19" s="4">
        <f t="shared" si="5"/>
        <v>3.5112630575824255E-3</v>
      </c>
      <c r="R19" s="4">
        <f t="shared" si="6"/>
        <v>1.953125E-3</v>
      </c>
    </row>
    <row r="20" spans="11:18" x14ac:dyDescent="0.2">
      <c r="K20" s="5">
        <v>9</v>
      </c>
      <c r="L20" s="4">
        <f t="shared" si="0"/>
        <v>3.34375</v>
      </c>
      <c r="M20" s="4">
        <f t="shared" si="1"/>
        <v>3.345703125</v>
      </c>
      <c r="N20" s="4">
        <f t="shared" si="2"/>
        <v>-2.9647827148551187E-3</v>
      </c>
      <c r="O20" s="4">
        <f t="shared" si="3"/>
        <v>3.5112630575824255E-3</v>
      </c>
      <c r="P20" s="4">
        <f t="shared" si="4"/>
        <v>3.3447265625</v>
      </c>
      <c r="Q20" s="4">
        <f t="shared" si="5"/>
        <v>2.6977597735822201E-4</v>
      </c>
      <c r="R20" s="4">
        <f t="shared" si="6"/>
        <v>9.765625E-4</v>
      </c>
    </row>
    <row r="21" spans="11:18" x14ac:dyDescent="0.2">
      <c r="K21" s="5">
        <v>10</v>
      </c>
      <c r="L21" s="4">
        <f t="shared" si="0"/>
        <v>3.34375</v>
      </c>
      <c r="M21" s="4">
        <f t="shared" si="1"/>
        <v>3.3447265625</v>
      </c>
      <c r="N21" s="4">
        <f t="shared" si="2"/>
        <v>-2.9647827148551187E-3</v>
      </c>
      <c r="O21" s="4">
        <f t="shared" si="3"/>
        <v>2.6977597735822201E-4</v>
      </c>
      <c r="P21" s="4">
        <f t="shared" si="4"/>
        <v>3.34423828125</v>
      </c>
      <c r="Q21" s="4">
        <f t="shared" si="5"/>
        <v>-1.3483690854698693E-3</v>
      </c>
      <c r="R21" s="4">
        <f t="shared" si="6"/>
        <v>4.8828125E-4</v>
      </c>
    </row>
    <row r="22" spans="11:18" x14ac:dyDescent="0.2">
      <c r="K22" s="5">
        <v>11</v>
      </c>
      <c r="L22" s="4">
        <f t="shared" si="0"/>
        <v>3.34423828125</v>
      </c>
      <c r="M22" s="4">
        <f t="shared" si="1"/>
        <v>3.3447265625</v>
      </c>
      <c r="N22" s="4">
        <f t="shared" si="2"/>
        <v>-1.3483690854698693E-3</v>
      </c>
      <c r="O22" s="4">
        <f t="shared" si="3"/>
        <v>2.6977597735822201E-4</v>
      </c>
      <c r="P22" s="4">
        <f t="shared" si="4"/>
        <v>3.344482421875</v>
      </c>
      <c r="Q22" s="4">
        <f t="shared" si="5"/>
        <v>-5.3951302471233475E-4</v>
      </c>
      <c r="R22" s="4">
        <f t="shared" si="6"/>
        <v>2.44140625E-4</v>
      </c>
    </row>
    <row r="23" spans="11:18" x14ac:dyDescent="0.2">
      <c r="K23" s="5">
        <v>12</v>
      </c>
      <c r="L23" s="4">
        <f t="shared" si="0"/>
        <v>3.344482421875</v>
      </c>
      <c r="M23" s="4">
        <f t="shared" si="1"/>
        <v>3.3447265625</v>
      </c>
      <c r="N23" s="4">
        <f t="shared" si="2"/>
        <v>-5.3951302471233475E-4</v>
      </c>
      <c r="O23" s="4">
        <f t="shared" si="3"/>
        <v>2.6977597735822201E-4</v>
      </c>
      <c r="P23" s="4">
        <f t="shared" si="4"/>
        <v>3.3446044921875</v>
      </c>
      <c r="Q23" s="4">
        <f t="shared" si="5"/>
        <v>-1.3492264652370523E-4</v>
      </c>
      <c r="R23" s="4">
        <f t="shared" si="6"/>
        <v>1.220703125E-4</v>
      </c>
    </row>
    <row r="24" spans="11:18" x14ac:dyDescent="0.2">
      <c r="K24" s="5">
        <v>13</v>
      </c>
      <c r="L24" s="4">
        <f t="shared" si="0"/>
        <v>3.3446044921875</v>
      </c>
      <c r="M24" s="4">
        <f t="shared" si="1"/>
        <v>3.3447265625</v>
      </c>
      <c r="N24" s="4">
        <f t="shared" si="2"/>
        <v>-1.3492264652370523E-4</v>
      </c>
      <c r="O24" s="4">
        <f t="shared" si="3"/>
        <v>2.6977597735822201E-4</v>
      </c>
      <c r="P24" s="4">
        <f t="shared" si="4"/>
        <v>3.34466552734375</v>
      </c>
      <c r="Q24" s="4">
        <f t="shared" si="5"/>
        <v>6.7413134047455969E-5</v>
      </c>
      <c r="R24" s="4">
        <f t="shared" si="6"/>
        <v>6.103515625E-5</v>
      </c>
    </row>
    <row r="25" spans="11:18" x14ac:dyDescent="0.2">
      <c r="K25" s="5">
        <v>14</v>
      </c>
      <c r="L25" s="4">
        <f t="shared" si="0"/>
        <v>3.3446044921875</v>
      </c>
      <c r="M25" s="4">
        <f t="shared" si="1"/>
        <v>3.34466552734375</v>
      </c>
      <c r="N25" s="4">
        <f t="shared" si="2"/>
        <v>-1.3492264652370523E-4</v>
      </c>
      <c r="O25" s="4">
        <f t="shared" si="3"/>
        <v>6.7413134047455969E-5</v>
      </c>
      <c r="P25" s="4">
        <f t="shared" si="4"/>
        <v>3.344635009765625</v>
      </c>
      <c r="Q25" s="4">
        <f t="shared" si="5"/>
        <v>-3.3758138997086462E-5</v>
      </c>
      <c r="R25" s="4">
        <f t="shared" si="6"/>
        <v>3.0517578125E-5</v>
      </c>
    </row>
    <row r="26" spans="11:18" x14ac:dyDescent="0.2">
      <c r="K26" s="5">
        <v>15</v>
      </c>
      <c r="L26" s="4">
        <f t="shared" si="0"/>
        <v>3.344635009765625</v>
      </c>
      <c r="M26" s="4">
        <f t="shared" si="1"/>
        <v>3.34466552734375</v>
      </c>
      <c r="N26" s="4">
        <f t="shared" si="2"/>
        <v>-3.3758138997086462E-5</v>
      </c>
      <c r="O26" s="4">
        <f t="shared" si="3"/>
        <v>6.7413134047455969E-5</v>
      </c>
      <c r="P26" s="4">
        <f t="shared" si="4"/>
        <v>3.3446502685546875</v>
      </c>
      <c r="Q26" s="4">
        <f t="shared" si="5"/>
        <v>1.6826651837220652E-5</v>
      </c>
      <c r="R26" s="4">
        <f t="shared" si="6"/>
        <v>1.52587890625E-5</v>
      </c>
    </row>
    <row r="27" spans="11:18" x14ac:dyDescent="0.2">
      <c r="K27" s="5">
        <v>16</v>
      </c>
      <c r="L27" s="4">
        <f t="shared" si="0"/>
        <v>3.344635009765625</v>
      </c>
      <c r="M27" s="4">
        <f t="shared" si="1"/>
        <v>3.3446502685546875</v>
      </c>
      <c r="N27" s="4">
        <f t="shared" si="2"/>
        <v>-3.3758138997086462E-5</v>
      </c>
      <c r="O27" s="4">
        <f t="shared" si="3"/>
        <v>1.6826651837220652E-5</v>
      </c>
      <c r="P27" s="4">
        <f t="shared" si="4"/>
        <v>3.3446426391601563</v>
      </c>
      <c r="Q27" s="4">
        <f t="shared" si="5"/>
        <v>-8.4659550054766441E-6</v>
      </c>
      <c r="R27" s="4">
        <f t="shared" si="6"/>
        <v>7.62939453125E-6</v>
      </c>
    </row>
    <row r="28" spans="11:18" x14ac:dyDescent="0.2">
      <c r="K28" s="5">
        <v>17</v>
      </c>
      <c r="L28" s="4">
        <f t="shared" si="0"/>
        <v>3.3446426391601563</v>
      </c>
      <c r="M28" s="4">
        <f t="shared" si="1"/>
        <v>3.3446502685546875</v>
      </c>
      <c r="N28" s="4">
        <f t="shared" si="2"/>
        <v>-8.4659550054766441E-6</v>
      </c>
      <c r="O28" s="4">
        <f t="shared" si="3"/>
        <v>1.6826651837220652E-5</v>
      </c>
      <c r="P28" s="4">
        <f t="shared" si="4"/>
        <v>3.3446464538574219</v>
      </c>
      <c r="Q28" s="4">
        <f t="shared" si="5"/>
        <v>4.180295555045177E-6</v>
      </c>
      <c r="R28" s="4">
        <f t="shared" si="6"/>
        <v>3.814697265625E-6</v>
      </c>
    </row>
    <row r="29" spans="11:18" x14ac:dyDescent="0.2">
      <c r="K29" s="5">
        <v>18</v>
      </c>
      <c r="L29" s="4">
        <f t="shared" si="0"/>
        <v>3.3446426391601563</v>
      </c>
      <c r="M29" s="4">
        <f t="shared" si="1"/>
        <v>3.3446464538574219</v>
      </c>
      <c r="N29" s="4">
        <f t="shared" si="2"/>
        <v>-8.4659550054766441E-6</v>
      </c>
      <c r="O29" s="4">
        <f t="shared" si="3"/>
        <v>4.180295555045177E-6</v>
      </c>
      <c r="P29" s="4">
        <f t="shared" si="4"/>
        <v>3.3446445465087891</v>
      </c>
      <c r="Q29" s="4">
        <f t="shared" si="5"/>
        <v>-2.142842937757905E-6</v>
      </c>
      <c r="R29" s="4">
        <f t="shared" si="6"/>
        <v>1.9073486328125E-6</v>
      </c>
    </row>
    <row r="30" spans="11:18" x14ac:dyDescent="0.2">
      <c r="K30" s="5">
        <v>19</v>
      </c>
      <c r="L30" s="4">
        <f t="shared" si="0"/>
        <v>3.3446445465087891</v>
      </c>
      <c r="M30" s="4">
        <f t="shared" si="1"/>
        <v>3.3446464538574219</v>
      </c>
      <c r="N30" s="4">
        <f t="shared" si="2"/>
        <v>-2.142842937757905E-6</v>
      </c>
      <c r="O30" s="4">
        <f t="shared" si="3"/>
        <v>4.180295555045177E-6</v>
      </c>
      <c r="P30" s="4">
        <f t="shared" si="4"/>
        <v>3.3446455001831055</v>
      </c>
      <c r="Q30" s="4">
        <f t="shared" si="5"/>
        <v>1.0187230046199147E-6</v>
      </c>
      <c r="R30" s="4">
        <f t="shared" si="6"/>
        <v>9.5367431640625E-7</v>
      </c>
    </row>
    <row r="31" spans="11:18" x14ac:dyDescent="0.2">
      <c r="K31" s="5">
        <v>20</v>
      </c>
      <c r="L31" s="4">
        <f t="shared" si="0"/>
        <v>3.3446445465087891</v>
      </c>
      <c r="M31" s="4">
        <f t="shared" si="1"/>
        <v>3.3446455001831055</v>
      </c>
      <c r="N31" s="4">
        <f t="shared" si="2"/>
        <v>-2.142842937757905E-6</v>
      </c>
      <c r="O31" s="4">
        <f t="shared" si="3"/>
        <v>1.0187230046199147E-6</v>
      </c>
      <c r="P31" s="4">
        <f t="shared" si="4"/>
        <v>3.3446450233459473</v>
      </c>
      <c r="Q31" s="4">
        <f t="shared" si="5"/>
        <v>-5.6206079790399599E-7</v>
      </c>
      <c r="R31" s="4">
        <f t="shared" si="6"/>
        <v>4.76837158203125E-7</v>
      </c>
    </row>
    <row r="32" spans="11:18" x14ac:dyDescent="0.2">
      <c r="K32" s="5">
        <v>21</v>
      </c>
      <c r="L32" s="4">
        <f t="shared" si="0"/>
        <v>3.3446450233459473</v>
      </c>
      <c r="M32" s="4">
        <f t="shared" si="1"/>
        <v>3.3446455001831055</v>
      </c>
      <c r="N32" s="4">
        <f t="shared" si="2"/>
        <v>-5.6206079790399599E-7</v>
      </c>
      <c r="O32" s="4">
        <f t="shared" si="3"/>
        <v>1.0187230046199147E-6</v>
      </c>
      <c r="P32" s="4">
        <f t="shared" si="4"/>
        <v>3.3446452617645264</v>
      </c>
      <c r="Q32" s="4">
        <f t="shared" si="5"/>
        <v>2.2833089730056599E-7</v>
      </c>
      <c r="R32" s="4">
        <f t="shared" si="6"/>
        <v>2.384185791015625E-7</v>
      </c>
    </row>
    <row r="33" spans="3:18" x14ac:dyDescent="0.2">
      <c r="K33" s="5">
        <v>22</v>
      </c>
      <c r="L33" s="4">
        <f t="shared" si="0"/>
        <v>3.3446450233459473</v>
      </c>
      <c r="M33" s="4">
        <f t="shared" si="1"/>
        <v>3.3446452617645264</v>
      </c>
      <c r="N33" s="4">
        <f t="shared" si="2"/>
        <v>-5.6206079790399599E-7</v>
      </c>
      <c r="O33" s="4">
        <f t="shared" si="3"/>
        <v>2.2833089730056599E-7</v>
      </c>
      <c r="P33" s="4">
        <f t="shared" si="4"/>
        <v>3.3446451425552368</v>
      </c>
      <c r="Q33" s="4">
        <f t="shared" si="5"/>
        <v>-1.6686499293427914E-7</v>
      </c>
      <c r="R33" s="4">
        <f t="shared" si="6"/>
        <v>1.1920928955078125E-7</v>
      </c>
    </row>
    <row r="34" spans="3:18" x14ac:dyDescent="0.2">
      <c r="K34" s="5">
        <v>23</v>
      </c>
      <c r="L34" s="4">
        <f t="shared" si="0"/>
        <v>3.3446451425552368</v>
      </c>
      <c r="M34" s="4">
        <f t="shared" si="1"/>
        <v>3.3446452617645264</v>
      </c>
      <c r="N34" s="4">
        <f t="shared" si="2"/>
        <v>-1.6686499293427914E-7</v>
      </c>
      <c r="O34" s="4">
        <f t="shared" si="3"/>
        <v>2.2833089730056599E-7</v>
      </c>
      <c r="P34" s="6">
        <f t="shared" si="4"/>
        <v>3.3446452021598816</v>
      </c>
      <c r="Q34" s="4">
        <f t="shared" si="5"/>
        <v>3.0732934419575031E-8</v>
      </c>
      <c r="R34" s="4">
        <f t="shared" si="6"/>
        <v>5.9604644775390625E-8</v>
      </c>
    </row>
    <row r="35" spans="3:18" x14ac:dyDescent="0.2">
      <c r="D35" s="3" t="s">
        <v>11</v>
      </c>
      <c r="E35" s="7">
        <f>ABS((D38-P33)/D38)</f>
        <v>3.5230741640385217</v>
      </c>
      <c r="K35" s="5">
        <v>24</v>
      </c>
      <c r="L35" s="4">
        <f t="shared" si="0"/>
        <v>3.3446451425552368</v>
      </c>
      <c r="M35" s="4">
        <f t="shared" si="1"/>
        <v>3.3446452021598816</v>
      </c>
      <c r="N35" s="4">
        <f t="shared" si="2"/>
        <v>-1.6686499293427914E-7</v>
      </c>
      <c r="O35" s="4">
        <f t="shared" si="3"/>
        <v>3.0732934419575031E-8</v>
      </c>
      <c r="P35">
        <f t="shared" si="4"/>
        <v>3.3446451723575592</v>
      </c>
      <c r="Q35" s="4">
        <f t="shared" si="5"/>
        <v>-6.8066029257352056E-8</v>
      </c>
      <c r="R35" s="4">
        <f t="shared" si="6"/>
        <v>2.9802322387695313E-8</v>
      </c>
    </row>
    <row r="36" spans="3:18" x14ac:dyDescent="0.2">
      <c r="D36" s="3" t="s">
        <v>12</v>
      </c>
      <c r="E36" s="9">
        <f>ABS((D38-P33)/D38)</f>
        <v>3.5230741640385217</v>
      </c>
      <c r="K36" s="5">
        <v>25</v>
      </c>
      <c r="L36" s="4">
        <f t="shared" si="0"/>
        <v>3.3446451723575592</v>
      </c>
      <c r="M36" s="4">
        <f t="shared" si="1"/>
        <v>3.3446452021598816</v>
      </c>
      <c r="N36" s="4">
        <f t="shared" si="2"/>
        <v>-6.8066029257352056E-8</v>
      </c>
      <c r="O36" s="4">
        <f t="shared" si="3"/>
        <v>3.0732934419575031E-8</v>
      </c>
      <c r="P36" s="4">
        <f t="shared" si="4"/>
        <v>3.3446451872587204</v>
      </c>
      <c r="Q36" s="4">
        <f t="shared" si="5"/>
        <v>-1.866655452431587E-8</v>
      </c>
      <c r="R36" s="4">
        <f t="shared" si="6"/>
        <v>1.4901161193847656E-8</v>
      </c>
    </row>
    <row r="37" spans="3:18" x14ac:dyDescent="0.2">
      <c r="K37" s="5"/>
      <c r="L37" s="4"/>
      <c r="M37" s="4"/>
      <c r="N37" s="4"/>
      <c r="O37" s="4"/>
      <c r="P37" s="4"/>
      <c r="Q37" s="4"/>
      <c r="R37" s="4"/>
    </row>
    <row r="38" spans="3:18" x14ac:dyDescent="0.2">
      <c r="C38" t="s">
        <v>13</v>
      </c>
      <c r="D38" s="8">
        <v>-1.325623</v>
      </c>
      <c r="K38" s="5"/>
      <c r="L38" s="4"/>
      <c r="M38" s="4"/>
      <c r="N38" s="4"/>
      <c r="O38" s="4"/>
      <c r="P38" s="4"/>
      <c r="Q38" s="4"/>
      <c r="R38" s="4"/>
    </row>
    <row r="39" spans="3:18" x14ac:dyDescent="0.2">
      <c r="K39" s="5"/>
      <c r="L39" s="4"/>
      <c r="M39" s="4"/>
      <c r="N39" s="4"/>
      <c r="O39" s="4"/>
      <c r="P39" s="4"/>
      <c r="Q39" s="4"/>
      <c r="R39" s="4"/>
    </row>
    <row r="41" spans="3:18" x14ac:dyDescent="0.2">
      <c r="C41" s="13" t="s">
        <v>14</v>
      </c>
      <c r="D41" s="13"/>
    </row>
    <row r="42" spans="3:18" x14ac:dyDescent="0.2">
      <c r="C42" s="11" t="s">
        <v>15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3:18" x14ac:dyDescent="0.2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3:18" x14ac:dyDescent="0.2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3:18" x14ac:dyDescent="0.2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3:18" x14ac:dyDescent="0.2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3:18" x14ac:dyDescent="0.2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3:18" x14ac:dyDescent="0.2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3:14" x14ac:dyDescent="0.2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3:14" x14ac:dyDescent="0.2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3:14" x14ac:dyDescent="0.2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</sheetData>
  <mergeCells count="2">
    <mergeCell ref="K5:L5"/>
    <mergeCell ref="C41:D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CEFA-7DE2-465D-9177-2B8881484BCF}">
  <dimension ref="C2:G58"/>
  <sheetViews>
    <sheetView tabSelected="1" workbookViewId="0">
      <selection activeCell="G7" sqref="G7:G31"/>
    </sheetView>
  </sheetViews>
  <sheetFormatPr baseColWidth="10" defaultRowHeight="15" x14ac:dyDescent="0.2"/>
  <sheetData>
    <row r="2" spans="3:7" x14ac:dyDescent="0.2">
      <c r="C2" s="1" t="s">
        <v>16</v>
      </c>
      <c r="D2" s="1">
        <v>1</v>
      </c>
    </row>
    <row r="5" spans="3:7" ht="15.75" thickBot="1" x14ac:dyDescent="0.25"/>
    <row r="6" spans="3:7" ht="17.25" thickTop="1" thickBot="1" x14ac:dyDescent="0.3">
      <c r="C6" s="14" t="s">
        <v>17</v>
      </c>
      <c r="D6" s="15" t="s">
        <v>18</v>
      </c>
      <c r="E6" s="16" t="s">
        <v>19</v>
      </c>
      <c r="F6" s="2" t="s">
        <v>7</v>
      </c>
      <c r="G6" s="2" t="s">
        <v>20</v>
      </c>
    </row>
    <row r="7" spans="3:7" ht="15.75" thickTop="1" x14ac:dyDescent="0.2">
      <c r="C7" s="17">
        <v>0</v>
      </c>
      <c r="D7" s="1">
        <f>D2</f>
        <v>1</v>
      </c>
      <c r="E7" s="4">
        <f>(-0.95*(D7)^3+5.9*(D7)^2-6)/10.9</f>
        <v>-9.6330275229357776E-2</v>
      </c>
      <c r="F7" s="4"/>
      <c r="G7" s="4">
        <f>0.95*(D7)^3-5.9*(D7)^2+10.9*(D7)-6</f>
        <v>-4.9999999999999822E-2</v>
      </c>
    </row>
    <row r="8" spans="3:7" x14ac:dyDescent="0.2">
      <c r="C8" s="17">
        <v>1</v>
      </c>
      <c r="D8" s="4">
        <f>E7</f>
        <v>-9.6330275229357776E-2</v>
      </c>
      <c r="E8" s="4">
        <f>(-0.95*(D8)^3+5.9*(D8)^2-6)/10.9</f>
        <v>-0.54535794648458191</v>
      </c>
      <c r="F8" s="4">
        <f>ABS(E8-E7)</f>
        <v>0.44902767125522414</v>
      </c>
      <c r="G8" s="4">
        <f t="shared" ref="G8:G31" si="0">0.95*(D8)^3-5.9*(D8)^2+10.9*(D8)-6</f>
        <v>-7.1055983833180569</v>
      </c>
    </row>
    <row r="9" spans="3:7" x14ac:dyDescent="0.2">
      <c r="C9" s="17">
        <v>2</v>
      </c>
      <c r="D9" s="4">
        <f t="shared" ref="D9:D72" si="1">E8</f>
        <v>-0.54535794648458191</v>
      </c>
      <c r="E9" s="4">
        <f t="shared" ref="E9:E31" si="2">(-0.95*(D9)^3+5.9*(D9)^2-6)/10.9</f>
        <v>-0.37533595303722528</v>
      </c>
      <c r="F9" s="4">
        <f t="shared" ref="F9:F72" si="3">ABS(E9-E8)</f>
        <v>0.17002199344735663</v>
      </c>
      <c r="G9" s="4">
        <f t="shared" si="0"/>
        <v>-13.853239728576188</v>
      </c>
    </row>
    <row r="10" spans="3:7" x14ac:dyDescent="0.2">
      <c r="C10" s="17">
        <v>3</v>
      </c>
      <c r="D10" s="4">
        <f t="shared" si="1"/>
        <v>-0.37533595303722528</v>
      </c>
      <c r="E10" s="4">
        <f t="shared" si="2"/>
        <v>-0.46959567168091443</v>
      </c>
      <c r="F10" s="4">
        <f t="shared" si="3"/>
        <v>9.425971864368915E-2</v>
      </c>
      <c r="G10" s="4">
        <f t="shared" si="0"/>
        <v>-10.972569066783787</v>
      </c>
    </row>
    <row r="11" spans="3:7" x14ac:dyDescent="0.2">
      <c r="C11" s="17">
        <v>4</v>
      </c>
      <c r="D11" s="4">
        <f t="shared" si="1"/>
        <v>-0.46959567168091443</v>
      </c>
      <c r="E11" s="4">
        <f t="shared" si="2"/>
        <v>-0.42206916718854393</v>
      </c>
      <c r="F11" s="4">
        <f t="shared" si="3"/>
        <v>4.7526504492370503E-2</v>
      </c>
      <c r="G11" s="4">
        <f t="shared" si="0"/>
        <v>-12.518038898966839</v>
      </c>
    </row>
    <row r="12" spans="3:7" x14ac:dyDescent="0.2">
      <c r="C12" s="17">
        <v>5</v>
      </c>
      <c r="D12" s="4">
        <f t="shared" si="1"/>
        <v>-0.42206916718854393</v>
      </c>
      <c r="E12" s="4">
        <f t="shared" si="2"/>
        <v>-0.44747990462515708</v>
      </c>
      <c r="F12" s="4">
        <f t="shared" si="3"/>
        <v>2.5410737436613151E-2</v>
      </c>
      <c r="G12" s="4">
        <f t="shared" si="0"/>
        <v>-11.723022961940917</v>
      </c>
    </row>
    <row r="13" spans="3:7" x14ac:dyDescent="0.2">
      <c r="C13" s="17">
        <v>6</v>
      </c>
      <c r="D13" s="4">
        <f t="shared" si="1"/>
        <v>-0.44747990462515708</v>
      </c>
      <c r="E13" s="4">
        <f t="shared" si="2"/>
        <v>-0.43426346481537526</v>
      </c>
      <c r="F13" s="4">
        <f t="shared" si="3"/>
        <v>1.3216439809781821E-2</v>
      </c>
      <c r="G13" s="4">
        <f t="shared" si="0"/>
        <v>-12.144059193926623</v>
      </c>
    </row>
    <row r="14" spans="3:7" x14ac:dyDescent="0.2">
      <c r="C14" s="17">
        <v>7</v>
      </c>
      <c r="D14" s="4">
        <f t="shared" si="1"/>
        <v>-0.43426346481537526</v>
      </c>
      <c r="E14" s="4">
        <f t="shared" si="2"/>
        <v>-0.44124304935889425</v>
      </c>
      <c r="F14" s="4">
        <f t="shared" si="3"/>
        <v>6.9795845435189907E-3</v>
      </c>
      <c r="G14" s="4">
        <f t="shared" si="0"/>
        <v>-11.923922528475643</v>
      </c>
    </row>
    <row r="15" spans="3:7" x14ac:dyDescent="0.2">
      <c r="C15" s="17">
        <v>8</v>
      </c>
      <c r="D15" s="4">
        <f t="shared" si="1"/>
        <v>-0.44124304935889425</v>
      </c>
      <c r="E15" s="4">
        <f t="shared" si="2"/>
        <v>-0.43758572172763904</v>
      </c>
      <c r="F15" s="4">
        <f t="shared" si="3"/>
        <v>3.6573276312552028E-3</v>
      </c>
      <c r="G15" s="4">
        <f t="shared" si="0"/>
        <v>-12.039864871180683</v>
      </c>
    </row>
    <row r="16" spans="3:7" x14ac:dyDescent="0.2">
      <c r="C16" s="17">
        <v>9</v>
      </c>
      <c r="D16" s="4">
        <f t="shared" si="1"/>
        <v>-0.43758572172763904</v>
      </c>
      <c r="E16" s="4">
        <f t="shared" si="2"/>
        <v>-0.43951014215920325</v>
      </c>
      <c r="F16" s="4">
        <f t="shared" si="3"/>
        <v>1.9244204315642111E-3</v>
      </c>
      <c r="G16" s="4">
        <f t="shared" si="0"/>
        <v>-11.97902381729595</v>
      </c>
    </row>
    <row r="17" spans="3:7" x14ac:dyDescent="0.2">
      <c r="C17" s="17">
        <v>10</v>
      </c>
      <c r="D17" s="4">
        <f t="shared" si="1"/>
        <v>-0.43951014215920325</v>
      </c>
      <c r="E17" s="4">
        <f t="shared" si="2"/>
        <v>-0.43849973479857302</v>
      </c>
      <c r="F17" s="4">
        <f t="shared" si="3"/>
        <v>1.0104073606302388E-3</v>
      </c>
      <c r="G17" s="4">
        <f t="shared" si="0"/>
        <v>-12.011013440230869</v>
      </c>
    </row>
    <row r="18" spans="3:7" x14ac:dyDescent="0.2">
      <c r="C18" s="17">
        <v>11</v>
      </c>
      <c r="D18" s="4">
        <f t="shared" si="1"/>
        <v>-0.43849973479857302</v>
      </c>
      <c r="E18" s="4">
        <f t="shared" si="2"/>
        <v>-0.43903084993293973</v>
      </c>
      <c r="F18" s="4">
        <f t="shared" si="3"/>
        <v>5.3111513436671087E-4</v>
      </c>
      <c r="G18" s="4">
        <f t="shared" si="0"/>
        <v>-11.994210845035404</v>
      </c>
    </row>
    <row r="19" spans="3:7" x14ac:dyDescent="0.2">
      <c r="C19" s="17">
        <v>12</v>
      </c>
      <c r="D19" s="4">
        <f t="shared" si="1"/>
        <v>-0.43903084993293973</v>
      </c>
      <c r="E19" s="4">
        <f t="shared" si="2"/>
        <v>-0.43875183916020066</v>
      </c>
      <c r="F19" s="4">
        <f t="shared" si="3"/>
        <v>2.7901077273906338E-4</v>
      </c>
      <c r="G19" s="4">
        <f t="shared" si="0"/>
        <v>-12.003041217422854</v>
      </c>
    </row>
    <row r="20" spans="3:7" x14ac:dyDescent="0.2">
      <c r="C20" s="17">
        <v>13</v>
      </c>
      <c r="D20" s="4">
        <f t="shared" si="1"/>
        <v>-0.43875183916020066</v>
      </c>
      <c r="E20" s="4">
        <f t="shared" si="2"/>
        <v>-0.43889845806391548</v>
      </c>
      <c r="F20" s="4">
        <f t="shared" si="3"/>
        <v>1.4661890371481245E-4</v>
      </c>
      <c r="G20" s="4">
        <f t="shared" si="0"/>
        <v>-11.99840185394951</v>
      </c>
    </row>
    <row r="21" spans="3:7" x14ac:dyDescent="0.2">
      <c r="C21" s="17">
        <v>14</v>
      </c>
      <c r="D21" s="4">
        <f t="shared" si="1"/>
        <v>-0.43889845806391548</v>
      </c>
      <c r="E21" s="4">
        <f t="shared" si="2"/>
        <v>-0.43882142322526119</v>
      </c>
      <c r="F21" s="4">
        <f t="shared" si="3"/>
        <v>7.7034838654288507E-5</v>
      </c>
      <c r="G21" s="4">
        <f t="shared" si="0"/>
        <v>-12.000839679741333</v>
      </c>
    </row>
    <row r="22" spans="3:7" x14ac:dyDescent="0.2">
      <c r="C22" s="17">
        <v>15</v>
      </c>
      <c r="D22" s="4">
        <f t="shared" si="1"/>
        <v>-0.43882142322526119</v>
      </c>
      <c r="E22" s="4">
        <f t="shared" si="2"/>
        <v>-0.43886190151153764</v>
      </c>
      <c r="F22" s="4">
        <f t="shared" si="3"/>
        <v>4.0478286276457442E-5</v>
      </c>
      <c r="G22" s="4">
        <f t="shared" si="0"/>
        <v>-11.999558786679586</v>
      </c>
    </row>
    <row r="23" spans="3:7" x14ac:dyDescent="0.2">
      <c r="C23" s="17">
        <v>16</v>
      </c>
      <c r="D23" s="4">
        <f t="shared" si="1"/>
        <v>-0.43886190151153764</v>
      </c>
      <c r="E23" s="4">
        <f t="shared" si="2"/>
        <v>-0.4388406329932148</v>
      </c>
      <c r="F23" s="4">
        <f t="shared" si="3"/>
        <v>2.1268518322847818E-5</v>
      </c>
      <c r="G23" s="4">
        <f t="shared" si="0"/>
        <v>-12.000231826849719</v>
      </c>
    </row>
    <row r="24" spans="3:7" x14ac:dyDescent="0.2">
      <c r="C24" s="17">
        <v>17</v>
      </c>
      <c r="D24" s="4">
        <f t="shared" si="1"/>
        <v>-0.4388406329932148</v>
      </c>
      <c r="E24" s="4">
        <f t="shared" si="2"/>
        <v>-0.43885180838532262</v>
      </c>
      <c r="F24" s="4">
        <f t="shared" si="3"/>
        <v>1.1175392107820592E-5</v>
      </c>
      <c r="G24" s="4">
        <f t="shared" si="0"/>
        <v>-11.999878188226024</v>
      </c>
    </row>
    <row r="25" spans="3:7" x14ac:dyDescent="0.2">
      <c r="C25" s="17">
        <v>18</v>
      </c>
      <c r="D25" s="4">
        <f t="shared" si="1"/>
        <v>-0.43885180838532262</v>
      </c>
      <c r="E25" s="4">
        <f t="shared" si="2"/>
        <v>-0.43884593642879666</v>
      </c>
      <c r="F25" s="4">
        <f t="shared" si="3"/>
        <v>5.8719565259601758E-6</v>
      </c>
      <c r="G25" s="4">
        <f t="shared" si="0"/>
        <v>-12.000064004326134</v>
      </c>
    </row>
    <row r="26" spans="3:7" x14ac:dyDescent="0.2">
      <c r="C26" s="17">
        <v>19</v>
      </c>
      <c r="D26" s="4">
        <f t="shared" si="1"/>
        <v>-0.43884593642879666</v>
      </c>
      <c r="E26" s="4">
        <f t="shared" si="2"/>
        <v>-0.43884902178825619</v>
      </c>
      <c r="F26" s="4">
        <f t="shared" si="3"/>
        <v>3.0853594595314782E-6</v>
      </c>
      <c r="G26" s="4">
        <f t="shared" si="0"/>
        <v>-11.999966369581891</v>
      </c>
    </row>
    <row r="27" spans="3:7" x14ac:dyDescent="0.2">
      <c r="C27" s="17">
        <v>20</v>
      </c>
      <c r="D27" s="4">
        <f t="shared" si="1"/>
        <v>-0.43884902178825619</v>
      </c>
      <c r="E27" s="4">
        <f t="shared" si="2"/>
        <v>-0.43884740062334582</v>
      </c>
      <c r="F27" s="4">
        <f t="shared" si="3"/>
        <v>1.6211649103703429E-6</v>
      </c>
      <c r="G27" s="4">
        <f t="shared" si="0"/>
        <v>-12.000017670697524</v>
      </c>
    </row>
    <row r="28" spans="3:7" x14ac:dyDescent="0.2">
      <c r="C28" s="17">
        <v>21</v>
      </c>
      <c r="D28" s="4">
        <f t="shared" si="1"/>
        <v>-0.43884740062334582</v>
      </c>
      <c r="E28" s="4">
        <f t="shared" si="2"/>
        <v>-0.43884825244644959</v>
      </c>
      <c r="F28" s="4">
        <f t="shared" si="3"/>
        <v>8.5182310377573955E-7</v>
      </c>
      <c r="G28" s="4">
        <f t="shared" si="0"/>
        <v>-11.999990715128169</v>
      </c>
    </row>
    <row r="29" spans="3:7" x14ac:dyDescent="0.2">
      <c r="C29" s="17">
        <v>22</v>
      </c>
      <c r="D29" s="4">
        <f t="shared" si="1"/>
        <v>-0.43884825244644959</v>
      </c>
      <c r="E29" s="4">
        <f t="shared" si="2"/>
        <v>-0.43884780486588676</v>
      </c>
      <c r="F29" s="4">
        <f t="shared" si="3"/>
        <v>4.4758056283455971E-7</v>
      </c>
      <c r="G29" s="4">
        <f t="shared" si="0"/>
        <v>-12.000004878628136</v>
      </c>
    </row>
    <row r="30" spans="3:7" x14ac:dyDescent="0.2">
      <c r="C30" s="17">
        <v>23</v>
      </c>
      <c r="D30" s="4">
        <f t="shared" si="1"/>
        <v>-0.43884780486588676</v>
      </c>
      <c r="E30" s="4">
        <f t="shared" si="2"/>
        <v>-0.43884804004201711</v>
      </c>
      <c r="F30" s="4">
        <f t="shared" si="3"/>
        <v>2.3517613034762519E-7</v>
      </c>
      <c r="G30" s="4">
        <f t="shared" si="0"/>
        <v>-11.999997436580179</v>
      </c>
    </row>
    <row r="31" spans="3:7" x14ac:dyDescent="0.2">
      <c r="C31" s="17">
        <v>24</v>
      </c>
      <c r="D31" s="4">
        <f t="shared" si="1"/>
        <v>-0.43884804004201711</v>
      </c>
      <c r="E31" s="4">
        <f>(-0.95*(D31)^3+5.9*(D31)^2-6)/10.9</f>
        <v>-0.43884791647141946</v>
      </c>
      <c r="F31" s="4">
        <f t="shared" si="3"/>
        <v>1.2357059764322997E-7</v>
      </c>
      <c r="G31" s="4">
        <f t="shared" si="0"/>
        <v>-12.000001346919515</v>
      </c>
    </row>
    <row r="32" spans="3:7" x14ac:dyDescent="0.2">
      <c r="C32" s="17"/>
      <c r="D32" s="4"/>
      <c r="E32" s="4"/>
      <c r="F32" s="4"/>
      <c r="G32" s="4"/>
    </row>
    <row r="33" spans="3:7" x14ac:dyDescent="0.2">
      <c r="C33" s="17"/>
      <c r="D33" s="4"/>
      <c r="E33" s="4"/>
      <c r="F33" s="4"/>
      <c r="G33" s="4"/>
    </row>
    <row r="34" spans="3:7" x14ac:dyDescent="0.2">
      <c r="C34" s="17"/>
      <c r="D34" s="4"/>
      <c r="E34" s="4"/>
      <c r="F34" s="4"/>
      <c r="G34" s="4"/>
    </row>
    <row r="35" spans="3:7" x14ac:dyDescent="0.2">
      <c r="C35" s="17"/>
      <c r="D35" s="4"/>
      <c r="E35" s="4"/>
      <c r="F35" s="4"/>
      <c r="G35" s="4"/>
    </row>
    <row r="36" spans="3:7" x14ac:dyDescent="0.2">
      <c r="C36" s="17"/>
      <c r="D36" s="4"/>
      <c r="E36" s="4"/>
      <c r="F36" s="4"/>
      <c r="G36" s="4"/>
    </row>
    <row r="37" spans="3:7" x14ac:dyDescent="0.2">
      <c r="C37" s="17"/>
      <c r="D37" s="4"/>
      <c r="E37" s="4"/>
      <c r="F37" s="4"/>
      <c r="G37" s="4"/>
    </row>
    <row r="38" spans="3:7" x14ac:dyDescent="0.2">
      <c r="C38" s="17"/>
      <c r="D38" s="4"/>
      <c r="E38" s="4"/>
      <c r="F38" s="4"/>
      <c r="G38" s="4"/>
    </row>
    <row r="39" spans="3:7" x14ac:dyDescent="0.2">
      <c r="C39" s="17"/>
      <c r="D39" s="4"/>
      <c r="E39" s="4"/>
      <c r="F39" s="4"/>
      <c r="G39" s="4"/>
    </row>
    <row r="40" spans="3:7" x14ac:dyDescent="0.2">
      <c r="C40" s="17"/>
      <c r="D40" s="4"/>
      <c r="E40" s="4"/>
      <c r="F40" s="4"/>
      <c r="G40" s="4"/>
    </row>
    <row r="41" spans="3:7" x14ac:dyDescent="0.2">
      <c r="C41" s="17"/>
      <c r="D41" s="4"/>
      <c r="E41" s="4"/>
      <c r="F41" s="4"/>
      <c r="G41" s="4"/>
    </row>
    <row r="42" spans="3:7" x14ac:dyDescent="0.2">
      <c r="C42" s="17"/>
      <c r="D42" s="4"/>
      <c r="E42" s="4"/>
      <c r="F42" s="4"/>
      <c r="G42" s="4"/>
    </row>
    <row r="43" spans="3:7" x14ac:dyDescent="0.2">
      <c r="C43" s="17"/>
      <c r="D43" s="4"/>
      <c r="E43" s="4"/>
      <c r="F43" s="4"/>
      <c r="G43" s="4"/>
    </row>
    <row r="44" spans="3:7" x14ac:dyDescent="0.2">
      <c r="C44" s="17"/>
      <c r="D44" s="4"/>
      <c r="E44" s="4"/>
      <c r="F44" s="4"/>
      <c r="G44" s="4"/>
    </row>
    <row r="45" spans="3:7" x14ac:dyDescent="0.2">
      <c r="C45" s="17"/>
      <c r="D45" s="4"/>
      <c r="E45" s="4"/>
      <c r="F45" s="4"/>
      <c r="G45" s="4"/>
    </row>
    <row r="46" spans="3:7" x14ac:dyDescent="0.2">
      <c r="C46" s="17"/>
      <c r="D46" s="4"/>
      <c r="E46" s="4"/>
      <c r="F46" s="4"/>
      <c r="G46" s="4"/>
    </row>
    <row r="47" spans="3:7" x14ac:dyDescent="0.2">
      <c r="C47" s="17"/>
      <c r="D47" s="4"/>
      <c r="E47" s="4"/>
      <c r="F47" s="4"/>
      <c r="G47" s="4"/>
    </row>
    <row r="48" spans="3:7" x14ac:dyDescent="0.2">
      <c r="C48" s="17"/>
      <c r="D48" s="4"/>
      <c r="E48" s="4"/>
      <c r="F48" s="4"/>
      <c r="G48" s="4"/>
    </row>
    <row r="49" spans="3:7" x14ac:dyDescent="0.2">
      <c r="C49" s="17"/>
      <c r="D49" s="4"/>
      <c r="E49" s="4"/>
      <c r="F49" s="4"/>
      <c r="G49" s="4"/>
    </row>
    <row r="50" spans="3:7" x14ac:dyDescent="0.2">
      <c r="C50" s="17"/>
      <c r="D50" s="4"/>
      <c r="E50" s="4"/>
      <c r="F50" s="4"/>
      <c r="G50" s="4"/>
    </row>
    <row r="51" spans="3:7" x14ac:dyDescent="0.2">
      <c r="C51" s="17"/>
      <c r="D51" s="4"/>
      <c r="E51" s="4"/>
      <c r="F51" s="4"/>
      <c r="G51" s="4"/>
    </row>
    <row r="52" spans="3:7" x14ac:dyDescent="0.2">
      <c r="C52" s="17"/>
      <c r="D52" s="4"/>
      <c r="E52" s="4"/>
      <c r="F52" s="4"/>
      <c r="G52" s="4"/>
    </row>
    <row r="53" spans="3:7" x14ac:dyDescent="0.2">
      <c r="C53" s="17"/>
      <c r="D53" s="4"/>
      <c r="E53" s="4"/>
      <c r="F53" s="4"/>
      <c r="G53" s="4"/>
    </row>
    <row r="54" spans="3:7" x14ac:dyDescent="0.2">
      <c r="C54" s="17"/>
      <c r="D54" s="4"/>
      <c r="E54" s="4"/>
      <c r="F54" s="4"/>
      <c r="G54" s="4"/>
    </row>
    <row r="55" spans="3:7" x14ac:dyDescent="0.2">
      <c r="C55" s="17"/>
      <c r="D55" s="4"/>
      <c r="E55" s="4"/>
      <c r="F55" s="4"/>
      <c r="G55" s="4"/>
    </row>
    <row r="56" spans="3:7" x14ac:dyDescent="0.2">
      <c r="C56" s="17"/>
      <c r="D56" s="4"/>
      <c r="E56" s="4"/>
      <c r="F56" s="4"/>
      <c r="G56" s="4"/>
    </row>
    <row r="57" spans="3:7" x14ac:dyDescent="0.2">
      <c r="C57" s="17"/>
      <c r="D57" s="4"/>
      <c r="E57" s="4"/>
      <c r="F57" s="4"/>
      <c r="G57" s="4"/>
    </row>
    <row r="58" spans="3:7" x14ac:dyDescent="0.2">
      <c r="C58" s="17"/>
      <c r="D58" s="4"/>
      <c r="E58" s="4"/>
      <c r="F58" s="4"/>
      <c r="G5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19D-8C6B-4FB6-AB25-DA3CDF8508DE}">
  <dimension ref="B3:F195"/>
  <sheetViews>
    <sheetView workbookViewId="0">
      <selection activeCell="B3" sqref="B3:F11"/>
    </sheetView>
  </sheetViews>
  <sheetFormatPr baseColWidth="10" defaultRowHeight="15" x14ac:dyDescent="0.2"/>
  <sheetData>
    <row r="3" spans="2:6" x14ac:dyDescent="0.2">
      <c r="B3" s="1" t="s">
        <v>16</v>
      </c>
      <c r="C3" s="1">
        <v>2.1</v>
      </c>
    </row>
    <row r="6" spans="2:6" ht="15.75" thickBot="1" x14ac:dyDescent="0.25"/>
    <row r="7" spans="2:6" ht="17.25" thickTop="1" thickBot="1" x14ac:dyDescent="0.3">
      <c r="B7" s="14" t="s">
        <v>17</v>
      </c>
      <c r="C7" s="15" t="s">
        <v>18</v>
      </c>
      <c r="D7" s="16" t="s">
        <v>19</v>
      </c>
      <c r="E7" s="2" t="s">
        <v>7</v>
      </c>
      <c r="F7" s="2" t="s">
        <v>20</v>
      </c>
    </row>
    <row r="8" spans="2:6" ht="15.75" thickTop="1" x14ac:dyDescent="0.2">
      <c r="B8" s="17">
        <v>0</v>
      </c>
      <c r="C8" s="1">
        <f>C3</f>
        <v>2.1</v>
      </c>
      <c r="D8" s="4">
        <f>(6-10.9*C8)/(0.95*C8^2-5.9*C8)</f>
        <v>2.0596305103347352</v>
      </c>
      <c r="E8" s="4"/>
      <c r="F8" s="4">
        <f>(0.95*(C8)^3)-(5.9*(C8)^2)+(10.9*(C8))-6</f>
        <v>-0.33105000000000118</v>
      </c>
    </row>
    <row r="9" spans="2:6" x14ac:dyDescent="0.2">
      <c r="B9" s="17">
        <v>1</v>
      </c>
      <c r="C9" s="4">
        <f>D8</f>
        <v>2.0596305103347352</v>
      </c>
      <c r="D9" s="4">
        <f>(6-10.9*C9)/(0.95*C9^2-5.9*C9)</f>
        <v>2.0253982202286132</v>
      </c>
      <c r="E9" s="4">
        <f>ABS(D9-D8)</f>
        <v>3.4232290106122054E-2</v>
      </c>
      <c r="F9" s="4">
        <f t="shared" ref="F9" si="0">(0.95*(C9)^3)-(5.9*(C9)^2)+(10.9*(C9))-6</f>
        <v>-0.2780293906542326</v>
      </c>
    </row>
    <row r="10" spans="2:6" x14ac:dyDescent="0.2">
      <c r="B10" s="17">
        <v>2</v>
      </c>
      <c r="C10" s="4">
        <f>D9</f>
        <v>2.0253982202286132</v>
      </c>
      <c r="D10" s="4">
        <f t="shared" ref="D10:D21" si="1">(6-10.9*C10)/(0.95*C10^2-5.9*C10)</f>
        <v>1.9964476251498851</v>
      </c>
      <c r="E10" s="4">
        <f t="shared" ref="E10:E21" si="2">ABS(D10-D9)</f>
        <v>2.8950595078728103E-2</v>
      </c>
      <c r="F10" s="4">
        <f t="shared" ref="F10:F21" si="3">(0.95*(C10)^3)-(5.9*(C10)^2)+(10.9*(C10))-6</f>
        <v>-0.23313113577680156</v>
      </c>
    </row>
    <row r="11" spans="2:6" x14ac:dyDescent="0.2">
      <c r="B11" s="17">
        <v>3</v>
      </c>
      <c r="C11" s="4">
        <f t="shared" ref="C11:C21" si="4">D10</f>
        <v>1.9964476251498851</v>
      </c>
      <c r="D11" s="4">
        <f t="shared" si="1"/>
        <v>1.9720017328666573</v>
      </c>
      <c r="E11" s="4">
        <f t="shared" si="2"/>
        <v>2.4445892283227799E-2</v>
      </c>
      <c r="F11" s="4">
        <f t="shared" si="3"/>
        <v>-0.19538447915555679</v>
      </c>
    </row>
    <row r="12" spans="2:6" x14ac:dyDescent="0.2">
      <c r="B12" s="17">
        <v>4</v>
      </c>
      <c r="C12" s="4">
        <f t="shared" si="4"/>
        <v>1.9720017328666573</v>
      </c>
      <c r="D12" s="4">
        <f t="shared" si="1"/>
        <v>1.9513757356457884</v>
      </c>
      <c r="E12" s="4">
        <f t="shared" si="2"/>
        <v>2.0625997220868886E-2</v>
      </c>
      <c r="F12" s="4">
        <f t="shared" si="3"/>
        <v>-0.16377988384746978</v>
      </c>
    </row>
    <row r="13" spans="2:6" x14ac:dyDescent="0.2">
      <c r="B13" s="17">
        <v>5</v>
      </c>
      <c r="C13" s="4">
        <f t="shared" si="4"/>
        <v>1.9513757356457884</v>
      </c>
      <c r="D13" s="4">
        <f t="shared" si="1"/>
        <v>1.9339774646902075</v>
      </c>
      <c r="E13" s="4">
        <f t="shared" si="2"/>
        <v>1.7398270955580886E-2</v>
      </c>
      <c r="F13" s="4">
        <f t="shared" si="3"/>
        <v>-0.13737053526867271</v>
      </c>
    </row>
    <row r="14" spans="2:6" x14ac:dyDescent="0.2">
      <c r="B14" s="17">
        <v>6</v>
      </c>
      <c r="C14" s="4">
        <f t="shared" si="4"/>
        <v>1.9339774646902075</v>
      </c>
      <c r="D14" s="4">
        <f t="shared" si="1"/>
        <v>1.9193010240725437</v>
      </c>
      <c r="E14" s="4">
        <f t="shared" si="2"/>
        <v>1.4676440617663822E-2</v>
      </c>
      <c r="F14" s="4">
        <f t="shared" si="3"/>
        <v>-0.11531590019341031</v>
      </c>
    </row>
    <row r="15" spans="2:6" x14ac:dyDescent="0.2">
      <c r="B15" s="17">
        <v>7</v>
      </c>
      <c r="C15" s="4">
        <f t="shared" si="4"/>
        <v>1.9193010240725437</v>
      </c>
      <c r="D15" s="4">
        <f t="shared" si="1"/>
        <v>1.9069174888626661</v>
      </c>
      <c r="E15" s="4">
        <f t="shared" si="2"/>
        <v>1.2383535209877561E-2</v>
      </c>
      <c r="F15" s="4">
        <f t="shared" si="3"/>
        <v>-9.6893057276151495E-2</v>
      </c>
    </row>
    <row r="16" spans="2:6" x14ac:dyDescent="0.2">
      <c r="B16" s="17">
        <v>8</v>
      </c>
      <c r="C16" s="4">
        <f t="shared" si="4"/>
        <v>1.9069174888626661</v>
      </c>
      <c r="D16" s="4">
        <f t="shared" si="1"/>
        <v>1.8964648604088217</v>
      </c>
      <c r="E16" s="4">
        <f t="shared" si="2"/>
        <v>1.0452628453844426E-2</v>
      </c>
      <c r="F16" s="4">
        <f t="shared" si="3"/>
        <v>-8.1491781123066431E-2</v>
      </c>
    </row>
    <row r="17" spans="2:6" x14ac:dyDescent="0.2">
      <c r="B17" s="17">
        <v>9</v>
      </c>
      <c r="C17" s="4">
        <f t="shared" si="4"/>
        <v>1.8964648604088217</v>
      </c>
      <c r="D17" s="4">
        <f t="shared" si="1"/>
        <v>1.8876384176735601</v>
      </c>
      <c r="E17" s="4">
        <f t="shared" si="2"/>
        <v>8.8264427352615638E-3</v>
      </c>
      <c r="F17" s="4">
        <f t="shared" si="3"/>
        <v>-6.8602578711669082E-2</v>
      </c>
    </row>
    <row r="18" spans="2:6" x14ac:dyDescent="0.2">
      <c r="B18" s="17">
        <v>10</v>
      </c>
      <c r="C18" s="4">
        <f t="shared" si="4"/>
        <v>1.8876384176735601</v>
      </c>
      <c r="D18" s="4">
        <f t="shared" si="1"/>
        <v>1.8801819846136323</v>
      </c>
      <c r="E18" s="4">
        <f t="shared" si="2"/>
        <v>7.456433059927825E-3</v>
      </c>
      <c r="F18" s="4">
        <f t="shared" si="3"/>
        <v>-5.7802618102702041E-2</v>
      </c>
    </row>
    <row r="19" spans="2:6" x14ac:dyDescent="0.2">
      <c r="B19" s="17">
        <v>11</v>
      </c>
      <c r="C19" s="4">
        <f t="shared" si="4"/>
        <v>1.8801819846136323</v>
      </c>
      <c r="D19" s="4">
        <f t="shared" si="1"/>
        <v>1.8738802897712594</v>
      </c>
      <c r="E19" s="4">
        <f t="shared" si="2"/>
        <v>6.3016948423728625E-3</v>
      </c>
      <c r="F19" s="4">
        <f t="shared" si="3"/>
        <v>-4.8741994032170055E-2</v>
      </c>
    </row>
    <row r="20" spans="2:6" x14ac:dyDescent="0.2">
      <c r="B20" s="17">
        <v>12</v>
      </c>
      <c r="C20" s="4">
        <f t="shared" si="4"/>
        <v>1.8738802897712594</v>
      </c>
      <c r="D20" s="4">
        <f t="shared" si="1"/>
        <v>1.8685524153232422</v>
      </c>
      <c r="E20" s="4">
        <f t="shared" si="2"/>
        <v>5.3278744480171891E-3</v>
      </c>
      <c r="F20" s="4">
        <f t="shared" si="3"/>
        <v>-4.1131391792838201E-2</v>
      </c>
    </row>
    <row r="21" spans="2:6" x14ac:dyDescent="0.2">
      <c r="B21" s="17">
        <v>13</v>
      </c>
      <c r="C21" s="4">
        <f t="shared" si="4"/>
        <v>1.8685524153232422</v>
      </c>
      <c r="D21" s="4">
        <f t="shared" si="1"/>
        <v>1.864046248544426</v>
      </c>
      <c r="E21" s="4">
        <f t="shared" si="2"/>
        <v>4.5061667788162119E-3</v>
      </c>
      <c r="F21" s="4">
        <f t="shared" si="3"/>
        <v>-3.4731485604655887E-2</v>
      </c>
    </row>
    <row r="46" spans="2:6" x14ac:dyDescent="0.2">
      <c r="B46" s="17">
        <v>14</v>
      </c>
      <c r="C46" s="4">
        <f>D21</f>
        <v>1.864046248544426</v>
      </c>
      <c r="D46" s="4">
        <f>(6-10.9*C46)/(0.95*C46^2-5.9*C46)</f>
        <v>1.8602338163525616</v>
      </c>
      <c r="E46" s="4">
        <f>ABS(D46-D21)</f>
        <v>3.8124321918644455E-3</v>
      </c>
      <c r="F46" s="4">
        <f>(0.95*(C46)^3)-(5.9*(C46)^2)+(10.9*(C46))-6</f>
        <v>-2.9344053716407359E-2</v>
      </c>
    </row>
    <row r="47" spans="2:6" x14ac:dyDescent="0.2">
      <c r="B47" s="17">
        <v>15</v>
      </c>
      <c r="C47" s="4">
        <f>D46</f>
        <v>1.8602338163525616</v>
      </c>
      <c r="D47" s="4">
        <f>(6-10.9*C47)/(0.95*C47^2-5.9*C47)</f>
        <v>1.8570073784025904</v>
      </c>
      <c r="E47" s="4">
        <f>ABS(D47-D46)</f>
        <v>3.2264379499711282E-3</v>
      </c>
      <c r="F47" s="4">
        <f t="shared" ref="F47:F61" si="5">(0.95*(C47)^3)-(5.9*(C47)^2)+(10.9*(C47))-6</f>
        <v>-2.4804639296371889E-2</v>
      </c>
    </row>
    <row r="48" spans="2:6" x14ac:dyDescent="0.2">
      <c r="B48" s="17">
        <v>16</v>
      </c>
      <c r="C48" s="4">
        <f>D47</f>
        <v>1.8570073784025904</v>
      </c>
      <c r="D48" s="4">
        <f>(6-10.9*C48)/(0.95*C48^2-5.9*C48)</f>
        <v>1.8542761620086345</v>
      </c>
      <c r="E48" s="4">
        <f>ABS(D48-D47)</f>
        <v>2.7312163939559042E-3</v>
      </c>
      <c r="F48" s="4">
        <f t="shared" si="5"/>
        <v>-2.0976536551092551E-2</v>
      </c>
    </row>
    <row r="49" spans="2:6" x14ac:dyDescent="0.2">
      <c r="B49" s="17">
        <v>17</v>
      </c>
      <c r="C49" s="4">
        <f>D48</f>
        <v>1.8542761620086345</v>
      </c>
      <c r="D49" s="4">
        <f>(6-10.9*C49)/(0.95*C49^2-5.9*C49)</f>
        <v>1.8519636353076543</v>
      </c>
      <c r="E49" s="4">
        <f>ABS(D49-D48)</f>
        <v>2.3125267009802553E-3</v>
      </c>
      <c r="F49" s="4">
        <f t="shared" si="5"/>
        <v>-1.7745881909338124E-2</v>
      </c>
    </row>
    <row r="50" spans="2:6" x14ac:dyDescent="0.2">
      <c r="B50" s="17">
        <v>18</v>
      </c>
      <c r="C50" s="4">
        <f>D49</f>
        <v>1.8519636353076543</v>
      </c>
      <c r="D50" s="4">
        <f>(6-10.9*C50)/(0.95*C50^2-5.9*C50)</f>
        <v>1.8500052295324201</v>
      </c>
      <c r="E50" s="4">
        <f>ABS(D50-D49)</f>
        <v>1.9584057752342066E-3</v>
      </c>
      <c r="F50" s="4">
        <f t="shared" si="5"/>
        <v>-1.5017652028877393E-2</v>
      </c>
    </row>
    <row r="51" spans="2:6" x14ac:dyDescent="0.2">
      <c r="B51" s="17">
        <v>19</v>
      </c>
      <c r="C51" s="4">
        <f>D50</f>
        <v>1.8500052295324201</v>
      </c>
      <c r="D51" s="4">
        <f>(6-10.9*C51)/(0.95*C51^2-5.9*C51)</f>
        <v>1.8483464350840446</v>
      </c>
      <c r="E51" s="4">
        <f>ABS(D51-D50)</f>
        <v>1.6587944483754669E-3</v>
      </c>
      <c r="F51" s="4">
        <f t="shared" si="5"/>
        <v>-1.2712399293597798E-2</v>
      </c>
    </row>
    <row r="52" spans="2:6" x14ac:dyDescent="0.2">
      <c r="B52" s="17">
        <v>20</v>
      </c>
      <c r="C52" s="4">
        <f>D51</f>
        <v>1.8483464350840446</v>
      </c>
      <c r="D52" s="4">
        <f>(6-10.9*C52)/(0.95*C52^2-5.9*C52)</f>
        <v>1.846941208455078</v>
      </c>
      <c r="E52" s="4">
        <f>ABS(D52-D51)</f>
        <v>1.4052266289665827E-3</v>
      </c>
      <c r="F52" s="4">
        <f t="shared" si="5"/>
        <v>-1.0763584408465476E-2</v>
      </c>
    </row>
    <row r="53" spans="2:6" x14ac:dyDescent="0.2">
      <c r="B53" s="17">
        <v>21</v>
      </c>
      <c r="C53" s="4">
        <f>D52</f>
        <v>1.846941208455078</v>
      </c>
      <c r="D53" s="4">
        <f>(6-10.9*C53)/(0.95*C53^2-5.9*C53)</f>
        <v>1.8457506377063559</v>
      </c>
      <c r="E53" s="4">
        <f>ABS(D53-D52)</f>
        <v>1.1905707487220862E-3</v>
      </c>
      <c r="F53" s="4">
        <f t="shared" si="5"/>
        <v>-9.1153916989519246E-3</v>
      </c>
    </row>
    <row r="54" spans="2:6" x14ac:dyDescent="0.2">
      <c r="B54" s="17">
        <v>22</v>
      </c>
      <c r="C54" s="4">
        <f>D53</f>
        <v>1.8457506377063559</v>
      </c>
      <c r="D54" s="4">
        <f>(6-10.9*C54)/(0.95*C54^2-5.9*C54)</f>
        <v>1.8447418231841923</v>
      </c>
      <c r="E54" s="4">
        <f>ABS(D54-D53)</f>
        <v>1.0088145221636147E-3</v>
      </c>
      <c r="F54" s="4">
        <f t="shared" si="5"/>
        <v>-7.7209348251194854E-3</v>
      </c>
    </row>
    <row r="55" spans="2:6" x14ac:dyDescent="0.2">
      <c r="B55" s="17">
        <v>23</v>
      </c>
      <c r="C55" s="4">
        <f>D54</f>
        <v>1.8447418231841923</v>
      </c>
      <c r="D55" s="4">
        <f>(6-10.9*C55)/(0.95*C55^2-5.9*C55)</f>
        <v>1.8438869376443316</v>
      </c>
      <c r="E55" s="4">
        <f>ABS(D55-D54)</f>
        <v>8.5488553986068361E-4</v>
      </c>
      <c r="F55" s="4">
        <f t="shared" si="5"/>
        <v>-6.5407788336973027E-3</v>
      </c>
    </row>
    <row r="56" spans="2:6" x14ac:dyDescent="0.2">
      <c r="B56" s="17">
        <v>24</v>
      </c>
      <c r="C56" s="4">
        <f>D55</f>
        <v>1.8438869376443316</v>
      </c>
      <c r="D56" s="4">
        <f>(6-10.9*C56)/(0.95*C56^2-5.9*C56)</f>
        <v>1.8431624361316188</v>
      </c>
      <c r="E56" s="4">
        <f>ABS(D56-D55)</f>
        <v>7.2450151271286067E-4</v>
      </c>
      <c r="F56" s="4">
        <f t="shared" si="5"/>
        <v>-5.5417192036220086E-3</v>
      </c>
    </row>
    <row r="57" spans="2:6" x14ac:dyDescent="0.2">
      <c r="B57" s="17">
        <v>25</v>
      </c>
      <c r="C57" s="4">
        <f>D56</f>
        <v>1.8431624361316188</v>
      </c>
      <c r="D57" s="4">
        <f>(6-10.9*C57)/(0.95*C57^2-5.9*C57)</f>
        <v>1.8425483910553382</v>
      </c>
      <c r="E57" s="4">
        <f>ABS(D57-D56)</f>
        <v>6.1404507628060045E-4</v>
      </c>
      <c r="F57" s="4">
        <f t="shared" si="5"/>
        <v>-4.6957703298637909E-3</v>
      </c>
    </row>
    <row r="58" spans="2:6" x14ac:dyDescent="0.2">
      <c r="B58" s="17">
        <v>26</v>
      </c>
      <c r="C58" s="4">
        <f>D57</f>
        <v>1.8425483910553382</v>
      </c>
      <c r="D58" s="4">
        <f>(6-10.9*C58)/(0.95*C58^2-5.9*C58)</f>
        <v>1.8420279320863977</v>
      </c>
      <c r="E58" s="4">
        <f>ABS(D58-D57)</f>
        <v>5.2045896894048482E-4</v>
      </c>
      <c r="F58" s="4">
        <f t="shared" si="5"/>
        <v>-3.9793252693094416E-3</v>
      </c>
    </row>
    <row r="59" spans="2:6" x14ac:dyDescent="0.2">
      <c r="B59" s="17">
        <v>27</v>
      </c>
      <c r="C59" s="4">
        <f>D58</f>
        <v>1.8420279320863977</v>
      </c>
      <c r="D59" s="4">
        <f>(6-10.9*C59)/(0.95*C59^2-5.9*C59)</f>
        <v>1.8415867739451561</v>
      </c>
      <c r="E59" s="4">
        <f>ABS(D59-D58)</f>
        <v>4.4115814124157104E-4</v>
      </c>
      <c r="F59" s="4">
        <f t="shared" si="5"/>
        <v>-3.3724560164785089E-3</v>
      </c>
    </row>
    <row r="60" spans="2:6" x14ac:dyDescent="0.2">
      <c r="B60" s="17">
        <v>28</v>
      </c>
      <c r="C60" s="4">
        <f>D59</f>
        <v>1.8415867739451561</v>
      </c>
      <c r="D60" s="4">
        <f>(6-10.9*C60)/(0.95*C60^2-5.9*C60)</f>
        <v>1.8412128179830394</v>
      </c>
      <c r="E60" s="4">
        <f>ABS(D60-D59)</f>
        <v>3.7395596211675652E-4</v>
      </c>
      <c r="F60" s="4">
        <f t="shared" si="5"/>
        <v>-2.8583294842974283E-3</v>
      </c>
    </row>
    <row r="61" spans="2:6" x14ac:dyDescent="0.2">
      <c r="B61" s="17">
        <v>29</v>
      </c>
      <c r="C61" s="4">
        <f>D60</f>
        <v>1.8412128179830394</v>
      </c>
      <c r="D61" s="4">
        <f>(6-10.9*C61)/(0.95*C61^2-5.9*C61)</f>
        <v>1.8408958157987241</v>
      </c>
      <c r="E61" s="4">
        <f>ABS(D61-D60)</f>
        <v>3.1700218431529592E-4</v>
      </c>
      <c r="F61" s="4">
        <f t="shared" si="5"/>
        <v>-2.4227190606396221E-3</v>
      </c>
    </row>
    <row r="62" spans="2:6" x14ac:dyDescent="0.2">
      <c r="B62" s="17">
        <v>30</v>
      </c>
      <c r="C62" s="4">
        <f>D61</f>
        <v>1.8408958157987241</v>
      </c>
      <c r="D62" s="4">
        <f>(6-10.9*C62)/(0.95*C62^2-5.9*C62)</f>
        <v>1.8406270850617621</v>
      </c>
      <c r="E62" s="4">
        <f>ABS(D62-D61)</f>
        <v>2.6873073696198624E-4</v>
      </c>
      <c r="F62" s="4">
        <f t="shared" ref="F62:F95" si="6">(0.95*(C62)^3)-(5.9*(C62)^2)+(10.9*(C62))-6</f>
        <v>-2.05359535438987E-3</v>
      </c>
    </row>
    <row r="63" spans="2:6" x14ac:dyDescent="0.2">
      <c r="B63" s="17">
        <v>31</v>
      </c>
      <c r="C63" s="4">
        <f>D62</f>
        <v>1.8406270850617621</v>
      </c>
      <c r="D63" s="4">
        <f>(6-10.9*C63)/(0.95*C63^2-5.9*C63)</f>
        <v>1.8403992693170452</v>
      </c>
      <c r="E63" s="4">
        <f>ABS(D63-D62)</f>
        <v>2.2781574471686383E-4</v>
      </c>
      <c r="F63" s="4">
        <f t="shared" si="6"/>
        <v>-1.7407827385724772E-3</v>
      </c>
    </row>
    <row r="64" spans="2:6" x14ac:dyDescent="0.2">
      <c r="B64" s="17">
        <v>32</v>
      </c>
      <c r="C64" s="4">
        <f>D63</f>
        <v>1.8403992693170452</v>
      </c>
      <c r="D64" s="4">
        <f>(6-10.9*C64)/(0.95*C64^2-5.9*C64)</f>
        <v>1.8402061348724956</v>
      </c>
      <c r="E64" s="4">
        <f>ABS(D64-D63)</f>
        <v>1.9313444454960305E-4</v>
      </c>
      <c r="F64" s="4">
        <f t="shared" si="6"/>
        <v>-1.4756707029164318E-3</v>
      </c>
    </row>
    <row r="65" spans="2:6" x14ac:dyDescent="0.2">
      <c r="B65" s="17">
        <v>33</v>
      </c>
      <c r="C65" s="4">
        <f>D64</f>
        <v>1.8402061348724956</v>
      </c>
      <c r="D65" s="4">
        <f>(6-10.9*C65)/(0.95*C65^2-5.9*C65)</f>
        <v>1.8400423989783425</v>
      </c>
      <c r="E65" s="4">
        <f>ABS(D65-D64)</f>
        <v>1.6373589415308309E-4</v>
      </c>
      <c r="F65" s="4">
        <f t="shared" si="6"/>
        <v>-1.2509709682682058E-3</v>
      </c>
    </row>
    <row r="66" spans="2:6" x14ac:dyDescent="0.2">
      <c r="B66" s="17">
        <v>34</v>
      </c>
      <c r="C66" s="4">
        <f>D65</f>
        <v>1.8400423989783425</v>
      </c>
      <c r="D66" s="4">
        <f>(6-10.9*C66)/(0.95*C66^2-5.9*C66)</f>
        <v>1.8399035844287492</v>
      </c>
      <c r="E66" s="4">
        <f>ABS(D66-D65)</f>
        <v>1.3881454959330242E-4</v>
      </c>
      <c r="F66" s="4">
        <f t="shared" si="6"/>
        <v>-1.0605128869727309E-3</v>
      </c>
    </row>
    <row r="67" spans="2:6" x14ac:dyDescent="0.2">
      <c r="B67" s="17">
        <v>35</v>
      </c>
      <c r="C67" s="4">
        <f>D66</f>
        <v>1.8399035844287492</v>
      </c>
      <c r="D67" s="4">
        <f>(6-10.9*C67)/(0.95*C67^2-5.9*C67)</f>
        <v>1.839785896487353</v>
      </c>
      <c r="E67" s="4">
        <f>ABS(D67-D66)</f>
        <v>1.1768794139621619E-4</v>
      </c>
      <c r="F67" s="4">
        <f t="shared" si="6"/>
        <v>-8.9907093301633267E-4</v>
      </c>
    </row>
    <row r="68" spans="2:6" x14ac:dyDescent="0.2">
      <c r="B68" s="17">
        <v>36</v>
      </c>
      <c r="C68" s="4">
        <f>D67</f>
        <v>1.839785896487353</v>
      </c>
      <c r="D68" s="4">
        <f>(6-10.9*C68)/(0.95*C68^2-5.9*C68)</f>
        <v>1.839686118683612</v>
      </c>
      <c r="E68" s="4">
        <f>ABS(D68-D67)</f>
        <v>9.9777803741041282E-5</v>
      </c>
      <c r="F68" s="4">
        <f t="shared" si="6"/>
        <v>-7.6221913122154206E-4</v>
      </c>
    </row>
    <row r="69" spans="2:6" x14ac:dyDescent="0.2">
      <c r="B69" s="17">
        <v>37</v>
      </c>
      <c r="C69" s="4">
        <f>D68</f>
        <v>1.839686118683612</v>
      </c>
      <c r="D69" s="4">
        <f>(6-10.9*C69)/(0.95*C69^2-5.9*C69)</f>
        <v>1.839601524567966</v>
      </c>
      <c r="E69" s="4">
        <f>ABS(D69-D68)</f>
        <v>8.4594115645986179E-5</v>
      </c>
      <c r="F69" s="4">
        <f t="shared" si="6"/>
        <v>-6.4620813326143889E-4</v>
      </c>
    </row>
    <row r="70" spans="2:6" x14ac:dyDescent="0.2">
      <c r="B70" s="17">
        <v>38</v>
      </c>
      <c r="C70" s="4">
        <f>D69</f>
        <v>1.839601524567966</v>
      </c>
      <c r="D70" s="4">
        <f>(6-10.9*C70)/(0.95*C70^2-5.9*C70)</f>
        <v>1.8395298029683034</v>
      </c>
      <c r="E70" s="4">
        <f>ABS(D70-D69)</f>
        <v>7.1721599662621927E-5</v>
      </c>
      <c r="F70" s="4">
        <f t="shared" si="6"/>
        <v>-5.4786135506823541E-4</v>
      </c>
    </row>
    <row r="71" spans="2:6" x14ac:dyDescent="0.2">
      <c r="B71" s="17">
        <v>39</v>
      </c>
      <c r="C71" s="4">
        <f>D70</f>
        <v>1.8395298029683034</v>
      </c>
      <c r="D71" s="4">
        <f>(6-10.9*C71)/(0.95*C71^2-5.9*C71)</f>
        <v>1.8394689946723293</v>
      </c>
      <c r="E71" s="4">
        <f>ABS(D71-D70)</f>
        <v>6.0808295974101867E-5</v>
      </c>
      <c r="F71" s="4">
        <f t="shared" si="6"/>
        <v>-4.6448717493419167E-4</v>
      </c>
    </row>
    <row r="72" spans="2:6" x14ac:dyDescent="0.2">
      <c r="B72" s="17">
        <v>40</v>
      </c>
      <c r="C72" s="4">
        <f>D71</f>
        <v>1.8394689946723293</v>
      </c>
      <c r="D72" s="4">
        <f>(6-10.9*C72)/(0.95*C72^2-5.9*C72)</f>
        <v>1.8394174387821776</v>
      </c>
      <c r="E72" s="4">
        <f>ABS(D72-D71)</f>
        <v>5.1555890151711026E-5</v>
      </c>
      <c r="F72" s="4">
        <f t="shared" si="6"/>
        <v>-3.9380467607585956E-4</v>
      </c>
    </row>
    <row r="73" spans="2:6" x14ac:dyDescent="0.2">
      <c r="B73" s="17">
        <v>41</v>
      </c>
      <c r="C73" s="4">
        <f>D72</f>
        <v>1.8394174387821776</v>
      </c>
      <c r="D73" s="4">
        <f>(6-10.9*C73)/(0.95*C73^2-5.9*C73)</f>
        <v>1.8393737272586823</v>
      </c>
      <c r="E73" s="4">
        <f>ABS(D73-D72)</f>
        <v>4.3711523495248983E-5</v>
      </c>
      <c r="F73" s="4">
        <f t="shared" si="6"/>
        <v>-3.3388082073493308E-4</v>
      </c>
    </row>
    <row r="74" spans="2:6" x14ac:dyDescent="0.2">
      <c r="B74" s="17">
        <v>42</v>
      </c>
      <c r="C74" s="4">
        <f>D73</f>
        <v>1.8393737272586823</v>
      </c>
      <c r="D74" s="4">
        <f>(6-10.9*C74)/(0.95*C74^2-5.9*C74)</f>
        <v>1.8393366664014026</v>
      </c>
      <c r="E74" s="4">
        <f>ABS(D74-D73)</f>
        <v>3.7060857279724857E-5</v>
      </c>
      <c r="F74" s="4">
        <f t="shared" si="6"/>
        <v>-2.8307727900056534E-4</v>
      </c>
    </row>
    <row r="75" spans="2:6" x14ac:dyDescent="0.2">
      <c r="B75" s="17">
        <v>43</v>
      </c>
      <c r="C75" s="4">
        <f>D74</f>
        <v>1.8393366664014026</v>
      </c>
      <c r="D75" s="4">
        <f>(6-10.9*C75)/(0.95*C75^2-5.9*C75)</f>
        <v>1.8393052442034887</v>
      </c>
      <c r="E75" s="4">
        <f>ABS(D75-D74)</f>
        <v>3.1422197913855143E-5</v>
      </c>
      <c r="F75" s="4">
        <f t="shared" si="6"/>
        <v>-2.4000541628588223E-4</v>
      </c>
    </row>
    <row r="76" spans="2:6" x14ac:dyDescent="0.2">
      <c r="B76" s="17">
        <v>44</v>
      </c>
      <c r="C76" s="4">
        <f>D75</f>
        <v>1.8393052442034887</v>
      </c>
      <c r="D76" s="4">
        <f>(6-10.9*C76)/(0.95*C76^2-5.9*C76)</f>
        <v>1.8392786026834949</v>
      </c>
      <c r="E76" s="4">
        <f>ABS(D76-D75)</f>
        <v>2.6641519993875207E-5</v>
      </c>
      <c r="F76" s="4">
        <f t="shared" si="6"/>
        <v>-2.0348817876936209E-4</v>
      </c>
    </row>
    <row r="77" spans="2:6" x14ac:dyDescent="0.2">
      <c r="B77" s="17">
        <v>45</v>
      </c>
      <c r="C77" s="4">
        <f>D76</f>
        <v>1.8392786026834949</v>
      </c>
      <c r="D77" s="4">
        <f>(6-10.9*C77)/(0.95*C77^2-5.9*C77)</f>
        <v>1.839256014434</v>
      </c>
      <c r="E77" s="4">
        <f>ABS(D77-D76)</f>
        <v>2.2588249494859269E-5</v>
      </c>
      <c r="F77" s="4">
        <f t="shared" si="6"/>
        <v>-1.7252781330512335E-4</v>
      </c>
    </row>
    <row r="78" spans="2:6" x14ac:dyDescent="0.2">
      <c r="B78" s="17">
        <v>46</v>
      </c>
      <c r="C78" s="4">
        <f>D77</f>
        <v>1.839256014434</v>
      </c>
      <c r="D78" s="4">
        <f>(6-10.9*C78)/(0.95*C78^2-5.9*C78)</f>
        <v>1.8392368627433895</v>
      </c>
      <c r="E78" s="4">
        <f>ABS(D78-D77)</f>
        <v>1.9151690610508254E-5</v>
      </c>
      <c r="F78" s="4">
        <f t="shared" si="6"/>
        <v>-1.4627852406334796E-4</v>
      </c>
    </row>
    <row r="79" spans="2:6" x14ac:dyDescent="0.2">
      <c r="B79" s="17">
        <v>47</v>
      </c>
      <c r="C79" s="4">
        <f>D78</f>
        <v>1.8392368627433895</v>
      </c>
      <c r="D79" s="4">
        <f>(6-10.9*C79)/(0.95*C79^2-5.9*C79)</f>
        <v>1.8392206247456611</v>
      </c>
      <c r="E79" s="4">
        <f>ABS(D79-D78)</f>
        <v>1.6237997728429931E-5</v>
      </c>
      <c r="F79" s="4">
        <f t="shared" si="6"/>
        <v>-1.2402330756344782E-4</v>
      </c>
    </row>
    <row r="80" spans="2:6" x14ac:dyDescent="0.2">
      <c r="B80" s="17">
        <v>48</v>
      </c>
      <c r="C80" s="4">
        <f>D79</f>
        <v>1.8392206247456611</v>
      </c>
      <c r="D80" s="4">
        <f>(6-10.9*C80)/(0.95*C80^2-5.9*C80)</f>
        <v>1.839206857136489</v>
      </c>
      <c r="E80" s="4">
        <f>ABS(D80-D79)</f>
        <v>1.3767609172044004E-5</v>
      </c>
      <c r="F80" s="4">
        <f t="shared" si="6"/>
        <v>-1.0515432525259882E-4</v>
      </c>
    </row>
    <row r="81" spans="2:6" x14ac:dyDescent="0.2">
      <c r="B81" s="17">
        <v>49</v>
      </c>
      <c r="C81" s="4">
        <f>D80</f>
        <v>1.839206857136489</v>
      </c>
      <c r="D81" s="4">
        <f>(6-10.9*C81)/(0.95*C81^2-5.9*C81)</f>
        <v>1.8391951840643419</v>
      </c>
      <c r="E81" s="4">
        <f>ABS(D81-D80)</f>
        <v>1.1673072147111441E-5</v>
      </c>
      <c r="F81" s="4">
        <f t="shared" si="6"/>
        <v>-8.9156271615209448E-5</v>
      </c>
    </row>
    <row r="82" spans="2:6" x14ac:dyDescent="0.2">
      <c r="B82" s="17">
        <v>50</v>
      </c>
      <c r="C82" s="4">
        <f>D81</f>
        <v>1.8391951840643419</v>
      </c>
      <c r="D82" s="4">
        <f>(6-10.9*C82)/(0.95*C82^2-5.9*C82)</f>
        <v>1.8391852868651892</v>
      </c>
      <c r="E82" s="4">
        <f>ABS(D82-D81)</f>
        <v>9.8971991526752845E-6</v>
      </c>
      <c r="F82" s="4">
        <f t="shared" si="6"/>
        <v>-7.5592279454639311E-5</v>
      </c>
    </row>
    <row r="83" spans="2:6" x14ac:dyDescent="0.2">
      <c r="B83" s="17">
        <v>51</v>
      </c>
      <c r="C83" s="4">
        <f>D82</f>
        <v>1.8391852868651892</v>
      </c>
      <c r="D83" s="4">
        <f>(6-10.9*C83)/(0.95*C83^2-5.9*C83)</f>
        <v>1.839176895359919</v>
      </c>
      <c r="E83" s="4">
        <f>ABS(D83-D82)</f>
        <v>8.3915052702110415E-6</v>
      </c>
      <c r="F83" s="4">
        <f t="shared" si="6"/>
        <v>-6.4091974337543434E-5</v>
      </c>
    </row>
    <row r="84" spans="2:6" x14ac:dyDescent="0.2">
      <c r="B84" s="17">
        <v>52</v>
      </c>
      <c r="C84" s="4">
        <f>D83</f>
        <v>1.839176895359919</v>
      </c>
      <c r="D84" s="4">
        <f>(6-10.9*C84)/(0.95*C84^2-5.9*C84)</f>
        <v>1.8391697804764289</v>
      </c>
      <c r="E84" s="4">
        <f>ABS(D84-D83)</f>
        <v>7.1148834901446634E-6</v>
      </c>
      <c r="F84" s="4">
        <f t="shared" si="6"/>
        <v>-5.434134999404705E-5</v>
      </c>
    </row>
    <row r="85" spans="2:6" x14ac:dyDescent="0.2">
      <c r="B85" s="17">
        <v>53</v>
      </c>
      <c r="C85" s="4">
        <f>D84</f>
        <v>1.8391697804764289</v>
      </c>
      <c r="D85" s="4">
        <f>(6-10.9*C85)/(0.95*C85^2-5.9*C85)</f>
        <v>1.8391637479946645</v>
      </c>
      <c r="E85" s="4">
        <f>ABS(D85-D84)</f>
        <v>6.0324817643397921E-6</v>
      </c>
      <c r="F85" s="4">
        <f t="shared" si="6"/>
        <v>-4.607418641811023E-5</v>
      </c>
    </row>
    <row r="86" spans="2:6" x14ac:dyDescent="0.2">
      <c r="B86" s="17">
        <v>54</v>
      </c>
      <c r="C86" s="4">
        <f>D85</f>
        <v>1.8391637479946645</v>
      </c>
      <c r="D86" s="4">
        <f>(6-10.9*C86)/(0.95*C86^2-5.9*C86)</f>
        <v>1.839158633243609</v>
      </c>
      <c r="E86" s="4">
        <f>ABS(D86-D85)</f>
        <v>5.1147510555793474E-6</v>
      </c>
      <c r="F86" s="4">
        <f t="shared" si="6"/>
        <v>-3.9064775505082139E-5</v>
      </c>
    </row>
    <row r="87" spans="2:6" x14ac:dyDescent="0.2">
      <c r="B87" s="17">
        <v>55</v>
      </c>
      <c r="C87" s="4">
        <f>D86</f>
        <v>1.839158633243609</v>
      </c>
      <c r="D87" s="4">
        <f>(6-10.9*C87)/(0.95*C87^2-5.9*C87)</f>
        <v>1.8391542966052983</v>
      </c>
      <c r="E87" s="4">
        <f>ABS(D87-D86)</f>
        <v>4.3366383106757667E-6</v>
      </c>
      <c r="F87" s="4">
        <f t="shared" si="6"/>
        <v>-3.3121754569265249E-5</v>
      </c>
    </row>
    <row r="88" spans="2:6" x14ac:dyDescent="0.2">
      <c r="B88" s="17">
        <v>56</v>
      </c>
      <c r="C88" s="4">
        <f>D87</f>
        <v>1.8391542966052983</v>
      </c>
      <c r="D88" s="4">
        <f>(6-10.9*C88)/(0.95*C88^2-5.9*C88)</f>
        <v>1.839150619703009</v>
      </c>
      <c r="E88" s="4">
        <f>ABS(D88-D87)</f>
        <v>3.6769022893068382E-6</v>
      </c>
      <c r="F88" s="4">
        <f t="shared" si="6"/>
        <v>-2.8082878980484338E-5</v>
      </c>
    </row>
    <row r="89" spans="2:6" x14ac:dyDescent="0.2">
      <c r="B89" s="17">
        <v>57</v>
      </c>
      <c r="C89" s="4">
        <f>D88</f>
        <v>1.839150619703009</v>
      </c>
      <c r="D89" s="4">
        <f>(6-10.9*C89)/(0.95*C89^2-5.9*C89)</f>
        <v>1.8391475021694796</v>
      </c>
      <c r="E89" s="4">
        <f>ABS(D89-D88)</f>
        <v>3.1175335293287532E-6</v>
      </c>
      <c r="F89" s="4">
        <f t="shared" si="6"/>
        <v>-2.3810590692008304E-5</v>
      </c>
    </row>
    <row r="90" spans="2:6" x14ac:dyDescent="0.2">
      <c r="B90" s="17">
        <v>58</v>
      </c>
      <c r="C90" s="4">
        <f>D89</f>
        <v>1.8391475021694796</v>
      </c>
      <c r="D90" s="4">
        <f>(6-10.9*C90)/(0.95*C90^2-5.9*C90)</f>
        <v>1.8391448589068842</v>
      </c>
      <c r="E90" s="4">
        <f>ABS(D90-D89)</f>
        <v>2.6432625954697642E-6</v>
      </c>
      <c r="F90" s="4">
        <f t="shared" si="6"/>
        <v>-2.0188261444786804E-5</v>
      </c>
    </row>
    <row r="91" spans="2:6" x14ac:dyDescent="0.2">
      <c r="B91" s="17">
        <v>59</v>
      </c>
      <c r="C91" s="4">
        <f>D90</f>
        <v>1.8391448589068842</v>
      </c>
      <c r="D91" s="4">
        <f>(6-10.9*C91)/(0.95*C91^2-5.9*C91)</f>
        <v>1.839142617763718</v>
      </c>
      <c r="E91" s="4">
        <f>ABS(D91-D90)</f>
        <v>2.2411431661595316E-6</v>
      </c>
      <c r="F91" s="4">
        <f t="shared" si="6"/>
        <v>-1.711700781825698E-5</v>
      </c>
    </row>
    <row r="92" spans="2:6" x14ac:dyDescent="0.2">
      <c r="B92" s="17">
        <v>60</v>
      </c>
      <c r="C92" s="4">
        <f>D91</f>
        <v>1.839142617763718</v>
      </c>
      <c r="D92" s="4">
        <f>(6-10.9*C92)/(0.95*C92^2-5.9*C92)</f>
        <v>1.8391407175651489</v>
      </c>
      <c r="E92" s="4">
        <f>ABS(D92-D91)</f>
        <v>1.9001985691602385E-6</v>
      </c>
      <c r="F92" s="4">
        <f t="shared" si="6"/>
        <v>-1.4512991088011518E-5</v>
      </c>
    </row>
    <row r="93" spans="2:6" x14ac:dyDescent="0.2">
      <c r="B93" s="17">
        <v>61</v>
      </c>
      <c r="C93" s="4">
        <f>D92</f>
        <v>1.8391407175651489</v>
      </c>
      <c r="D93" s="4">
        <f>(6-10.9*C93)/(0.95*C93^2-5.9*C93)</f>
        <v>1.8391391064430525</v>
      </c>
      <c r="E93" s="4">
        <f>ABS(D93-D92)</f>
        <v>1.6111220964010187E-6</v>
      </c>
      <c r="F93" s="4">
        <f t="shared" si="6"/>
        <v>-1.2305128008094357E-5</v>
      </c>
    </row>
    <row r="94" spans="2:6" x14ac:dyDescent="0.2">
      <c r="B94" s="17">
        <v>62</v>
      </c>
      <c r="C94" s="4">
        <f>D93</f>
        <v>1.8391391064430525</v>
      </c>
      <c r="D94" s="4">
        <f>(6-10.9*C94)/(0.95*C94^2-5.9*C94)</f>
        <v>1.8391377404201199</v>
      </c>
      <c r="E94" s="4">
        <f>ABS(D94-D93)</f>
        <v>1.3660229325473949E-6</v>
      </c>
      <c r="F94" s="4">
        <f t="shared" si="6"/>
        <v>-1.043315000970324E-5</v>
      </c>
    </row>
    <row r="95" spans="2:6" x14ac:dyDescent="0.2">
      <c r="B95" s="17">
        <v>63</v>
      </c>
      <c r="C95" s="4">
        <f>D94</f>
        <v>1.8391377404201199</v>
      </c>
      <c r="D95" s="4">
        <f>(6-10.9*C95)/(0.95*C95^2-5.9*C95)</f>
        <v>1.8391365822093879</v>
      </c>
      <c r="E95" s="4">
        <f>ABS(D95-D94)</f>
        <v>1.1582107319885182E-6</v>
      </c>
      <c r="F95" s="4">
        <f t="shared" si="6"/>
        <v>-8.8459577245458831E-6</v>
      </c>
    </row>
    <row r="96" spans="2:6" x14ac:dyDescent="0.2">
      <c r="B96" s="17">
        <v>64</v>
      </c>
      <c r="C96" s="4">
        <f>D71</f>
        <v>1.8394689946723293</v>
      </c>
      <c r="D96" s="4">
        <f>(6-10.9*C96)/(0.95*C96^2-5.9*C96)</f>
        <v>1.8394174387821776</v>
      </c>
      <c r="E96" s="4">
        <f>ABS(D96-D71)</f>
        <v>5.1555890151711026E-5</v>
      </c>
      <c r="F96" s="4">
        <f>(0.95*(C96)^3)-(5.9*(C96)^2)+(10.9*(C96))-6</f>
        <v>-3.9380467607585956E-4</v>
      </c>
    </row>
    <row r="97" spans="2:6" x14ac:dyDescent="0.2">
      <c r="B97" s="17">
        <v>65</v>
      </c>
      <c r="C97" s="4">
        <f>D96</f>
        <v>1.8394174387821776</v>
      </c>
      <c r="D97" s="4">
        <f>(6-10.9*C97)/(0.95*C97^2-5.9*C97)</f>
        <v>1.8393737272586823</v>
      </c>
      <c r="E97" s="4">
        <f>ABS(D97-D96)</f>
        <v>4.3711523495248983E-5</v>
      </c>
      <c r="F97" s="4">
        <f t="shared" ref="F97:F160" si="7">(0.95*(C97)^3)-(5.9*(C97)^2)+(10.9*(C97))-6</f>
        <v>-3.3388082073493308E-4</v>
      </c>
    </row>
    <row r="98" spans="2:6" x14ac:dyDescent="0.2">
      <c r="B98" s="17">
        <v>66</v>
      </c>
      <c r="C98" s="4">
        <f>D97</f>
        <v>1.8393737272586823</v>
      </c>
      <c r="D98" s="4">
        <f>(6-10.9*C98)/(0.95*C98^2-5.9*C98)</f>
        <v>1.8393366664014026</v>
      </c>
      <c r="E98" s="4">
        <f>ABS(D98-D97)</f>
        <v>3.7060857279724857E-5</v>
      </c>
      <c r="F98" s="4">
        <f t="shared" si="7"/>
        <v>-2.8307727900056534E-4</v>
      </c>
    </row>
    <row r="99" spans="2:6" x14ac:dyDescent="0.2">
      <c r="B99" s="17">
        <v>67</v>
      </c>
      <c r="C99" s="4">
        <f>D98</f>
        <v>1.8393366664014026</v>
      </c>
      <c r="D99" s="4">
        <f>(6-10.9*C99)/(0.95*C99^2-5.9*C99)</f>
        <v>1.8393052442034887</v>
      </c>
      <c r="E99" s="4">
        <f>ABS(D99-D98)</f>
        <v>3.1422197913855143E-5</v>
      </c>
      <c r="F99" s="4">
        <f t="shared" si="7"/>
        <v>-2.4000541628588223E-4</v>
      </c>
    </row>
    <row r="100" spans="2:6" x14ac:dyDescent="0.2">
      <c r="B100" s="17">
        <v>68</v>
      </c>
      <c r="C100" s="4">
        <f>D99</f>
        <v>1.8393052442034887</v>
      </c>
      <c r="D100" s="4">
        <f>(6-10.9*C100)/(0.95*C100^2-5.9*C100)</f>
        <v>1.8392786026834949</v>
      </c>
      <c r="E100" s="4">
        <f>ABS(D100-D99)</f>
        <v>2.6641519993875207E-5</v>
      </c>
      <c r="F100" s="4">
        <f t="shared" si="7"/>
        <v>-2.0348817876936209E-4</v>
      </c>
    </row>
    <row r="101" spans="2:6" x14ac:dyDescent="0.2">
      <c r="B101" s="17">
        <v>69</v>
      </c>
      <c r="C101" s="4">
        <f>D100</f>
        <v>1.8392786026834949</v>
      </c>
      <c r="D101" s="4">
        <f>(6-10.9*C101)/(0.95*C101^2-5.9*C101)</f>
        <v>1.839256014434</v>
      </c>
      <c r="E101" s="4">
        <f>ABS(D101-D100)</f>
        <v>2.2588249494859269E-5</v>
      </c>
      <c r="F101" s="4">
        <f t="shared" si="7"/>
        <v>-1.7252781330512335E-4</v>
      </c>
    </row>
    <row r="102" spans="2:6" x14ac:dyDescent="0.2">
      <c r="B102" s="17">
        <v>70</v>
      </c>
      <c r="C102" s="4">
        <f>D101</f>
        <v>1.839256014434</v>
      </c>
      <c r="D102" s="4">
        <f>(6-10.9*C102)/(0.95*C102^2-5.9*C102)</f>
        <v>1.8392368627433895</v>
      </c>
      <c r="E102" s="4">
        <f>ABS(D102-D101)</f>
        <v>1.9151690610508254E-5</v>
      </c>
      <c r="F102" s="4">
        <f t="shared" si="7"/>
        <v>-1.4627852406334796E-4</v>
      </c>
    </row>
    <row r="103" spans="2:6" x14ac:dyDescent="0.2">
      <c r="B103" s="17">
        <v>71</v>
      </c>
      <c r="C103" s="4">
        <f>D102</f>
        <v>1.8392368627433895</v>
      </c>
      <c r="D103" s="4">
        <f>(6-10.9*C103)/(0.95*C103^2-5.9*C103)</f>
        <v>1.8392206247456611</v>
      </c>
      <c r="E103" s="4">
        <f>ABS(D103-D102)</f>
        <v>1.6237997728429931E-5</v>
      </c>
      <c r="F103" s="4">
        <f t="shared" si="7"/>
        <v>-1.2402330756344782E-4</v>
      </c>
    </row>
    <row r="104" spans="2:6" x14ac:dyDescent="0.2">
      <c r="B104" s="17">
        <v>72</v>
      </c>
      <c r="C104" s="4">
        <f>D103</f>
        <v>1.8392206247456611</v>
      </c>
      <c r="D104" s="4">
        <f>(6-10.9*C104)/(0.95*C104^2-5.9*C104)</f>
        <v>1.839206857136489</v>
      </c>
      <c r="E104" s="4">
        <f>ABS(D104-D103)</f>
        <v>1.3767609172044004E-5</v>
      </c>
      <c r="F104" s="4">
        <f t="shared" si="7"/>
        <v>-1.0515432525259882E-4</v>
      </c>
    </row>
    <row r="105" spans="2:6" x14ac:dyDescent="0.2">
      <c r="B105" s="17">
        <v>73</v>
      </c>
      <c r="C105" s="4">
        <f>D104</f>
        <v>1.839206857136489</v>
      </c>
      <c r="D105" s="4">
        <f>(6-10.9*C105)/(0.95*C105^2-5.9*C105)</f>
        <v>1.8391951840643419</v>
      </c>
      <c r="E105" s="4">
        <f>ABS(D105-D104)</f>
        <v>1.1673072147111441E-5</v>
      </c>
      <c r="F105" s="4">
        <f t="shared" si="7"/>
        <v>-8.9156271615209448E-5</v>
      </c>
    </row>
    <row r="106" spans="2:6" x14ac:dyDescent="0.2">
      <c r="B106" s="17">
        <v>74</v>
      </c>
      <c r="C106" s="4">
        <f>D105</f>
        <v>1.8391951840643419</v>
      </c>
      <c r="D106" s="4">
        <f>(6-10.9*C106)/(0.95*C106^2-5.9*C106)</f>
        <v>1.8391852868651892</v>
      </c>
      <c r="E106" s="4">
        <f>ABS(D106-D105)</f>
        <v>9.8971991526752845E-6</v>
      </c>
      <c r="F106" s="4">
        <f t="shared" si="7"/>
        <v>-7.5592279454639311E-5</v>
      </c>
    </row>
    <row r="107" spans="2:6" x14ac:dyDescent="0.2">
      <c r="B107" s="17">
        <v>75</v>
      </c>
      <c r="C107" s="4">
        <f>D106</f>
        <v>1.8391852868651892</v>
      </c>
      <c r="D107" s="4">
        <f>(6-10.9*C107)/(0.95*C107^2-5.9*C107)</f>
        <v>1.839176895359919</v>
      </c>
      <c r="E107" s="4">
        <f>ABS(D107-D106)</f>
        <v>8.3915052702110415E-6</v>
      </c>
      <c r="F107" s="4">
        <f t="shared" si="7"/>
        <v>-6.4091974337543434E-5</v>
      </c>
    </row>
    <row r="108" spans="2:6" x14ac:dyDescent="0.2">
      <c r="B108" s="17">
        <v>76</v>
      </c>
      <c r="C108" s="4">
        <f>D107</f>
        <v>1.839176895359919</v>
      </c>
      <c r="D108" s="4">
        <f>(6-10.9*C108)/(0.95*C108^2-5.9*C108)</f>
        <v>1.8391697804764289</v>
      </c>
      <c r="E108" s="4">
        <f>ABS(D108-D107)</f>
        <v>7.1148834901446634E-6</v>
      </c>
      <c r="F108" s="4">
        <f t="shared" si="7"/>
        <v>-5.434134999404705E-5</v>
      </c>
    </row>
    <row r="109" spans="2:6" x14ac:dyDescent="0.2">
      <c r="B109" s="17">
        <v>77</v>
      </c>
      <c r="C109" s="4">
        <f>D108</f>
        <v>1.8391697804764289</v>
      </c>
      <c r="D109" s="4">
        <f>(6-10.9*C109)/(0.95*C109^2-5.9*C109)</f>
        <v>1.8391637479946645</v>
      </c>
      <c r="E109" s="4">
        <f>ABS(D109-D108)</f>
        <v>6.0324817643397921E-6</v>
      </c>
      <c r="F109" s="4">
        <f t="shared" si="7"/>
        <v>-4.607418641811023E-5</v>
      </c>
    </row>
    <row r="110" spans="2:6" x14ac:dyDescent="0.2">
      <c r="B110" s="17">
        <v>78</v>
      </c>
      <c r="C110" s="4">
        <f>D109</f>
        <v>1.8391637479946645</v>
      </c>
      <c r="D110" s="4">
        <f>(6-10.9*C110)/(0.95*C110^2-5.9*C110)</f>
        <v>1.839158633243609</v>
      </c>
      <c r="E110" s="4">
        <f>ABS(D110-D109)</f>
        <v>5.1147510555793474E-6</v>
      </c>
      <c r="F110" s="4">
        <f t="shared" si="7"/>
        <v>-3.9064775505082139E-5</v>
      </c>
    </row>
    <row r="111" spans="2:6" x14ac:dyDescent="0.2">
      <c r="B111" s="17">
        <v>79</v>
      </c>
      <c r="C111" s="4">
        <f>D110</f>
        <v>1.839158633243609</v>
      </c>
      <c r="D111" s="4">
        <f>(6-10.9*C111)/(0.95*C111^2-5.9*C111)</f>
        <v>1.8391542966052983</v>
      </c>
      <c r="E111" s="4">
        <f>ABS(D111-D110)</f>
        <v>4.3366383106757667E-6</v>
      </c>
      <c r="F111" s="4">
        <f t="shared" si="7"/>
        <v>-3.3121754569265249E-5</v>
      </c>
    </row>
    <row r="112" spans="2:6" x14ac:dyDescent="0.2">
      <c r="B112" s="17">
        <v>80</v>
      </c>
      <c r="C112" s="4">
        <f>D111</f>
        <v>1.8391542966052983</v>
      </c>
      <c r="D112" s="4">
        <f>(6-10.9*C112)/(0.95*C112^2-5.9*C112)</f>
        <v>1.839150619703009</v>
      </c>
      <c r="E112" s="4">
        <f>ABS(D112-D111)</f>
        <v>3.6769022893068382E-6</v>
      </c>
      <c r="F112" s="4">
        <f t="shared" si="7"/>
        <v>-2.8082878980484338E-5</v>
      </c>
    </row>
    <row r="113" spans="2:6" x14ac:dyDescent="0.2">
      <c r="B113" s="17">
        <v>81</v>
      </c>
      <c r="C113" s="4">
        <f t="shared" ref="C113" si="8">D88</f>
        <v>1.839150619703009</v>
      </c>
      <c r="D113" s="4">
        <f t="shared" ref="D113:D176" si="9">(6-10.9*C113)/(0.95*C113^2-5.9*C113)</f>
        <v>1.8391475021694796</v>
      </c>
      <c r="E113" s="4">
        <f t="shared" ref="E113" si="10">ABS(D113-D88)</f>
        <v>3.1175335293287532E-6</v>
      </c>
      <c r="F113" s="4">
        <f t="shared" si="7"/>
        <v>-2.3810590692008304E-5</v>
      </c>
    </row>
    <row r="114" spans="2:6" x14ac:dyDescent="0.2">
      <c r="B114" s="17">
        <v>82</v>
      </c>
      <c r="C114" s="4">
        <f t="shared" ref="C114:C162" si="11">D113</f>
        <v>1.8391475021694796</v>
      </c>
      <c r="D114" s="4">
        <f t="shared" si="9"/>
        <v>1.8391448589068842</v>
      </c>
      <c r="E114" s="4">
        <f t="shared" ref="E114:E162" si="12">ABS(D114-D113)</f>
        <v>2.6432625954697642E-6</v>
      </c>
      <c r="F114" s="4">
        <f t="shared" si="7"/>
        <v>-2.0188261444786804E-5</v>
      </c>
    </row>
    <row r="115" spans="2:6" x14ac:dyDescent="0.2">
      <c r="B115" s="17">
        <v>83</v>
      </c>
      <c r="C115" s="4">
        <f t="shared" si="11"/>
        <v>1.8391448589068842</v>
      </c>
      <c r="D115" s="4">
        <f t="shared" si="9"/>
        <v>1.839142617763718</v>
      </c>
      <c r="E115" s="4">
        <f t="shared" si="12"/>
        <v>2.2411431661595316E-6</v>
      </c>
      <c r="F115" s="4">
        <f t="shared" si="7"/>
        <v>-1.711700781825698E-5</v>
      </c>
    </row>
    <row r="116" spans="2:6" x14ac:dyDescent="0.2">
      <c r="B116" s="17">
        <v>84</v>
      </c>
      <c r="C116" s="4">
        <f t="shared" si="11"/>
        <v>1.839142617763718</v>
      </c>
      <c r="D116" s="4">
        <f t="shared" si="9"/>
        <v>1.8391407175651489</v>
      </c>
      <c r="E116" s="4">
        <f t="shared" si="12"/>
        <v>1.9001985691602385E-6</v>
      </c>
      <c r="F116" s="4">
        <f t="shared" si="7"/>
        <v>-1.4512991088011518E-5</v>
      </c>
    </row>
    <row r="117" spans="2:6" x14ac:dyDescent="0.2">
      <c r="B117" s="17">
        <v>85</v>
      </c>
      <c r="C117" s="4">
        <f t="shared" si="11"/>
        <v>1.8391407175651489</v>
      </c>
      <c r="D117" s="4">
        <f t="shared" si="9"/>
        <v>1.8391391064430525</v>
      </c>
      <c r="E117" s="4">
        <f t="shared" si="12"/>
        <v>1.6111220964010187E-6</v>
      </c>
      <c r="F117" s="4">
        <f t="shared" si="7"/>
        <v>-1.2305128008094357E-5</v>
      </c>
    </row>
    <row r="118" spans="2:6" x14ac:dyDescent="0.2">
      <c r="B118" s="17">
        <v>86</v>
      </c>
      <c r="C118" s="4">
        <f t="shared" si="11"/>
        <v>1.8391391064430525</v>
      </c>
      <c r="D118" s="4">
        <f t="shared" si="9"/>
        <v>1.8391377404201199</v>
      </c>
      <c r="E118" s="4">
        <f t="shared" si="12"/>
        <v>1.3660229325473949E-6</v>
      </c>
      <c r="F118" s="4">
        <f t="shared" si="7"/>
        <v>-1.043315000970324E-5</v>
      </c>
    </row>
    <row r="119" spans="2:6" x14ac:dyDescent="0.2">
      <c r="B119" s="17">
        <v>87</v>
      </c>
      <c r="C119" s="4">
        <f t="shared" si="11"/>
        <v>1.8391377404201199</v>
      </c>
      <c r="D119" s="4">
        <f t="shared" si="9"/>
        <v>1.8391365822093879</v>
      </c>
      <c r="E119" s="4">
        <f t="shared" si="12"/>
        <v>1.1582107319885182E-6</v>
      </c>
      <c r="F119" s="4">
        <f t="shared" si="7"/>
        <v>-8.8459577245458831E-6</v>
      </c>
    </row>
    <row r="120" spans="2:6" x14ac:dyDescent="0.2">
      <c r="B120" s="17">
        <v>88</v>
      </c>
      <c r="C120" s="4">
        <f t="shared" si="11"/>
        <v>1.8391365822093879</v>
      </c>
      <c r="D120" s="4">
        <f t="shared" si="9"/>
        <v>1.8391356001964063</v>
      </c>
      <c r="E120" s="4">
        <f t="shared" si="12"/>
        <v>9.8201298159850126E-7</v>
      </c>
      <c r="F120" s="4">
        <f t="shared" si="7"/>
        <v>-7.5002259158907236E-6</v>
      </c>
    </row>
    <row r="121" spans="2:6" x14ac:dyDescent="0.2">
      <c r="B121" s="17">
        <v>89</v>
      </c>
      <c r="C121" s="4">
        <f t="shared" si="11"/>
        <v>1.8391356001964063</v>
      </c>
      <c r="D121" s="4">
        <f t="shared" si="9"/>
        <v>1.8391347675762602</v>
      </c>
      <c r="E121" s="4">
        <f t="shared" si="12"/>
        <v>8.3262014616281022E-7</v>
      </c>
      <c r="F121" s="4">
        <f t="shared" si="7"/>
        <v>-6.3592206895890513E-6</v>
      </c>
    </row>
    <row r="122" spans="2:6" x14ac:dyDescent="0.2">
      <c r="B122" s="17">
        <v>90</v>
      </c>
      <c r="C122" s="4">
        <f t="shared" si="11"/>
        <v>1.8391347675762602</v>
      </c>
      <c r="D122" s="4">
        <f t="shared" si="9"/>
        <v>1.8391340616218808</v>
      </c>
      <c r="E122" s="4">
        <f t="shared" si="12"/>
        <v>7.0595437939857675E-7</v>
      </c>
      <c r="F122" s="4">
        <f t="shared" si="7"/>
        <v>-5.3917966535976802E-6</v>
      </c>
    </row>
    <row r="123" spans="2:6" x14ac:dyDescent="0.2">
      <c r="B123" s="17">
        <v>91</v>
      </c>
      <c r="C123" s="4">
        <f t="shared" si="11"/>
        <v>1.8391340616218808</v>
      </c>
      <c r="D123" s="4">
        <f t="shared" si="9"/>
        <v>1.8391334630636755</v>
      </c>
      <c r="E123" s="4">
        <f t="shared" si="12"/>
        <v>5.9855820522258796E-7</v>
      </c>
      <c r="F123" s="4">
        <f t="shared" si="7"/>
        <v>-4.5715466931994797E-6</v>
      </c>
    </row>
    <row r="124" spans="2:6" x14ac:dyDescent="0.2">
      <c r="B124" s="17">
        <v>92</v>
      </c>
      <c r="C124" s="4">
        <f t="shared" si="11"/>
        <v>1.8391334630636755</v>
      </c>
      <c r="D124" s="4">
        <f t="shared" si="9"/>
        <v>1.8391329555635363</v>
      </c>
      <c r="E124" s="4">
        <f t="shared" si="12"/>
        <v>5.0750013924627524E-7</v>
      </c>
      <c r="F124" s="4">
        <f t="shared" si="7"/>
        <v>-3.8760811023053066E-6</v>
      </c>
    </row>
    <row r="125" spans="2:6" x14ac:dyDescent="0.2">
      <c r="B125" s="17">
        <v>93</v>
      </c>
      <c r="C125" s="4">
        <f t="shared" si="11"/>
        <v>1.8391329555635363</v>
      </c>
      <c r="D125" s="4">
        <f t="shared" si="9"/>
        <v>1.8391325252688677</v>
      </c>
      <c r="E125" s="4">
        <f t="shared" si="12"/>
        <v>4.30294668563036E-7</v>
      </c>
      <c r="F125" s="4">
        <f t="shared" si="7"/>
        <v>-3.2864163710399907E-6</v>
      </c>
    </row>
    <row r="126" spans="2:6" x14ac:dyDescent="0.2">
      <c r="B126" s="17">
        <v>94</v>
      </c>
      <c r="C126" s="4">
        <f t="shared" si="11"/>
        <v>1.8391325252688677</v>
      </c>
      <c r="D126" s="4">
        <f t="shared" si="9"/>
        <v>1.8391321604344664</v>
      </c>
      <c r="E126" s="4">
        <f t="shared" si="12"/>
        <v>3.6483440135626211E-7</v>
      </c>
      <c r="F126" s="4">
        <f t="shared" si="7"/>
        <v>-2.7864569922542159E-6</v>
      </c>
    </row>
    <row r="127" spans="2:6" x14ac:dyDescent="0.2">
      <c r="B127" s="17">
        <v>95</v>
      </c>
      <c r="C127" s="4">
        <f t="shared" si="11"/>
        <v>1.8391321604344664</v>
      </c>
      <c r="D127" s="4">
        <f t="shared" si="9"/>
        <v>1.8391318511019203</v>
      </c>
      <c r="E127" s="4">
        <f t="shared" si="12"/>
        <v>3.0933254602238947E-7</v>
      </c>
      <c r="F127" s="4">
        <f t="shared" si="7"/>
        <v>-2.3625560885420782E-6</v>
      </c>
    </row>
    <row r="128" spans="2:6" x14ac:dyDescent="0.2">
      <c r="B128" s="17">
        <v>96</v>
      </c>
      <c r="C128" s="4">
        <f t="shared" si="11"/>
        <v>1.8391318511019203</v>
      </c>
      <c r="D128" s="4">
        <f t="shared" si="9"/>
        <v>1.8391315888277857</v>
      </c>
      <c r="E128" s="4">
        <f t="shared" si="12"/>
        <v>2.6227413463253413E-7</v>
      </c>
      <c r="F128" s="4">
        <f t="shared" si="7"/>
        <v>-2.0031428960010089E-6</v>
      </c>
    </row>
    <row r="129" spans="2:6" x14ac:dyDescent="0.2">
      <c r="B129" s="17">
        <v>97</v>
      </c>
      <c r="C129" s="4">
        <f t="shared" si="11"/>
        <v>1.8391315888277857</v>
      </c>
      <c r="D129" s="4">
        <f t="shared" si="9"/>
        <v>1.8391313664531139</v>
      </c>
      <c r="E129" s="4">
        <f t="shared" si="12"/>
        <v>2.2237467178776171E-7</v>
      </c>
      <c r="F129" s="4">
        <f t="shared" si="7"/>
        <v>-1.6984069297620863E-6</v>
      </c>
    </row>
    <row r="130" spans="2:6" x14ac:dyDescent="0.2">
      <c r="B130" s="17">
        <v>98</v>
      </c>
      <c r="C130" s="4">
        <f t="shared" si="11"/>
        <v>1.8391313664531139</v>
      </c>
      <c r="D130" s="4">
        <f t="shared" si="9"/>
        <v>1.8391311779080417</v>
      </c>
      <c r="E130" s="4">
        <f t="shared" si="12"/>
        <v>1.8854507222165751E-7</v>
      </c>
      <c r="F130" s="4">
        <f t="shared" si="7"/>
        <v>-1.4400301644457159E-6</v>
      </c>
    </row>
    <row r="131" spans="2:6" x14ac:dyDescent="0.2">
      <c r="B131" s="17">
        <v>99</v>
      </c>
      <c r="C131" s="4">
        <f t="shared" si="11"/>
        <v>1.8391311779080417</v>
      </c>
      <c r="D131" s="4">
        <f t="shared" si="9"/>
        <v>1.839131018046108</v>
      </c>
      <c r="E131" s="4">
        <f t="shared" si="12"/>
        <v>1.598619336906637E-7</v>
      </c>
      <c r="F131" s="4">
        <f t="shared" si="7"/>
        <v>-1.2209600086521277E-6</v>
      </c>
    </row>
    <row r="132" spans="2:6" x14ac:dyDescent="0.2">
      <c r="B132" s="17">
        <v>100</v>
      </c>
      <c r="C132" s="4">
        <f t="shared" si="11"/>
        <v>1.839131018046108</v>
      </c>
      <c r="D132" s="4">
        <f t="shared" si="9"/>
        <v>1.8391308825037789</v>
      </c>
      <c r="E132" s="4">
        <f t="shared" si="12"/>
        <v>1.355423291382607E-7</v>
      </c>
      <c r="F132" s="4">
        <f t="shared" si="7"/>
        <v>-1.0352167745253382E-6</v>
      </c>
    </row>
    <row r="133" spans="2:6" x14ac:dyDescent="0.2">
      <c r="B133" s="17">
        <v>101</v>
      </c>
      <c r="C133" s="4">
        <f t="shared" si="11"/>
        <v>1.8391308825037789</v>
      </c>
      <c r="D133" s="4">
        <f t="shared" si="9"/>
        <v>1.8391307675813404</v>
      </c>
      <c r="E133" s="4">
        <f t="shared" si="12"/>
        <v>1.1492243845445671E-7</v>
      </c>
      <c r="F133" s="4">
        <f t="shared" si="7"/>
        <v>-8.7773045720496157E-7</v>
      </c>
    </row>
    <row r="134" spans="2:6" x14ac:dyDescent="0.2">
      <c r="B134" s="17">
        <v>102</v>
      </c>
      <c r="C134" s="4">
        <f t="shared" si="11"/>
        <v>1.8391307675813404</v>
      </c>
      <c r="D134" s="4">
        <f t="shared" si="9"/>
        <v>1.8391306701419126</v>
      </c>
      <c r="E134" s="4">
        <f t="shared" si="12"/>
        <v>9.7439427859669081E-8</v>
      </c>
      <c r="F134" s="4">
        <f t="shared" si="7"/>
        <v>-7.4420236373384796E-7</v>
      </c>
    </row>
    <row r="135" spans="2:6" x14ac:dyDescent="0.2">
      <c r="B135" s="17">
        <v>103</v>
      </c>
      <c r="C135" s="4">
        <f t="shared" si="11"/>
        <v>1.8391306701419126</v>
      </c>
      <c r="D135" s="4">
        <f t="shared" si="9"/>
        <v>1.8391305875258253</v>
      </c>
      <c r="E135" s="4">
        <f t="shared" si="12"/>
        <v>8.2616087304643315E-8</v>
      </c>
      <c r="F135" s="4">
        <f t="shared" si="7"/>
        <v>-6.3098775093806125E-7</v>
      </c>
    </row>
    <row r="136" spans="2:6" x14ac:dyDescent="0.2">
      <c r="B136" s="17">
        <v>104</v>
      </c>
      <c r="C136" s="4">
        <f t="shared" si="11"/>
        <v>1.8391305875258253</v>
      </c>
      <c r="D136" s="4">
        <f t="shared" si="9"/>
        <v>1.8391305174780219</v>
      </c>
      <c r="E136" s="4">
        <f t="shared" si="12"/>
        <v>7.0047803335526737E-8</v>
      </c>
      <c r="F136" s="4">
        <f t="shared" si="7"/>
        <v>-5.3499634944387253E-7</v>
      </c>
    </row>
    <row r="137" spans="2:6" x14ac:dyDescent="0.2">
      <c r="B137" s="17">
        <v>105</v>
      </c>
      <c r="C137" s="4">
        <f t="shared" si="11"/>
        <v>1.8391305174780219</v>
      </c>
      <c r="D137" s="6">
        <f t="shared" si="9"/>
        <v>1.8391304580865038</v>
      </c>
      <c r="E137" s="4">
        <f t="shared" si="12"/>
        <v>5.9391518147933198E-8</v>
      </c>
      <c r="F137" s="4">
        <f t="shared" si="7"/>
        <v>-4.5360800804417067E-7</v>
      </c>
    </row>
    <row r="138" spans="2:6" x14ac:dyDescent="0.2">
      <c r="B138" s="17"/>
      <c r="C138" s="4"/>
      <c r="D138" s="4"/>
      <c r="E138" s="4"/>
      <c r="F138" s="4"/>
    </row>
    <row r="139" spans="2:6" x14ac:dyDescent="0.2">
      <c r="B139" s="17"/>
      <c r="C139" s="4"/>
      <c r="D139" s="4"/>
      <c r="E139" s="4"/>
      <c r="F139" s="4"/>
    </row>
    <row r="140" spans="2:6" x14ac:dyDescent="0.2">
      <c r="B140" s="17"/>
      <c r="C140" s="4"/>
      <c r="D140" s="4"/>
      <c r="E140" s="4"/>
      <c r="F140" s="4"/>
    </row>
    <row r="141" spans="2:6" x14ac:dyDescent="0.2">
      <c r="B141" s="17"/>
      <c r="C141" s="4"/>
      <c r="D141" s="4"/>
      <c r="E141" s="4"/>
      <c r="F141" s="4"/>
    </row>
    <row r="142" spans="2:6" x14ac:dyDescent="0.2">
      <c r="B142" s="17"/>
      <c r="C142" s="4"/>
      <c r="D142" s="4"/>
      <c r="E142" s="4"/>
      <c r="F142" s="4"/>
    </row>
    <row r="143" spans="2:6" x14ac:dyDescent="0.2">
      <c r="B143" s="17"/>
      <c r="C143" s="4"/>
      <c r="D143" s="4"/>
      <c r="E143" s="4"/>
      <c r="F143" s="4"/>
    </row>
    <row r="144" spans="2:6" x14ac:dyDescent="0.2">
      <c r="B144" s="17"/>
      <c r="C144" s="4"/>
      <c r="D144" s="4"/>
      <c r="E144" s="4"/>
      <c r="F144" s="4"/>
    </row>
    <row r="145" spans="2:6" x14ac:dyDescent="0.2">
      <c r="B145" s="17"/>
      <c r="C145" s="4"/>
      <c r="D145" s="4"/>
      <c r="E145" s="4"/>
      <c r="F145" s="4"/>
    </row>
    <row r="146" spans="2:6" x14ac:dyDescent="0.2">
      <c r="B146" s="17"/>
      <c r="C146" s="4"/>
      <c r="D146" s="4"/>
      <c r="E146" s="4"/>
      <c r="F146" s="4"/>
    </row>
    <row r="147" spans="2:6" x14ac:dyDescent="0.2">
      <c r="B147" s="17"/>
      <c r="C147" s="4"/>
      <c r="D147" s="4"/>
      <c r="E147" s="4"/>
      <c r="F147" s="4"/>
    </row>
    <row r="148" spans="2:6" x14ac:dyDescent="0.2">
      <c r="B148" s="17"/>
      <c r="C148" s="4"/>
      <c r="D148" s="4"/>
      <c r="E148" s="4"/>
      <c r="F148" s="4"/>
    </row>
    <row r="149" spans="2:6" x14ac:dyDescent="0.2">
      <c r="B149" s="17"/>
      <c r="C149" s="4"/>
      <c r="D149" s="4"/>
      <c r="E149" s="4"/>
      <c r="F149" s="4"/>
    </row>
    <row r="150" spans="2:6" x14ac:dyDescent="0.2">
      <c r="B150" s="17"/>
      <c r="C150" s="4"/>
      <c r="D150" s="4"/>
      <c r="E150" s="4"/>
      <c r="F150" s="4"/>
    </row>
    <row r="151" spans="2:6" x14ac:dyDescent="0.2">
      <c r="B151" s="17"/>
      <c r="C151" s="4"/>
      <c r="D151" s="4"/>
      <c r="E151" s="4"/>
      <c r="F151" s="4"/>
    </row>
    <row r="152" spans="2:6" x14ac:dyDescent="0.2">
      <c r="B152" s="17"/>
      <c r="C152" s="4"/>
      <c r="D152" s="4"/>
      <c r="E152" s="4"/>
      <c r="F152" s="4"/>
    </row>
    <row r="153" spans="2:6" x14ac:dyDescent="0.2">
      <c r="B153" s="17"/>
      <c r="C153" s="4"/>
      <c r="D153" s="4"/>
      <c r="E153" s="4"/>
      <c r="F153" s="4"/>
    </row>
    <row r="154" spans="2:6" x14ac:dyDescent="0.2">
      <c r="B154" s="17"/>
      <c r="C154" s="4"/>
      <c r="D154" s="4"/>
      <c r="E154" s="4"/>
      <c r="F154" s="4"/>
    </row>
    <row r="155" spans="2:6" x14ac:dyDescent="0.2">
      <c r="B155" s="17"/>
      <c r="C155" s="4"/>
      <c r="D155" s="4"/>
      <c r="E155" s="4"/>
      <c r="F155" s="4"/>
    </row>
    <row r="156" spans="2:6" x14ac:dyDescent="0.2">
      <c r="B156" s="17"/>
      <c r="C156" s="4"/>
      <c r="D156" s="4"/>
      <c r="E156" s="4"/>
      <c r="F156" s="4"/>
    </row>
    <row r="157" spans="2:6" x14ac:dyDescent="0.2">
      <c r="B157" s="17"/>
      <c r="C157" s="4"/>
      <c r="D157" s="4"/>
      <c r="E157" s="4"/>
      <c r="F157" s="4"/>
    </row>
    <row r="158" spans="2:6" x14ac:dyDescent="0.2">
      <c r="B158" s="17"/>
      <c r="C158" s="4"/>
      <c r="D158" s="4"/>
      <c r="E158" s="4"/>
      <c r="F158" s="4"/>
    </row>
    <row r="159" spans="2:6" x14ac:dyDescent="0.2">
      <c r="B159" s="17"/>
      <c r="C159" s="4"/>
      <c r="D159" s="4"/>
      <c r="E159" s="4"/>
      <c r="F159" s="4"/>
    </row>
    <row r="160" spans="2:6" x14ac:dyDescent="0.2">
      <c r="B160" s="17"/>
      <c r="C160" s="4"/>
      <c r="D160" s="4"/>
      <c r="E160" s="4"/>
      <c r="F160" s="4"/>
    </row>
    <row r="161" spans="2:6" x14ac:dyDescent="0.2">
      <c r="B161" s="17"/>
      <c r="C161" s="4"/>
      <c r="D161" s="4"/>
      <c r="E161" s="4"/>
      <c r="F161" s="4"/>
    </row>
    <row r="162" spans="2:6" x14ac:dyDescent="0.2">
      <c r="B162" s="17"/>
      <c r="C162" s="4"/>
      <c r="D162" s="4"/>
      <c r="E162" s="4"/>
      <c r="F162" s="4"/>
    </row>
    <row r="163" spans="2:6" x14ac:dyDescent="0.2">
      <c r="B163" s="17"/>
      <c r="C163" s="4"/>
      <c r="D163" s="4"/>
      <c r="E163" s="4"/>
      <c r="F163" s="4"/>
    </row>
    <row r="164" spans="2:6" x14ac:dyDescent="0.2">
      <c r="B164" s="17"/>
      <c r="C164" s="4"/>
      <c r="D164" s="4"/>
      <c r="E164" s="4"/>
      <c r="F164" s="4"/>
    </row>
    <row r="165" spans="2:6" x14ac:dyDescent="0.2">
      <c r="B165" s="17"/>
      <c r="C165" s="4"/>
      <c r="D165" s="4"/>
      <c r="E165" s="4"/>
      <c r="F165" s="4"/>
    </row>
    <row r="166" spans="2:6" x14ac:dyDescent="0.2">
      <c r="B166" s="17"/>
      <c r="C166" s="4"/>
      <c r="D166" s="4"/>
      <c r="E166" s="4"/>
      <c r="F166" s="4"/>
    </row>
    <row r="167" spans="2:6" x14ac:dyDescent="0.2">
      <c r="B167" s="17"/>
      <c r="C167" s="4"/>
      <c r="D167" s="4"/>
      <c r="E167" s="4"/>
      <c r="F167" s="4"/>
    </row>
    <row r="168" spans="2:6" x14ac:dyDescent="0.2">
      <c r="B168" s="17"/>
      <c r="C168" s="4"/>
      <c r="D168" s="4"/>
      <c r="E168" s="4"/>
      <c r="F168" s="4"/>
    </row>
    <row r="169" spans="2:6" x14ac:dyDescent="0.2">
      <c r="B169" s="17"/>
      <c r="C169" s="4"/>
      <c r="D169" s="4"/>
      <c r="E169" s="4"/>
      <c r="F169" s="4"/>
    </row>
    <row r="170" spans="2:6" x14ac:dyDescent="0.2">
      <c r="B170" s="17"/>
      <c r="C170" s="4"/>
      <c r="D170" s="4"/>
      <c r="E170" s="4"/>
      <c r="F170" s="4"/>
    </row>
    <row r="171" spans="2:6" x14ac:dyDescent="0.2">
      <c r="B171" s="17"/>
      <c r="C171" s="4"/>
      <c r="D171" s="4"/>
      <c r="E171" s="4"/>
      <c r="F171" s="4"/>
    </row>
    <row r="172" spans="2:6" x14ac:dyDescent="0.2">
      <c r="B172" s="17"/>
      <c r="C172" s="4"/>
      <c r="D172" s="4"/>
      <c r="E172" s="4"/>
      <c r="F172" s="4"/>
    </row>
    <row r="173" spans="2:6" x14ac:dyDescent="0.2">
      <c r="B173" s="17"/>
      <c r="C173" s="4"/>
      <c r="D173" s="4"/>
      <c r="E173" s="4"/>
      <c r="F173" s="4"/>
    </row>
    <row r="174" spans="2:6" x14ac:dyDescent="0.2">
      <c r="B174" s="17"/>
      <c r="C174" s="4"/>
      <c r="D174" s="4"/>
      <c r="E174" s="4"/>
      <c r="F174" s="4"/>
    </row>
    <row r="175" spans="2:6" x14ac:dyDescent="0.2">
      <c r="B175" s="17"/>
      <c r="C175" s="4"/>
      <c r="D175" s="4"/>
      <c r="E175" s="4"/>
      <c r="F175" s="4"/>
    </row>
    <row r="176" spans="2:6" x14ac:dyDescent="0.2">
      <c r="B176" s="17"/>
      <c r="C176" s="4"/>
      <c r="D176" s="4"/>
      <c r="E176" s="4"/>
      <c r="F176" s="4"/>
    </row>
    <row r="177" spans="2:6" x14ac:dyDescent="0.2">
      <c r="B177" s="17"/>
      <c r="C177" s="4"/>
      <c r="D177" s="4"/>
      <c r="E177" s="4"/>
      <c r="F177" s="4"/>
    </row>
    <row r="178" spans="2:6" x14ac:dyDescent="0.2">
      <c r="B178" s="17"/>
      <c r="C178" s="4"/>
      <c r="D178" s="4"/>
      <c r="E178" s="4"/>
      <c r="F178" s="4"/>
    </row>
    <row r="179" spans="2:6" x14ac:dyDescent="0.2">
      <c r="B179" s="17"/>
      <c r="C179" s="4"/>
      <c r="D179" s="4"/>
      <c r="E179" s="4"/>
      <c r="F179" s="4"/>
    </row>
    <row r="180" spans="2:6" x14ac:dyDescent="0.2">
      <c r="B180" s="17"/>
      <c r="C180" s="4"/>
      <c r="D180" s="4"/>
      <c r="E180" s="4"/>
      <c r="F180" s="4"/>
    </row>
    <row r="181" spans="2:6" x14ac:dyDescent="0.2">
      <c r="B181" s="17"/>
      <c r="C181" s="4"/>
      <c r="D181" s="4"/>
      <c r="E181" s="4"/>
      <c r="F181" s="4"/>
    </row>
    <row r="182" spans="2:6" x14ac:dyDescent="0.2">
      <c r="B182" s="17"/>
      <c r="C182" s="4"/>
      <c r="D182" s="4"/>
      <c r="E182" s="4"/>
      <c r="F182" s="4"/>
    </row>
    <row r="183" spans="2:6" x14ac:dyDescent="0.2">
      <c r="B183" s="17"/>
      <c r="C183" s="4"/>
      <c r="D183" s="4"/>
      <c r="E183" s="4"/>
      <c r="F183" s="4"/>
    </row>
    <row r="184" spans="2:6" x14ac:dyDescent="0.2">
      <c r="B184" s="17"/>
      <c r="C184" s="4"/>
      <c r="D184" s="4"/>
      <c r="E184" s="4"/>
      <c r="F184" s="4"/>
    </row>
    <row r="185" spans="2:6" x14ac:dyDescent="0.2">
      <c r="B185" s="17"/>
      <c r="C185" s="4"/>
      <c r="D185" s="4"/>
      <c r="E185" s="4"/>
      <c r="F185" s="4"/>
    </row>
    <row r="186" spans="2:6" x14ac:dyDescent="0.2">
      <c r="B186" s="17"/>
      <c r="C186" s="4"/>
      <c r="D186" s="4"/>
      <c r="E186" s="4"/>
      <c r="F186" s="4"/>
    </row>
    <row r="187" spans="2:6" x14ac:dyDescent="0.2">
      <c r="B187" s="17"/>
      <c r="C187" s="4"/>
      <c r="D187" s="4"/>
      <c r="E187" s="4"/>
      <c r="F187" s="4"/>
    </row>
    <row r="188" spans="2:6" x14ac:dyDescent="0.2">
      <c r="B188" s="17"/>
      <c r="C188" s="4"/>
      <c r="D188" s="4"/>
      <c r="E188" s="4"/>
      <c r="F188" s="4"/>
    </row>
    <row r="189" spans="2:6" x14ac:dyDescent="0.2">
      <c r="B189" s="17"/>
      <c r="C189" s="4"/>
      <c r="D189" s="4"/>
      <c r="E189" s="4"/>
      <c r="F189" s="4"/>
    </row>
    <row r="190" spans="2:6" x14ac:dyDescent="0.2">
      <c r="B190" s="17"/>
      <c r="C190" s="4"/>
      <c r="D190" s="4"/>
      <c r="E190" s="4"/>
      <c r="F190" s="4"/>
    </row>
    <row r="191" spans="2:6" x14ac:dyDescent="0.2">
      <c r="B191" s="17"/>
      <c r="C191" s="4"/>
      <c r="D191" s="4"/>
      <c r="E191" s="4"/>
      <c r="F191" s="4"/>
    </row>
    <row r="192" spans="2:6" x14ac:dyDescent="0.2">
      <c r="B192" s="17"/>
      <c r="C192" s="4"/>
      <c r="D192" s="4"/>
      <c r="E192" s="4"/>
      <c r="F192" s="4"/>
    </row>
    <row r="193" spans="2:6" x14ac:dyDescent="0.2">
      <c r="B193" s="17"/>
      <c r="C193" s="4"/>
      <c r="D193" s="4"/>
      <c r="E193" s="4"/>
      <c r="F193" s="4"/>
    </row>
    <row r="194" spans="2:6" x14ac:dyDescent="0.2">
      <c r="B194" s="17"/>
      <c r="C194" s="4"/>
      <c r="D194" s="4"/>
      <c r="E194" s="4"/>
      <c r="F194" s="4"/>
    </row>
    <row r="195" spans="2:6" x14ac:dyDescent="0.2">
      <c r="B195" s="17"/>
      <c r="C195" s="4"/>
      <c r="D195" s="4"/>
      <c r="E195" s="4"/>
      <c r="F19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A818-76B1-4561-880B-45419D6C2C77}">
  <dimension ref="B2:I39"/>
  <sheetViews>
    <sheetView topLeftCell="A6" workbookViewId="0">
      <selection activeCell="G29" sqref="G29"/>
    </sheetView>
  </sheetViews>
  <sheetFormatPr baseColWidth="10" defaultRowHeight="15" x14ac:dyDescent="0.2"/>
  <sheetData>
    <row r="2" spans="2:9" x14ac:dyDescent="0.2">
      <c r="B2" s="12" t="s">
        <v>8</v>
      </c>
      <c r="C2" s="12"/>
    </row>
    <row r="3" spans="2:9" x14ac:dyDescent="0.2">
      <c r="B3" s="1" t="s">
        <v>9</v>
      </c>
      <c r="C3" s="1">
        <v>2.5</v>
      </c>
    </row>
    <row r="4" spans="2:9" x14ac:dyDescent="0.2">
      <c r="B4" s="1" t="s">
        <v>10</v>
      </c>
      <c r="C4" s="1">
        <v>1.5</v>
      </c>
    </row>
    <row r="6" spans="2:9" ht="15.75" thickBot="1" x14ac:dyDescent="0.25"/>
    <row r="7" spans="2:9" ht="17.25" thickTop="1" thickBot="1" x14ac:dyDescent="0.3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</row>
    <row r="8" spans="2:9" ht="15.75" thickTop="1" x14ac:dyDescent="0.2">
      <c r="B8" s="5">
        <v>0</v>
      </c>
      <c r="C8" s="4">
        <f>C3</f>
        <v>2.5</v>
      </c>
      <c r="D8" s="4">
        <f>C4</f>
        <v>1.5</v>
      </c>
      <c r="E8" s="4">
        <f>0.95*(C8)^3-5.9*(C8)^2+10.9*(C8)-6</f>
        <v>-0.78125</v>
      </c>
      <c r="F8" s="4">
        <f>0.95*(D8)^3-5.9*(D8)^2+10.9*(D8)-6</f>
        <v>0.28125</v>
      </c>
      <c r="G8" s="4">
        <f>(C8+D8)/2</f>
        <v>2</v>
      </c>
      <c r="H8" s="4">
        <f>0.95*(G8)^3-5.9*(G8)^2+10.9*(G8)-6</f>
        <v>-0.19999999999999929</v>
      </c>
      <c r="I8" s="4"/>
    </row>
    <row r="9" spans="2:9" x14ac:dyDescent="0.2">
      <c r="B9" s="5">
        <v>1</v>
      </c>
      <c r="C9" s="4">
        <f>IF(H8*E8&lt;0,C8,G8)</f>
        <v>2</v>
      </c>
      <c r="D9" s="4">
        <f>IF(H8*F8&lt;0,D8,G8)</f>
        <v>1.5</v>
      </c>
      <c r="E9" s="4">
        <f>0.95*(C9)^3-5.9*(C9)^2+10.9*(C9)-6</f>
        <v>-0.19999999999999929</v>
      </c>
      <c r="F9" s="4">
        <f>0.95*(D9)^3-5.9*(D9)^2+10.9*(D9)-6</f>
        <v>0.28125</v>
      </c>
      <c r="G9" s="4">
        <f>(C9+D9)/2</f>
        <v>1.75</v>
      </c>
      <c r="H9" s="4">
        <f>0.95*(G9)^3-5.9*(G9)^2+10.9*(G9)-6</f>
        <v>9.7656249999996447E-2</v>
      </c>
      <c r="I9" s="4">
        <f>ABS(G9-G8)</f>
        <v>0.25</v>
      </c>
    </row>
    <row r="10" spans="2:9" x14ac:dyDescent="0.2">
      <c r="B10" s="5">
        <v>2</v>
      </c>
      <c r="C10" s="4">
        <f t="shared" ref="C10" si="0">IF(H9*E9&lt;0,C9,G9)</f>
        <v>2</v>
      </c>
      <c r="D10" s="4">
        <f t="shared" ref="D10" si="1">IF(H9*F9&lt;0,D9,G9)</f>
        <v>1.75</v>
      </c>
      <c r="E10" s="4">
        <f t="shared" ref="E10:F10" si="2">0.95*(C10)^3-5.9*(C10)^2+10.9*(C10)-6</f>
        <v>-0.19999999999999929</v>
      </c>
      <c r="F10" s="4">
        <f t="shared" si="2"/>
        <v>9.7656249999996447E-2</v>
      </c>
      <c r="G10" s="4">
        <f t="shared" ref="G10" si="3">(C10+D10)/2</f>
        <v>1.875</v>
      </c>
      <c r="H10" s="4">
        <f t="shared" ref="H10:H39" si="4">0.95*(G10)^3-5.9*(G10)^2+10.9*(G10)-6</f>
        <v>-4.248046875E-2</v>
      </c>
      <c r="I10" s="4">
        <f t="shared" ref="I10" si="5">ABS(G10-G9)</f>
        <v>0.125</v>
      </c>
    </row>
    <row r="11" spans="2:9" x14ac:dyDescent="0.2">
      <c r="B11" s="5">
        <v>3</v>
      </c>
      <c r="C11" s="4">
        <f t="shared" ref="C11:C39" si="6">IF(H10*E10&lt;0,C10,G10)</f>
        <v>1.875</v>
      </c>
      <c r="D11" s="4">
        <f t="shared" ref="D11:D39" si="7">IF(H10*F10&lt;0,D10,G10)</f>
        <v>1.75</v>
      </c>
      <c r="E11" s="4">
        <f t="shared" ref="E11:E39" si="8">0.95*(C11)^3-5.9*(C11)^2+10.9*(C11)-6</f>
        <v>-4.248046875E-2</v>
      </c>
      <c r="F11" s="4">
        <f t="shared" ref="F11:F39" si="9">0.95*(D11)^3-5.9*(D11)^2+10.9*(D11)-6</f>
        <v>9.7656249999996447E-2</v>
      </c>
      <c r="G11" s="4">
        <f t="shared" ref="G11:G39" si="10">(C11+D11)/2</f>
        <v>1.8125</v>
      </c>
      <c r="H11" s="4">
        <f t="shared" si="4"/>
        <v>3.045654296875E-2</v>
      </c>
      <c r="I11" s="4">
        <f t="shared" ref="I11:I39" si="11">ABS(G11-G10)</f>
        <v>6.25E-2</v>
      </c>
    </row>
    <row r="12" spans="2:9" x14ac:dyDescent="0.2">
      <c r="B12" s="5">
        <v>4</v>
      </c>
      <c r="C12" s="4">
        <f t="shared" si="6"/>
        <v>1.875</v>
      </c>
      <c r="D12" s="4">
        <f t="shared" si="7"/>
        <v>1.8125</v>
      </c>
      <c r="E12" s="4">
        <f t="shared" si="8"/>
        <v>-4.248046875E-2</v>
      </c>
      <c r="F12" s="4">
        <f t="shared" si="9"/>
        <v>3.045654296875E-2</v>
      </c>
      <c r="G12" s="4">
        <f t="shared" si="10"/>
        <v>1.84375</v>
      </c>
      <c r="H12" s="4">
        <f t="shared" si="4"/>
        <v>-5.3817749023448158E-3</v>
      </c>
      <c r="I12" s="4">
        <f t="shared" si="11"/>
        <v>3.125E-2</v>
      </c>
    </row>
    <row r="13" spans="2:9" x14ac:dyDescent="0.2">
      <c r="B13" s="5">
        <v>5</v>
      </c>
      <c r="C13" s="4">
        <f t="shared" si="6"/>
        <v>1.84375</v>
      </c>
      <c r="D13" s="4">
        <f t="shared" si="7"/>
        <v>1.8125</v>
      </c>
      <c r="E13" s="4">
        <f t="shared" si="8"/>
        <v>-5.3817749023448158E-3</v>
      </c>
      <c r="F13" s="4">
        <f t="shared" si="9"/>
        <v>3.045654296875E-2</v>
      </c>
      <c r="G13" s="4">
        <f t="shared" si="10"/>
        <v>1.828125</v>
      </c>
      <c r="H13" s="4">
        <f t="shared" si="4"/>
        <v>1.2705802917476916E-2</v>
      </c>
      <c r="I13" s="4">
        <f t="shared" si="11"/>
        <v>1.5625E-2</v>
      </c>
    </row>
    <row r="14" spans="2:9" x14ac:dyDescent="0.2">
      <c r="B14" s="5">
        <v>6</v>
      </c>
      <c r="C14" s="4">
        <f t="shared" si="6"/>
        <v>1.84375</v>
      </c>
      <c r="D14" s="4">
        <f t="shared" si="7"/>
        <v>1.828125</v>
      </c>
      <c r="E14" s="4">
        <f t="shared" si="8"/>
        <v>-5.3817749023448158E-3</v>
      </c>
      <c r="F14" s="4">
        <f t="shared" si="9"/>
        <v>1.2705802917476916E-2</v>
      </c>
      <c r="G14" s="4">
        <f t="shared" si="10"/>
        <v>1.8359375</v>
      </c>
      <c r="H14" s="4">
        <f t="shared" si="4"/>
        <v>3.7027597427368164E-3</v>
      </c>
      <c r="I14" s="4">
        <f t="shared" si="11"/>
        <v>7.8125E-3</v>
      </c>
    </row>
    <row r="15" spans="2:9" x14ac:dyDescent="0.2">
      <c r="B15" s="5">
        <v>7</v>
      </c>
      <c r="C15" s="4">
        <f t="shared" si="6"/>
        <v>1.84375</v>
      </c>
      <c r="D15" s="4">
        <f t="shared" si="7"/>
        <v>1.8359375</v>
      </c>
      <c r="E15" s="4">
        <f t="shared" si="8"/>
        <v>-5.3817749023448158E-3</v>
      </c>
      <c r="F15" s="4">
        <f t="shared" si="9"/>
        <v>3.7027597427368164E-3</v>
      </c>
      <c r="G15" s="4">
        <f t="shared" si="10"/>
        <v>1.83984375</v>
      </c>
      <c r="H15" s="4">
        <f t="shared" si="4"/>
        <v>-8.2949101924967295E-4</v>
      </c>
      <c r="I15" s="4">
        <f t="shared" si="11"/>
        <v>3.90625E-3</v>
      </c>
    </row>
    <row r="16" spans="2:9" x14ac:dyDescent="0.2">
      <c r="B16" s="5">
        <v>8</v>
      </c>
      <c r="C16" s="4">
        <f t="shared" si="6"/>
        <v>1.83984375</v>
      </c>
      <c r="D16" s="4">
        <f t="shared" si="7"/>
        <v>1.8359375</v>
      </c>
      <c r="E16" s="4">
        <f t="shared" si="8"/>
        <v>-8.2949101924967295E-4</v>
      </c>
      <c r="F16" s="4">
        <f t="shared" si="9"/>
        <v>3.7027597427368164E-3</v>
      </c>
      <c r="G16" s="4">
        <f t="shared" si="10"/>
        <v>1.837890625</v>
      </c>
      <c r="H16" s="4">
        <f t="shared" si="4"/>
        <v>1.4391597360337016E-3</v>
      </c>
      <c r="I16" s="4">
        <f t="shared" si="11"/>
        <v>1.953125E-3</v>
      </c>
    </row>
    <row r="17" spans="2:9" x14ac:dyDescent="0.2">
      <c r="B17" s="5">
        <v>9</v>
      </c>
      <c r="C17" s="4">
        <f t="shared" si="6"/>
        <v>1.83984375</v>
      </c>
      <c r="D17" s="4">
        <f t="shared" si="7"/>
        <v>1.837890625</v>
      </c>
      <c r="E17" s="4">
        <f t="shared" si="8"/>
        <v>-8.2949101924967295E-4</v>
      </c>
      <c r="F17" s="4">
        <f t="shared" si="9"/>
        <v>1.4391597360337016E-3</v>
      </c>
      <c r="G17" s="4">
        <f t="shared" si="10"/>
        <v>1.8388671875</v>
      </c>
      <c r="H17" s="4">
        <f t="shared" si="4"/>
        <v>3.0546304769707433E-4</v>
      </c>
      <c r="I17" s="4">
        <f t="shared" si="11"/>
        <v>9.765625E-4</v>
      </c>
    </row>
    <row r="18" spans="2:9" x14ac:dyDescent="0.2">
      <c r="B18" s="5">
        <v>10</v>
      </c>
      <c r="C18" s="4">
        <f t="shared" si="6"/>
        <v>1.83984375</v>
      </c>
      <c r="D18" s="4">
        <f t="shared" si="7"/>
        <v>1.8388671875</v>
      </c>
      <c r="E18" s="4">
        <f t="shared" si="8"/>
        <v>-8.2949101924967295E-4</v>
      </c>
      <c r="F18" s="4">
        <f t="shared" si="9"/>
        <v>3.0546304769707433E-4</v>
      </c>
      <c r="G18" s="4">
        <f t="shared" si="10"/>
        <v>1.83935546875</v>
      </c>
      <c r="H18" s="4">
        <f t="shared" si="4"/>
        <v>-2.6185714523307979E-4</v>
      </c>
      <c r="I18" s="4">
        <f t="shared" si="11"/>
        <v>4.8828125E-4</v>
      </c>
    </row>
    <row r="19" spans="2:9" x14ac:dyDescent="0.2">
      <c r="B19" s="5">
        <v>11</v>
      </c>
      <c r="C19" s="4">
        <f t="shared" si="6"/>
        <v>1.83935546875</v>
      </c>
      <c r="D19" s="4">
        <f t="shared" si="7"/>
        <v>1.8388671875</v>
      </c>
      <c r="E19" s="4">
        <f t="shared" si="8"/>
        <v>-2.6185714523307979E-4</v>
      </c>
      <c r="F19" s="4">
        <f t="shared" si="9"/>
        <v>3.0546304769707433E-4</v>
      </c>
      <c r="G19" s="4">
        <f t="shared" si="10"/>
        <v>1.839111328125</v>
      </c>
      <c r="H19" s="4">
        <f t="shared" si="4"/>
        <v>2.1842202837518698E-5</v>
      </c>
      <c r="I19" s="4">
        <f t="shared" si="11"/>
        <v>2.44140625E-4</v>
      </c>
    </row>
    <row r="20" spans="2:9" x14ac:dyDescent="0.2">
      <c r="B20" s="5">
        <v>12</v>
      </c>
      <c r="C20" s="4">
        <f t="shared" si="6"/>
        <v>1.83935546875</v>
      </c>
      <c r="D20" s="4">
        <f t="shared" si="7"/>
        <v>1.839111328125</v>
      </c>
      <c r="E20" s="4">
        <f t="shared" si="8"/>
        <v>-2.6185714523307979E-4</v>
      </c>
      <c r="F20" s="4">
        <f t="shared" si="9"/>
        <v>2.1842202837518698E-5</v>
      </c>
      <c r="G20" s="4">
        <f t="shared" si="10"/>
        <v>1.8392333984375</v>
      </c>
      <c r="H20" s="4">
        <f t="shared" si="4"/>
        <v>-1.1999766347869922E-4</v>
      </c>
      <c r="I20" s="4">
        <f t="shared" si="11"/>
        <v>1.220703125E-4</v>
      </c>
    </row>
    <row r="21" spans="2:9" x14ac:dyDescent="0.2">
      <c r="B21" s="5">
        <v>13</v>
      </c>
      <c r="C21" s="4">
        <f t="shared" si="6"/>
        <v>1.8392333984375</v>
      </c>
      <c r="D21" s="4">
        <f t="shared" si="7"/>
        <v>1.839111328125</v>
      </c>
      <c r="E21" s="4">
        <f t="shared" si="8"/>
        <v>-1.1999766347869922E-4</v>
      </c>
      <c r="F21" s="4">
        <f t="shared" si="9"/>
        <v>2.1842202837518698E-5</v>
      </c>
      <c r="G21" s="4">
        <f t="shared" si="10"/>
        <v>1.83917236328125</v>
      </c>
      <c r="H21" s="4">
        <f t="shared" si="4"/>
        <v>-4.9075277742005596E-5</v>
      </c>
      <c r="I21" s="4">
        <f t="shared" si="11"/>
        <v>6.103515625E-5</v>
      </c>
    </row>
    <row r="22" spans="2:9" x14ac:dyDescent="0.2">
      <c r="B22" s="5">
        <v>14</v>
      </c>
      <c r="C22" s="4">
        <f t="shared" si="6"/>
        <v>1.83917236328125</v>
      </c>
      <c r="D22" s="4">
        <f t="shared" si="7"/>
        <v>1.839111328125</v>
      </c>
      <c r="E22" s="4">
        <f t="shared" si="8"/>
        <v>-4.9075277742005596E-5</v>
      </c>
      <c r="F22" s="4">
        <f t="shared" si="9"/>
        <v>2.1842202837518698E-5</v>
      </c>
      <c r="G22" s="4">
        <f t="shared" si="10"/>
        <v>1.839141845703125</v>
      </c>
      <c r="H22" s="4">
        <f t="shared" si="4"/>
        <v>-1.36159242245526E-5</v>
      </c>
      <c r="I22" s="4">
        <f t="shared" si="11"/>
        <v>3.0517578125E-5</v>
      </c>
    </row>
    <row r="23" spans="2:9" x14ac:dyDescent="0.2">
      <c r="B23" s="5">
        <v>15</v>
      </c>
      <c r="C23" s="4">
        <f t="shared" si="6"/>
        <v>1.839141845703125</v>
      </c>
      <c r="D23" s="4">
        <f t="shared" si="7"/>
        <v>1.839111328125</v>
      </c>
      <c r="E23" s="4">
        <f t="shared" si="8"/>
        <v>-1.36159242245526E-5</v>
      </c>
      <c r="F23" s="4">
        <f t="shared" si="9"/>
        <v>2.1842202837518698E-5</v>
      </c>
      <c r="G23" s="4">
        <f t="shared" si="10"/>
        <v>1.8391265869140625</v>
      </c>
      <c r="H23" s="4">
        <f t="shared" si="4"/>
        <v>4.1132926238418577E-6</v>
      </c>
      <c r="I23" s="4">
        <f t="shared" si="11"/>
        <v>1.52587890625E-5</v>
      </c>
    </row>
    <row r="24" spans="2:9" x14ac:dyDescent="0.2">
      <c r="B24" s="5">
        <v>16</v>
      </c>
      <c r="C24" s="4">
        <f t="shared" si="6"/>
        <v>1.839141845703125</v>
      </c>
      <c r="D24" s="4">
        <f t="shared" si="7"/>
        <v>1.8391265869140625</v>
      </c>
      <c r="E24" s="4">
        <f t="shared" si="8"/>
        <v>-1.36159242245526E-5</v>
      </c>
      <c r="F24" s="4">
        <f t="shared" si="9"/>
        <v>4.1132926238418577E-6</v>
      </c>
      <c r="G24" s="4">
        <f t="shared" si="10"/>
        <v>1.8391342163085938</v>
      </c>
      <c r="H24" s="4">
        <f t="shared" si="4"/>
        <v>-4.7512774727920259E-6</v>
      </c>
      <c r="I24" s="4">
        <f t="shared" si="11"/>
        <v>7.62939453125E-6</v>
      </c>
    </row>
    <row r="25" spans="2:9" x14ac:dyDescent="0.2">
      <c r="B25" s="5">
        <v>17</v>
      </c>
      <c r="C25" s="4">
        <f t="shared" si="6"/>
        <v>1.8391342163085938</v>
      </c>
      <c r="D25" s="4">
        <f t="shared" si="7"/>
        <v>1.8391265869140625</v>
      </c>
      <c r="E25" s="4">
        <f t="shared" si="8"/>
        <v>-4.7512774727920259E-6</v>
      </c>
      <c r="F25" s="4">
        <f t="shared" si="9"/>
        <v>4.1132926238418577E-6</v>
      </c>
      <c r="G25" s="4">
        <f t="shared" si="10"/>
        <v>1.8391304016113281</v>
      </c>
      <c r="H25" s="4">
        <f t="shared" si="4"/>
        <v>-3.1898284369447083E-7</v>
      </c>
      <c r="I25" s="4">
        <f t="shared" si="11"/>
        <v>3.814697265625E-6</v>
      </c>
    </row>
    <row r="26" spans="2:9" x14ac:dyDescent="0.2">
      <c r="B26" s="5">
        <v>18</v>
      </c>
      <c r="C26" s="4">
        <f t="shared" si="6"/>
        <v>1.8391304016113281</v>
      </c>
      <c r="D26" s="4">
        <f t="shared" si="7"/>
        <v>1.8391265869140625</v>
      </c>
      <c r="E26" s="4">
        <f t="shared" si="8"/>
        <v>-3.1898284369447083E-7</v>
      </c>
      <c r="F26" s="4">
        <f t="shared" si="9"/>
        <v>4.1132926238418577E-6</v>
      </c>
      <c r="G26" s="4">
        <f t="shared" si="10"/>
        <v>1.8391284942626953</v>
      </c>
      <c r="H26" s="4">
        <f t="shared" si="4"/>
        <v>1.8971572863790698E-6</v>
      </c>
      <c r="I26" s="4">
        <f t="shared" si="11"/>
        <v>1.9073486328125E-6</v>
      </c>
    </row>
    <row r="27" spans="2:9" x14ac:dyDescent="0.2">
      <c r="B27" s="5">
        <v>19</v>
      </c>
      <c r="C27" s="4">
        <f t="shared" si="6"/>
        <v>1.8391304016113281</v>
      </c>
      <c r="D27" s="4">
        <f t="shared" si="7"/>
        <v>1.8391284942626953</v>
      </c>
      <c r="E27" s="4">
        <f t="shared" si="8"/>
        <v>-3.1898284369447083E-7</v>
      </c>
      <c r="F27" s="4">
        <f t="shared" si="9"/>
        <v>1.8971572863790698E-6</v>
      </c>
      <c r="G27" s="4">
        <f t="shared" si="10"/>
        <v>1.8391294479370117</v>
      </c>
      <c r="H27" s="4">
        <f t="shared" si="4"/>
        <v>7.8908782086273277E-7</v>
      </c>
      <c r="I27" s="4">
        <f t="shared" si="11"/>
        <v>9.5367431640625E-7</v>
      </c>
    </row>
    <row r="28" spans="2:9" x14ac:dyDescent="0.2">
      <c r="B28" s="5">
        <v>20</v>
      </c>
      <c r="C28" s="4">
        <f t="shared" si="6"/>
        <v>1.8391304016113281</v>
      </c>
      <c r="D28" s="4">
        <f t="shared" si="7"/>
        <v>1.8391294479370117</v>
      </c>
      <c r="E28" s="4">
        <f t="shared" si="8"/>
        <v>-3.1898284369447083E-7</v>
      </c>
      <c r="F28" s="4">
        <f t="shared" si="9"/>
        <v>7.8908782086273277E-7</v>
      </c>
      <c r="G28" s="4">
        <f t="shared" si="10"/>
        <v>1.8391299247741699</v>
      </c>
      <c r="H28" s="4">
        <f t="shared" si="4"/>
        <v>2.350526386862839E-7</v>
      </c>
      <c r="I28" s="4">
        <f t="shared" si="11"/>
        <v>4.76837158203125E-7</v>
      </c>
    </row>
    <row r="29" spans="2:9" x14ac:dyDescent="0.2">
      <c r="B29" s="5">
        <v>21</v>
      </c>
      <c r="C29" s="4">
        <f t="shared" ref="C29:C30" si="12">IF(H28*E28&lt;0,C28,G28)</f>
        <v>1.8391304016113281</v>
      </c>
      <c r="D29" s="4">
        <f t="shared" ref="D29:D30" si="13">IF(H28*F28&lt;0,D28,G28)</f>
        <v>1.8391299247741699</v>
      </c>
      <c r="E29" s="4">
        <f t="shared" ref="E29:E30" si="14">0.95*(C29)^3-5.9*(C29)^2+10.9*(C29)-6</f>
        <v>-3.1898284369447083E-7</v>
      </c>
      <c r="F29" s="4">
        <f t="shared" ref="F29:F30" si="15">0.95*(D29)^3-5.9*(D29)^2+10.9*(D29)-6</f>
        <v>2.350526386862839E-7</v>
      </c>
      <c r="G29" s="6">
        <f t="shared" ref="G29:G30" si="16">(C29+D29)/2</f>
        <v>1.839130163192749</v>
      </c>
      <c r="H29" s="4">
        <f t="shared" si="4"/>
        <v>-4.1965064312421418E-8</v>
      </c>
      <c r="I29" s="4">
        <f t="shared" ref="I29:I30" si="17">ABS(G29-G28)</f>
        <v>2.384185791015625E-7</v>
      </c>
    </row>
    <row r="30" spans="2:9" x14ac:dyDescent="0.2">
      <c r="B30" s="5">
        <v>22</v>
      </c>
      <c r="C30" s="4">
        <f t="shared" si="12"/>
        <v>1.839130163192749</v>
      </c>
      <c r="D30" s="4">
        <f t="shared" si="13"/>
        <v>1.8391299247741699</v>
      </c>
      <c r="E30" s="4">
        <f t="shared" si="14"/>
        <v>-4.1965064312421418E-8</v>
      </c>
      <c r="F30" s="4">
        <f t="shared" si="15"/>
        <v>2.350526386862839E-7</v>
      </c>
      <c r="G30" s="4">
        <f t="shared" si="16"/>
        <v>1.8391300439834595</v>
      </c>
      <c r="H30" s="4">
        <f t="shared" si="4"/>
        <v>9.6543796956893857E-8</v>
      </c>
      <c r="I30" s="4">
        <f t="shared" si="17"/>
        <v>1.1920928955078125E-7</v>
      </c>
    </row>
    <row r="31" spans="2:9" x14ac:dyDescent="0.2">
      <c r="B31" s="5"/>
      <c r="C31" s="4"/>
      <c r="D31" s="4"/>
      <c r="E31" s="4"/>
      <c r="F31" s="4"/>
      <c r="G31" s="4"/>
      <c r="H31" s="4"/>
      <c r="I31" s="4"/>
    </row>
    <row r="32" spans="2:9" x14ac:dyDescent="0.2">
      <c r="B32" s="5"/>
      <c r="C32" s="4"/>
      <c r="D32" s="4"/>
      <c r="E32" s="4"/>
      <c r="F32" s="4"/>
      <c r="G32" s="4"/>
      <c r="H32" s="4"/>
      <c r="I32" s="4"/>
    </row>
    <row r="33" spans="2:9" x14ac:dyDescent="0.2">
      <c r="B33" s="5"/>
      <c r="C33" s="4"/>
      <c r="D33" s="4"/>
      <c r="E33" s="4"/>
      <c r="F33" s="4"/>
      <c r="G33" s="4"/>
      <c r="H33" s="4"/>
      <c r="I33" s="4"/>
    </row>
    <row r="34" spans="2:9" x14ac:dyDescent="0.2">
      <c r="B34" s="5"/>
      <c r="C34" s="4"/>
      <c r="D34" s="4"/>
      <c r="E34" s="4"/>
      <c r="F34" s="4"/>
      <c r="G34" s="4"/>
      <c r="H34" s="4"/>
      <c r="I34" s="4"/>
    </row>
    <row r="35" spans="2:9" x14ac:dyDescent="0.2">
      <c r="B35" s="5"/>
      <c r="C35" s="4"/>
      <c r="D35" s="4"/>
      <c r="E35" s="4"/>
      <c r="F35" s="4"/>
      <c r="G35" s="4"/>
      <c r="H35" s="4"/>
      <c r="I35" s="4"/>
    </row>
    <row r="36" spans="2:9" x14ac:dyDescent="0.2">
      <c r="B36" s="5"/>
      <c r="C36" s="4"/>
      <c r="D36" s="4"/>
      <c r="E36" s="4"/>
      <c r="F36" s="4"/>
      <c r="G36" s="4"/>
      <c r="H36" s="4"/>
      <c r="I36" s="4"/>
    </row>
    <row r="37" spans="2:9" x14ac:dyDescent="0.2">
      <c r="B37" s="5"/>
      <c r="C37" s="4"/>
      <c r="D37" s="4"/>
      <c r="E37" s="4"/>
      <c r="F37" s="4"/>
      <c r="G37" s="4"/>
      <c r="H37" s="4"/>
      <c r="I37" s="4"/>
    </row>
    <row r="38" spans="2:9" x14ac:dyDescent="0.2">
      <c r="B38" s="5"/>
      <c r="C38" s="4"/>
      <c r="D38" s="4"/>
      <c r="E38" s="4"/>
      <c r="F38" s="4"/>
      <c r="G38" s="4"/>
      <c r="H38" s="4"/>
      <c r="I38" s="4"/>
    </row>
    <row r="39" spans="2:9" x14ac:dyDescent="0.2">
      <c r="B39" s="5"/>
      <c r="C39" s="4"/>
      <c r="D39" s="4"/>
      <c r="E39" s="4"/>
      <c r="F39" s="4"/>
      <c r="G39" s="4"/>
      <c r="H39" s="4"/>
      <c r="I39" s="4"/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71B9-C9EA-4ABF-8B14-E136A18493A4}">
  <dimension ref="B3:F11"/>
  <sheetViews>
    <sheetView zoomScale="70" zoomScaleNormal="70" workbookViewId="0">
      <selection activeCell="B11" sqref="B11:F11"/>
    </sheetView>
  </sheetViews>
  <sheetFormatPr baseColWidth="10" defaultRowHeight="15" x14ac:dyDescent="0.2"/>
  <cols>
    <col min="3" max="5" width="61" customWidth="1"/>
    <col min="6" max="6" width="71.6640625" customWidth="1"/>
  </cols>
  <sheetData>
    <row r="3" spans="2:6" x14ac:dyDescent="0.2">
      <c r="B3" s="1" t="s">
        <v>16</v>
      </c>
      <c r="C3" s="1">
        <v>-5.38</v>
      </c>
    </row>
    <row r="6" spans="2:6" ht="15.75" thickBot="1" x14ac:dyDescent="0.25"/>
    <row r="7" spans="2:6" ht="17.25" thickTop="1" thickBot="1" x14ac:dyDescent="0.3">
      <c r="B7" s="14" t="s">
        <v>17</v>
      </c>
      <c r="C7" s="15" t="s">
        <v>18</v>
      </c>
      <c r="D7" s="16" t="s">
        <v>19</v>
      </c>
      <c r="E7" s="2" t="s">
        <v>7</v>
      </c>
      <c r="F7" s="2" t="s">
        <v>20</v>
      </c>
    </row>
    <row r="8" spans="2:6" ht="15.75" thickTop="1" x14ac:dyDescent="0.2">
      <c r="B8" s="17">
        <v>0</v>
      </c>
      <c r="C8" s="1">
        <f>C3</f>
        <v>-5.38</v>
      </c>
      <c r="D8" s="4">
        <f>(29.52756*(C8^2)-(3178.32/PI()))^1/3</f>
        <v>-52.344389930555245</v>
      </c>
      <c r="E8" s="4"/>
      <c r="F8" s="4">
        <f>C8^3-29.52456*(C8^2)+(3178.32/PI())</f>
        <v>1.3991309916657428</v>
      </c>
    </row>
    <row r="9" spans="2:6" x14ac:dyDescent="0.2">
      <c r="B9" s="17">
        <v>1</v>
      </c>
      <c r="C9" s="4">
        <f>D8</f>
        <v>-52.344389930555245</v>
      </c>
      <c r="D9" s="4">
        <f>(29.52756*(C9^2)-(3178.32/PI()))^1/3</f>
        <v>26630.636357645402</v>
      </c>
      <c r="E9" s="4">
        <f>ABS(D9-D8)</f>
        <v>26682.980747575959</v>
      </c>
      <c r="F9" s="4">
        <f>C9^3-29.52456*(C9^2)+(3178.32/PI())</f>
        <v>-223303.92352048398</v>
      </c>
    </row>
    <row r="10" spans="2:6" x14ac:dyDescent="0.2">
      <c r="B10" s="17">
        <v>2</v>
      </c>
      <c r="C10" s="4">
        <f>D9</f>
        <v>26630.636357645402</v>
      </c>
      <c r="D10" s="4">
        <f>(29.52756*(C10^2)-(3178.32/PI()))^1/3</f>
        <v>6980224224.8490114</v>
      </c>
      <c r="E10" s="4">
        <f t="shared" ref="E10:E73" si="0">ABS(D10-D9)</f>
        <v>6980197594.2126541</v>
      </c>
      <c r="F10" s="4">
        <f t="shared" ref="F9:F11" si="1">(0.95*(C10)^3)-(5.9*(C10)^2)+(10.9*(C10))-6</f>
        <v>17937708070607.594</v>
      </c>
    </row>
    <row r="11" spans="2:6" x14ac:dyDescent="0.2">
      <c r="B11" s="17">
        <v>3</v>
      </c>
      <c r="C11" s="4">
        <f t="shared" ref="C11:C74" si="2">D10</f>
        <v>6980224224.8490114</v>
      </c>
      <c r="D11" s="4">
        <f>(29.52756*(C11^2)-(3178.32/PI()))^1/3</f>
        <v>4.7956232075120031E+20</v>
      </c>
      <c r="E11" s="4">
        <f t="shared" si="0"/>
        <v>4.7956232074422007E+20</v>
      </c>
      <c r="F11" s="4">
        <f>(0.95*(C11)^3)-(5.9*(C11)^2)+(10.9*(C11))-6</f>
        <v>3.2309610743704914E+29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Biseccion</vt:lpstr>
      <vt:lpstr>Punto fijo</vt:lpstr>
      <vt:lpstr>d</vt:lpstr>
      <vt:lpstr>e</vt:lpstr>
      <vt:lpstr>ejer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2022-01-26T17:52:21Z</dcterms:created>
  <dcterms:modified xsi:type="dcterms:W3CDTF">2022-02-02T05:29:04Z</dcterms:modified>
</cp:coreProperties>
</file>