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"/>
    </mc:Choice>
  </mc:AlternateContent>
  <xr:revisionPtr revIDLastSave="0" documentId="8_{94992DDB-39B0-45FE-BE0C-6356994C5881}" xr6:coauthVersionLast="47" xr6:coauthVersionMax="47" xr10:uidLastSave="{00000000-0000-0000-0000-000000000000}"/>
  <bookViews>
    <workbookView xWindow="-120" yWindow="-120" windowWidth="29040" windowHeight="15840" xr2:uid="{21A89D57-751F-4F5D-A668-0E77AC32B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5" i="1"/>
  <c r="B26" i="1" s="1"/>
  <c r="H22" i="1"/>
  <c r="H21" i="1"/>
  <c r="H20" i="1"/>
  <c r="C26" i="1" l="1"/>
  <c r="C27" i="1"/>
  <c r="D27" i="1" s="1"/>
  <c r="B30" i="1" s="1" a="1"/>
  <c r="B32" i="1" l="1"/>
  <c r="D30" i="1"/>
  <c r="D31" i="1"/>
  <c r="C30" i="1"/>
  <c r="D32" i="1"/>
  <c r="C31" i="1"/>
  <c r="B30" i="1"/>
  <c r="B35" i="1" s="1" a="1"/>
  <c r="C32" i="1"/>
  <c r="B31" i="1"/>
  <c r="F25" i="1" a="1"/>
  <c r="B37" i="1" l="1"/>
  <c r="B36" i="1"/>
  <c r="B35" i="1"/>
  <c r="G27" i="1"/>
  <c r="F26" i="1"/>
  <c r="H26" i="1"/>
  <c r="G25" i="1"/>
  <c r="H27" i="1"/>
  <c r="G26" i="1"/>
  <c r="F25" i="1"/>
  <c r="F27" i="1"/>
  <c r="H25" i="1"/>
  <c r="F30" i="1" l="1" a="1"/>
  <c r="J25" i="1" a="1"/>
  <c r="L26" i="1" l="1"/>
  <c r="K25" i="1"/>
  <c r="J27" i="1"/>
  <c r="L25" i="1"/>
  <c r="L27" i="1"/>
  <c r="K26" i="1"/>
  <c r="J25" i="1"/>
  <c r="K27" i="1"/>
  <c r="J26" i="1"/>
  <c r="H32" i="1"/>
  <c r="G31" i="1"/>
  <c r="F30" i="1"/>
  <c r="G32" i="1"/>
  <c r="F31" i="1"/>
  <c r="F32" i="1"/>
  <c r="H30" i="1"/>
  <c r="H31" i="1"/>
  <c r="G30" i="1"/>
  <c r="D35" i="1" l="1" a="1"/>
  <c r="D37" i="1" l="1"/>
  <c r="D36" i="1"/>
  <c r="D35" i="1"/>
  <c r="F35" i="1" l="1" a="1"/>
  <c r="F37" i="1" l="1"/>
  <c r="F36" i="1"/>
  <c r="F35" i="1"/>
</calcChain>
</file>

<file path=xl/sharedStrings.xml><?xml version="1.0" encoding="utf-8"?>
<sst xmlns="http://schemas.openxmlformats.org/spreadsheetml/2006/main" count="14" uniqueCount="13">
  <si>
    <t>MÉTODO DE CHOLESKY (Matrices Simétricas)</t>
  </si>
  <si>
    <t>Matriz A</t>
  </si>
  <si>
    <t>Vector b</t>
  </si>
  <si>
    <t>Determinantes</t>
  </si>
  <si>
    <t>Matriz L</t>
  </si>
  <si>
    <t>Transouesta de L</t>
  </si>
  <si>
    <t>Comprobacion</t>
  </si>
  <si>
    <t>L Inversa</t>
  </si>
  <si>
    <t>Transpuesta de L Inversa</t>
  </si>
  <si>
    <t xml:space="preserve"> </t>
  </si>
  <si>
    <t>Vector C</t>
  </si>
  <si>
    <t>Solucion</t>
  </si>
  <si>
    <t>ARELLANO GRANADOS ANGEL MARIANO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</si>
</sst>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19050</xdr:rowOff>
    </xdr:from>
    <xdr:to>
      <xdr:col>6</xdr:col>
      <xdr:colOff>877197</xdr:colOff>
      <xdr:row>8</xdr:row>
      <xdr:rowOff>19183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AD3E48-FD76-4E6A-95C4-4D69C33EE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90550"/>
          <a:ext cx="6430272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</xdr:row>
      <xdr:rowOff>38100</xdr:rowOff>
    </xdr:from>
    <xdr:to>
      <xdr:col>3</xdr:col>
      <xdr:colOff>562407</xdr:colOff>
      <xdr:row>15</xdr:row>
      <xdr:rowOff>162075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3EDE4B-12FA-4ACE-A738-6D6AA8393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43100"/>
          <a:ext cx="3096057" cy="1076475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10</xdr:row>
      <xdr:rowOff>47625</xdr:rowOff>
    </xdr:from>
    <xdr:to>
      <xdr:col>6</xdr:col>
      <xdr:colOff>943248</xdr:colOff>
      <xdr:row>16</xdr:row>
      <xdr:rowOff>95416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0BBA1D-3F9A-49B3-827B-68052DEFF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53025" y="1952625"/>
          <a:ext cx="1952898" cy="119079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4</xdr:row>
      <xdr:rowOff>19050</xdr:rowOff>
    </xdr:from>
    <xdr:to>
      <xdr:col>11</xdr:col>
      <xdr:colOff>409897</xdr:colOff>
      <xdr:row>21</xdr:row>
      <xdr:rowOff>48081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49DA187-5C1B-4EF1-896B-7F714DC31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58300" y="781050"/>
          <a:ext cx="2305372" cy="3267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8D54-949F-4D7D-A202-8E00133F8C27}">
  <dimension ref="A1:L37"/>
  <sheetViews>
    <sheetView tabSelected="1" workbookViewId="0">
      <selection activeCell="M8" sqref="M8"/>
    </sheetView>
  </sheetViews>
  <sheetFormatPr baseColWidth="10" defaultRowHeight="15" x14ac:dyDescent="0.2"/>
  <cols>
    <col min="1" max="1" width="6.5546875" style="2" customWidth="1"/>
    <col min="2" max="2" width="18.33203125" style="2" customWidth="1"/>
    <col min="3" max="3" width="11.77734375" style="2" bestFit="1" customWidth="1"/>
    <col min="4" max="5" width="11.5546875" style="2"/>
    <col min="6" max="6" width="12.109375" style="2" customWidth="1"/>
    <col min="7" max="7" width="11.5546875" style="2"/>
    <col min="8" max="8" width="12" style="2" customWidth="1"/>
    <col min="9" max="16384" width="11.5546875" style="2"/>
  </cols>
  <sheetData>
    <row r="1" spans="1:11" x14ac:dyDescent="0.2">
      <c r="A1" s="1" t="s">
        <v>0</v>
      </c>
      <c r="B1" s="1"/>
      <c r="C1" s="1"/>
      <c r="D1" s="1"/>
      <c r="E1" s="1"/>
      <c r="F1" s="10" t="s">
        <v>12</v>
      </c>
      <c r="G1" s="10"/>
      <c r="H1" s="10"/>
      <c r="I1" s="10"/>
      <c r="J1" s="10"/>
      <c r="K1" s="10"/>
    </row>
    <row r="2" spans="1:11" x14ac:dyDescent="0.2">
      <c r="A2" s="1"/>
      <c r="B2" s="1"/>
      <c r="C2" s="1"/>
      <c r="D2" s="1"/>
      <c r="E2" s="1"/>
      <c r="F2" s="10"/>
      <c r="G2" s="10"/>
      <c r="H2" s="10"/>
      <c r="I2" s="10"/>
      <c r="J2" s="10"/>
      <c r="K2" s="10"/>
    </row>
    <row r="19" spans="2:12" x14ac:dyDescent="0.2">
      <c r="B19" s="3" t="s">
        <v>1</v>
      </c>
      <c r="C19" s="4"/>
      <c r="D19" s="5"/>
      <c r="F19" s="6" t="s">
        <v>2</v>
      </c>
      <c r="H19" s="6" t="s">
        <v>3</v>
      </c>
    </row>
    <row r="20" spans="2:12" x14ac:dyDescent="0.2">
      <c r="B20" s="7">
        <v>6</v>
      </c>
      <c r="C20" s="7">
        <v>15</v>
      </c>
      <c r="D20" s="7">
        <v>55</v>
      </c>
      <c r="F20" s="7">
        <v>3</v>
      </c>
      <c r="H20" s="7">
        <f>MDETERM(B20)</f>
        <v>6</v>
      </c>
    </row>
    <row r="21" spans="2:12" x14ac:dyDescent="0.2">
      <c r="B21" s="7">
        <v>15</v>
      </c>
      <c r="C21" s="7">
        <v>55</v>
      </c>
      <c r="D21" s="7">
        <v>225</v>
      </c>
      <c r="F21" s="7">
        <v>2</v>
      </c>
      <c r="H21" s="7">
        <f>MDETERM(B20:C21)</f>
        <v>105</v>
      </c>
    </row>
    <row r="22" spans="2:12" x14ac:dyDescent="0.2">
      <c r="B22" s="7">
        <v>55</v>
      </c>
      <c r="C22" s="7">
        <v>225</v>
      </c>
      <c r="D22" s="7">
        <v>979</v>
      </c>
      <c r="F22" s="7">
        <v>1</v>
      </c>
      <c r="H22" s="7">
        <f>MDETERM(B20:D22)</f>
        <v>3920.0000000000077</v>
      </c>
    </row>
    <row r="24" spans="2:12" x14ac:dyDescent="0.2">
      <c r="B24" s="3" t="s">
        <v>4</v>
      </c>
      <c r="C24" s="4"/>
      <c r="D24" s="5"/>
      <c r="F24" s="3" t="s">
        <v>5</v>
      </c>
      <c r="G24" s="4"/>
      <c r="H24" s="5"/>
      <c r="J24" s="3" t="s">
        <v>6</v>
      </c>
      <c r="K24" s="4"/>
      <c r="L24" s="5"/>
    </row>
    <row r="25" spans="2:12" x14ac:dyDescent="0.2">
      <c r="B25" s="8">
        <f>SQRT(B20)</f>
        <v>2.4494897427831779</v>
      </c>
      <c r="C25" s="8">
        <v>0</v>
      </c>
      <c r="D25" s="8">
        <v>0</v>
      </c>
      <c r="E25" s="9"/>
      <c r="F25" s="8">
        <f t="array" ref="F25:H27">TRANSPOSE(B25:D27)</f>
        <v>2.4494897427831779</v>
      </c>
      <c r="G25" s="8">
        <v>6.123724356957946</v>
      </c>
      <c r="H25" s="8">
        <v>22.453655975512469</v>
      </c>
      <c r="J25" s="7">
        <f t="array" ref="J25:L27">MMULT(B25:D27,F25:H27)</f>
        <v>5.9999999999999991</v>
      </c>
      <c r="K25" s="7">
        <v>15</v>
      </c>
      <c r="L25" s="7">
        <v>55</v>
      </c>
    </row>
    <row r="26" spans="2:12" x14ac:dyDescent="0.2">
      <c r="B26" s="8">
        <f>C20/B25</f>
        <v>6.123724356957946</v>
      </c>
      <c r="C26" s="8">
        <f>SQRT(C21-(B26)^2)</f>
        <v>4.1833001326703769</v>
      </c>
      <c r="D26" s="8">
        <v>0</v>
      </c>
      <c r="E26" s="9"/>
      <c r="F26" s="8">
        <v>0</v>
      </c>
      <c r="G26" s="8">
        <v>4.1833001326703769</v>
      </c>
      <c r="H26" s="8">
        <v>20.916500663351886</v>
      </c>
      <c r="J26" s="7">
        <v>15</v>
      </c>
      <c r="K26" s="7">
        <v>55</v>
      </c>
      <c r="L26" s="7">
        <v>225</v>
      </c>
    </row>
    <row r="27" spans="2:12" x14ac:dyDescent="0.2">
      <c r="B27" s="8">
        <f>B22/B25</f>
        <v>22.453655975512469</v>
      </c>
      <c r="C27" s="8">
        <f>(D21-B26*B27)/C26</f>
        <v>20.916500663351886</v>
      </c>
      <c r="D27" s="8">
        <f>SQRT(D22-(B27)^2-(C27)^2)</f>
        <v>6.1101009266077853</v>
      </c>
      <c r="E27" s="9"/>
      <c r="F27" s="8">
        <v>0</v>
      </c>
      <c r="G27" s="8">
        <v>0</v>
      </c>
      <c r="H27" s="8">
        <v>6.1101009266077853</v>
      </c>
      <c r="J27" s="7">
        <v>55</v>
      </c>
      <c r="K27" s="7">
        <v>225</v>
      </c>
      <c r="L27" s="7">
        <v>979</v>
      </c>
    </row>
    <row r="29" spans="2:12" x14ac:dyDescent="0.2">
      <c r="B29" s="3" t="s">
        <v>7</v>
      </c>
      <c r="C29" s="4"/>
      <c r="D29" s="5"/>
      <c r="F29" s="3" t="s">
        <v>8</v>
      </c>
      <c r="G29" s="4"/>
      <c r="H29" s="5"/>
    </row>
    <row r="30" spans="2:12" x14ac:dyDescent="0.2">
      <c r="B30" s="7">
        <f t="array" ref="B30:D32">MINVERSE(B25:D27)</f>
        <v>0.40824829046386318</v>
      </c>
      <c r="C30" s="7">
        <v>0</v>
      </c>
      <c r="D30" s="7">
        <v>0</v>
      </c>
      <c r="F30" s="7">
        <f t="array" ref="F30:H32">MINVERSE(F25:H27)</f>
        <v>0.40824829046386307</v>
      </c>
      <c r="G30" s="7">
        <v>-0.59761430466719712</v>
      </c>
      <c r="H30" s="7">
        <v>0.54554472558998157</v>
      </c>
    </row>
    <row r="31" spans="2:12" x14ac:dyDescent="0.2">
      <c r="B31" s="7">
        <v>-0.59761430466719712</v>
      </c>
      <c r="C31" s="7">
        <v>0.23904572186687881</v>
      </c>
      <c r="D31" s="7">
        <v>6.0819473081296906E-18</v>
      </c>
      <c r="F31" s="7">
        <v>0</v>
      </c>
      <c r="G31" s="7">
        <v>0.23904572186687878</v>
      </c>
      <c r="H31" s="7">
        <v>-0.81831708838497175</v>
      </c>
    </row>
    <row r="32" spans="2:12" x14ac:dyDescent="0.2">
      <c r="B32" s="7">
        <v>0.54554472558998135</v>
      </c>
      <c r="C32" s="7">
        <v>-0.81831708838497175</v>
      </c>
      <c r="D32" s="7">
        <v>0.1636634176769943</v>
      </c>
      <c r="F32" s="7">
        <v>0</v>
      </c>
      <c r="G32" s="7">
        <v>0</v>
      </c>
      <c r="H32" s="7">
        <v>0.16366341767699433</v>
      </c>
      <c r="J32" s="2" t="s">
        <v>9</v>
      </c>
    </row>
    <row r="34" spans="2:6" x14ac:dyDescent="0.2">
      <c r="B34" s="6" t="s">
        <v>10</v>
      </c>
      <c r="D34" s="6" t="s">
        <v>11</v>
      </c>
      <c r="F34" s="6" t="s">
        <v>6</v>
      </c>
    </row>
    <row r="35" spans="2:6" x14ac:dyDescent="0.2">
      <c r="B35" s="8">
        <f t="array" ref="B35:B37">MMULT(B30:D32,F20:F22)</f>
        <v>1.2247448713915896</v>
      </c>
      <c r="C35" s="9"/>
      <c r="D35" s="8">
        <f t="array" ref="D35:D37" xml:space="preserve"> MMULT(F30:H32,B35:B37)</f>
        <v>1.3750000000000016</v>
      </c>
      <c r="F35" s="7">
        <f t="array" ref="F35:F37">MMULT(B20:D22,D35:D37)</f>
        <v>3.0000000000000018</v>
      </c>
    </row>
    <row r="36" spans="2:6" x14ac:dyDescent="0.2">
      <c r="B36" s="8">
        <v>-1.3147514702678338</v>
      </c>
      <c r="C36" s="9"/>
      <c r="D36" s="8">
        <v>-0.44821428571428645</v>
      </c>
      <c r="F36" s="7">
        <v>2.0000000000000036</v>
      </c>
    </row>
    <row r="37" spans="2:6" x14ac:dyDescent="0.2">
      <c r="B37" s="8">
        <v>0.16366341767699474</v>
      </c>
      <c r="C37" s="9"/>
      <c r="D37" s="8">
        <v>2.6785714285714367E-2</v>
      </c>
      <c r="F37" s="7">
        <v>1.0000000000000036</v>
      </c>
    </row>
  </sheetData>
  <mergeCells count="8">
    <mergeCell ref="A1:E2"/>
    <mergeCell ref="B19:D19"/>
    <mergeCell ref="B24:D24"/>
    <mergeCell ref="F24:H24"/>
    <mergeCell ref="J24:L24"/>
    <mergeCell ref="B29:D29"/>
    <mergeCell ref="F29:H29"/>
    <mergeCell ref="F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2022-03-08T01:30:08Z</dcterms:created>
  <dcterms:modified xsi:type="dcterms:W3CDTF">2022-03-08T04:49:51Z</dcterms:modified>
</cp:coreProperties>
</file>