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esq23221_uvg_edu_gt/Documents/Documentos/Universidad/Semestre 3/Algoritmos y Estructuras de Datos/Repositorio/UVG2024-23221/HDT 3/"/>
    </mc:Choice>
  </mc:AlternateContent>
  <xr:revisionPtr revIDLastSave="131" documentId="8_{B2FFF1DD-A6BC-4B22-9CEF-66CE05CE8E9B}" xr6:coauthVersionLast="47" xr6:coauthVersionMax="47" xr10:uidLastSave="{47CD2A78-A4E7-49CA-BC0C-019130DEF6A0}"/>
  <bookViews>
    <workbookView xWindow="-120" yWindow="-120" windowWidth="20730" windowHeight="11040" xr2:uid="{A342ABB5-28A1-441D-B3F5-383A3AAB4D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B19" i="1"/>
  <c r="C15" i="1"/>
  <c r="D15" i="1"/>
  <c r="E15" i="1"/>
  <c r="F15" i="1"/>
  <c r="G15" i="1"/>
  <c r="H15" i="1"/>
  <c r="I15" i="1"/>
  <c r="J15" i="1"/>
  <c r="K15" i="1"/>
  <c r="B15" i="1"/>
  <c r="J30" i="1"/>
  <c r="J20" i="1"/>
  <c r="C6" i="1"/>
  <c r="D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  <c r="C3" i="1"/>
  <c r="D3" i="1"/>
  <c r="E3" i="1"/>
  <c r="F3" i="1"/>
  <c r="G3" i="1"/>
  <c r="H3" i="1"/>
  <c r="I3" i="1"/>
  <c r="J3" i="1"/>
  <c r="K3" i="1"/>
  <c r="B3" i="1"/>
  <c r="C7" i="1"/>
  <c r="D7" i="1"/>
  <c r="E7" i="1"/>
  <c r="F7" i="1"/>
  <c r="G7" i="1"/>
  <c r="H7" i="1"/>
  <c r="I7" i="1"/>
  <c r="J7" i="1"/>
  <c r="K7" i="1"/>
  <c r="B7" i="1"/>
  <c r="C9" i="1"/>
  <c r="D9" i="1"/>
  <c r="E9" i="1"/>
  <c r="F9" i="1"/>
  <c r="G9" i="1"/>
  <c r="H9" i="1"/>
  <c r="I9" i="1"/>
  <c r="J9" i="1"/>
  <c r="K9" i="1"/>
  <c r="B9" i="1"/>
  <c r="C8" i="1"/>
  <c r="D8" i="1"/>
  <c r="E8" i="1"/>
  <c r="F8" i="1"/>
  <c r="G8" i="1"/>
  <c r="H8" i="1"/>
  <c r="I8" i="1"/>
  <c r="J8" i="1"/>
  <c r="K8" i="1"/>
  <c r="B8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<sst xmlns="http://schemas.openxmlformats.org/spreadsheetml/2006/main" count="24" uniqueCount="9">
  <si>
    <t>Gnome sort</t>
  </si>
  <si>
    <t>Merge sort</t>
  </si>
  <si>
    <t>Quick sort</t>
  </si>
  <si>
    <t>Radix sort</t>
  </si>
  <si>
    <t>Selection sort</t>
  </si>
  <si>
    <t>Shell sort</t>
  </si>
  <si>
    <t>Heap sort</t>
  </si>
  <si>
    <t>Teórico</t>
  </si>
  <si>
    <t>Práctico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</si>
</sst>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Hoja1!$B$3:$K$3</c:f>
              <c:numCache>
                <c:formatCode>General</c:formatCode>
                <c:ptCount val="10"/>
                <c:pt idx="0">
                  <c:v>1200</c:v>
                </c:pt>
                <c:pt idx="1">
                  <c:v>4200</c:v>
                </c:pt>
                <c:pt idx="2">
                  <c:v>9000</c:v>
                </c:pt>
                <c:pt idx="3">
                  <c:v>15600</c:v>
                </c:pt>
                <c:pt idx="4">
                  <c:v>24000</c:v>
                </c:pt>
                <c:pt idx="5">
                  <c:v>34200</c:v>
                </c:pt>
                <c:pt idx="6">
                  <c:v>46200</c:v>
                </c:pt>
                <c:pt idx="7">
                  <c:v>60000</c:v>
                </c:pt>
                <c:pt idx="8">
                  <c:v>75600</c:v>
                </c:pt>
                <c:pt idx="9">
                  <c:v>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FA9-8834-9A0A56AFE78C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Hoja1!$B$4:$K$4</c:f>
              <c:numCache>
                <c:formatCode>General</c:formatCode>
                <c:ptCount val="10"/>
                <c:pt idx="0">
                  <c:v>743.13637641589867</c:v>
                </c:pt>
                <c:pt idx="1">
                  <c:v>1666.8907502301861</c:v>
                </c:pt>
                <c:pt idx="2">
                  <c:v>2658.8182584953925</c:v>
                </c:pt>
                <c:pt idx="3">
                  <c:v>3695.0174952571497</c:v>
                </c:pt>
                <c:pt idx="4">
                  <c:v>4764.1368885835218</c:v>
                </c:pt>
                <c:pt idx="5">
                  <c:v>5859.4905091859509</c:v>
                </c:pt>
                <c:pt idx="6">
                  <c:v>6976.6605189412303</c:v>
                </c:pt>
                <c:pt idx="7">
                  <c:v>8112.5069801078544</c:v>
                </c:pt>
                <c:pt idx="8">
                  <c:v>9264.6821632292649</c:v>
                </c:pt>
                <c:pt idx="9">
                  <c:v>10431.363764158985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FA9-8834-9A0A56AFE78C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Hoja1!$B$5:$K$5</c:f>
              <c:numCache>
                <c:formatCode>General</c:formatCode>
                <c:ptCount val="10"/>
                <c:pt idx="0">
                  <c:v>1500</c:v>
                </c:pt>
                <c:pt idx="1">
                  <c:v>4800</c:v>
                </c:pt>
                <c:pt idx="2">
                  <c:v>9900</c:v>
                </c:pt>
                <c:pt idx="3">
                  <c:v>16800</c:v>
                </c:pt>
                <c:pt idx="4">
                  <c:v>25500</c:v>
                </c:pt>
                <c:pt idx="5">
                  <c:v>36000</c:v>
                </c:pt>
                <c:pt idx="6">
                  <c:v>48300</c:v>
                </c:pt>
                <c:pt idx="7">
                  <c:v>62400</c:v>
                </c:pt>
                <c:pt idx="8">
                  <c:v>78300</c:v>
                </c:pt>
                <c:pt idx="9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4-4FA9-8834-9A0A56AFE78C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Hoja1!$B$6:$K$6</c:f>
              <c:numCache>
                <c:formatCode>General</c:formatCode>
                <c:ptCount val="10"/>
                <c:pt idx="0">
                  <c:v>13200</c:v>
                </c:pt>
                <c:pt idx="1">
                  <c:v>14400</c:v>
                </c:pt>
                <c:pt idx="2">
                  <c:v>15600</c:v>
                </c:pt>
                <c:pt idx="3">
                  <c:v>16800</c:v>
                </c:pt>
                <c:pt idx="4">
                  <c:v>18000</c:v>
                </c:pt>
                <c:pt idx="5">
                  <c:v>19200</c:v>
                </c:pt>
                <c:pt idx="6">
                  <c:v>20400</c:v>
                </c:pt>
                <c:pt idx="7">
                  <c:v>21600</c:v>
                </c:pt>
                <c:pt idx="8">
                  <c:v>22800</c:v>
                </c:pt>
                <c:pt idx="9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4-4FA9-8834-9A0A56AFE78C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Hoja1!$B$7:$K$7</c:f>
              <c:numCache>
                <c:formatCode>General</c:formatCode>
                <c:ptCount val="10"/>
                <c:pt idx="0">
                  <c:v>900</c:v>
                </c:pt>
                <c:pt idx="1">
                  <c:v>3600</c:v>
                </c:pt>
                <c:pt idx="2">
                  <c:v>8100</c:v>
                </c:pt>
                <c:pt idx="3">
                  <c:v>14400</c:v>
                </c:pt>
                <c:pt idx="4">
                  <c:v>22500</c:v>
                </c:pt>
                <c:pt idx="5">
                  <c:v>32400</c:v>
                </c:pt>
                <c:pt idx="6">
                  <c:v>44100</c:v>
                </c:pt>
                <c:pt idx="7">
                  <c:v>57600</c:v>
                </c:pt>
                <c:pt idx="8">
                  <c:v>72900</c:v>
                </c:pt>
                <c:pt idx="9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4-4FA9-8834-9A0A56AFE78C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Hoja1!$B$8:$K$8</c:f>
              <c:numCache>
                <c:formatCode>General</c:formatCode>
                <c:ptCount val="10"/>
                <c:pt idx="0">
                  <c:v>1840.8389131751746</c:v>
                </c:pt>
                <c:pt idx="1">
                  <c:v>4630.8746220049206</c:v>
                </c:pt>
                <c:pt idx="2">
                  <c:v>7854.7939241205231</c:v>
                </c:pt>
                <c:pt idx="3">
                  <c:v>11377.628575213683</c:v>
                </c:pt>
                <c:pt idx="4">
                  <c:v>15131.333528774854</c:v>
                </c:pt>
                <c:pt idx="5">
                  <c:v>19074.238348466795</c:v>
                </c:pt>
                <c:pt idx="6">
                  <c:v>23177.996188834913</c:v>
                </c:pt>
                <c:pt idx="7">
                  <c:v>27421.987292624442</c:v>
                </c:pt>
                <c:pt idx="8">
                  <c:v>31790.494661355006</c:v>
                </c:pt>
                <c:pt idx="9">
                  <c:v>36271.116660069725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4-4FA9-8834-9A0A56AFE78C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Hoja1!$B$2:$K$2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Hoja1!$B$9:$K$9</c:f>
              <c:numCache>
                <c:formatCode>General</c:formatCode>
                <c:ptCount val="10"/>
                <c:pt idx="0">
                  <c:v>743.13637641589878</c:v>
                </c:pt>
                <c:pt idx="1">
                  <c:v>1666.8907502301861</c:v>
                </c:pt>
                <c:pt idx="2">
                  <c:v>2658.8182584953925</c:v>
                </c:pt>
                <c:pt idx="3">
                  <c:v>3695.0174952571497</c:v>
                </c:pt>
                <c:pt idx="4">
                  <c:v>4764.1368885835218</c:v>
                </c:pt>
                <c:pt idx="5">
                  <c:v>5859.4905091859509</c:v>
                </c:pt>
                <c:pt idx="6">
                  <c:v>6976.6605189412303</c:v>
                </c:pt>
                <c:pt idx="7">
                  <c:v>8112.5069801078544</c:v>
                </c:pt>
                <c:pt idx="8">
                  <c:v>9264.6821632292667</c:v>
                </c:pt>
                <c:pt idx="9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FA9-8834-9A0A56AF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133104"/>
        <c:axId val="1055701023"/>
      </c:lineChart>
      <c:catAx>
        <c:axId val="10831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55701023"/>
        <c:crosses val="autoZero"/>
        <c:auto val="1"/>
        <c:lblAlgn val="ctr"/>
        <c:lblOffset val="100"/>
        <c:noMultiLvlLbl val="0"/>
      </c:catAx>
      <c:valAx>
        <c:axId val="10557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31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Práctico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Hoja1!$A$15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Hoja1!$B$15:$K$15</c:f>
              <c:numCache>
                <c:formatCode>General</c:formatCode>
                <c:ptCount val="10"/>
                <c:pt idx="0">
                  <c:v>1.151157894736842E-3</c:v>
                </c:pt>
                <c:pt idx="1">
                  <c:v>5.3592631578947367E-3</c:v>
                </c:pt>
                <c:pt idx="2">
                  <c:v>1.2122473684210527E-2</c:v>
                </c:pt>
                <c:pt idx="3">
                  <c:v>2.1646157894736843E-2</c:v>
                </c:pt>
                <c:pt idx="4">
                  <c:v>1.4040631578947369E-2</c:v>
                </c:pt>
                <c:pt idx="5">
                  <c:v>2.0465736842105262E-2</c:v>
                </c:pt>
                <c:pt idx="6">
                  <c:v>2.8147684210526314E-2</c:v>
                </c:pt>
                <c:pt idx="7">
                  <c:v>3.6684878942507632E-2</c:v>
                </c:pt>
                <c:pt idx="8">
                  <c:v>4.6271947368421051E-2</c:v>
                </c:pt>
                <c:pt idx="9">
                  <c:v>5.6681052631578945E-2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D-46BF-94F9-320BEE520EA3}"/>
            </c:ext>
          </c:extLst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Hoja1!$B$16:$K$16</c:f>
              <c:numCache>
                <c:formatCode>General</c:formatCode>
                <c:ptCount val="10"/>
                <c:pt idx="0">
                  <c:v>8.83E-4</c:v>
                </c:pt>
                <c:pt idx="1">
                  <c:v>1.678E-3</c:v>
                </c:pt>
                <c:pt idx="2">
                  <c:v>3.0079999999999998E-3</c:v>
                </c:pt>
                <c:pt idx="3">
                  <c:v>4.8630000000000001E-3</c:v>
                </c:pt>
                <c:pt idx="4">
                  <c:v>4.5589999999999997E-3</c:v>
                </c:pt>
                <c:pt idx="5">
                  <c:v>4.9290000000000002E-3</c:v>
                </c:pt>
                <c:pt idx="6">
                  <c:v>6.3150000000000003E-3</c:v>
                </c:pt>
                <c:pt idx="7">
                  <c:v>7.6670000000000002E-3</c:v>
                </c:pt>
                <c:pt idx="8">
                  <c:v>8.2489999999999994E-3</c:v>
                </c:pt>
                <c:pt idx="9">
                  <c:v>9.0880000000000006E-3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D-46BF-94F9-320BEE520EA3}"/>
            </c:ext>
          </c:extLst>
        </c:ser>
        <c:ser>
          <c:idx val="2"/>
          <c:order val="2"/>
          <c:tx>
            <c:strRef>
              <c:f>Hoja1!$A$17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Hoja1!$B$17:$K$17</c:f>
              <c:numCache>
                <c:formatCode>General</c:formatCode>
                <c:ptCount val="10"/>
                <c:pt idx="0">
                  <c:v>2.118E-4</c:v>
                </c:pt>
                <c:pt idx="1">
                  <c:v>4.8099999999999998E-4</c:v>
                </c:pt>
                <c:pt idx="2">
                  <c:v>7.8200000000000003E-4</c:v>
                </c:pt>
                <c:pt idx="3">
                  <c:v>1.0150000000000001E-3</c:v>
                </c:pt>
                <c:pt idx="4">
                  <c:v>1.389E-3</c:v>
                </c:pt>
                <c:pt idx="5">
                  <c:v>1.701E-3</c:v>
                </c:pt>
                <c:pt idx="6">
                  <c:v>2.2669999999999999E-3</c:v>
                </c:pt>
                <c:pt idx="7">
                  <c:v>2.5820000000000001E-3</c:v>
                </c:pt>
                <c:pt idx="8">
                  <c:v>2.7859999999999998E-3</c:v>
                </c:pt>
                <c:pt idx="9">
                  <c:v>3.2680000000000001E-3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D-46BF-94F9-320BEE520EA3}"/>
            </c:ext>
          </c:extLst>
        </c:ser>
        <c:ser>
          <c:idx val="3"/>
          <c:order val="3"/>
          <c:tx>
            <c:strRef>
              <c:f>Hoja1!$A$18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Hoja1!$B$18:$K$18</c:f>
              <c:numCache>
                <c:formatCode>General</c:formatCode>
                <c:ptCount val="10"/>
                <c:pt idx="0">
                  <c:v>1.4679999999999999E-3</c:v>
                </c:pt>
                <c:pt idx="1">
                  <c:v>1.7210000000000001E-3</c:v>
                </c:pt>
                <c:pt idx="2">
                  <c:v>2.245E-3</c:v>
                </c:pt>
                <c:pt idx="3">
                  <c:v>3.163E-3</c:v>
                </c:pt>
                <c:pt idx="4">
                  <c:v>4.6940000000000003E-3</c:v>
                </c:pt>
                <c:pt idx="5">
                  <c:v>4.5030000000000001E-3</c:v>
                </c:pt>
                <c:pt idx="6">
                  <c:v>6.6169999999999996E-3</c:v>
                </c:pt>
                <c:pt idx="7">
                  <c:v>8.3859999999999994E-3</c:v>
                </c:pt>
                <c:pt idx="8">
                  <c:v>7.0289999999999997E-3</c:v>
                </c:pt>
                <c:pt idx="9">
                  <c:v>7.3299999999999997E-3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D-46BF-94F9-320BEE520EA3}"/>
            </c:ext>
          </c:extLst>
        </c:ser>
        <c:ser>
          <c:idx val="4"/>
          <c:order val="4"/>
          <c:tx>
            <c:strRef>
              <c:f>Hoja1!$A$19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Hoja1!$B$19:$K$19</c:f>
              <c:numCache>
                <c:formatCode>General</c:formatCode>
                <c:ptCount val="10"/>
                <c:pt idx="0">
                  <c:v>5.7011111111111108E-4</c:v>
                </c:pt>
                <c:pt idx="1">
                  <c:v>2.459222222222222E-3</c:v>
                </c:pt>
                <c:pt idx="2">
                  <c:v>5.5826666666666663E-3</c:v>
                </c:pt>
                <c:pt idx="3">
                  <c:v>1.0062444444444445E-2</c:v>
                </c:pt>
                <c:pt idx="4">
                  <c:v>1.5465E-2</c:v>
                </c:pt>
                <c:pt idx="5">
                  <c:v>2.3032333333333335E-2</c:v>
                </c:pt>
                <c:pt idx="6">
                  <c:v>2.9701444444444447E-2</c:v>
                </c:pt>
                <c:pt idx="7">
                  <c:v>3.9916E-2</c:v>
                </c:pt>
                <c:pt idx="8">
                  <c:v>4.9320666666666665E-2</c:v>
                </c:pt>
                <c:pt idx="9">
                  <c:v>5.9965444444444439E-2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D-46BF-94F9-320BEE520EA3}"/>
            </c:ext>
          </c:extLst>
        </c:ser>
        <c:ser>
          <c:idx val="5"/>
          <c:order val="5"/>
          <c:tx>
            <c:strRef>
              <c:f>Hoja1!$A$20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Hoja1!$B$20:$K$20</c:f>
              <c:numCache>
                <c:formatCode>General</c:formatCode>
                <c:ptCount val="10"/>
                <c:pt idx="0">
                  <c:v>7.7200000000000001E-4</c:v>
                </c:pt>
                <c:pt idx="1">
                  <c:v>1.1280000000000001E-3</c:v>
                </c:pt>
                <c:pt idx="2">
                  <c:v>1.727E-3</c:v>
                </c:pt>
                <c:pt idx="3">
                  <c:v>1.941E-3</c:v>
                </c:pt>
                <c:pt idx="4">
                  <c:v>3.2239999999999999E-3</c:v>
                </c:pt>
                <c:pt idx="5">
                  <c:v>2.9619999999999998E-3</c:v>
                </c:pt>
                <c:pt idx="6">
                  <c:v>4.535E-3</c:v>
                </c:pt>
                <c:pt idx="7">
                  <c:v>4.1529999999999996E-3</c:v>
                </c:pt>
                <c:pt idx="8">
                  <c:v>4.8799999999999998E-3</c:v>
                </c:pt>
                <c:pt idx="9">
                  <c:v>5.607E-3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D-46BF-94F9-320BEE520EA3}"/>
            </c:ext>
          </c:extLst>
        </c:ser>
        <c:ser>
          <c:idx val="6"/>
          <c:order val="6"/>
          <c:tx>
            <c:strRef>
              <c:f>Hoja1!$A$21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Hoja1!$B$14:$K$14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Hoja1!$B$21:$K$21</c:f>
              <c:numCache>
                <c:formatCode>General</c:formatCode>
                <c:ptCount val="10"/>
                <c:pt idx="0">
                  <c:v>9.5600000000000004E-4</c:v>
                </c:pt>
                <c:pt idx="1">
                  <c:v>2.90590000804513E-3</c:v>
                </c:pt>
                <c:pt idx="2">
                  <c:v>3.8639999999999998E-3</c:v>
                </c:pt>
                <c:pt idx="3">
                  <c:v>6.3670000000000003E-3</c:v>
                </c:pt>
                <c:pt idx="4">
                  <c:v>6.3029999999999996E-3</c:v>
                </c:pt>
                <c:pt idx="5">
                  <c:v>8.2579999999999997E-3</c:v>
                </c:pt>
                <c:pt idx="6">
                  <c:v>9.6799999999999994E-3</c:v>
                </c:pt>
                <c:pt idx="7">
                  <c:v>1.1977E-2</c:v>
                </c:pt>
                <c:pt idx="8">
                  <c:v>1.3219E-2</c:v>
                </c:pt>
                <c:pt idx="9">
                  <c:v>1.75668E-2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1D-46BF-94F9-320BEE52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88608"/>
        <c:axId val="1081545040"/>
      </c:lineChart>
      <c:catAx>
        <c:axId val="9121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1545040"/>
        <c:crosses val="autoZero"/>
        <c:auto val="1"/>
        <c:lblAlgn val="ctr"/>
        <c:lblOffset val="100"/>
        <c:noMultiLvlLbl val="0"/>
      </c:catAx>
      <c:valAx>
        <c:axId val="10815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21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352920</xdr:colOff>
      <xdr:row>31</xdr:row>
      <xdr:rowOff>23503</xdr:rowOff>
    </xdr:from>
    <xdr:to>
      <xdr:col>18</xdr:col>
      <xdr:colOff>385947</xdr:colOff>
      <xdr:row>51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B160D7-B239-F672-3E9C-9818A9523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796015</xdr:colOff>
      <xdr:row>31</xdr:row>
      <xdr:rowOff>40821</xdr:rowOff>
    </xdr:from>
    <xdr:to>
      <xdr:col>10</xdr:col>
      <xdr:colOff>217713</xdr:colOff>
      <xdr:row>51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A66DBD-6618-9F94-4EF0-4CE06E04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6930-E4B0-4A90-90B0-7A219C68AE8C}">
  <dimension ref="A1:K31"/>
  <sheetViews>
    <sheetView tabSelected="1" zoomScale="70" zoomScaleNormal="70" workbookViewId="0">
      <selection activeCell="U45" sqref="U45"/>
    </sheetView>
  </sheetViews>
  <sheetFormatPr baseColWidth="10" defaultRowHeight="15" x14ac:dyDescent="0.25"/>
  <cols>
    <col min="1" max="1" width="14.42578125" bestFit="1" customWidth="1"/>
    <col min="2" max="4" width="12" bestFit="1" customWidth="1"/>
    <col min="5" max="11" width="8" bestFit="1" customWidth="1"/>
  </cols>
  <sheetData>
    <row r="1" spans="1:11" x14ac:dyDescent="0.25">
      <c r="A1" s="1" t="s">
        <v>7</v>
      </c>
    </row>
    <row r="2" spans="1:11" x14ac:dyDescent="0.25">
      <c r="B2" s="2">
        <v>300</v>
      </c>
      <c r="C2" s="2">
        <v>600</v>
      </c>
      <c r="D2" s="2">
        <v>900</v>
      </c>
      <c r="E2" s="2">
        <v>1200</v>
      </c>
      <c r="F2" s="2">
        <v>1500</v>
      </c>
      <c r="G2" s="2">
        <v>1800</v>
      </c>
      <c r="H2" s="2">
        <v>2100</v>
      </c>
      <c r="I2" s="2">
        <v>2400</v>
      </c>
      <c r="J2" s="2">
        <v>2700</v>
      </c>
      <c r="K2" s="2">
        <v>3000</v>
      </c>
    </row>
    <row r="3" spans="1:11" x14ac:dyDescent="0.25">
      <c r="A3" s="2" t="s">
        <v>0</v>
      </c>
      <c r="B3">
        <f>(B2*B2/100)+B2</f>
        <v>1200</v>
      </c>
      <c r="C3">
        <f t="shared" ref="C3:K3" si="0">(C2*C2/100)+C2</f>
        <v>4200</v>
      </c>
      <c r="D3">
        <f t="shared" si="0"/>
        <v>9000</v>
      </c>
      <c r="E3">
        <f t="shared" si="0"/>
        <v>15600</v>
      </c>
      <c r="F3">
        <f t="shared" si="0"/>
        <v>24000</v>
      </c>
      <c r="G3">
        <f t="shared" si="0"/>
        <v>34200</v>
      </c>
      <c r="H3">
        <f t="shared" si="0"/>
        <v>46200</v>
      </c>
      <c r="I3">
        <f t="shared" si="0"/>
        <v>60000</v>
      </c>
      <c r="J3">
        <f t="shared" si="0"/>
        <v>75600</v>
      </c>
      <c r="K3">
        <f t="shared" si="0"/>
        <v>93000</v>
      </c>
    </row>
    <row r="4" spans="1:11" x14ac:dyDescent="0.25">
      <c r="A4" s="2" t="s">
        <v>1</v>
      </c>
      <c r="B4">
        <f>B2*LOG(B2,10)</f>
        <v>743.13637641589867</v>
      </c>
      <c r="C4">
        <f t="shared" ref="C4:K4" si="1">C2*LOG(C2,10)</f>
        <v>1666.8907502301861</v>
      </c>
      <c r="D4">
        <f t="shared" si="1"/>
        <v>2658.8182584953925</v>
      </c>
      <c r="E4">
        <f t="shared" si="1"/>
        <v>3695.0174952571497</v>
      </c>
      <c r="F4">
        <f t="shared" si="1"/>
        <v>4764.1368885835218</v>
      </c>
      <c r="G4">
        <f t="shared" si="1"/>
        <v>5859.4905091859509</v>
      </c>
      <c r="H4">
        <f t="shared" si="1"/>
        <v>6976.6605189412303</v>
      </c>
      <c r="I4">
        <f t="shared" si="1"/>
        <v>8112.5069801078544</v>
      </c>
      <c r="J4">
        <f t="shared" si="1"/>
        <v>9264.6821632292649</v>
      </c>
      <c r="K4">
        <f t="shared" si="1"/>
        <v>10431.363764158985</v>
      </c>
    </row>
    <row r="5" spans="1:11" x14ac:dyDescent="0.25">
      <c r="A5" s="2" t="s">
        <v>2</v>
      </c>
      <c r="B5">
        <f>(B2*B2/100)+2*B2</f>
        <v>1500</v>
      </c>
      <c r="C5">
        <f t="shared" ref="C5:K5" si="2">(C2*C2/100)+2*C2</f>
        <v>4800</v>
      </c>
      <c r="D5">
        <f t="shared" si="2"/>
        <v>9900</v>
      </c>
      <c r="E5">
        <f t="shared" si="2"/>
        <v>16800</v>
      </c>
      <c r="F5">
        <f t="shared" si="2"/>
        <v>25500</v>
      </c>
      <c r="G5">
        <f t="shared" si="2"/>
        <v>36000</v>
      </c>
      <c r="H5">
        <f t="shared" si="2"/>
        <v>48300</v>
      </c>
      <c r="I5">
        <f t="shared" si="2"/>
        <v>62400</v>
      </c>
      <c r="J5">
        <f t="shared" si="2"/>
        <v>78300</v>
      </c>
      <c r="K5">
        <f t="shared" si="2"/>
        <v>96000</v>
      </c>
    </row>
    <row r="6" spans="1:11" x14ac:dyDescent="0.25">
      <c r="A6" s="2" t="s">
        <v>3</v>
      </c>
      <c r="B6">
        <f>(4 * (B2+3000))</f>
        <v>13200</v>
      </c>
      <c r="C6">
        <f t="shared" ref="C6:K6" si="3">(4 * (C2+3000))</f>
        <v>14400</v>
      </c>
      <c r="D6">
        <f t="shared" si="3"/>
        <v>15600</v>
      </c>
      <c r="E6">
        <f t="shared" si="3"/>
        <v>16800</v>
      </c>
      <c r="F6">
        <f t="shared" si="3"/>
        <v>18000</v>
      </c>
      <c r="G6">
        <f t="shared" si="3"/>
        <v>19200</v>
      </c>
      <c r="H6">
        <f t="shared" si="3"/>
        <v>20400</v>
      </c>
      <c r="I6">
        <f t="shared" si="3"/>
        <v>21600</v>
      </c>
      <c r="J6">
        <f t="shared" si="3"/>
        <v>22800</v>
      </c>
      <c r="K6">
        <f t="shared" si="3"/>
        <v>24000</v>
      </c>
    </row>
    <row r="7" spans="1:11" x14ac:dyDescent="0.25">
      <c r="A7" s="2" t="s">
        <v>4</v>
      </c>
      <c r="B7">
        <f>B2*B2/100</f>
        <v>900</v>
      </c>
      <c r="C7">
        <f t="shared" ref="C7:K7" si="4">C2*C2/100</f>
        <v>3600</v>
      </c>
      <c r="D7">
        <f t="shared" si="4"/>
        <v>8100</v>
      </c>
      <c r="E7">
        <f t="shared" si="4"/>
        <v>14400</v>
      </c>
      <c r="F7">
        <f t="shared" si="4"/>
        <v>22500</v>
      </c>
      <c r="G7">
        <f t="shared" si="4"/>
        <v>32400</v>
      </c>
      <c r="H7">
        <f t="shared" si="4"/>
        <v>44100</v>
      </c>
      <c r="I7">
        <f t="shared" si="4"/>
        <v>57600</v>
      </c>
      <c r="J7">
        <f t="shared" si="4"/>
        <v>72900</v>
      </c>
      <c r="K7">
        <f t="shared" si="4"/>
        <v>90000</v>
      </c>
    </row>
    <row r="8" spans="1:11" x14ac:dyDescent="0.25">
      <c r="A8" s="2" t="s">
        <v>5</v>
      </c>
      <c r="B8">
        <f>B2*LOG10(B2)*LOG10(B2)</f>
        <v>1840.8389131751746</v>
      </c>
      <c r="C8">
        <f t="shared" ref="C8:K8" si="5">C2*LOG10(C2)*LOG10(C2)</f>
        <v>4630.8746220049206</v>
      </c>
      <c r="D8">
        <f t="shared" si="5"/>
        <v>7854.7939241205231</v>
      </c>
      <c r="E8">
        <f t="shared" si="5"/>
        <v>11377.628575213683</v>
      </c>
      <c r="F8">
        <f t="shared" si="5"/>
        <v>15131.333528774854</v>
      </c>
      <c r="G8">
        <f t="shared" si="5"/>
        <v>19074.238348466795</v>
      </c>
      <c r="H8">
        <f t="shared" si="5"/>
        <v>23177.996188834913</v>
      </c>
      <c r="I8">
        <f t="shared" si="5"/>
        <v>27421.987292624442</v>
      </c>
      <c r="J8">
        <f t="shared" si="5"/>
        <v>31790.494661355006</v>
      </c>
      <c r="K8">
        <f t="shared" si="5"/>
        <v>36271.116660069725</v>
      </c>
    </row>
    <row r="9" spans="1:11" x14ac:dyDescent="0.25">
      <c r="A9" s="2" t="s">
        <v>6</v>
      </c>
      <c r="B9">
        <f>B2*LOG10(B2)</f>
        <v>743.13637641589878</v>
      </c>
      <c r="C9">
        <f t="shared" ref="C9:K9" si="6">C2*LOG10(C2)</f>
        <v>1666.8907502301861</v>
      </c>
      <c r="D9">
        <f t="shared" si="6"/>
        <v>2658.8182584953925</v>
      </c>
      <c r="E9">
        <f t="shared" si="6"/>
        <v>3695.0174952571497</v>
      </c>
      <c r="F9">
        <f t="shared" si="6"/>
        <v>4764.1368885835218</v>
      </c>
      <c r="G9">
        <f t="shared" si="6"/>
        <v>5859.4905091859509</v>
      </c>
      <c r="H9">
        <f t="shared" si="6"/>
        <v>6976.6605189412303</v>
      </c>
      <c r="I9">
        <f t="shared" si="6"/>
        <v>8112.5069801078544</v>
      </c>
      <c r="J9">
        <f t="shared" si="6"/>
        <v>9264.6821632292667</v>
      </c>
      <c r="K9">
        <f t="shared" si="6"/>
        <v>10431.363764158988</v>
      </c>
    </row>
    <row r="13" spans="1:11" x14ac:dyDescent="0.25">
      <c r="A13" s="1" t="s">
        <v>8</v>
      </c>
    </row>
    <row r="14" spans="1:11" x14ac:dyDescent="0.25">
      <c r="B14" s="2">
        <v>300</v>
      </c>
      <c r="C14" s="2">
        <v>600</v>
      </c>
      <c r="D14" s="2">
        <v>900</v>
      </c>
      <c r="E14" s="2">
        <v>1200</v>
      </c>
      <c r="F14" s="2">
        <v>1500</v>
      </c>
      <c r="G14" s="2">
        <v>1800</v>
      </c>
      <c r="H14" s="2">
        <v>2100</v>
      </c>
      <c r="I14" s="2">
        <v>2400</v>
      </c>
      <c r="J14" s="2">
        <v>2700</v>
      </c>
      <c r="K14" s="2">
        <v>3000</v>
      </c>
    </row>
    <row r="15" spans="1:11" x14ac:dyDescent="0.25">
      <c r="A15" s="2" t="s">
        <v>0</v>
      </c>
      <c r="B15">
        <f>B25/19</f>
        <v>1.151157894736842E-3</v>
      </c>
      <c r="C15">
        <f t="shared" ref="C15:K15" si="7">C25/19</f>
        <v>5.3592631578947367E-3</v>
      </c>
      <c r="D15">
        <f t="shared" si="7"/>
        <v>1.2122473684210527E-2</v>
      </c>
      <c r="E15">
        <f t="shared" si="7"/>
        <v>2.1646157894736843E-2</v>
      </c>
      <c r="F15">
        <f t="shared" si="7"/>
        <v>1.4040631578947369E-2</v>
      </c>
      <c r="G15">
        <f t="shared" si="7"/>
        <v>2.0465736842105262E-2</v>
      </c>
      <c r="H15">
        <f t="shared" si="7"/>
        <v>2.8147684210526314E-2</v>
      </c>
      <c r="I15">
        <f t="shared" si="7"/>
        <v>3.6684878942507632E-2</v>
      </c>
      <c r="J15">
        <f t="shared" si="7"/>
        <v>4.6271947368421051E-2</v>
      </c>
      <c r="K15">
        <f t="shared" si="7"/>
        <v>5.6681052631578945E-2</v>
      </c>
    </row>
    <row r="16" spans="1:11" x14ac:dyDescent="0.25">
      <c r="A16" s="2" t="s">
        <v>1</v>
      </c>
      <c r="B16">
        <v>8.83E-4</v>
      </c>
      <c r="C16">
        <v>1.678E-3</v>
      </c>
      <c r="D16">
        <v>3.0079999999999998E-3</v>
      </c>
      <c r="E16">
        <v>4.8630000000000001E-3</v>
      </c>
      <c r="F16">
        <v>4.5589999999999997E-3</v>
      </c>
      <c r="G16">
        <v>4.9290000000000002E-3</v>
      </c>
      <c r="H16">
        <v>6.3150000000000003E-3</v>
      </c>
      <c r="I16">
        <v>7.6670000000000002E-3</v>
      </c>
      <c r="J16">
        <v>8.2489999999999994E-3</v>
      </c>
      <c r="K16">
        <v>9.0880000000000006E-3</v>
      </c>
    </row>
    <row r="17" spans="1:11" x14ac:dyDescent="0.25">
      <c r="A17" s="2" t="s">
        <v>2</v>
      </c>
      <c r="B17">
        <v>2.118E-4</v>
      </c>
      <c r="C17">
        <v>4.8099999999999998E-4</v>
      </c>
      <c r="D17">
        <v>7.8200000000000003E-4</v>
      </c>
      <c r="E17">
        <v>1.0150000000000001E-3</v>
      </c>
      <c r="F17">
        <v>1.389E-3</v>
      </c>
      <c r="G17">
        <v>1.701E-3</v>
      </c>
      <c r="H17">
        <v>2.2669999999999999E-3</v>
      </c>
      <c r="I17">
        <v>2.5820000000000001E-3</v>
      </c>
      <c r="J17">
        <v>2.7859999999999998E-3</v>
      </c>
      <c r="K17">
        <v>3.2680000000000001E-3</v>
      </c>
    </row>
    <row r="18" spans="1:11" x14ac:dyDescent="0.25">
      <c r="A18" s="2" t="s">
        <v>3</v>
      </c>
      <c r="B18">
        <v>1.4679999999999999E-3</v>
      </c>
      <c r="C18">
        <v>1.7210000000000001E-3</v>
      </c>
      <c r="D18">
        <v>2.245E-3</v>
      </c>
      <c r="E18">
        <v>3.163E-3</v>
      </c>
      <c r="F18">
        <v>4.6940000000000003E-3</v>
      </c>
      <c r="G18">
        <v>4.5030000000000001E-3</v>
      </c>
      <c r="H18">
        <v>6.6169999999999996E-3</v>
      </c>
      <c r="I18">
        <v>8.3859999999999994E-3</v>
      </c>
      <c r="J18">
        <v>7.0289999999999997E-3</v>
      </c>
      <c r="K18">
        <v>7.3299999999999997E-3</v>
      </c>
    </row>
    <row r="19" spans="1:11" x14ac:dyDescent="0.25">
      <c r="A19" s="2" t="s">
        <v>4</v>
      </c>
      <c r="B19">
        <f>B29/9</f>
        <v>5.7011111111111108E-4</v>
      </c>
      <c r="C19">
        <f t="shared" ref="C19:K19" si="8">C29/9</f>
        <v>2.459222222222222E-3</v>
      </c>
      <c r="D19">
        <f t="shared" si="8"/>
        <v>5.5826666666666663E-3</v>
      </c>
      <c r="E19">
        <f t="shared" si="8"/>
        <v>1.0062444444444445E-2</v>
      </c>
      <c r="F19">
        <f t="shared" si="8"/>
        <v>1.5465E-2</v>
      </c>
      <c r="G19">
        <f t="shared" si="8"/>
        <v>2.3032333333333335E-2</v>
      </c>
      <c r="H19">
        <f t="shared" si="8"/>
        <v>2.9701444444444447E-2</v>
      </c>
      <c r="I19">
        <f t="shared" si="8"/>
        <v>3.9916E-2</v>
      </c>
      <c r="J19">
        <f t="shared" si="8"/>
        <v>4.9320666666666665E-2</v>
      </c>
      <c r="K19">
        <f t="shared" si="8"/>
        <v>5.9965444444444439E-2</v>
      </c>
    </row>
    <row r="20" spans="1:11" x14ac:dyDescent="0.25">
      <c r="A20" s="2" t="s">
        <v>5</v>
      </c>
      <c r="B20">
        <v>7.7200000000000001E-4</v>
      </c>
      <c r="C20">
        <v>1.1280000000000001E-3</v>
      </c>
      <c r="D20">
        <v>1.727E-3</v>
      </c>
      <c r="E20">
        <v>1.941E-3</v>
      </c>
      <c r="F20">
        <v>3.2239999999999999E-3</v>
      </c>
      <c r="G20">
        <v>2.9619999999999998E-3</v>
      </c>
      <c r="H20">
        <v>4.535E-3</v>
      </c>
      <c r="I20">
        <v>4.1529999999999996E-3</v>
      </c>
      <c r="J20">
        <f>((K20-I20)/2)+I20</f>
        <v>4.8799999999999998E-3</v>
      </c>
      <c r="K20">
        <v>5.607E-3</v>
      </c>
    </row>
    <row r="21" spans="1:11" x14ac:dyDescent="0.25">
      <c r="A21" s="2" t="s">
        <v>6</v>
      </c>
      <c r="B21">
        <v>9.5600000000000004E-4</v>
      </c>
      <c r="C21">
        <v>2.90590000804513E-3</v>
      </c>
      <c r="D21">
        <v>3.8639999999999998E-3</v>
      </c>
      <c r="E21">
        <v>6.3670000000000003E-3</v>
      </c>
      <c r="F21">
        <v>6.3029999999999996E-3</v>
      </c>
      <c r="G21">
        <v>8.2579999999999997E-3</v>
      </c>
      <c r="H21">
        <v>9.6799999999999994E-3</v>
      </c>
      <c r="I21">
        <v>1.1977E-2</v>
      </c>
      <c r="J21">
        <v>1.3219E-2</v>
      </c>
      <c r="K21">
        <v>1.75668E-2</v>
      </c>
    </row>
    <row r="23" spans="1:11" hidden="1" x14ac:dyDescent="0.25">
      <c r="A23" s="1" t="s">
        <v>8</v>
      </c>
    </row>
    <row r="24" spans="1:11" hidden="1" x14ac:dyDescent="0.25">
      <c r="B24">
        <v>300</v>
      </c>
      <c r="C24">
        <v>600</v>
      </c>
      <c r="D24">
        <v>900</v>
      </c>
      <c r="E24">
        <v>1200</v>
      </c>
      <c r="F24">
        <v>1500</v>
      </c>
      <c r="G24">
        <v>1800</v>
      </c>
      <c r="H24">
        <v>2100</v>
      </c>
      <c r="I24">
        <v>2400</v>
      </c>
      <c r="J24">
        <v>2700</v>
      </c>
      <c r="K24">
        <v>3000</v>
      </c>
    </row>
    <row r="25" spans="1:11" hidden="1" x14ac:dyDescent="0.25">
      <c r="A25" t="s">
        <v>0</v>
      </c>
      <c r="B25">
        <v>2.1871999999999999E-2</v>
      </c>
      <c r="C25">
        <v>0.101826</v>
      </c>
      <c r="D25">
        <v>0.230327</v>
      </c>
      <c r="E25">
        <v>0.411277</v>
      </c>
      <c r="F25">
        <v>0.26677200000000001</v>
      </c>
      <c r="G25">
        <v>0.388849</v>
      </c>
      <c r="H25">
        <v>0.534806</v>
      </c>
      <c r="I25">
        <v>0.69701269990764503</v>
      </c>
      <c r="J25">
        <v>0.87916700000000003</v>
      </c>
      <c r="K25">
        <v>1.07694</v>
      </c>
    </row>
    <row r="26" spans="1:11" hidden="1" x14ac:dyDescent="0.25">
      <c r="A26" t="s">
        <v>1</v>
      </c>
      <c r="B26">
        <v>8.83E-4</v>
      </c>
      <c r="C26">
        <v>1.678E-3</v>
      </c>
      <c r="D26">
        <v>3.0079999999999998E-3</v>
      </c>
      <c r="E26">
        <v>4.8630000000000001E-3</v>
      </c>
      <c r="F26">
        <v>4.5589999999999997E-3</v>
      </c>
      <c r="G26">
        <v>4.9290000000000002E-3</v>
      </c>
      <c r="H26">
        <v>6.3150000000000003E-3</v>
      </c>
      <c r="I26">
        <v>7.6670000000000002E-3</v>
      </c>
      <c r="J26">
        <v>8.2489999999999994E-3</v>
      </c>
      <c r="K26">
        <v>9.0880000000000006E-3</v>
      </c>
    </row>
    <row r="27" spans="1:11" hidden="1" x14ac:dyDescent="0.25">
      <c r="A27" t="s">
        <v>2</v>
      </c>
      <c r="B27">
        <v>2.118E-4</v>
      </c>
      <c r="C27">
        <v>4.8099999999999998E-4</v>
      </c>
      <c r="D27">
        <v>7.8200000000000003E-4</v>
      </c>
      <c r="E27">
        <v>1.0150000000000001E-3</v>
      </c>
      <c r="F27">
        <v>1.389E-3</v>
      </c>
      <c r="G27">
        <v>1.701E-3</v>
      </c>
      <c r="H27">
        <v>2.2669999999999999E-3</v>
      </c>
      <c r="I27">
        <v>2.5820000000000001E-3</v>
      </c>
      <c r="J27">
        <v>2.7859999999999998E-3</v>
      </c>
      <c r="K27">
        <v>3.2680000000000001E-3</v>
      </c>
    </row>
    <row r="28" spans="1:11" hidden="1" x14ac:dyDescent="0.25">
      <c r="A28" t="s">
        <v>3</v>
      </c>
      <c r="B28">
        <v>1.4679999999999999E-3</v>
      </c>
      <c r="C28">
        <v>1.7210000000000001E-3</v>
      </c>
      <c r="D28">
        <v>2.245E-3</v>
      </c>
      <c r="E28">
        <v>3.163E-3</v>
      </c>
      <c r="F28">
        <v>4.6940000000000003E-3</v>
      </c>
      <c r="G28">
        <v>4.5030000000000001E-3</v>
      </c>
      <c r="H28">
        <v>6.6169999999999996E-3</v>
      </c>
      <c r="I28">
        <v>8.3859999999999994E-3</v>
      </c>
      <c r="J28">
        <v>7.0289999999999997E-3</v>
      </c>
      <c r="K28">
        <v>7.3299999999999997E-3</v>
      </c>
    </row>
    <row r="29" spans="1:11" hidden="1" x14ac:dyDescent="0.25">
      <c r="A29" t="s">
        <v>4</v>
      </c>
      <c r="B29">
        <v>5.1310000000000001E-3</v>
      </c>
      <c r="C29">
        <v>2.2133E-2</v>
      </c>
      <c r="D29">
        <v>5.0243999999999997E-2</v>
      </c>
      <c r="E29">
        <v>9.0562000000000004E-2</v>
      </c>
      <c r="F29">
        <v>0.139185</v>
      </c>
      <c r="G29">
        <v>0.207291</v>
      </c>
      <c r="H29">
        <v>0.26731300000000002</v>
      </c>
      <c r="I29">
        <v>0.35924400000000001</v>
      </c>
      <c r="J29">
        <v>0.443886</v>
      </c>
      <c r="K29">
        <v>0.53968899999999997</v>
      </c>
    </row>
    <row r="30" spans="1:11" hidden="1" x14ac:dyDescent="0.25">
      <c r="A30" t="s">
        <v>5</v>
      </c>
      <c r="B30">
        <v>7.7200000000000001E-4</v>
      </c>
      <c r="C30">
        <v>1.1280000000000001E-3</v>
      </c>
      <c r="D30">
        <v>1.727E-3</v>
      </c>
      <c r="E30">
        <v>1.941E-3</v>
      </c>
      <c r="F30">
        <v>3.2239999999999999E-3</v>
      </c>
      <c r="G30">
        <v>2.9619999999999998E-3</v>
      </c>
      <c r="H30">
        <v>4.535E-3</v>
      </c>
      <c r="I30">
        <v>4.1529999999999996E-3</v>
      </c>
      <c r="J30">
        <f>((K30-I30)/2)+I30</f>
        <v>4.8799999999999998E-3</v>
      </c>
      <c r="K30">
        <v>5.607E-3</v>
      </c>
    </row>
    <row r="31" spans="1:11" hidden="1" x14ac:dyDescent="0.25">
      <c r="A31" t="s">
        <v>6</v>
      </c>
      <c r="B31">
        <v>9.5600000000000004E-4</v>
      </c>
      <c r="C31">
        <v>2.90590000804513E-3</v>
      </c>
      <c r="D31">
        <v>3.8639999999999998E-3</v>
      </c>
      <c r="E31">
        <v>6.3670000000000003E-3</v>
      </c>
      <c r="F31">
        <v>6.3029999999999996E-3</v>
      </c>
      <c r="G31">
        <v>8.2579999999999997E-3</v>
      </c>
      <c r="H31">
        <v>9.6799999999999994E-3</v>
      </c>
      <c r="I31">
        <v>1.1977E-2</v>
      </c>
      <c r="J31">
        <v>1.3219E-2</v>
      </c>
      <c r="K31">
        <v>1.75668E-2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ESQUIT HERNANDEZ, ANGEL ESTEBAN</dc:creator>
  <cp:lastModifiedBy>ESQUIT HERNANDEZ, ANGEL ESTEBAN</cp:lastModifiedBy>
  <dcterms:created xsi:type="dcterms:W3CDTF">2024-02-07T04:27:49Z</dcterms:created>
  <dcterms:modified xsi:type="dcterms:W3CDTF">2024-02-07T05:03:13Z</dcterms:modified>
</cp:coreProperties>
</file>