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29F7F88C-1C0C-4942-AA07-2E4214B95C1C}" xr6:coauthVersionLast="47" xr6:coauthVersionMax="47" xr10:uidLastSave="{00000000-0000-0000-0000-000000000000}"/>
  <bookViews>
    <workbookView xWindow="-120" yWindow="-120" windowWidth="20730" windowHeight="11040" activeTab="2" xr2:uid="{9D4514E9-00A6-47C0-A1F1-4D97DCB104F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3" l="1"/>
  <c r="N3" i="3"/>
  <c r="M11" i="3"/>
  <c r="M10" i="3"/>
  <c r="M9" i="3"/>
  <c r="M8" i="3"/>
  <c r="M7" i="3"/>
  <c r="M6" i="3"/>
  <c r="M5" i="3"/>
  <c r="M4" i="3"/>
  <c r="M3" i="3"/>
  <c r="L11" i="3"/>
  <c r="L10" i="3"/>
  <c r="L9" i="3"/>
  <c r="L8" i="3"/>
  <c r="L7" i="3"/>
  <c r="L5" i="3"/>
  <c r="L6" i="3"/>
  <c r="L4" i="3"/>
  <c r="L3" i="3"/>
  <c r="K11" i="3"/>
  <c r="K10" i="3"/>
  <c r="K9" i="3"/>
  <c r="K8" i="3"/>
  <c r="J8" i="3"/>
  <c r="N8" i="3" s="1"/>
  <c r="K7" i="3"/>
  <c r="K6" i="3"/>
  <c r="K5" i="3"/>
  <c r="J5" i="3"/>
  <c r="N5" i="3" s="1"/>
  <c r="K4" i="3"/>
  <c r="K3" i="3"/>
  <c r="J11" i="3"/>
  <c r="N11" i="3" s="1"/>
  <c r="J10" i="3"/>
  <c r="N10" i="3" s="1"/>
  <c r="J9" i="3"/>
  <c r="J7" i="3"/>
  <c r="N7" i="3" s="1"/>
  <c r="J6" i="3"/>
  <c r="N6" i="3" s="1"/>
  <c r="J4" i="3"/>
  <c r="N4" i="3" s="1"/>
  <c r="J3" i="3"/>
  <c r="J2" i="3"/>
  <c r="N2" i="3" s="1"/>
  <c r="M2" i="3"/>
  <c r="L2" i="3"/>
  <c r="K2" i="3"/>
  <c r="P12" i="1"/>
  <c r="P11" i="1"/>
  <c r="P10" i="1"/>
  <c r="P9" i="1"/>
  <c r="P8" i="1"/>
  <c r="P7" i="1"/>
  <c r="N12" i="1"/>
  <c r="O12" i="1"/>
  <c r="N11" i="1"/>
  <c r="N10" i="1"/>
  <c r="N9" i="1"/>
  <c r="N8" i="1"/>
  <c r="N7" i="1"/>
  <c r="L12" i="1"/>
  <c r="L11" i="1"/>
  <c r="L10" i="1"/>
  <c r="L9" i="1"/>
  <c r="L8" i="1"/>
  <c r="L7" i="1"/>
  <c r="J12" i="1"/>
  <c r="J11" i="1"/>
  <c r="J10" i="1"/>
  <c r="J9" i="1"/>
  <c r="J8" i="1"/>
  <c r="J7" i="1"/>
  <c r="H12" i="1"/>
  <c r="H11" i="1"/>
  <c r="H10" i="1"/>
  <c r="H9" i="1"/>
  <c r="H8" i="1"/>
  <c r="H7" i="1"/>
  <c r="F12" i="1"/>
  <c r="F11" i="1"/>
  <c r="F10" i="1"/>
  <c r="F9" i="1"/>
  <c r="F8" i="1"/>
  <c r="F7" i="1"/>
  <c r="D12" i="1"/>
  <c r="D11" i="1"/>
  <c r="D10" i="1"/>
  <c r="D9" i="1"/>
  <c r="O9" i="1" s="1"/>
  <c r="D8" i="1"/>
  <c r="D7" i="1"/>
  <c r="K3" i="2"/>
  <c r="K2" i="2"/>
  <c r="J3" i="2"/>
  <c r="J2" i="2"/>
  <c r="M12" i="1"/>
  <c r="K12" i="1"/>
  <c r="I12" i="1"/>
  <c r="G12" i="1"/>
  <c r="E12" i="1"/>
  <c r="C12" i="1"/>
  <c r="O10" i="1" l="1"/>
  <c r="O8" i="1"/>
  <c r="O7" i="1"/>
</calcChain>
</file>

<file path=xl/sharedStrings.xml><?xml version="1.0" encoding="utf-8"?>
<sst xmlns="http://schemas.openxmlformats.org/spreadsheetml/2006/main" count="75" uniqueCount="53">
  <si>
    <t>LEVELS OF PROFICIENCY</t>
  </si>
  <si>
    <t>ICT - 7</t>
  </si>
  <si>
    <t>SECOND QUARTER</t>
  </si>
  <si>
    <t>ST. MICHAEL</t>
  </si>
  <si>
    <t>ST. RAPHAEL</t>
  </si>
  <si>
    <t>ST. RAGUEL</t>
  </si>
  <si>
    <t>ST. URIEL</t>
  </si>
  <si>
    <t>ST. GABRIEL</t>
  </si>
  <si>
    <t>ST. BARACHIEL</t>
  </si>
  <si>
    <t>TOTAL</t>
  </si>
  <si>
    <t>F</t>
  </si>
  <si>
    <t>%</t>
  </si>
  <si>
    <t>Outstanding</t>
  </si>
  <si>
    <t>90% and above</t>
  </si>
  <si>
    <t>Very Satisfactory</t>
  </si>
  <si>
    <t>85%-89%</t>
  </si>
  <si>
    <t>Satisfactory</t>
  </si>
  <si>
    <t>80%-84%</t>
  </si>
  <si>
    <t>Fairly Satisfactory</t>
  </si>
  <si>
    <t>75%-79%</t>
  </si>
  <si>
    <t>Did Not Meet Expectations</t>
  </si>
  <si>
    <t>74% and below</t>
  </si>
  <si>
    <t>Math</t>
  </si>
  <si>
    <t>CLE</t>
  </si>
  <si>
    <t>MAPEH</t>
  </si>
  <si>
    <t>Science</t>
  </si>
  <si>
    <t>TLE</t>
  </si>
  <si>
    <t>Filipino</t>
  </si>
  <si>
    <t>AP</t>
  </si>
  <si>
    <t>English</t>
  </si>
  <si>
    <t>Total Grade</t>
  </si>
  <si>
    <t>Subjects</t>
  </si>
  <si>
    <t>Average</t>
  </si>
  <si>
    <t>1ST QUARTER</t>
  </si>
  <si>
    <t>2ND QUARTER</t>
  </si>
  <si>
    <t>Krdy Velah D. Ferma</t>
  </si>
  <si>
    <t>Student</t>
  </si>
  <si>
    <t>Miguel</t>
  </si>
  <si>
    <t>Ryann</t>
  </si>
  <si>
    <t>Aiesha</t>
  </si>
  <si>
    <t>Yanna</t>
  </si>
  <si>
    <t>Arabella</t>
  </si>
  <si>
    <t>Lynzae</t>
  </si>
  <si>
    <t>Zoe</t>
  </si>
  <si>
    <t>MEAN</t>
  </si>
  <si>
    <t>MODE</t>
  </si>
  <si>
    <t>MAX</t>
  </si>
  <si>
    <t>MEDIAN</t>
  </si>
  <si>
    <t>Patricia</t>
  </si>
  <si>
    <t>Xavier</t>
  </si>
  <si>
    <t>Anghelo</t>
  </si>
  <si>
    <t>WITH HONOR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</si>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</sst>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1" formatCode="0.00000%"/>
    <numFmt numFmtId="18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0"/>
      <color theme="1"/>
      <name val="Aptos Narrow"/>
      <family val="2"/>
    </font>
    <font>
      <b/>
      <sz val="9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5" xfId="0" applyFont="1" applyBorder="1" applyAlignment="1">
      <alignment wrapText="1"/>
    </xf>
    <xf numFmtId="0" fontId="6" fillId="0" borderId="9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9" fontId="3" fillId="0" borderId="9" xfId="0" applyNumberFormat="1" applyFont="1" applyBorder="1" applyAlignment="1">
      <alignment horizontal="center" vertical="center" wrapText="1"/>
    </xf>
    <xf numFmtId="9" fontId="3" fillId="0" borderId="9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0" applyAlignment="1"/>
    <xf numFmtId="1" fontId="3" fillId="0" borderId="9" xfId="0" applyNumberFormat="1" applyFont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181" fontId="0" fillId="0" borderId="0" xfId="2" applyNumberFormat="1" applyFont="1"/>
    <xf numFmtId="184" fontId="3" fillId="0" borderId="1" xfId="1" applyNumberFormat="1" applyFont="1" applyBorder="1" applyAlignment="1">
      <alignment wrapText="1"/>
    </xf>
    <xf numFmtId="184" fontId="3" fillId="0" borderId="1" xfId="1" applyNumberFormat="1" applyFont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6DB7-E934-432A-AE4E-6C6E670C09B8}">
  <dimension ref="A1:P13"/>
  <sheetViews>
    <sheetView topLeftCell="B1" workbookViewId="0">
      <selection activeCell="P12" sqref="P12"/>
    </sheetView>
  </sheetViews>
  <sheetFormatPr defaultRowHeight="15" x14ac:dyDescent="0.25"/>
  <cols>
    <col min="1" max="1" width="26.5703125" customWidth="1"/>
    <col min="2" max="2" width="18.42578125" customWidth="1"/>
    <col min="4" max="5" width="10.42578125" customWidth="1"/>
    <col min="6" max="6" width="11.5703125" bestFit="1" customWidth="1"/>
    <col min="8" max="8" width="11.5703125" bestFit="1" customWidth="1"/>
    <col min="10" max="10" width="11.5703125" bestFit="1" customWidth="1"/>
    <col min="12" max="12" width="11.5703125" bestFit="1" customWidth="1"/>
    <col min="14" max="16" width="11.5703125" bestFit="1" customWidth="1"/>
  </cols>
  <sheetData>
    <row r="1" spans="1:16" ht="16.5" thickBo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8"/>
    </row>
    <row r="2" spans="1:16" ht="16.5" thickBot="1" x14ac:dyDescent="0.3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16.5" thickBo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.75" thickBot="1" x14ac:dyDescent="0.3">
      <c r="A5" s="9" t="s">
        <v>0</v>
      </c>
      <c r="B5" s="10"/>
      <c r="C5" s="13" t="s">
        <v>3</v>
      </c>
      <c r="D5" s="14"/>
      <c r="E5" s="13" t="s">
        <v>4</v>
      </c>
      <c r="F5" s="14"/>
      <c r="G5" s="13" t="s">
        <v>5</v>
      </c>
      <c r="H5" s="14"/>
      <c r="I5" s="13" t="s">
        <v>6</v>
      </c>
      <c r="J5" s="14"/>
      <c r="K5" s="13" t="s">
        <v>7</v>
      </c>
      <c r="L5" s="14"/>
      <c r="M5" s="13" t="s">
        <v>8</v>
      </c>
      <c r="N5" s="14"/>
      <c r="O5" s="15" t="s">
        <v>9</v>
      </c>
      <c r="P5" s="16"/>
    </row>
    <row r="6" spans="1:16" ht="15.75" thickBot="1" x14ac:dyDescent="0.3">
      <c r="A6" s="11"/>
      <c r="B6" s="12"/>
      <c r="C6" s="2" t="s">
        <v>10</v>
      </c>
      <c r="D6" s="2" t="s">
        <v>11</v>
      </c>
      <c r="E6" s="2" t="s">
        <v>10</v>
      </c>
      <c r="F6" s="2" t="s">
        <v>11</v>
      </c>
      <c r="G6" s="2" t="s">
        <v>10</v>
      </c>
      <c r="H6" s="2" t="s">
        <v>11</v>
      </c>
      <c r="I6" s="2" t="s">
        <v>10</v>
      </c>
      <c r="J6" s="2" t="s">
        <v>11</v>
      </c>
      <c r="K6" s="2" t="s">
        <v>10</v>
      </c>
      <c r="L6" s="2" t="s">
        <v>11</v>
      </c>
      <c r="M6" s="2" t="s">
        <v>10</v>
      </c>
      <c r="N6" s="2" t="s">
        <v>11</v>
      </c>
      <c r="O6" s="2" t="s">
        <v>10</v>
      </c>
      <c r="P6" s="2" t="s">
        <v>11</v>
      </c>
    </row>
    <row r="7" spans="1:16" ht="19.5" customHeight="1" thickBot="1" x14ac:dyDescent="0.3">
      <c r="A7" s="3" t="s">
        <v>12</v>
      </c>
      <c r="B7" s="4" t="s">
        <v>13</v>
      </c>
      <c r="C7" s="5">
        <v>20</v>
      </c>
      <c r="D7" s="26">
        <f>C7/$C$12</f>
        <v>0.64516129032258063</v>
      </c>
      <c r="E7" s="5">
        <v>25</v>
      </c>
      <c r="F7" s="28">
        <f>E7/$E$12</f>
        <v>0.83333333333333337</v>
      </c>
      <c r="G7" s="5">
        <v>29</v>
      </c>
      <c r="H7" s="26">
        <f>G7/$G$12</f>
        <v>0.93548387096774188</v>
      </c>
      <c r="I7" s="5">
        <v>19</v>
      </c>
      <c r="J7" s="26">
        <f>I7/$I$12</f>
        <v>0.6333333333333333</v>
      </c>
      <c r="K7" s="5">
        <v>20</v>
      </c>
      <c r="L7" s="26">
        <f>K7/$K$12</f>
        <v>0.64516129032258063</v>
      </c>
      <c r="M7" s="5">
        <v>23</v>
      </c>
      <c r="N7" s="26">
        <f>M7/$M$12</f>
        <v>0.74193548387096775</v>
      </c>
      <c r="O7" s="30">
        <f>SUM(C7:M7)</f>
        <v>139.69247311827957</v>
      </c>
      <c r="P7" s="26">
        <f>O7/$O$12</f>
        <v>0.73522354272778723</v>
      </c>
    </row>
    <row r="8" spans="1:16" ht="21.75" customHeight="1" thickBot="1" x14ac:dyDescent="0.3">
      <c r="A8" s="3" t="s">
        <v>14</v>
      </c>
      <c r="B8" s="4" t="s">
        <v>15</v>
      </c>
      <c r="C8" s="5">
        <v>10</v>
      </c>
      <c r="D8" s="26">
        <f>C8/$C$12</f>
        <v>0.32258064516129031</v>
      </c>
      <c r="E8" s="5">
        <v>4</v>
      </c>
      <c r="F8" s="26">
        <f>E8/$E$12</f>
        <v>0.13333333333333333</v>
      </c>
      <c r="G8" s="5">
        <v>1</v>
      </c>
      <c r="H8" s="26">
        <f>G8/$G$12</f>
        <v>3.2258064516129031E-2</v>
      </c>
      <c r="I8" s="5">
        <v>9</v>
      </c>
      <c r="J8" s="26">
        <f>I8/$I$12</f>
        <v>0.3</v>
      </c>
      <c r="K8" s="5">
        <v>8</v>
      </c>
      <c r="L8" s="26">
        <f>K8/$K$12</f>
        <v>0.25806451612903225</v>
      </c>
      <c r="M8" s="5">
        <v>7</v>
      </c>
      <c r="N8" s="26">
        <f>M8/$M$12</f>
        <v>0.22580645161290322</v>
      </c>
      <c r="O8" s="30">
        <f>SUM(C8:M8)</f>
        <v>40.046236559139786</v>
      </c>
      <c r="P8" s="26">
        <f>O8/$O$12</f>
        <v>0.21076966610073572</v>
      </c>
    </row>
    <row r="9" spans="1:16" ht="21" customHeight="1" thickBot="1" x14ac:dyDescent="0.3">
      <c r="A9" s="3" t="s">
        <v>16</v>
      </c>
      <c r="B9" s="4" t="s">
        <v>17</v>
      </c>
      <c r="C9" s="5">
        <v>1</v>
      </c>
      <c r="D9" s="26">
        <f>C9/$C$12</f>
        <v>3.2258064516129031E-2</v>
      </c>
      <c r="E9" s="5">
        <v>1</v>
      </c>
      <c r="F9" s="26">
        <f>E9/$E$12</f>
        <v>3.3333333333333333E-2</v>
      </c>
      <c r="G9" s="5">
        <v>1</v>
      </c>
      <c r="H9" s="26">
        <f>G9/$G$12</f>
        <v>3.2258064516129031E-2</v>
      </c>
      <c r="I9" s="5">
        <v>2</v>
      </c>
      <c r="J9" s="26">
        <f>I9/$I$12</f>
        <v>6.6666666666666666E-2</v>
      </c>
      <c r="K9" s="5">
        <v>3</v>
      </c>
      <c r="L9" s="26">
        <f>K9/K12</f>
        <v>9.6774193548387094E-2</v>
      </c>
      <c r="M9" s="5">
        <v>1</v>
      </c>
      <c r="N9" s="26">
        <f>M9/$M$12</f>
        <v>3.2258064516129031E-2</v>
      </c>
      <c r="O9" s="30">
        <f>SUM(C9:M9)</f>
        <v>9.2612903225806456</v>
      </c>
      <c r="P9" s="26">
        <f>O9/$O$12</f>
        <v>4.8743633276740236E-2</v>
      </c>
    </row>
    <row r="10" spans="1:16" ht="19.5" customHeight="1" thickBot="1" x14ac:dyDescent="0.3">
      <c r="A10" s="3" t="s">
        <v>18</v>
      </c>
      <c r="B10" s="4" t="s">
        <v>19</v>
      </c>
      <c r="C10" s="5">
        <v>0</v>
      </c>
      <c r="D10" s="26">
        <f>C11/$C$12</f>
        <v>0</v>
      </c>
      <c r="E10" s="5">
        <v>0</v>
      </c>
      <c r="F10" s="28">
        <f>E10/$E$12</f>
        <v>0</v>
      </c>
      <c r="G10" s="5">
        <v>0</v>
      </c>
      <c r="H10" s="26">
        <f>G10/$G$12</f>
        <v>0</v>
      </c>
      <c r="I10" s="5">
        <v>0</v>
      </c>
      <c r="J10" s="26">
        <f>I10/$I$12</f>
        <v>0</v>
      </c>
      <c r="K10" s="5">
        <v>0</v>
      </c>
      <c r="L10" s="26">
        <f>K10/K12</f>
        <v>0</v>
      </c>
      <c r="M10" s="5">
        <v>0</v>
      </c>
      <c r="N10" s="26">
        <f>M10/$M$12</f>
        <v>0</v>
      </c>
      <c r="O10" s="5">
        <f>SUM(C10:M10)</f>
        <v>0</v>
      </c>
      <c r="P10" s="26">
        <f>O10/$O$12</f>
        <v>0</v>
      </c>
    </row>
    <row r="11" spans="1:16" ht="18.75" customHeight="1" thickBot="1" x14ac:dyDescent="0.3">
      <c r="A11" s="3" t="s">
        <v>20</v>
      </c>
      <c r="B11" s="4" t="s">
        <v>21</v>
      </c>
      <c r="C11" s="5">
        <v>0</v>
      </c>
      <c r="D11" s="26">
        <f>C11/$C$12</f>
        <v>0</v>
      </c>
      <c r="E11" s="5">
        <v>0</v>
      </c>
      <c r="F11" s="26">
        <f>E11/$E$12</f>
        <v>0</v>
      </c>
      <c r="G11" s="5">
        <v>0</v>
      </c>
      <c r="H11" s="26">
        <f>G11/$G$12</f>
        <v>0</v>
      </c>
      <c r="I11" s="5">
        <v>0</v>
      </c>
      <c r="J11" s="26">
        <f>I11/$I$12</f>
        <v>0</v>
      </c>
      <c r="K11" s="5">
        <v>0</v>
      </c>
      <c r="L11" s="28">
        <f>K11/$K$12</f>
        <v>0</v>
      </c>
      <c r="M11" s="5">
        <v>0</v>
      </c>
      <c r="N11" s="26">
        <f>M11/M12</f>
        <v>0</v>
      </c>
      <c r="O11" s="5">
        <v>0</v>
      </c>
      <c r="P11" s="26">
        <f>O11/$O$12</f>
        <v>0</v>
      </c>
    </row>
    <row r="12" spans="1:16" ht="15.75" thickBot="1" x14ac:dyDescent="0.3">
      <c r="A12" s="17" t="s">
        <v>9</v>
      </c>
      <c r="B12" s="18"/>
      <c r="C12" s="5">
        <f>SUM(C7:C11)</f>
        <v>31</v>
      </c>
      <c r="D12" s="25">
        <f>SUM(D7:D11)</f>
        <v>1</v>
      </c>
      <c r="E12" s="5">
        <f>SUM(E7:E11)</f>
        <v>30</v>
      </c>
      <c r="F12" s="25">
        <f>SUM(F7:F11)</f>
        <v>1</v>
      </c>
      <c r="G12" s="5">
        <f>SUM(G7:G11)</f>
        <v>31</v>
      </c>
      <c r="H12" s="25">
        <f>SUM(H7:H11)</f>
        <v>0.99999999999999989</v>
      </c>
      <c r="I12" s="5">
        <f>SUM(I7:I11)</f>
        <v>30</v>
      </c>
      <c r="J12" s="25">
        <f>SUM(J7:J11)</f>
        <v>1</v>
      </c>
      <c r="K12" s="5">
        <f>SUM(K7:K11)</f>
        <v>31</v>
      </c>
      <c r="L12" s="25">
        <f>SUM(L7:L11)</f>
        <v>1</v>
      </c>
      <c r="M12" s="5">
        <f>SUM(M7:M11)</f>
        <v>31</v>
      </c>
      <c r="N12" s="25">
        <f>SUM(N7:N11)</f>
        <v>1</v>
      </c>
      <c r="O12" s="5">
        <f>SUM(C12:N12)</f>
        <v>190</v>
      </c>
      <c r="P12" s="25">
        <f>SUM(P7:P11)</f>
        <v>0.99473684210526325</v>
      </c>
    </row>
    <row r="13" spans="1:16" x14ac:dyDescent="0.25">
      <c r="N13" s="29"/>
    </row>
  </sheetData>
  <mergeCells count="12">
    <mergeCell ref="O5:P5"/>
    <mergeCell ref="A12:B12"/>
    <mergeCell ref="A1:P1"/>
    <mergeCell ref="A2:P2"/>
    <mergeCell ref="A3:P3"/>
    <mergeCell ref="A5:B6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DFF8-11A7-49B7-BD03-0F35A631E7F5}">
  <dimension ref="A1:L4"/>
  <sheetViews>
    <sheetView workbookViewId="0">
      <selection activeCell="M8" sqref="M8"/>
    </sheetView>
  </sheetViews>
  <sheetFormatPr defaultRowHeight="15" x14ac:dyDescent="0.25"/>
  <cols>
    <col min="1" max="1" width="23" customWidth="1"/>
    <col min="10" max="10" width="12.28515625" customWidth="1"/>
    <col min="12" max="12" width="11.5703125" bestFit="1" customWidth="1"/>
  </cols>
  <sheetData>
    <row r="1" spans="1:12" ht="23.25" customHeight="1" thickBot="1" x14ac:dyDescent="0.3">
      <c r="A1" s="19" t="s">
        <v>35</v>
      </c>
      <c r="B1" s="20" t="s">
        <v>22</v>
      </c>
      <c r="C1" s="20" t="s">
        <v>23</v>
      </c>
      <c r="D1" s="20" t="s">
        <v>24</v>
      </c>
      <c r="E1" s="20" t="s">
        <v>25</v>
      </c>
      <c r="F1" s="20" t="s">
        <v>26</v>
      </c>
      <c r="G1" s="20" t="s">
        <v>27</v>
      </c>
      <c r="H1" s="20" t="s">
        <v>28</v>
      </c>
      <c r="I1" s="20" t="s">
        <v>29</v>
      </c>
      <c r="J1" s="20" t="s">
        <v>30</v>
      </c>
      <c r="K1" s="20" t="s">
        <v>31</v>
      </c>
      <c r="L1" s="20" t="s">
        <v>32</v>
      </c>
    </row>
    <row r="2" spans="1:12" ht="22.5" customHeight="1" thickBot="1" x14ac:dyDescent="0.3">
      <c r="A2" s="21" t="s">
        <v>33</v>
      </c>
      <c r="B2" s="22">
        <v>83</v>
      </c>
      <c r="C2" s="22">
        <v>86</v>
      </c>
      <c r="D2" s="22">
        <v>87</v>
      </c>
      <c r="E2" s="22">
        <v>89</v>
      </c>
      <c r="F2" s="22">
        <v>92</v>
      </c>
      <c r="G2" s="22">
        <v>89</v>
      </c>
      <c r="H2" s="22">
        <v>89</v>
      </c>
      <c r="I2" s="22">
        <v>84</v>
      </c>
      <c r="J2" s="22">
        <f>SUM(B2:I2)</f>
        <v>699</v>
      </c>
      <c r="K2" s="22">
        <f>COUNTA(B1:I1)</f>
        <v>8</v>
      </c>
      <c r="L2" s="36">
        <v>87</v>
      </c>
    </row>
    <row r="3" spans="1:12" ht="21.75" customHeight="1" thickBot="1" x14ac:dyDescent="0.3">
      <c r="A3" s="21" t="s">
        <v>34</v>
      </c>
      <c r="B3" s="22">
        <v>87</v>
      </c>
      <c r="C3" s="22">
        <v>86</v>
      </c>
      <c r="D3" s="22">
        <v>91</v>
      </c>
      <c r="E3" s="22">
        <v>89</v>
      </c>
      <c r="F3" s="22">
        <v>93</v>
      </c>
      <c r="G3" s="22">
        <v>90</v>
      </c>
      <c r="H3" s="22">
        <v>92</v>
      </c>
      <c r="I3" s="22">
        <v>85</v>
      </c>
      <c r="J3" s="22">
        <f>SUM(B3:I3)</f>
        <v>713</v>
      </c>
      <c r="K3" s="22">
        <f>COUNTA(B1:I1)</f>
        <v>8</v>
      </c>
      <c r="L3" s="37">
        <v>89</v>
      </c>
    </row>
    <row r="4" spans="1:12" x14ac:dyDescent="0.25">
      <c r="L4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DDED-C98D-44A8-B0BD-8DF4930C9ABD}">
  <dimension ref="A1:N11"/>
  <sheetViews>
    <sheetView tabSelected="1" topLeftCell="D1" workbookViewId="0">
      <selection activeCell="N4" sqref="N4"/>
    </sheetView>
  </sheetViews>
  <sheetFormatPr defaultRowHeight="15" x14ac:dyDescent="0.25"/>
  <cols>
    <col min="1" max="1" width="10.7109375" customWidth="1"/>
    <col min="14" max="14" width="16.85546875" customWidth="1"/>
  </cols>
  <sheetData>
    <row r="1" spans="1:14" ht="15.75" thickBot="1" x14ac:dyDescent="0.3">
      <c r="A1" s="23" t="s">
        <v>36</v>
      </c>
      <c r="B1" s="23" t="s">
        <v>22</v>
      </c>
      <c r="C1" s="23" t="s">
        <v>23</v>
      </c>
      <c r="D1" s="23" t="s">
        <v>24</v>
      </c>
      <c r="E1" s="23" t="s">
        <v>25</v>
      </c>
      <c r="F1" s="23" t="s">
        <v>26</v>
      </c>
      <c r="G1" s="23" t="s">
        <v>27</v>
      </c>
      <c r="H1" s="23" t="s">
        <v>28</v>
      </c>
      <c r="I1" s="23" t="s">
        <v>29</v>
      </c>
      <c r="J1" s="31" t="s">
        <v>44</v>
      </c>
      <c r="K1" s="31" t="s">
        <v>45</v>
      </c>
      <c r="L1" s="31" t="s">
        <v>46</v>
      </c>
      <c r="M1" s="31" t="s">
        <v>47</v>
      </c>
      <c r="N1" s="31" t="s">
        <v>52</v>
      </c>
    </row>
    <row r="2" spans="1:14" ht="15.75" thickBot="1" x14ac:dyDescent="0.3">
      <c r="A2" s="24" t="s">
        <v>37</v>
      </c>
      <c r="B2" s="32">
        <v>98</v>
      </c>
      <c r="C2" s="32">
        <v>96</v>
      </c>
      <c r="D2" s="32">
        <v>95</v>
      </c>
      <c r="E2" s="32">
        <v>98</v>
      </c>
      <c r="F2" s="32">
        <v>94</v>
      </c>
      <c r="G2" s="32">
        <v>89</v>
      </c>
      <c r="H2" s="32">
        <v>90</v>
      </c>
      <c r="I2" s="32">
        <v>89</v>
      </c>
      <c r="J2" s="33">
        <f>AVERAGE(B2:I2)</f>
        <v>93.625</v>
      </c>
      <c r="K2" s="27">
        <f>MODE(B2:I2)</f>
        <v>98</v>
      </c>
      <c r="L2" s="27">
        <f>MAX(B2:I2)</f>
        <v>98</v>
      </c>
      <c r="M2" s="33">
        <f>MEDIAN(B2:I2)</f>
        <v>94.5</v>
      </c>
      <c r="N2" t="str">
        <f>IF(J2&gt;90, "WITH HONOR","WITHOUT HONOR")</f>
        <v>WITH HONOR</v>
      </c>
    </row>
    <row r="3" spans="1:14" ht="15.75" thickBot="1" x14ac:dyDescent="0.3">
      <c r="A3" s="24" t="s">
        <v>38</v>
      </c>
      <c r="B3" s="32">
        <v>90</v>
      </c>
      <c r="C3" s="32">
        <v>86</v>
      </c>
      <c r="D3" s="32">
        <v>91</v>
      </c>
      <c r="E3" s="32">
        <v>89</v>
      </c>
      <c r="F3" s="32">
        <v>93</v>
      </c>
      <c r="G3" s="32">
        <v>90</v>
      </c>
      <c r="H3" s="32">
        <v>92</v>
      </c>
      <c r="I3" s="32">
        <v>85</v>
      </c>
      <c r="J3" s="33">
        <f>AVERAGE(B3:I3)</f>
        <v>89.5</v>
      </c>
      <c r="K3" s="27">
        <f>MODE(B3:I3)</f>
        <v>90</v>
      </c>
      <c r="L3" s="27">
        <f>MAX(B3:I3)</f>
        <v>93</v>
      </c>
      <c r="M3" s="27">
        <f>MEDIAN(B3:I3)</f>
        <v>90</v>
      </c>
      <c r="N3" t="str">
        <f>IF(J3&gt;90, "WITH HONOR","WITHOUT HONOR")</f>
        <v>WITHOUT HONOR</v>
      </c>
    </row>
    <row r="4" spans="1:14" ht="15.75" thickBot="1" x14ac:dyDescent="0.3">
      <c r="A4" s="24" t="s">
        <v>39</v>
      </c>
      <c r="B4" s="32">
        <v>95</v>
      </c>
      <c r="C4" s="32">
        <v>86</v>
      </c>
      <c r="D4" s="32">
        <v>90</v>
      </c>
      <c r="E4" s="32">
        <v>88</v>
      </c>
      <c r="F4" s="32">
        <v>80</v>
      </c>
      <c r="G4" s="32">
        <v>84</v>
      </c>
      <c r="H4" s="32">
        <v>90</v>
      </c>
      <c r="I4" s="32">
        <v>84</v>
      </c>
      <c r="J4" s="33">
        <f>AVERAGE(B4:I4)</f>
        <v>87.125</v>
      </c>
      <c r="K4" s="27">
        <f>MODE(B4:I4)</f>
        <v>90</v>
      </c>
      <c r="L4" s="27">
        <f>MAX(B4:I4)</f>
        <v>95</v>
      </c>
      <c r="M4" s="27">
        <f>MEDIAN(B4:I4)</f>
        <v>87</v>
      </c>
      <c r="N4" t="str">
        <f>IF(J4&gt;90, "WITH HONOR","WITHOUT HONOR")</f>
        <v>WITHOUT HONOR</v>
      </c>
    </row>
    <row r="5" spans="1:14" ht="15.75" thickBot="1" x14ac:dyDescent="0.3">
      <c r="A5" s="24" t="s">
        <v>40</v>
      </c>
      <c r="B5" s="32">
        <v>85</v>
      </c>
      <c r="C5" s="32">
        <v>88</v>
      </c>
      <c r="D5" s="32">
        <v>98</v>
      </c>
      <c r="E5" s="32">
        <v>78</v>
      </c>
      <c r="F5" s="32">
        <v>90</v>
      </c>
      <c r="G5" s="32">
        <v>88</v>
      </c>
      <c r="H5" s="32">
        <v>99</v>
      </c>
      <c r="I5" s="32">
        <v>97</v>
      </c>
      <c r="J5" s="33">
        <f>AVERAGE(B5:I5)</f>
        <v>90.375</v>
      </c>
      <c r="K5" s="27">
        <f>MODE(B5:I5)</f>
        <v>88</v>
      </c>
      <c r="L5" s="27">
        <f>MAX(B5:I5)</f>
        <v>99</v>
      </c>
      <c r="M5" s="27">
        <f>MEDIAN(B5:I5)</f>
        <v>89</v>
      </c>
      <c r="N5" t="str">
        <f>IF(J5&gt;90, "WITH HONOR","WITHOUT HONOR")</f>
        <v>WITH HONOR</v>
      </c>
    </row>
    <row r="6" spans="1:14" ht="15.75" thickBot="1" x14ac:dyDescent="0.3">
      <c r="A6" s="24" t="s">
        <v>41</v>
      </c>
      <c r="B6" s="22">
        <v>99</v>
      </c>
      <c r="C6" s="22">
        <v>90</v>
      </c>
      <c r="D6" s="22">
        <v>78</v>
      </c>
      <c r="E6" s="22">
        <v>90</v>
      </c>
      <c r="F6" s="22">
        <v>79</v>
      </c>
      <c r="G6" s="22">
        <v>89</v>
      </c>
      <c r="H6" s="22">
        <v>98</v>
      </c>
      <c r="I6" s="22">
        <v>94</v>
      </c>
      <c r="J6" s="34">
        <f>AVERAGE(B6:I6)</f>
        <v>89.625</v>
      </c>
      <c r="K6" s="27">
        <f>MODE(B6:I6)</f>
        <v>90</v>
      </c>
      <c r="L6" s="27">
        <f>MAX(B6:I6)</f>
        <v>99</v>
      </c>
      <c r="M6" s="27">
        <f>MEDIAN(B6:I6)</f>
        <v>90</v>
      </c>
      <c r="N6" t="str">
        <f>IF(J6&gt;90, "WITH HONOR","WITHOUT HONOR")</f>
        <v>WITHOUT HONOR</v>
      </c>
    </row>
    <row r="7" spans="1:14" ht="15.75" thickBot="1" x14ac:dyDescent="0.3">
      <c r="A7" s="24" t="s">
        <v>42</v>
      </c>
      <c r="B7" s="22">
        <v>90</v>
      </c>
      <c r="C7" s="22">
        <v>89</v>
      </c>
      <c r="D7" s="22">
        <v>95</v>
      </c>
      <c r="E7" s="22">
        <v>94</v>
      </c>
      <c r="F7" s="22">
        <v>84</v>
      </c>
      <c r="G7" s="22">
        <v>70</v>
      </c>
      <c r="H7" s="22">
        <v>89</v>
      </c>
      <c r="I7" s="22">
        <v>87</v>
      </c>
      <c r="J7" s="34">
        <f>AVERAGE(B7:I7)</f>
        <v>87.25</v>
      </c>
      <c r="K7" s="27">
        <f>MODE(B7:I7)</f>
        <v>89</v>
      </c>
      <c r="L7" s="27">
        <f>MAX(B7:I7)</f>
        <v>95</v>
      </c>
      <c r="M7" s="27">
        <f>MEDIAN(B7:I7)</f>
        <v>89</v>
      </c>
      <c r="N7" t="str">
        <f>IF(J7&gt;90, "WITH HONOR","WITHOUT HONOR")</f>
        <v>WITHOUT HONOR</v>
      </c>
    </row>
    <row r="8" spans="1:14" ht="15.75" thickBot="1" x14ac:dyDescent="0.3">
      <c r="A8" s="24" t="s">
        <v>43</v>
      </c>
      <c r="B8" s="22">
        <v>98</v>
      </c>
      <c r="C8" s="22">
        <v>96</v>
      </c>
      <c r="D8" s="22">
        <v>78</v>
      </c>
      <c r="E8" s="22">
        <v>81</v>
      </c>
      <c r="F8" s="22">
        <v>91</v>
      </c>
      <c r="G8" s="22">
        <v>89</v>
      </c>
      <c r="H8" s="22">
        <v>75</v>
      </c>
      <c r="I8" s="22">
        <v>75</v>
      </c>
      <c r="J8" s="34">
        <f>AVERAGE(B8:I8)</f>
        <v>85.375</v>
      </c>
      <c r="K8" s="27">
        <f>MODE(B8:I8)</f>
        <v>75</v>
      </c>
      <c r="L8" s="27">
        <f>MAX(B8:I8)</f>
        <v>98</v>
      </c>
      <c r="M8" s="27">
        <f>MEDIAN(B8:I8)</f>
        <v>85</v>
      </c>
      <c r="N8" t="str">
        <f>IF(J8&gt;90, "WITH HONOR","WITHOUT HONOR")</f>
        <v>WITHOUT HONOR</v>
      </c>
    </row>
    <row r="9" spans="1:14" ht="15.75" thickBot="1" x14ac:dyDescent="0.3">
      <c r="A9" s="24" t="s">
        <v>48</v>
      </c>
      <c r="B9" s="22">
        <v>75</v>
      </c>
      <c r="C9" s="22">
        <v>79</v>
      </c>
      <c r="D9" s="22">
        <v>98</v>
      </c>
      <c r="E9" s="22">
        <v>75</v>
      </c>
      <c r="F9" s="22">
        <v>83</v>
      </c>
      <c r="G9" s="22">
        <v>90</v>
      </c>
      <c r="H9" s="22">
        <v>80</v>
      </c>
      <c r="I9" s="22">
        <v>89</v>
      </c>
      <c r="J9" s="34">
        <f>AVERAGE(B9:I9)</f>
        <v>83.625</v>
      </c>
      <c r="K9" s="27">
        <f>MODE(B9:J9)</f>
        <v>75</v>
      </c>
      <c r="L9" s="27">
        <f>MAX(B9:I9)</f>
        <v>98</v>
      </c>
      <c r="M9" s="33">
        <f>MEDIAN(B9:I9)</f>
        <v>81.5</v>
      </c>
      <c r="N9" t="str">
        <f>IF(J9&gt;90, "WITH HONOR","WITHOUT HONOR")</f>
        <v>WITHOUT HONOR</v>
      </c>
    </row>
    <row r="10" spans="1:14" ht="16.5" customHeight="1" thickBot="1" x14ac:dyDescent="0.3">
      <c r="A10" s="24" t="s">
        <v>50</v>
      </c>
      <c r="B10" s="22">
        <v>87</v>
      </c>
      <c r="C10" s="22">
        <v>76</v>
      </c>
      <c r="D10" s="22">
        <v>90</v>
      </c>
      <c r="E10" s="22">
        <v>78</v>
      </c>
      <c r="F10" s="22">
        <v>78</v>
      </c>
      <c r="G10" s="22">
        <v>87</v>
      </c>
      <c r="H10" s="22">
        <v>90</v>
      </c>
      <c r="I10" s="22">
        <v>80</v>
      </c>
      <c r="J10" s="34">
        <f>AVERAGE(B10:I10)</f>
        <v>83.25</v>
      </c>
      <c r="K10" s="27">
        <f>MODE(B10:I10)</f>
        <v>87</v>
      </c>
      <c r="L10" s="27">
        <f>MAX(B10:I10)</f>
        <v>90</v>
      </c>
      <c r="M10" s="33">
        <f>MEDIAN(B10:I10)</f>
        <v>83.5</v>
      </c>
      <c r="N10" t="str">
        <f>IF(J10&gt;90, "WITH HONOR","WITHOUT HONOR")</f>
        <v>WITHOUT HONOR</v>
      </c>
    </row>
    <row r="11" spans="1:14" ht="16.5" customHeight="1" thickBot="1" x14ac:dyDescent="0.3">
      <c r="A11" s="24" t="s">
        <v>49</v>
      </c>
      <c r="B11" s="22">
        <v>90</v>
      </c>
      <c r="C11" s="22">
        <v>89</v>
      </c>
      <c r="D11" s="22">
        <v>87</v>
      </c>
      <c r="E11" s="22">
        <v>79</v>
      </c>
      <c r="F11" s="22">
        <v>84</v>
      </c>
      <c r="G11" s="22">
        <v>78</v>
      </c>
      <c r="H11" s="22">
        <v>84</v>
      </c>
      <c r="I11" s="22">
        <v>75</v>
      </c>
      <c r="J11" s="34">
        <f>AVERAGE(B11:I11)</f>
        <v>83.25</v>
      </c>
      <c r="K11" s="27">
        <f>MODE(B11:I11)</f>
        <v>84</v>
      </c>
      <c r="L11" s="27">
        <f>MAX(B11:I11)</f>
        <v>90</v>
      </c>
      <c r="M11" s="27">
        <f>MEDIAN(B11:I11)</f>
        <v>84</v>
      </c>
      <c r="N11" t="str">
        <f>IF(J11&gt;90, "WITH HONOR","WITHOUT HONOR")</f>
        <v>WITHOUT HONOR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2025-03-26T02:05:58Z</dcterms:created>
  <dcterms:modified xsi:type="dcterms:W3CDTF">2025-03-26T03:26:58Z</dcterms:modified>
</cp:coreProperties>
</file>