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XIME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29" i="1"/>
  <c r="H28" i="1"/>
  <c r="E27" i="1"/>
  <c r="H26" i="1"/>
  <c r="I25" i="1"/>
  <c r="I26" i="1" s="1"/>
  <c r="I27" i="1" s="1"/>
  <c r="I28" i="1" s="1"/>
  <c r="I29" i="1" s="1"/>
  <c r="I30" i="1" s="1"/>
  <c r="I31" i="1" s="1"/>
  <c r="E25" i="1"/>
  <c r="K24" i="1"/>
  <c r="K25" i="1" s="1"/>
  <c r="E13" i="1"/>
  <c r="H12" i="1"/>
  <c r="H11" i="1"/>
  <c r="H10" i="1"/>
  <c r="E9" i="1"/>
  <c r="I8" i="1"/>
  <c r="I9" i="1" s="1"/>
  <c r="I10" i="1" s="1"/>
  <c r="I11" i="1" s="1"/>
  <c r="I12" i="1" s="1"/>
  <c r="I13" i="1" s="1"/>
  <c r="I14" i="1" s="1"/>
  <c r="E8" i="1"/>
  <c r="K7" i="1"/>
  <c r="K8" i="1" s="1"/>
  <c r="K26" i="1" l="1"/>
  <c r="J25" i="1"/>
  <c r="J8" i="1"/>
  <c r="K9" i="1"/>
  <c r="K27" i="1" l="1"/>
  <c r="J26" i="1"/>
  <c r="J9" i="1"/>
  <c r="K10" i="1"/>
  <c r="J10" i="1" l="1"/>
  <c r="K11" i="1"/>
  <c r="K28" i="1"/>
  <c r="J27" i="1"/>
  <c r="K29" i="1" l="1"/>
  <c r="J28" i="1"/>
  <c r="J11" i="1"/>
  <c r="K12" i="1"/>
  <c r="J12" i="1" l="1"/>
  <c r="K13" i="1"/>
  <c r="K30" i="1"/>
  <c r="J29" i="1"/>
  <c r="J30" i="1" l="1"/>
  <c r="G31" i="1" s="1"/>
  <c r="H31" i="1" s="1"/>
  <c r="K31" i="1" s="1"/>
  <c r="J31" i="1" s="1"/>
  <c r="J13" i="1"/>
  <c r="G14" i="1" s="1"/>
  <c r="H14" i="1" s="1"/>
  <c r="K14" i="1"/>
  <c r="J14" i="1" s="1"/>
</calcChain>
</file>

<file path=xl/sharedStrings.xml><?xml version="1.0" encoding="utf-8"?>
<sst xmlns="http://schemas.openxmlformats.org/spreadsheetml/2006/main" count="58" uniqueCount="31">
  <si>
    <t>EMPRESA INDUSTRIAL "METALES PERFORADOS"</t>
  </si>
  <si>
    <t>KÁRDEX DE MATERIA PRIMA</t>
  </si>
  <si>
    <t>ARTÍCULO: "X"</t>
  </si>
  <si>
    <t>MÁXIMO: 300</t>
  </si>
  <si>
    <t>MÉTODO: Promedio Ponderado</t>
  </si>
  <si>
    <t>MÍNIMO: 30</t>
  </si>
  <si>
    <t>FECHA</t>
  </si>
  <si>
    <t>DETALLE</t>
  </si>
  <si>
    <t>ENTRADAS</t>
  </si>
  <si>
    <t>SALIDAS</t>
  </si>
  <si>
    <t>EXISTENCIAS</t>
  </si>
  <si>
    <t xml:space="preserve">C </t>
  </si>
  <si>
    <t>VU</t>
  </si>
  <si>
    <t>VT</t>
  </si>
  <si>
    <t>Inventario Inicial</t>
  </si>
  <si>
    <t>Compra Factura 100</t>
  </si>
  <si>
    <t>Compra factura 35</t>
  </si>
  <si>
    <t>Devolución factura 100</t>
  </si>
  <si>
    <t>Envio a Producción</t>
  </si>
  <si>
    <t>Compra factura 105</t>
  </si>
  <si>
    <t>Inv. Final</t>
  </si>
  <si>
    <t>EMPRESA INDUSTRIAL "OCHOA HNOS."</t>
  </si>
  <si>
    <t>ARTÍCULO: "A"</t>
  </si>
  <si>
    <t>MÍNIMO: 10</t>
  </si>
  <si>
    <t>Compra factura 18</t>
  </si>
  <si>
    <t>Orden de requisición Nro. 01</t>
  </si>
  <si>
    <t>Compra factura 22</t>
  </si>
  <si>
    <t>Devolución factura 22</t>
  </si>
  <si>
    <t>Orden de requisición Nro 02</t>
  </si>
  <si>
    <t>Compra factura 34</t>
  </si>
  <si>
    <t>Orden de requisición Nro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</si>
</sst>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12" xfId="0" applyNumberFormat="1" applyFont="1" applyBorder="1"/>
    <xf numFmtId="0" fontId="1" fillId="0" borderId="12" xfId="0" applyFont="1" applyBorder="1"/>
    <xf numFmtId="4" fontId="1" fillId="0" borderId="12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4" fontId="1" fillId="0" borderId="9" xfId="0" applyNumberFormat="1" applyFont="1" applyBorder="1"/>
    <xf numFmtId="0" fontId="1" fillId="0" borderId="13" xfId="0" applyFont="1" applyBorder="1"/>
    <xf numFmtId="4" fontId="1" fillId="0" borderId="13" xfId="0" applyNumberFormat="1" applyFont="1" applyBorder="1"/>
    <xf numFmtId="0" fontId="1" fillId="0" borderId="12" xfId="0" applyFont="1" applyBorder="1" applyAlignment="1">
      <alignment wrapText="1"/>
    </xf>
    <xf numFmtId="0" fontId="1" fillId="0" borderId="14" xfId="0" applyFont="1" applyBorder="1"/>
    <xf numFmtId="4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2" workbookViewId="0">
      <selection activeCell="B27" sqref="B27"/>
    </sheetView>
  </sheetViews>
  <sheetFormatPr baseColWidth="10" defaultRowHeight="15" x14ac:dyDescent="0.25"/>
  <cols>
    <col min="2" max="2" width="43" customWidth="1"/>
    <col min="7" max="7" width="10.7109375" customWidth="1"/>
  </cols>
  <sheetData>
    <row r="1" spans="1:1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ht="15.75" x14ac:dyDescent="0.25">
      <c r="A3" s="7" t="s">
        <v>2</v>
      </c>
      <c r="B3" s="8"/>
      <c r="C3" s="8"/>
      <c r="D3" s="8"/>
      <c r="E3" s="8"/>
      <c r="F3" s="8"/>
      <c r="G3" s="8"/>
      <c r="H3" s="8"/>
      <c r="I3" s="9" t="s">
        <v>3</v>
      </c>
      <c r="J3" s="9"/>
      <c r="K3" s="10"/>
    </row>
    <row r="4" spans="1:11" ht="15.75" x14ac:dyDescent="0.25">
      <c r="A4" s="11" t="s">
        <v>4</v>
      </c>
      <c r="B4" s="12"/>
      <c r="C4" s="12"/>
      <c r="D4" s="12"/>
      <c r="E4" s="12"/>
      <c r="F4" s="12"/>
      <c r="G4" s="12"/>
      <c r="H4" s="12"/>
      <c r="I4" s="13" t="s">
        <v>5</v>
      </c>
      <c r="J4" s="13"/>
      <c r="K4" s="14"/>
    </row>
    <row r="5" spans="1:11" ht="15.75" x14ac:dyDescent="0.25">
      <c r="A5" s="15" t="s">
        <v>6</v>
      </c>
      <c r="B5" s="15" t="s">
        <v>7</v>
      </c>
      <c r="C5" s="16" t="s">
        <v>8</v>
      </c>
      <c r="D5" s="17"/>
      <c r="E5" s="17"/>
      <c r="F5" s="17" t="s">
        <v>9</v>
      </c>
      <c r="G5" s="17"/>
      <c r="H5" s="17"/>
      <c r="I5" s="17" t="s">
        <v>10</v>
      </c>
      <c r="J5" s="17"/>
      <c r="K5" s="17"/>
    </row>
    <row r="6" spans="1:11" ht="15.75" x14ac:dyDescent="0.25">
      <c r="A6" s="15"/>
      <c r="B6" s="15"/>
      <c r="C6" s="18" t="s">
        <v>11</v>
      </c>
      <c r="D6" s="18" t="s">
        <v>12</v>
      </c>
      <c r="E6" s="18" t="s">
        <v>13</v>
      </c>
      <c r="F6" s="18" t="s">
        <v>11</v>
      </c>
      <c r="G6" s="18" t="s">
        <v>12</v>
      </c>
      <c r="H6" s="18" t="s">
        <v>13</v>
      </c>
      <c r="I6" s="18" t="s">
        <v>11</v>
      </c>
      <c r="J6" s="19" t="s">
        <v>12</v>
      </c>
      <c r="K6" s="18" t="s">
        <v>13</v>
      </c>
    </row>
    <row r="7" spans="1:11" ht="15.75" x14ac:dyDescent="0.25">
      <c r="A7" s="20">
        <v>43525</v>
      </c>
      <c r="B7" s="21" t="s">
        <v>14</v>
      </c>
      <c r="C7" s="21"/>
      <c r="D7" s="22"/>
      <c r="E7" s="22"/>
      <c r="F7" s="21"/>
      <c r="G7" s="22"/>
      <c r="H7" s="22"/>
      <c r="I7" s="23">
        <v>50</v>
      </c>
      <c r="J7" s="24">
        <v>8</v>
      </c>
      <c r="K7" s="25">
        <f>+I7*J7</f>
        <v>400</v>
      </c>
    </row>
    <row r="8" spans="1:11" ht="15.75" x14ac:dyDescent="0.25">
      <c r="A8" s="20">
        <v>43526</v>
      </c>
      <c r="B8" s="21" t="s">
        <v>15</v>
      </c>
      <c r="C8" s="21">
        <v>500</v>
      </c>
      <c r="D8" s="22">
        <v>10</v>
      </c>
      <c r="E8" s="22">
        <f>+C8*D8</f>
        <v>5000</v>
      </c>
      <c r="F8" s="21"/>
      <c r="G8" s="22"/>
      <c r="H8" s="22"/>
      <c r="I8" s="23">
        <f>+C8+I7</f>
        <v>550</v>
      </c>
      <c r="J8" s="24">
        <f>+K8/I8</f>
        <v>9.8181818181818183</v>
      </c>
      <c r="K8" s="25">
        <f>+K7+E8</f>
        <v>5400</v>
      </c>
    </row>
    <row r="9" spans="1:11" ht="15.75" x14ac:dyDescent="0.25">
      <c r="A9" s="20"/>
      <c r="B9" s="21" t="s">
        <v>16</v>
      </c>
      <c r="C9" s="21">
        <v>100</v>
      </c>
      <c r="D9" s="22">
        <v>9</v>
      </c>
      <c r="E9" s="22">
        <f>+C9*D9</f>
        <v>900</v>
      </c>
      <c r="F9" s="21"/>
      <c r="G9" s="22"/>
      <c r="H9" s="22"/>
      <c r="I9" s="21">
        <f>+I8+C9</f>
        <v>650</v>
      </c>
      <c r="J9" s="24">
        <f>+K9/I9</f>
        <v>9.6923076923076916</v>
      </c>
      <c r="K9" s="22">
        <f>+K8+E9</f>
        <v>6300</v>
      </c>
    </row>
    <row r="10" spans="1:11" ht="15.75" x14ac:dyDescent="0.25">
      <c r="A10" s="20"/>
      <c r="B10" s="21" t="s">
        <v>17</v>
      </c>
      <c r="C10" s="21"/>
      <c r="D10" s="22"/>
      <c r="E10" s="22"/>
      <c r="F10" s="21">
        <v>80</v>
      </c>
      <c r="G10" s="22">
        <v>10</v>
      </c>
      <c r="H10" s="22">
        <f>+F10*G10</f>
        <v>800</v>
      </c>
      <c r="I10" s="26">
        <f>+I9-F10</f>
        <v>570</v>
      </c>
      <c r="J10" s="24">
        <f t="shared" ref="J10:J14" si="0">+K10/I10</f>
        <v>9.6491228070175445</v>
      </c>
      <c r="K10" s="27">
        <f>+K9-H10</f>
        <v>5500</v>
      </c>
    </row>
    <row r="11" spans="1:11" ht="15.75" x14ac:dyDescent="0.25">
      <c r="A11" s="20"/>
      <c r="B11" s="21" t="s">
        <v>18</v>
      </c>
      <c r="C11" s="21"/>
      <c r="D11" s="22"/>
      <c r="E11" s="22"/>
      <c r="F11" s="21">
        <v>200</v>
      </c>
      <c r="G11" s="22">
        <v>9.65</v>
      </c>
      <c r="H11" s="22">
        <f>+G11*F11</f>
        <v>1930</v>
      </c>
      <c r="I11" s="23">
        <f>+I10-F11</f>
        <v>370</v>
      </c>
      <c r="J11" s="24">
        <f t="shared" si="0"/>
        <v>9.6486486486486491</v>
      </c>
      <c r="K11" s="25">
        <f>+K10-H11</f>
        <v>3570</v>
      </c>
    </row>
    <row r="12" spans="1:11" ht="15.75" x14ac:dyDescent="0.25">
      <c r="A12" s="20"/>
      <c r="B12" s="28" t="s">
        <v>18</v>
      </c>
      <c r="C12" s="21"/>
      <c r="D12" s="22"/>
      <c r="E12" s="22"/>
      <c r="F12" s="21">
        <v>300</v>
      </c>
      <c r="G12" s="22">
        <v>9.65</v>
      </c>
      <c r="H12" s="22">
        <f>+G12*F12</f>
        <v>2895</v>
      </c>
      <c r="I12" s="23">
        <f>+I11-F12</f>
        <v>70</v>
      </c>
      <c r="J12" s="24">
        <f t="shared" si="0"/>
        <v>9.6428571428571423</v>
      </c>
      <c r="K12" s="25">
        <f>+K11-H12</f>
        <v>675</v>
      </c>
    </row>
    <row r="13" spans="1:11" ht="15.75" x14ac:dyDescent="0.25">
      <c r="A13" s="20"/>
      <c r="B13" s="21" t="s">
        <v>19</v>
      </c>
      <c r="C13" s="21">
        <v>200</v>
      </c>
      <c r="D13" s="22">
        <v>12</v>
      </c>
      <c r="E13" s="22">
        <f>+C13*D13</f>
        <v>2400</v>
      </c>
      <c r="F13" s="21"/>
      <c r="G13" s="22"/>
      <c r="H13" s="22"/>
      <c r="I13" s="23">
        <f>+I12+C13</f>
        <v>270</v>
      </c>
      <c r="J13" s="24">
        <f t="shared" si="0"/>
        <v>11.388888888888889</v>
      </c>
      <c r="K13" s="25">
        <f>+K12+E13</f>
        <v>3075</v>
      </c>
    </row>
    <row r="14" spans="1:11" ht="15.75" x14ac:dyDescent="0.25">
      <c r="A14" s="20"/>
      <c r="B14" s="21" t="s">
        <v>18</v>
      </c>
      <c r="C14" s="21"/>
      <c r="D14" s="22"/>
      <c r="E14" s="22"/>
      <c r="F14" s="21">
        <v>220</v>
      </c>
      <c r="G14" s="22">
        <f>J13</f>
        <v>11.388888888888889</v>
      </c>
      <c r="H14" s="22">
        <f>+F14*G14</f>
        <v>2505.5555555555557</v>
      </c>
      <c r="I14" s="23">
        <f>+I13-F14</f>
        <v>50</v>
      </c>
      <c r="J14" s="24">
        <f t="shared" si="0"/>
        <v>11.388888888888888</v>
      </c>
      <c r="K14" s="25">
        <f>+K13-H14</f>
        <v>569.44444444444434</v>
      </c>
    </row>
    <row r="15" spans="1:11" ht="15.75" x14ac:dyDescent="0.25">
      <c r="A15" s="29"/>
      <c r="B15" s="29"/>
      <c r="C15" s="29"/>
      <c r="D15" s="30"/>
      <c r="E15" s="30"/>
      <c r="F15" s="29"/>
      <c r="G15" s="30"/>
      <c r="H15" s="30"/>
      <c r="I15" s="29"/>
      <c r="J15" s="30"/>
      <c r="K15" s="30" t="s">
        <v>20</v>
      </c>
    </row>
    <row r="18" spans="1:11" ht="15.75" x14ac:dyDescent="0.25">
      <c r="A18" s="1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3"/>
    </row>
    <row r="19" spans="1:11" ht="15.75" x14ac:dyDescent="0.25">
      <c r="A19" s="4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ht="15.75" x14ac:dyDescent="0.25">
      <c r="A20" s="7" t="s">
        <v>22</v>
      </c>
      <c r="B20" s="8"/>
      <c r="C20" s="8"/>
      <c r="D20" s="8"/>
      <c r="E20" s="8"/>
      <c r="F20" s="8"/>
      <c r="G20" s="8"/>
      <c r="H20" s="8"/>
      <c r="I20" s="9" t="s">
        <v>3</v>
      </c>
      <c r="J20" s="9"/>
      <c r="K20" s="10"/>
    </row>
    <row r="21" spans="1:11" ht="15.75" x14ac:dyDescent="0.25">
      <c r="A21" s="11" t="s">
        <v>4</v>
      </c>
      <c r="B21" s="12"/>
      <c r="C21" s="12"/>
      <c r="D21" s="12"/>
      <c r="E21" s="12"/>
      <c r="F21" s="12"/>
      <c r="G21" s="12"/>
      <c r="H21" s="12"/>
      <c r="I21" s="13" t="s">
        <v>23</v>
      </c>
      <c r="J21" s="13"/>
      <c r="K21" s="14"/>
    </row>
    <row r="22" spans="1:11" ht="15.75" x14ac:dyDescent="0.25">
      <c r="A22" s="15" t="s">
        <v>6</v>
      </c>
      <c r="B22" s="15" t="s">
        <v>7</v>
      </c>
      <c r="C22" s="16" t="s">
        <v>8</v>
      </c>
      <c r="D22" s="17"/>
      <c r="E22" s="17"/>
      <c r="F22" s="17" t="s">
        <v>9</v>
      </c>
      <c r="G22" s="17"/>
      <c r="H22" s="17"/>
      <c r="I22" s="17" t="s">
        <v>10</v>
      </c>
      <c r="J22" s="17"/>
      <c r="K22" s="17"/>
    </row>
    <row r="23" spans="1:11" ht="15.75" x14ac:dyDescent="0.25">
      <c r="A23" s="15"/>
      <c r="B23" s="15"/>
      <c r="C23" s="18" t="s">
        <v>11</v>
      </c>
      <c r="D23" s="18" t="s">
        <v>12</v>
      </c>
      <c r="E23" s="18" t="s">
        <v>13</v>
      </c>
      <c r="F23" s="18" t="s">
        <v>11</v>
      </c>
      <c r="G23" s="18" t="s">
        <v>12</v>
      </c>
      <c r="H23" s="18" t="s">
        <v>13</v>
      </c>
      <c r="I23" s="18" t="s">
        <v>11</v>
      </c>
      <c r="J23" s="19" t="s">
        <v>12</v>
      </c>
      <c r="K23" s="18" t="s">
        <v>13</v>
      </c>
    </row>
    <row r="24" spans="1:11" ht="15.75" x14ac:dyDescent="0.25">
      <c r="A24" s="20">
        <v>43800</v>
      </c>
      <c r="B24" s="21" t="s">
        <v>14</v>
      </c>
      <c r="C24" s="21"/>
      <c r="D24" s="22"/>
      <c r="E24" s="22"/>
      <c r="F24" s="21"/>
      <c r="G24" s="22"/>
      <c r="H24" s="22"/>
      <c r="I24" s="23">
        <v>30</v>
      </c>
      <c r="J24" s="24">
        <v>18</v>
      </c>
      <c r="K24" s="25">
        <f>+I24*J24</f>
        <v>540</v>
      </c>
    </row>
    <row r="25" spans="1:11" ht="15.75" x14ac:dyDescent="0.25">
      <c r="A25" s="20"/>
      <c r="B25" s="21" t="s">
        <v>24</v>
      </c>
      <c r="C25" s="21">
        <v>400</v>
      </c>
      <c r="D25" s="22">
        <v>22</v>
      </c>
      <c r="E25" s="22">
        <f>+C25*D25</f>
        <v>8800</v>
      </c>
      <c r="F25" s="21"/>
      <c r="G25" s="22"/>
      <c r="H25" s="22"/>
      <c r="I25" s="23">
        <f>+C25+I24</f>
        <v>430</v>
      </c>
      <c r="J25" s="24">
        <f>+K25/I25</f>
        <v>21.720930232558139</v>
      </c>
      <c r="K25" s="25">
        <f>+K24+E25</f>
        <v>9340</v>
      </c>
    </row>
    <row r="26" spans="1:11" ht="15.75" x14ac:dyDescent="0.25">
      <c r="A26" s="20"/>
      <c r="B26" s="21" t="s">
        <v>25</v>
      </c>
      <c r="C26" s="21"/>
      <c r="D26" s="22"/>
      <c r="E26" s="22"/>
      <c r="F26" s="21">
        <v>300</v>
      </c>
      <c r="G26" s="22">
        <v>21.72</v>
      </c>
      <c r="H26" s="22">
        <f>+F26*G26</f>
        <v>6516</v>
      </c>
      <c r="I26" s="21">
        <f>+I25-F26</f>
        <v>130</v>
      </c>
      <c r="J26" s="24">
        <f>+K26/I26</f>
        <v>21.723076923076924</v>
      </c>
      <c r="K26" s="22">
        <f>+K25-H26</f>
        <v>2824</v>
      </c>
    </row>
    <row r="27" spans="1:11" ht="15.75" x14ac:dyDescent="0.25">
      <c r="A27" s="20"/>
      <c r="B27" s="21" t="s">
        <v>26</v>
      </c>
      <c r="C27" s="21">
        <v>100</v>
      </c>
      <c r="D27" s="22">
        <v>29</v>
      </c>
      <c r="E27" s="22">
        <f>+C27*D27</f>
        <v>2900</v>
      </c>
      <c r="F27" s="21"/>
      <c r="G27" s="22"/>
      <c r="H27" s="22"/>
      <c r="I27" s="26">
        <f>+I26+C27</f>
        <v>230</v>
      </c>
      <c r="J27" s="24">
        <f>+K27/I27</f>
        <v>24.88695652173913</v>
      </c>
      <c r="K27" s="27">
        <f>+K26+E27</f>
        <v>5724</v>
      </c>
    </row>
    <row r="28" spans="1:11" ht="15.75" x14ac:dyDescent="0.25">
      <c r="A28" s="20"/>
      <c r="B28" s="21" t="s">
        <v>27</v>
      </c>
      <c r="C28" s="21"/>
      <c r="D28" s="22"/>
      <c r="E28" s="22"/>
      <c r="F28" s="21">
        <v>80</v>
      </c>
      <c r="G28" s="22">
        <v>29</v>
      </c>
      <c r="H28" s="22">
        <f>+G28*F28</f>
        <v>2320</v>
      </c>
      <c r="I28" s="23">
        <f>+I27-F28</f>
        <v>150</v>
      </c>
      <c r="J28" s="24">
        <f>+K28/I28</f>
        <v>22.693333333333332</v>
      </c>
      <c r="K28" s="25">
        <f>+K27-H28</f>
        <v>3404</v>
      </c>
    </row>
    <row r="29" spans="1:11" ht="15.75" x14ac:dyDescent="0.25">
      <c r="A29" s="20"/>
      <c r="B29" s="28" t="s">
        <v>28</v>
      </c>
      <c r="C29" s="21"/>
      <c r="D29" s="22"/>
      <c r="E29" s="22"/>
      <c r="F29" s="21">
        <v>120</v>
      </c>
      <c r="G29" s="22">
        <v>22.69</v>
      </c>
      <c r="H29" s="22">
        <f>+G29*F29</f>
        <v>2722.8</v>
      </c>
      <c r="I29" s="23">
        <f>+I28-F29</f>
        <v>30</v>
      </c>
      <c r="J29" s="24">
        <f>+K29/I29</f>
        <v>22.70666666666666</v>
      </c>
      <c r="K29" s="25">
        <f>+K28-H29</f>
        <v>681.19999999999982</v>
      </c>
    </row>
    <row r="30" spans="1:11" ht="15.75" x14ac:dyDescent="0.25">
      <c r="A30" s="20"/>
      <c r="B30" s="21" t="s">
        <v>29</v>
      </c>
      <c r="C30" s="21">
        <v>350</v>
      </c>
      <c r="D30" s="22">
        <v>31</v>
      </c>
      <c r="E30" s="22">
        <f>+C30*D30</f>
        <v>10850</v>
      </c>
      <c r="F30" s="21"/>
      <c r="G30" s="22"/>
      <c r="H30" s="22"/>
      <c r="I30" s="23">
        <f>+I29+C30</f>
        <v>380</v>
      </c>
      <c r="J30" s="24">
        <f t="shared" ref="J30" si="1">+K30/I30</f>
        <v>30.345263157894738</v>
      </c>
      <c r="K30" s="25">
        <f>+K29+E30</f>
        <v>11531.2</v>
      </c>
    </row>
    <row r="31" spans="1:11" ht="15.75" x14ac:dyDescent="0.25">
      <c r="A31" s="20"/>
      <c r="B31" s="21" t="s">
        <v>30</v>
      </c>
      <c r="C31" s="21"/>
      <c r="D31" s="22"/>
      <c r="E31" s="22"/>
      <c r="F31" s="21">
        <v>350</v>
      </c>
      <c r="G31" s="22">
        <f>J30</f>
        <v>30.345263157894738</v>
      </c>
      <c r="H31" s="22">
        <f>+F31*G31</f>
        <v>10620.842105263158</v>
      </c>
      <c r="I31" s="23">
        <f>+I30-F31</f>
        <v>30</v>
      </c>
      <c r="J31" s="24">
        <f>+K31/I31</f>
        <v>30.345263157894745</v>
      </c>
      <c r="K31" s="25">
        <f>+K30-H31</f>
        <v>910.35789473684235</v>
      </c>
    </row>
    <row r="32" spans="1:11" ht="15.75" x14ac:dyDescent="0.25">
      <c r="A32" s="29"/>
      <c r="B32" s="29"/>
      <c r="C32" s="29"/>
      <c r="D32" s="30"/>
      <c r="E32" s="30"/>
      <c r="F32" s="29"/>
      <c r="G32" s="30"/>
      <c r="H32" s="30"/>
      <c r="I32" s="29"/>
      <c r="J32" s="30"/>
      <c r="K32" s="30" t="s">
        <v>20</v>
      </c>
    </row>
  </sheetData>
  <mergeCells count="18">
    <mergeCell ref="A18:K18"/>
    <mergeCell ref="A19:K19"/>
    <mergeCell ref="I20:K20"/>
    <mergeCell ref="I21:K21"/>
    <mergeCell ref="A22:A23"/>
    <mergeCell ref="B22:B23"/>
    <mergeCell ref="C22:E22"/>
    <mergeCell ref="F22:H22"/>
    <mergeCell ref="I22:K22"/>
    <mergeCell ref="A1:K1"/>
    <mergeCell ref="A2:K2"/>
    <mergeCell ref="I3:K3"/>
    <mergeCell ref="I4:K4"/>
    <mergeCell ref="A5:A6"/>
    <mergeCell ref="B5:B6"/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2019-06-14T14:29:31Z</dcterms:created>
  <dcterms:modified xsi:type="dcterms:W3CDTF">2019-06-14T14:31:15Z</dcterms:modified>
</cp:coreProperties>
</file>