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11" activeTab="4"/>
  </bookViews>
  <sheets>
    <sheet name="README" sheetId="7" r:id="rId1"/>
    <sheet name="======" sheetId="8" r:id="rId2"/>
    <sheet name="PARABOLIC FUNCTION" sheetId="1" r:id="rId3"/>
    <sheet name="PARABOLIC-BatchGradientDescent" sheetId="2" r:id="rId4"/>
    <sheet name="PARABOLIC-with_big alpha" sheetId="3" r:id="rId5"/>
    <sheet name="PARABOLIC WITH TARGET" sheetId="9" r:id="rId6"/>
    <sheet name="=====" sheetId="4" r:id="rId7"/>
    <sheet name="LINEAR FUNCTION" sheetId="5" r:id="rId8"/>
    <sheet name="SYSTEM OF TWE LINEAR FUNCTIONS" sheetId="6" r:id="rId9"/>
  </sheets>
  <calcPr calcId="145621"/>
</workbook>
</file>

<file path=xl/calcChain.xml><?xml version="1.0" encoding="utf-8"?>
<calcChain xmlns="http://schemas.openxmlformats.org/spreadsheetml/2006/main">
  <c r="V12" i="6" l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Y11" i="6" l="1"/>
  <c r="X12" i="6" l="1"/>
  <c r="X13" i="6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8" i="1"/>
  <c r="Q12" i="9" l="1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11" i="9"/>
  <c r="N11" i="3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11" i="2"/>
  <c r="T11" i="9"/>
  <c r="S11" i="9"/>
  <c r="D12" i="9"/>
  <c r="S12" i="9" s="1"/>
  <c r="D13" i="9" l="1"/>
  <c r="D14" i="9" l="1"/>
  <c r="S13" i="9"/>
  <c r="D15" i="9" l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S14" i="9"/>
  <c r="S20" i="9"/>
  <c r="K11" i="9"/>
  <c r="I11" i="9"/>
  <c r="S22" i="9" l="1"/>
  <c r="S15" i="9"/>
  <c r="S23" i="9"/>
  <c r="S26" i="9"/>
  <c r="S21" i="9"/>
  <c r="S16" i="9"/>
  <c r="S24" i="9"/>
  <c r="S17" i="9"/>
  <c r="S25" i="9"/>
  <c r="S18" i="9"/>
  <c r="S19" i="9"/>
  <c r="S27" i="9"/>
  <c r="N11" i="9"/>
  <c r="P11" i="9" s="1"/>
  <c r="F12" i="9" l="1"/>
  <c r="G12" i="9" s="1"/>
  <c r="K12" i="9" s="1"/>
  <c r="F52" i="6"/>
  <c r="G52" i="6"/>
  <c r="I52" i="6"/>
  <c r="F53" i="6"/>
  <c r="G53" i="6"/>
  <c r="I53" i="6"/>
  <c r="F54" i="6"/>
  <c r="G54" i="6"/>
  <c r="I54" i="6"/>
  <c r="F55" i="6"/>
  <c r="G55" i="6"/>
  <c r="I55" i="6"/>
  <c r="F56" i="6"/>
  <c r="G56" i="6"/>
  <c r="I56" i="6"/>
  <c r="F57" i="6"/>
  <c r="G57" i="6"/>
  <c r="I57" i="6"/>
  <c r="F58" i="6"/>
  <c r="G58" i="6"/>
  <c r="I58" i="6"/>
  <c r="F59" i="6"/>
  <c r="G59" i="6"/>
  <c r="I59" i="6"/>
  <c r="F60" i="6"/>
  <c r="G60" i="6"/>
  <c r="I60" i="6"/>
  <c r="F61" i="6"/>
  <c r="G61" i="6"/>
  <c r="I61" i="6"/>
  <c r="F62" i="6"/>
  <c r="G62" i="6"/>
  <c r="I62" i="6"/>
  <c r="F63" i="6"/>
  <c r="G63" i="6"/>
  <c r="I63" i="6"/>
  <c r="F64" i="6"/>
  <c r="G64" i="6"/>
  <c r="I64" i="6"/>
  <c r="F65" i="6"/>
  <c r="G65" i="6"/>
  <c r="I65" i="6"/>
  <c r="F66" i="6"/>
  <c r="G66" i="6"/>
  <c r="I66" i="6"/>
  <c r="F67" i="6"/>
  <c r="G67" i="6"/>
  <c r="I67" i="6"/>
  <c r="F68" i="6"/>
  <c r="G68" i="6"/>
  <c r="I68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11" i="6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9" i="5"/>
  <c r="Q9" i="5" s="1"/>
  <c r="J10" i="5" s="1"/>
  <c r="K10" i="5" s="1"/>
  <c r="M10" i="5" s="1"/>
  <c r="M9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I12" i="9" l="1"/>
  <c r="N12" i="9" s="1"/>
  <c r="P12" i="9" s="1"/>
  <c r="Q11" i="6"/>
  <c r="M11" i="6"/>
  <c r="S9" i="5"/>
  <c r="Q10" i="5"/>
  <c r="J11" i="5" s="1"/>
  <c r="K11" i="5" s="1"/>
  <c r="M11" i="5" s="1"/>
  <c r="S10" i="5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11" i="3"/>
  <c r="S11" i="6" l="1"/>
  <c r="T11" i="6" s="1"/>
  <c r="T12" i="9"/>
  <c r="F13" i="9"/>
  <c r="G13" i="9" s="1"/>
  <c r="I13" i="9" s="1"/>
  <c r="N13" i="9" s="1"/>
  <c r="AD11" i="6"/>
  <c r="Q11" i="5"/>
  <c r="J12" i="5" s="1"/>
  <c r="K12" i="5" s="1"/>
  <c r="M12" i="5" s="1"/>
  <c r="K11" i="3"/>
  <c r="M11" i="3" s="1"/>
  <c r="F12" i="3" s="1"/>
  <c r="G12" i="3" s="1"/>
  <c r="I11" i="3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8" i="1"/>
  <c r="K13" i="9" l="1"/>
  <c r="P13" i="9" s="1"/>
  <c r="S11" i="5"/>
  <c r="Q12" i="5"/>
  <c r="J13" i="5" s="1"/>
  <c r="K13" i="5" s="1"/>
  <c r="M13" i="5" s="1"/>
  <c r="S12" i="5"/>
  <c r="I12" i="3"/>
  <c r="K12" i="3"/>
  <c r="M12" i="3" s="1"/>
  <c r="K11" i="2"/>
  <c r="M11" i="2" s="1"/>
  <c r="F12" i="2" s="1"/>
  <c r="G12" i="2" s="1"/>
  <c r="K12" i="2" s="1"/>
  <c r="I11" i="2"/>
  <c r="F13" i="3" l="1"/>
  <c r="G13" i="3" s="1"/>
  <c r="K13" i="3" s="1"/>
  <c r="M13" i="3" s="1"/>
  <c r="N12" i="3"/>
  <c r="AC11" i="6"/>
  <c r="AA11" i="6"/>
  <c r="K12" i="6" s="1"/>
  <c r="T13" i="9"/>
  <c r="F14" i="9"/>
  <c r="G14" i="9" s="1"/>
  <c r="I14" i="9" s="1"/>
  <c r="N14" i="9" s="1"/>
  <c r="Q13" i="5"/>
  <c r="J14" i="5" s="1"/>
  <c r="K14" i="5" s="1"/>
  <c r="M14" i="5" s="1"/>
  <c r="I12" i="2"/>
  <c r="M12" i="2"/>
  <c r="F13" i="2" s="1"/>
  <c r="G13" i="2" s="1"/>
  <c r="K13" i="2" s="1"/>
  <c r="I13" i="3" l="1"/>
  <c r="F14" i="3"/>
  <c r="G14" i="3" s="1"/>
  <c r="I14" i="3" s="1"/>
  <c r="N13" i="3"/>
  <c r="L12" i="6"/>
  <c r="M12" i="6" s="1"/>
  <c r="AD12" i="6" s="1"/>
  <c r="O12" i="6"/>
  <c r="K14" i="9"/>
  <c r="P14" i="9" s="1"/>
  <c r="S14" i="5"/>
  <c r="Q14" i="5"/>
  <c r="J15" i="5" s="1"/>
  <c r="K15" i="5" s="1"/>
  <c r="M15" i="5" s="1"/>
  <c r="S13" i="5"/>
  <c r="I13" i="2"/>
  <c r="M13" i="2"/>
  <c r="F14" i="2" s="1"/>
  <c r="G14" i="2" s="1"/>
  <c r="I14" i="2" s="1"/>
  <c r="K14" i="3" l="1"/>
  <c r="M14" i="3" s="1"/>
  <c r="P12" i="6"/>
  <c r="Q12" i="6" s="1"/>
  <c r="S12" i="6" s="1"/>
  <c r="T12" i="6" s="1"/>
  <c r="Y12" i="6" s="1"/>
  <c r="T14" i="9"/>
  <c r="F15" i="9"/>
  <c r="G15" i="9" s="1"/>
  <c r="I15" i="9" s="1"/>
  <c r="N15" i="9" s="1"/>
  <c r="Q15" i="5"/>
  <c r="J16" i="5" s="1"/>
  <c r="K16" i="5" s="1"/>
  <c r="M16" i="5" s="1"/>
  <c r="K14" i="2"/>
  <c r="M14" i="2" s="1"/>
  <c r="F15" i="2" s="1"/>
  <c r="G15" i="2" s="1"/>
  <c r="F15" i="3" l="1"/>
  <c r="G15" i="3" s="1"/>
  <c r="N14" i="3"/>
  <c r="AC12" i="6"/>
  <c r="AA12" i="6"/>
  <c r="K13" i="6" s="1"/>
  <c r="L13" i="6" s="1"/>
  <c r="M13" i="6" s="1"/>
  <c r="AD13" i="6" s="1"/>
  <c r="K15" i="9"/>
  <c r="P15" i="9" s="1"/>
  <c r="Q16" i="5"/>
  <c r="J17" i="5" s="1"/>
  <c r="K17" i="5" s="1"/>
  <c r="M17" i="5" s="1"/>
  <c r="S16" i="5"/>
  <c r="S15" i="5"/>
  <c r="K15" i="2"/>
  <c r="M15" i="2" s="1"/>
  <c r="F16" i="2" s="1"/>
  <c r="G16" i="2" s="1"/>
  <c r="K16" i="2" s="1"/>
  <c r="M16" i="2" s="1"/>
  <c r="F17" i="2" s="1"/>
  <c r="G17" i="2" s="1"/>
  <c r="K17" i="2" s="1"/>
  <c r="I15" i="2"/>
  <c r="I15" i="3" l="1"/>
  <c r="K15" i="3"/>
  <c r="M15" i="3" s="1"/>
  <c r="O13" i="6"/>
  <c r="P13" i="6"/>
  <c r="T15" i="9"/>
  <c r="F16" i="9"/>
  <c r="G16" i="9" s="1"/>
  <c r="K16" i="9" s="1"/>
  <c r="Q17" i="5"/>
  <c r="J18" i="5" s="1"/>
  <c r="K18" i="5" s="1"/>
  <c r="M18" i="5" s="1"/>
  <c r="I16" i="2"/>
  <c r="I17" i="2"/>
  <c r="M17" i="2"/>
  <c r="F18" i="2" s="1"/>
  <c r="G18" i="2" s="1"/>
  <c r="K18" i="2" s="1"/>
  <c r="F16" i="3" l="1"/>
  <c r="G16" i="3" s="1"/>
  <c r="N15" i="3"/>
  <c r="Q13" i="6"/>
  <c r="S13" i="6" s="1"/>
  <c r="T13" i="6" s="1"/>
  <c r="Y13" i="6" s="1"/>
  <c r="I16" i="9"/>
  <c r="N16" i="9" s="1"/>
  <c r="P16" i="9" s="1"/>
  <c r="S17" i="5"/>
  <c r="Q18" i="5"/>
  <c r="J19" i="5" s="1"/>
  <c r="K19" i="5" s="1"/>
  <c r="M19" i="5" s="1"/>
  <c r="I18" i="2"/>
  <c r="M18" i="2"/>
  <c r="F19" i="2" s="1"/>
  <c r="G19" i="2" s="1"/>
  <c r="K19" i="2" s="1"/>
  <c r="I16" i="3" l="1"/>
  <c r="K16" i="3"/>
  <c r="M16" i="3" s="1"/>
  <c r="AA13" i="6"/>
  <c r="AC13" i="6"/>
  <c r="F17" i="9"/>
  <c r="G17" i="9" s="1"/>
  <c r="K17" i="9" s="1"/>
  <c r="T16" i="9"/>
  <c r="S18" i="5"/>
  <c r="Q19" i="5"/>
  <c r="J20" i="5" s="1"/>
  <c r="K20" i="5" s="1"/>
  <c r="M20" i="5" s="1"/>
  <c r="M19" i="2"/>
  <c r="F20" i="2" s="1"/>
  <c r="G20" i="2" s="1"/>
  <c r="K20" i="2" s="1"/>
  <c r="I19" i="2"/>
  <c r="F17" i="3" l="1"/>
  <c r="G17" i="3" s="1"/>
  <c r="N16" i="3"/>
  <c r="K14" i="6"/>
  <c r="L14" i="6" s="1"/>
  <c r="M14" i="6" s="1"/>
  <c r="O14" i="6"/>
  <c r="I17" i="9"/>
  <c r="N17" i="9" s="1"/>
  <c r="P17" i="9" s="1"/>
  <c r="T17" i="9" s="1"/>
  <c r="S19" i="5"/>
  <c r="Q20" i="5"/>
  <c r="J21" i="5" s="1"/>
  <c r="K21" i="5" s="1"/>
  <c r="M21" i="5" s="1"/>
  <c r="I20" i="2"/>
  <c r="M20" i="2"/>
  <c r="F21" i="2" s="1"/>
  <c r="G21" i="2" s="1"/>
  <c r="K21" i="2" s="1"/>
  <c r="I17" i="3" l="1"/>
  <c r="K17" i="3"/>
  <c r="M17" i="3" s="1"/>
  <c r="P14" i="6"/>
  <c r="AD14" i="6"/>
  <c r="F18" i="9"/>
  <c r="G18" i="9" s="1"/>
  <c r="I18" i="9"/>
  <c r="N18" i="9" s="1"/>
  <c r="K18" i="9"/>
  <c r="S21" i="5"/>
  <c r="Q21" i="5"/>
  <c r="J22" i="5" s="1"/>
  <c r="K22" i="5" s="1"/>
  <c r="M22" i="5" s="1"/>
  <c r="S20" i="5"/>
  <c r="I21" i="2"/>
  <c r="M21" i="2"/>
  <c r="F22" i="2" s="1"/>
  <c r="G22" i="2" s="1"/>
  <c r="K22" i="2" s="1"/>
  <c r="F18" i="3" l="1"/>
  <c r="G18" i="3" s="1"/>
  <c r="N17" i="3"/>
  <c r="Q14" i="6"/>
  <c r="S14" i="6" s="1"/>
  <c r="T14" i="6" s="1"/>
  <c r="Y14" i="6" s="1"/>
  <c r="P18" i="9"/>
  <c r="Q22" i="5"/>
  <c r="J23" i="5" s="1"/>
  <c r="K23" i="5" s="1"/>
  <c r="M23" i="5" s="1"/>
  <c r="I22" i="2"/>
  <c r="M22" i="2"/>
  <c r="F23" i="2" s="1"/>
  <c r="G23" i="2" s="1"/>
  <c r="K23" i="2" s="1"/>
  <c r="K18" i="3" l="1"/>
  <c r="M18" i="3" s="1"/>
  <c r="I18" i="3"/>
  <c r="AC14" i="6"/>
  <c r="AA14" i="6"/>
  <c r="T18" i="9"/>
  <c r="F19" i="9"/>
  <c r="G19" i="9" s="1"/>
  <c r="Q23" i="5"/>
  <c r="J24" i="5" s="1"/>
  <c r="K24" i="5" s="1"/>
  <c r="M24" i="5" s="1"/>
  <c r="S22" i="5"/>
  <c r="I23" i="2"/>
  <c r="M23" i="2"/>
  <c r="F24" i="2" s="1"/>
  <c r="G24" i="2" s="1"/>
  <c r="K24" i="2" s="1"/>
  <c r="F19" i="3" l="1"/>
  <c r="G19" i="3" s="1"/>
  <c r="N18" i="3"/>
  <c r="K15" i="6"/>
  <c r="L15" i="6" s="1"/>
  <c r="O15" i="6"/>
  <c r="K19" i="9"/>
  <c r="I19" i="9"/>
  <c r="N19" i="9" s="1"/>
  <c r="S23" i="5"/>
  <c r="Q24" i="5"/>
  <c r="J25" i="5" s="1"/>
  <c r="K25" i="5" s="1"/>
  <c r="M25" i="5" s="1"/>
  <c r="M24" i="2"/>
  <c r="F25" i="2" s="1"/>
  <c r="G25" i="2" s="1"/>
  <c r="K25" i="2" s="1"/>
  <c r="I24" i="2"/>
  <c r="K19" i="3" l="1"/>
  <c r="M19" i="3" s="1"/>
  <c r="I19" i="3"/>
  <c r="P15" i="6"/>
  <c r="M15" i="6"/>
  <c r="P19" i="9"/>
  <c r="F20" i="9"/>
  <c r="G20" i="9" s="1"/>
  <c r="T19" i="9"/>
  <c r="Q25" i="5"/>
  <c r="J26" i="5" s="1"/>
  <c r="K26" i="5" s="1"/>
  <c r="M26" i="5" s="1"/>
  <c r="S24" i="5"/>
  <c r="I25" i="2"/>
  <c r="M25" i="2"/>
  <c r="F26" i="2" s="1"/>
  <c r="G26" i="2" s="1"/>
  <c r="K26" i="2" s="1"/>
  <c r="F20" i="3" l="1"/>
  <c r="G20" i="3" s="1"/>
  <c r="N19" i="3"/>
  <c r="AD15" i="6"/>
  <c r="Q15" i="6"/>
  <c r="S15" i="6" s="1"/>
  <c r="T15" i="6" s="1"/>
  <c r="Y15" i="6" s="1"/>
  <c r="I20" i="9"/>
  <c r="N20" i="9" s="1"/>
  <c r="K20" i="9"/>
  <c r="S25" i="5"/>
  <c r="Q26" i="5"/>
  <c r="J27" i="5" s="1"/>
  <c r="K27" i="5" s="1"/>
  <c r="M27" i="5" s="1"/>
  <c r="S26" i="5"/>
  <c r="I26" i="2"/>
  <c r="M26" i="2"/>
  <c r="F27" i="2" s="1"/>
  <c r="G27" i="2" s="1"/>
  <c r="K27" i="2" s="1"/>
  <c r="K20" i="3" l="1"/>
  <c r="M20" i="3" s="1"/>
  <c r="I20" i="3"/>
  <c r="AA15" i="6"/>
  <c r="AC15" i="6"/>
  <c r="P20" i="9"/>
  <c r="Q27" i="5"/>
  <c r="J28" i="5" s="1"/>
  <c r="K28" i="5" s="1"/>
  <c r="M28" i="5" s="1"/>
  <c r="M27" i="2"/>
  <c r="F28" i="2" s="1"/>
  <c r="G28" i="2" s="1"/>
  <c r="K28" i="2" s="1"/>
  <c r="I27" i="2"/>
  <c r="F21" i="3" l="1"/>
  <c r="G21" i="3" s="1"/>
  <c r="N20" i="3"/>
  <c r="K16" i="6"/>
  <c r="L16" i="6" s="1"/>
  <c r="O16" i="6"/>
  <c r="T20" i="9"/>
  <c r="F21" i="9"/>
  <c r="G21" i="9" s="1"/>
  <c r="I21" i="9" s="1"/>
  <c r="N21" i="9" s="1"/>
  <c r="S27" i="5"/>
  <c r="Q28" i="5"/>
  <c r="J29" i="5" s="1"/>
  <c r="K29" i="5" s="1"/>
  <c r="M29" i="5" s="1"/>
  <c r="I28" i="2"/>
  <c r="M28" i="2"/>
  <c r="F29" i="2" s="1"/>
  <c r="G29" i="2" s="1"/>
  <c r="K29" i="2" s="1"/>
  <c r="K21" i="3" l="1"/>
  <c r="M21" i="3" s="1"/>
  <c r="I21" i="3"/>
  <c r="P16" i="6"/>
  <c r="M16" i="6"/>
  <c r="K21" i="9"/>
  <c r="P21" i="9" s="1"/>
  <c r="Q29" i="5"/>
  <c r="J30" i="5" s="1"/>
  <c r="K30" i="5" s="1"/>
  <c r="M30" i="5" s="1"/>
  <c r="S28" i="5"/>
  <c r="I29" i="2"/>
  <c r="M29" i="2"/>
  <c r="F30" i="2" s="1"/>
  <c r="G30" i="2" s="1"/>
  <c r="K30" i="2" s="1"/>
  <c r="F22" i="3" l="1"/>
  <c r="G22" i="3" s="1"/>
  <c r="N21" i="3"/>
  <c r="AD16" i="6"/>
  <c r="Q16" i="6"/>
  <c r="S16" i="6" s="1"/>
  <c r="T16" i="6" s="1"/>
  <c r="Y16" i="6" s="1"/>
  <c r="T21" i="9"/>
  <c r="F22" i="9"/>
  <c r="G22" i="9" s="1"/>
  <c r="K22" i="9" s="1"/>
  <c r="Q30" i="5"/>
  <c r="J31" i="5" s="1"/>
  <c r="K31" i="5" s="1"/>
  <c r="M31" i="5" s="1"/>
  <c r="S29" i="5"/>
  <c r="M30" i="2"/>
  <c r="F31" i="2" s="1"/>
  <c r="G31" i="2" s="1"/>
  <c r="K31" i="2" s="1"/>
  <c r="I30" i="2"/>
  <c r="I22" i="3" l="1"/>
  <c r="K22" i="3"/>
  <c r="M22" i="3" s="1"/>
  <c r="AA16" i="6"/>
  <c r="AC16" i="6"/>
  <c r="I22" i="9"/>
  <c r="N22" i="9" s="1"/>
  <c r="P22" i="9" s="1"/>
  <c r="S30" i="5"/>
  <c r="Q31" i="5"/>
  <c r="J32" i="5" s="1"/>
  <c r="K32" i="5" s="1"/>
  <c r="M32" i="5" s="1"/>
  <c r="S31" i="5"/>
  <c r="I31" i="2"/>
  <c r="M31" i="2"/>
  <c r="F32" i="2" s="1"/>
  <c r="G32" i="2" s="1"/>
  <c r="K32" i="2" s="1"/>
  <c r="F23" i="3" l="1"/>
  <c r="G23" i="3" s="1"/>
  <c r="N22" i="3"/>
  <c r="O17" i="6"/>
  <c r="K17" i="6"/>
  <c r="L17" i="6" s="1"/>
  <c r="T22" i="9"/>
  <c r="F23" i="9"/>
  <c r="G23" i="9" s="1"/>
  <c r="Q32" i="5"/>
  <c r="J33" i="5" s="1"/>
  <c r="K33" i="5" s="1"/>
  <c r="M33" i="5" s="1"/>
  <c r="S32" i="5"/>
  <c r="I32" i="2"/>
  <c r="M32" i="2"/>
  <c r="F33" i="2" s="1"/>
  <c r="G33" i="2" s="1"/>
  <c r="K33" i="2" s="1"/>
  <c r="K23" i="3" l="1"/>
  <c r="M23" i="3" s="1"/>
  <c r="I23" i="3"/>
  <c r="M17" i="6"/>
  <c r="P17" i="6"/>
  <c r="I23" i="9"/>
  <c r="N23" i="9" s="1"/>
  <c r="K23" i="9"/>
  <c r="Q33" i="5"/>
  <c r="J34" i="5" s="1"/>
  <c r="K34" i="5" s="1"/>
  <c r="M34" i="5" s="1"/>
  <c r="S33" i="5"/>
  <c r="I33" i="2"/>
  <c r="M33" i="2"/>
  <c r="F34" i="2" s="1"/>
  <c r="G34" i="2" s="1"/>
  <c r="K34" i="2" s="1"/>
  <c r="F24" i="3" l="1"/>
  <c r="G24" i="3" s="1"/>
  <c r="N23" i="3"/>
  <c r="Q17" i="6"/>
  <c r="S17" i="6" s="1"/>
  <c r="T17" i="6" s="1"/>
  <c r="Y17" i="6" s="1"/>
  <c r="AD17" i="6"/>
  <c r="P23" i="9"/>
  <c r="Q34" i="5"/>
  <c r="J35" i="5" s="1"/>
  <c r="K35" i="5" s="1"/>
  <c r="M35" i="5" s="1"/>
  <c r="S34" i="5"/>
  <c r="I34" i="2"/>
  <c r="M34" i="2"/>
  <c r="F35" i="2" s="1"/>
  <c r="G35" i="2" s="1"/>
  <c r="K35" i="2" s="1"/>
  <c r="I24" i="3" l="1"/>
  <c r="K24" i="3"/>
  <c r="M24" i="3" s="1"/>
  <c r="AA17" i="6"/>
  <c r="AC17" i="6"/>
  <c r="T23" i="9"/>
  <c r="F24" i="9"/>
  <c r="G24" i="9" s="1"/>
  <c r="I24" i="9"/>
  <c r="N24" i="9" s="1"/>
  <c r="K24" i="9"/>
  <c r="Q35" i="5"/>
  <c r="J36" i="5" s="1"/>
  <c r="K36" i="5" s="1"/>
  <c r="M36" i="5" s="1"/>
  <c r="S35" i="5"/>
  <c r="I35" i="2"/>
  <c r="M35" i="2"/>
  <c r="F36" i="2" s="1"/>
  <c r="G36" i="2" s="1"/>
  <c r="K36" i="2" s="1"/>
  <c r="F25" i="3" l="1"/>
  <c r="G25" i="3" s="1"/>
  <c r="N24" i="3"/>
  <c r="O18" i="6"/>
  <c r="K18" i="6"/>
  <c r="L18" i="6" s="1"/>
  <c r="M18" i="6" s="1"/>
  <c r="P24" i="9"/>
  <c r="F25" i="9"/>
  <c r="G25" i="9" s="1"/>
  <c r="T24" i="9"/>
  <c r="Q36" i="5"/>
  <c r="J37" i="5" s="1"/>
  <c r="K37" i="5" s="1"/>
  <c r="M37" i="5" s="1"/>
  <c r="I36" i="2"/>
  <c r="M36" i="2"/>
  <c r="F37" i="2" s="1"/>
  <c r="G37" i="2" s="1"/>
  <c r="K37" i="2" s="1"/>
  <c r="K25" i="3" l="1"/>
  <c r="M25" i="3" s="1"/>
  <c r="I25" i="3"/>
  <c r="AD18" i="6"/>
  <c r="P18" i="6"/>
  <c r="K25" i="9"/>
  <c r="I25" i="9"/>
  <c r="N25" i="9" s="1"/>
  <c r="P25" i="9" s="1"/>
  <c r="Q37" i="5"/>
  <c r="J38" i="5" s="1"/>
  <c r="K38" i="5" s="1"/>
  <c r="M38" i="5" s="1"/>
  <c r="S36" i="5"/>
  <c r="I37" i="2"/>
  <c r="M37" i="2"/>
  <c r="F38" i="2" s="1"/>
  <c r="G38" i="2" s="1"/>
  <c r="K38" i="2" s="1"/>
  <c r="F26" i="3" l="1"/>
  <c r="G26" i="3" s="1"/>
  <c r="N25" i="3"/>
  <c r="Q18" i="6"/>
  <c r="S18" i="6" s="1"/>
  <c r="T18" i="6" s="1"/>
  <c r="Y18" i="6" s="1"/>
  <c r="F26" i="9"/>
  <c r="G26" i="9" s="1"/>
  <c r="T25" i="9"/>
  <c r="Q38" i="5"/>
  <c r="J39" i="5" s="1"/>
  <c r="K39" i="5" s="1"/>
  <c r="M39" i="5" s="1"/>
  <c r="S37" i="5"/>
  <c r="I38" i="2"/>
  <c r="M38" i="2"/>
  <c r="F39" i="2" s="1"/>
  <c r="G39" i="2" s="1"/>
  <c r="K39" i="2" s="1"/>
  <c r="K26" i="3" l="1"/>
  <c r="M26" i="3" s="1"/>
  <c r="I26" i="3"/>
  <c r="AA18" i="6"/>
  <c r="AC18" i="6"/>
  <c r="K26" i="9"/>
  <c r="I26" i="9"/>
  <c r="N26" i="9" s="1"/>
  <c r="S38" i="5"/>
  <c r="Q39" i="5"/>
  <c r="J40" i="5" s="1"/>
  <c r="K40" i="5" s="1"/>
  <c r="M40" i="5" s="1"/>
  <c r="S39" i="5"/>
  <c r="I39" i="2"/>
  <c r="M39" i="2"/>
  <c r="F40" i="2" s="1"/>
  <c r="G40" i="2" s="1"/>
  <c r="K40" i="2" s="1"/>
  <c r="F27" i="3" l="1"/>
  <c r="G27" i="3" s="1"/>
  <c r="N26" i="3"/>
  <c r="O19" i="6"/>
  <c r="K19" i="6"/>
  <c r="L19" i="6" s="1"/>
  <c r="M19" i="6" s="1"/>
  <c r="P26" i="9"/>
  <c r="Q40" i="5"/>
  <c r="J41" i="5" s="1"/>
  <c r="K41" i="5" s="1"/>
  <c r="M41" i="5" s="1"/>
  <c r="M40" i="2"/>
  <c r="F41" i="2" s="1"/>
  <c r="G41" i="2" s="1"/>
  <c r="I40" i="2"/>
  <c r="K27" i="3" l="1"/>
  <c r="M27" i="3" s="1"/>
  <c r="I27" i="3"/>
  <c r="AD19" i="6"/>
  <c r="P19" i="6"/>
  <c r="T26" i="9"/>
  <c r="F27" i="9"/>
  <c r="G27" i="9" s="1"/>
  <c r="Q41" i="5"/>
  <c r="J42" i="5" s="1"/>
  <c r="K42" i="5" s="1"/>
  <c r="M42" i="5" s="1"/>
  <c r="S41" i="5"/>
  <c r="S40" i="5"/>
  <c r="K41" i="2"/>
  <c r="M41" i="2" s="1"/>
  <c r="F42" i="2" s="1"/>
  <c r="G42" i="2" s="1"/>
  <c r="I41" i="2"/>
  <c r="F28" i="3" l="1"/>
  <c r="G28" i="3" s="1"/>
  <c r="N27" i="3"/>
  <c r="Q19" i="6"/>
  <c r="S19" i="6" s="1"/>
  <c r="T19" i="6" s="1"/>
  <c r="Y19" i="6" s="1"/>
  <c r="K27" i="9"/>
  <c r="I27" i="9"/>
  <c r="N27" i="9" s="1"/>
  <c r="Q42" i="5"/>
  <c r="J43" i="5" s="1"/>
  <c r="K43" i="5" s="1"/>
  <c r="M43" i="5" s="1"/>
  <c r="K42" i="2"/>
  <c r="M42" i="2" s="1"/>
  <c r="F43" i="2" s="1"/>
  <c r="G43" i="2" s="1"/>
  <c r="I42" i="2"/>
  <c r="K28" i="3" l="1"/>
  <c r="M28" i="3" s="1"/>
  <c r="I28" i="3"/>
  <c r="AA19" i="6"/>
  <c r="AC19" i="6"/>
  <c r="P27" i="9"/>
  <c r="Q43" i="5"/>
  <c r="J44" i="5" s="1"/>
  <c r="K44" i="5" s="1"/>
  <c r="M44" i="5" s="1"/>
  <c r="S42" i="5"/>
  <c r="K43" i="2"/>
  <c r="M43" i="2" s="1"/>
  <c r="F44" i="2" s="1"/>
  <c r="G44" i="2" s="1"/>
  <c r="I43" i="2"/>
  <c r="F29" i="3" l="1"/>
  <c r="G29" i="3" s="1"/>
  <c r="N28" i="3"/>
  <c r="O20" i="6"/>
  <c r="K20" i="6"/>
  <c r="L20" i="6" s="1"/>
  <c r="M20" i="6" s="1"/>
  <c r="T27" i="9"/>
  <c r="F28" i="9"/>
  <c r="G28" i="9" s="1"/>
  <c r="Q44" i="5"/>
  <c r="J45" i="5" s="1"/>
  <c r="K45" i="5" s="1"/>
  <c r="M45" i="5" s="1"/>
  <c r="S43" i="5"/>
  <c r="K44" i="2"/>
  <c r="M44" i="2" s="1"/>
  <c r="F45" i="2" s="1"/>
  <c r="G45" i="2" s="1"/>
  <c r="I44" i="2"/>
  <c r="I29" i="3" l="1"/>
  <c r="K29" i="3"/>
  <c r="M29" i="3" s="1"/>
  <c r="AD20" i="6"/>
  <c r="P20" i="6"/>
  <c r="K28" i="9"/>
  <c r="I28" i="9"/>
  <c r="N28" i="9" s="1"/>
  <c r="S44" i="5"/>
  <c r="Q45" i="5"/>
  <c r="J46" i="5" s="1"/>
  <c r="K46" i="5" s="1"/>
  <c r="M46" i="5" s="1"/>
  <c r="I45" i="2"/>
  <c r="K45" i="2"/>
  <c r="M45" i="2" s="1"/>
  <c r="F46" i="2" s="1"/>
  <c r="G46" i="2" s="1"/>
  <c r="F30" i="3" l="1"/>
  <c r="G30" i="3" s="1"/>
  <c r="N29" i="3"/>
  <c r="Q20" i="6"/>
  <c r="S20" i="6" s="1"/>
  <c r="T20" i="6" s="1"/>
  <c r="Y20" i="6" s="1"/>
  <c r="P28" i="9"/>
  <c r="S45" i="5"/>
  <c r="Q46" i="5"/>
  <c r="J47" i="5" s="1"/>
  <c r="K47" i="5" s="1"/>
  <c r="M47" i="5" s="1"/>
  <c r="K46" i="2"/>
  <c r="M46" i="2" s="1"/>
  <c r="F47" i="2" s="1"/>
  <c r="G47" i="2" s="1"/>
  <c r="I46" i="2"/>
  <c r="I30" i="3" l="1"/>
  <c r="K30" i="3"/>
  <c r="M30" i="3" s="1"/>
  <c r="AA20" i="6"/>
  <c r="AC20" i="6"/>
  <c r="F29" i="9"/>
  <c r="G29" i="9" s="1"/>
  <c r="S46" i="5"/>
  <c r="Q47" i="5"/>
  <c r="J48" i="5" s="1"/>
  <c r="K48" i="5" s="1"/>
  <c r="M48" i="5" s="1"/>
  <c r="K47" i="2"/>
  <c r="M47" i="2" s="1"/>
  <c r="F48" i="2" s="1"/>
  <c r="G48" i="2" s="1"/>
  <c r="I47" i="2"/>
  <c r="F31" i="3" l="1"/>
  <c r="G31" i="3" s="1"/>
  <c r="N30" i="3"/>
  <c r="K21" i="6"/>
  <c r="L21" i="6" s="1"/>
  <c r="M21" i="6" s="1"/>
  <c r="AD21" i="6" s="1"/>
  <c r="O21" i="6"/>
  <c r="K29" i="9"/>
  <c r="I29" i="9"/>
  <c r="N29" i="9" s="1"/>
  <c r="Q48" i="5"/>
  <c r="J49" i="5" s="1"/>
  <c r="K49" i="5" s="1"/>
  <c r="M49" i="5" s="1"/>
  <c r="S47" i="5"/>
  <c r="K48" i="2"/>
  <c r="M48" i="2" s="1"/>
  <c r="F49" i="2" s="1"/>
  <c r="G49" i="2" s="1"/>
  <c r="I48" i="2"/>
  <c r="K31" i="3" l="1"/>
  <c r="M31" i="3" s="1"/>
  <c r="I31" i="3"/>
  <c r="P21" i="6"/>
  <c r="P29" i="9"/>
  <c r="Q49" i="5"/>
  <c r="S48" i="5"/>
  <c r="K49" i="2"/>
  <c r="M49" i="2" s="1"/>
  <c r="F50" i="2" s="1"/>
  <c r="G50" i="2" s="1"/>
  <c r="I49" i="2"/>
  <c r="F32" i="3" l="1"/>
  <c r="G32" i="3" s="1"/>
  <c r="N31" i="3"/>
  <c r="Q21" i="6"/>
  <c r="S21" i="6" s="1"/>
  <c r="T21" i="6" s="1"/>
  <c r="Y21" i="6" s="1"/>
  <c r="F30" i="9"/>
  <c r="G30" i="9" s="1"/>
  <c r="S49" i="5"/>
  <c r="I50" i="2"/>
  <c r="K50" i="2"/>
  <c r="M50" i="2" s="1"/>
  <c r="F51" i="2" s="1"/>
  <c r="G51" i="2" s="1"/>
  <c r="I32" i="3" l="1"/>
  <c r="K32" i="3"/>
  <c r="M32" i="3" s="1"/>
  <c r="AA21" i="6"/>
  <c r="AC21" i="6"/>
  <c r="I30" i="9"/>
  <c r="N30" i="9" s="1"/>
  <c r="K30" i="9"/>
  <c r="P30" i="9" s="1"/>
  <c r="I51" i="2"/>
  <c r="K51" i="2"/>
  <c r="M51" i="2" s="1"/>
  <c r="F52" i="2" s="1"/>
  <c r="G52" i="2" s="1"/>
  <c r="F33" i="3" l="1"/>
  <c r="G33" i="3" s="1"/>
  <c r="N32" i="3"/>
  <c r="O22" i="6"/>
  <c r="K22" i="6"/>
  <c r="L22" i="6" s="1"/>
  <c r="M22" i="6" s="1"/>
  <c r="F31" i="9"/>
  <c r="G31" i="9" s="1"/>
  <c r="K52" i="2"/>
  <c r="M52" i="2" s="1"/>
  <c r="F53" i="2" s="1"/>
  <c r="G53" i="2" s="1"/>
  <c r="I52" i="2"/>
  <c r="K33" i="3" l="1"/>
  <c r="M33" i="3" s="1"/>
  <c r="I33" i="3"/>
  <c r="P22" i="6"/>
  <c r="AD22" i="6"/>
  <c r="K31" i="9"/>
  <c r="I31" i="9"/>
  <c r="N31" i="9" s="1"/>
  <c r="K53" i="2"/>
  <c r="M53" i="2" s="1"/>
  <c r="F54" i="2" s="1"/>
  <c r="G54" i="2" s="1"/>
  <c r="I53" i="2"/>
  <c r="F34" i="3" l="1"/>
  <c r="G34" i="3" s="1"/>
  <c r="N33" i="3"/>
  <c r="Q22" i="6"/>
  <c r="S22" i="6" s="1"/>
  <c r="T22" i="6" s="1"/>
  <c r="Y22" i="6" s="1"/>
  <c r="AC22" i="6" s="1"/>
  <c r="P31" i="9"/>
  <c r="K54" i="2"/>
  <c r="M54" i="2" s="1"/>
  <c r="F55" i="2" s="1"/>
  <c r="G55" i="2" s="1"/>
  <c r="I54" i="2"/>
  <c r="K34" i="3" l="1"/>
  <c r="M34" i="3" s="1"/>
  <c r="I34" i="3"/>
  <c r="AA22" i="6"/>
  <c r="K23" i="6" s="1"/>
  <c r="F32" i="9"/>
  <c r="G32" i="9" s="1"/>
  <c r="K55" i="2"/>
  <c r="M55" i="2" s="1"/>
  <c r="I55" i="2"/>
  <c r="F35" i="3" l="1"/>
  <c r="G35" i="3" s="1"/>
  <c r="N34" i="3"/>
  <c r="O23" i="6"/>
  <c r="P23" i="6" s="1"/>
  <c r="L23" i="6"/>
  <c r="I32" i="9"/>
  <c r="N32" i="9" s="1"/>
  <c r="K32" i="9"/>
  <c r="P32" i="9" s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8" i="1"/>
  <c r="K35" i="3" l="1"/>
  <c r="M35" i="3" s="1"/>
  <c r="I35" i="3"/>
  <c r="Q23" i="6"/>
  <c r="M23" i="6"/>
  <c r="F33" i="9"/>
  <c r="G33" i="9" s="1"/>
  <c r="F36" i="3" l="1"/>
  <c r="G36" i="3" s="1"/>
  <c r="N35" i="3"/>
  <c r="S23" i="6"/>
  <c r="T23" i="6" s="1"/>
  <c r="Y23" i="6" s="1"/>
  <c r="AD23" i="6"/>
  <c r="I33" i="9"/>
  <c r="N33" i="9" s="1"/>
  <c r="K33" i="9"/>
  <c r="P33" i="9" s="1"/>
  <c r="I36" i="3" l="1"/>
  <c r="K36" i="3"/>
  <c r="M36" i="3" s="1"/>
  <c r="AA23" i="6"/>
  <c r="AC23" i="6"/>
  <c r="F34" i="9"/>
  <c r="G34" i="9" s="1"/>
  <c r="F37" i="3" l="1"/>
  <c r="G37" i="3" s="1"/>
  <c r="N36" i="3"/>
  <c r="O24" i="6"/>
  <c r="K24" i="6"/>
  <c r="K34" i="9"/>
  <c r="I34" i="9"/>
  <c r="N34" i="9" s="1"/>
  <c r="P34" i="9" s="1"/>
  <c r="K37" i="3" l="1"/>
  <c r="M37" i="3" s="1"/>
  <c r="I37" i="3"/>
  <c r="P24" i="6"/>
  <c r="L24" i="6"/>
  <c r="F35" i="9"/>
  <c r="G35" i="9" s="1"/>
  <c r="F38" i="3" l="1"/>
  <c r="G38" i="3" s="1"/>
  <c r="N37" i="3"/>
  <c r="Q24" i="6"/>
  <c r="M24" i="6"/>
  <c r="K35" i="9"/>
  <c r="I35" i="9"/>
  <c r="N35" i="9" s="1"/>
  <c r="I38" i="3" l="1"/>
  <c r="K38" i="3"/>
  <c r="M38" i="3" s="1"/>
  <c r="S24" i="6"/>
  <c r="T24" i="6" s="1"/>
  <c r="Y24" i="6" s="1"/>
  <c r="AD24" i="6"/>
  <c r="P35" i="9"/>
  <c r="F39" i="3" l="1"/>
  <c r="G39" i="3" s="1"/>
  <c r="N38" i="3"/>
  <c r="AA24" i="6"/>
  <c r="AC24" i="6"/>
  <c r="F36" i="9"/>
  <c r="G36" i="9" s="1"/>
  <c r="K39" i="3" l="1"/>
  <c r="M39" i="3" s="1"/>
  <c r="I39" i="3"/>
  <c r="O25" i="6"/>
  <c r="K25" i="6"/>
  <c r="I36" i="9"/>
  <c r="N36" i="9" s="1"/>
  <c r="K36" i="9"/>
  <c r="P36" i="9" s="1"/>
  <c r="F40" i="3" l="1"/>
  <c r="G40" i="3" s="1"/>
  <c r="N39" i="3"/>
  <c r="P25" i="6"/>
  <c r="L25" i="6"/>
  <c r="F37" i="9"/>
  <c r="G37" i="9" s="1"/>
  <c r="I37" i="9" s="1"/>
  <c r="N37" i="9" s="1"/>
  <c r="K37" i="9"/>
  <c r="K40" i="3" l="1"/>
  <c r="M40" i="3" s="1"/>
  <c r="I40" i="3"/>
  <c r="Q25" i="6"/>
  <c r="M25" i="6"/>
  <c r="P37" i="9"/>
  <c r="F38" i="9"/>
  <c r="G38" i="9" s="1"/>
  <c r="K38" i="9" s="1"/>
  <c r="I38" i="9"/>
  <c r="N38" i="9" s="1"/>
  <c r="F41" i="3" l="1"/>
  <c r="G41" i="3" s="1"/>
  <c r="N40" i="3"/>
  <c r="S25" i="6"/>
  <c r="T25" i="6" s="1"/>
  <c r="Y25" i="6" s="1"/>
  <c r="AD25" i="6"/>
  <c r="P38" i="9"/>
  <c r="F39" i="9"/>
  <c r="G39" i="9" s="1"/>
  <c r="K39" i="9" s="1"/>
  <c r="I39" i="9"/>
  <c r="N39" i="9" s="1"/>
  <c r="K41" i="3" l="1"/>
  <c r="M41" i="3" s="1"/>
  <c r="I41" i="3"/>
  <c r="AA25" i="6"/>
  <c r="AC25" i="6"/>
  <c r="P39" i="9"/>
  <c r="F42" i="3" l="1"/>
  <c r="G42" i="3" s="1"/>
  <c r="N41" i="3"/>
  <c r="O26" i="6"/>
  <c r="K26" i="6"/>
  <c r="F40" i="9"/>
  <c r="G40" i="9" s="1"/>
  <c r="I40" i="9" s="1"/>
  <c r="N40" i="9" s="1"/>
  <c r="K42" i="3" l="1"/>
  <c r="M42" i="3" s="1"/>
  <c r="I42" i="3"/>
  <c r="P26" i="6"/>
  <c r="L26" i="6"/>
  <c r="K40" i="9"/>
  <c r="P40" i="9"/>
  <c r="F41" i="9"/>
  <c r="G41" i="9" s="1"/>
  <c r="I41" i="9" s="1"/>
  <c r="N41" i="9" s="1"/>
  <c r="K41" i="9"/>
  <c r="F43" i="3" l="1"/>
  <c r="G43" i="3" s="1"/>
  <c r="N42" i="3"/>
  <c r="Q26" i="6"/>
  <c r="M26" i="6"/>
  <c r="P41" i="9"/>
  <c r="F42" i="9" s="1"/>
  <c r="G42" i="9" s="1"/>
  <c r="K43" i="3" l="1"/>
  <c r="M43" i="3" s="1"/>
  <c r="I43" i="3"/>
  <c r="S26" i="6"/>
  <c r="T26" i="6" s="1"/>
  <c r="Y26" i="6" s="1"/>
  <c r="AD26" i="6"/>
  <c r="I42" i="9"/>
  <c r="N42" i="9" s="1"/>
  <c r="K42" i="9"/>
  <c r="P42" i="9"/>
  <c r="F43" i="9"/>
  <c r="G43" i="9" s="1"/>
  <c r="K43" i="9" s="1"/>
  <c r="F44" i="3" l="1"/>
  <c r="G44" i="3" s="1"/>
  <c r="N43" i="3"/>
  <c r="AC26" i="6"/>
  <c r="AA26" i="6"/>
  <c r="I43" i="9"/>
  <c r="N43" i="9" s="1"/>
  <c r="P43" i="9"/>
  <c r="I44" i="3" l="1"/>
  <c r="K44" i="3"/>
  <c r="M44" i="3" s="1"/>
  <c r="O27" i="6"/>
  <c r="K27" i="6"/>
  <c r="F44" i="9"/>
  <c r="G44" i="9" s="1"/>
  <c r="K44" i="9"/>
  <c r="I44" i="9"/>
  <c r="N44" i="9" s="1"/>
  <c r="F45" i="3" l="1"/>
  <c r="G45" i="3" s="1"/>
  <c r="N44" i="3"/>
  <c r="P27" i="6"/>
  <c r="L27" i="6"/>
  <c r="P44" i="9"/>
  <c r="F45" i="9"/>
  <c r="G45" i="9" s="1"/>
  <c r="I45" i="9" s="1"/>
  <c r="N45" i="9" s="1"/>
  <c r="K45" i="9"/>
  <c r="K45" i="3" l="1"/>
  <c r="M45" i="3" s="1"/>
  <c r="I45" i="3"/>
  <c r="Q27" i="6"/>
  <c r="M27" i="6"/>
  <c r="P45" i="9"/>
  <c r="F46" i="9"/>
  <c r="G46" i="9" s="1"/>
  <c r="I46" i="9" s="1"/>
  <c r="N46" i="9" s="1"/>
  <c r="K46" i="9"/>
  <c r="F46" i="3" l="1"/>
  <c r="G46" i="3" s="1"/>
  <c r="N45" i="3"/>
  <c r="S27" i="6"/>
  <c r="T27" i="6" s="1"/>
  <c r="Y27" i="6" s="1"/>
  <c r="AD27" i="6"/>
  <c r="P46" i="9"/>
  <c r="F47" i="9"/>
  <c r="G47" i="9" s="1"/>
  <c r="K47" i="9" s="1"/>
  <c r="I47" i="9"/>
  <c r="N47" i="9" s="1"/>
  <c r="P47" i="9" s="1"/>
  <c r="K46" i="3" l="1"/>
  <c r="M46" i="3" s="1"/>
  <c r="I46" i="3"/>
  <c r="AC27" i="6"/>
  <c r="AA27" i="6"/>
  <c r="F48" i="9"/>
  <c r="G48" i="9" s="1"/>
  <c r="I48" i="9" s="1"/>
  <c r="K48" i="9"/>
  <c r="F47" i="3" l="1"/>
  <c r="G47" i="3" s="1"/>
  <c r="N46" i="3"/>
  <c r="K28" i="6"/>
  <c r="O28" i="6"/>
  <c r="N48" i="9"/>
  <c r="P48" i="9" s="1"/>
  <c r="K47" i="3" l="1"/>
  <c r="M47" i="3" s="1"/>
  <c r="I47" i="3"/>
  <c r="P28" i="6"/>
  <c r="L28" i="6"/>
  <c r="M28" i="6" s="1"/>
  <c r="F49" i="9"/>
  <c r="G49" i="9" s="1"/>
  <c r="I49" i="9" s="1"/>
  <c r="K49" i="9"/>
  <c r="F48" i="3" l="1"/>
  <c r="G48" i="3" s="1"/>
  <c r="N47" i="3"/>
  <c r="Q28" i="6"/>
  <c r="S28" i="6" s="1"/>
  <c r="T28" i="6" s="1"/>
  <c r="Y28" i="6" s="1"/>
  <c r="AD28" i="6"/>
  <c r="N49" i="9"/>
  <c r="P49" i="9" s="1"/>
  <c r="K48" i="3" l="1"/>
  <c r="M48" i="3" s="1"/>
  <c r="I48" i="3"/>
  <c r="AA28" i="6"/>
  <c r="AC28" i="6"/>
  <c r="F50" i="9"/>
  <c r="G50" i="9" s="1"/>
  <c r="K50" i="9" s="1"/>
  <c r="I50" i="9"/>
  <c r="F49" i="3" l="1"/>
  <c r="G49" i="3" s="1"/>
  <c r="N48" i="3"/>
  <c r="K29" i="6"/>
  <c r="O29" i="6"/>
  <c r="N50" i="9"/>
  <c r="P50" i="9" s="1"/>
  <c r="K49" i="3" l="1"/>
  <c r="M49" i="3" s="1"/>
  <c r="I49" i="3"/>
  <c r="P29" i="6"/>
  <c r="L29" i="6"/>
  <c r="F51" i="9"/>
  <c r="G51" i="9" s="1"/>
  <c r="I51" i="9" s="1"/>
  <c r="K51" i="9"/>
  <c r="F50" i="3" l="1"/>
  <c r="G50" i="3" s="1"/>
  <c r="N49" i="3"/>
  <c r="Q29" i="6"/>
  <c r="M29" i="6"/>
  <c r="N51" i="9"/>
  <c r="P51" i="9" s="1"/>
  <c r="K50" i="3" l="1"/>
  <c r="M50" i="3" s="1"/>
  <c r="I50" i="3"/>
  <c r="S29" i="6"/>
  <c r="T29" i="6" s="1"/>
  <c r="Y29" i="6" s="1"/>
  <c r="AD29" i="6"/>
  <c r="F52" i="9"/>
  <c r="G52" i="9" s="1"/>
  <c r="I52" i="9" s="1"/>
  <c r="K52" i="9"/>
  <c r="F51" i="3" l="1"/>
  <c r="G51" i="3" s="1"/>
  <c r="N50" i="3"/>
  <c r="AC29" i="6"/>
  <c r="AA29" i="6"/>
  <c r="N52" i="9"/>
  <c r="P52" i="9" s="1"/>
  <c r="K51" i="3" l="1"/>
  <c r="M51" i="3" s="1"/>
  <c r="I51" i="3"/>
  <c r="K30" i="6"/>
  <c r="O30" i="6"/>
  <c r="F53" i="9"/>
  <c r="G53" i="9" s="1"/>
  <c r="I53" i="9" s="1"/>
  <c r="K53" i="9"/>
  <c r="F52" i="3" l="1"/>
  <c r="G52" i="3" s="1"/>
  <c r="N51" i="3"/>
  <c r="P30" i="6"/>
  <c r="L30" i="6"/>
  <c r="N53" i="9"/>
  <c r="P53" i="9" s="1"/>
  <c r="I52" i="3" l="1"/>
  <c r="K52" i="3"/>
  <c r="M52" i="3" s="1"/>
  <c r="Q30" i="6"/>
  <c r="M30" i="6"/>
  <c r="F54" i="9"/>
  <c r="G54" i="9" s="1"/>
  <c r="I54" i="9" s="1"/>
  <c r="K54" i="9"/>
  <c r="F53" i="3" l="1"/>
  <c r="G53" i="3" s="1"/>
  <c r="N52" i="3"/>
  <c r="S30" i="6"/>
  <c r="T30" i="6" s="1"/>
  <c r="Y30" i="6" s="1"/>
  <c r="AD30" i="6"/>
  <c r="N54" i="9"/>
  <c r="P54" i="9" s="1"/>
  <c r="K53" i="3" l="1"/>
  <c r="M53" i="3" s="1"/>
  <c r="I53" i="3"/>
  <c r="AA30" i="6"/>
  <c r="AC30" i="6"/>
  <c r="F55" i="9"/>
  <c r="G55" i="9" s="1"/>
  <c r="I55" i="9" s="1"/>
  <c r="K55" i="9"/>
  <c r="F54" i="3" l="1"/>
  <c r="G54" i="3" s="1"/>
  <c r="N53" i="3"/>
  <c r="K31" i="6"/>
  <c r="O31" i="6"/>
  <c r="N55" i="9"/>
  <c r="P55" i="9" s="1"/>
  <c r="K54" i="3" l="1"/>
  <c r="M54" i="3" s="1"/>
  <c r="I54" i="3"/>
  <c r="P31" i="6"/>
  <c r="Q31" i="6" s="1"/>
  <c r="L31" i="6"/>
  <c r="F55" i="3" l="1"/>
  <c r="G55" i="3" s="1"/>
  <c r="N54" i="3"/>
  <c r="M31" i="6"/>
  <c r="I55" i="3" l="1"/>
  <c r="K55" i="3"/>
  <c r="M55" i="3" s="1"/>
  <c r="N55" i="3" s="1"/>
  <c r="S31" i="6"/>
  <c r="T31" i="6" s="1"/>
  <c r="Y31" i="6" s="1"/>
  <c r="AD31" i="6"/>
  <c r="AC31" i="6" l="1"/>
  <c r="AA31" i="6"/>
  <c r="K32" i="6" l="1"/>
  <c r="O32" i="6"/>
  <c r="P32" i="6" l="1"/>
  <c r="L32" i="6"/>
  <c r="Q32" i="6" l="1"/>
  <c r="M32" i="6"/>
  <c r="S32" i="6" l="1"/>
  <c r="T32" i="6" s="1"/>
  <c r="Y32" i="6" s="1"/>
  <c r="AD32" i="6"/>
  <c r="AC32" i="6" l="1"/>
  <c r="AA32" i="6"/>
  <c r="O33" i="6" l="1"/>
  <c r="K33" i="6"/>
  <c r="P33" i="6" l="1"/>
  <c r="L33" i="6"/>
  <c r="Q33" i="6" l="1"/>
  <c r="M33" i="6"/>
  <c r="S33" i="6" l="1"/>
  <c r="T33" i="6" s="1"/>
  <c r="Y33" i="6" s="1"/>
  <c r="AD33" i="6"/>
  <c r="AC33" i="6" l="1"/>
  <c r="AA33" i="6"/>
  <c r="O34" i="6" l="1"/>
  <c r="K34" i="6"/>
  <c r="P34" i="6" l="1"/>
  <c r="L34" i="6"/>
  <c r="Q34" i="6" l="1"/>
  <c r="M34" i="6"/>
  <c r="S34" i="6" l="1"/>
  <c r="T34" i="6" s="1"/>
  <c r="Y34" i="6" s="1"/>
  <c r="AD34" i="6"/>
  <c r="AC34" i="6" l="1"/>
  <c r="AA34" i="6"/>
  <c r="O35" i="6" l="1"/>
  <c r="K35" i="6"/>
  <c r="L35" i="6" s="1"/>
  <c r="P35" i="6" l="1"/>
  <c r="M35" i="6"/>
  <c r="Q35" i="6" l="1"/>
  <c r="S35" i="6" s="1"/>
  <c r="T35" i="6" s="1"/>
  <c r="Y35" i="6" s="1"/>
  <c r="AD35" i="6"/>
  <c r="AC35" i="6" l="1"/>
  <c r="AA35" i="6"/>
  <c r="O36" i="6" l="1"/>
  <c r="K36" i="6"/>
  <c r="P36" i="6" l="1"/>
  <c r="L36" i="6"/>
  <c r="Q36" i="6" l="1"/>
  <c r="M36" i="6"/>
  <c r="S36" i="6" l="1"/>
  <c r="T36" i="6" s="1"/>
  <c r="Y36" i="6" s="1"/>
  <c r="AD36" i="6"/>
  <c r="AC36" i="6" l="1"/>
  <c r="AA36" i="6"/>
  <c r="O37" i="6" l="1"/>
  <c r="K37" i="6"/>
  <c r="P37" i="6" l="1"/>
  <c r="L37" i="6"/>
  <c r="Q37" i="6" l="1"/>
  <c r="M37" i="6"/>
  <c r="S37" i="6" l="1"/>
  <c r="T37" i="6" s="1"/>
  <c r="Y37" i="6" s="1"/>
  <c r="AD37" i="6"/>
  <c r="AC37" i="6" l="1"/>
  <c r="AA37" i="6"/>
  <c r="O38" i="6" l="1"/>
  <c r="K38" i="6"/>
  <c r="P38" i="6" l="1"/>
  <c r="L38" i="6"/>
  <c r="Q38" i="6" l="1"/>
  <c r="M38" i="6"/>
  <c r="S38" i="6" l="1"/>
  <c r="T38" i="6" s="1"/>
  <c r="Y38" i="6" s="1"/>
  <c r="AD38" i="6"/>
  <c r="AC38" i="6" l="1"/>
  <c r="AA38" i="6"/>
  <c r="O39" i="6" l="1"/>
  <c r="K39" i="6"/>
  <c r="P39" i="6" l="1"/>
  <c r="L39" i="6"/>
  <c r="Q39" i="6" l="1"/>
  <c r="M39" i="6"/>
  <c r="S39" i="6" l="1"/>
  <c r="T39" i="6" s="1"/>
  <c r="Y39" i="6" s="1"/>
  <c r="AD39" i="6"/>
  <c r="AC39" i="6" l="1"/>
  <c r="AA39" i="6"/>
  <c r="O40" i="6" l="1"/>
  <c r="K40" i="6"/>
  <c r="P40" i="6" l="1"/>
  <c r="L40" i="6"/>
  <c r="Q40" i="6" l="1"/>
  <c r="M40" i="6"/>
  <c r="S40" i="6" l="1"/>
  <c r="T40" i="6" s="1"/>
  <c r="Y40" i="6" s="1"/>
  <c r="AD40" i="6"/>
  <c r="AC40" i="6" l="1"/>
  <c r="AA40" i="6"/>
  <c r="O41" i="6" l="1"/>
  <c r="K41" i="6"/>
  <c r="P41" i="6" l="1"/>
  <c r="L41" i="6"/>
  <c r="Q41" i="6" l="1"/>
  <c r="M41" i="6"/>
  <c r="S41" i="6" l="1"/>
  <c r="T41" i="6" s="1"/>
  <c r="Y41" i="6" s="1"/>
  <c r="AD41" i="6"/>
  <c r="AC41" i="6" l="1"/>
  <c r="AA41" i="6"/>
  <c r="O42" i="6" l="1"/>
  <c r="K42" i="6"/>
  <c r="P42" i="6" l="1"/>
  <c r="L42" i="6"/>
  <c r="Q42" i="6" l="1"/>
  <c r="M42" i="6"/>
  <c r="S42" i="6" l="1"/>
  <c r="T42" i="6" s="1"/>
  <c r="Y42" i="6" s="1"/>
  <c r="AD42" i="6"/>
  <c r="AC42" i="6" l="1"/>
  <c r="AA42" i="6"/>
  <c r="O43" i="6" l="1"/>
  <c r="K43" i="6"/>
  <c r="P43" i="6" l="1"/>
  <c r="L43" i="6"/>
  <c r="Q43" i="6" l="1"/>
  <c r="M43" i="6"/>
  <c r="S43" i="6" l="1"/>
  <c r="T43" i="6" s="1"/>
  <c r="Y43" i="6" s="1"/>
  <c r="AD43" i="6"/>
  <c r="AC43" i="6" l="1"/>
  <c r="AA43" i="6"/>
  <c r="O44" i="6" l="1"/>
  <c r="K44" i="6"/>
  <c r="P44" i="6" l="1"/>
  <c r="L44" i="6"/>
  <c r="Q44" i="6" l="1"/>
  <c r="M44" i="6"/>
  <c r="S44" i="6" l="1"/>
  <c r="T44" i="6" s="1"/>
  <c r="Y44" i="6" s="1"/>
  <c r="AD44" i="6"/>
  <c r="AC44" i="6" l="1"/>
  <c r="AA44" i="6"/>
  <c r="O45" i="6" l="1"/>
  <c r="K45" i="6"/>
  <c r="P45" i="6" l="1"/>
  <c r="L45" i="6"/>
  <c r="Q45" i="6" l="1"/>
  <c r="M45" i="6"/>
  <c r="S45" i="6" l="1"/>
  <c r="T45" i="6" s="1"/>
  <c r="Y45" i="6" s="1"/>
  <c r="AD45" i="6"/>
  <c r="AC45" i="6" l="1"/>
  <c r="AA45" i="6"/>
  <c r="O46" i="6" l="1"/>
  <c r="K46" i="6"/>
  <c r="P46" i="6" l="1"/>
  <c r="L46" i="6"/>
  <c r="Q46" i="6" l="1"/>
  <c r="M46" i="6"/>
  <c r="S46" i="6" l="1"/>
  <c r="T46" i="6" s="1"/>
  <c r="Y46" i="6" s="1"/>
  <c r="AD46" i="6"/>
  <c r="AC46" i="6" l="1"/>
  <c r="AA46" i="6"/>
  <c r="O47" i="6" l="1"/>
  <c r="K47" i="6"/>
  <c r="P47" i="6" l="1"/>
  <c r="L47" i="6"/>
  <c r="Q47" i="6" l="1"/>
  <c r="M47" i="6"/>
  <c r="S47" i="6" l="1"/>
  <c r="T47" i="6" s="1"/>
  <c r="Y47" i="6" s="1"/>
  <c r="AD47" i="6"/>
  <c r="AC47" i="6" l="1"/>
  <c r="AA47" i="6"/>
  <c r="O48" i="6" l="1"/>
  <c r="K48" i="6"/>
  <c r="P48" i="6" l="1"/>
  <c r="L48" i="6"/>
  <c r="Q48" i="6" l="1"/>
  <c r="M48" i="6"/>
  <c r="S48" i="6" l="1"/>
  <c r="T48" i="6" s="1"/>
  <c r="Y48" i="6" s="1"/>
  <c r="AD48" i="6"/>
  <c r="AC48" i="6" l="1"/>
  <c r="AA48" i="6"/>
  <c r="O49" i="6" l="1"/>
  <c r="K49" i="6"/>
  <c r="L49" i="6" s="1"/>
  <c r="P49" i="6" l="1"/>
  <c r="M49" i="6"/>
  <c r="Q49" i="6" l="1"/>
  <c r="S49" i="6"/>
  <c r="T49" i="6" s="1"/>
  <c r="Y49" i="6" s="1"/>
  <c r="AD49" i="6"/>
  <c r="AC49" i="6" l="1"/>
  <c r="AA49" i="6"/>
  <c r="O50" i="6" l="1"/>
  <c r="K50" i="6"/>
  <c r="P50" i="6" l="1"/>
  <c r="L50" i="6"/>
  <c r="M50" i="6" s="1"/>
  <c r="Q50" i="6" l="1"/>
  <c r="S50" i="6" s="1"/>
  <c r="T50" i="6" s="1"/>
  <c r="Y50" i="6" s="1"/>
  <c r="AD50" i="6"/>
  <c r="AC50" i="6" l="1"/>
  <c r="AA50" i="6"/>
  <c r="O51" i="6" l="1"/>
  <c r="K51" i="6"/>
  <c r="L51" i="6" s="1"/>
  <c r="P51" i="6" l="1"/>
  <c r="M51" i="6"/>
  <c r="Q51" i="6" l="1"/>
  <c r="S51" i="6" s="1"/>
  <c r="T51" i="6" s="1"/>
  <c r="Y51" i="6" s="1"/>
  <c r="AD51" i="6"/>
  <c r="AC51" i="6" l="1"/>
  <c r="AA51" i="6"/>
  <c r="O52" i="6" l="1"/>
  <c r="K52" i="6"/>
  <c r="P52" i="6" l="1"/>
  <c r="L52" i="6"/>
  <c r="M52" i="6" s="1"/>
  <c r="Q52" i="6" l="1"/>
  <c r="S52" i="6" s="1"/>
  <c r="T52" i="6" s="1"/>
  <c r="Y52" i="6" s="1"/>
  <c r="AA52" i="6" l="1"/>
  <c r="O53" i="6" s="1"/>
  <c r="AC52" i="6"/>
  <c r="K53" i="6" l="1"/>
  <c r="L53" i="6" s="1"/>
  <c r="P53" i="6"/>
  <c r="Q53" i="6" l="1"/>
  <c r="M53" i="6"/>
  <c r="S53" i="6" s="1"/>
  <c r="T53" i="6" s="1"/>
  <c r="Y53" i="6" s="1"/>
  <c r="AC53" i="6" l="1"/>
  <c r="AA53" i="6"/>
  <c r="K54" i="6" l="1"/>
  <c r="O54" i="6"/>
  <c r="P54" i="6" l="1"/>
  <c r="L54" i="6"/>
  <c r="Q54" i="6" l="1"/>
  <c r="M54" i="6"/>
  <c r="S54" i="6" s="1"/>
  <c r="T54" i="6" s="1"/>
  <c r="Y54" i="6" s="1"/>
  <c r="AA54" i="6" l="1"/>
  <c r="AC54" i="6"/>
  <c r="K55" i="6" l="1"/>
  <c r="O55" i="6"/>
  <c r="P55" i="6" l="1"/>
  <c r="L55" i="6"/>
  <c r="Q55" i="6" l="1"/>
  <c r="M55" i="6"/>
  <c r="S55" i="6" s="1"/>
  <c r="T55" i="6" s="1"/>
  <c r="Y55" i="6" s="1"/>
  <c r="AA55" i="6" l="1"/>
  <c r="AC55" i="6"/>
  <c r="K56" i="6" l="1"/>
  <c r="O56" i="6"/>
  <c r="P56" i="6" l="1"/>
  <c r="L56" i="6"/>
  <c r="Q56" i="6" l="1"/>
  <c r="M56" i="6"/>
  <c r="S56" i="6" s="1"/>
  <c r="T56" i="6" s="1"/>
  <c r="Y56" i="6" s="1"/>
  <c r="AA56" i="6" l="1"/>
  <c r="AC56" i="6"/>
  <c r="K57" i="6" l="1"/>
  <c r="O57" i="6"/>
  <c r="P57" i="6" l="1"/>
  <c r="L57" i="6"/>
  <c r="Q57" i="6" l="1"/>
  <c r="M57" i="6"/>
  <c r="S57" i="6" s="1"/>
  <c r="T57" i="6" s="1"/>
  <c r="Y57" i="6" s="1"/>
  <c r="AA57" i="6" l="1"/>
  <c r="AC57" i="6"/>
  <c r="O58" i="6" l="1"/>
  <c r="K58" i="6"/>
  <c r="P58" i="6" l="1"/>
  <c r="L58" i="6"/>
  <c r="Q58" i="6" l="1"/>
  <c r="M58" i="6"/>
  <c r="S58" i="6" l="1"/>
  <c r="T58" i="6" s="1"/>
  <c r="Y58" i="6" s="1"/>
  <c r="AA58" i="6"/>
  <c r="AC58" i="6"/>
  <c r="O59" i="6" l="1"/>
  <c r="K59" i="6"/>
  <c r="P59" i="6" l="1"/>
  <c r="L59" i="6"/>
  <c r="Q59" i="6" l="1"/>
  <c r="M59" i="6"/>
  <c r="S59" i="6" s="1"/>
  <c r="T59" i="6" s="1"/>
  <c r="Y59" i="6" s="1"/>
  <c r="AA59" i="6" l="1"/>
  <c r="AC59" i="6"/>
  <c r="O60" i="6" l="1"/>
  <c r="K60" i="6"/>
  <c r="P60" i="6" l="1"/>
  <c r="L60" i="6"/>
  <c r="Q60" i="6" l="1"/>
  <c r="M60" i="6"/>
  <c r="S60" i="6" s="1"/>
  <c r="T60" i="6" s="1"/>
  <c r="Y60" i="6" s="1"/>
  <c r="AA60" i="6" l="1"/>
  <c r="AC60" i="6"/>
  <c r="K61" i="6" l="1"/>
  <c r="O61" i="6"/>
  <c r="P61" i="6" l="1"/>
  <c r="L61" i="6"/>
  <c r="Q61" i="6" l="1"/>
  <c r="M61" i="6"/>
  <c r="S61" i="6" s="1"/>
  <c r="T61" i="6" s="1"/>
  <c r="Y61" i="6" s="1"/>
  <c r="AA61" i="6" l="1"/>
  <c r="AC61" i="6"/>
  <c r="O62" i="6" l="1"/>
  <c r="K62" i="6"/>
  <c r="P62" i="6" l="1"/>
  <c r="L62" i="6"/>
  <c r="Q62" i="6" l="1"/>
  <c r="M62" i="6"/>
  <c r="S62" i="6" l="1"/>
  <c r="T62" i="6" s="1"/>
  <c r="Y62" i="6" s="1"/>
  <c r="AC62" i="6" s="1"/>
  <c r="AA62" i="6"/>
  <c r="O63" i="6" l="1"/>
  <c r="K63" i="6"/>
  <c r="P63" i="6" l="1"/>
  <c r="L63" i="6"/>
  <c r="Q63" i="6" l="1"/>
  <c r="M63" i="6"/>
  <c r="S63" i="6" s="1"/>
  <c r="T63" i="6" s="1"/>
  <c r="Y63" i="6" s="1"/>
  <c r="AA63" i="6" l="1"/>
  <c r="AC63" i="6"/>
  <c r="K64" i="6" l="1"/>
  <c r="L64" i="6" s="1"/>
  <c r="O64" i="6"/>
  <c r="P64" i="6" l="1"/>
  <c r="M64" i="6"/>
  <c r="Q64" i="6" l="1"/>
  <c r="S64" i="6" s="1"/>
  <c r="T64" i="6" s="1"/>
  <c r="Y64" i="6" s="1"/>
  <c r="AA64" i="6" l="1"/>
  <c r="AC64" i="6"/>
  <c r="K65" i="6"/>
  <c r="O65" i="6"/>
  <c r="P65" i="6" l="1"/>
  <c r="L65" i="6"/>
  <c r="Q65" i="6" l="1"/>
  <c r="M65" i="6"/>
  <c r="S65" i="6" s="1"/>
  <c r="T65" i="6" s="1"/>
  <c r="Y65" i="6" s="1"/>
  <c r="AC65" i="6" l="1"/>
  <c r="AA65" i="6"/>
  <c r="O66" i="6" l="1"/>
  <c r="K66" i="6"/>
  <c r="P66" i="6" l="1"/>
  <c r="L66" i="6"/>
  <c r="Q66" i="6" l="1"/>
  <c r="M66" i="6"/>
  <c r="S66" i="6" s="1"/>
  <c r="T66" i="6" s="1"/>
  <c r="Y66" i="6" s="1"/>
  <c r="AA66" i="6" l="1"/>
  <c r="AC66" i="6"/>
  <c r="O67" i="6" l="1"/>
  <c r="K67" i="6"/>
  <c r="P67" i="6" l="1"/>
  <c r="L67" i="6"/>
  <c r="Q67" i="6" l="1"/>
  <c r="M67" i="6"/>
  <c r="S67" i="6" s="1"/>
  <c r="T67" i="6" s="1"/>
  <c r="Y67" i="6" s="1"/>
  <c r="AA67" i="6" l="1"/>
  <c r="AC67" i="6"/>
  <c r="K68" i="6" l="1"/>
  <c r="O68" i="6"/>
  <c r="P68" i="6" l="1"/>
  <c r="Q68" i="6" s="1"/>
  <c r="L68" i="6"/>
  <c r="M68" i="6" s="1"/>
  <c r="S68" i="6" l="1"/>
  <c r="T68" i="6" s="1"/>
  <c r="Y68" i="6" s="1"/>
  <c r="AC68" i="6" s="1"/>
  <c r="AA68" i="6"/>
</calcChain>
</file>

<file path=xl/sharedStrings.xml><?xml version="1.0" encoding="utf-8"?>
<sst xmlns="http://schemas.openxmlformats.org/spreadsheetml/2006/main" count="194" uniqueCount="102">
  <si>
    <t>f(x) = ax2 + bx + c</t>
  </si>
  <si>
    <t>f′(x)=2ax+b</t>
  </si>
  <si>
    <t>derivative</t>
  </si>
  <si>
    <t>a</t>
  </si>
  <si>
    <t>b</t>
  </si>
  <si>
    <t>c</t>
  </si>
  <si>
    <t>X</t>
  </si>
  <si>
    <t>Y</t>
  </si>
  <si>
    <t>minumum of the function</t>
  </si>
  <si>
    <t>DW0</t>
  </si>
  <si>
    <t>epoch</t>
  </si>
  <si>
    <t>W0</t>
  </si>
  <si>
    <t>WEIGHTS</t>
  </si>
  <si>
    <t>learnig rate</t>
  </si>
  <si>
    <t>function</t>
  </si>
  <si>
    <t>gradient</t>
  </si>
  <si>
    <t>Finding the minimum of the function: f(x) = ax2 + bx + c</t>
  </si>
  <si>
    <t>DELTA WEIGHT</t>
  </si>
  <si>
    <t>in his example 2*x2+2*x+10</t>
  </si>
  <si>
    <t>HERE WE SEE AT BIG APLPHA HOW THE ALGORITHM JUMP OVER THE MINIMUM OF THE FUNCTION TILL FIND THE MINIMUM!</t>
  </si>
  <si>
    <t>used to vizualize function (green)</t>
  </si>
  <si>
    <t>inital X</t>
  </si>
  <si>
    <t>this vizualize oscilating (zig-zaging) problem if learning rate is too high!!!</t>
  </si>
  <si>
    <t>stucking</t>
  </si>
  <si>
    <t>oscilating</t>
  </si>
  <si>
    <t>normal</t>
  </si>
  <si>
    <t>y=a*x+b</t>
  </si>
  <si>
    <t>Finding the minimum of the function: f(x) = ax + b</t>
  </si>
  <si>
    <t>а</t>
  </si>
  <si>
    <t>input</t>
  </si>
  <si>
    <t>bias</t>
  </si>
  <si>
    <t>in this example f(x)=4*x+3</t>
  </si>
  <si>
    <t>in this example 2*x2+2*x+10</t>
  </si>
  <si>
    <t>BatchGradientDescent</t>
  </si>
  <si>
    <t>function 1</t>
  </si>
  <si>
    <t>function 2</t>
  </si>
  <si>
    <t>FUNCTION 1</t>
  </si>
  <si>
    <t>FUNCTION 2</t>
  </si>
  <si>
    <t>a1</t>
  </si>
  <si>
    <t>a2</t>
  </si>
  <si>
    <t>input1</t>
  </si>
  <si>
    <t>input2</t>
  </si>
  <si>
    <t>Finding the minimum of the functions</t>
  </si>
  <si>
    <t>y = a2*x2+b</t>
  </si>
  <si>
    <t>y = a1*x1+b</t>
  </si>
  <si>
    <t>func 1</t>
  </si>
  <si>
    <t>func 2</t>
  </si>
  <si>
    <t>OR =&gt;</t>
  </si>
  <si>
    <t>y = a1*x1+a2*x2 + 2b</t>
  </si>
  <si>
    <t>sum</t>
  </si>
  <si>
    <t>target</t>
  </si>
  <si>
    <t>delta</t>
  </si>
  <si>
    <t>or just b so:</t>
  </si>
  <si>
    <t>y = a1*x1+a2*x2 + b</t>
  </si>
  <si>
    <t>AS WE CAN SEE MINIMUM OF ONE LINEAR FUNCTION GO TO INFINITY!</t>
  </si>
  <si>
    <t>TARGET OF 1 WAS REACHED</t>
  </si>
  <si>
    <t>this mean: we search what is the x at that target value</t>
  </si>
  <si>
    <t>indentity activation function (for simplicity)</t>
  </si>
  <si>
    <t>derivative for indentity is 1;</t>
  </si>
  <si>
    <t>This perceptron uses gradient descent and backpropagation to learn!</t>
  </si>
  <si>
    <t>but here we set target!!!</t>
  </si>
  <si>
    <t>WHEN DELTA ERROR GO ZERO OR CLOSE TO ZERO</t>
  </si>
  <si>
    <t>x</t>
  </si>
  <si>
    <t>delta x</t>
  </si>
  <si>
    <t>used to vizualkize gradient</t>
  </si>
  <si>
    <t>sjip solution</t>
  </si>
  <si>
    <t>faind solution</t>
  </si>
  <si>
    <t>alpha is too big</t>
  </si>
  <si>
    <t>target error</t>
  </si>
  <si>
    <t>we see as the gradient converge to zero</t>
  </si>
  <si>
    <t>the function converge to target of 1 ( grren line)</t>
  </si>
  <si>
    <t>So we actually created one PERCEPTRON!!!</t>
  </si>
  <si>
    <t>Who faund weights(x) for the inputs  ( a=0.5)  and (a=2) to desired output of the function "1";</t>
  </si>
  <si>
    <t>FINDING THE MINIMUM OF THE FUNCTION</t>
  </si>
  <si>
    <t>WITH TOO BIG LEARNING RATE TO DEMONSTRATE ZIG-ZAGGING</t>
  </si>
  <si>
    <t>PARABOLIC FUNCTION</t>
  </si>
  <si>
    <t>DRAW PARABOLIC FUNCTION THAT WE WILL WORK WITH</t>
  </si>
  <si>
    <t>PARABOLIC-BatchGradientDescent</t>
  </si>
  <si>
    <t>PARABOLIC-with_big alpha</t>
  </si>
  <si>
    <t>show how algorithm learn if alpha is to big</t>
  </si>
  <si>
    <t>PARABOLIC WITH TARGET</t>
  </si>
  <si>
    <t>it have proble of oscilating(sig-zagging)</t>
  </si>
  <si>
    <t>here we already do not search minimum of the function</t>
  </si>
  <si>
    <t>FINDING THE MINIMUM OF THE PARABOLIC FUNCTION WITH GRADIENT DESCENT</t>
  </si>
  <si>
    <t>we search for what must be the input x for desiret target(y) volume of 1</t>
  </si>
  <si>
    <t>LINEAR FUNCTION</t>
  </si>
  <si>
    <t>now we jump to neural networks which use linear functions y=a*x+b</t>
  </si>
  <si>
    <t>draw linear fucntion</t>
  </si>
  <si>
    <t>In the case where a&lt;0a&lt;0, there's no single minimum value, but rather the function approaches negative infinity as xx goes to positive infinity.</t>
  </si>
  <si>
    <t>here we try to find minimum of the linear function, but:</t>
  </si>
  <si>
    <t>If a&lt;0, the function decreases indefinitely, and there is no lower bound on the minimum.</t>
  </si>
  <si>
    <t>if a=0, the function is constant, and every point is a minimum.</t>
  </si>
  <si>
    <t>if a&gt;0, the function has no minimum.</t>
  </si>
  <si>
    <t>SO WE NEED TARGET - SEE NEXT</t>
  </si>
  <si>
    <t>SYSTEM OF TWE LINEAR FUNCTIONS</t>
  </si>
  <si>
    <t>infect this is simple perceptreon with indentity activation function with 2 connections</t>
  </si>
  <si>
    <t>Haw to create simple neuron  with optimization algorithm "Gradient Descen"t and "beckpropagation" alogorithm feom scratch;</t>
  </si>
  <si>
    <t>to see with diferent biases??</t>
  </si>
  <si>
    <t>b:1,-1</t>
  </si>
  <si>
    <t xml:space="preserve"> inversed?</t>
  </si>
  <si>
    <t>outputs</t>
  </si>
  <si>
    <t>function landscape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</si>
</sst>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Arial"/>
      <family val="2"/>
      <charset val="204"/>
    </font>
    <font>
      <sz val="11"/>
      <name val="Arial"/>
      <family val="2"/>
    </font>
    <font>
      <b/>
      <sz val="11"/>
      <color rgb="FFFF0000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164" fontId="0" fillId="0" borderId="0" xfId="0" applyNumberFormat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9" borderId="1" xfId="0" applyFill="1" applyBorder="1"/>
    <xf numFmtId="164" fontId="0" fillId="3" borderId="1" xfId="0" applyNumberFormat="1" applyFill="1" applyBorder="1"/>
    <xf numFmtId="164" fontId="0" fillId="8" borderId="1" xfId="0" applyNumberFormat="1" applyFill="1" applyBorder="1"/>
    <xf numFmtId="164" fontId="0" fillId="6" borderId="1" xfId="0" applyNumberFormat="1" applyFill="1" applyBorder="1"/>
    <xf numFmtId="164" fontId="0" fillId="10" borderId="1" xfId="0" applyNumberFormat="1" applyFill="1" applyBorder="1"/>
    <xf numFmtId="0" fontId="0" fillId="5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164" fontId="0" fillId="11" borderId="1" xfId="0" applyNumberFormat="1" applyFill="1" applyBorder="1"/>
    <xf numFmtId="0" fontId="0" fillId="12" borderId="2" xfId="0" applyFill="1" applyBorder="1"/>
    <xf numFmtId="0" fontId="0" fillId="12" borderId="0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13" borderId="1" xfId="0" applyFill="1" applyBorder="1"/>
    <xf numFmtId="164" fontId="0" fillId="13" borderId="1" xfId="0" applyNumberFormat="1" applyFill="1" applyBorder="1"/>
    <xf numFmtId="0" fontId="0" fillId="11" borderId="1" xfId="0" applyFill="1" applyBorder="1"/>
    <xf numFmtId="0" fontId="0" fillId="14" borderId="7" xfId="0" applyFill="1" applyBorder="1"/>
    <xf numFmtId="0" fontId="0" fillId="14" borderId="9" xfId="0" applyFill="1" applyBorder="1"/>
    <xf numFmtId="0" fontId="0" fillId="14" borderId="8" xfId="0" applyFill="1" applyBorder="1"/>
    <xf numFmtId="0" fontId="0" fillId="14" borderId="1" xfId="0" applyFill="1" applyBorder="1"/>
    <xf numFmtId="0" fontId="0" fillId="8" borderId="7" xfId="0" applyFill="1" applyBorder="1"/>
    <xf numFmtId="0" fontId="0" fillId="8" borderId="9" xfId="0" applyFill="1" applyBorder="1"/>
    <xf numFmtId="0" fontId="0" fillId="8" borderId="8" xfId="0" applyFill="1" applyBorder="1"/>
    <xf numFmtId="164" fontId="0" fillId="9" borderId="1" xfId="0" applyNumberFormat="1" applyFill="1" applyBorder="1"/>
    <xf numFmtId="0" fontId="2" fillId="9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164" fontId="0" fillId="4" borderId="1" xfId="0" applyNumberFormat="1" applyFill="1" applyBorder="1"/>
    <xf numFmtId="164" fontId="0" fillId="15" borderId="1" xfId="0" applyNumberFormat="1" applyFill="1" applyBorder="1"/>
    <xf numFmtId="1" fontId="0" fillId="0" borderId="0" xfId="0" applyNumberFormat="1"/>
    <xf numFmtId="0" fontId="0" fillId="4" borderId="0" xfId="0" applyFill="1"/>
    <xf numFmtId="0" fontId="0" fillId="16" borderId="1" xfId="0" applyFill="1" applyBorder="1"/>
    <xf numFmtId="0" fontId="0" fillId="17" borderId="1" xfId="0" applyFill="1" applyBorder="1"/>
    <xf numFmtId="0" fontId="0" fillId="6" borderId="1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8" xfId="0" applyFill="1" applyBorder="1"/>
    <xf numFmtId="0" fontId="0" fillId="0" borderId="1" xfId="0" applyBorder="1"/>
    <xf numFmtId="0" fontId="3" fillId="4" borderId="7" xfId="0" applyFont="1" applyFill="1" applyBorder="1"/>
    <xf numFmtId="0" fontId="3" fillId="4" borderId="9" xfId="0" applyFont="1" applyFill="1" applyBorder="1"/>
    <xf numFmtId="0" fontId="3" fillId="4" borderId="8" xfId="0" applyFont="1" applyFill="1" applyBorder="1"/>
    <xf numFmtId="0" fontId="0" fillId="9" borderId="0" xfId="0" applyFill="1" applyBorder="1"/>
    <xf numFmtId="164" fontId="0" fillId="18" borderId="1" xfId="0" applyNumberFormat="1" applyFill="1" applyBorder="1"/>
    <xf numFmtId="164" fontId="0" fillId="19" borderId="1" xfId="0" applyNumberFormat="1" applyFill="1" applyBorder="1"/>
    <xf numFmtId="164" fontId="0" fillId="0" borderId="1" xfId="0" applyNumberFormat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3" borderId="7" xfId="0" applyFill="1" applyBorder="1"/>
    <xf numFmtId="0" fontId="0" fillId="16" borderId="13" xfId="0" applyFill="1" applyBorder="1"/>
    <xf numFmtId="0" fontId="0" fillId="16" borderId="7" xfId="0" applyFill="1" applyBorder="1"/>
    <xf numFmtId="0" fontId="0" fillId="16" borderId="8" xfId="0" applyFill="1" applyBorder="1"/>
    <xf numFmtId="0" fontId="0" fillId="11" borderId="0" xfId="0" applyFill="1"/>
    <xf numFmtId="2" fontId="0" fillId="10" borderId="1" xfId="0" applyNumberFormat="1" applyFill="1" applyBorder="1"/>
    <xf numFmtId="2" fontId="0" fillId="11" borderId="1" xfId="0" applyNumberFormat="1" applyFill="1" applyBorder="1"/>
    <xf numFmtId="0" fontId="0" fillId="18" borderId="0" xfId="0" applyFill="1"/>
    <xf numFmtId="0" fontId="0" fillId="18" borderId="7" xfId="0" applyFill="1" applyBorder="1"/>
    <xf numFmtId="0" fontId="0" fillId="18" borderId="9" xfId="0" applyFill="1" applyBorder="1"/>
    <xf numFmtId="0" fontId="0" fillId="18" borderId="8" xfId="0" applyFill="1" applyBorder="1"/>
    <xf numFmtId="2" fontId="0" fillId="3" borderId="1" xfId="0" applyNumberFormat="1" applyFill="1" applyBorder="1"/>
    <xf numFmtId="2" fontId="0" fillId="9" borderId="1" xfId="0" applyNumberFormat="1" applyFill="1" applyBorder="1"/>
    <xf numFmtId="0" fontId="0" fillId="20" borderId="0" xfId="0" applyFill="1" applyBorder="1"/>
    <xf numFmtId="0" fontId="0" fillId="20" borderId="0" xfId="0" applyFill="1"/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FF00"/>
      <color rgb="FFFF99FF"/>
      <color rgb="FF9966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'PARABOLIC FUNCTION'!$E$7</c:f>
              <c:strCache>
                <c:ptCount val="1"/>
                <c:pt idx="0">
                  <c:v>Y</c:v>
                </c:pt>
              </c:strCache>
            </c:strRef>
          </c:tx>
          <c:cat>
            <c:strRef>
              <c:f>'PARABOLIC FUNCTION'!$C$7:$C$48</c:f>
              <c:strCache>
                <c:ptCount val="42"/>
                <c:pt idx="0">
                  <c:v>X</c:v>
                </c:pt>
                <c:pt idx="1">
                  <c:v>-10.0</c:v>
                </c:pt>
                <c:pt idx="2">
                  <c:v>-9.5</c:v>
                </c:pt>
                <c:pt idx="3">
                  <c:v>-9.0</c:v>
                </c:pt>
                <c:pt idx="4">
                  <c:v>-8.5</c:v>
                </c:pt>
                <c:pt idx="5">
                  <c:v>-8.0</c:v>
                </c:pt>
                <c:pt idx="6">
                  <c:v>-7.5</c:v>
                </c:pt>
                <c:pt idx="7">
                  <c:v>-7.0</c:v>
                </c:pt>
                <c:pt idx="8">
                  <c:v>-6.5</c:v>
                </c:pt>
                <c:pt idx="9">
                  <c:v>-6.0</c:v>
                </c:pt>
                <c:pt idx="10">
                  <c:v>-5.5</c:v>
                </c:pt>
                <c:pt idx="11">
                  <c:v>-5.0</c:v>
                </c:pt>
                <c:pt idx="12">
                  <c:v>-4.5</c:v>
                </c:pt>
                <c:pt idx="13">
                  <c:v>-4.0</c:v>
                </c:pt>
                <c:pt idx="14">
                  <c:v>-3.5</c:v>
                </c:pt>
                <c:pt idx="15">
                  <c:v>-3.0</c:v>
                </c:pt>
                <c:pt idx="16">
                  <c:v>-2.5</c:v>
                </c:pt>
                <c:pt idx="17">
                  <c:v>-2.0</c:v>
                </c:pt>
                <c:pt idx="18">
                  <c:v>-1.5</c:v>
                </c:pt>
                <c:pt idx="19">
                  <c:v>-1.0</c:v>
                </c:pt>
                <c:pt idx="20">
                  <c:v>-0.5</c:v>
                </c:pt>
                <c:pt idx="21">
                  <c:v>0.0</c:v>
                </c:pt>
                <c:pt idx="22">
                  <c:v>0.5</c:v>
                </c:pt>
                <c:pt idx="23">
                  <c:v>1.0</c:v>
                </c:pt>
                <c:pt idx="24">
                  <c:v>1.5</c:v>
                </c:pt>
                <c:pt idx="25">
                  <c:v>2.0</c:v>
                </c:pt>
                <c:pt idx="26">
                  <c:v>2.5</c:v>
                </c:pt>
                <c:pt idx="27">
                  <c:v>3.0</c:v>
                </c:pt>
                <c:pt idx="28">
                  <c:v>3.5</c:v>
                </c:pt>
                <c:pt idx="29">
                  <c:v>4.0</c:v>
                </c:pt>
                <c:pt idx="30">
                  <c:v>4.5</c:v>
                </c:pt>
                <c:pt idx="31">
                  <c:v>5.0</c:v>
                </c:pt>
                <c:pt idx="32">
                  <c:v>5.5</c:v>
                </c:pt>
                <c:pt idx="33">
                  <c:v>6.0</c:v>
                </c:pt>
                <c:pt idx="34">
                  <c:v>6.5</c:v>
                </c:pt>
                <c:pt idx="35">
                  <c:v>7.0</c:v>
                </c:pt>
                <c:pt idx="36">
                  <c:v>7.5</c:v>
                </c:pt>
                <c:pt idx="37">
                  <c:v>8.0</c:v>
                </c:pt>
                <c:pt idx="38">
                  <c:v>8.5</c:v>
                </c:pt>
                <c:pt idx="39">
                  <c:v>9.0</c:v>
                </c:pt>
                <c:pt idx="40">
                  <c:v>9.5</c:v>
                </c:pt>
                <c:pt idx="41">
                  <c:v>10.0</c:v>
                </c:pt>
              </c:strCache>
            </c:strRef>
          </c:cat>
          <c:val>
            <c:numRef>
              <c:f>'PARABOLIC FUNCTION'!$E$8:$E$48</c:f>
              <c:numCache>
                <c:formatCode>0.0</c:formatCode>
                <c:ptCount val="41"/>
                <c:pt idx="0">
                  <c:v>190</c:v>
                </c:pt>
                <c:pt idx="1">
                  <c:v>171.5</c:v>
                </c:pt>
                <c:pt idx="2">
                  <c:v>154</c:v>
                </c:pt>
                <c:pt idx="3">
                  <c:v>137.5</c:v>
                </c:pt>
                <c:pt idx="4">
                  <c:v>122</c:v>
                </c:pt>
                <c:pt idx="5">
                  <c:v>107.5</c:v>
                </c:pt>
                <c:pt idx="6">
                  <c:v>94</c:v>
                </c:pt>
                <c:pt idx="7">
                  <c:v>81.5</c:v>
                </c:pt>
                <c:pt idx="8">
                  <c:v>70</c:v>
                </c:pt>
                <c:pt idx="9">
                  <c:v>59.5</c:v>
                </c:pt>
                <c:pt idx="10">
                  <c:v>50</c:v>
                </c:pt>
                <c:pt idx="11">
                  <c:v>41.5</c:v>
                </c:pt>
                <c:pt idx="12">
                  <c:v>34</c:v>
                </c:pt>
                <c:pt idx="13">
                  <c:v>27.5</c:v>
                </c:pt>
                <c:pt idx="14">
                  <c:v>22</c:v>
                </c:pt>
                <c:pt idx="15">
                  <c:v>17.5</c:v>
                </c:pt>
                <c:pt idx="16">
                  <c:v>14</c:v>
                </c:pt>
                <c:pt idx="17">
                  <c:v>11.5</c:v>
                </c:pt>
                <c:pt idx="18">
                  <c:v>10</c:v>
                </c:pt>
                <c:pt idx="19">
                  <c:v>9.5</c:v>
                </c:pt>
                <c:pt idx="20">
                  <c:v>10</c:v>
                </c:pt>
                <c:pt idx="21">
                  <c:v>11.5</c:v>
                </c:pt>
                <c:pt idx="22">
                  <c:v>14</c:v>
                </c:pt>
                <c:pt idx="23">
                  <c:v>17.5</c:v>
                </c:pt>
                <c:pt idx="24">
                  <c:v>22</c:v>
                </c:pt>
                <c:pt idx="25">
                  <c:v>27.5</c:v>
                </c:pt>
                <c:pt idx="26">
                  <c:v>34</c:v>
                </c:pt>
                <c:pt idx="27">
                  <c:v>41.5</c:v>
                </c:pt>
                <c:pt idx="28">
                  <c:v>50</c:v>
                </c:pt>
                <c:pt idx="29">
                  <c:v>59.5</c:v>
                </c:pt>
                <c:pt idx="30">
                  <c:v>70</c:v>
                </c:pt>
                <c:pt idx="31">
                  <c:v>81.5</c:v>
                </c:pt>
                <c:pt idx="32">
                  <c:v>94</c:v>
                </c:pt>
                <c:pt idx="33">
                  <c:v>107.5</c:v>
                </c:pt>
                <c:pt idx="34">
                  <c:v>122</c:v>
                </c:pt>
                <c:pt idx="35">
                  <c:v>137.5</c:v>
                </c:pt>
                <c:pt idx="36">
                  <c:v>154</c:v>
                </c:pt>
                <c:pt idx="37">
                  <c:v>171.5</c:v>
                </c:pt>
                <c:pt idx="38">
                  <c:v>190</c:v>
                </c:pt>
                <c:pt idx="39">
                  <c:v>209.5</c:v>
                </c:pt>
                <c:pt idx="40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53984"/>
        <c:axId val="145755520"/>
      </c:lineChart>
      <c:catAx>
        <c:axId val="14575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755520"/>
        <c:crosses val="autoZero"/>
        <c:auto val="1"/>
        <c:lblAlgn val="ctr"/>
        <c:lblOffset val="100"/>
        <c:noMultiLvlLbl val="0"/>
      </c:catAx>
      <c:valAx>
        <c:axId val="1457555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575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'PARABOLIC FUNCTION'!$K$7</c:f>
              <c:strCache>
                <c:ptCount val="1"/>
                <c:pt idx="0">
                  <c:v>derivative</c:v>
                </c:pt>
              </c:strCache>
            </c:strRef>
          </c:tx>
          <c:cat>
            <c:strRef>
              <c:f>'PARABOLIC FUNCTION'!$C$7:$C$48</c:f>
              <c:strCache>
                <c:ptCount val="42"/>
                <c:pt idx="0">
                  <c:v>X</c:v>
                </c:pt>
                <c:pt idx="1">
                  <c:v>-10.0</c:v>
                </c:pt>
                <c:pt idx="2">
                  <c:v>-9.5</c:v>
                </c:pt>
                <c:pt idx="3">
                  <c:v>-9.0</c:v>
                </c:pt>
                <c:pt idx="4">
                  <c:v>-8.5</c:v>
                </c:pt>
                <c:pt idx="5">
                  <c:v>-8.0</c:v>
                </c:pt>
                <c:pt idx="6">
                  <c:v>-7.5</c:v>
                </c:pt>
                <c:pt idx="7">
                  <c:v>-7.0</c:v>
                </c:pt>
                <c:pt idx="8">
                  <c:v>-6.5</c:v>
                </c:pt>
                <c:pt idx="9">
                  <c:v>-6.0</c:v>
                </c:pt>
                <c:pt idx="10">
                  <c:v>-5.5</c:v>
                </c:pt>
                <c:pt idx="11">
                  <c:v>-5.0</c:v>
                </c:pt>
                <c:pt idx="12">
                  <c:v>-4.5</c:v>
                </c:pt>
                <c:pt idx="13">
                  <c:v>-4.0</c:v>
                </c:pt>
                <c:pt idx="14">
                  <c:v>-3.5</c:v>
                </c:pt>
                <c:pt idx="15">
                  <c:v>-3.0</c:v>
                </c:pt>
                <c:pt idx="16">
                  <c:v>-2.5</c:v>
                </c:pt>
                <c:pt idx="17">
                  <c:v>-2.0</c:v>
                </c:pt>
                <c:pt idx="18">
                  <c:v>-1.5</c:v>
                </c:pt>
                <c:pt idx="19">
                  <c:v>-1.0</c:v>
                </c:pt>
                <c:pt idx="20">
                  <c:v>-0.5</c:v>
                </c:pt>
                <c:pt idx="21">
                  <c:v>0.0</c:v>
                </c:pt>
                <c:pt idx="22">
                  <c:v>0.5</c:v>
                </c:pt>
                <c:pt idx="23">
                  <c:v>1.0</c:v>
                </c:pt>
                <c:pt idx="24">
                  <c:v>1.5</c:v>
                </c:pt>
                <c:pt idx="25">
                  <c:v>2.0</c:v>
                </c:pt>
                <c:pt idx="26">
                  <c:v>2.5</c:v>
                </c:pt>
                <c:pt idx="27">
                  <c:v>3.0</c:v>
                </c:pt>
                <c:pt idx="28">
                  <c:v>3.5</c:v>
                </c:pt>
                <c:pt idx="29">
                  <c:v>4.0</c:v>
                </c:pt>
                <c:pt idx="30">
                  <c:v>4.5</c:v>
                </c:pt>
                <c:pt idx="31">
                  <c:v>5.0</c:v>
                </c:pt>
                <c:pt idx="32">
                  <c:v>5.5</c:v>
                </c:pt>
                <c:pt idx="33">
                  <c:v>6.0</c:v>
                </c:pt>
                <c:pt idx="34">
                  <c:v>6.5</c:v>
                </c:pt>
                <c:pt idx="35">
                  <c:v>7.0</c:v>
                </c:pt>
                <c:pt idx="36">
                  <c:v>7.5</c:v>
                </c:pt>
                <c:pt idx="37">
                  <c:v>8.0</c:v>
                </c:pt>
                <c:pt idx="38">
                  <c:v>8.5</c:v>
                </c:pt>
                <c:pt idx="39">
                  <c:v>9.0</c:v>
                </c:pt>
                <c:pt idx="40">
                  <c:v>9.5</c:v>
                </c:pt>
                <c:pt idx="41">
                  <c:v>10.0</c:v>
                </c:pt>
              </c:strCache>
            </c:strRef>
          </c:cat>
          <c:val>
            <c:numRef>
              <c:f>'PARABOLIC FUNCTION'!$K$8:$K$48</c:f>
              <c:numCache>
                <c:formatCode>General</c:formatCode>
                <c:ptCount val="41"/>
                <c:pt idx="0">
                  <c:v>-38</c:v>
                </c:pt>
                <c:pt idx="1">
                  <c:v>-36</c:v>
                </c:pt>
                <c:pt idx="2">
                  <c:v>-34</c:v>
                </c:pt>
                <c:pt idx="3">
                  <c:v>-32</c:v>
                </c:pt>
                <c:pt idx="4">
                  <c:v>-30</c:v>
                </c:pt>
                <c:pt idx="5">
                  <c:v>-28</c:v>
                </c:pt>
                <c:pt idx="6">
                  <c:v>-26</c:v>
                </c:pt>
                <c:pt idx="7">
                  <c:v>-24</c:v>
                </c:pt>
                <c:pt idx="8">
                  <c:v>-22</c:v>
                </c:pt>
                <c:pt idx="9">
                  <c:v>-20</c:v>
                </c:pt>
                <c:pt idx="10">
                  <c:v>-18</c:v>
                </c:pt>
                <c:pt idx="11">
                  <c:v>-16</c:v>
                </c:pt>
                <c:pt idx="12">
                  <c:v>-14</c:v>
                </c:pt>
                <c:pt idx="13">
                  <c:v>-12</c:v>
                </c:pt>
                <c:pt idx="14">
                  <c:v>-10</c:v>
                </c:pt>
                <c:pt idx="15">
                  <c:v>-8</c:v>
                </c:pt>
                <c:pt idx="16">
                  <c:v>-6</c:v>
                </c:pt>
                <c:pt idx="17">
                  <c:v>-4</c:v>
                </c:pt>
                <c:pt idx="18">
                  <c:v>-2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8</c:v>
                </c:pt>
                <c:pt idx="24">
                  <c:v>10</c:v>
                </c:pt>
                <c:pt idx="25">
                  <c:v>12</c:v>
                </c:pt>
                <c:pt idx="26">
                  <c:v>14</c:v>
                </c:pt>
                <c:pt idx="27">
                  <c:v>16</c:v>
                </c:pt>
                <c:pt idx="28">
                  <c:v>18</c:v>
                </c:pt>
                <c:pt idx="29">
                  <c:v>20</c:v>
                </c:pt>
                <c:pt idx="30">
                  <c:v>22</c:v>
                </c:pt>
                <c:pt idx="31">
                  <c:v>24</c:v>
                </c:pt>
                <c:pt idx="32">
                  <c:v>26</c:v>
                </c:pt>
                <c:pt idx="33">
                  <c:v>28</c:v>
                </c:pt>
                <c:pt idx="34">
                  <c:v>30</c:v>
                </c:pt>
                <c:pt idx="35">
                  <c:v>32</c:v>
                </c:pt>
                <c:pt idx="36">
                  <c:v>34</c:v>
                </c:pt>
                <c:pt idx="37">
                  <c:v>36</c:v>
                </c:pt>
                <c:pt idx="38">
                  <c:v>38</c:v>
                </c:pt>
                <c:pt idx="39">
                  <c:v>40</c:v>
                </c:pt>
                <c:pt idx="40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53472"/>
        <c:axId val="146155008"/>
      </c:lineChart>
      <c:catAx>
        <c:axId val="14615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155008"/>
        <c:crosses val="autoZero"/>
        <c:auto val="1"/>
        <c:lblAlgn val="ctr"/>
        <c:lblOffset val="100"/>
        <c:noMultiLvlLbl val="0"/>
      </c:catAx>
      <c:valAx>
        <c:axId val="14615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1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'PARABOLIC-BatchGradientDescent'!$G$11:$G$23</c:f>
              <c:numCache>
                <c:formatCode>0.0</c:formatCode>
                <c:ptCount val="13"/>
                <c:pt idx="0" formatCode="General">
                  <c:v>10</c:v>
                </c:pt>
                <c:pt idx="1">
                  <c:v>5.8</c:v>
                </c:pt>
                <c:pt idx="2">
                  <c:v>3.28</c:v>
                </c:pt>
                <c:pt idx="3">
                  <c:v>1.7679999999999998</c:v>
                </c:pt>
                <c:pt idx="4">
                  <c:v>0.86079999999999979</c:v>
                </c:pt>
                <c:pt idx="5">
                  <c:v>0.31647999999999987</c:v>
                </c:pt>
                <c:pt idx="6">
                  <c:v>-1.0112000000000121E-2</c:v>
                </c:pt>
                <c:pt idx="7">
                  <c:v>-0.20606720000000009</c:v>
                </c:pt>
                <c:pt idx="8">
                  <c:v>-0.32364032000000004</c:v>
                </c:pt>
                <c:pt idx="9">
                  <c:v>-0.39418419200000004</c:v>
                </c:pt>
                <c:pt idx="10">
                  <c:v>-0.43651051520000006</c:v>
                </c:pt>
                <c:pt idx="11">
                  <c:v>-0.46190630912000002</c:v>
                </c:pt>
                <c:pt idx="12">
                  <c:v>-0.47714378547200004</c:v>
                </c:pt>
              </c:numCache>
            </c:numRef>
          </c:xVal>
          <c:yVal>
            <c:numRef>
              <c:f>'PARABOLIC-BatchGradientDescent'!$H$11:$H$23</c:f>
              <c:numCache>
                <c:formatCode>0.0</c:formatCode>
                <c:ptCount val="13"/>
              </c:numCache>
            </c:numRef>
          </c:yVal>
          <c:smooth val="0"/>
        </c:ser>
        <c:ser>
          <c:idx val="1"/>
          <c:order val="1"/>
          <c:tx>
            <c:strRef>
              <c:f>'PARABOLIC-BatchGradientDescent'!$I$9</c:f>
              <c:strCache>
                <c:ptCount val="1"/>
                <c:pt idx="0">
                  <c:v>function</c:v>
                </c:pt>
              </c:strCache>
            </c:strRef>
          </c:tx>
          <c:xVal>
            <c:numRef>
              <c:f>'PARABOLIC-BatchGradientDescent'!$G$11:$G$23</c:f>
              <c:numCache>
                <c:formatCode>0.0</c:formatCode>
                <c:ptCount val="13"/>
                <c:pt idx="0" formatCode="General">
                  <c:v>10</c:v>
                </c:pt>
                <c:pt idx="1">
                  <c:v>5.8</c:v>
                </c:pt>
                <c:pt idx="2">
                  <c:v>3.28</c:v>
                </c:pt>
                <c:pt idx="3">
                  <c:v>1.7679999999999998</c:v>
                </c:pt>
                <c:pt idx="4">
                  <c:v>0.86079999999999979</c:v>
                </c:pt>
                <c:pt idx="5">
                  <c:v>0.31647999999999987</c:v>
                </c:pt>
                <c:pt idx="6">
                  <c:v>-1.0112000000000121E-2</c:v>
                </c:pt>
                <c:pt idx="7">
                  <c:v>-0.20606720000000009</c:v>
                </c:pt>
                <c:pt idx="8">
                  <c:v>-0.32364032000000004</c:v>
                </c:pt>
                <c:pt idx="9">
                  <c:v>-0.39418419200000004</c:v>
                </c:pt>
                <c:pt idx="10">
                  <c:v>-0.43651051520000006</c:v>
                </c:pt>
                <c:pt idx="11">
                  <c:v>-0.46190630912000002</c:v>
                </c:pt>
                <c:pt idx="12">
                  <c:v>-0.47714378547200004</c:v>
                </c:pt>
              </c:numCache>
            </c:numRef>
          </c:xVal>
          <c:yVal>
            <c:numRef>
              <c:f>'PARABOLIC-BatchGradientDescent'!$I$11:$I$23</c:f>
              <c:numCache>
                <c:formatCode>0.0</c:formatCode>
                <c:ptCount val="13"/>
                <c:pt idx="0" formatCode="General">
                  <c:v>230</c:v>
                </c:pt>
                <c:pt idx="1">
                  <c:v>88.88</c:v>
                </c:pt>
                <c:pt idx="2">
                  <c:v>38.076799999999992</c:v>
                </c:pt>
                <c:pt idx="3">
                  <c:v>19.787647999999997</c:v>
                </c:pt>
                <c:pt idx="4">
                  <c:v>13.203553279999998</c:v>
                </c:pt>
                <c:pt idx="5">
                  <c:v>10.8332791808</c:v>
                </c:pt>
                <c:pt idx="6">
                  <c:v>9.9799805050879993</c:v>
                </c:pt>
                <c:pt idx="7">
                  <c:v>9.6727929818316802</c:v>
                </c:pt>
                <c:pt idx="8">
                  <c:v>9.5622054734594055</c:v>
                </c:pt>
                <c:pt idx="9">
                  <c:v>9.5223939704453855</c:v>
                </c:pt>
                <c:pt idx="10">
                  <c:v>9.5080618293603383</c:v>
                </c:pt>
                <c:pt idx="11">
                  <c:v>9.5029022585697227</c:v>
                </c:pt>
                <c:pt idx="12">
                  <c:v>9.5010448130851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'PARABOLIC-BatchGradientDescent'!$M$9</c:f>
              <c:strCache>
                <c:ptCount val="1"/>
                <c:pt idx="0">
                  <c:v>gradient</c:v>
                </c:pt>
              </c:strCache>
            </c:strRef>
          </c:tx>
          <c:xVal>
            <c:numRef>
              <c:f>'PARABOLIC-BatchGradientDescent'!$G$11:$G$55</c:f>
              <c:numCache>
                <c:formatCode>0.0</c:formatCode>
                <c:ptCount val="45"/>
                <c:pt idx="0" formatCode="General">
                  <c:v>10</c:v>
                </c:pt>
                <c:pt idx="1">
                  <c:v>5.8</c:v>
                </c:pt>
                <c:pt idx="2">
                  <c:v>3.28</c:v>
                </c:pt>
                <c:pt idx="3">
                  <c:v>1.7679999999999998</c:v>
                </c:pt>
                <c:pt idx="4">
                  <c:v>0.86079999999999979</c:v>
                </c:pt>
                <c:pt idx="5">
                  <c:v>0.31647999999999987</c:v>
                </c:pt>
                <c:pt idx="6">
                  <c:v>-1.0112000000000121E-2</c:v>
                </c:pt>
                <c:pt idx="7">
                  <c:v>-0.20606720000000009</c:v>
                </c:pt>
                <c:pt idx="8">
                  <c:v>-0.32364032000000004</c:v>
                </c:pt>
                <c:pt idx="9">
                  <c:v>-0.39418419200000004</c:v>
                </c:pt>
                <c:pt idx="10">
                  <c:v>-0.43651051520000006</c:v>
                </c:pt>
                <c:pt idx="11">
                  <c:v>-0.46190630912000002</c:v>
                </c:pt>
                <c:pt idx="12">
                  <c:v>-0.47714378547200004</c:v>
                </c:pt>
                <c:pt idx="13">
                  <c:v>-0.48628627128320001</c:v>
                </c:pt>
                <c:pt idx="14">
                  <c:v>-0.49177176276992002</c:v>
                </c:pt>
                <c:pt idx="15">
                  <c:v>-0.49506305766195202</c:v>
                </c:pt>
                <c:pt idx="16">
                  <c:v>-0.49703783459717121</c:v>
                </c:pt>
                <c:pt idx="17">
                  <c:v>-0.49822270075830272</c:v>
                </c:pt>
                <c:pt idx="18">
                  <c:v>-0.49893362045498163</c:v>
                </c:pt>
                <c:pt idx="19">
                  <c:v>-0.49936017227298896</c:v>
                </c:pt>
                <c:pt idx="20">
                  <c:v>-0.49961610336379336</c:v>
                </c:pt>
                <c:pt idx="21">
                  <c:v>-0.499769662018276</c:v>
                </c:pt>
                <c:pt idx="22">
                  <c:v>-0.49986179721096557</c:v>
                </c:pt>
                <c:pt idx="23">
                  <c:v>-0.49991707832657933</c:v>
                </c:pt>
                <c:pt idx="24">
                  <c:v>-0.49995024699594759</c:v>
                </c:pt>
                <c:pt idx="25">
                  <c:v>-0.49997014819756858</c:v>
                </c:pt>
                <c:pt idx="26">
                  <c:v>-0.49998208891854112</c:v>
                </c:pt>
                <c:pt idx="27">
                  <c:v>-0.49998925335112465</c:v>
                </c:pt>
                <c:pt idx="28">
                  <c:v>-0.4999935520106748</c:v>
                </c:pt>
                <c:pt idx="29">
                  <c:v>-0.4999961312064049</c:v>
                </c:pt>
                <c:pt idx="30">
                  <c:v>-0.49999767872384293</c:v>
                </c:pt>
                <c:pt idx="31">
                  <c:v>-0.49999860723430578</c:v>
                </c:pt>
                <c:pt idx="32">
                  <c:v>-0.49999916434058345</c:v>
                </c:pt>
                <c:pt idx="33">
                  <c:v>-0.49999949860435006</c:v>
                </c:pt>
                <c:pt idx="34">
                  <c:v>-0.49999969916261006</c:v>
                </c:pt>
                <c:pt idx="35">
                  <c:v>-0.49999981949756606</c:v>
                </c:pt>
                <c:pt idx="36">
                  <c:v>-0.49999989169853964</c:v>
                </c:pt>
                <c:pt idx="37">
                  <c:v>-0.49999993501912376</c:v>
                </c:pt>
                <c:pt idx="38">
                  <c:v>-0.49999996101147426</c:v>
                </c:pt>
                <c:pt idx="39">
                  <c:v>-0.49999997660688456</c:v>
                </c:pt>
                <c:pt idx="40">
                  <c:v>-0.49999998596413076</c:v>
                </c:pt>
                <c:pt idx="41">
                  <c:v>-0.49999999157847846</c:v>
                </c:pt>
                <c:pt idx="42">
                  <c:v>-0.49999999494708708</c:v>
                </c:pt>
                <c:pt idx="43">
                  <c:v>-0.49999999696825226</c:v>
                </c:pt>
                <c:pt idx="44">
                  <c:v>-0.49999999818095137</c:v>
                </c:pt>
              </c:numCache>
            </c:numRef>
          </c:xVal>
          <c:yVal>
            <c:numRef>
              <c:f>'PARABOLIC-BatchGradientDescent'!$M$11:$M$55</c:f>
              <c:numCache>
                <c:formatCode>0.0</c:formatCode>
                <c:ptCount val="45"/>
                <c:pt idx="0">
                  <c:v>42</c:v>
                </c:pt>
                <c:pt idx="1">
                  <c:v>25.2</c:v>
                </c:pt>
                <c:pt idx="2">
                  <c:v>15.12</c:v>
                </c:pt>
                <c:pt idx="3">
                  <c:v>9.0719999999999992</c:v>
                </c:pt>
                <c:pt idx="4">
                  <c:v>5.4431999999999992</c:v>
                </c:pt>
                <c:pt idx="5">
                  <c:v>3.2659199999999995</c:v>
                </c:pt>
                <c:pt idx="6">
                  <c:v>1.9595519999999995</c:v>
                </c:pt>
                <c:pt idx="7">
                  <c:v>1.1757311999999995</c:v>
                </c:pt>
                <c:pt idx="8">
                  <c:v>0.70543871999999985</c:v>
                </c:pt>
                <c:pt idx="9">
                  <c:v>0.42326323199999982</c:v>
                </c:pt>
                <c:pt idx="10">
                  <c:v>0.25395793919999976</c:v>
                </c:pt>
                <c:pt idx="11">
                  <c:v>0.1523747635199999</c:v>
                </c:pt>
                <c:pt idx="12">
                  <c:v>9.1424858111999852E-2</c:v>
                </c:pt>
                <c:pt idx="13">
                  <c:v>5.4854914867199955E-2</c:v>
                </c:pt>
                <c:pt idx="14">
                  <c:v>3.2912948920319929E-2</c:v>
                </c:pt>
                <c:pt idx="15">
                  <c:v>1.9747769352191913E-2</c:v>
                </c:pt>
                <c:pt idx="16">
                  <c:v>1.1848661611315148E-2</c:v>
                </c:pt>
                <c:pt idx="17">
                  <c:v>7.109196966789133E-3</c:v>
                </c:pt>
                <c:pt idx="18">
                  <c:v>4.2655181800734798E-3</c:v>
                </c:pt>
                <c:pt idx="19">
                  <c:v>2.5593109080441767E-3</c:v>
                </c:pt>
                <c:pt idx="20">
                  <c:v>1.5355865448265504E-3</c:v>
                </c:pt>
                <c:pt idx="21">
                  <c:v>9.2135192689601908E-4</c:v>
                </c:pt>
                <c:pt idx="22">
                  <c:v>5.5281115613770027E-4</c:v>
                </c:pt>
                <c:pt idx="23">
                  <c:v>3.3168669368266457E-4</c:v>
                </c:pt>
                <c:pt idx="24">
                  <c:v>1.9901201620964315E-4</c:v>
                </c:pt>
                <c:pt idx="25">
                  <c:v>1.1940720972569707E-4</c:v>
                </c:pt>
                <c:pt idx="26">
                  <c:v>7.1644325835507061E-5</c:v>
                </c:pt>
                <c:pt idx="27">
                  <c:v>4.2986595501393055E-5</c:v>
                </c:pt>
                <c:pt idx="28">
                  <c:v>2.5791957300791424E-5</c:v>
                </c:pt>
                <c:pt idx="29">
                  <c:v>1.5475174380386036E-5</c:v>
                </c:pt>
                <c:pt idx="30">
                  <c:v>9.2851046282760308E-6</c:v>
                </c:pt>
                <c:pt idx="31">
                  <c:v>5.5710627768768006E-6</c:v>
                </c:pt>
                <c:pt idx="32">
                  <c:v>3.3426376662148982E-6</c:v>
                </c:pt>
                <c:pt idx="33">
                  <c:v>2.0055825997733479E-6</c:v>
                </c:pt>
                <c:pt idx="34">
                  <c:v>1.2033495597751909E-6</c:v>
                </c:pt>
                <c:pt idx="35">
                  <c:v>7.2200973577629668E-7</c:v>
                </c:pt>
                <c:pt idx="36">
                  <c:v>4.3320584142136909E-7</c:v>
                </c:pt>
                <c:pt idx="37">
                  <c:v>2.5992350494163929E-7</c:v>
                </c:pt>
                <c:pt idx="38">
                  <c:v>1.5595410296498358E-7</c:v>
                </c:pt>
                <c:pt idx="39">
                  <c:v>9.3572461778990146E-8</c:v>
                </c:pt>
                <c:pt idx="40">
                  <c:v>5.6143476978576246E-8</c:v>
                </c:pt>
                <c:pt idx="41">
                  <c:v>3.3686086142736826E-8</c:v>
                </c:pt>
                <c:pt idx="42">
                  <c:v>2.0211651685642096E-8</c:v>
                </c:pt>
                <c:pt idx="43">
                  <c:v>1.2126990966976336E-8</c:v>
                </c:pt>
                <c:pt idx="44">
                  <c:v>7.2761945357768809E-9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21504"/>
        <c:axId val="146823040"/>
      </c:scatterChart>
      <c:valAx>
        <c:axId val="14682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823040"/>
        <c:crosses val="autoZero"/>
        <c:crossBetween val="midCat"/>
      </c:valAx>
      <c:valAx>
        <c:axId val="14682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21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'PARABOLIC-with_big alpha'!$G$11:$G$55</c:f>
              <c:numCache>
                <c:formatCode>0.0</c:formatCode>
                <c:ptCount val="45"/>
                <c:pt idx="0" formatCode="General">
                  <c:v>10</c:v>
                </c:pt>
                <c:pt idx="1">
                  <c:v>-8.9000000000000021</c:v>
                </c:pt>
                <c:pt idx="2">
                  <c:v>6.2200000000000024</c:v>
                </c:pt>
                <c:pt idx="3">
                  <c:v>-5.876000000000003</c:v>
                </c:pt>
                <c:pt idx="4">
                  <c:v>3.8008000000000024</c:v>
                </c:pt>
                <c:pt idx="5">
                  <c:v>-3.9406400000000019</c:v>
                </c:pt>
                <c:pt idx="6">
                  <c:v>2.2525120000000021</c:v>
                </c:pt>
                <c:pt idx="7">
                  <c:v>-2.702009600000002</c:v>
                </c:pt>
                <c:pt idx="8">
                  <c:v>1.2616076800000018</c:v>
                </c:pt>
                <c:pt idx="9">
                  <c:v>-1.9092861440000015</c:v>
                </c:pt>
                <c:pt idx="10">
                  <c:v>0.62742891520000121</c:v>
                </c:pt>
                <c:pt idx="11">
                  <c:v>-1.4019431321600009</c:v>
                </c:pt>
                <c:pt idx="12">
                  <c:v>0.22155450572800084</c:v>
                </c:pt>
                <c:pt idx="13">
                  <c:v>-1.0772436045824008</c:v>
                </c:pt>
                <c:pt idx="14">
                  <c:v>-3.8205116334079303E-2</c:v>
                </c:pt>
                <c:pt idx="15">
                  <c:v>-0.86943590693273654</c:v>
                </c:pt>
                <c:pt idx="16">
                  <c:v>-0.20445127445381073</c:v>
                </c:pt>
                <c:pt idx="17">
                  <c:v>-0.73643898043695144</c:v>
                </c:pt>
                <c:pt idx="18">
                  <c:v>-0.31084881565043881</c:v>
                </c:pt>
                <c:pt idx="19">
                  <c:v>-0.65132094747964897</c:v>
                </c:pt>
                <c:pt idx="20">
                  <c:v>-0.37894324201628082</c:v>
                </c:pt>
                <c:pt idx="21">
                  <c:v>-0.59684540638697536</c:v>
                </c:pt>
                <c:pt idx="22">
                  <c:v>-0.4225236748904197</c:v>
                </c:pt>
                <c:pt idx="23">
                  <c:v>-0.56198106008766424</c:v>
                </c:pt>
                <c:pt idx="24">
                  <c:v>-0.45041515192986858</c:v>
                </c:pt>
                <c:pt idx="25">
                  <c:v>-0.53966787845610509</c:v>
                </c:pt>
                <c:pt idx="26">
                  <c:v>-0.46826569723511591</c:v>
                </c:pt>
                <c:pt idx="27">
                  <c:v>-0.52538744221190725</c:v>
                </c:pt>
                <c:pt idx="28">
                  <c:v>-0.47969004623047418</c:v>
                </c:pt>
                <c:pt idx="29">
                  <c:v>-0.5162479630156207</c:v>
                </c:pt>
                <c:pt idx="30">
                  <c:v>-0.48700162958750343</c:v>
                </c:pt>
                <c:pt idx="31">
                  <c:v>-0.51039869632999724</c:v>
                </c:pt>
                <c:pt idx="32">
                  <c:v>-0.49168104293600223</c:v>
                </c:pt>
                <c:pt idx="33">
                  <c:v>-0.50665516565119817</c:v>
                </c:pt>
                <c:pt idx="34">
                  <c:v>-0.49467586747904146</c:v>
                </c:pt>
                <c:pt idx="35">
                  <c:v>-0.50425930601676683</c:v>
                </c:pt>
                <c:pt idx="36">
                  <c:v>-0.49659255518658652</c:v>
                </c:pt>
                <c:pt idx="37">
                  <c:v>-0.50272595585073077</c:v>
                </c:pt>
                <c:pt idx="38">
                  <c:v>-0.49781923531941541</c:v>
                </c:pt>
                <c:pt idx="39">
                  <c:v>-0.50174461174446772</c:v>
                </c:pt>
                <c:pt idx="40">
                  <c:v>-0.49860431060442584</c:v>
                </c:pt>
                <c:pt idx="41">
                  <c:v>-0.50111655151645929</c:v>
                </c:pt>
                <c:pt idx="42">
                  <c:v>-0.49910675878683258</c:v>
                </c:pt>
                <c:pt idx="43">
                  <c:v>-0.50071459297053389</c:v>
                </c:pt>
                <c:pt idx="44">
                  <c:v>-0.49942832562357287</c:v>
                </c:pt>
              </c:numCache>
            </c:numRef>
          </c:xVal>
          <c:yVal>
            <c:numRef>
              <c:f>'PARABOLIC-with_big alpha'!$H$11:$H$55</c:f>
              <c:numCache>
                <c:formatCode>0.0</c:formatCode>
                <c:ptCount val="45"/>
              </c:numCache>
            </c:numRef>
          </c:yVal>
          <c:smooth val="0"/>
        </c:ser>
        <c:ser>
          <c:idx val="1"/>
          <c:order val="1"/>
          <c:tx>
            <c:v>function output</c:v>
          </c:tx>
          <c:xVal>
            <c:numRef>
              <c:f>'PARABOLIC-with_big alpha'!$G$11:$G$55</c:f>
              <c:numCache>
                <c:formatCode>0.0</c:formatCode>
                <c:ptCount val="45"/>
                <c:pt idx="0" formatCode="General">
                  <c:v>10</c:v>
                </c:pt>
                <c:pt idx="1">
                  <c:v>-8.9000000000000021</c:v>
                </c:pt>
                <c:pt idx="2">
                  <c:v>6.2200000000000024</c:v>
                </c:pt>
                <c:pt idx="3">
                  <c:v>-5.876000000000003</c:v>
                </c:pt>
                <c:pt idx="4">
                  <c:v>3.8008000000000024</c:v>
                </c:pt>
                <c:pt idx="5">
                  <c:v>-3.9406400000000019</c:v>
                </c:pt>
                <c:pt idx="6">
                  <c:v>2.2525120000000021</c:v>
                </c:pt>
                <c:pt idx="7">
                  <c:v>-2.702009600000002</c:v>
                </c:pt>
                <c:pt idx="8">
                  <c:v>1.2616076800000018</c:v>
                </c:pt>
                <c:pt idx="9">
                  <c:v>-1.9092861440000015</c:v>
                </c:pt>
                <c:pt idx="10">
                  <c:v>0.62742891520000121</c:v>
                </c:pt>
                <c:pt idx="11">
                  <c:v>-1.4019431321600009</c:v>
                </c:pt>
                <c:pt idx="12">
                  <c:v>0.22155450572800084</c:v>
                </c:pt>
                <c:pt idx="13">
                  <c:v>-1.0772436045824008</c:v>
                </c:pt>
                <c:pt idx="14">
                  <c:v>-3.8205116334079303E-2</c:v>
                </c:pt>
                <c:pt idx="15">
                  <c:v>-0.86943590693273654</c:v>
                </c:pt>
                <c:pt idx="16">
                  <c:v>-0.20445127445381073</c:v>
                </c:pt>
                <c:pt idx="17">
                  <c:v>-0.73643898043695144</c:v>
                </c:pt>
                <c:pt idx="18">
                  <c:v>-0.31084881565043881</c:v>
                </c:pt>
                <c:pt idx="19">
                  <c:v>-0.65132094747964897</c:v>
                </c:pt>
                <c:pt idx="20">
                  <c:v>-0.37894324201628082</c:v>
                </c:pt>
                <c:pt idx="21">
                  <c:v>-0.59684540638697536</c:v>
                </c:pt>
                <c:pt idx="22">
                  <c:v>-0.4225236748904197</c:v>
                </c:pt>
                <c:pt idx="23">
                  <c:v>-0.56198106008766424</c:v>
                </c:pt>
                <c:pt idx="24">
                  <c:v>-0.45041515192986858</c:v>
                </c:pt>
                <c:pt idx="25">
                  <c:v>-0.53966787845610509</c:v>
                </c:pt>
                <c:pt idx="26">
                  <c:v>-0.46826569723511591</c:v>
                </c:pt>
                <c:pt idx="27">
                  <c:v>-0.52538744221190725</c:v>
                </c:pt>
                <c:pt idx="28">
                  <c:v>-0.47969004623047418</c:v>
                </c:pt>
                <c:pt idx="29">
                  <c:v>-0.5162479630156207</c:v>
                </c:pt>
                <c:pt idx="30">
                  <c:v>-0.48700162958750343</c:v>
                </c:pt>
                <c:pt idx="31">
                  <c:v>-0.51039869632999724</c:v>
                </c:pt>
                <c:pt idx="32">
                  <c:v>-0.49168104293600223</c:v>
                </c:pt>
                <c:pt idx="33">
                  <c:v>-0.50665516565119817</c:v>
                </c:pt>
                <c:pt idx="34">
                  <c:v>-0.49467586747904146</c:v>
                </c:pt>
                <c:pt idx="35">
                  <c:v>-0.50425930601676683</c:v>
                </c:pt>
                <c:pt idx="36">
                  <c:v>-0.49659255518658652</c:v>
                </c:pt>
                <c:pt idx="37">
                  <c:v>-0.50272595585073077</c:v>
                </c:pt>
                <c:pt idx="38">
                  <c:v>-0.49781923531941541</c:v>
                </c:pt>
                <c:pt idx="39">
                  <c:v>-0.50174461174446772</c:v>
                </c:pt>
                <c:pt idx="40">
                  <c:v>-0.49860431060442584</c:v>
                </c:pt>
                <c:pt idx="41">
                  <c:v>-0.50111655151645929</c:v>
                </c:pt>
                <c:pt idx="42">
                  <c:v>-0.49910675878683258</c:v>
                </c:pt>
                <c:pt idx="43">
                  <c:v>-0.50071459297053389</c:v>
                </c:pt>
                <c:pt idx="44">
                  <c:v>-0.49942832562357287</c:v>
                </c:pt>
              </c:numCache>
            </c:numRef>
          </c:xVal>
          <c:yVal>
            <c:numRef>
              <c:f>'PARABOLIC-with_big alpha'!$I$11:$I$55</c:f>
              <c:numCache>
                <c:formatCode>0.0</c:formatCode>
                <c:ptCount val="45"/>
                <c:pt idx="0" formatCode="General">
                  <c:v>230</c:v>
                </c:pt>
                <c:pt idx="1">
                  <c:v>150.62000000000006</c:v>
                </c:pt>
                <c:pt idx="2">
                  <c:v>99.816800000000057</c:v>
                </c:pt>
                <c:pt idx="3">
                  <c:v>67.302752000000055</c:v>
                </c:pt>
                <c:pt idx="4">
                  <c:v>46.493761280000044</c:v>
                </c:pt>
                <c:pt idx="5">
                  <c:v>33.176007219200031</c:v>
                </c:pt>
                <c:pt idx="6">
                  <c:v>24.652644620288022</c:v>
                </c:pt>
                <c:pt idx="7">
                  <c:v>19.197692556984336</c:v>
                </c:pt>
                <c:pt idx="8">
                  <c:v>15.706523236469977</c:v>
                </c:pt>
                <c:pt idx="9">
                  <c:v>13.472174871340787</c:v>
                </c:pt>
                <c:pt idx="10">
                  <c:v>12.042191917658103</c:v>
                </c:pt>
                <c:pt idx="11">
                  <c:v>11.127002827301187</c:v>
                </c:pt>
                <c:pt idx="12">
                  <c:v>10.541281809472759</c:v>
                </c:pt>
                <c:pt idx="13">
                  <c:v>10.166420358062567</c:v>
                </c:pt>
                <c:pt idx="14">
                  <c:v>9.9265090291600426</c:v>
                </c:pt>
                <c:pt idx="15">
                  <c:v>9.772965778662428</c:v>
                </c:pt>
                <c:pt idx="16">
                  <c:v>9.6746980983439528</c:v>
                </c:pt>
                <c:pt idx="17">
                  <c:v>9.6118067829401301</c:v>
                </c:pt>
                <c:pt idx="18">
                  <c:v>9.5715563410816831</c:v>
                </c:pt>
                <c:pt idx="19">
                  <c:v>9.545796058292277</c:v>
                </c:pt>
                <c:pt idx="20">
                  <c:v>9.5293094773070575</c:v>
                </c:pt>
                <c:pt idx="21">
                  <c:v>9.5187580654765167</c:v>
                </c:pt>
                <c:pt idx="22">
                  <c:v>9.5120051619049715</c:v>
                </c:pt>
                <c:pt idx="23">
                  <c:v>9.5076833036191815</c:v>
                </c:pt>
                <c:pt idx="24">
                  <c:v>9.5049173143162768</c:v>
                </c:pt>
                <c:pt idx="25">
                  <c:v>9.5031470811624175</c:v>
                </c:pt>
                <c:pt idx="26">
                  <c:v>9.5020141319439464</c:v>
                </c:pt>
                <c:pt idx="27">
                  <c:v>9.5012890444441265</c:v>
                </c:pt>
                <c:pt idx="28">
                  <c:v>9.5008249884442399</c:v>
                </c:pt>
                <c:pt idx="29">
                  <c:v>9.5005279926043134</c:v>
                </c:pt>
                <c:pt idx="30">
                  <c:v>9.5003379152667602</c:v>
                </c:pt>
                <c:pt idx="31">
                  <c:v>9.5002162657707263</c:v>
                </c:pt>
                <c:pt idx="32">
                  <c:v>9.5001384100932658</c:v>
                </c:pt>
                <c:pt idx="33">
                  <c:v>9.5000885824596892</c:v>
                </c:pt>
                <c:pt idx="34">
                  <c:v>9.5000566927742014</c:v>
                </c:pt>
                <c:pt idx="35">
                  <c:v>9.5000362833754881</c:v>
                </c:pt>
                <c:pt idx="36">
                  <c:v>9.5000232213603137</c:v>
                </c:pt>
                <c:pt idx="37">
                  <c:v>9.5000148616705999</c:v>
                </c:pt>
                <c:pt idx="38">
                  <c:v>9.5000095114691838</c:v>
                </c:pt>
                <c:pt idx="39">
                  <c:v>9.5000060873402781</c:v>
                </c:pt>
                <c:pt idx="40">
                  <c:v>9.5000038958977786</c:v>
                </c:pt>
                <c:pt idx="41">
                  <c:v>9.500002493374577</c:v>
                </c:pt>
                <c:pt idx="42">
                  <c:v>9.5000015957597306</c:v>
                </c:pt>
                <c:pt idx="43">
                  <c:v>9.5000010212862271</c:v>
                </c:pt>
                <c:pt idx="44">
                  <c:v>9.5000006536231858</c:v>
                </c:pt>
              </c:numCache>
            </c:numRef>
          </c:yVal>
          <c:smooth val="0"/>
        </c:ser>
        <c:ser>
          <c:idx val="2"/>
          <c:order val="2"/>
          <c:tx>
            <c:v>function landscape</c:v>
          </c:tx>
          <c:xVal>
            <c:numRef>
              <c:f>'PARABOLIC-with_big alpha'!$D$11:$D$51</c:f>
              <c:numCache>
                <c:formatCode>0.0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'PARABOLIC-with_big alpha'!$Q$11:$Q$51</c:f>
              <c:numCache>
                <c:formatCode>0</c:formatCode>
                <c:ptCount val="41"/>
                <c:pt idx="0">
                  <c:v>230</c:v>
                </c:pt>
                <c:pt idx="1">
                  <c:v>209.5</c:v>
                </c:pt>
                <c:pt idx="2">
                  <c:v>190</c:v>
                </c:pt>
                <c:pt idx="3">
                  <c:v>171.5</c:v>
                </c:pt>
                <c:pt idx="4">
                  <c:v>154</c:v>
                </c:pt>
                <c:pt idx="5">
                  <c:v>137.5</c:v>
                </c:pt>
                <c:pt idx="6">
                  <c:v>122</c:v>
                </c:pt>
                <c:pt idx="7">
                  <c:v>107.5</c:v>
                </c:pt>
                <c:pt idx="8">
                  <c:v>94</c:v>
                </c:pt>
                <c:pt idx="9">
                  <c:v>81.5</c:v>
                </c:pt>
                <c:pt idx="10">
                  <c:v>70</c:v>
                </c:pt>
                <c:pt idx="11">
                  <c:v>59.5</c:v>
                </c:pt>
                <c:pt idx="12">
                  <c:v>50</c:v>
                </c:pt>
                <c:pt idx="13">
                  <c:v>41.5</c:v>
                </c:pt>
                <c:pt idx="14">
                  <c:v>34</c:v>
                </c:pt>
                <c:pt idx="15">
                  <c:v>27.5</c:v>
                </c:pt>
                <c:pt idx="16">
                  <c:v>22</c:v>
                </c:pt>
                <c:pt idx="17">
                  <c:v>17.5</c:v>
                </c:pt>
                <c:pt idx="18">
                  <c:v>14</c:v>
                </c:pt>
                <c:pt idx="19">
                  <c:v>11.5</c:v>
                </c:pt>
                <c:pt idx="20">
                  <c:v>10</c:v>
                </c:pt>
                <c:pt idx="21">
                  <c:v>9.5</c:v>
                </c:pt>
                <c:pt idx="22">
                  <c:v>10</c:v>
                </c:pt>
                <c:pt idx="23">
                  <c:v>11.5</c:v>
                </c:pt>
                <c:pt idx="24">
                  <c:v>14</c:v>
                </c:pt>
                <c:pt idx="25">
                  <c:v>17.5</c:v>
                </c:pt>
                <c:pt idx="26">
                  <c:v>22</c:v>
                </c:pt>
                <c:pt idx="27">
                  <c:v>27.5</c:v>
                </c:pt>
                <c:pt idx="28">
                  <c:v>34</c:v>
                </c:pt>
                <c:pt idx="29">
                  <c:v>41.5</c:v>
                </c:pt>
                <c:pt idx="30">
                  <c:v>50</c:v>
                </c:pt>
                <c:pt idx="31">
                  <c:v>59.5</c:v>
                </c:pt>
                <c:pt idx="32">
                  <c:v>70</c:v>
                </c:pt>
                <c:pt idx="33">
                  <c:v>81.5</c:v>
                </c:pt>
                <c:pt idx="34">
                  <c:v>94</c:v>
                </c:pt>
                <c:pt idx="35">
                  <c:v>107.5</c:v>
                </c:pt>
                <c:pt idx="36">
                  <c:v>122</c:v>
                </c:pt>
                <c:pt idx="37">
                  <c:v>137.5</c:v>
                </c:pt>
                <c:pt idx="38">
                  <c:v>154</c:v>
                </c:pt>
                <c:pt idx="39">
                  <c:v>171.5</c:v>
                </c:pt>
                <c:pt idx="40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49376"/>
        <c:axId val="146555264"/>
      </c:scatterChart>
      <c:valAx>
        <c:axId val="14654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555264"/>
        <c:crosses val="autoZero"/>
        <c:crossBetween val="midCat"/>
      </c:valAx>
      <c:valAx>
        <c:axId val="14655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549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'PARABOLIC WITH TARGET'!$P$9</c:f>
              <c:strCache>
                <c:ptCount val="1"/>
                <c:pt idx="0">
                  <c:v>gradient</c:v>
                </c:pt>
              </c:strCache>
            </c:strRef>
          </c:tx>
          <c:xVal>
            <c:numRef>
              <c:f>'PARABOLIC WITH TARGET'!$D$11:$D$27</c:f>
              <c:numCache>
                <c:formatCode>0.0</c:formatCode>
                <c:ptCount val="17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-0.5</c:v>
                </c:pt>
                <c:pt idx="8">
                  <c:v>-1</c:v>
                </c:pt>
                <c:pt idx="9">
                  <c:v>-1.5</c:v>
                </c:pt>
                <c:pt idx="10">
                  <c:v>-2</c:v>
                </c:pt>
                <c:pt idx="11">
                  <c:v>-2.5</c:v>
                </c:pt>
                <c:pt idx="12">
                  <c:v>-3</c:v>
                </c:pt>
                <c:pt idx="13">
                  <c:v>-3.5</c:v>
                </c:pt>
                <c:pt idx="14">
                  <c:v>-4</c:v>
                </c:pt>
                <c:pt idx="15">
                  <c:v>-4.5</c:v>
                </c:pt>
                <c:pt idx="16">
                  <c:v>-5</c:v>
                </c:pt>
              </c:numCache>
            </c:numRef>
          </c:xVal>
          <c:yVal>
            <c:numRef>
              <c:f>'PARABOLIC WITH TARGET'!$T$11:$T$27</c:f>
              <c:numCache>
                <c:formatCode>0.0</c:formatCode>
                <c:ptCount val="17"/>
                <c:pt idx="0">
                  <c:v>8</c:v>
                </c:pt>
                <c:pt idx="1">
                  <c:v>3.8737797120000006</c:v>
                </c:pt>
                <c:pt idx="2">
                  <c:v>1.9454855768194645</c:v>
                </c:pt>
                <c:pt idx="3">
                  <c:v>0.99405863026585028</c:v>
                </c:pt>
                <c:pt idx="4">
                  <c:v>0.51228789475430203</c:v>
                </c:pt>
                <c:pt idx="5">
                  <c:v>0.26515802230537605</c:v>
                </c:pt>
                <c:pt idx="6">
                  <c:v>0.13755164481008922</c:v>
                </c:pt>
                <c:pt idx="7">
                  <c:v>7.1437831790084033E-2</c:v>
                </c:pt>
                <c:pt idx="8">
                  <c:v>3.7123649668638264E-2</c:v>
                </c:pt>
                <c:pt idx="9">
                  <c:v>1.9297808930868413E-2</c:v>
                </c:pt>
                <c:pt idx="10">
                  <c:v>1.0033107013123011E-2</c:v>
                </c:pt>
                <c:pt idx="11">
                  <c:v>5.2167416008557293E-3</c:v>
                </c:pt>
                <c:pt idx="12">
                  <c:v>2.7125774695073582E-3</c:v>
                </c:pt>
                <c:pt idx="13">
                  <c:v>1.4105056315454854E-3</c:v>
                </c:pt>
                <c:pt idx="14">
                  <c:v>7.3345355871853337E-4</c:v>
                </c:pt>
                <c:pt idx="15">
                  <c:v>3.8139331704261774E-4</c:v>
                </c:pt>
                <c:pt idx="16">
                  <c:v>1.9832383980909591E-4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'PARABOLIC WITH TARGET'!$M$9</c:f>
              <c:strCache>
                <c:ptCount val="1"/>
                <c:pt idx="0">
                  <c:v>target</c:v>
                </c:pt>
              </c:strCache>
            </c:strRef>
          </c:tx>
          <c:xVal>
            <c:numRef>
              <c:f>'PARABOLIC WITH TARGET'!$D$11:$D$27</c:f>
              <c:numCache>
                <c:formatCode>0.0</c:formatCode>
                <c:ptCount val="17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-0.5</c:v>
                </c:pt>
                <c:pt idx="8">
                  <c:v>-1</c:v>
                </c:pt>
                <c:pt idx="9">
                  <c:v>-1.5</c:v>
                </c:pt>
                <c:pt idx="10">
                  <c:v>-2</c:v>
                </c:pt>
                <c:pt idx="11">
                  <c:v>-2.5</c:v>
                </c:pt>
                <c:pt idx="12">
                  <c:v>-3</c:v>
                </c:pt>
                <c:pt idx="13">
                  <c:v>-3.5</c:v>
                </c:pt>
                <c:pt idx="14">
                  <c:v>-4</c:v>
                </c:pt>
                <c:pt idx="15">
                  <c:v>-4.5</c:v>
                </c:pt>
                <c:pt idx="16">
                  <c:v>-5</c:v>
                </c:pt>
              </c:numCache>
            </c:numRef>
          </c:xVal>
          <c:yVal>
            <c:numRef>
              <c:f>'PARABOLIC WITH TARGET'!$M$11:$M$27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'PARABOLIC WITH TARGET'!$I$9</c:f>
              <c:strCache>
                <c:ptCount val="1"/>
                <c:pt idx="0">
                  <c:v>function</c:v>
                </c:pt>
              </c:strCache>
            </c:strRef>
          </c:tx>
          <c:xVal>
            <c:numRef>
              <c:f>'PARABOLIC WITH TARGET'!$D$11:$D$27</c:f>
              <c:numCache>
                <c:formatCode>0.0</c:formatCode>
                <c:ptCount val="17"/>
                <c:pt idx="0">
                  <c:v>3</c:v>
                </c:pt>
                <c:pt idx="1">
                  <c:v>2.5</c:v>
                </c:pt>
                <c:pt idx="2">
                  <c:v>2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-0.5</c:v>
                </c:pt>
                <c:pt idx="8">
                  <c:v>-1</c:v>
                </c:pt>
                <c:pt idx="9">
                  <c:v>-1.5</c:v>
                </c:pt>
                <c:pt idx="10">
                  <c:v>-2</c:v>
                </c:pt>
                <c:pt idx="11">
                  <c:v>-2.5</c:v>
                </c:pt>
                <c:pt idx="12">
                  <c:v>-3</c:v>
                </c:pt>
                <c:pt idx="13">
                  <c:v>-3.5</c:v>
                </c:pt>
                <c:pt idx="14">
                  <c:v>-4</c:v>
                </c:pt>
                <c:pt idx="15">
                  <c:v>-4.5</c:v>
                </c:pt>
                <c:pt idx="16">
                  <c:v>-5</c:v>
                </c:pt>
              </c:numCache>
            </c:numRef>
          </c:xVal>
          <c:yVal>
            <c:numRef>
              <c:f>'PARABOLIC WITH TARGET'!$I$11:$I$27</c:f>
              <c:numCache>
                <c:formatCode>0.0</c:formatCode>
                <c:ptCount val="17"/>
                <c:pt idx="0">
                  <c:v>2</c:v>
                </c:pt>
                <c:pt idx="1">
                  <c:v>1.4920960000000001</c:v>
                </c:pt>
                <c:pt idx="2">
                  <c:v>1.2491012436895428</c:v>
                </c:pt>
                <c:pt idx="3">
                  <c:v>1.1277892354754115</c:v>
                </c:pt>
                <c:pt idx="4">
                  <c:v>1.065991081372573</c:v>
                </c:pt>
                <c:pt idx="5">
                  <c:v>1.0341928040722479</c:v>
                </c:pt>
                <c:pt idx="6">
                  <c:v>1.0177473451480736</c:v>
                </c:pt>
                <c:pt idx="7">
                  <c:v>1.0092197514018046</c:v>
                </c:pt>
                <c:pt idx="8">
                  <c:v>1.0047918772221109</c:v>
                </c:pt>
                <c:pt idx="9">
                  <c:v>1.0024911295712879</c:v>
                </c:pt>
                <c:pt idx="10">
                  <c:v>1.0012952126277668</c:v>
                </c:pt>
                <c:pt idx="11">
                  <c:v>1.0006734633264607</c:v>
                </c:pt>
                <c:pt idx="12">
                  <c:v>1.000350188157789</c:v>
                </c:pt>
                <c:pt idx="13">
                  <c:v>1.0001820943887481</c:v>
                </c:pt>
                <c:pt idx="14">
                  <c:v>1.0000946881484101</c:v>
                </c:pt>
                <c:pt idx="15">
                  <c:v>1.0000492375846974</c:v>
                </c:pt>
                <c:pt idx="16">
                  <c:v>1.0000256034757733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04896"/>
        <c:axId val="145106432"/>
      </c:scatterChart>
      <c:valAx>
        <c:axId val="14510489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45106432"/>
        <c:crosses val="autoZero"/>
        <c:crossBetween val="midCat"/>
      </c:valAx>
      <c:valAx>
        <c:axId val="1451064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5104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'LINEAR FUNCTION'!$K$9:$K$49</c:f>
              <c:numCache>
                <c:formatCode>0.0</c:formatCode>
                <c:ptCount val="41"/>
                <c:pt idx="0" formatCode="General">
                  <c:v>50</c:v>
                </c:pt>
                <c:pt idx="1">
                  <c:v>48.2</c:v>
                </c:pt>
                <c:pt idx="2">
                  <c:v>46.400000000000006</c:v>
                </c:pt>
                <c:pt idx="3">
                  <c:v>44.600000000000009</c:v>
                </c:pt>
                <c:pt idx="4">
                  <c:v>42.800000000000011</c:v>
                </c:pt>
                <c:pt idx="5">
                  <c:v>41.000000000000014</c:v>
                </c:pt>
                <c:pt idx="6">
                  <c:v>39.200000000000017</c:v>
                </c:pt>
                <c:pt idx="7">
                  <c:v>37.40000000000002</c:v>
                </c:pt>
                <c:pt idx="8">
                  <c:v>35.600000000000023</c:v>
                </c:pt>
                <c:pt idx="9">
                  <c:v>33.800000000000026</c:v>
                </c:pt>
                <c:pt idx="10">
                  <c:v>32.000000000000028</c:v>
                </c:pt>
                <c:pt idx="11">
                  <c:v>30.200000000000028</c:v>
                </c:pt>
                <c:pt idx="12">
                  <c:v>28.400000000000027</c:v>
                </c:pt>
                <c:pt idx="13">
                  <c:v>26.600000000000026</c:v>
                </c:pt>
                <c:pt idx="14">
                  <c:v>24.800000000000026</c:v>
                </c:pt>
                <c:pt idx="15">
                  <c:v>23.000000000000025</c:v>
                </c:pt>
                <c:pt idx="16">
                  <c:v>21.200000000000024</c:v>
                </c:pt>
                <c:pt idx="17">
                  <c:v>19.400000000000023</c:v>
                </c:pt>
                <c:pt idx="18">
                  <c:v>17.600000000000023</c:v>
                </c:pt>
                <c:pt idx="19">
                  <c:v>15.800000000000022</c:v>
                </c:pt>
                <c:pt idx="20">
                  <c:v>14.000000000000021</c:v>
                </c:pt>
                <c:pt idx="21">
                  <c:v>12.200000000000021</c:v>
                </c:pt>
                <c:pt idx="22">
                  <c:v>10.40000000000002</c:v>
                </c:pt>
                <c:pt idx="23">
                  <c:v>8.6000000000000192</c:v>
                </c:pt>
                <c:pt idx="24">
                  <c:v>6.8000000000000194</c:v>
                </c:pt>
                <c:pt idx="25">
                  <c:v>5.0000000000000195</c:v>
                </c:pt>
                <c:pt idx="26">
                  <c:v>3.2000000000000197</c:v>
                </c:pt>
                <c:pt idx="27">
                  <c:v>1.4000000000000197</c:v>
                </c:pt>
                <c:pt idx="28">
                  <c:v>-0.39999999999998037</c:v>
                </c:pt>
                <c:pt idx="29">
                  <c:v>-2.1999999999999806</c:v>
                </c:pt>
                <c:pt idx="30">
                  <c:v>-3.9999999999999805</c:v>
                </c:pt>
                <c:pt idx="31">
                  <c:v>-5.7999999999999803</c:v>
                </c:pt>
                <c:pt idx="32">
                  <c:v>-7.5999999999999801</c:v>
                </c:pt>
                <c:pt idx="33">
                  <c:v>-9.3999999999999808</c:v>
                </c:pt>
                <c:pt idx="34">
                  <c:v>-11.199999999999982</c:v>
                </c:pt>
                <c:pt idx="35">
                  <c:v>-12.999999999999982</c:v>
                </c:pt>
                <c:pt idx="36">
                  <c:v>-14.799999999999983</c:v>
                </c:pt>
                <c:pt idx="37">
                  <c:v>-16.599999999999984</c:v>
                </c:pt>
                <c:pt idx="38">
                  <c:v>-18.399999999999984</c:v>
                </c:pt>
                <c:pt idx="39">
                  <c:v>-20.199999999999985</c:v>
                </c:pt>
                <c:pt idx="40">
                  <c:v>-21.999999999999986</c:v>
                </c:pt>
              </c:numCache>
            </c:numRef>
          </c:xVal>
          <c:yVal>
            <c:numRef>
              <c:f>'LINEAR FUNCTION'!$M$9:$M$49</c:f>
              <c:numCache>
                <c:formatCode>0.0</c:formatCode>
                <c:ptCount val="41"/>
                <c:pt idx="0">
                  <c:v>203</c:v>
                </c:pt>
                <c:pt idx="1">
                  <c:v>195.8</c:v>
                </c:pt>
                <c:pt idx="2">
                  <c:v>188.60000000000002</c:v>
                </c:pt>
                <c:pt idx="3">
                  <c:v>181.40000000000003</c:v>
                </c:pt>
                <c:pt idx="4">
                  <c:v>174.20000000000005</c:v>
                </c:pt>
                <c:pt idx="5">
                  <c:v>167.00000000000006</c:v>
                </c:pt>
                <c:pt idx="6">
                  <c:v>159.80000000000007</c:v>
                </c:pt>
                <c:pt idx="7">
                  <c:v>152.60000000000008</c:v>
                </c:pt>
                <c:pt idx="8">
                  <c:v>145.40000000000009</c:v>
                </c:pt>
                <c:pt idx="9">
                  <c:v>138.2000000000001</c:v>
                </c:pt>
                <c:pt idx="10">
                  <c:v>131.00000000000011</c:v>
                </c:pt>
                <c:pt idx="11">
                  <c:v>123.80000000000011</c:v>
                </c:pt>
                <c:pt idx="12">
                  <c:v>116.60000000000011</c:v>
                </c:pt>
                <c:pt idx="13">
                  <c:v>109.40000000000011</c:v>
                </c:pt>
                <c:pt idx="14">
                  <c:v>102.2000000000001</c:v>
                </c:pt>
                <c:pt idx="15">
                  <c:v>95.000000000000099</c:v>
                </c:pt>
                <c:pt idx="16">
                  <c:v>87.800000000000097</c:v>
                </c:pt>
                <c:pt idx="17">
                  <c:v>80.600000000000094</c:v>
                </c:pt>
                <c:pt idx="18">
                  <c:v>73.400000000000091</c:v>
                </c:pt>
                <c:pt idx="19">
                  <c:v>66.200000000000088</c:v>
                </c:pt>
                <c:pt idx="20">
                  <c:v>59.000000000000085</c:v>
                </c:pt>
                <c:pt idx="21">
                  <c:v>51.800000000000082</c:v>
                </c:pt>
                <c:pt idx="22">
                  <c:v>44.60000000000008</c:v>
                </c:pt>
                <c:pt idx="23">
                  <c:v>37.400000000000077</c:v>
                </c:pt>
                <c:pt idx="24">
                  <c:v>30.200000000000077</c:v>
                </c:pt>
                <c:pt idx="25">
                  <c:v>23.000000000000078</c:v>
                </c:pt>
                <c:pt idx="26">
                  <c:v>15.800000000000079</c:v>
                </c:pt>
                <c:pt idx="27">
                  <c:v>8.6000000000000796</c:v>
                </c:pt>
                <c:pt idx="28">
                  <c:v>1.4000000000000785</c:v>
                </c:pt>
                <c:pt idx="29">
                  <c:v>-5.7999999999999226</c:v>
                </c:pt>
                <c:pt idx="30">
                  <c:v>-12.999999999999922</c:v>
                </c:pt>
                <c:pt idx="31">
                  <c:v>-20.199999999999921</c:v>
                </c:pt>
                <c:pt idx="32">
                  <c:v>-27.39999999999992</c:v>
                </c:pt>
                <c:pt idx="33">
                  <c:v>-34.599999999999923</c:v>
                </c:pt>
                <c:pt idx="34">
                  <c:v>-41.799999999999926</c:v>
                </c:pt>
                <c:pt idx="35">
                  <c:v>-48.999999999999929</c:v>
                </c:pt>
                <c:pt idx="36">
                  <c:v>-56.199999999999932</c:v>
                </c:pt>
                <c:pt idx="37">
                  <c:v>-63.399999999999935</c:v>
                </c:pt>
                <c:pt idx="38">
                  <c:v>-70.599999999999937</c:v>
                </c:pt>
                <c:pt idx="39">
                  <c:v>-77.79999999999994</c:v>
                </c:pt>
                <c:pt idx="40">
                  <c:v>-84.999999999999943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57632"/>
        <c:axId val="146392192"/>
      </c:scatterChart>
      <c:valAx>
        <c:axId val="1463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392192"/>
        <c:crosses val="autoZero"/>
        <c:crossBetween val="midCat"/>
      </c:valAx>
      <c:valAx>
        <c:axId val="1463921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6357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'SYSTEM OF TWE LINEAR FUNCTIONS'!$L$11:$L$52</c:f>
              <c:numCache>
                <c:formatCode>0.0</c:formatCode>
                <c:ptCount val="42"/>
                <c:pt idx="0" formatCode="General">
                  <c:v>1</c:v>
                </c:pt>
                <c:pt idx="1">
                  <c:v>0.72499999999999998</c:v>
                </c:pt>
                <c:pt idx="2">
                  <c:v>0.484375</c:v>
                </c:pt>
                <c:pt idx="3">
                  <c:v>0.27382812499999998</c:v>
                </c:pt>
                <c:pt idx="4">
                  <c:v>8.9599609374999972E-2</c:v>
                </c:pt>
                <c:pt idx="5">
                  <c:v>-7.160034179687505E-2</c:v>
                </c:pt>
                <c:pt idx="6">
                  <c:v>-0.21265029907226568</c:v>
                </c:pt>
                <c:pt idx="7">
                  <c:v>-0.3360690116882325</c:v>
                </c:pt>
                <c:pt idx="8">
                  <c:v>-0.44406038522720348</c:v>
                </c:pt>
                <c:pt idx="9">
                  <c:v>-0.53855283707380308</c:v>
                </c:pt>
                <c:pt idx="10">
                  <c:v>-0.62123373243957769</c:v>
                </c:pt>
                <c:pt idx="11">
                  <c:v>-0.69357951588463052</c:v>
                </c:pt>
                <c:pt idx="12">
                  <c:v>-0.7568820763990517</c:v>
                </c:pt>
                <c:pt idx="13">
                  <c:v>-0.81227181684917027</c:v>
                </c:pt>
                <c:pt idx="14">
                  <c:v>-0.86073783974302398</c:v>
                </c:pt>
                <c:pt idx="15">
                  <c:v>-0.90314560977514602</c:v>
                </c:pt>
                <c:pt idx="16">
                  <c:v>-0.94025240855325276</c:v>
                </c:pt>
                <c:pt idx="17">
                  <c:v>-0.9727208574840962</c:v>
                </c:pt>
                <c:pt idx="18">
                  <c:v>-1.0011307502985842</c:v>
                </c:pt>
                <c:pt idx="19">
                  <c:v>-1.0259894065112611</c:v>
                </c:pt>
                <c:pt idx="20">
                  <c:v>-1.0477407306973534</c:v>
                </c:pt>
                <c:pt idx="21">
                  <c:v>-1.0667731393601843</c:v>
                </c:pt>
                <c:pt idx="22">
                  <c:v>-1.0834264969401612</c:v>
                </c:pt>
                <c:pt idx="23">
                  <c:v>-1.097998184822641</c:v>
                </c:pt>
                <c:pt idx="24">
                  <c:v>-1.1107484117198108</c:v>
                </c:pt>
                <c:pt idx="25">
                  <c:v>-1.1219048602548345</c:v>
                </c:pt>
                <c:pt idx="26">
                  <c:v>-1.1316667527229802</c:v>
                </c:pt>
                <c:pt idx="27">
                  <c:v>-1.1402084086326076</c:v>
                </c:pt>
                <c:pt idx="28">
                  <c:v>-1.1476823575535318</c:v>
                </c:pt>
                <c:pt idx="29">
                  <c:v>-1.1542220628593403</c:v>
                </c:pt>
                <c:pt idx="30">
                  <c:v>-1.1599443050019227</c:v>
                </c:pt>
                <c:pt idx="31">
                  <c:v>-1.1649512668766824</c:v>
                </c:pt>
                <c:pt idx="32">
                  <c:v>-1.1693323585170972</c:v>
                </c:pt>
                <c:pt idx="33">
                  <c:v>-1.1731658137024601</c:v>
                </c:pt>
                <c:pt idx="34">
                  <c:v>-1.1765200869896526</c:v>
                </c:pt>
                <c:pt idx="35">
                  <c:v>-1.1794550761159461</c:v>
                </c:pt>
                <c:pt idx="36">
                  <c:v>-1.182023191601453</c:v>
                </c:pt>
                <c:pt idx="37">
                  <c:v>-1.1842702926512714</c:v>
                </c:pt>
                <c:pt idx="38">
                  <c:v>-1.1862365060698625</c:v>
                </c:pt>
                <c:pt idx="39">
                  <c:v>-1.1879569428111298</c:v>
                </c:pt>
                <c:pt idx="40">
                  <c:v>-1.1894623249597387</c:v>
                </c:pt>
                <c:pt idx="41">
                  <c:v>-1.1907795343397714</c:v>
                </c:pt>
              </c:numCache>
            </c:numRef>
          </c:xVal>
          <c:yVal>
            <c:numRef>
              <c:f>'SYSTEM OF TWE LINEAR FUNCTIONS'!$M$11:$M$52</c:f>
              <c:numCache>
                <c:formatCode>0.0</c:formatCode>
                <c:ptCount val="42"/>
                <c:pt idx="0">
                  <c:v>1.5</c:v>
                </c:pt>
                <c:pt idx="1">
                  <c:v>1.3625</c:v>
                </c:pt>
                <c:pt idx="2">
                  <c:v>1.2421875</c:v>
                </c:pt>
                <c:pt idx="3">
                  <c:v>1.1369140625</c:v>
                </c:pt>
                <c:pt idx="4">
                  <c:v>1.0447998046875</c:v>
                </c:pt>
                <c:pt idx="5">
                  <c:v>0.96419982910156243</c:v>
                </c:pt>
                <c:pt idx="6">
                  <c:v>0.89367485046386719</c:v>
                </c:pt>
                <c:pt idx="7">
                  <c:v>0.83196549415588372</c:v>
                </c:pt>
                <c:pt idx="8">
                  <c:v>0.77796980738639832</c:v>
                </c:pt>
                <c:pt idx="9">
                  <c:v>0.73072358146309846</c:v>
                </c:pt>
                <c:pt idx="10">
                  <c:v>0.68938313378021121</c:v>
                </c:pt>
                <c:pt idx="11">
                  <c:v>0.65321024205768474</c:v>
                </c:pt>
                <c:pt idx="12">
                  <c:v>0.62155896180047421</c:v>
                </c:pt>
                <c:pt idx="13">
                  <c:v>0.59386409157541487</c:v>
                </c:pt>
                <c:pt idx="14">
                  <c:v>0.56963108012848807</c:v>
                </c:pt>
                <c:pt idx="15">
                  <c:v>0.54842719511242699</c:v>
                </c:pt>
                <c:pt idx="16">
                  <c:v>0.52987379572337368</c:v>
                </c:pt>
                <c:pt idx="17">
                  <c:v>0.5136395712579519</c:v>
                </c:pt>
                <c:pt idx="18">
                  <c:v>0.49943462485070789</c:v>
                </c:pt>
                <c:pt idx="19">
                  <c:v>0.48700529674436943</c:v>
                </c:pt>
                <c:pt idx="20">
                  <c:v>0.4761296346513233</c:v>
                </c:pt>
                <c:pt idx="21">
                  <c:v>0.46661343031990787</c:v>
                </c:pt>
                <c:pt idx="22">
                  <c:v>0.45828675152991938</c:v>
                </c:pt>
                <c:pt idx="23">
                  <c:v>0.4510009075886795</c:v>
                </c:pt>
                <c:pt idx="24">
                  <c:v>0.44462579414009462</c:v>
                </c:pt>
                <c:pt idx="25">
                  <c:v>0.43904756987258275</c:v>
                </c:pt>
                <c:pt idx="26">
                  <c:v>0.43416662363850989</c:v>
                </c:pt>
                <c:pt idx="27">
                  <c:v>0.42989579568369618</c:v>
                </c:pt>
                <c:pt idx="28">
                  <c:v>0.42615882122323412</c:v>
                </c:pt>
                <c:pt idx="29">
                  <c:v>0.42288896857032987</c:v>
                </c:pt>
                <c:pt idx="30">
                  <c:v>0.42002784749903865</c:v>
                </c:pt>
                <c:pt idx="31">
                  <c:v>0.41752436656165881</c:v>
                </c:pt>
                <c:pt idx="32">
                  <c:v>0.41533382074145142</c:v>
                </c:pt>
                <c:pt idx="33">
                  <c:v>0.41341709314876995</c:v>
                </c:pt>
                <c:pt idx="34">
                  <c:v>0.4117399565051737</c:v>
                </c:pt>
                <c:pt idx="35">
                  <c:v>0.41027246194202693</c:v>
                </c:pt>
                <c:pt idx="36">
                  <c:v>0.40898840419927351</c:v>
                </c:pt>
                <c:pt idx="37">
                  <c:v>0.40786485367436431</c:v>
                </c:pt>
                <c:pt idx="38">
                  <c:v>0.40688174696506874</c:v>
                </c:pt>
                <c:pt idx="39">
                  <c:v>0.40602152859443508</c:v>
                </c:pt>
                <c:pt idx="40">
                  <c:v>0.40526883752013065</c:v>
                </c:pt>
                <c:pt idx="41">
                  <c:v>0.40461023283011432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'SYSTEM OF TWE LINEAR FUNCTIONS'!$P$11:$P$52</c:f>
              <c:numCache>
                <c:formatCode>0.0</c:formatCode>
                <c:ptCount val="42"/>
                <c:pt idx="0" formatCode="General">
                  <c:v>2</c:v>
                </c:pt>
                <c:pt idx="1">
                  <c:v>1.7250000000000001</c:v>
                </c:pt>
                <c:pt idx="2">
                  <c:v>1.484375</c:v>
                </c:pt>
                <c:pt idx="3">
                  <c:v>1.2738281250000001</c:v>
                </c:pt>
                <c:pt idx="4">
                  <c:v>1.089599609375</c:v>
                </c:pt>
                <c:pt idx="5">
                  <c:v>0.92839965820312498</c:v>
                </c:pt>
                <c:pt idx="6">
                  <c:v>0.78734970092773438</c:v>
                </c:pt>
                <c:pt idx="7">
                  <c:v>0.66393098831176756</c:v>
                </c:pt>
                <c:pt idx="8">
                  <c:v>0.55593961477279663</c:v>
                </c:pt>
                <c:pt idx="9">
                  <c:v>0.46144716292619703</c:v>
                </c:pt>
                <c:pt idx="10">
                  <c:v>0.37876626756042242</c:v>
                </c:pt>
                <c:pt idx="11">
                  <c:v>0.3064204841153696</c:v>
                </c:pt>
                <c:pt idx="12">
                  <c:v>0.24311792360094839</c:v>
                </c:pt>
                <c:pt idx="13">
                  <c:v>0.18772818315082984</c:v>
                </c:pt>
                <c:pt idx="14">
                  <c:v>0.1392621602569761</c:v>
                </c:pt>
                <c:pt idx="15">
                  <c:v>9.6854390224854092E-2</c:v>
                </c:pt>
                <c:pt idx="16">
                  <c:v>5.9747591446747329E-2</c:v>
                </c:pt>
                <c:pt idx="17">
                  <c:v>2.7279142515903909E-2</c:v>
                </c:pt>
                <c:pt idx="18">
                  <c:v>-1.1307502985840739E-3</c:v>
                </c:pt>
                <c:pt idx="19">
                  <c:v>-2.5989406511261064E-2</c:v>
                </c:pt>
                <c:pt idx="20">
                  <c:v>-4.774073069735342E-2</c:v>
                </c:pt>
                <c:pt idx="21">
                  <c:v>-6.6773139360184253E-2</c:v>
                </c:pt>
                <c:pt idx="22">
                  <c:v>-8.3426496940161216E-2</c:v>
                </c:pt>
                <c:pt idx="23">
                  <c:v>-9.7998184822641055E-2</c:v>
                </c:pt>
                <c:pt idx="24">
                  <c:v>-0.11074841171981092</c:v>
                </c:pt>
                <c:pt idx="25">
                  <c:v>-0.12190486025483457</c:v>
                </c:pt>
                <c:pt idx="26">
                  <c:v>-0.13166675272298026</c:v>
                </c:pt>
                <c:pt idx="27">
                  <c:v>-0.14020840863260772</c:v>
                </c:pt>
                <c:pt idx="28">
                  <c:v>-0.14768235755353176</c:v>
                </c:pt>
                <c:pt idx="29">
                  <c:v>-0.15422206285934029</c:v>
                </c:pt>
                <c:pt idx="30">
                  <c:v>-0.15994430500192275</c:v>
                </c:pt>
                <c:pt idx="31">
                  <c:v>-0.16495126687668241</c:v>
                </c:pt>
                <c:pt idx="32">
                  <c:v>-0.1693323585170971</c:v>
                </c:pt>
                <c:pt idx="33">
                  <c:v>-0.17316581370245998</c:v>
                </c:pt>
                <c:pt idx="34">
                  <c:v>-0.17652008698965249</c:v>
                </c:pt>
                <c:pt idx="35">
                  <c:v>-0.17945507611594594</c:v>
                </c:pt>
                <c:pt idx="36">
                  <c:v>-0.18202319160145269</c:v>
                </c:pt>
                <c:pt idx="37">
                  <c:v>-0.18427029265127109</c:v>
                </c:pt>
                <c:pt idx="38">
                  <c:v>-0.1862365060698622</c:v>
                </c:pt>
                <c:pt idx="39">
                  <c:v>-0.1879569428111294</c:v>
                </c:pt>
                <c:pt idx="40">
                  <c:v>-0.18946232495973822</c:v>
                </c:pt>
                <c:pt idx="41">
                  <c:v>-0.19077953433977093</c:v>
                </c:pt>
              </c:numCache>
            </c:numRef>
          </c:xVal>
          <c:yVal>
            <c:numRef>
              <c:f>'SYSTEM OF TWE LINEAR FUNCTIONS'!$Q$11:$Q$52</c:f>
              <c:numCache>
                <c:formatCode>0.0</c:formatCode>
                <c:ptCount val="42"/>
                <c:pt idx="0">
                  <c:v>5</c:v>
                </c:pt>
                <c:pt idx="1">
                  <c:v>4.45</c:v>
                </c:pt>
                <c:pt idx="2">
                  <c:v>3.96875</c:v>
                </c:pt>
                <c:pt idx="3">
                  <c:v>3.5476562500000002</c:v>
                </c:pt>
                <c:pt idx="4">
                  <c:v>3.17919921875</c:v>
                </c:pt>
                <c:pt idx="5">
                  <c:v>2.8567993164062502</c:v>
                </c:pt>
                <c:pt idx="6">
                  <c:v>2.5746994018554687</c:v>
                </c:pt>
                <c:pt idx="7">
                  <c:v>2.3278619766235353</c:v>
                </c:pt>
                <c:pt idx="8">
                  <c:v>2.1118792295455933</c:v>
                </c:pt>
                <c:pt idx="9">
                  <c:v>1.9228943258523941</c:v>
                </c:pt>
                <c:pt idx="10">
                  <c:v>1.7575325351208448</c:v>
                </c:pt>
                <c:pt idx="11">
                  <c:v>1.6128409682307392</c:v>
                </c:pt>
                <c:pt idx="12">
                  <c:v>1.4862358472018968</c:v>
                </c:pt>
                <c:pt idx="13">
                  <c:v>1.3754563663016597</c:v>
                </c:pt>
                <c:pt idx="14">
                  <c:v>1.2785243205139523</c:v>
                </c:pt>
                <c:pt idx="15">
                  <c:v>1.1937087804497082</c:v>
                </c:pt>
                <c:pt idx="16">
                  <c:v>1.1194951828934947</c:v>
                </c:pt>
                <c:pt idx="17">
                  <c:v>1.0545582850318078</c:v>
                </c:pt>
                <c:pt idx="18">
                  <c:v>0.99773849940283188</c:v>
                </c:pt>
                <c:pt idx="19">
                  <c:v>0.94802118697747784</c:v>
                </c:pt>
                <c:pt idx="20">
                  <c:v>0.90451853860529319</c:v>
                </c:pt>
                <c:pt idx="21">
                  <c:v>0.86645372127963149</c:v>
                </c:pt>
                <c:pt idx="22">
                  <c:v>0.83314700611967751</c:v>
                </c:pt>
                <c:pt idx="23">
                  <c:v>0.80400363035471789</c:v>
                </c:pt>
                <c:pt idx="24">
                  <c:v>0.77850317656037815</c:v>
                </c:pt>
                <c:pt idx="25">
                  <c:v>0.7561902794903308</c:v>
                </c:pt>
                <c:pt idx="26">
                  <c:v>0.73666649455403954</c:v>
                </c:pt>
                <c:pt idx="27">
                  <c:v>0.7195831827347845</c:v>
                </c:pt>
                <c:pt idx="28">
                  <c:v>0.70463528489293648</c:v>
                </c:pt>
                <c:pt idx="29">
                  <c:v>0.69155587428131948</c:v>
                </c:pt>
                <c:pt idx="30">
                  <c:v>0.6801113899961545</c:v>
                </c:pt>
                <c:pt idx="31">
                  <c:v>0.67009746624663524</c:v>
                </c:pt>
                <c:pt idx="32">
                  <c:v>0.66133528296580579</c:v>
                </c:pt>
                <c:pt idx="33">
                  <c:v>0.65366837259508004</c:v>
                </c:pt>
                <c:pt idx="34">
                  <c:v>0.64695982602069502</c:v>
                </c:pt>
                <c:pt idx="35">
                  <c:v>0.64108984776810818</c:v>
                </c:pt>
                <c:pt idx="36">
                  <c:v>0.63595361679709461</c:v>
                </c:pt>
                <c:pt idx="37">
                  <c:v>0.63145941469745781</c:v>
                </c:pt>
                <c:pt idx="38">
                  <c:v>0.62752698786027561</c:v>
                </c:pt>
                <c:pt idx="39">
                  <c:v>0.6240861143777412</c:v>
                </c:pt>
                <c:pt idx="40">
                  <c:v>0.6210753500805235</c:v>
                </c:pt>
                <c:pt idx="41">
                  <c:v>0.61844093132045819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'SYSTEM OF TWE LINEAR FUNCTIONS'!$S$11:$S$52</c:f>
              <c:numCache>
                <c:formatCode>0.0</c:formatCode>
                <c:ptCount val="42"/>
                <c:pt idx="0">
                  <c:v>6.5</c:v>
                </c:pt>
                <c:pt idx="1">
                  <c:v>5.8125</c:v>
                </c:pt>
                <c:pt idx="2">
                  <c:v>5.2109375</c:v>
                </c:pt>
                <c:pt idx="3">
                  <c:v>4.6845703125</c:v>
                </c:pt>
                <c:pt idx="4">
                  <c:v>4.2239990234375</c:v>
                </c:pt>
                <c:pt idx="5">
                  <c:v>3.8209991455078125</c:v>
                </c:pt>
                <c:pt idx="6">
                  <c:v>3.4683742523193359</c:v>
                </c:pt>
                <c:pt idx="7">
                  <c:v>3.1598274707794189</c:v>
                </c:pt>
                <c:pt idx="8">
                  <c:v>2.8898490369319916</c:v>
                </c:pt>
                <c:pt idx="9">
                  <c:v>2.6536179073154926</c:v>
                </c:pt>
                <c:pt idx="10">
                  <c:v>2.4469156689010561</c:v>
                </c:pt>
                <c:pt idx="11">
                  <c:v>2.266051210288424</c:v>
                </c:pt>
                <c:pt idx="12">
                  <c:v>2.107794809002371</c:v>
                </c:pt>
                <c:pt idx="13">
                  <c:v>1.9693204578770747</c:v>
                </c:pt>
                <c:pt idx="14">
                  <c:v>1.8481554006424403</c:v>
                </c:pt>
                <c:pt idx="15">
                  <c:v>1.7421359755621353</c:v>
                </c:pt>
                <c:pt idx="16">
                  <c:v>1.6493689786168684</c:v>
                </c:pt>
                <c:pt idx="17">
                  <c:v>1.5681978562897596</c:v>
                </c:pt>
                <c:pt idx="18">
                  <c:v>1.4971731242535398</c:v>
                </c:pt>
                <c:pt idx="19">
                  <c:v>1.4350264837218472</c:v>
                </c:pt>
                <c:pt idx="20">
                  <c:v>1.3806481732566165</c:v>
                </c:pt>
                <c:pt idx="21">
                  <c:v>1.3330671515995394</c:v>
                </c:pt>
                <c:pt idx="22">
                  <c:v>1.2914337576495969</c:v>
                </c:pt>
                <c:pt idx="23">
                  <c:v>1.2550045379433974</c:v>
                </c:pt>
                <c:pt idx="24">
                  <c:v>1.2231289707004729</c:v>
                </c:pt>
                <c:pt idx="25">
                  <c:v>1.1952378493629134</c:v>
                </c:pt>
                <c:pt idx="26">
                  <c:v>1.1708331181925495</c:v>
                </c:pt>
                <c:pt idx="27">
                  <c:v>1.1494789784184807</c:v>
                </c:pt>
                <c:pt idx="28">
                  <c:v>1.1307941061161706</c:v>
                </c:pt>
                <c:pt idx="29">
                  <c:v>1.1144448428516494</c:v>
                </c:pt>
                <c:pt idx="30">
                  <c:v>1.1001392374951933</c:v>
                </c:pt>
                <c:pt idx="31">
                  <c:v>1.0876218328082941</c:v>
                </c:pt>
                <c:pt idx="32">
                  <c:v>1.0766691037072573</c:v>
                </c:pt>
                <c:pt idx="33">
                  <c:v>1.06708546574385</c:v>
                </c:pt>
                <c:pt idx="34">
                  <c:v>1.0586997825258688</c:v>
                </c:pt>
                <c:pt idx="35">
                  <c:v>1.051362309710135</c:v>
                </c:pt>
                <c:pt idx="36">
                  <c:v>1.044942020996368</c:v>
                </c:pt>
                <c:pt idx="37">
                  <c:v>1.0393242683718222</c:v>
                </c:pt>
                <c:pt idx="38">
                  <c:v>1.0344087348253443</c:v>
                </c:pt>
                <c:pt idx="39">
                  <c:v>1.0301076429721763</c:v>
                </c:pt>
                <c:pt idx="40">
                  <c:v>1.026344187600654</c:v>
                </c:pt>
                <c:pt idx="41">
                  <c:v>1.0230511641505724</c:v>
                </c:pt>
              </c:numCache>
            </c:numRef>
          </c:xVal>
          <c:yVal>
            <c:numRef>
              <c:f>'SYSTEM OF TWE LINEAR FUNCTIONS'!$T$11:$T$52</c:f>
              <c:numCache>
                <c:formatCode>0.0</c:formatCode>
                <c:ptCount val="42"/>
                <c:pt idx="0">
                  <c:v>6.5</c:v>
                </c:pt>
                <c:pt idx="1">
                  <c:v>5.8125</c:v>
                </c:pt>
                <c:pt idx="2">
                  <c:v>5.2109375</c:v>
                </c:pt>
                <c:pt idx="3">
                  <c:v>4.6845703125</c:v>
                </c:pt>
                <c:pt idx="4">
                  <c:v>4.2239990234375</c:v>
                </c:pt>
                <c:pt idx="5">
                  <c:v>3.8209991455078125</c:v>
                </c:pt>
                <c:pt idx="6">
                  <c:v>3.4683742523193359</c:v>
                </c:pt>
                <c:pt idx="7">
                  <c:v>3.1598274707794189</c:v>
                </c:pt>
                <c:pt idx="8">
                  <c:v>2.8898490369319916</c:v>
                </c:pt>
                <c:pt idx="9">
                  <c:v>2.6536179073154926</c:v>
                </c:pt>
                <c:pt idx="10">
                  <c:v>2.4469156689010561</c:v>
                </c:pt>
                <c:pt idx="11">
                  <c:v>2.266051210288424</c:v>
                </c:pt>
                <c:pt idx="12">
                  <c:v>2.107794809002371</c:v>
                </c:pt>
                <c:pt idx="13">
                  <c:v>1.9693204578770747</c:v>
                </c:pt>
                <c:pt idx="14">
                  <c:v>1.8481554006424403</c:v>
                </c:pt>
                <c:pt idx="15">
                  <c:v>1.7421359755621353</c:v>
                </c:pt>
                <c:pt idx="16">
                  <c:v>1.6493689786168684</c:v>
                </c:pt>
                <c:pt idx="17">
                  <c:v>1.5681978562897596</c:v>
                </c:pt>
                <c:pt idx="18">
                  <c:v>1.4971731242535398</c:v>
                </c:pt>
                <c:pt idx="19">
                  <c:v>1.4350264837218472</c:v>
                </c:pt>
                <c:pt idx="20">
                  <c:v>1.3806481732566165</c:v>
                </c:pt>
                <c:pt idx="21">
                  <c:v>1.3330671515995394</c:v>
                </c:pt>
                <c:pt idx="22">
                  <c:v>1.2914337576495969</c:v>
                </c:pt>
                <c:pt idx="23">
                  <c:v>1.2550045379433974</c:v>
                </c:pt>
                <c:pt idx="24">
                  <c:v>1.2231289707004729</c:v>
                </c:pt>
                <c:pt idx="25">
                  <c:v>1.1952378493629134</c:v>
                </c:pt>
                <c:pt idx="26">
                  <c:v>1.1708331181925495</c:v>
                </c:pt>
                <c:pt idx="27">
                  <c:v>1.1494789784184807</c:v>
                </c:pt>
                <c:pt idx="28">
                  <c:v>1.1307941061161706</c:v>
                </c:pt>
                <c:pt idx="29">
                  <c:v>1.1144448428516494</c:v>
                </c:pt>
                <c:pt idx="30">
                  <c:v>1.1001392374951933</c:v>
                </c:pt>
                <c:pt idx="31">
                  <c:v>1.0876218328082941</c:v>
                </c:pt>
                <c:pt idx="32">
                  <c:v>1.0766691037072573</c:v>
                </c:pt>
                <c:pt idx="33">
                  <c:v>1.06708546574385</c:v>
                </c:pt>
                <c:pt idx="34">
                  <c:v>1.0586997825258688</c:v>
                </c:pt>
                <c:pt idx="35">
                  <c:v>1.051362309710135</c:v>
                </c:pt>
                <c:pt idx="36">
                  <c:v>1.044942020996368</c:v>
                </c:pt>
                <c:pt idx="37">
                  <c:v>1.0393242683718222</c:v>
                </c:pt>
                <c:pt idx="38">
                  <c:v>1.0344087348253443</c:v>
                </c:pt>
                <c:pt idx="39">
                  <c:v>1.0301076429721763</c:v>
                </c:pt>
                <c:pt idx="40">
                  <c:v>1.026344187600654</c:v>
                </c:pt>
                <c:pt idx="41">
                  <c:v>1.0230511641505724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65312"/>
        <c:axId val="146766848"/>
      </c:scatterChart>
      <c:valAx>
        <c:axId val="1467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766848"/>
        <c:crosses val="autoZero"/>
        <c:crossBetween val="midCat"/>
      </c:valAx>
      <c:valAx>
        <c:axId val="1467668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46765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35</xdr:row>
      <xdr:rowOff>114300</xdr:rowOff>
    </xdr:from>
    <xdr:to>
      <xdr:col>14</xdr:col>
      <xdr:colOff>514350</xdr:colOff>
      <xdr:row>37</xdr:row>
      <xdr:rowOff>0</xdr:rowOff>
    </xdr:to>
    <xdr:sp macro="" textlink="">
      <xdr:nvSpPr>
        <xdr:cNvPr id="2" name="Oval 1"/>
        <xdr:cNvSpPr/>
      </xdr:nvSpPr>
      <xdr:spPr>
        <a:xfrm>
          <a:off x="8801100" y="6781800"/>
          <a:ext cx="24765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14</xdr:col>
      <xdr:colOff>257175</xdr:colOff>
      <xdr:row>37</xdr:row>
      <xdr:rowOff>123825</xdr:rowOff>
    </xdr:from>
    <xdr:to>
      <xdr:col>14</xdr:col>
      <xdr:colOff>504825</xdr:colOff>
      <xdr:row>39</xdr:row>
      <xdr:rowOff>9525</xdr:rowOff>
    </xdr:to>
    <xdr:sp macro="" textlink="">
      <xdr:nvSpPr>
        <xdr:cNvPr id="3" name="Oval 2"/>
        <xdr:cNvSpPr/>
      </xdr:nvSpPr>
      <xdr:spPr>
        <a:xfrm>
          <a:off x="8791575" y="7172325"/>
          <a:ext cx="24765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15</xdr:col>
      <xdr:colOff>447675</xdr:colOff>
      <xdr:row>36</xdr:row>
      <xdr:rowOff>104775</xdr:rowOff>
    </xdr:from>
    <xdr:to>
      <xdr:col>16</xdr:col>
      <xdr:colOff>85725</xdr:colOff>
      <xdr:row>37</xdr:row>
      <xdr:rowOff>180975</xdr:rowOff>
    </xdr:to>
    <xdr:sp macro="" textlink="">
      <xdr:nvSpPr>
        <xdr:cNvPr id="4" name="Oval 3"/>
        <xdr:cNvSpPr/>
      </xdr:nvSpPr>
      <xdr:spPr>
        <a:xfrm>
          <a:off x="9591675" y="6962775"/>
          <a:ext cx="247650" cy="266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  <xdr:twoCellAnchor>
    <xdr:from>
      <xdr:col>14</xdr:col>
      <xdr:colOff>514350</xdr:colOff>
      <xdr:row>36</xdr:row>
      <xdr:rowOff>57150</xdr:rowOff>
    </xdr:from>
    <xdr:to>
      <xdr:col>15</xdr:col>
      <xdr:colOff>447675</xdr:colOff>
      <xdr:row>37</xdr:row>
      <xdr:rowOff>47625</xdr:rowOff>
    </xdr:to>
    <xdr:cxnSp macro="">
      <xdr:nvCxnSpPr>
        <xdr:cNvPr id="6" name="Straight Arrow Connector 5"/>
        <xdr:cNvCxnSpPr>
          <a:stCxn id="2" idx="6"/>
          <a:endCxn id="4" idx="2"/>
        </xdr:cNvCxnSpPr>
      </xdr:nvCxnSpPr>
      <xdr:spPr>
        <a:xfrm>
          <a:off x="9048750" y="6915150"/>
          <a:ext cx="542925" cy="1809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504825</xdr:colOff>
      <xdr:row>37</xdr:row>
      <xdr:rowOff>47625</xdr:rowOff>
    </xdr:from>
    <xdr:to>
      <xdr:col>15</xdr:col>
      <xdr:colOff>447675</xdr:colOff>
      <xdr:row>38</xdr:row>
      <xdr:rowOff>66675</xdr:rowOff>
    </xdr:to>
    <xdr:cxnSp macro="">
      <xdr:nvCxnSpPr>
        <xdr:cNvPr id="7" name="Straight Arrow Connector 6"/>
        <xdr:cNvCxnSpPr>
          <a:stCxn id="3" idx="6"/>
          <a:endCxn id="4" idx="2"/>
        </xdr:cNvCxnSpPr>
      </xdr:nvCxnSpPr>
      <xdr:spPr>
        <a:xfrm flipV="1">
          <a:off x="9039225" y="7096125"/>
          <a:ext cx="552450" cy="20955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12700</xdr:colOff>
      <xdr:row>1</xdr:row>
      <xdr:rowOff>12700</xdr:rowOff>
    </xdr:from>
    <xdr:to>
      <xdr:col>36</xdr:col>
      <xdr:colOff>342900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50800</xdr:colOff>
      <xdr:row>29</xdr:row>
      <xdr:rowOff>63500</xdr:rowOff>
    </xdr:from>
    <xdr:to>
      <xdr:col>36</xdr:col>
      <xdr:colOff>355600</xdr:colOff>
      <xdr:row>53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596900</xdr:colOff>
      <xdr:row>1</xdr:row>
      <xdr:rowOff>0</xdr:rowOff>
    </xdr:from>
    <xdr:to>
      <xdr:col>38</xdr:col>
      <xdr:colOff>0</xdr:colOff>
      <xdr:row>53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254000</xdr:colOff>
      <xdr:row>10</xdr:row>
      <xdr:rowOff>139700</xdr:rowOff>
    </xdr:from>
    <xdr:to>
      <xdr:col>31</xdr:col>
      <xdr:colOff>88900</xdr:colOff>
      <xdr:row>22</xdr:row>
      <xdr:rowOff>88900</xdr:rowOff>
    </xdr:to>
    <xdr:sp macro="" textlink="">
      <xdr:nvSpPr>
        <xdr:cNvPr id="3" name="Down Arrow 2"/>
        <xdr:cNvSpPr/>
      </xdr:nvSpPr>
      <xdr:spPr>
        <a:xfrm rot="1420166">
          <a:off x="18592800" y="1854200"/>
          <a:ext cx="444500" cy="223520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6</xdr:row>
      <xdr:rowOff>38100</xdr:rowOff>
    </xdr:from>
    <xdr:to>
      <xdr:col>35</xdr:col>
      <xdr:colOff>584200</xdr:colOff>
      <xdr:row>50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</xdr:row>
      <xdr:rowOff>114300</xdr:rowOff>
    </xdr:from>
    <xdr:to>
      <xdr:col>5</xdr:col>
      <xdr:colOff>0</xdr:colOff>
      <xdr:row>5</xdr:row>
      <xdr:rowOff>88900</xdr:rowOff>
    </xdr:to>
    <xdr:cxnSp macro="">
      <xdr:nvCxnSpPr>
        <xdr:cNvPr id="4" name="Straight Arrow Connector 3"/>
        <xdr:cNvCxnSpPr/>
      </xdr:nvCxnSpPr>
      <xdr:spPr>
        <a:xfrm flipH="1" flipV="1">
          <a:off x="2489200" y="685800"/>
          <a:ext cx="558800" cy="355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292100</xdr:colOff>
      <xdr:row>1</xdr:row>
      <xdr:rowOff>0</xdr:rowOff>
    </xdr:from>
    <xdr:to>
      <xdr:col>39</xdr:col>
      <xdr:colOff>571500</xdr:colOff>
      <xdr:row>54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35</xdr:row>
      <xdr:rowOff>50800</xdr:rowOff>
    </xdr:from>
    <xdr:to>
      <xdr:col>20</xdr:col>
      <xdr:colOff>355600</xdr:colOff>
      <xdr:row>40</xdr:row>
      <xdr:rowOff>12700</xdr:rowOff>
    </xdr:to>
    <xdr:sp macro="" textlink="">
      <xdr:nvSpPr>
        <xdr:cNvPr id="16" name="Rectangle 15"/>
        <xdr:cNvSpPr/>
      </xdr:nvSpPr>
      <xdr:spPr>
        <a:xfrm>
          <a:off x="419100" y="6718300"/>
          <a:ext cx="11455400" cy="914400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596900</xdr:colOff>
      <xdr:row>8</xdr:row>
      <xdr:rowOff>158748</xdr:rowOff>
    </xdr:from>
    <xdr:to>
      <xdr:col>36</xdr:col>
      <xdr:colOff>50800</xdr:colOff>
      <xdr:row>41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22527</xdr:colOff>
      <xdr:row>13</xdr:row>
      <xdr:rowOff>56751</xdr:rowOff>
    </xdr:from>
    <xdr:to>
      <xdr:col>29</xdr:col>
      <xdr:colOff>454327</xdr:colOff>
      <xdr:row>21</xdr:row>
      <xdr:rowOff>19996</xdr:rowOff>
    </xdr:to>
    <xdr:sp macro="" textlink="">
      <xdr:nvSpPr>
        <xdr:cNvPr id="4" name="Down Arrow 3"/>
        <xdr:cNvSpPr/>
      </xdr:nvSpPr>
      <xdr:spPr>
        <a:xfrm rot="2636691">
          <a:off x="17751727" y="2533251"/>
          <a:ext cx="431800" cy="148724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431800</xdr:colOff>
      <xdr:row>6</xdr:row>
      <xdr:rowOff>127000</xdr:rowOff>
    </xdr:from>
    <xdr:to>
      <xdr:col>44</xdr:col>
      <xdr:colOff>190500</xdr:colOff>
      <xdr:row>49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208396</xdr:colOff>
      <xdr:row>46</xdr:row>
      <xdr:rowOff>88595</xdr:rowOff>
    </xdr:from>
    <xdr:to>
      <xdr:col>39</xdr:col>
      <xdr:colOff>129091</xdr:colOff>
      <xdr:row>48</xdr:row>
      <xdr:rowOff>126695</xdr:rowOff>
    </xdr:to>
    <xdr:sp macro="" textlink="">
      <xdr:nvSpPr>
        <xdr:cNvPr id="3" name="Right Arrow 2"/>
        <xdr:cNvSpPr/>
      </xdr:nvSpPr>
      <xdr:spPr>
        <a:xfrm rot="13411953">
          <a:off x="17048596" y="8851595"/>
          <a:ext cx="2968695" cy="419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bg-B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Q37"/>
  <sheetViews>
    <sheetView zoomScaleNormal="100" workbookViewId="0">
      <selection activeCell="O8" sqref="O8"/>
    </sheetView>
  </sheetViews>
  <sheetFormatPr defaultRowHeight="15" x14ac:dyDescent="0.25"/>
  <sheetData>
    <row r="5" spans="3:17" x14ac:dyDescent="0.25">
      <c r="E5" s="71" t="s">
        <v>96</v>
      </c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</row>
    <row r="7" spans="3:17" x14ac:dyDescent="0.25">
      <c r="C7">
        <v>1</v>
      </c>
      <c r="E7" t="s">
        <v>75</v>
      </c>
    </row>
    <row r="8" spans="3:17" x14ac:dyDescent="0.25">
      <c r="F8" t="s">
        <v>76</v>
      </c>
    </row>
    <row r="10" spans="3:17" x14ac:dyDescent="0.25">
      <c r="C10">
        <v>2</v>
      </c>
      <c r="E10" t="s">
        <v>77</v>
      </c>
    </row>
    <row r="11" spans="3:17" x14ac:dyDescent="0.25">
      <c r="F11" t="s">
        <v>83</v>
      </c>
    </row>
    <row r="13" spans="3:17" x14ac:dyDescent="0.25">
      <c r="E13">
        <v>3</v>
      </c>
      <c r="G13" t="s">
        <v>78</v>
      </c>
    </row>
    <row r="14" spans="3:17" x14ac:dyDescent="0.25">
      <c r="I14" t="s">
        <v>79</v>
      </c>
    </row>
    <row r="15" spans="3:17" x14ac:dyDescent="0.25">
      <c r="I15" t="s">
        <v>81</v>
      </c>
    </row>
    <row r="17" spans="3:7" x14ac:dyDescent="0.25">
      <c r="C17">
        <v>4</v>
      </c>
      <c r="E17" t="s">
        <v>80</v>
      </c>
    </row>
    <row r="18" spans="3:7" x14ac:dyDescent="0.25">
      <c r="F18" t="s">
        <v>82</v>
      </c>
    </row>
    <row r="19" spans="3:7" x14ac:dyDescent="0.25">
      <c r="F19" t="s">
        <v>84</v>
      </c>
    </row>
    <row r="23" spans="3:7" x14ac:dyDescent="0.25">
      <c r="C23">
        <v>5</v>
      </c>
      <c r="E23" t="s">
        <v>85</v>
      </c>
    </row>
    <row r="24" spans="3:7" x14ac:dyDescent="0.25">
      <c r="F24" t="s">
        <v>87</v>
      </c>
    </row>
    <row r="25" spans="3:7" x14ac:dyDescent="0.25">
      <c r="F25" t="s">
        <v>86</v>
      </c>
    </row>
    <row r="27" spans="3:7" x14ac:dyDescent="0.25">
      <c r="F27" t="s">
        <v>89</v>
      </c>
    </row>
    <row r="28" spans="3:7" x14ac:dyDescent="0.25">
      <c r="G28" t="s">
        <v>92</v>
      </c>
    </row>
    <row r="29" spans="3:7" x14ac:dyDescent="0.25">
      <c r="G29" t="s">
        <v>91</v>
      </c>
    </row>
    <row r="30" spans="3:7" x14ac:dyDescent="0.25">
      <c r="G30" t="s">
        <v>90</v>
      </c>
    </row>
    <row r="32" spans="3:7" x14ac:dyDescent="0.25">
      <c r="G32" t="s">
        <v>88</v>
      </c>
    </row>
    <row r="34" spans="3:14" x14ac:dyDescent="0.25">
      <c r="F34" t="s">
        <v>93</v>
      </c>
    </row>
    <row r="36" spans="3:14" x14ac:dyDescent="0.25">
      <c r="C36">
        <v>6</v>
      </c>
      <c r="E36" t="s">
        <v>94</v>
      </c>
    </row>
    <row r="37" spans="3:14" x14ac:dyDescent="0.25">
      <c r="F37" s="68" t="s">
        <v>95</v>
      </c>
      <c r="G37" s="68"/>
      <c r="H37" s="68"/>
      <c r="I37" s="68"/>
      <c r="J37" s="68"/>
      <c r="K37" s="68"/>
      <c r="L37" s="68"/>
      <c r="M37" s="68"/>
      <c r="N37" s="6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2" sqref="D3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48"/>
  <sheetViews>
    <sheetView zoomScale="75" zoomScaleNormal="75" workbookViewId="0">
      <selection activeCell="P11" sqref="P11"/>
    </sheetView>
  </sheetViews>
  <sheetFormatPr defaultRowHeight="15" x14ac:dyDescent="0.25"/>
  <sheetData>
    <row r="2" spans="3:21" x14ac:dyDescent="0.25">
      <c r="C2" s="72" t="s">
        <v>73</v>
      </c>
      <c r="D2" s="73"/>
      <c r="E2" s="73"/>
      <c r="F2" s="74"/>
      <c r="P2" s="6" t="s">
        <v>3</v>
      </c>
      <c r="Q2" s="4">
        <v>2</v>
      </c>
      <c r="R2" s="6" t="s">
        <v>4</v>
      </c>
      <c r="S2" s="4">
        <v>2</v>
      </c>
      <c r="T2" s="6" t="s">
        <v>5</v>
      </c>
      <c r="U2" s="4">
        <v>10</v>
      </c>
    </row>
    <row r="3" spans="3:21" x14ac:dyDescent="0.25">
      <c r="K3" s="26" t="s">
        <v>2</v>
      </c>
      <c r="L3" s="27"/>
      <c r="M3" s="28"/>
    </row>
    <row r="4" spans="3:21" x14ac:dyDescent="0.25">
      <c r="E4" s="21" t="s">
        <v>0</v>
      </c>
      <c r="F4" s="22"/>
      <c r="K4" s="15" t="s">
        <v>1</v>
      </c>
      <c r="L4" s="16"/>
      <c r="M4" s="17"/>
    </row>
    <row r="5" spans="3:21" x14ac:dyDescent="0.25">
      <c r="K5" s="18" t="s">
        <v>18</v>
      </c>
      <c r="L5" s="19"/>
      <c r="M5" s="20"/>
    </row>
    <row r="7" spans="3:21" x14ac:dyDescent="0.25">
      <c r="C7" s="6" t="s">
        <v>6</v>
      </c>
      <c r="E7" s="3" t="s">
        <v>7</v>
      </c>
      <c r="K7" s="29" t="s">
        <v>2</v>
      </c>
    </row>
    <row r="8" spans="3:21" x14ac:dyDescent="0.25">
      <c r="C8" s="24">
        <v>-10</v>
      </c>
      <c r="E8" s="24">
        <f t="shared" ref="E8:E48" si="0">Q$2*C8*C8+S$2*C8+U$2</f>
        <v>190</v>
      </c>
      <c r="F8" t="str">
        <f>IF(E8&lt;E9,"converged","not converged")</f>
        <v>not converged</v>
      </c>
      <c r="K8" s="23">
        <f>2*Q$2*C8+S$2</f>
        <v>-38</v>
      </c>
      <c r="L8" t="str">
        <f>IF(ABS(K8)&lt;ABS(K9),"converged","not converged")</f>
        <v>not converged</v>
      </c>
    </row>
    <row r="9" spans="3:21" x14ac:dyDescent="0.25">
      <c r="C9" s="24">
        <v>-9.5</v>
      </c>
      <c r="E9" s="24">
        <f t="shared" si="0"/>
        <v>171.5</v>
      </c>
      <c r="F9" t="str">
        <f t="shared" ref="F9:F48" si="1">IF(E9&lt;E10,"converged","not converged")</f>
        <v>not converged</v>
      </c>
      <c r="K9" s="23">
        <f t="shared" ref="K9:K48" si="2">2*Q$2*C9+S$2</f>
        <v>-36</v>
      </c>
      <c r="L9" t="str">
        <f t="shared" ref="L9:L48" si="3">IF(ABS(K9)&lt;ABS(K10),"converged","not converged")</f>
        <v>not converged</v>
      </c>
    </row>
    <row r="10" spans="3:21" x14ac:dyDescent="0.25">
      <c r="C10" s="24">
        <v>-9</v>
      </c>
      <c r="E10" s="24">
        <f t="shared" si="0"/>
        <v>154</v>
      </c>
      <c r="F10" t="str">
        <f t="shared" si="1"/>
        <v>not converged</v>
      </c>
      <c r="K10" s="23">
        <f t="shared" si="2"/>
        <v>-34</v>
      </c>
      <c r="L10" t="str">
        <f t="shared" si="3"/>
        <v>not converged</v>
      </c>
    </row>
    <row r="11" spans="3:21" x14ac:dyDescent="0.25">
      <c r="C11" s="24">
        <v>-8.5</v>
      </c>
      <c r="E11" s="24">
        <f t="shared" si="0"/>
        <v>137.5</v>
      </c>
      <c r="F11" t="str">
        <f t="shared" si="1"/>
        <v>not converged</v>
      </c>
      <c r="K11" s="23">
        <f t="shared" si="2"/>
        <v>-32</v>
      </c>
      <c r="L11" t="str">
        <f t="shared" si="3"/>
        <v>not converged</v>
      </c>
    </row>
    <row r="12" spans="3:21" x14ac:dyDescent="0.25">
      <c r="C12" s="24">
        <v>-8</v>
      </c>
      <c r="E12" s="24">
        <f t="shared" si="0"/>
        <v>122</v>
      </c>
      <c r="F12" t="str">
        <f t="shared" si="1"/>
        <v>not converged</v>
      </c>
      <c r="K12" s="23">
        <f t="shared" si="2"/>
        <v>-30</v>
      </c>
      <c r="L12" t="str">
        <f t="shared" si="3"/>
        <v>not converged</v>
      </c>
    </row>
    <row r="13" spans="3:21" x14ac:dyDescent="0.25">
      <c r="C13" s="24">
        <v>-7.5</v>
      </c>
      <c r="E13" s="24">
        <f t="shared" si="0"/>
        <v>107.5</v>
      </c>
      <c r="F13" t="str">
        <f t="shared" si="1"/>
        <v>not converged</v>
      </c>
      <c r="K13" s="23">
        <f t="shared" si="2"/>
        <v>-28</v>
      </c>
      <c r="L13" t="str">
        <f t="shared" si="3"/>
        <v>not converged</v>
      </c>
    </row>
    <row r="14" spans="3:21" x14ac:dyDescent="0.25">
      <c r="C14" s="24">
        <v>-7</v>
      </c>
      <c r="E14" s="24">
        <f t="shared" si="0"/>
        <v>94</v>
      </c>
      <c r="F14" t="str">
        <f t="shared" si="1"/>
        <v>not converged</v>
      </c>
      <c r="K14" s="23">
        <f t="shared" si="2"/>
        <v>-26</v>
      </c>
      <c r="L14" t="str">
        <f t="shared" si="3"/>
        <v>not converged</v>
      </c>
    </row>
    <row r="15" spans="3:21" x14ac:dyDescent="0.25">
      <c r="C15" s="24">
        <v>-6.5</v>
      </c>
      <c r="E15" s="24">
        <f t="shared" si="0"/>
        <v>81.5</v>
      </c>
      <c r="F15" t="str">
        <f t="shared" si="1"/>
        <v>not converged</v>
      </c>
      <c r="K15" s="23">
        <f t="shared" si="2"/>
        <v>-24</v>
      </c>
      <c r="L15" t="str">
        <f t="shared" si="3"/>
        <v>not converged</v>
      </c>
    </row>
    <row r="16" spans="3:21" x14ac:dyDescent="0.25">
      <c r="C16" s="24">
        <v>-6</v>
      </c>
      <c r="E16" s="24">
        <f t="shared" si="0"/>
        <v>70</v>
      </c>
      <c r="F16" t="str">
        <f t="shared" si="1"/>
        <v>not converged</v>
      </c>
      <c r="K16" s="23">
        <f t="shared" si="2"/>
        <v>-22</v>
      </c>
      <c r="L16" t="str">
        <f t="shared" si="3"/>
        <v>not converged</v>
      </c>
    </row>
    <row r="17" spans="3:12" x14ac:dyDescent="0.25">
      <c r="C17" s="24">
        <v>-5.5</v>
      </c>
      <c r="E17" s="24">
        <f t="shared" si="0"/>
        <v>59.5</v>
      </c>
      <c r="F17" t="str">
        <f t="shared" si="1"/>
        <v>not converged</v>
      </c>
      <c r="K17" s="23">
        <f t="shared" si="2"/>
        <v>-20</v>
      </c>
      <c r="L17" t="str">
        <f t="shared" si="3"/>
        <v>not converged</v>
      </c>
    </row>
    <row r="18" spans="3:12" x14ac:dyDescent="0.25">
      <c r="C18" s="24">
        <v>-5</v>
      </c>
      <c r="E18" s="24">
        <f t="shared" si="0"/>
        <v>50</v>
      </c>
      <c r="F18" t="str">
        <f t="shared" si="1"/>
        <v>not converged</v>
      </c>
      <c r="K18" s="23">
        <f t="shared" si="2"/>
        <v>-18</v>
      </c>
      <c r="L18" t="str">
        <f t="shared" si="3"/>
        <v>not converged</v>
      </c>
    </row>
    <row r="19" spans="3:12" x14ac:dyDescent="0.25">
      <c r="C19" s="24">
        <v>-4.5</v>
      </c>
      <c r="E19" s="24">
        <f t="shared" si="0"/>
        <v>41.5</v>
      </c>
      <c r="F19" t="str">
        <f t="shared" si="1"/>
        <v>not converged</v>
      </c>
      <c r="K19" s="23">
        <f t="shared" si="2"/>
        <v>-16</v>
      </c>
      <c r="L19" t="str">
        <f t="shared" si="3"/>
        <v>not converged</v>
      </c>
    </row>
    <row r="20" spans="3:12" x14ac:dyDescent="0.25">
      <c r="C20" s="24">
        <v>-4</v>
      </c>
      <c r="E20" s="24">
        <f t="shared" si="0"/>
        <v>34</v>
      </c>
      <c r="F20" t="str">
        <f t="shared" si="1"/>
        <v>not converged</v>
      </c>
      <c r="K20" s="23">
        <f t="shared" si="2"/>
        <v>-14</v>
      </c>
      <c r="L20" t="str">
        <f t="shared" si="3"/>
        <v>not converged</v>
      </c>
    </row>
    <row r="21" spans="3:12" x14ac:dyDescent="0.25">
      <c r="C21" s="24">
        <v>-3.5</v>
      </c>
      <c r="E21" s="24">
        <f t="shared" si="0"/>
        <v>27.5</v>
      </c>
      <c r="F21" t="str">
        <f t="shared" si="1"/>
        <v>not converged</v>
      </c>
      <c r="K21" s="23">
        <f t="shared" si="2"/>
        <v>-12</v>
      </c>
      <c r="L21" t="str">
        <f t="shared" si="3"/>
        <v>not converged</v>
      </c>
    </row>
    <row r="22" spans="3:12" x14ac:dyDescent="0.25">
      <c r="C22" s="24">
        <v>-3</v>
      </c>
      <c r="E22" s="24">
        <f t="shared" si="0"/>
        <v>22</v>
      </c>
      <c r="F22" t="str">
        <f t="shared" si="1"/>
        <v>not converged</v>
      </c>
      <c r="K22" s="23">
        <f t="shared" si="2"/>
        <v>-10</v>
      </c>
      <c r="L22" t="str">
        <f t="shared" si="3"/>
        <v>not converged</v>
      </c>
    </row>
    <row r="23" spans="3:12" x14ac:dyDescent="0.25">
      <c r="C23" s="24">
        <v>-2.5</v>
      </c>
      <c r="E23" s="24">
        <f t="shared" si="0"/>
        <v>17.5</v>
      </c>
      <c r="F23" t="str">
        <f t="shared" si="1"/>
        <v>not converged</v>
      </c>
      <c r="K23" s="23">
        <f t="shared" si="2"/>
        <v>-8</v>
      </c>
      <c r="L23" t="str">
        <f t="shared" si="3"/>
        <v>not converged</v>
      </c>
    </row>
    <row r="24" spans="3:12" x14ac:dyDescent="0.25">
      <c r="C24" s="24">
        <v>-2</v>
      </c>
      <c r="E24" s="24">
        <f t="shared" si="0"/>
        <v>14</v>
      </c>
      <c r="F24" t="str">
        <f t="shared" si="1"/>
        <v>not converged</v>
      </c>
      <c r="K24" s="23">
        <f t="shared" si="2"/>
        <v>-6</v>
      </c>
      <c r="L24" t="str">
        <f t="shared" si="3"/>
        <v>not converged</v>
      </c>
    </row>
    <row r="25" spans="3:12" x14ac:dyDescent="0.25">
      <c r="C25" s="24">
        <v>-1.5</v>
      </c>
      <c r="E25" s="24">
        <f t="shared" si="0"/>
        <v>11.5</v>
      </c>
      <c r="F25" t="str">
        <f t="shared" si="1"/>
        <v>not converged</v>
      </c>
      <c r="K25" s="23">
        <f t="shared" si="2"/>
        <v>-4</v>
      </c>
      <c r="L25" t="str">
        <f t="shared" si="3"/>
        <v>not converged</v>
      </c>
    </row>
    <row r="26" spans="3:12" x14ac:dyDescent="0.25">
      <c r="C26" s="24">
        <v>-1</v>
      </c>
      <c r="E26" s="24">
        <f t="shared" si="0"/>
        <v>10</v>
      </c>
      <c r="F26" t="str">
        <f t="shared" si="1"/>
        <v>not converged</v>
      </c>
      <c r="K26" s="23">
        <f t="shared" si="2"/>
        <v>-2</v>
      </c>
      <c r="L26" t="str">
        <f t="shared" si="3"/>
        <v>not converged</v>
      </c>
    </row>
    <row r="27" spans="3:12" x14ac:dyDescent="0.25">
      <c r="C27" s="14">
        <v>-0.5</v>
      </c>
      <c r="E27" s="14">
        <f t="shared" si="0"/>
        <v>9.5</v>
      </c>
      <c r="F27" t="str">
        <f t="shared" si="1"/>
        <v>converged</v>
      </c>
      <c r="H27" t="s">
        <v>8</v>
      </c>
      <c r="K27" s="25">
        <f t="shared" si="2"/>
        <v>0</v>
      </c>
      <c r="L27" t="str">
        <f t="shared" si="3"/>
        <v>converged</v>
      </c>
    </row>
    <row r="28" spans="3:12" x14ac:dyDescent="0.25">
      <c r="C28" s="24">
        <v>0</v>
      </c>
      <c r="E28" s="24">
        <f t="shared" si="0"/>
        <v>10</v>
      </c>
      <c r="F28" t="str">
        <f t="shared" si="1"/>
        <v>converged</v>
      </c>
      <c r="K28" s="23">
        <f t="shared" si="2"/>
        <v>2</v>
      </c>
      <c r="L28" t="str">
        <f t="shared" si="3"/>
        <v>converged</v>
      </c>
    </row>
    <row r="29" spans="3:12" x14ac:dyDescent="0.25">
      <c r="C29" s="24">
        <v>0.5</v>
      </c>
      <c r="E29" s="24">
        <f t="shared" si="0"/>
        <v>11.5</v>
      </c>
      <c r="F29" t="str">
        <f t="shared" si="1"/>
        <v>converged</v>
      </c>
      <c r="K29" s="23">
        <f t="shared" si="2"/>
        <v>4</v>
      </c>
      <c r="L29" t="str">
        <f t="shared" si="3"/>
        <v>converged</v>
      </c>
    </row>
    <row r="30" spans="3:12" x14ac:dyDescent="0.25">
      <c r="C30" s="24">
        <v>1</v>
      </c>
      <c r="E30" s="24">
        <f t="shared" si="0"/>
        <v>14</v>
      </c>
      <c r="F30" t="str">
        <f t="shared" si="1"/>
        <v>converged</v>
      </c>
      <c r="K30" s="23">
        <f t="shared" si="2"/>
        <v>6</v>
      </c>
      <c r="L30" t="str">
        <f t="shared" si="3"/>
        <v>converged</v>
      </c>
    </row>
    <row r="31" spans="3:12" x14ac:dyDescent="0.25">
      <c r="C31" s="24">
        <v>1.5</v>
      </c>
      <c r="E31" s="24">
        <f t="shared" si="0"/>
        <v>17.5</v>
      </c>
      <c r="F31" t="str">
        <f t="shared" si="1"/>
        <v>converged</v>
      </c>
      <c r="K31" s="23">
        <f t="shared" si="2"/>
        <v>8</v>
      </c>
      <c r="L31" t="str">
        <f t="shared" si="3"/>
        <v>converged</v>
      </c>
    </row>
    <row r="32" spans="3:12" x14ac:dyDescent="0.25">
      <c r="C32" s="24">
        <v>2</v>
      </c>
      <c r="E32" s="24">
        <f t="shared" si="0"/>
        <v>22</v>
      </c>
      <c r="F32" t="str">
        <f t="shared" si="1"/>
        <v>converged</v>
      </c>
      <c r="K32" s="23">
        <f t="shared" si="2"/>
        <v>10</v>
      </c>
      <c r="L32" t="str">
        <f t="shared" si="3"/>
        <v>converged</v>
      </c>
    </row>
    <row r="33" spans="3:12" x14ac:dyDescent="0.25">
      <c r="C33" s="24">
        <v>2.5</v>
      </c>
      <c r="E33" s="24">
        <f t="shared" si="0"/>
        <v>27.5</v>
      </c>
      <c r="F33" t="str">
        <f t="shared" si="1"/>
        <v>converged</v>
      </c>
      <c r="K33" s="23">
        <f t="shared" si="2"/>
        <v>12</v>
      </c>
      <c r="L33" t="str">
        <f t="shared" si="3"/>
        <v>converged</v>
      </c>
    </row>
    <row r="34" spans="3:12" x14ac:dyDescent="0.25">
      <c r="C34" s="24">
        <v>3</v>
      </c>
      <c r="E34" s="24">
        <f t="shared" si="0"/>
        <v>34</v>
      </c>
      <c r="F34" t="str">
        <f t="shared" si="1"/>
        <v>converged</v>
      </c>
      <c r="K34" s="23">
        <f t="shared" si="2"/>
        <v>14</v>
      </c>
      <c r="L34" t="str">
        <f t="shared" si="3"/>
        <v>converged</v>
      </c>
    </row>
    <row r="35" spans="3:12" x14ac:dyDescent="0.25">
      <c r="C35" s="24">
        <v>3.5</v>
      </c>
      <c r="E35" s="24">
        <f t="shared" si="0"/>
        <v>41.5</v>
      </c>
      <c r="F35" t="str">
        <f t="shared" si="1"/>
        <v>converged</v>
      </c>
      <c r="K35" s="23">
        <f t="shared" si="2"/>
        <v>16</v>
      </c>
      <c r="L35" t="str">
        <f t="shared" si="3"/>
        <v>converged</v>
      </c>
    </row>
    <row r="36" spans="3:12" x14ac:dyDescent="0.25">
      <c r="C36" s="24">
        <v>4</v>
      </c>
      <c r="E36" s="24">
        <f t="shared" si="0"/>
        <v>50</v>
      </c>
      <c r="F36" t="str">
        <f t="shared" si="1"/>
        <v>converged</v>
      </c>
      <c r="K36" s="23">
        <f t="shared" si="2"/>
        <v>18</v>
      </c>
      <c r="L36" t="str">
        <f t="shared" si="3"/>
        <v>converged</v>
      </c>
    </row>
    <row r="37" spans="3:12" x14ac:dyDescent="0.25">
      <c r="C37" s="24">
        <v>4.5</v>
      </c>
      <c r="E37" s="24">
        <f t="shared" si="0"/>
        <v>59.5</v>
      </c>
      <c r="F37" t="str">
        <f t="shared" si="1"/>
        <v>converged</v>
      </c>
      <c r="K37" s="23">
        <f t="shared" si="2"/>
        <v>20</v>
      </c>
      <c r="L37" t="str">
        <f t="shared" si="3"/>
        <v>converged</v>
      </c>
    </row>
    <row r="38" spans="3:12" x14ac:dyDescent="0.25">
      <c r="C38" s="24">
        <v>5</v>
      </c>
      <c r="E38" s="24">
        <f t="shared" si="0"/>
        <v>70</v>
      </c>
      <c r="F38" t="str">
        <f t="shared" si="1"/>
        <v>converged</v>
      </c>
      <c r="K38" s="23">
        <f t="shared" si="2"/>
        <v>22</v>
      </c>
      <c r="L38" t="str">
        <f t="shared" si="3"/>
        <v>converged</v>
      </c>
    </row>
    <row r="39" spans="3:12" x14ac:dyDescent="0.25">
      <c r="C39" s="24">
        <v>5.5</v>
      </c>
      <c r="E39" s="24">
        <f t="shared" si="0"/>
        <v>81.5</v>
      </c>
      <c r="F39" t="str">
        <f t="shared" si="1"/>
        <v>converged</v>
      </c>
      <c r="K39" s="23">
        <f t="shared" si="2"/>
        <v>24</v>
      </c>
      <c r="L39" t="str">
        <f t="shared" si="3"/>
        <v>converged</v>
      </c>
    </row>
    <row r="40" spans="3:12" x14ac:dyDescent="0.25">
      <c r="C40" s="24">
        <v>6</v>
      </c>
      <c r="E40" s="24">
        <f t="shared" si="0"/>
        <v>94</v>
      </c>
      <c r="F40" t="str">
        <f t="shared" si="1"/>
        <v>converged</v>
      </c>
      <c r="K40" s="23">
        <f t="shared" si="2"/>
        <v>26</v>
      </c>
      <c r="L40" t="str">
        <f t="shared" si="3"/>
        <v>converged</v>
      </c>
    </row>
    <row r="41" spans="3:12" x14ac:dyDescent="0.25">
      <c r="C41" s="24">
        <v>6.5</v>
      </c>
      <c r="E41" s="24">
        <f t="shared" si="0"/>
        <v>107.5</v>
      </c>
      <c r="F41" t="str">
        <f t="shared" si="1"/>
        <v>converged</v>
      </c>
      <c r="K41" s="23">
        <f t="shared" si="2"/>
        <v>28</v>
      </c>
      <c r="L41" t="str">
        <f t="shared" si="3"/>
        <v>converged</v>
      </c>
    </row>
    <row r="42" spans="3:12" x14ac:dyDescent="0.25">
      <c r="C42" s="24">
        <v>7</v>
      </c>
      <c r="E42" s="24">
        <f t="shared" si="0"/>
        <v>122</v>
      </c>
      <c r="F42" t="str">
        <f t="shared" si="1"/>
        <v>converged</v>
      </c>
      <c r="K42" s="23">
        <f t="shared" si="2"/>
        <v>30</v>
      </c>
      <c r="L42" t="str">
        <f t="shared" si="3"/>
        <v>converged</v>
      </c>
    </row>
    <row r="43" spans="3:12" x14ac:dyDescent="0.25">
      <c r="C43" s="24">
        <v>7.5</v>
      </c>
      <c r="E43" s="24">
        <f t="shared" si="0"/>
        <v>137.5</v>
      </c>
      <c r="F43" t="str">
        <f t="shared" si="1"/>
        <v>converged</v>
      </c>
      <c r="K43" s="23">
        <f t="shared" si="2"/>
        <v>32</v>
      </c>
      <c r="L43" t="str">
        <f t="shared" si="3"/>
        <v>converged</v>
      </c>
    </row>
    <row r="44" spans="3:12" x14ac:dyDescent="0.25">
      <c r="C44" s="24">
        <v>8</v>
      </c>
      <c r="E44" s="24">
        <f t="shared" si="0"/>
        <v>154</v>
      </c>
      <c r="F44" t="str">
        <f t="shared" si="1"/>
        <v>converged</v>
      </c>
      <c r="K44" s="23">
        <f t="shared" si="2"/>
        <v>34</v>
      </c>
      <c r="L44" t="str">
        <f t="shared" si="3"/>
        <v>converged</v>
      </c>
    </row>
    <row r="45" spans="3:12" x14ac:dyDescent="0.25">
      <c r="C45" s="24">
        <v>8.5</v>
      </c>
      <c r="E45" s="24">
        <f t="shared" si="0"/>
        <v>171.5</v>
      </c>
      <c r="F45" t="str">
        <f t="shared" si="1"/>
        <v>converged</v>
      </c>
      <c r="K45" s="23">
        <f t="shared" si="2"/>
        <v>36</v>
      </c>
      <c r="L45" t="str">
        <f t="shared" si="3"/>
        <v>converged</v>
      </c>
    </row>
    <row r="46" spans="3:12" x14ac:dyDescent="0.25">
      <c r="C46" s="24">
        <v>9</v>
      </c>
      <c r="E46" s="24">
        <f t="shared" si="0"/>
        <v>190</v>
      </c>
      <c r="F46" t="str">
        <f t="shared" si="1"/>
        <v>converged</v>
      </c>
      <c r="K46" s="23">
        <f t="shared" si="2"/>
        <v>38</v>
      </c>
      <c r="L46" t="str">
        <f t="shared" si="3"/>
        <v>converged</v>
      </c>
    </row>
    <row r="47" spans="3:12" x14ac:dyDescent="0.25">
      <c r="C47" s="24">
        <v>9.5</v>
      </c>
      <c r="E47" s="24">
        <f t="shared" si="0"/>
        <v>209.5</v>
      </c>
      <c r="F47" t="str">
        <f t="shared" si="1"/>
        <v>converged</v>
      </c>
      <c r="K47" s="23">
        <f t="shared" si="2"/>
        <v>40</v>
      </c>
      <c r="L47" t="str">
        <f t="shared" si="3"/>
        <v>converged</v>
      </c>
    </row>
    <row r="48" spans="3:12" x14ac:dyDescent="0.25">
      <c r="C48" s="24">
        <v>10</v>
      </c>
      <c r="E48" s="24">
        <f t="shared" si="0"/>
        <v>230</v>
      </c>
      <c r="F48" t="str">
        <f t="shared" si="1"/>
        <v>not converged</v>
      </c>
      <c r="K48" s="23">
        <f t="shared" si="2"/>
        <v>42</v>
      </c>
      <c r="L48" t="str">
        <f t="shared" si="3"/>
        <v>not converged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5"/>
  <sheetViews>
    <sheetView zoomScale="75" zoomScaleNormal="75" workbookViewId="0">
      <selection activeCell="K25" sqref="K25"/>
    </sheetView>
  </sheetViews>
  <sheetFormatPr defaultRowHeight="15" x14ac:dyDescent="0.25"/>
  <cols>
    <col min="11" max="11" width="9.85546875" customWidth="1"/>
  </cols>
  <sheetData>
    <row r="2" spans="2:14" x14ac:dyDescent="0.25">
      <c r="B2" s="68" t="s">
        <v>73</v>
      </c>
      <c r="C2" s="68"/>
      <c r="D2" s="68"/>
      <c r="E2" s="68"/>
      <c r="H2" t="s">
        <v>33</v>
      </c>
    </row>
    <row r="4" spans="2:14" x14ac:dyDescent="0.25">
      <c r="B4" s="4">
        <v>0.1</v>
      </c>
      <c r="C4" s="6" t="s">
        <v>13</v>
      </c>
      <c r="D4" s="6"/>
      <c r="F4" s="6" t="s">
        <v>3</v>
      </c>
      <c r="G4" s="4">
        <v>2</v>
      </c>
      <c r="H4" s="6" t="s">
        <v>4</v>
      </c>
      <c r="I4" s="4">
        <v>2</v>
      </c>
      <c r="J4" s="6" t="s">
        <v>5</v>
      </c>
      <c r="K4" s="4">
        <v>10</v>
      </c>
      <c r="M4" t="s">
        <v>16</v>
      </c>
    </row>
    <row r="5" spans="2:14" x14ac:dyDescent="0.25">
      <c r="B5" s="2">
        <v>0.1</v>
      </c>
      <c r="M5" t="s">
        <v>32</v>
      </c>
    </row>
    <row r="6" spans="2:14" x14ac:dyDescent="0.25">
      <c r="B6" s="2">
        <v>0.3</v>
      </c>
    </row>
    <row r="8" spans="2:14" x14ac:dyDescent="0.25">
      <c r="F8" s="6" t="s">
        <v>17</v>
      </c>
      <c r="G8" s="6" t="s">
        <v>12</v>
      </c>
      <c r="N8" s="4">
        <v>0.05</v>
      </c>
    </row>
    <row r="9" spans="2:14" x14ac:dyDescent="0.25">
      <c r="B9" s="3" t="s">
        <v>10</v>
      </c>
      <c r="D9" s="11" t="s">
        <v>6</v>
      </c>
      <c r="F9" s="35" t="s">
        <v>9</v>
      </c>
      <c r="G9" s="34" t="s">
        <v>11</v>
      </c>
      <c r="I9" s="6" t="s">
        <v>14</v>
      </c>
      <c r="K9" s="6" t="s">
        <v>2</v>
      </c>
      <c r="M9" s="6" t="s">
        <v>15</v>
      </c>
      <c r="N9" s="4" t="s">
        <v>68</v>
      </c>
    </row>
    <row r="11" spans="2:14" x14ac:dyDescent="0.25">
      <c r="B11">
        <v>1</v>
      </c>
      <c r="D11" s="4">
        <v>10</v>
      </c>
      <c r="F11" s="2"/>
      <c r="G11" s="2">
        <v>10</v>
      </c>
      <c r="I11" s="5">
        <f>G$4*G11*G11+I$4*G11+K$4</f>
        <v>230</v>
      </c>
      <c r="K11" s="9">
        <f>2*G$4*G11+I$4</f>
        <v>42</v>
      </c>
      <c r="M11" s="10">
        <f>K11</f>
        <v>42</v>
      </c>
      <c r="N11" t="str">
        <f>IF(M11&lt;N$8,"converged","not converged")</f>
        <v>not converged</v>
      </c>
    </row>
    <row r="12" spans="2:14" x14ac:dyDescent="0.25">
      <c r="B12">
        <v>2</v>
      </c>
      <c r="F12" s="7">
        <f>B$4*M11</f>
        <v>4.2</v>
      </c>
      <c r="G12" s="33">
        <f>G11-F12</f>
        <v>5.8</v>
      </c>
      <c r="H12" s="1"/>
      <c r="I12" s="8">
        <f>G$4*G12*G12+I$4*G12+K$4</f>
        <v>88.88</v>
      </c>
      <c r="J12" s="1"/>
      <c r="K12" s="9">
        <f t="shared" ref="K12:K41" si="0">2*G$4*G12+I$4</f>
        <v>25.2</v>
      </c>
      <c r="L12" s="1"/>
      <c r="M12" s="10">
        <f>K12</f>
        <v>25.2</v>
      </c>
      <c r="N12" t="str">
        <f t="shared" ref="N12:N55" si="1">IF(M12&lt;N$8,"converged","not converged")</f>
        <v>not converged</v>
      </c>
    </row>
    <row r="13" spans="2:14" x14ac:dyDescent="0.25">
      <c r="B13">
        <v>3</v>
      </c>
      <c r="F13" s="7">
        <f t="shared" ref="F13:F41" si="2">B$4*M12</f>
        <v>2.52</v>
      </c>
      <c r="G13" s="33">
        <f t="shared" ref="G13:G41" si="3">G12-F13</f>
        <v>3.28</v>
      </c>
      <c r="H13" s="1"/>
      <c r="I13" s="8">
        <f t="shared" ref="I13:I41" si="4">G$4*G13*G13+I$4*G13+K$4</f>
        <v>38.076799999999992</v>
      </c>
      <c r="J13" s="1"/>
      <c r="K13" s="9">
        <f t="shared" si="0"/>
        <v>15.12</v>
      </c>
      <c r="L13" s="1"/>
      <c r="M13" s="10">
        <f t="shared" ref="M13:M41" si="5">K13</f>
        <v>15.12</v>
      </c>
      <c r="N13" t="str">
        <f t="shared" si="1"/>
        <v>not converged</v>
      </c>
    </row>
    <row r="14" spans="2:14" x14ac:dyDescent="0.25">
      <c r="B14">
        <v>4</v>
      </c>
      <c r="F14" s="7">
        <f t="shared" si="2"/>
        <v>1.512</v>
      </c>
      <c r="G14" s="33">
        <f t="shared" si="3"/>
        <v>1.7679999999999998</v>
      </c>
      <c r="H14" s="1"/>
      <c r="I14" s="8">
        <f t="shared" si="4"/>
        <v>19.787647999999997</v>
      </c>
      <c r="J14" s="1"/>
      <c r="K14" s="9">
        <f t="shared" si="0"/>
        <v>9.0719999999999992</v>
      </c>
      <c r="L14" s="1"/>
      <c r="M14" s="10">
        <f t="shared" si="5"/>
        <v>9.0719999999999992</v>
      </c>
      <c r="N14" t="str">
        <f t="shared" si="1"/>
        <v>not converged</v>
      </c>
    </row>
    <row r="15" spans="2:14" x14ac:dyDescent="0.25">
      <c r="B15">
        <v>5</v>
      </c>
      <c r="F15" s="7">
        <f t="shared" si="2"/>
        <v>0.90720000000000001</v>
      </c>
      <c r="G15" s="33">
        <f t="shared" si="3"/>
        <v>0.86079999999999979</v>
      </c>
      <c r="H15" s="1"/>
      <c r="I15" s="8">
        <f t="shared" si="4"/>
        <v>13.203553279999998</v>
      </c>
      <c r="J15" s="1"/>
      <c r="K15" s="9">
        <f t="shared" si="0"/>
        <v>5.4431999999999992</v>
      </c>
      <c r="L15" s="1"/>
      <c r="M15" s="10">
        <f t="shared" si="5"/>
        <v>5.4431999999999992</v>
      </c>
      <c r="N15" t="str">
        <f t="shared" si="1"/>
        <v>not converged</v>
      </c>
    </row>
    <row r="16" spans="2:14" x14ac:dyDescent="0.25">
      <c r="B16">
        <v>6</v>
      </c>
      <c r="F16" s="7">
        <f t="shared" si="2"/>
        <v>0.54431999999999992</v>
      </c>
      <c r="G16" s="33">
        <f t="shared" si="3"/>
        <v>0.31647999999999987</v>
      </c>
      <c r="H16" s="1"/>
      <c r="I16" s="8">
        <f t="shared" si="4"/>
        <v>10.8332791808</v>
      </c>
      <c r="J16" s="1"/>
      <c r="K16" s="9">
        <f t="shared" si="0"/>
        <v>3.2659199999999995</v>
      </c>
      <c r="L16" s="1"/>
      <c r="M16" s="10">
        <f t="shared" si="5"/>
        <v>3.2659199999999995</v>
      </c>
      <c r="N16" t="str">
        <f t="shared" si="1"/>
        <v>not converged</v>
      </c>
    </row>
    <row r="17" spans="2:14" x14ac:dyDescent="0.25">
      <c r="B17">
        <v>7</v>
      </c>
      <c r="F17" s="7">
        <f t="shared" si="2"/>
        <v>0.32659199999999999</v>
      </c>
      <c r="G17" s="33">
        <f t="shared" si="3"/>
        <v>-1.0112000000000121E-2</v>
      </c>
      <c r="H17" s="1"/>
      <c r="I17" s="8">
        <f t="shared" si="4"/>
        <v>9.9799805050879993</v>
      </c>
      <c r="J17" s="1"/>
      <c r="K17" s="9">
        <f t="shared" si="0"/>
        <v>1.9595519999999995</v>
      </c>
      <c r="L17" s="1"/>
      <c r="M17" s="10">
        <f t="shared" si="5"/>
        <v>1.9595519999999995</v>
      </c>
      <c r="N17" t="str">
        <f t="shared" si="1"/>
        <v>not converged</v>
      </c>
    </row>
    <row r="18" spans="2:14" x14ac:dyDescent="0.25">
      <c r="B18">
        <v>8</v>
      </c>
      <c r="F18" s="7">
        <f t="shared" si="2"/>
        <v>0.19595519999999997</v>
      </c>
      <c r="G18" s="33">
        <f t="shared" si="3"/>
        <v>-0.20606720000000009</v>
      </c>
      <c r="H18" s="1"/>
      <c r="I18" s="8">
        <f t="shared" si="4"/>
        <v>9.6727929818316802</v>
      </c>
      <c r="J18" s="1"/>
      <c r="K18" s="9">
        <f t="shared" si="0"/>
        <v>1.1757311999999995</v>
      </c>
      <c r="L18" s="1"/>
      <c r="M18" s="10">
        <f t="shared" si="5"/>
        <v>1.1757311999999995</v>
      </c>
      <c r="N18" t="str">
        <f t="shared" si="1"/>
        <v>not converged</v>
      </c>
    </row>
    <row r="19" spans="2:14" x14ac:dyDescent="0.25">
      <c r="B19">
        <v>9</v>
      </c>
      <c r="F19" s="7">
        <f t="shared" si="2"/>
        <v>0.11757311999999996</v>
      </c>
      <c r="G19" s="33">
        <f t="shared" si="3"/>
        <v>-0.32364032000000004</v>
      </c>
      <c r="H19" s="1"/>
      <c r="I19" s="8">
        <f t="shared" si="4"/>
        <v>9.5622054734594055</v>
      </c>
      <c r="J19" s="1"/>
      <c r="K19" s="9">
        <f t="shared" si="0"/>
        <v>0.70543871999999985</v>
      </c>
      <c r="L19" s="1"/>
      <c r="M19" s="10">
        <f t="shared" si="5"/>
        <v>0.70543871999999985</v>
      </c>
      <c r="N19" t="str">
        <f t="shared" si="1"/>
        <v>not converged</v>
      </c>
    </row>
    <row r="20" spans="2:14" x14ac:dyDescent="0.25">
      <c r="B20">
        <v>10</v>
      </c>
      <c r="F20" s="7">
        <f t="shared" si="2"/>
        <v>7.0543871999999994E-2</v>
      </c>
      <c r="G20" s="33">
        <f t="shared" si="3"/>
        <v>-0.39418419200000004</v>
      </c>
      <c r="H20" s="1"/>
      <c r="I20" s="8">
        <f t="shared" si="4"/>
        <v>9.5223939704453855</v>
      </c>
      <c r="J20" s="1"/>
      <c r="K20" s="9">
        <f t="shared" si="0"/>
        <v>0.42326323199999982</v>
      </c>
      <c r="L20" s="1"/>
      <c r="M20" s="10">
        <f t="shared" si="5"/>
        <v>0.42326323199999982</v>
      </c>
      <c r="N20" t="str">
        <f t="shared" si="1"/>
        <v>not converged</v>
      </c>
    </row>
    <row r="21" spans="2:14" x14ac:dyDescent="0.25">
      <c r="B21">
        <v>11</v>
      </c>
      <c r="F21" s="7">
        <f t="shared" si="2"/>
        <v>4.2326323199999988E-2</v>
      </c>
      <c r="G21" s="33">
        <f t="shared" si="3"/>
        <v>-0.43651051520000006</v>
      </c>
      <c r="H21" s="1"/>
      <c r="I21" s="8">
        <f t="shared" si="4"/>
        <v>9.5080618293603383</v>
      </c>
      <c r="J21" s="1"/>
      <c r="K21" s="9">
        <f t="shared" si="0"/>
        <v>0.25395793919999976</v>
      </c>
      <c r="L21" s="1"/>
      <c r="M21" s="10">
        <f t="shared" si="5"/>
        <v>0.25395793919999976</v>
      </c>
      <c r="N21" t="str">
        <f t="shared" si="1"/>
        <v>not converged</v>
      </c>
    </row>
    <row r="22" spans="2:14" x14ac:dyDescent="0.25">
      <c r="B22">
        <v>12</v>
      </c>
      <c r="F22" s="7">
        <f t="shared" si="2"/>
        <v>2.5395793919999979E-2</v>
      </c>
      <c r="G22" s="14">
        <f t="shared" si="3"/>
        <v>-0.46190630912000002</v>
      </c>
      <c r="H22" s="1"/>
      <c r="I22" s="8">
        <f t="shared" si="4"/>
        <v>9.5029022585697227</v>
      </c>
      <c r="J22" s="1"/>
      <c r="K22" s="9">
        <f t="shared" si="0"/>
        <v>0.1523747635199999</v>
      </c>
      <c r="L22" s="1"/>
      <c r="M22" s="10">
        <f t="shared" si="5"/>
        <v>0.1523747635199999</v>
      </c>
      <c r="N22" t="str">
        <f t="shared" si="1"/>
        <v>not converged</v>
      </c>
    </row>
    <row r="23" spans="2:14" x14ac:dyDescent="0.25">
      <c r="B23">
        <v>13</v>
      </c>
      <c r="F23" s="7">
        <f t="shared" si="2"/>
        <v>1.5237476351999991E-2</v>
      </c>
      <c r="G23" s="14">
        <f t="shared" si="3"/>
        <v>-0.47714378547200004</v>
      </c>
      <c r="H23" s="1"/>
      <c r="I23" s="8">
        <f t="shared" si="4"/>
        <v>9.5010448130851</v>
      </c>
      <c r="J23" s="1"/>
      <c r="K23" s="9">
        <f t="shared" si="0"/>
        <v>9.1424858111999852E-2</v>
      </c>
      <c r="L23" s="1"/>
      <c r="M23" s="10">
        <f t="shared" si="5"/>
        <v>9.1424858111999852E-2</v>
      </c>
      <c r="N23" t="str">
        <f t="shared" si="1"/>
        <v>not converged</v>
      </c>
    </row>
    <row r="24" spans="2:14" x14ac:dyDescent="0.25">
      <c r="B24">
        <v>14</v>
      </c>
      <c r="F24" s="7">
        <f t="shared" si="2"/>
        <v>9.1424858111999862E-3</v>
      </c>
      <c r="G24" s="14">
        <f t="shared" si="3"/>
        <v>-0.48628627128320001</v>
      </c>
      <c r="H24" s="1"/>
      <c r="I24" s="8">
        <f t="shared" si="4"/>
        <v>9.5003761327106364</v>
      </c>
      <c r="J24" s="1"/>
      <c r="K24" s="9">
        <f t="shared" si="0"/>
        <v>5.4854914867199955E-2</v>
      </c>
      <c r="L24" s="1"/>
      <c r="M24" s="10">
        <f t="shared" si="5"/>
        <v>5.4854914867199955E-2</v>
      </c>
      <c r="N24" t="str">
        <f t="shared" si="1"/>
        <v>not converged</v>
      </c>
    </row>
    <row r="25" spans="2:14" x14ac:dyDescent="0.25">
      <c r="B25">
        <v>15</v>
      </c>
      <c r="F25" s="7">
        <f t="shared" si="2"/>
        <v>5.4854914867199962E-3</v>
      </c>
      <c r="G25" s="14">
        <f t="shared" si="3"/>
        <v>-0.49177176276992002</v>
      </c>
      <c r="H25" s="1"/>
      <c r="I25" s="8">
        <f t="shared" si="4"/>
        <v>9.5001354077758293</v>
      </c>
      <c r="J25" s="1"/>
      <c r="K25" s="14">
        <f t="shared" si="0"/>
        <v>3.2912948920319929E-2</v>
      </c>
      <c r="L25" s="1"/>
      <c r="M25" s="14">
        <f t="shared" si="5"/>
        <v>3.2912948920319929E-2</v>
      </c>
      <c r="N25" t="str">
        <f t="shared" si="1"/>
        <v>converged</v>
      </c>
    </row>
    <row r="26" spans="2:14" x14ac:dyDescent="0.25">
      <c r="B26">
        <v>16</v>
      </c>
      <c r="F26" s="7">
        <f t="shared" si="2"/>
        <v>3.2912948920319931E-3</v>
      </c>
      <c r="G26" s="14">
        <f t="shared" si="3"/>
        <v>-0.49506305766195202</v>
      </c>
      <c r="H26" s="1"/>
      <c r="I26" s="8">
        <f t="shared" si="4"/>
        <v>9.5000487467992976</v>
      </c>
      <c r="J26" s="1"/>
      <c r="K26" s="14">
        <f t="shared" si="0"/>
        <v>1.9747769352191913E-2</v>
      </c>
      <c r="L26" s="1"/>
      <c r="M26" s="14">
        <f t="shared" si="5"/>
        <v>1.9747769352191913E-2</v>
      </c>
      <c r="N26" t="str">
        <f t="shared" si="1"/>
        <v>converged</v>
      </c>
    </row>
    <row r="27" spans="2:14" x14ac:dyDescent="0.25">
      <c r="B27">
        <v>17</v>
      </c>
      <c r="F27" s="7">
        <f t="shared" si="2"/>
        <v>1.9747769352191913E-3</v>
      </c>
      <c r="G27" s="14">
        <f t="shared" si="3"/>
        <v>-0.49703783459717121</v>
      </c>
      <c r="H27" s="1"/>
      <c r="I27" s="8">
        <f t="shared" si="4"/>
        <v>9.5000175488477474</v>
      </c>
      <c r="J27" s="1"/>
      <c r="K27" s="14">
        <f t="shared" si="0"/>
        <v>1.1848661611315148E-2</v>
      </c>
      <c r="L27" s="1"/>
      <c r="M27" s="14">
        <f t="shared" si="5"/>
        <v>1.1848661611315148E-2</v>
      </c>
      <c r="N27" t="str">
        <f t="shared" si="1"/>
        <v>converged</v>
      </c>
    </row>
    <row r="28" spans="2:14" x14ac:dyDescent="0.25">
      <c r="B28">
        <v>18</v>
      </c>
      <c r="F28" s="7">
        <f t="shared" si="2"/>
        <v>1.1848661611315149E-3</v>
      </c>
      <c r="G28" s="14">
        <f t="shared" si="3"/>
        <v>-0.49822270075830272</v>
      </c>
      <c r="H28" s="1"/>
      <c r="I28" s="8">
        <f t="shared" si="4"/>
        <v>9.5000063175851892</v>
      </c>
      <c r="J28" s="1"/>
      <c r="K28" s="14">
        <f t="shared" si="0"/>
        <v>7.109196966789133E-3</v>
      </c>
      <c r="L28" s="1"/>
      <c r="M28" s="14">
        <f t="shared" si="5"/>
        <v>7.109196966789133E-3</v>
      </c>
      <c r="N28" t="str">
        <f t="shared" si="1"/>
        <v>converged</v>
      </c>
    </row>
    <row r="29" spans="2:14" x14ac:dyDescent="0.25">
      <c r="B29">
        <v>19</v>
      </c>
      <c r="F29" s="7">
        <f t="shared" si="2"/>
        <v>7.109196966789133E-4</v>
      </c>
      <c r="G29" s="14">
        <f t="shared" si="3"/>
        <v>-0.49893362045498163</v>
      </c>
      <c r="H29" s="1"/>
      <c r="I29" s="8">
        <f t="shared" si="4"/>
        <v>9.5000022743306687</v>
      </c>
      <c r="J29" s="1"/>
      <c r="K29" s="14">
        <f t="shared" si="0"/>
        <v>4.2655181800734798E-3</v>
      </c>
      <c r="L29" s="1"/>
      <c r="M29" s="14">
        <f t="shared" si="5"/>
        <v>4.2655181800734798E-3</v>
      </c>
      <c r="N29" t="str">
        <f t="shared" si="1"/>
        <v>converged</v>
      </c>
    </row>
    <row r="30" spans="2:14" x14ac:dyDescent="0.25">
      <c r="B30">
        <v>20</v>
      </c>
      <c r="F30" s="7">
        <f t="shared" si="2"/>
        <v>4.26551818007348E-4</v>
      </c>
      <c r="G30" s="14">
        <f t="shared" si="3"/>
        <v>-0.49936017227298896</v>
      </c>
      <c r="H30" s="1"/>
      <c r="I30" s="8">
        <f t="shared" si="4"/>
        <v>9.500000818759041</v>
      </c>
      <c r="J30" s="1"/>
      <c r="K30" s="14">
        <f t="shared" si="0"/>
        <v>2.5593109080441767E-3</v>
      </c>
      <c r="L30" s="1"/>
      <c r="M30" s="14">
        <f t="shared" si="5"/>
        <v>2.5593109080441767E-3</v>
      </c>
      <c r="N30" t="str">
        <f t="shared" si="1"/>
        <v>converged</v>
      </c>
    </row>
    <row r="31" spans="2:14" x14ac:dyDescent="0.25">
      <c r="B31">
        <v>21</v>
      </c>
      <c r="F31" s="7">
        <f t="shared" si="2"/>
        <v>2.5593109080441768E-4</v>
      </c>
      <c r="G31" s="14">
        <f t="shared" si="3"/>
        <v>-0.49961610336379336</v>
      </c>
      <c r="H31" s="1"/>
      <c r="I31" s="8">
        <f t="shared" si="4"/>
        <v>9.5000002947532547</v>
      </c>
      <c r="J31" s="1"/>
      <c r="K31" s="14">
        <f t="shared" si="0"/>
        <v>1.5355865448265504E-3</v>
      </c>
      <c r="L31" s="1"/>
      <c r="M31" s="14">
        <f t="shared" si="5"/>
        <v>1.5355865448265504E-3</v>
      </c>
      <c r="N31" t="str">
        <f t="shared" si="1"/>
        <v>converged</v>
      </c>
    </row>
    <row r="32" spans="2:14" x14ac:dyDescent="0.25">
      <c r="B32">
        <v>22</v>
      </c>
      <c r="F32" s="7">
        <f t="shared" si="2"/>
        <v>1.5355865448265507E-4</v>
      </c>
      <c r="G32" s="14">
        <f t="shared" si="3"/>
        <v>-0.499769662018276</v>
      </c>
      <c r="H32" s="1"/>
      <c r="I32" s="8">
        <f t="shared" si="4"/>
        <v>9.5000001061111714</v>
      </c>
      <c r="J32" s="1"/>
      <c r="K32" s="14">
        <f t="shared" si="0"/>
        <v>9.2135192689601908E-4</v>
      </c>
      <c r="L32" s="1"/>
      <c r="M32" s="14">
        <f t="shared" si="5"/>
        <v>9.2135192689601908E-4</v>
      </c>
      <c r="N32" t="str">
        <f t="shared" si="1"/>
        <v>converged</v>
      </c>
    </row>
    <row r="33" spans="2:14" x14ac:dyDescent="0.25">
      <c r="B33">
        <v>23</v>
      </c>
      <c r="F33" s="7">
        <f t="shared" si="2"/>
        <v>9.2135192689601916E-5</v>
      </c>
      <c r="G33" s="14">
        <f t="shared" si="3"/>
        <v>-0.49986179721096557</v>
      </c>
      <c r="H33" s="1"/>
      <c r="I33" s="8">
        <f t="shared" si="4"/>
        <v>9.5000000382000209</v>
      </c>
      <c r="J33" s="1"/>
      <c r="K33" s="14">
        <f t="shared" si="0"/>
        <v>5.5281115613770027E-4</v>
      </c>
      <c r="L33" s="1"/>
      <c r="M33" s="14">
        <f t="shared" si="5"/>
        <v>5.5281115613770027E-4</v>
      </c>
      <c r="N33" t="str">
        <f t="shared" si="1"/>
        <v>converged</v>
      </c>
    </row>
    <row r="34" spans="2:14" x14ac:dyDescent="0.25">
      <c r="B34">
        <v>24</v>
      </c>
      <c r="F34" s="7">
        <f t="shared" si="2"/>
        <v>5.5281115613770031E-5</v>
      </c>
      <c r="G34" s="14">
        <f t="shared" si="3"/>
        <v>-0.49991707832657933</v>
      </c>
      <c r="H34" s="1"/>
      <c r="I34" s="8">
        <f t="shared" si="4"/>
        <v>9.5000000137520075</v>
      </c>
      <c r="J34" s="1"/>
      <c r="K34" s="14">
        <f t="shared" si="0"/>
        <v>3.3168669368266457E-4</v>
      </c>
      <c r="L34" s="1"/>
      <c r="M34" s="14">
        <f t="shared" si="5"/>
        <v>3.3168669368266457E-4</v>
      </c>
      <c r="N34" t="str">
        <f t="shared" si="1"/>
        <v>converged</v>
      </c>
    </row>
    <row r="35" spans="2:14" x14ac:dyDescent="0.25">
      <c r="B35">
        <v>25</v>
      </c>
      <c r="F35" s="7">
        <f t="shared" si="2"/>
        <v>3.3168669368266461E-5</v>
      </c>
      <c r="G35" s="14">
        <f t="shared" si="3"/>
        <v>-0.49995024699594759</v>
      </c>
      <c r="H35" s="1"/>
      <c r="I35" s="8">
        <f t="shared" si="4"/>
        <v>9.5000000049507225</v>
      </c>
      <c r="J35" s="1"/>
      <c r="K35" s="14">
        <f t="shared" si="0"/>
        <v>1.9901201620964315E-4</v>
      </c>
      <c r="L35" s="1"/>
      <c r="M35" s="14">
        <f t="shared" si="5"/>
        <v>1.9901201620964315E-4</v>
      </c>
      <c r="N35" t="str">
        <f t="shared" si="1"/>
        <v>converged</v>
      </c>
    </row>
    <row r="36" spans="2:14" x14ac:dyDescent="0.25">
      <c r="B36">
        <v>26</v>
      </c>
      <c r="F36" s="7">
        <f t="shared" si="2"/>
        <v>1.9901201620964317E-5</v>
      </c>
      <c r="G36" s="14">
        <f t="shared" si="3"/>
        <v>-0.49997014819756858</v>
      </c>
      <c r="H36" s="1"/>
      <c r="I36" s="8">
        <f t="shared" si="4"/>
        <v>9.5000000017822597</v>
      </c>
      <c r="J36" s="1"/>
      <c r="K36" s="14">
        <f t="shared" si="0"/>
        <v>1.1940720972569707E-4</v>
      </c>
      <c r="L36" s="1"/>
      <c r="M36" s="14">
        <f t="shared" si="5"/>
        <v>1.1940720972569707E-4</v>
      </c>
      <c r="N36" t="str">
        <f t="shared" si="1"/>
        <v>converged</v>
      </c>
    </row>
    <row r="37" spans="2:14" x14ac:dyDescent="0.25">
      <c r="B37">
        <v>27</v>
      </c>
      <c r="F37" s="7">
        <f t="shared" si="2"/>
        <v>1.1940720972569709E-5</v>
      </c>
      <c r="G37" s="14">
        <f t="shared" si="3"/>
        <v>-0.49998208891854112</v>
      </c>
      <c r="H37" s="1"/>
      <c r="I37" s="8">
        <f t="shared" si="4"/>
        <v>9.500000000641613</v>
      </c>
      <c r="J37" s="1"/>
      <c r="K37" s="14">
        <f t="shared" si="0"/>
        <v>7.1644325835507061E-5</v>
      </c>
      <c r="L37" s="1"/>
      <c r="M37" s="14">
        <f t="shared" si="5"/>
        <v>7.1644325835507061E-5</v>
      </c>
      <c r="N37" t="str">
        <f t="shared" si="1"/>
        <v>converged</v>
      </c>
    </row>
    <row r="38" spans="2:14" x14ac:dyDescent="0.25">
      <c r="B38">
        <v>28</v>
      </c>
      <c r="F38" s="7">
        <f t="shared" si="2"/>
        <v>7.1644325835507066E-6</v>
      </c>
      <c r="G38" s="14">
        <f t="shared" si="3"/>
        <v>-0.49998925335112465</v>
      </c>
      <c r="H38" s="1"/>
      <c r="I38" s="8">
        <f t="shared" si="4"/>
        <v>9.5000000002309815</v>
      </c>
      <c r="J38" s="1"/>
      <c r="K38" s="14">
        <f t="shared" si="0"/>
        <v>4.2986595501393055E-5</v>
      </c>
      <c r="L38" s="1"/>
      <c r="M38" s="14">
        <f t="shared" si="5"/>
        <v>4.2986595501393055E-5</v>
      </c>
      <c r="N38" t="str">
        <f t="shared" si="1"/>
        <v>converged</v>
      </c>
    </row>
    <row r="39" spans="2:14" x14ac:dyDescent="0.25">
      <c r="B39">
        <v>29</v>
      </c>
      <c r="F39" s="7">
        <f t="shared" si="2"/>
        <v>4.2986595501393056E-6</v>
      </c>
      <c r="G39" s="14">
        <f t="shared" si="3"/>
        <v>-0.4999935520106748</v>
      </c>
      <c r="H39" s="1"/>
      <c r="I39" s="8">
        <f t="shared" si="4"/>
        <v>9.500000000083153</v>
      </c>
      <c r="J39" s="1"/>
      <c r="K39" s="14">
        <f t="shared" si="0"/>
        <v>2.5791957300791424E-5</v>
      </c>
      <c r="L39" s="1"/>
      <c r="M39" s="14">
        <f t="shared" si="5"/>
        <v>2.5791957300791424E-5</v>
      </c>
      <c r="N39" t="str">
        <f t="shared" si="1"/>
        <v>converged</v>
      </c>
    </row>
    <row r="40" spans="2:14" x14ac:dyDescent="0.25">
      <c r="B40">
        <v>30</v>
      </c>
      <c r="F40" s="7">
        <f t="shared" si="2"/>
        <v>2.5791957300791427E-6</v>
      </c>
      <c r="G40" s="14">
        <f t="shared" si="3"/>
        <v>-0.4999961312064049</v>
      </c>
      <c r="H40" s="1"/>
      <c r="I40" s="8">
        <f t="shared" si="4"/>
        <v>9.5000000000299352</v>
      </c>
      <c r="J40" s="1"/>
      <c r="K40" s="14">
        <f t="shared" si="0"/>
        <v>1.5475174380386036E-5</v>
      </c>
      <c r="L40" s="1"/>
      <c r="M40" s="14">
        <f t="shared" si="5"/>
        <v>1.5475174380386036E-5</v>
      </c>
      <c r="N40" t="str">
        <f t="shared" si="1"/>
        <v>converged</v>
      </c>
    </row>
    <row r="41" spans="2:14" x14ac:dyDescent="0.25">
      <c r="B41">
        <v>31</v>
      </c>
      <c r="F41" s="7">
        <f t="shared" si="2"/>
        <v>1.5475174380386037E-6</v>
      </c>
      <c r="G41" s="14">
        <f t="shared" si="3"/>
        <v>-0.49999767872384293</v>
      </c>
      <c r="H41" s="1"/>
      <c r="I41" s="8">
        <f t="shared" si="4"/>
        <v>9.5000000000107772</v>
      </c>
      <c r="J41" s="1"/>
      <c r="K41" s="14">
        <f t="shared" si="0"/>
        <v>9.2851046282760308E-6</v>
      </c>
      <c r="L41" s="1"/>
      <c r="M41" s="14">
        <f t="shared" si="5"/>
        <v>9.2851046282760308E-6</v>
      </c>
      <c r="N41" t="str">
        <f t="shared" si="1"/>
        <v>converged</v>
      </c>
    </row>
    <row r="42" spans="2:14" x14ac:dyDescent="0.25">
      <c r="B42">
        <v>32</v>
      </c>
      <c r="F42" s="7">
        <f t="shared" ref="F42:F55" si="6">B$4*M41</f>
        <v>9.285104628276031E-7</v>
      </c>
      <c r="G42" s="14">
        <f t="shared" ref="G42:G55" si="7">G41-F42</f>
        <v>-0.49999860723430578</v>
      </c>
      <c r="H42" s="1"/>
      <c r="I42" s="8">
        <f t="shared" ref="I42:I55" si="8">G$4*G42*G42+I$4*G42+K$4</f>
        <v>9.5000000000038796</v>
      </c>
      <c r="J42" s="1"/>
      <c r="K42" s="14">
        <f t="shared" ref="K42:K55" si="9">2*G$4*G42+I$4</f>
        <v>5.5710627768768006E-6</v>
      </c>
      <c r="L42" s="1"/>
      <c r="M42" s="14">
        <f t="shared" ref="M42:M55" si="10">K42</f>
        <v>5.5710627768768006E-6</v>
      </c>
      <c r="N42" t="str">
        <f t="shared" si="1"/>
        <v>converged</v>
      </c>
    </row>
    <row r="43" spans="2:14" x14ac:dyDescent="0.25">
      <c r="B43">
        <v>33</v>
      </c>
      <c r="F43" s="7">
        <f t="shared" si="6"/>
        <v>5.5710627768768004E-7</v>
      </c>
      <c r="G43" s="14">
        <f t="shared" si="7"/>
        <v>-0.49999916434058345</v>
      </c>
      <c r="H43" s="1"/>
      <c r="I43" s="8">
        <f t="shared" si="8"/>
        <v>9.5000000000013962</v>
      </c>
      <c r="J43" s="1"/>
      <c r="K43" s="14">
        <f t="shared" si="9"/>
        <v>3.3426376662148982E-6</v>
      </c>
      <c r="L43" s="1"/>
      <c r="M43" s="14">
        <f t="shared" si="10"/>
        <v>3.3426376662148982E-6</v>
      </c>
      <c r="N43" t="str">
        <f t="shared" si="1"/>
        <v>converged</v>
      </c>
    </row>
    <row r="44" spans="2:14" x14ac:dyDescent="0.25">
      <c r="B44">
        <v>34</v>
      </c>
      <c r="F44" s="7">
        <f t="shared" si="6"/>
        <v>3.3426376662148986E-7</v>
      </c>
      <c r="G44" s="14">
        <f t="shared" si="7"/>
        <v>-0.49999949860435006</v>
      </c>
      <c r="H44" s="1"/>
      <c r="I44" s="8">
        <f t="shared" si="8"/>
        <v>9.5000000000005027</v>
      </c>
      <c r="J44" s="1"/>
      <c r="K44" s="14">
        <f t="shared" si="9"/>
        <v>2.0055825997733479E-6</v>
      </c>
      <c r="L44" s="1"/>
      <c r="M44" s="14">
        <f t="shared" si="10"/>
        <v>2.0055825997733479E-6</v>
      </c>
      <c r="N44" t="str">
        <f t="shared" si="1"/>
        <v>converged</v>
      </c>
    </row>
    <row r="45" spans="2:14" x14ac:dyDescent="0.25">
      <c r="B45">
        <v>35</v>
      </c>
      <c r="F45" s="7">
        <f t="shared" si="6"/>
        <v>2.0055825997733481E-7</v>
      </c>
      <c r="G45" s="14">
        <f t="shared" si="7"/>
        <v>-0.49999969916261006</v>
      </c>
      <c r="H45" s="1"/>
      <c r="I45" s="8">
        <f t="shared" si="8"/>
        <v>9.5000000000001812</v>
      </c>
      <c r="J45" s="1"/>
      <c r="K45" s="14">
        <f t="shared" si="9"/>
        <v>1.2033495597751909E-6</v>
      </c>
      <c r="L45" s="1"/>
      <c r="M45" s="14">
        <f t="shared" si="10"/>
        <v>1.2033495597751909E-6</v>
      </c>
      <c r="N45" t="str">
        <f t="shared" si="1"/>
        <v>converged</v>
      </c>
    </row>
    <row r="46" spans="2:14" x14ac:dyDescent="0.25">
      <c r="B46">
        <v>36</v>
      </c>
      <c r="F46" s="7">
        <f t="shared" si="6"/>
        <v>1.2033495597751908E-7</v>
      </c>
      <c r="G46" s="14">
        <f t="shared" si="7"/>
        <v>-0.49999981949756606</v>
      </c>
      <c r="H46" s="1"/>
      <c r="I46" s="8">
        <f t="shared" si="8"/>
        <v>9.5000000000000657</v>
      </c>
      <c r="J46" s="1"/>
      <c r="K46" s="14">
        <f t="shared" si="9"/>
        <v>7.2200973577629668E-7</v>
      </c>
      <c r="L46" s="1"/>
      <c r="M46" s="14">
        <f t="shared" si="10"/>
        <v>7.2200973577629668E-7</v>
      </c>
      <c r="N46" t="str">
        <f t="shared" si="1"/>
        <v>converged</v>
      </c>
    </row>
    <row r="47" spans="2:14" x14ac:dyDescent="0.25">
      <c r="B47">
        <v>37</v>
      </c>
      <c r="F47" s="7">
        <f t="shared" si="6"/>
        <v>7.2200973577629679E-8</v>
      </c>
      <c r="G47" s="14">
        <f t="shared" si="7"/>
        <v>-0.49999989169853964</v>
      </c>
      <c r="H47" s="1"/>
      <c r="I47" s="8">
        <f t="shared" si="8"/>
        <v>9.5000000000000231</v>
      </c>
      <c r="J47" s="1"/>
      <c r="K47" s="14">
        <f t="shared" si="9"/>
        <v>4.3320584142136909E-7</v>
      </c>
      <c r="L47" s="1"/>
      <c r="M47" s="14">
        <f t="shared" si="10"/>
        <v>4.3320584142136909E-7</v>
      </c>
      <c r="N47" t="str">
        <f t="shared" si="1"/>
        <v>converged</v>
      </c>
    </row>
    <row r="48" spans="2:14" x14ac:dyDescent="0.25">
      <c r="B48">
        <v>38</v>
      </c>
      <c r="F48" s="7">
        <f t="shared" si="6"/>
        <v>4.3320584142136914E-8</v>
      </c>
      <c r="G48" s="14">
        <f t="shared" si="7"/>
        <v>-0.49999993501912376</v>
      </c>
      <c r="H48" s="1"/>
      <c r="I48" s="8">
        <f t="shared" si="8"/>
        <v>9.5000000000000089</v>
      </c>
      <c r="J48" s="1"/>
      <c r="K48" s="14">
        <f t="shared" si="9"/>
        <v>2.5992350494163929E-7</v>
      </c>
      <c r="L48" s="1"/>
      <c r="M48" s="14">
        <f t="shared" si="10"/>
        <v>2.5992350494163929E-7</v>
      </c>
      <c r="N48" t="str">
        <f t="shared" si="1"/>
        <v>converged</v>
      </c>
    </row>
    <row r="49" spans="2:14" x14ac:dyDescent="0.25">
      <c r="B49">
        <v>39</v>
      </c>
      <c r="F49" s="7">
        <f t="shared" si="6"/>
        <v>2.5992350494163929E-8</v>
      </c>
      <c r="G49" s="14">
        <f t="shared" si="7"/>
        <v>-0.49999996101147426</v>
      </c>
      <c r="H49" s="1"/>
      <c r="I49" s="8">
        <f t="shared" si="8"/>
        <v>9.5000000000000036</v>
      </c>
      <c r="J49" s="1"/>
      <c r="K49" s="14">
        <f t="shared" si="9"/>
        <v>1.5595410296498358E-7</v>
      </c>
      <c r="L49" s="1"/>
      <c r="M49" s="14">
        <f t="shared" si="10"/>
        <v>1.5595410296498358E-7</v>
      </c>
      <c r="N49" t="str">
        <f t="shared" si="1"/>
        <v>converged</v>
      </c>
    </row>
    <row r="50" spans="2:14" x14ac:dyDescent="0.25">
      <c r="B50">
        <v>40</v>
      </c>
      <c r="F50" s="7">
        <f t="shared" si="6"/>
        <v>1.5595410296498358E-8</v>
      </c>
      <c r="G50" s="14">
        <f t="shared" si="7"/>
        <v>-0.49999997660688456</v>
      </c>
      <c r="H50" s="1"/>
      <c r="I50" s="8">
        <f t="shared" si="8"/>
        <v>9.5000000000000018</v>
      </c>
      <c r="J50" s="1"/>
      <c r="K50" s="14">
        <f t="shared" si="9"/>
        <v>9.3572461778990146E-8</v>
      </c>
      <c r="L50" s="1"/>
      <c r="M50" s="14">
        <f t="shared" si="10"/>
        <v>9.3572461778990146E-8</v>
      </c>
      <c r="N50" t="str">
        <f t="shared" si="1"/>
        <v>converged</v>
      </c>
    </row>
    <row r="51" spans="2:14" x14ac:dyDescent="0.25">
      <c r="B51">
        <v>41</v>
      </c>
      <c r="F51" s="7">
        <f t="shared" si="6"/>
        <v>9.3572461778990159E-9</v>
      </c>
      <c r="G51" s="14">
        <f t="shared" si="7"/>
        <v>-0.49999998596413076</v>
      </c>
      <c r="H51" s="1"/>
      <c r="I51" s="8">
        <f t="shared" si="8"/>
        <v>9.5</v>
      </c>
      <c r="J51" s="1"/>
      <c r="K51" s="14">
        <f t="shared" si="9"/>
        <v>5.6143476978576246E-8</v>
      </c>
      <c r="L51" s="1"/>
      <c r="M51" s="14">
        <f t="shared" si="10"/>
        <v>5.6143476978576246E-8</v>
      </c>
      <c r="N51" t="str">
        <f t="shared" si="1"/>
        <v>converged</v>
      </c>
    </row>
    <row r="52" spans="2:14" x14ac:dyDescent="0.25">
      <c r="B52">
        <v>42</v>
      </c>
      <c r="F52" s="7">
        <f t="shared" si="6"/>
        <v>5.6143476978576252E-9</v>
      </c>
      <c r="G52" s="14">
        <f t="shared" si="7"/>
        <v>-0.49999999157847846</v>
      </c>
      <c r="H52" s="1"/>
      <c r="I52" s="8">
        <f t="shared" si="8"/>
        <v>9.5</v>
      </c>
      <c r="J52" s="1"/>
      <c r="K52" s="14">
        <f t="shared" si="9"/>
        <v>3.3686086142736826E-8</v>
      </c>
      <c r="L52" s="1"/>
      <c r="M52" s="14">
        <f t="shared" si="10"/>
        <v>3.3686086142736826E-8</v>
      </c>
      <c r="N52" t="str">
        <f t="shared" si="1"/>
        <v>converged</v>
      </c>
    </row>
    <row r="53" spans="2:14" x14ac:dyDescent="0.25">
      <c r="B53">
        <v>43</v>
      </c>
      <c r="F53" s="7">
        <f t="shared" si="6"/>
        <v>3.3686086142736826E-9</v>
      </c>
      <c r="G53" s="14">
        <f t="shared" si="7"/>
        <v>-0.49999999494708708</v>
      </c>
      <c r="H53" s="1"/>
      <c r="I53" s="8">
        <f t="shared" si="8"/>
        <v>9.5</v>
      </c>
      <c r="J53" s="1"/>
      <c r="K53" s="14">
        <f t="shared" si="9"/>
        <v>2.0211651685642096E-8</v>
      </c>
      <c r="L53" s="1"/>
      <c r="M53" s="14">
        <f t="shared" si="10"/>
        <v>2.0211651685642096E-8</v>
      </c>
      <c r="N53" t="str">
        <f t="shared" si="1"/>
        <v>converged</v>
      </c>
    </row>
    <row r="54" spans="2:14" x14ac:dyDescent="0.25">
      <c r="B54">
        <v>44</v>
      </c>
      <c r="F54" s="7">
        <f t="shared" si="6"/>
        <v>2.0211651685642098E-9</v>
      </c>
      <c r="G54" s="14">
        <f t="shared" si="7"/>
        <v>-0.49999999696825226</v>
      </c>
      <c r="H54" s="1"/>
      <c r="I54" s="8">
        <f t="shared" si="8"/>
        <v>9.5</v>
      </c>
      <c r="J54" s="1"/>
      <c r="K54" s="14">
        <f t="shared" si="9"/>
        <v>1.2126990966976336E-8</v>
      </c>
      <c r="L54" s="1"/>
      <c r="M54" s="14">
        <f t="shared" si="10"/>
        <v>1.2126990966976336E-8</v>
      </c>
      <c r="N54" t="str">
        <f t="shared" si="1"/>
        <v>converged</v>
      </c>
    </row>
    <row r="55" spans="2:14" x14ac:dyDescent="0.25">
      <c r="B55">
        <v>45</v>
      </c>
      <c r="F55" s="7">
        <f t="shared" si="6"/>
        <v>1.2126990966976337E-9</v>
      </c>
      <c r="G55" s="14">
        <f t="shared" si="7"/>
        <v>-0.49999999818095137</v>
      </c>
      <c r="H55" s="1"/>
      <c r="I55" s="8">
        <f t="shared" si="8"/>
        <v>9.5</v>
      </c>
      <c r="J55" s="1"/>
      <c r="K55" s="14">
        <f t="shared" si="9"/>
        <v>7.2761945357768809E-9</v>
      </c>
      <c r="L55" s="1"/>
      <c r="M55" s="14">
        <f t="shared" si="10"/>
        <v>7.2761945357768809E-9</v>
      </c>
      <c r="N55" t="str">
        <f t="shared" si="1"/>
        <v>converged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55"/>
  <sheetViews>
    <sheetView tabSelected="1" zoomScale="75" zoomScaleNormal="75" workbookViewId="0">
      <selection activeCell="T17" sqref="T17"/>
    </sheetView>
  </sheetViews>
  <sheetFormatPr defaultRowHeight="15" x14ac:dyDescent="0.25"/>
  <cols>
    <col min="11" max="11" width="9.85546875" customWidth="1"/>
    <col min="17" max="17" width="18.140625" customWidth="1"/>
  </cols>
  <sheetData>
    <row r="2" spans="2:36" x14ac:dyDescent="0.25">
      <c r="B2" s="68" t="s">
        <v>73</v>
      </c>
      <c r="C2" s="68"/>
      <c r="D2" s="68"/>
      <c r="E2" s="68"/>
      <c r="F2" s="68"/>
      <c r="G2" s="68" t="s">
        <v>74</v>
      </c>
      <c r="H2" s="68"/>
      <c r="I2" s="68"/>
      <c r="J2" s="68"/>
      <c r="K2" s="68"/>
      <c r="L2" s="68"/>
    </row>
    <row r="3" spans="2:36" x14ac:dyDescent="0.25">
      <c r="M3" t="s">
        <v>16</v>
      </c>
    </row>
    <row r="4" spans="2:36" x14ac:dyDescent="0.25">
      <c r="B4" s="4">
        <v>0.45</v>
      </c>
      <c r="C4" s="6" t="s">
        <v>13</v>
      </c>
      <c r="D4" s="6"/>
      <c r="F4" s="6" t="s">
        <v>3</v>
      </c>
      <c r="G4" s="4">
        <v>2</v>
      </c>
      <c r="H4" s="6" t="s">
        <v>4</v>
      </c>
      <c r="I4" s="4">
        <v>2</v>
      </c>
      <c r="J4" s="6" t="s">
        <v>5</v>
      </c>
      <c r="K4" s="4">
        <v>10</v>
      </c>
      <c r="M4" t="s">
        <v>32</v>
      </c>
      <c r="V4" s="39" t="s">
        <v>22</v>
      </c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</row>
    <row r="5" spans="2:36" x14ac:dyDescent="0.25">
      <c r="B5" s="2">
        <v>0.1</v>
      </c>
      <c r="C5" s="62" t="s">
        <v>25</v>
      </c>
      <c r="D5" s="63"/>
    </row>
    <row r="6" spans="2:36" x14ac:dyDescent="0.25">
      <c r="B6" s="2">
        <v>0.45</v>
      </c>
      <c r="C6" s="65" t="s">
        <v>24</v>
      </c>
      <c r="D6" s="65"/>
      <c r="F6" s="31" t="s">
        <v>19</v>
      </c>
      <c r="G6" s="31"/>
      <c r="H6" s="31"/>
      <c r="I6" s="31"/>
      <c r="J6" s="31"/>
      <c r="K6" s="31"/>
      <c r="L6" s="31"/>
      <c r="M6" s="31"/>
      <c r="N6" s="31"/>
      <c r="O6" s="31"/>
      <c r="P6" s="31"/>
      <c r="Q6" s="32"/>
    </row>
    <row r="7" spans="2:36" x14ac:dyDescent="0.25">
      <c r="B7" s="64">
        <v>0.5</v>
      </c>
      <c r="C7" s="66" t="s">
        <v>23</v>
      </c>
      <c r="D7" s="67"/>
    </row>
    <row r="8" spans="2:36" x14ac:dyDescent="0.25">
      <c r="F8" s="6" t="s">
        <v>17</v>
      </c>
      <c r="G8" s="6" t="s">
        <v>12</v>
      </c>
      <c r="I8" s="6" t="s">
        <v>14</v>
      </c>
      <c r="N8" s="4">
        <v>0.05</v>
      </c>
      <c r="Q8" t="s">
        <v>20</v>
      </c>
    </row>
    <row r="9" spans="2:36" x14ac:dyDescent="0.25">
      <c r="B9" s="3" t="s">
        <v>10</v>
      </c>
      <c r="D9" s="11" t="s">
        <v>6</v>
      </c>
      <c r="F9" s="12" t="s">
        <v>9</v>
      </c>
      <c r="G9" s="13" t="s">
        <v>11</v>
      </c>
      <c r="I9" s="6" t="s">
        <v>100</v>
      </c>
      <c r="K9" s="6" t="s">
        <v>2</v>
      </c>
      <c r="M9" s="6" t="s">
        <v>15</v>
      </c>
      <c r="N9" s="4" t="s">
        <v>68</v>
      </c>
      <c r="Q9" s="79" t="s">
        <v>101</v>
      </c>
    </row>
    <row r="10" spans="2:36" x14ac:dyDescent="0.25">
      <c r="D10" t="s">
        <v>21</v>
      </c>
      <c r="F10" t="s">
        <v>63</v>
      </c>
      <c r="G10" t="s">
        <v>62</v>
      </c>
    </row>
    <row r="11" spans="2:36" x14ac:dyDescent="0.25">
      <c r="B11">
        <v>1</v>
      </c>
      <c r="D11" s="36">
        <v>10</v>
      </c>
      <c r="F11" s="2"/>
      <c r="G11" s="4">
        <v>10</v>
      </c>
      <c r="I11" s="5">
        <f>G$4*G11*G11+I$4*G11+K$4</f>
        <v>230</v>
      </c>
      <c r="K11" s="9">
        <f>2*G$4*G11+I$4</f>
        <v>42</v>
      </c>
      <c r="M11" s="10">
        <f>K11</f>
        <v>42</v>
      </c>
      <c r="N11" t="str">
        <f>IF(ABS(M11)&lt;N$8,"converged","not converged")</f>
        <v>not converged</v>
      </c>
      <c r="Q11" s="38">
        <f t="shared" ref="Q11:Q51" si="0">G$4*D11*D11+I$4*D11+K$4</f>
        <v>230</v>
      </c>
    </row>
    <row r="12" spans="2:36" x14ac:dyDescent="0.25">
      <c r="B12">
        <v>2</v>
      </c>
      <c r="D12" s="37">
        <v>9.5</v>
      </c>
      <c r="F12" s="7">
        <f t="shared" ref="F12:F55" si="1">B$4*M11</f>
        <v>18.900000000000002</v>
      </c>
      <c r="G12" s="33">
        <f>G11-F12</f>
        <v>-8.9000000000000021</v>
      </c>
      <c r="H12" s="1"/>
      <c r="I12" s="8">
        <f>G$4*G12*G12+I$4*G12+K$4</f>
        <v>150.62000000000006</v>
      </c>
      <c r="J12" s="1"/>
      <c r="K12" s="9">
        <f t="shared" ref="K12:K55" si="2">2*G$4*G12+I$4</f>
        <v>-33.600000000000009</v>
      </c>
      <c r="L12" s="1"/>
      <c r="M12" s="10">
        <f>K12</f>
        <v>-33.600000000000009</v>
      </c>
      <c r="N12" t="str">
        <f t="shared" ref="N12:N55" si="3">IF(ABS(M12)&lt;N$8,"converged","not converged")</f>
        <v>not converged</v>
      </c>
      <c r="Q12" s="38">
        <f t="shared" si="0"/>
        <v>209.5</v>
      </c>
    </row>
    <row r="13" spans="2:36" x14ac:dyDescent="0.25">
      <c r="B13">
        <v>3</v>
      </c>
      <c r="D13" s="37">
        <v>9</v>
      </c>
      <c r="F13" s="7">
        <f t="shared" si="1"/>
        <v>-15.120000000000005</v>
      </c>
      <c r="G13" s="33">
        <f t="shared" ref="G13:G55" si="4">G12-F13</f>
        <v>6.2200000000000024</v>
      </c>
      <c r="H13" s="1"/>
      <c r="I13" s="8">
        <f t="shared" ref="I13:I55" si="5">G$4*G13*G13+I$4*G13+K$4</f>
        <v>99.816800000000057</v>
      </c>
      <c r="J13" s="1"/>
      <c r="K13" s="9">
        <f t="shared" si="2"/>
        <v>26.88000000000001</v>
      </c>
      <c r="L13" s="1"/>
      <c r="M13" s="10">
        <f t="shared" ref="M13:M55" si="6">K13</f>
        <v>26.88000000000001</v>
      </c>
      <c r="N13" t="str">
        <f t="shared" si="3"/>
        <v>not converged</v>
      </c>
      <c r="Q13" s="38">
        <f t="shared" si="0"/>
        <v>190</v>
      </c>
    </row>
    <row r="14" spans="2:36" x14ac:dyDescent="0.25">
      <c r="B14">
        <v>4</v>
      </c>
      <c r="D14" s="37">
        <v>8.5</v>
      </c>
      <c r="F14" s="7">
        <f t="shared" si="1"/>
        <v>12.096000000000005</v>
      </c>
      <c r="G14" s="33">
        <f t="shared" si="4"/>
        <v>-5.876000000000003</v>
      </c>
      <c r="H14" s="1"/>
      <c r="I14" s="8">
        <f t="shared" si="5"/>
        <v>67.302752000000055</v>
      </c>
      <c r="J14" s="1"/>
      <c r="K14" s="9">
        <f t="shared" si="2"/>
        <v>-21.504000000000012</v>
      </c>
      <c r="L14" s="1"/>
      <c r="M14" s="10">
        <f t="shared" si="6"/>
        <v>-21.504000000000012</v>
      </c>
      <c r="N14" t="str">
        <f t="shared" si="3"/>
        <v>not converged</v>
      </c>
      <c r="Q14" s="38">
        <f t="shared" si="0"/>
        <v>171.5</v>
      </c>
    </row>
    <row r="15" spans="2:36" x14ac:dyDescent="0.25">
      <c r="B15">
        <v>5</v>
      </c>
      <c r="D15" s="37">
        <v>8</v>
      </c>
      <c r="F15" s="7">
        <f t="shared" si="1"/>
        <v>-9.6768000000000054</v>
      </c>
      <c r="G15" s="33">
        <f t="shared" si="4"/>
        <v>3.8008000000000024</v>
      </c>
      <c r="H15" s="1"/>
      <c r="I15" s="8">
        <f t="shared" si="5"/>
        <v>46.493761280000044</v>
      </c>
      <c r="J15" s="1"/>
      <c r="K15" s="9">
        <f t="shared" si="2"/>
        <v>17.20320000000001</v>
      </c>
      <c r="L15" s="1"/>
      <c r="M15" s="10">
        <f t="shared" si="6"/>
        <v>17.20320000000001</v>
      </c>
      <c r="N15" t="str">
        <f t="shared" si="3"/>
        <v>not converged</v>
      </c>
      <c r="Q15" s="38">
        <f t="shared" si="0"/>
        <v>154</v>
      </c>
    </row>
    <row r="16" spans="2:36" x14ac:dyDescent="0.25">
      <c r="B16">
        <v>6</v>
      </c>
      <c r="D16" s="37">
        <v>7.5</v>
      </c>
      <c r="F16" s="7">
        <f t="shared" si="1"/>
        <v>7.7414400000000043</v>
      </c>
      <c r="G16" s="33">
        <f t="shared" si="4"/>
        <v>-3.9406400000000019</v>
      </c>
      <c r="H16" s="1"/>
      <c r="I16" s="8">
        <f t="shared" si="5"/>
        <v>33.176007219200031</v>
      </c>
      <c r="J16" s="1"/>
      <c r="K16" s="9">
        <f t="shared" si="2"/>
        <v>-13.762560000000008</v>
      </c>
      <c r="L16" s="1"/>
      <c r="M16" s="10">
        <f t="shared" si="6"/>
        <v>-13.762560000000008</v>
      </c>
      <c r="N16" t="str">
        <f t="shared" si="3"/>
        <v>not converged</v>
      </c>
      <c r="Q16" s="38">
        <f t="shared" si="0"/>
        <v>137.5</v>
      </c>
    </row>
    <row r="17" spans="2:17" x14ac:dyDescent="0.25">
      <c r="B17">
        <v>7</v>
      </c>
      <c r="D17" s="37">
        <v>7</v>
      </c>
      <c r="F17" s="7">
        <f t="shared" si="1"/>
        <v>-6.193152000000004</v>
      </c>
      <c r="G17" s="33">
        <f t="shared" si="4"/>
        <v>2.2525120000000021</v>
      </c>
      <c r="H17" s="1"/>
      <c r="I17" s="8">
        <f t="shared" si="5"/>
        <v>24.652644620288022</v>
      </c>
      <c r="J17" s="1"/>
      <c r="K17" s="9">
        <f t="shared" si="2"/>
        <v>11.010048000000008</v>
      </c>
      <c r="L17" s="1"/>
      <c r="M17" s="10">
        <f t="shared" si="6"/>
        <v>11.010048000000008</v>
      </c>
      <c r="N17" t="str">
        <f t="shared" si="3"/>
        <v>not converged</v>
      </c>
      <c r="Q17" s="38">
        <f t="shared" si="0"/>
        <v>122</v>
      </c>
    </row>
    <row r="18" spans="2:17" x14ac:dyDescent="0.25">
      <c r="B18">
        <v>8</v>
      </c>
      <c r="D18" s="37">
        <v>6.5</v>
      </c>
      <c r="F18" s="7">
        <f t="shared" si="1"/>
        <v>4.9545216000000041</v>
      </c>
      <c r="G18" s="33">
        <f t="shared" si="4"/>
        <v>-2.702009600000002</v>
      </c>
      <c r="H18" s="1"/>
      <c r="I18" s="8">
        <f t="shared" si="5"/>
        <v>19.197692556984336</v>
      </c>
      <c r="J18" s="1"/>
      <c r="K18" s="9">
        <f t="shared" si="2"/>
        <v>-8.808038400000008</v>
      </c>
      <c r="L18" s="1"/>
      <c r="M18" s="10">
        <f t="shared" si="6"/>
        <v>-8.808038400000008</v>
      </c>
      <c r="N18" t="str">
        <f t="shared" si="3"/>
        <v>not converged</v>
      </c>
      <c r="Q18" s="38">
        <f t="shared" si="0"/>
        <v>107.5</v>
      </c>
    </row>
    <row r="19" spans="2:17" x14ac:dyDescent="0.25">
      <c r="B19">
        <v>9</v>
      </c>
      <c r="D19" s="37">
        <v>6</v>
      </c>
      <c r="F19" s="7">
        <f t="shared" si="1"/>
        <v>-3.9636172800000038</v>
      </c>
      <c r="G19" s="33">
        <f t="shared" si="4"/>
        <v>1.2616076800000018</v>
      </c>
      <c r="H19" s="1"/>
      <c r="I19" s="8">
        <f t="shared" si="5"/>
        <v>15.706523236469977</v>
      </c>
      <c r="J19" s="1"/>
      <c r="K19" s="9">
        <f t="shared" si="2"/>
        <v>7.0464307200000071</v>
      </c>
      <c r="L19" s="1"/>
      <c r="M19" s="10">
        <f t="shared" si="6"/>
        <v>7.0464307200000071</v>
      </c>
      <c r="N19" t="str">
        <f t="shared" si="3"/>
        <v>not converged</v>
      </c>
      <c r="Q19" s="38">
        <f t="shared" si="0"/>
        <v>94</v>
      </c>
    </row>
    <row r="20" spans="2:17" x14ac:dyDescent="0.25">
      <c r="B20">
        <v>10</v>
      </c>
      <c r="D20" s="37">
        <v>5.5</v>
      </c>
      <c r="F20" s="7">
        <f t="shared" si="1"/>
        <v>3.1708938240000033</v>
      </c>
      <c r="G20" s="33">
        <f t="shared" si="4"/>
        <v>-1.9092861440000015</v>
      </c>
      <c r="H20" s="1"/>
      <c r="I20" s="8">
        <f t="shared" si="5"/>
        <v>13.472174871340787</v>
      </c>
      <c r="J20" s="1"/>
      <c r="K20" s="9">
        <f t="shared" si="2"/>
        <v>-5.6371445760000061</v>
      </c>
      <c r="L20" s="1"/>
      <c r="M20" s="10">
        <f t="shared" si="6"/>
        <v>-5.6371445760000061</v>
      </c>
      <c r="N20" t="str">
        <f t="shared" si="3"/>
        <v>not converged</v>
      </c>
      <c r="Q20" s="38">
        <f t="shared" si="0"/>
        <v>81.5</v>
      </c>
    </row>
    <row r="21" spans="2:17" x14ac:dyDescent="0.25">
      <c r="B21">
        <v>11</v>
      </c>
      <c r="D21" s="37">
        <v>5</v>
      </c>
      <c r="F21" s="7">
        <f t="shared" si="1"/>
        <v>-2.5367150592000027</v>
      </c>
      <c r="G21" s="33">
        <f t="shared" si="4"/>
        <v>0.62742891520000121</v>
      </c>
      <c r="H21" s="1"/>
      <c r="I21" s="8">
        <f t="shared" si="5"/>
        <v>12.042191917658103</v>
      </c>
      <c r="J21" s="1"/>
      <c r="K21" s="9">
        <f t="shared" si="2"/>
        <v>4.5097156608000049</v>
      </c>
      <c r="L21" s="1"/>
      <c r="M21" s="10">
        <f t="shared" si="6"/>
        <v>4.5097156608000049</v>
      </c>
      <c r="N21" t="str">
        <f t="shared" si="3"/>
        <v>not converged</v>
      </c>
      <c r="Q21" s="38">
        <f t="shared" si="0"/>
        <v>70</v>
      </c>
    </row>
    <row r="22" spans="2:17" x14ac:dyDescent="0.25">
      <c r="B22">
        <v>12</v>
      </c>
      <c r="D22" s="37">
        <v>4.5</v>
      </c>
      <c r="F22" s="7">
        <f t="shared" si="1"/>
        <v>2.0293720473600021</v>
      </c>
      <c r="G22" s="33">
        <f t="shared" si="4"/>
        <v>-1.4019431321600009</v>
      </c>
      <c r="H22" s="1"/>
      <c r="I22" s="8">
        <f t="shared" si="5"/>
        <v>11.127002827301187</v>
      </c>
      <c r="J22" s="1"/>
      <c r="K22" s="9">
        <f t="shared" si="2"/>
        <v>-3.6077725286400035</v>
      </c>
      <c r="L22" s="1"/>
      <c r="M22" s="10">
        <f t="shared" si="6"/>
        <v>-3.6077725286400035</v>
      </c>
      <c r="N22" t="str">
        <f t="shared" si="3"/>
        <v>not converged</v>
      </c>
      <c r="Q22" s="38">
        <f t="shared" si="0"/>
        <v>59.5</v>
      </c>
    </row>
    <row r="23" spans="2:17" x14ac:dyDescent="0.25">
      <c r="B23">
        <v>13</v>
      </c>
      <c r="D23" s="37">
        <v>4</v>
      </c>
      <c r="F23" s="7">
        <f t="shared" si="1"/>
        <v>-1.6234976378880017</v>
      </c>
      <c r="G23" s="33">
        <f t="shared" si="4"/>
        <v>0.22155450572800084</v>
      </c>
      <c r="H23" s="1"/>
      <c r="I23" s="8">
        <f t="shared" si="5"/>
        <v>10.541281809472759</v>
      </c>
      <c r="J23" s="1"/>
      <c r="K23" s="9">
        <f t="shared" si="2"/>
        <v>2.8862180229120034</v>
      </c>
      <c r="L23" s="1"/>
      <c r="M23" s="10">
        <f t="shared" si="6"/>
        <v>2.8862180229120034</v>
      </c>
      <c r="N23" t="str">
        <f t="shared" si="3"/>
        <v>not converged</v>
      </c>
      <c r="Q23" s="38">
        <f t="shared" si="0"/>
        <v>50</v>
      </c>
    </row>
    <row r="24" spans="2:17" x14ac:dyDescent="0.25">
      <c r="B24">
        <v>14</v>
      </c>
      <c r="D24" s="37">
        <v>3.5</v>
      </c>
      <c r="F24" s="7">
        <f t="shared" si="1"/>
        <v>1.2987981103104016</v>
      </c>
      <c r="G24" s="33">
        <f t="shared" si="4"/>
        <v>-1.0772436045824008</v>
      </c>
      <c r="H24" s="1"/>
      <c r="I24" s="8">
        <f t="shared" si="5"/>
        <v>10.166420358062567</v>
      </c>
      <c r="J24" s="1"/>
      <c r="K24" s="9">
        <f t="shared" si="2"/>
        <v>-2.308974418329603</v>
      </c>
      <c r="L24" s="1"/>
      <c r="M24" s="10">
        <f t="shared" si="6"/>
        <v>-2.308974418329603</v>
      </c>
      <c r="N24" t="str">
        <f t="shared" si="3"/>
        <v>not converged</v>
      </c>
      <c r="Q24" s="38">
        <f t="shared" si="0"/>
        <v>41.5</v>
      </c>
    </row>
    <row r="25" spans="2:17" x14ac:dyDescent="0.25">
      <c r="B25">
        <v>15</v>
      </c>
      <c r="D25" s="37">
        <v>3</v>
      </c>
      <c r="F25" s="7">
        <f t="shared" si="1"/>
        <v>-1.0390384882483215</v>
      </c>
      <c r="G25" s="33">
        <f t="shared" si="4"/>
        <v>-3.8205116334079303E-2</v>
      </c>
      <c r="H25" s="1"/>
      <c r="I25" s="8">
        <f t="shared" si="5"/>
        <v>9.9265090291600426</v>
      </c>
      <c r="J25" s="1"/>
      <c r="K25" s="9">
        <f t="shared" si="2"/>
        <v>1.8471795346636828</v>
      </c>
      <c r="L25" s="1"/>
      <c r="M25" s="10">
        <f t="shared" si="6"/>
        <v>1.8471795346636828</v>
      </c>
      <c r="N25" t="str">
        <f t="shared" si="3"/>
        <v>not converged</v>
      </c>
      <c r="Q25" s="38">
        <f t="shared" si="0"/>
        <v>34</v>
      </c>
    </row>
    <row r="26" spans="2:17" x14ac:dyDescent="0.25">
      <c r="B26">
        <v>16</v>
      </c>
      <c r="D26" s="37">
        <v>2.5</v>
      </c>
      <c r="F26" s="7">
        <f t="shared" si="1"/>
        <v>0.83123079059865723</v>
      </c>
      <c r="G26" s="33">
        <f t="shared" si="4"/>
        <v>-0.86943590693273654</v>
      </c>
      <c r="H26" s="1"/>
      <c r="I26" s="8">
        <f t="shared" si="5"/>
        <v>9.772965778662428</v>
      </c>
      <c r="J26" s="1"/>
      <c r="K26" s="9">
        <f t="shared" si="2"/>
        <v>-1.4777436277309461</v>
      </c>
      <c r="L26" s="1"/>
      <c r="M26" s="10">
        <f t="shared" si="6"/>
        <v>-1.4777436277309461</v>
      </c>
      <c r="N26" t="str">
        <f t="shared" si="3"/>
        <v>not converged</v>
      </c>
      <c r="Q26" s="38">
        <f t="shared" si="0"/>
        <v>27.5</v>
      </c>
    </row>
    <row r="27" spans="2:17" x14ac:dyDescent="0.25">
      <c r="B27">
        <v>17</v>
      </c>
      <c r="D27" s="37">
        <v>2</v>
      </c>
      <c r="F27" s="7">
        <f t="shared" si="1"/>
        <v>-0.66498463247892581</v>
      </c>
      <c r="G27" s="33">
        <f t="shared" si="4"/>
        <v>-0.20445127445381073</v>
      </c>
      <c r="H27" s="1"/>
      <c r="I27" s="8">
        <f t="shared" si="5"/>
        <v>9.6746980983439528</v>
      </c>
      <c r="J27" s="1"/>
      <c r="K27" s="9">
        <f t="shared" si="2"/>
        <v>1.1821949021847571</v>
      </c>
      <c r="L27" s="1"/>
      <c r="M27" s="10">
        <f t="shared" si="6"/>
        <v>1.1821949021847571</v>
      </c>
      <c r="N27" t="str">
        <f t="shared" si="3"/>
        <v>not converged</v>
      </c>
      <c r="Q27" s="38">
        <f t="shared" si="0"/>
        <v>22</v>
      </c>
    </row>
    <row r="28" spans="2:17" x14ac:dyDescent="0.25">
      <c r="B28">
        <v>18</v>
      </c>
      <c r="D28" s="37">
        <v>1.5</v>
      </c>
      <c r="F28" s="7">
        <f t="shared" si="1"/>
        <v>0.53198770598314071</v>
      </c>
      <c r="G28" s="33">
        <f t="shared" si="4"/>
        <v>-0.73643898043695144</v>
      </c>
      <c r="H28" s="1"/>
      <c r="I28" s="8">
        <f t="shared" si="5"/>
        <v>9.6118067829401301</v>
      </c>
      <c r="J28" s="1"/>
      <c r="K28" s="9">
        <f t="shared" si="2"/>
        <v>-0.94575592174780576</v>
      </c>
      <c r="L28" s="1"/>
      <c r="M28" s="10">
        <f t="shared" si="6"/>
        <v>-0.94575592174780576</v>
      </c>
      <c r="N28" t="str">
        <f t="shared" si="3"/>
        <v>not converged</v>
      </c>
      <c r="Q28" s="38">
        <f t="shared" si="0"/>
        <v>17.5</v>
      </c>
    </row>
    <row r="29" spans="2:17" x14ac:dyDescent="0.25">
      <c r="B29">
        <v>19</v>
      </c>
      <c r="D29" s="37">
        <v>1</v>
      </c>
      <c r="F29" s="7">
        <f t="shared" si="1"/>
        <v>-0.42559016478651263</v>
      </c>
      <c r="G29" s="33">
        <f t="shared" si="4"/>
        <v>-0.31084881565043881</v>
      </c>
      <c r="H29" s="1"/>
      <c r="I29" s="8">
        <f t="shared" si="5"/>
        <v>9.5715563410816831</v>
      </c>
      <c r="J29" s="1"/>
      <c r="K29" s="9">
        <f t="shared" si="2"/>
        <v>0.75660473739824474</v>
      </c>
      <c r="L29" s="1"/>
      <c r="M29" s="10">
        <f t="shared" si="6"/>
        <v>0.75660473739824474</v>
      </c>
      <c r="N29" t="str">
        <f t="shared" si="3"/>
        <v>not converged</v>
      </c>
      <c r="Q29" s="38">
        <f t="shared" si="0"/>
        <v>14</v>
      </c>
    </row>
    <row r="30" spans="2:17" x14ac:dyDescent="0.25">
      <c r="B30">
        <v>20</v>
      </c>
      <c r="D30" s="37">
        <v>0.5</v>
      </c>
      <c r="F30" s="7">
        <f t="shared" si="1"/>
        <v>0.34047213182921016</v>
      </c>
      <c r="G30" s="33">
        <f t="shared" si="4"/>
        <v>-0.65132094747964897</v>
      </c>
      <c r="H30" s="1"/>
      <c r="I30" s="8">
        <f t="shared" si="5"/>
        <v>9.545796058292277</v>
      </c>
      <c r="J30" s="1"/>
      <c r="K30" s="9">
        <f t="shared" si="2"/>
        <v>-0.60528378991859588</v>
      </c>
      <c r="L30" s="1"/>
      <c r="M30" s="10">
        <f t="shared" si="6"/>
        <v>-0.60528378991859588</v>
      </c>
      <c r="N30" t="str">
        <f t="shared" si="3"/>
        <v>not converged</v>
      </c>
      <c r="Q30" s="38">
        <f t="shared" si="0"/>
        <v>11.5</v>
      </c>
    </row>
    <row r="31" spans="2:17" x14ac:dyDescent="0.25">
      <c r="B31">
        <v>21</v>
      </c>
      <c r="D31" s="37">
        <v>0</v>
      </c>
      <c r="F31" s="7">
        <f t="shared" si="1"/>
        <v>-0.27237770546336815</v>
      </c>
      <c r="G31" s="33">
        <f t="shared" si="4"/>
        <v>-0.37894324201628082</v>
      </c>
      <c r="H31" s="1"/>
      <c r="I31" s="8">
        <f t="shared" si="5"/>
        <v>9.5293094773070575</v>
      </c>
      <c r="J31" s="1"/>
      <c r="K31" s="9">
        <f t="shared" si="2"/>
        <v>0.48422703193487671</v>
      </c>
      <c r="L31" s="1"/>
      <c r="M31" s="10">
        <f t="shared" si="6"/>
        <v>0.48422703193487671</v>
      </c>
      <c r="N31" t="str">
        <f t="shared" si="3"/>
        <v>not converged</v>
      </c>
      <c r="Q31" s="38">
        <f t="shared" si="0"/>
        <v>10</v>
      </c>
    </row>
    <row r="32" spans="2:17" x14ac:dyDescent="0.25">
      <c r="B32">
        <v>22</v>
      </c>
      <c r="D32" s="37">
        <v>-0.5</v>
      </c>
      <c r="F32" s="7">
        <f t="shared" si="1"/>
        <v>0.21790216437069451</v>
      </c>
      <c r="G32" s="33">
        <f t="shared" si="4"/>
        <v>-0.59684540638697536</v>
      </c>
      <c r="H32" s="1"/>
      <c r="I32" s="8">
        <f t="shared" si="5"/>
        <v>9.5187580654765167</v>
      </c>
      <c r="J32" s="1"/>
      <c r="K32" s="9">
        <f t="shared" si="2"/>
        <v>-0.38738162554790145</v>
      </c>
      <c r="L32" s="1"/>
      <c r="M32" s="10">
        <f t="shared" si="6"/>
        <v>-0.38738162554790145</v>
      </c>
      <c r="N32" t="str">
        <f t="shared" si="3"/>
        <v>not converged</v>
      </c>
      <c r="Q32" s="38">
        <f t="shared" si="0"/>
        <v>9.5</v>
      </c>
    </row>
    <row r="33" spans="2:17" x14ac:dyDescent="0.25">
      <c r="B33">
        <v>23</v>
      </c>
      <c r="D33" s="37">
        <v>-1</v>
      </c>
      <c r="F33" s="7">
        <f t="shared" si="1"/>
        <v>-0.17432173149655567</v>
      </c>
      <c r="G33" s="33">
        <f t="shared" si="4"/>
        <v>-0.4225236748904197</v>
      </c>
      <c r="H33" s="1"/>
      <c r="I33" s="8">
        <f t="shared" si="5"/>
        <v>9.5120051619049715</v>
      </c>
      <c r="J33" s="1"/>
      <c r="K33" s="9">
        <f t="shared" si="2"/>
        <v>0.30990530043832121</v>
      </c>
      <c r="L33" s="1"/>
      <c r="M33" s="10">
        <f t="shared" si="6"/>
        <v>0.30990530043832121</v>
      </c>
      <c r="N33" t="str">
        <f t="shared" si="3"/>
        <v>not converged</v>
      </c>
      <c r="Q33" s="38">
        <f t="shared" si="0"/>
        <v>10</v>
      </c>
    </row>
    <row r="34" spans="2:17" x14ac:dyDescent="0.25">
      <c r="B34">
        <v>24</v>
      </c>
      <c r="D34" s="37">
        <v>-1.5</v>
      </c>
      <c r="F34" s="7">
        <f t="shared" si="1"/>
        <v>0.13945738519724454</v>
      </c>
      <c r="G34" s="33">
        <f t="shared" si="4"/>
        <v>-0.56198106008766424</v>
      </c>
      <c r="H34" s="1"/>
      <c r="I34" s="8">
        <f t="shared" si="5"/>
        <v>9.5076833036191815</v>
      </c>
      <c r="J34" s="1"/>
      <c r="K34" s="9">
        <f t="shared" si="2"/>
        <v>-0.24792424035065697</v>
      </c>
      <c r="L34" s="1"/>
      <c r="M34" s="10">
        <f t="shared" si="6"/>
        <v>-0.24792424035065697</v>
      </c>
      <c r="N34" t="str">
        <f t="shared" si="3"/>
        <v>not converged</v>
      </c>
      <c r="Q34" s="38">
        <f t="shared" si="0"/>
        <v>11.5</v>
      </c>
    </row>
    <row r="35" spans="2:17" x14ac:dyDescent="0.25">
      <c r="B35">
        <v>25</v>
      </c>
      <c r="D35" s="37">
        <v>-2</v>
      </c>
      <c r="F35" s="7">
        <f t="shared" si="1"/>
        <v>-0.11156590815779564</v>
      </c>
      <c r="G35" s="33">
        <f t="shared" si="4"/>
        <v>-0.45041515192986858</v>
      </c>
      <c r="H35" s="1"/>
      <c r="I35" s="8">
        <f t="shared" si="5"/>
        <v>9.5049173143162768</v>
      </c>
      <c r="J35" s="1"/>
      <c r="K35" s="9">
        <f t="shared" si="2"/>
        <v>0.19833939228052566</v>
      </c>
      <c r="L35" s="1"/>
      <c r="M35" s="10">
        <f t="shared" si="6"/>
        <v>0.19833939228052566</v>
      </c>
      <c r="N35" t="str">
        <f t="shared" si="3"/>
        <v>not converged</v>
      </c>
      <c r="Q35" s="38">
        <f t="shared" si="0"/>
        <v>14</v>
      </c>
    </row>
    <row r="36" spans="2:17" x14ac:dyDescent="0.25">
      <c r="B36">
        <v>26</v>
      </c>
      <c r="D36" s="37">
        <v>-2.5</v>
      </c>
      <c r="F36" s="7">
        <f t="shared" si="1"/>
        <v>8.9252726526236545E-2</v>
      </c>
      <c r="G36" s="33">
        <f t="shared" si="4"/>
        <v>-0.53966787845610509</v>
      </c>
      <c r="H36" s="1"/>
      <c r="I36" s="8">
        <f t="shared" si="5"/>
        <v>9.5031470811624175</v>
      </c>
      <c r="J36" s="1"/>
      <c r="K36" s="9">
        <f t="shared" si="2"/>
        <v>-0.15867151382442035</v>
      </c>
      <c r="L36" s="1"/>
      <c r="M36" s="10">
        <f t="shared" si="6"/>
        <v>-0.15867151382442035</v>
      </c>
      <c r="N36" t="str">
        <f t="shared" si="3"/>
        <v>not converged</v>
      </c>
      <c r="Q36" s="38">
        <f t="shared" si="0"/>
        <v>17.5</v>
      </c>
    </row>
    <row r="37" spans="2:17" x14ac:dyDescent="0.25">
      <c r="B37">
        <v>27</v>
      </c>
      <c r="D37" s="37">
        <v>-3</v>
      </c>
      <c r="F37" s="7">
        <f t="shared" si="1"/>
        <v>-7.1402181220989167E-2</v>
      </c>
      <c r="G37" s="33">
        <f t="shared" si="4"/>
        <v>-0.46826569723511591</v>
      </c>
      <c r="H37" s="1"/>
      <c r="I37" s="8">
        <f t="shared" si="5"/>
        <v>9.5020141319439464</v>
      </c>
      <c r="J37" s="1"/>
      <c r="K37" s="9">
        <f t="shared" si="2"/>
        <v>0.12693721105953637</v>
      </c>
      <c r="L37" s="1"/>
      <c r="M37" s="10">
        <f t="shared" si="6"/>
        <v>0.12693721105953637</v>
      </c>
      <c r="N37" t="str">
        <f t="shared" si="3"/>
        <v>not converged</v>
      </c>
      <c r="Q37" s="38">
        <f t="shared" si="0"/>
        <v>22</v>
      </c>
    </row>
    <row r="38" spans="2:17" x14ac:dyDescent="0.25">
      <c r="B38">
        <v>28</v>
      </c>
      <c r="D38" s="37">
        <v>-3.5</v>
      </c>
      <c r="F38" s="7">
        <f t="shared" si="1"/>
        <v>5.7121744976791365E-2</v>
      </c>
      <c r="G38" s="33">
        <f t="shared" si="4"/>
        <v>-0.52538744221190725</v>
      </c>
      <c r="H38" s="1"/>
      <c r="I38" s="8">
        <f t="shared" si="5"/>
        <v>9.5012890444441265</v>
      </c>
      <c r="J38" s="1"/>
      <c r="K38" s="9">
        <f t="shared" si="2"/>
        <v>-0.10154976884762901</v>
      </c>
      <c r="L38" s="1"/>
      <c r="M38" s="10">
        <f t="shared" si="6"/>
        <v>-0.10154976884762901</v>
      </c>
      <c r="N38" t="str">
        <f t="shared" si="3"/>
        <v>not converged</v>
      </c>
      <c r="Q38" s="38">
        <f t="shared" si="0"/>
        <v>27.5</v>
      </c>
    </row>
    <row r="39" spans="2:17" x14ac:dyDescent="0.25">
      <c r="B39">
        <v>29</v>
      </c>
      <c r="D39" s="37">
        <v>-4</v>
      </c>
      <c r="F39" s="7">
        <f t="shared" si="1"/>
        <v>-4.5697395981433055E-2</v>
      </c>
      <c r="G39" s="33">
        <f t="shared" si="4"/>
        <v>-0.47969004623047418</v>
      </c>
      <c r="H39" s="1"/>
      <c r="I39" s="8">
        <f t="shared" si="5"/>
        <v>9.5008249884442399</v>
      </c>
      <c r="J39" s="1"/>
      <c r="K39" s="9">
        <f t="shared" si="2"/>
        <v>8.1239815078103295E-2</v>
      </c>
      <c r="L39" s="1"/>
      <c r="M39" s="10">
        <f t="shared" si="6"/>
        <v>8.1239815078103295E-2</v>
      </c>
      <c r="N39" t="str">
        <f t="shared" si="3"/>
        <v>not converged</v>
      </c>
      <c r="Q39" s="38">
        <f t="shared" si="0"/>
        <v>34</v>
      </c>
    </row>
    <row r="40" spans="2:17" x14ac:dyDescent="0.25">
      <c r="B40">
        <v>30</v>
      </c>
      <c r="D40" s="37">
        <v>-4.5</v>
      </c>
      <c r="F40" s="7">
        <f t="shared" si="1"/>
        <v>3.6557916785146485E-2</v>
      </c>
      <c r="G40" s="33">
        <f t="shared" si="4"/>
        <v>-0.5162479630156207</v>
      </c>
      <c r="H40" s="1"/>
      <c r="I40" s="8">
        <f t="shared" si="5"/>
        <v>9.5005279926043134</v>
      </c>
      <c r="J40" s="1"/>
      <c r="K40" s="9">
        <f t="shared" si="2"/>
        <v>-6.4991852062482813E-2</v>
      </c>
      <c r="L40" s="1"/>
      <c r="M40" s="10">
        <f t="shared" si="6"/>
        <v>-6.4991852062482813E-2</v>
      </c>
      <c r="N40" t="str">
        <f t="shared" si="3"/>
        <v>not converged</v>
      </c>
      <c r="Q40" s="38">
        <f t="shared" si="0"/>
        <v>41.5</v>
      </c>
    </row>
    <row r="41" spans="2:17" x14ac:dyDescent="0.25">
      <c r="B41">
        <v>31</v>
      </c>
      <c r="D41" s="37">
        <v>-5</v>
      </c>
      <c r="F41" s="7">
        <f t="shared" si="1"/>
        <v>-2.9246333428117267E-2</v>
      </c>
      <c r="G41" s="33">
        <f t="shared" si="4"/>
        <v>-0.48700162958750343</v>
      </c>
      <c r="H41" s="1"/>
      <c r="I41" s="8">
        <f t="shared" si="5"/>
        <v>9.5003379152667602</v>
      </c>
      <c r="J41" s="1"/>
      <c r="K41" s="9">
        <f t="shared" si="2"/>
        <v>5.1993481649986295E-2</v>
      </c>
      <c r="L41" s="1"/>
      <c r="M41" s="10">
        <f t="shared" si="6"/>
        <v>5.1993481649986295E-2</v>
      </c>
      <c r="N41" t="str">
        <f t="shared" si="3"/>
        <v>not converged</v>
      </c>
      <c r="Q41" s="38">
        <f t="shared" si="0"/>
        <v>50</v>
      </c>
    </row>
    <row r="42" spans="2:17" x14ac:dyDescent="0.25">
      <c r="B42">
        <v>32</v>
      </c>
      <c r="D42" s="37">
        <v>-5.5</v>
      </c>
      <c r="F42" s="7">
        <f t="shared" si="1"/>
        <v>2.3397066742493835E-2</v>
      </c>
      <c r="G42" s="14">
        <f t="shared" si="4"/>
        <v>-0.51039869632999724</v>
      </c>
      <c r="H42" s="1"/>
      <c r="I42" s="8">
        <f t="shared" si="5"/>
        <v>9.5002162657707263</v>
      </c>
      <c r="J42" s="1"/>
      <c r="K42" s="9">
        <f t="shared" si="2"/>
        <v>-4.1594785319988947E-2</v>
      </c>
      <c r="L42" s="1"/>
      <c r="M42" s="14">
        <f t="shared" si="6"/>
        <v>-4.1594785319988947E-2</v>
      </c>
      <c r="N42" t="str">
        <f t="shared" si="3"/>
        <v>converged</v>
      </c>
      <c r="Q42" s="38">
        <f t="shared" si="0"/>
        <v>59.5</v>
      </c>
    </row>
    <row r="43" spans="2:17" x14ac:dyDescent="0.25">
      <c r="B43">
        <v>33</v>
      </c>
      <c r="D43" s="37">
        <v>-6</v>
      </c>
      <c r="F43" s="7">
        <f t="shared" si="1"/>
        <v>-1.8717653393995028E-2</v>
      </c>
      <c r="G43" s="14">
        <f t="shared" si="4"/>
        <v>-0.49168104293600223</v>
      </c>
      <c r="H43" s="1"/>
      <c r="I43" s="8">
        <f t="shared" si="5"/>
        <v>9.5001384100932658</v>
      </c>
      <c r="J43" s="1"/>
      <c r="K43" s="9">
        <f t="shared" si="2"/>
        <v>3.3275828255991069E-2</v>
      </c>
      <c r="L43" s="1"/>
      <c r="M43" s="14">
        <f t="shared" si="6"/>
        <v>3.3275828255991069E-2</v>
      </c>
      <c r="N43" t="str">
        <f t="shared" si="3"/>
        <v>converged</v>
      </c>
      <c r="Q43" s="38">
        <f t="shared" si="0"/>
        <v>70</v>
      </c>
    </row>
    <row r="44" spans="2:17" x14ac:dyDescent="0.25">
      <c r="B44">
        <v>34</v>
      </c>
      <c r="D44" s="37">
        <v>-6.5</v>
      </c>
      <c r="F44" s="7">
        <f t="shared" si="1"/>
        <v>1.4974122715195982E-2</v>
      </c>
      <c r="G44" s="14">
        <f t="shared" si="4"/>
        <v>-0.50665516565119817</v>
      </c>
      <c r="H44" s="1"/>
      <c r="I44" s="8">
        <f t="shared" si="5"/>
        <v>9.5000885824596892</v>
      </c>
      <c r="J44" s="1"/>
      <c r="K44" s="9">
        <f t="shared" si="2"/>
        <v>-2.6620662604792678E-2</v>
      </c>
      <c r="L44" s="1"/>
      <c r="M44" s="14">
        <f t="shared" si="6"/>
        <v>-2.6620662604792678E-2</v>
      </c>
      <c r="N44" t="str">
        <f t="shared" si="3"/>
        <v>converged</v>
      </c>
      <c r="Q44" s="38">
        <f t="shared" si="0"/>
        <v>81.5</v>
      </c>
    </row>
    <row r="45" spans="2:17" x14ac:dyDescent="0.25">
      <c r="B45">
        <v>35</v>
      </c>
      <c r="D45" s="37">
        <v>-7</v>
      </c>
      <c r="F45" s="7">
        <f t="shared" si="1"/>
        <v>-1.1979298172156705E-2</v>
      </c>
      <c r="G45" s="14">
        <f t="shared" si="4"/>
        <v>-0.49467586747904146</v>
      </c>
      <c r="H45" s="1"/>
      <c r="I45" s="8">
        <f t="shared" si="5"/>
        <v>9.5000566927742014</v>
      </c>
      <c r="J45" s="1"/>
      <c r="K45" s="9">
        <f t="shared" si="2"/>
        <v>2.1296530083834142E-2</v>
      </c>
      <c r="L45" s="1"/>
      <c r="M45" s="14">
        <f t="shared" si="6"/>
        <v>2.1296530083834142E-2</v>
      </c>
      <c r="N45" t="str">
        <f t="shared" si="3"/>
        <v>converged</v>
      </c>
      <c r="Q45" s="38">
        <f t="shared" si="0"/>
        <v>94</v>
      </c>
    </row>
    <row r="46" spans="2:17" x14ac:dyDescent="0.25">
      <c r="B46">
        <v>36</v>
      </c>
      <c r="D46" s="37">
        <v>-7.5</v>
      </c>
      <c r="F46" s="7">
        <f t="shared" si="1"/>
        <v>9.5834385377253639E-3</v>
      </c>
      <c r="G46" s="14">
        <f t="shared" si="4"/>
        <v>-0.50425930601676683</v>
      </c>
      <c r="H46" s="1"/>
      <c r="I46" s="8">
        <f t="shared" si="5"/>
        <v>9.5000362833754881</v>
      </c>
      <c r="J46" s="1"/>
      <c r="K46" s="9">
        <f t="shared" si="2"/>
        <v>-1.7037224067067314E-2</v>
      </c>
      <c r="L46" s="1"/>
      <c r="M46" s="14">
        <f t="shared" si="6"/>
        <v>-1.7037224067067314E-2</v>
      </c>
      <c r="N46" t="str">
        <f t="shared" si="3"/>
        <v>converged</v>
      </c>
      <c r="Q46" s="38">
        <f t="shared" si="0"/>
        <v>107.5</v>
      </c>
    </row>
    <row r="47" spans="2:17" x14ac:dyDescent="0.25">
      <c r="B47">
        <v>37</v>
      </c>
      <c r="D47" s="37">
        <v>-8</v>
      </c>
      <c r="F47" s="7">
        <f t="shared" si="1"/>
        <v>-7.6667508301802917E-3</v>
      </c>
      <c r="G47" s="14">
        <f t="shared" si="4"/>
        <v>-0.49659255518658652</v>
      </c>
      <c r="H47" s="1"/>
      <c r="I47" s="8">
        <f t="shared" si="5"/>
        <v>9.5000232213603137</v>
      </c>
      <c r="J47" s="1"/>
      <c r="K47" s="9">
        <f t="shared" si="2"/>
        <v>1.362977925365394E-2</v>
      </c>
      <c r="L47" s="1"/>
      <c r="M47" s="14">
        <f t="shared" si="6"/>
        <v>1.362977925365394E-2</v>
      </c>
      <c r="N47" t="str">
        <f t="shared" si="3"/>
        <v>converged</v>
      </c>
      <c r="Q47" s="38">
        <f t="shared" si="0"/>
        <v>122</v>
      </c>
    </row>
    <row r="48" spans="2:17" x14ac:dyDescent="0.25">
      <c r="B48">
        <v>38</v>
      </c>
      <c r="D48" s="37">
        <v>-8.5</v>
      </c>
      <c r="F48" s="7">
        <f t="shared" si="1"/>
        <v>6.1334006641442732E-3</v>
      </c>
      <c r="G48" s="14">
        <f t="shared" si="4"/>
        <v>-0.50272595585073077</v>
      </c>
      <c r="H48" s="1"/>
      <c r="I48" s="8">
        <f t="shared" si="5"/>
        <v>9.5000148616705999</v>
      </c>
      <c r="J48" s="1"/>
      <c r="K48" s="9">
        <f t="shared" si="2"/>
        <v>-1.0903823402923063E-2</v>
      </c>
      <c r="L48" s="1"/>
      <c r="M48" s="14">
        <f t="shared" si="6"/>
        <v>-1.0903823402923063E-2</v>
      </c>
      <c r="N48" t="str">
        <f t="shared" si="3"/>
        <v>converged</v>
      </c>
      <c r="Q48" s="38">
        <f t="shared" si="0"/>
        <v>137.5</v>
      </c>
    </row>
    <row r="49" spans="2:17" x14ac:dyDescent="0.25">
      <c r="B49">
        <v>39</v>
      </c>
      <c r="D49" s="37">
        <v>-9</v>
      </c>
      <c r="F49" s="7">
        <f t="shared" si="1"/>
        <v>-4.9067205313153787E-3</v>
      </c>
      <c r="G49" s="14">
        <f t="shared" si="4"/>
        <v>-0.49781923531941541</v>
      </c>
      <c r="H49" s="1"/>
      <c r="I49" s="8">
        <f t="shared" si="5"/>
        <v>9.5000095114691838</v>
      </c>
      <c r="J49" s="1"/>
      <c r="K49" s="9">
        <f t="shared" si="2"/>
        <v>8.7230587223383615E-3</v>
      </c>
      <c r="L49" s="1"/>
      <c r="M49" s="14">
        <f t="shared" si="6"/>
        <v>8.7230587223383615E-3</v>
      </c>
      <c r="N49" t="str">
        <f t="shared" si="3"/>
        <v>converged</v>
      </c>
      <c r="Q49" s="38">
        <f t="shared" si="0"/>
        <v>154</v>
      </c>
    </row>
    <row r="50" spans="2:17" x14ac:dyDescent="0.25">
      <c r="B50">
        <v>40</v>
      </c>
      <c r="D50" s="37">
        <v>-9.5</v>
      </c>
      <c r="F50" s="7">
        <f t="shared" si="1"/>
        <v>3.9253764250522629E-3</v>
      </c>
      <c r="G50" s="14">
        <f t="shared" si="4"/>
        <v>-0.50174461174446772</v>
      </c>
      <c r="H50" s="1"/>
      <c r="I50" s="8">
        <f t="shared" si="5"/>
        <v>9.5000060873402781</v>
      </c>
      <c r="J50" s="1"/>
      <c r="K50" s="9">
        <f t="shared" si="2"/>
        <v>-6.9784469778708669E-3</v>
      </c>
      <c r="L50" s="1"/>
      <c r="M50" s="14">
        <f t="shared" si="6"/>
        <v>-6.9784469778708669E-3</v>
      </c>
      <c r="N50" t="str">
        <f t="shared" si="3"/>
        <v>converged</v>
      </c>
      <c r="Q50" s="38">
        <f t="shared" si="0"/>
        <v>171.5</v>
      </c>
    </row>
    <row r="51" spans="2:17" x14ac:dyDescent="0.25">
      <c r="B51">
        <v>41</v>
      </c>
      <c r="D51" s="37">
        <v>-10</v>
      </c>
      <c r="F51" s="7">
        <f t="shared" si="1"/>
        <v>-3.1403011400418903E-3</v>
      </c>
      <c r="G51" s="14">
        <f t="shared" si="4"/>
        <v>-0.49860431060442584</v>
      </c>
      <c r="H51" s="1"/>
      <c r="I51" s="8">
        <f t="shared" si="5"/>
        <v>9.5000038958977786</v>
      </c>
      <c r="J51" s="1"/>
      <c r="K51" s="9">
        <f t="shared" si="2"/>
        <v>5.5827575822966491E-3</v>
      </c>
      <c r="L51" s="1"/>
      <c r="M51" s="14">
        <f t="shared" si="6"/>
        <v>5.5827575822966491E-3</v>
      </c>
      <c r="N51" t="str">
        <f t="shared" si="3"/>
        <v>converged</v>
      </c>
      <c r="Q51" s="38">
        <f t="shared" si="0"/>
        <v>190</v>
      </c>
    </row>
    <row r="52" spans="2:17" x14ac:dyDescent="0.25">
      <c r="B52">
        <v>42</v>
      </c>
      <c r="F52" s="7">
        <f t="shared" si="1"/>
        <v>2.5122409120334924E-3</v>
      </c>
      <c r="G52" s="14">
        <f t="shared" si="4"/>
        <v>-0.50111655151645929</v>
      </c>
      <c r="H52" s="1"/>
      <c r="I52" s="8">
        <f t="shared" si="5"/>
        <v>9.500002493374577</v>
      </c>
      <c r="J52" s="1"/>
      <c r="K52" s="9">
        <f t="shared" si="2"/>
        <v>-4.4662060658371416E-3</v>
      </c>
      <c r="L52" s="1"/>
      <c r="M52" s="14">
        <f t="shared" si="6"/>
        <v>-4.4662060658371416E-3</v>
      </c>
      <c r="N52" t="str">
        <f t="shared" si="3"/>
        <v>converged</v>
      </c>
    </row>
    <row r="53" spans="2:17" x14ac:dyDescent="0.25">
      <c r="B53">
        <v>43</v>
      </c>
      <c r="F53" s="7">
        <f t="shared" si="1"/>
        <v>-2.0097927296267139E-3</v>
      </c>
      <c r="G53" s="14">
        <f t="shared" si="4"/>
        <v>-0.49910675878683258</v>
      </c>
      <c r="H53" s="1"/>
      <c r="I53" s="8">
        <f t="shared" si="5"/>
        <v>9.5000015957597306</v>
      </c>
      <c r="J53" s="1"/>
      <c r="K53" s="9">
        <f t="shared" si="2"/>
        <v>3.5729648526696689E-3</v>
      </c>
      <c r="L53" s="1"/>
      <c r="M53" s="14">
        <f t="shared" si="6"/>
        <v>3.5729648526696689E-3</v>
      </c>
      <c r="N53" t="str">
        <f t="shared" si="3"/>
        <v>converged</v>
      </c>
    </row>
    <row r="54" spans="2:17" x14ac:dyDescent="0.25">
      <c r="B54">
        <v>44</v>
      </c>
      <c r="F54" s="7">
        <f t="shared" si="1"/>
        <v>1.607834183701351E-3</v>
      </c>
      <c r="G54" s="14">
        <f t="shared" si="4"/>
        <v>-0.50071459297053389</v>
      </c>
      <c r="H54" s="1"/>
      <c r="I54" s="8">
        <f t="shared" si="5"/>
        <v>9.5000010212862271</v>
      </c>
      <c r="J54" s="1"/>
      <c r="K54" s="9">
        <f t="shared" si="2"/>
        <v>-2.8583718821355575E-3</v>
      </c>
      <c r="L54" s="1"/>
      <c r="M54" s="14">
        <f t="shared" si="6"/>
        <v>-2.8583718821355575E-3</v>
      </c>
      <c r="N54" t="str">
        <f t="shared" si="3"/>
        <v>converged</v>
      </c>
    </row>
    <row r="55" spans="2:17" x14ac:dyDescent="0.25">
      <c r="B55">
        <v>45</v>
      </c>
      <c r="F55" s="7">
        <f t="shared" si="1"/>
        <v>-1.286267346961001E-3</v>
      </c>
      <c r="G55" s="14">
        <f t="shared" si="4"/>
        <v>-0.49942832562357287</v>
      </c>
      <c r="H55" s="1"/>
      <c r="I55" s="8">
        <f t="shared" si="5"/>
        <v>9.5000006536231858</v>
      </c>
      <c r="J55" s="1"/>
      <c r="K55" s="9">
        <f t="shared" si="2"/>
        <v>2.2866975057085348E-3</v>
      </c>
      <c r="L55" s="1"/>
      <c r="M55" s="14">
        <f t="shared" si="6"/>
        <v>2.2866975057085348E-3</v>
      </c>
      <c r="N55" t="str">
        <f t="shared" si="3"/>
        <v>converged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5"/>
  <sheetViews>
    <sheetView zoomScale="75" zoomScaleNormal="75" workbookViewId="0">
      <selection activeCell="N11" sqref="N11"/>
    </sheetView>
  </sheetViews>
  <sheetFormatPr defaultRowHeight="15" x14ac:dyDescent="0.25"/>
  <cols>
    <col min="8" max="8" width="5.140625" customWidth="1"/>
    <col min="9" max="9" width="12.42578125" customWidth="1"/>
    <col min="10" max="10" width="3" customWidth="1"/>
    <col min="11" max="11" width="9.85546875" customWidth="1"/>
    <col min="12" max="12" width="4" customWidth="1"/>
    <col min="14" max="14" width="12" customWidth="1"/>
    <col min="15" max="15" width="6.140625" customWidth="1"/>
    <col min="16" max="16" width="10.85546875" customWidth="1"/>
    <col min="18" max="18" width="8.7109375" customWidth="1"/>
  </cols>
  <sheetData>
    <row r="2" spans="2:20" x14ac:dyDescent="0.25">
      <c r="B2">
        <v>1.4999999999999999E-2</v>
      </c>
      <c r="C2">
        <v>0.01</v>
      </c>
    </row>
    <row r="3" spans="2:20" x14ac:dyDescent="0.25">
      <c r="K3">
        <v>-13</v>
      </c>
    </row>
    <row r="4" spans="2:20" x14ac:dyDescent="0.25">
      <c r="B4" s="4">
        <v>8.0000000000000002E-3</v>
      </c>
      <c r="C4" s="6" t="s">
        <v>13</v>
      </c>
      <c r="D4" s="6"/>
      <c r="F4" s="6" t="s">
        <v>3</v>
      </c>
      <c r="G4" s="4">
        <v>1</v>
      </c>
      <c r="H4" s="6" t="s">
        <v>4</v>
      </c>
      <c r="I4" s="4">
        <v>2</v>
      </c>
      <c r="J4" s="6" t="s">
        <v>5</v>
      </c>
      <c r="K4" s="4">
        <v>-13</v>
      </c>
    </row>
    <row r="5" spans="2:20" x14ac:dyDescent="0.25">
      <c r="B5" s="2"/>
      <c r="C5" s="62" t="s">
        <v>66</v>
      </c>
      <c r="D5" s="63"/>
    </row>
    <row r="6" spans="2:20" x14ac:dyDescent="0.25">
      <c r="B6" s="2"/>
      <c r="C6" s="40" t="s">
        <v>65</v>
      </c>
      <c r="D6" s="40"/>
      <c r="E6" t="s">
        <v>67</v>
      </c>
    </row>
    <row r="7" spans="2:20" x14ac:dyDescent="0.25">
      <c r="I7" t="s">
        <v>0</v>
      </c>
    </row>
    <row r="8" spans="2:20" x14ac:dyDescent="0.25">
      <c r="F8" s="6" t="s">
        <v>17</v>
      </c>
      <c r="G8" s="6" t="s">
        <v>12</v>
      </c>
      <c r="Q8" s="4">
        <v>0.03</v>
      </c>
      <c r="S8" t="s">
        <v>20</v>
      </c>
    </row>
    <row r="9" spans="2:20" x14ac:dyDescent="0.25">
      <c r="B9" s="3" t="s">
        <v>10</v>
      </c>
      <c r="D9" s="11" t="s">
        <v>6</v>
      </c>
      <c r="F9" s="12" t="s">
        <v>9</v>
      </c>
      <c r="G9" s="13" t="s">
        <v>11</v>
      </c>
      <c r="I9" s="6" t="s">
        <v>14</v>
      </c>
      <c r="K9" s="6" t="s">
        <v>2</v>
      </c>
      <c r="M9" s="42" t="s">
        <v>50</v>
      </c>
      <c r="N9" s="42" t="s">
        <v>51</v>
      </c>
      <c r="P9" s="6" t="s">
        <v>15</v>
      </c>
      <c r="Q9" s="4" t="s">
        <v>68</v>
      </c>
      <c r="T9" t="s">
        <v>64</v>
      </c>
    </row>
    <row r="10" spans="2:20" x14ac:dyDescent="0.25">
      <c r="D10" t="s">
        <v>21</v>
      </c>
    </row>
    <row r="11" spans="2:20" x14ac:dyDescent="0.25">
      <c r="B11">
        <v>1</v>
      </c>
      <c r="D11" s="36">
        <v>3</v>
      </c>
      <c r="F11" s="2"/>
      <c r="G11" s="75">
        <v>3</v>
      </c>
      <c r="H11">
        <v>5</v>
      </c>
      <c r="I11" s="8">
        <f>G$4*G11*G11+I$4*G11+K$4</f>
        <v>2</v>
      </c>
      <c r="K11" s="9">
        <f>2*G$4*G11+I$4</f>
        <v>8</v>
      </c>
      <c r="M11" s="23">
        <v>1</v>
      </c>
      <c r="N11" s="24">
        <f>I11-M11</f>
        <v>1</v>
      </c>
      <c r="P11" s="69">
        <f>K11*N11</f>
        <v>8</v>
      </c>
      <c r="Q11" t="str">
        <f t="shared" ref="Q11:Q55" si="0">IF(ABS(N11&lt;Q$8),"converged","not converged")</f>
        <v>not converged</v>
      </c>
      <c r="S11" s="38">
        <f t="shared" ref="S11:S27" si="1">G$4*D11*D11+I$4*D11+K$4</f>
        <v>2</v>
      </c>
      <c r="T11" s="1">
        <f t="shared" ref="T11:T27" si="2">P11</f>
        <v>8</v>
      </c>
    </row>
    <row r="12" spans="2:20" x14ac:dyDescent="0.25">
      <c r="B12">
        <v>2</v>
      </c>
      <c r="D12" s="37">
        <f>D11-0.5</f>
        <v>2.5</v>
      </c>
      <c r="F12" s="7">
        <f t="shared" ref="F12:F55" si="3">B$4*P11</f>
        <v>6.4000000000000001E-2</v>
      </c>
      <c r="G12" s="76">
        <f>G11-F12</f>
        <v>2.9359999999999999</v>
      </c>
      <c r="H12" s="1"/>
      <c r="I12" s="8">
        <f>G$4*G12*G12+I$4*G12+K$4</f>
        <v>1.4920960000000001</v>
      </c>
      <c r="J12" s="1"/>
      <c r="K12" s="9">
        <f t="shared" ref="K12:K55" si="4">2*G$4*G12+I$4</f>
        <v>7.8719999999999999</v>
      </c>
      <c r="L12" s="1"/>
      <c r="M12" s="23">
        <v>1</v>
      </c>
      <c r="N12" s="24">
        <f t="shared" ref="N12:N42" si="5">I12-M12</f>
        <v>0.49209600000000009</v>
      </c>
      <c r="O12" s="1"/>
      <c r="P12" s="69">
        <f t="shared" ref="P12:P55" si="6">K12*N12</f>
        <v>3.8737797120000006</v>
      </c>
      <c r="Q12" t="str">
        <f t="shared" si="0"/>
        <v>not converged</v>
      </c>
      <c r="S12" s="38">
        <f t="shared" si="1"/>
        <v>-1.75</v>
      </c>
      <c r="T12" s="1">
        <f t="shared" si="2"/>
        <v>3.8737797120000006</v>
      </c>
    </row>
    <row r="13" spans="2:20" x14ac:dyDescent="0.25">
      <c r="B13">
        <v>3</v>
      </c>
      <c r="D13" s="37">
        <f t="shared" ref="D13:D55" si="7">D12-0.5</f>
        <v>2</v>
      </c>
      <c r="F13" s="7">
        <f t="shared" si="3"/>
        <v>3.0990237696000004E-2</v>
      </c>
      <c r="G13" s="76">
        <f t="shared" ref="G13:G55" si="8">G12-F13</f>
        <v>2.9050097623040001</v>
      </c>
      <c r="H13" s="1"/>
      <c r="I13" s="8">
        <f t="shared" ref="I13:I55" si="9">G$4*G13*G13+I$4*G13+K$4</f>
        <v>1.2491012436895428</v>
      </c>
      <c r="J13" s="1"/>
      <c r="K13" s="9">
        <f t="shared" si="4"/>
        <v>7.8100195246080002</v>
      </c>
      <c r="L13" s="1"/>
      <c r="M13" s="23">
        <v>1</v>
      </c>
      <c r="N13" s="24">
        <f t="shared" si="5"/>
        <v>0.24910124368954278</v>
      </c>
      <c r="O13" s="1"/>
      <c r="P13" s="69">
        <f t="shared" si="6"/>
        <v>1.9454855768194645</v>
      </c>
      <c r="Q13" t="str">
        <f t="shared" si="0"/>
        <v>not converged</v>
      </c>
      <c r="S13" s="38">
        <f t="shared" si="1"/>
        <v>-5</v>
      </c>
      <c r="T13" s="1">
        <f t="shared" si="2"/>
        <v>1.9454855768194645</v>
      </c>
    </row>
    <row r="14" spans="2:20" x14ac:dyDescent="0.25">
      <c r="B14">
        <v>4</v>
      </c>
      <c r="D14" s="37">
        <f t="shared" si="7"/>
        <v>1.5</v>
      </c>
      <c r="F14" s="7">
        <f t="shared" si="3"/>
        <v>1.5563884614555717E-2</v>
      </c>
      <c r="G14" s="76">
        <f t="shared" si="8"/>
        <v>2.8894458776894445</v>
      </c>
      <c r="H14" s="1"/>
      <c r="I14" s="8">
        <f t="shared" si="9"/>
        <v>1.1277892354754115</v>
      </c>
      <c r="J14" s="1"/>
      <c r="K14" s="9">
        <f t="shared" si="4"/>
        <v>7.778891755378889</v>
      </c>
      <c r="L14" s="1"/>
      <c r="M14" s="23">
        <v>1</v>
      </c>
      <c r="N14" s="24">
        <f t="shared" si="5"/>
        <v>0.12778923547541154</v>
      </c>
      <c r="O14" s="1"/>
      <c r="P14" s="69">
        <f t="shared" si="6"/>
        <v>0.99405863026585028</v>
      </c>
      <c r="Q14" t="str">
        <f t="shared" si="0"/>
        <v>not converged</v>
      </c>
      <c r="S14" s="38">
        <f t="shared" si="1"/>
        <v>-7.75</v>
      </c>
      <c r="T14" s="1">
        <f t="shared" si="2"/>
        <v>0.99405863026585028</v>
      </c>
    </row>
    <row r="15" spans="2:20" x14ac:dyDescent="0.25">
      <c r="B15">
        <v>5</v>
      </c>
      <c r="D15" s="37">
        <f t="shared" si="7"/>
        <v>1</v>
      </c>
      <c r="F15" s="7">
        <f t="shared" si="3"/>
        <v>7.9524690421268023E-3</v>
      </c>
      <c r="G15" s="76">
        <f t="shared" si="8"/>
        <v>2.8814934086473176</v>
      </c>
      <c r="H15" s="1"/>
      <c r="I15" s="8">
        <f t="shared" si="9"/>
        <v>1.065991081372573</v>
      </c>
      <c r="J15" s="1"/>
      <c r="K15" s="9">
        <f t="shared" si="4"/>
        <v>7.7629868172946352</v>
      </c>
      <c r="L15" s="1"/>
      <c r="M15" s="23">
        <v>1</v>
      </c>
      <c r="N15" s="24">
        <f t="shared" si="5"/>
        <v>6.5991081372573035E-2</v>
      </c>
      <c r="O15" s="1"/>
      <c r="P15" s="69">
        <f t="shared" si="6"/>
        <v>0.51228789475430203</v>
      </c>
      <c r="Q15" t="str">
        <f t="shared" si="0"/>
        <v>not converged</v>
      </c>
      <c r="S15" s="38">
        <f t="shared" si="1"/>
        <v>-10</v>
      </c>
      <c r="T15" s="1">
        <f t="shared" si="2"/>
        <v>0.51228789475430203</v>
      </c>
    </row>
    <row r="16" spans="2:20" x14ac:dyDescent="0.25">
      <c r="B16">
        <v>6</v>
      </c>
      <c r="D16" s="37">
        <f t="shared" si="7"/>
        <v>0.5</v>
      </c>
      <c r="F16" s="7">
        <f t="shared" si="3"/>
        <v>4.0983031580344165E-3</v>
      </c>
      <c r="G16" s="76">
        <f t="shared" si="8"/>
        <v>2.877395105489283</v>
      </c>
      <c r="H16" s="1"/>
      <c r="I16" s="8">
        <f t="shared" si="9"/>
        <v>1.0341928040722479</v>
      </c>
      <c r="J16" s="1"/>
      <c r="K16" s="9">
        <f t="shared" si="4"/>
        <v>7.754790210978566</v>
      </c>
      <c r="L16" s="1"/>
      <c r="M16" s="23">
        <v>1</v>
      </c>
      <c r="N16" s="24">
        <f t="shared" si="5"/>
        <v>3.4192804072247895E-2</v>
      </c>
      <c r="O16" s="1"/>
      <c r="P16" s="69">
        <f t="shared" si="6"/>
        <v>0.26515802230537605</v>
      </c>
      <c r="Q16" t="str">
        <f t="shared" si="0"/>
        <v>not converged</v>
      </c>
      <c r="S16" s="38">
        <f t="shared" si="1"/>
        <v>-11.75</v>
      </c>
      <c r="T16" s="1">
        <f t="shared" si="2"/>
        <v>0.26515802230537605</v>
      </c>
    </row>
    <row r="17" spans="2:20" x14ac:dyDescent="0.25">
      <c r="B17">
        <v>7</v>
      </c>
      <c r="D17" s="36">
        <f t="shared" si="7"/>
        <v>0</v>
      </c>
      <c r="F17" s="7">
        <f t="shared" si="3"/>
        <v>2.1212641784430085E-3</v>
      </c>
      <c r="G17" s="76">
        <f t="shared" si="8"/>
        <v>2.8752738413108401</v>
      </c>
      <c r="H17" s="1"/>
      <c r="I17" s="8">
        <f t="shared" si="9"/>
        <v>1.0177473451480736</v>
      </c>
      <c r="J17" s="1"/>
      <c r="K17" s="9">
        <f t="shared" si="4"/>
        <v>7.7505476826216801</v>
      </c>
      <c r="L17" s="1"/>
      <c r="M17" s="23">
        <v>1</v>
      </c>
      <c r="N17" s="24">
        <f t="shared" si="5"/>
        <v>1.7747345148073634E-2</v>
      </c>
      <c r="O17" s="1"/>
      <c r="P17" s="69">
        <f t="shared" si="6"/>
        <v>0.13755164481008922</v>
      </c>
      <c r="Q17" t="str">
        <f t="shared" si="0"/>
        <v>converged</v>
      </c>
      <c r="S17" s="38">
        <f t="shared" si="1"/>
        <v>-13</v>
      </c>
      <c r="T17" s="1">
        <f t="shared" si="2"/>
        <v>0.13755164481008922</v>
      </c>
    </row>
    <row r="18" spans="2:20" x14ac:dyDescent="0.25">
      <c r="B18">
        <v>8</v>
      </c>
      <c r="D18" s="37">
        <f t="shared" si="7"/>
        <v>-0.5</v>
      </c>
      <c r="F18" s="7">
        <f t="shared" si="3"/>
        <v>1.1004131584807138E-3</v>
      </c>
      <c r="G18" s="76">
        <f t="shared" si="8"/>
        <v>2.8741734281523592</v>
      </c>
      <c r="H18" s="1"/>
      <c r="I18" s="8">
        <f t="shared" si="9"/>
        <v>1.0092197514018046</v>
      </c>
      <c r="J18" s="1"/>
      <c r="K18" s="9">
        <f t="shared" si="4"/>
        <v>7.7483468563047184</v>
      </c>
      <c r="L18" s="1"/>
      <c r="M18" s="23">
        <v>1</v>
      </c>
      <c r="N18" s="24">
        <f t="shared" si="5"/>
        <v>9.2197514018046434E-3</v>
      </c>
      <c r="O18" s="1"/>
      <c r="P18" s="69">
        <f t="shared" si="6"/>
        <v>7.1437831790084033E-2</v>
      </c>
      <c r="Q18" t="str">
        <f t="shared" si="0"/>
        <v>converged</v>
      </c>
      <c r="S18" s="38">
        <f t="shared" si="1"/>
        <v>-13.75</v>
      </c>
      <c r="T18" s="1">
        <f t="shared" si="2"/>
        <v>7.1437831790084033E-2</v>
      </c>
    </row>
    <row r="19" spans="2:20" x14ac:dyDescent="0.25">
      <c r="B19">
        <v>9</v>
      </c>
      <c r="D19" s="37">
        <f t="shared" si="7"/>
        <v>-1</v>
      </c>
      <c r="F19" s="7">
        <f t="shared" si="3"/>
        <v>5.7150265432067229E-4</v>
      </c>
      <c r="G19" s="76">
        <f t="shared" si="8"/>
        <v>2.8736019254980385</v>
      </c>
      <c r="H19" s="1"/>
      <c r="I19" s="8">
        <f t="shared" si="9"/>
        <v>1.0047918772221109</v>
      </c>
      <c r="J19" s="1"/>
      <c r="K19" s="9">
        <f t="shared" si="4"/>
        <v>7.747203850996077</v>
      </c>
      <c r="L19" s="1"/>
      <c r="M19" s="23">
        <v>1</v>
      </c>
      <c r="N19" s="24">
        <f t="shared" si="5"/>
        <v>4.7918772221109407E-3</v>
      </c>
      <c r="O19" s="1"/>
      <c r="P19" s="69">
        <f t="shared" si="6"/>
        <v>3.7123649668638264E-2</v>
      </c>
      <c r="Q19" t="str">
        <f t="shared" si="0"/>
        <v>converged</v>
      </c>
      <c r="S19" s="38">
        <f t="shared" si="1"/>
        <v>-14</v>
      </c>
      <c r="T19" s="1">
        <f t="shared" si="2"/>
        <v>3.7123649668638264E-2</v>
      </c>
    </row>
    <row r="20" spans="2:20" x14ac:dyDescent="0.25">
      <c r="B20">
        <v>10</v>
      </c>
      <c r="D20" s="37">
        <f t="shared" si="7"/>
        <v>-1.5</v>
      </c>
      <c r="F20" s="7">
        <f t="shared" si="3"/>
        <v>2.9698919734910613E-4</v>
      </c>
      <c r="G20" s="76">
        <f t="shared" si="8"/>
        <v>2.8733049363006895</v>
      </c>
      <c r="H20" s="1"/>
      <c r="I20" s="8">
        <f t="shared" si="9"/>
        <v>1.0024911295712879</v>
      </c>
      <c r="J20" s="1"/>
      <c r="K20" s="9">
        <f t="shared" si="4"/>
        <v>7.746609872601379</v>
      </c>
      <c r="L20" s="1"/>
      <c r="M20" s="23">
        <v>1</v>
      </c>
      <c r="N20" s="24">
        <f t="shared" si="5"/>
        <v>2.4911295712879422E-3</v>
      </c>
      <c r="O20" s="1"/>
      <c r="P20" s="69">
        <f t="shared" si="6"/>
        <v>1.9297808930868413E-2</v>
      </c>
      <c r="Q20" t="str">
        <f t="shared" si="0"/>
        <v>converged</v>
      </c>
      <c r="S20" s="38">
        <f t="shared" si="1"/>
        <v>-13.75</v>
      </c>
      <c r="T20" s="1">
        <f t="shared" si="2"/>
        <v>1.9297808930868413E-2</v>
      </c>
    </row>
    <row r="21" spans="2:20" x14ac:dyDescent="0.25">
      <c r="B21">
        <v>11</v>
      </c>
      <c r="D21" s="37">
        <f t="shared" si="7"/>
        <v>-2</v>
      </c>
      <c r="F21" s="7">
        <f t="shared" si="3"/>
        <v>1.5438247144694732E-4</v>
      </c>
      <c r="G21" s="76">
        <f t="shared" si="8"/>
        <v>2.8731505538292423</v>
      </c>
      <c r="H21" s="1"/>
      <c r="I21" s="8">
        <f t="shared" si="9"/>
        <v>1.0012952126277668</v>
      </c>
      <c r="J21" s="1"/>
      <c r="K21" s="9">
        <f t="shared" si="4"/>
        <v>7.7463011076584847</v>
      </c>
      <c r="L21" s="1"/>
      <c r="M21" s="23">
        <v>1</v>
      </c>
      <c r="N21" s="24">
        <f t="shared" si="5"/>
        <v>1.295212627766773E-3</v>
      </c>
      <c r="O21" s="1"/>
      <c r="P21" s="69">
        <f t="shared" si="6"/>
        <v>1.0033107013123011E-2</v>
      </c>
      <c r="Q21" t="str">
        <f t="shared" si="0"/>
        <v>converged</v>
      </c>
      <c r="S21" s="38">
        <f t="shared" si="1"/>
        <v>-13</v>
      </c>
      <c r="T21" s="1">
        <f t="shared" si="2"/>
        <v>1.0033107013123011E-2</v>
      </c>
    </row>
    <row r="22" spans="2:20" x14ac:dyDescent="0.25">
      <c r="B22">
        <v>12</v>
      </c>
      <c r="D22" s="37">
        <f t="shared" si="7"/>
        <v>-2.5</v>
      </c>
      <c r="F22" s="7">
        <f t="shared" si="3"/>
        <v>8.0264856104984093E-5</v>
      </c>
      <c r="G22" s="76">
        <f t="shared" si="8"/>
        <v>2.8730702889731372</v>
      </c>
      <c r="H22" s="1"/>
      <c r="I22" s="8">
        <f t="shared" si="9"/>
        <v>1.0006734633264607</v>
      </c>
      <c r="J22" s="1"/>
      <c r="K22" s="9">
        <f t="shared" si="4"/>
        <v>7.7461405779462744</v>
      </c>
      <c r="L22" s="1"/>
      <c r="M22" s="23">
        <v>1</v>
      </c>
      <c r="N22" s="24">
        <f t="shared" si="5"/>
        <v>6.7346332646067708E-4</v>
      </c>
      <c r="O22" s="1"/>
      <c r="P22" s="69">
        <f t="shared" si="6"/>
        <v>5.2167416008557293E-3</v>
      </c>
      <c r="Q22" t="str">
        <f t="shared" si="0"/>
        <v>converged</v>
      </c>
      <c r="S22" s="38">
        <f t="shared" si="1"/>
        <v>-11.75</v>
      </c>
      <c r="T22" s="1">
        <f t="shared" si="2"/>
        <v>5.2167416008557293E-3</v>
      </c>
    </row>
    <row r="23" spans="2:20" x14ac:dyDescent="0.25">
      <c r="B23">
        <v>13</v>
      </c>
      <c r="D23" s="37">
        <f t="shared" si="7"/>
        <v>-3</v>
      </c>
      <c r="F23" s="7">
        <f t="shared" si="3"/>
        <v>4.1733932806845833E-5</v>
      </c>
      <c r="G23" s="76">
        <f t="shared" si="8"/>
        <v>2.8730285550403303</v>
      </c>
      <c r="H23" s="1"/>
      <c r="I23" s="8">
        <f t="shared" si="9"/>
        <v>1.000350188157789</v>
      </c>
      <c r="J23" s="1"/>
      <c r="K23" s="9">
        <f t="shared" si="4"/>
        <v>7.7460571100806606</v>
      </c>
      <c r="L23" s="1"/>
      <c r="M23" s="23">
        <v>1</v>
      </c>
      <c r="N23" s="24">
        <f t="shared" si="5"/>
        <v>3.5018815778897761E-4</v>
      </c>
      <c r="O23" s="1"/>
      <c r="P23" s="69">
        <f t="shared" si="6"/>
        <v>2.7125774695073582E-3</v>
      </c>
      <c r="Q23" t="str">
        <f t="shared" si="0"/>
        <v>converged</v>
      </c>
      <c r="S23" s="38">
        <f t="shared" si="1"/>
        <v>-10</v>
      </c>
      <c r="T23" s="1">
        <f t="shared" si="2"/>
        <v>2.7125774695073582E-3</v>
      </c>
    </row>
    <row r="24" spans="2:20" x14ac:dyDescent="0.25">
      <c r="B24">
        <v>14</v>
      </c>
      <c r="D24" s="37">
        <f t="shared" si="7"/>
        <v>-3.5</v>
      </c>
      <c r="F24" s="7">
        <f t="shared" si="3"/>
        <v>2.1700619756058867E-5</v>
      </c>
      <c r="G24" s="76">
        <f t="shared" si="8"/>
        <v>2.873006854420574</v>
      </c>
      <c r="H24" s="1"/>
      <c r="I24" s="8">
        <f t="shared" si="9"/>
        <v>1.0001820943887481</v>
      </c>
      <c r="J24" s="1"/>
      <c r="K24" s="9">
        <f t="shared" si="4"/>
        <v>7.746013708841148</v>
      </c>
      <c r="L24" s="1"/>
      <c r="M24" s="23">
        <v>1</v>
      </c>
      <c r="N24" s="24">
        <f t="shared" si="5"/>
        <v>1.8209438874805528E-4</v>
      </c>
      <c r="O24" s="1"/>
      <c r="P24" s="69">
        <f t="shared" si="6"/>
        <v>1.4105056315454854E-3</v>
      </c>
      <c r="Q24" t="str">
        <f t="shared" si="0"/>
        <v>converged</v>
      </c>
      <c r="S24" s="38">
        <f t="shared" si="1"/>
        <v>-7.75</v>
      </c>
      <c r="T24" s="1">
        <f t="shared" si="2"/>
        <v>1.4105056315454854E-3</v>
      </c>
    </row>
    <row r="25" spans="2:20" x14ac:dyDescent="0.25">
      <c r="B25">
        <v>15</v>
      </c>
      <c r="D25" s="37">
        <f t="shared" si="7"/>
        <v>-4</v>
      </c>
      <c r="F25" s="7">
        <f t="shared" si="3"/>
        <v>1.1284045052363884E-5</v>
      </c>
      <c r="G25" s="76">
        <f t="shared" si="8"/>
        <v>2.8729955703755214</v>
      </c>
      <c r="H25" s="1"/>
      <c r="I25" s="8">
        <f t="shared" si="9"/>
        <v>1.0000946881484101</v>
      </c>
      <c r="J25" s="1"/>
      <c r="K25" s="9">
        <f t="shared" si="4"/>
        <v>7.7459911407510429</v>
      </c>
      <c r="L25" s="1"/>
      <c r="M25" s="23">
        <v>1</v>
      </c>
      <c r="N25" s="24">
        <f t="shared" si="5"/>
        <v>9.4688148410071449E-5</v>
      </c>
      <c r="O25" s="1"/>
      <c r="P25" s="69">
        <f t="shared" si="6"/>
        <v>7.3345355871853337E-4</v>
      </c>
      <c r="Q25" t="str">
        <f t="shared" si="0"/>
        <v>converged</v>
      </c>
      <c r="S25" s="38">
        <f t="shared" si="1"/>
        <v>-5</v>
      </c>
      <c r="T25" s="1">
        <f t="shared" si="2"/>
        <v>7.3345355871853337E-4</v>
      </c>
    </row>
    <row r="26" spans="2:20" x14ac:dyDescent="0.25">
      <c r="B26">
        <v>16</v>
      </c>
      <c r="D26" s="37">
        <f t="shared" si="7"/>
        <v>-4.5</v>
      </c>
      <c r="F26" s="7">
        <f t="shared" si="3"/>
        <v>5.8676284697482674E-6</v>
      </c>
      <c r="G26" s="76">
        <f t="shared" si="8"/>
        <v>2.8729897027470517</v>
      </c>
      <c r="H26" s="1"/>
      <c r="I26" s="8">
        <f t="shared" si="9"/>
        <v>1.0000492375846974</v>
      </c>
      <c r="J26" s="1"/>
      <c r="K26" s="9">
        <f t="shared" si="4"/>
        <v>7.7459794054941034</v>
      </c>
      <c r="L26" s="1"/>
      <c r="M26" s="23">
        <v>1</v>
      </c>
      <c r="N26" s="24">
        <f t="shared" si="5"/>
        <v>4.9237584697436887E-5</v>
      </c>
      <c r="O26" s="1"/>
      <c r="P26" s="69">
        <f t="shared" si="6"/>
        <v>3.8139331704261774E-4</v>
      </c>
      <c r="Q26" t="str">
        <f t="shared" si="0"/>
        <v>converged</v>
      </c>
      <c r="S26" s="38">
        <f t="shared" si="1"/>
        <v>-1.75</v>
      </c>
      <c r="T26" s="1">
        <f t="shared" si="2"/>
        <v>3.8139331704261774E-4</v>
      </c>
    </row>
    <row r="27" spans="2:20" x14ac:dyDescent="0.25">
      <c r="B27">
        <v>17</v>
      </c>
      <c r="D27" s="37">
        <f t="shared" si="7"/>
        <v>-5</v>
      </c>
      <c r="F27" s="7">
        <f t="shared" si="3"/>
        <v>3.0511465363409419E-6</v>
      </c>
      <c r="G27" s="76">
        <f t="shared" si="8"/>
        <v>2.8729866516005154</v>
      </c>
      <c r="H27" s="1"/>
      <c r="I27" s="8">
        <f t="shared" si="9"/>
        <v>1.0000256034757733</v>
      </c>
      <c r="J27" s="1"/>
      <c r="K27" s="9">
        <f t="shared" si="4"/>
        <v>7.7459733032010307</v>
      </c>
      <c r="L27" s="1"/>
      <c r="M27" s="23">
        <v>1</v>
      </c>
      <c r="N27" s="24">
        <f t="shared" si="5"/>
        <v>2.5603475773294804E-5</v>
      </c>
      <c r="O27" s="1"/>
      <c r="P27" s="69">
        <f t="shared" si="6"/>
        <v>1.9832383980909591E-4</v>
      </c>
      <c r="Q27" t="str">
        <f t="shared" si="0"/>
        <v>converged</v>
      </c>
      <c r="S27" s="38">
        <f t="shared" si="1"/>
        <v>2</v>
      </c>
      <c r="T27" s="1">
        <f t="shared" si="2"/>
        <v>1.9832383980909591E-4</v>
      </c>
    </row>
    <row r="28" spans="2:20" x14ac:dyDescent="0.25">
      <c r="B28">
        <v>18</v>
      </c>
      <c r="D28" s="37">
        <f t="shared" ref="D28" si="10">D27-0.5</f>
        <v>-5.5</v>
      </c>
      <c r="F28" s="7">
        <f t="shared" si="3"/>
        <v>1.5865907184727674E-6</v>
      </c>
      <c r="G28" s="76">
        <f t="shared" si="8"/>
        <v>2.872985065009797</v>
      </c>
      <c r="H28" s="1"/>
      <c r="I28" s="8">
        <f t="shared" si="9"/>
        <v>1.0000133137889406</v>
      </c>
      <c r="J28" s="1"/>
      <c r="K28" s="9">
        <f t="shared" si="4"/>
        <v>7.745970130019594</v>
      </c>
      <c r="L28" s="1"/>
      <c r="M28" s="23">
        <v>1</v>
      </c>
      <c r="N28" s="24">
        <f t="shared" si="5"/>
        <v>1.3313788940649829E-5</v>
      </c>
      <c r="O28" s="1"/>
      <c r="P28" s="69">
        <f t="shared" si="6"/>
        <v>1.0312821145165879E-4</v>
      </c>
      <c r="Q28" t="str">
        <f t="shared" si="0"/>
        <v>converged</v>
      </c>
    </row>
    <row r="29" spans="2:20" x14ac:dyDescent="0.25">
      <c r="B29">
        <v>19</v>
      </c>
      <c r="D29" s="37">
        <f t="shared" si="7"/>
        <v>-6</v>
      </c>
      <c r="F29" s="7">
        <f t="shared" si="3"/>
        <v>8.2502569161327034E-7</v>
      </c>
      <c r="G29" s="76">
        <f t="shared" si="8"/>
        <v>2.8729842399841052</v>
      </c>
      <c r="H29" s="1"/>
      <c r="I29" s="8">
        <f t="shared" si="9"/>
        <v>1.0000069231652571</v>
      </c>
      <c r="J29" s="1"/>
      <c r="K29" s="9">
        <f t="shared" si="4"/>
        <v>7.7459684799682105</v>
      </c>
      <c r="L29" s="1"/>
      <c r="M29" s="23">
        <v>1</v>
      </c>
      <c r="N29" s="24">
        <f t="shared" si="5"/>
        <v>6.9231652570778124E-6</v>
      </c>
      <c r="O29" s="1"/>
      <c r="P29" s="69">
        <f t="shared" si="6"/>
        <v>5.3626619862935745E-5</v>
      </c>
      <c r="Q29" t="str">
        <f t="shared" si="0"/>
        <v>converged</v>
      </c>
    </row>
    <row r="30" spans="2:20" x14ac:dyDescent="0.25">
      <c r="B30">
        <v>20</v>
      </c>
      <c r="D30" s="37">
        <f t="shared" si="7"/>
        <v>-6.5</v>
      </c>
      <c r="F30" s="7">
        <f t="shared" si="3"/>
        <v>4.2901295890348598E-7</v>
      </c>
      <c r="G30" s="70">
        <f t="shared" si="8"/>
        <v>2.8729838109711463</v>
      </c>
      <c r="H30" s="1"/>
      <c r="I30" s="8">
        <f t="shared" si="9"/>
        <v>1.0000036000445824</v>
      </c>
      <c r="J30" s="1"/>
      <c r="K30" s="9">
        <f t="shared" si="4"/>
        <v>7.7459676219422926</v>
      </c>
      <c r="L30" s="1"/>
      <c r="M30" s="23">
        <v>1</v>
      </c>
      <c r="N30" s="14">
        <f t="shared" si="5"/>
        <v>3.6000445824413418E-6</v>
      </c>
      <c r="O30" s="1"/>
      <c r="P30" s="70">
        <f t="shared" si="6"/>
        <v>2.7885828773139395E-5</v>
      </c>
      <c r="Q30" t="str">
        <f t="shared" si="0"/>
        <v>converged</v>
      </c>
    </row>
    <row r="31" spans="2:20" x14ac:dyDescent="0.25">
      <c r="B31">
        <v>21</v>
      </c>
      <c r="D31" s="37">
        <f t="shared" si="7"/>
        <v>-7</v>
      </c>
      <c r="F31" s="7">
        <f t="shared" si="3"/>
        <v>2.2308663018511516E-7</v>
      </c>
      <c r="G31" s="70">
        <f t="shared" si="8"/>
        <v>2.8729835878845162</v>
      </c>
      <c r="H31" s="1"/>
      <c r="I31" s="8">
        <f t="shared" si="9"/>
        <v>1.0000018720228212</v>
      </c>
      <c r="J31" s="1"/>
      <c r="K31" s="9">
        <f t="shared" si="4"/>
        <v>7.7459671757690325</v>
      </c>
      <c r="L31" s="1"/>
      <c r="M31" s="23">
        <v>1</v>
      </c>
      <c r="N31" s="14">
        <f t="shared" si="5"/>
        <v>1.8720228212032453E-6</v>
      </c>
      <c r="O31" s="1"/>
      <c r="P31" s="70">
        <f t="shared" si="6"/>
        <v>1.4500627325330878E-5</v>
      </c>
      <c r="Q31" t="str">
        <f t="shared" si="0"/>
        <v>converged</v>
      </c>
    </row>
    <row r="32" spans="2:20" x14ac:dyDescent="0.25">
      <c r="B32">
        <v>22</v>
      </c>
      <c r="D32" s="37">
        <f t="shared" si="7"/>
        <v>-7.5</v>
      </c>
      <c r="F32" s="7">
        <f t="shared" si="3"/>
        <v>1.1600501860264703E-7</v>
      </c>
      <c r="G32" s="70">
        <f t="shared" si="8"/>
        <v>2.8729834718794978</v>
      </c>
      <c r="H32" s="1"/>
      <c r="I32" s="8">
        <f t="shared" si="9"/>
        <v>1.000000973451769</v>
      </c>
      <c r="J32" s="1"/>
      <c r="K32" s="9">
        <f t="shared" si="4"/>
        <v>7.7459669437589955</v>
      </c>
      <c r="L32" s="1"/>
      <c r="M32" s="23">
        <v>1</v>
      </c>
      <c r="N32" s="14">
        <f t="shared" si="5"/>
        <v>9.7345176897079E-7</v>
      </c>
      <c r="O32" s="1"/>
      <c r="P32" s="70">
        <f t="shared" si="6"/>
        <v>7.5403252237914576E-6</v>
      </c>
      <c r="Q32" t="str">
        <f t="shared" si="0"/>
        <v>converged</v>
      </c>
    </row>
    <row r="33" spans="2:24" x14ac:dyDescent="0.25">
      <c r="B33">
        <v>23</v>
      </c>
      <c r="D33" s="37">
        <f t="shared" si="7"/>
        <v>-8</v>
      </c>
      <c r="F33" s="7">
        <f t="shared" si="3"/>
        <v>6.0322601790331661E-8</v>
      </c>
      <c r="G33" s="70">
        <f t="shared" si="8"/>
        <v>2.8729834115568962</v>
      </c>
      <c r="H33" s="1"/>
      <c r="I33" s="8">
        <f t="shared" si="9"/>
        <v>1.000000506194894</v>
      </c>
      <c r="J33" s="1"/>
      <c r="K33" s="9">
        <f t="shared" si="4"/>
        <v>7.7459668231137924</v>
      </c>
      <c r="L33" s="1"/>
      <c r="M33" s="23">
        <v>1</v>
      </c>
      <c r="N33" s="14">
        <f t="shared" si="5"/>
        <v>5.0619489400105522E-7</v>
      </c>
      <c r="O33" s="1"/>
      <c r="P33" s="70">
        <f t="shared" si="6"/>
        <v>3.9209688549617764E-6</v>
      </c>
      <c r="Q33" t="str">
        <f t="shared" si="0"/>
        <v>converged</v>
      </c>
    </row>
    <row r="34" spans="2:24" x14ac:dyDescent="0.25">
      <c r="B34">
        <v>24</v>
      </c>
      <c r="D34" s="37">
        <f t="shared" si="7"/>
        <v>-8.5</v>
      </c>
      <c r="F34" s="7">
        <f t="shared" si="3"/>
        <v>3.1367750839694214E-8</v>
      </c>
      <c r="G34" s="70">
        <f t="shared" si="8"/>
        <v>2.8729833801891456</v>
      </c>
      <c r="H34" s="1"/>
      <c r="I34" s="8">
        <f t="shared" si="9"/>
        <v>1.0000002632213398</v>
      </c>
      <c r="J34" s="1"/>
      <c r="K34" s="9">
        <f t="shared" si="4"/>
        <v>7.7459667603782911</v>
      </c>
      <c r="L34" s="1"/>
      <c r="M34" s="23">
        <v>1</v>
      </c>
      <c r="N34" s="14">
        <f t="shared" si="5"/>
        <v>2.6322133983569529E-7</v>
      </c>
      <c r="O34" s="1"/>
      <c r="P34" s="70">
        <f t="shared" si="6"/>
        <v>2.0389037489895341E-6</v>
      </c>
      <c r="Q34" t="str">
        <f t="shared" si="0"/>
        <v>converged</v>
      </c>
    </row>
    <row r="35" spans="2:24" x14ac:dyDescent="0.25">
      <c r="B35">
        <v>25</v>
      </c>
      <c r="D35" s="37">
        <f t="shared" si="7"/>
        <v>-9</v>
      </c>
      <c r="F35" s="7">
        <f t="shared" si="3"/>
        <v>1.6311229991916272E-8</v>
      </c>
      <c r="G35" s="70">
        <f t="shared" si="8"/>
        <v>2.8729833638779154</v>
      </c>
      <c r="H35" s="1"/>
      <c r="I35" s="8">
        <f t="shared" si="9"/>
        <v>1.0000001368750944</v>
      </c>
      <c r="J35" s="1"/>
      <c r="K35" s="9">
        <f t="shared" si="4"/>
        <v>7.7459667277558308</v>
      </c>
      <c r="L35" s="1"/>
      <c r="M35" s="23">
        <v>1</v>
      </c>
      <c r="N35" s="14">
        <f t="shared" si="5"/>
        <v>1.3687509436977052E-7</v>
      </c>
      <c r="O35" s="1"/>
      <c r="P35" s="70">
        <f t="shared" si="6"/>
        <v>1.060229926846682E-6</v>
      </c>
      <c r="Q35" t="str">
        <f t="shared" si="0"/>
        <v>converged</v>
      </c>
    </row>
    <row r="36" spans="2:24" x14ac:dyDescent="0.25">
      <c r="B36">
        <v>26</v>
      </c>
      <c r="D36" s="37">
        <f t="shared" si="7"/>
        <v>-9.5</v>
      </c>
      <c r="F36" s="7">
        <f t="shared" si="3"/>
        <v>8.4818394147734569E-9</v>
      </c>
      <c r="G36" s="70">
        <f t="shared" si="8"/>
        <v>2.8729833553960762</v>
      </c>
      <c r="H36" s="1"/>
      <c r="I36" s="8">
        <f t="shared" si="9"/>
        <v>1.0000000711750481</v>
      </c>
      <c r="J36" s="1"/>
      <c r="K36" s="9">
        <f t="shared" si="4"/>
        <v>7.7459667107921524</v>
      </c>
      <c r="L36" s="1"/>
      <c r="M36" s="23">
        <v>1</v>
      </c>
      <c r="N36" s="14">
        <f t="shared" si="5"/>
        <v>7.1175048077520842E-8</v>
      </c>
      <c r="O36" s="1"/>
      <c r="P36" s="70">
        <f t="shared" si="6"/>
        <v>5.5131955304750744E-7</v>
      </c>
      <c r="Q36" t="str">
        <f t="shared" si="0"/>
        <v>converged</v>
      </c>
    </row>
    <row r="37" spans="2:24" x14ac:dyDescent="0.25">
      <c r="B37">
        <v>27</v>
      </c>
      <c r="D37" s="37">
        <f t="shared" si="7"/>
        <v>-10</v>
      </c>
      <c r="F37" s="7">
        <f t="shared" si="3"/>
        <v>4.4105564243800598E-9</v>
      </c>
      <c r="G37" s="70">
        <f t="shared" si="8"/>
        <v>2.8729833509855198</v>
      </c>
      <c r="H37" s="1"/>
      <c r="I37" s="8">
        <f t="shared" si="9"/>
        <v>1.0000000370110271</v>
      </c>
      <c r="J37" s="1"/>
      <c r="K37" s="9">
        <f t="shared" si="4"/>
        <v>7.7459667019710396</v>
      </c>
      <c r="L37" s="1"/>
      <c r="M37" s="23">
        <v>1</v>
      </c>
      <c r="N37" s="14">
        <f t="shared" si="5"/>
        <v>3.7011027131939045E-8</v>
      </c>
      <c r="O37" s="1"/>
      <c r="P37" s="70">
        <f t="shared" si="6"/>
        <v>2.8668618376974654E-7</v>
      </c>
      <c r="Q37" t="str">
        <f t="shared" si="0"/>
        <v>converged</v>
      </c>
    </row>
    <row r="38" spans="2:24" x14ac:dyDescent="0.25">
      <c r="B38">
        <v>28</v>
      </c>
      <c r="D38" s="37">
        <f t="shared" si="7"/>
        <v>-10.5</v>
      </c>
      <c r="F38" s="7">
        <f t="shared" si="3"/>
        <v>2.2934894701579725E-9</v>
      </c>
      <c r="G38" s="70">
        <f t="shared" si="8"/>
        <v>2.8729833486920304</v>
      </c>
      <c r="H38" s="1"/>
      <c r="I38" s="8">
        <f t="shared" si="9"/>
        <v>1.0000000192457339</v>
      </c>
      <c r="J38" s="1"/>
      <c r="K38" s="9">
        <f t="shared" si="4"/>
        <v>7.7459666973840609</v>
      </c>
      <c r="L38" s="1"/>
      <c r="M38" s="23">
        <v>1</v>
      </c>
      <c r="N38" s="14">
        <f t="shared" si="5"/>
        <v>1.9245733895445483E-8</v>
      </c>
      <c r="O38" s="1"/>
      <c r="P38" s="70">
        <f t="shared" si="6"/>
        <v>1.4907681382083632E-7</v>
      </c>
      <c r="Q38" t="str">
        <f t="shared" si="0"/>
        <v>converged</v>
      </c>
    </row>
    <row r="39" spans="2:24" x14ac:dyDescent="0.25">
      <c r="B39">
        <v>29</v>
      </c>
      <c r="D39" s="37">
        <f t="shared" si="7"/>
        <v>-11</v>
      </c>
      <c r="F39" s="7">
        <f t="shared" si="3"/>
        <v>1.1926145105666906E-9</v>
      </c>
      <c r="G39" s="70">
        <f t="shared" si="8"/>
        <v>2.872983347499416</v>
      </c>
      <c r="H39" s="1"/>
      <c r="I39" s="8">
        <f t="shared" si="9"/>
        <v>1.0000000100077813</v>
      </c>
      <c r="J39" s="1"/>
      <c r="K39" s="9">
        <f t="shared" si="4"/>
        <v>7.7459666949988319</v>
      </c>
      <c r="L39" s="1"/>
      <c r="M39" s="23">
        <v>1</v>
      </c>
      <c r="N39" s="14">
        <f t="shared" si="5"/>
        <v>1.0007781270360283E-8</v>
      </c>
      <c r="O39" s="1"/>
      <c r="P39" s="70">
        <f t="shared" si="6"/>
        <v>7.751994041104385E-8</v>
      </c>
      <c r="Q39" t="str">
        <f t="shared" si="0"/>
        <v>converged</v>
      </c>
    </row>
    <row r="40" spans="2:24" x14ac:dyDescent="0.25">
      <c r="B40">
        <v>30</v>
      </c>
      <c r="D40" s="37">
        <f t="shared" si="7"/>
        <v>-11.5</v>
      </c>
      <c r="F40" s="7">
        <f t="shared" si="3"/>
        <v>6.2015952328835084E-10</v>
      </c>
      <c r="G40" s="70">
        <f t="shared" si="8"/>
        <v>2.8729833468792565</v>
      </c>
      <c r="H40" s="1"/>
      <c r="I40" s="8">
        <f t="shared" si="9"/>
        <v>1.000000005204047</v>
      </c>
      <c r="J40" s="1"/>
      <c r="K40" s="9">
        <f t="shared" si="4"/>
        <v>7.745966693758513</v>
      </c>
      <c r="L40" s="1"/>
      <c r="M40" s="23">
        <v>1</v>
      </c>
      <c r="N40" s="14">
        <f t="shared" si="5"/>
        <v>5.204046971130083E-9</v>
      </c>
      <c r="O40" s="1"/>
      <c r="P40" s="70">
        <f t="shared" si="6"/>
        <v>4.0310374511128494E-8</v>
      </c>
      <c r="Q40" t="str">
        <f t="shared" si="0"/>
        <v>converged</v>
      </c>
    </row>
    <row r="41" spans="2:24" x14ac:dyDescent="0.25">
      <c r="B41">
        <v>31</v>
      </c>
      <c r="D41" s="37">
        <f t="shared" si="7"/>
        <v>-12</v>
      </c>
      <c r="F41" s="7">
        <f t="shared" si="3"/>
        <v>3.2248299608902795E-10</v>
      </c>
      <c r="G41" s="70">
        <f t="shared" si="8"/>
        <v>2.8729833465567736</v>
      </c>
      <c r="H41" s="1"/>
      <c r="I41" s="8">
        <f t="shared" si="9"/>
        <v>1.0000000027061056</v>
      </c>
      <c r="J41" s="1"/>
      <c r="K41" s="9">
        <f t="shared" si="4"/>
        <v>7.7459666931135471</v>
      </c>
      <c r="L41" s="1"/>
      <c r="M41" s="23">
        <v>1</v>
      </c>
      <c r="N41" s="14">
        <f t="shared" si="5"/>
        <v>2.7061055618560204E-9</v>
      </c>
      <c r="O41" s="1"/>
      <c r="P41" s="70">
        <f t="shared" si="6"/>
        <v>2.0961403550186056E-8</v>
      </c>
      <c r="Q41" t="str">
        <f t="shared" si="0"/>
        <v>converged</v>
      </c>
    </row>
    <row r="42" spans="2:24" x14ac:dyDescent="0.25">
      <c r="B42">
        <v>32</v>
      </c>
      <c r="D42" s="37">
        <f t="shared" si="7"/>
        <v>-12.5</v>
      </c>
      <c r="F42" s="7">
        <f t="shared" si="3"/>
        <v>1.6769122840148845E-10</v>
      </c>
      <c r="G42" s="70">
        <f t="shared" si="8"/>
        <v>2.8729833463890824</v>
      </c>
      <c r="H42" s="1"/>
      <c r="I42" s="8">
        <f t="shared" si="9"/>
        <v>1.0000000014071748</v>
      </c>
      <c r="J42" s="1"/>
      <c r="K42" s="9">
        <f t="shared" si="4"/>
        <v>7.7459666927781647</v>
      </c>
      <c r="L42" s="1"/>
      <c r="M42" s="23">
        <v>1</v>
      </c>
      <c r="N42" s="14">
        <f t="shared" si="5"/>
        <v>1.407174821110857E-9</v>
      </c>
      <c r="O42" s="1"/>
      <c r="P42" s="70">
        <f t="shared" si="6"/>
        <v>1.0899929295240771E-8</v>
      </c>
      <c r="Q42" t="str">
        <f t="shared" si="0"/>
        <v>converged</v>
      </c>
    </row>
    <row r="43" spans="2:24" x14ac:dyDescent="0.25">
      <c r="B43">
        <v>33</v>
      </c>
      <c r="D43" s="37">
        <f t="shared" si="7"/>
        <v>-13</v>
      </c>
      <c r="F43" s="7">
        <f t="shared" si="3"/>
        <v>8.7199434361926172E-11</v>
      </c>
      <c r="G43" s="70">
        <f t="shared" si="8"/>
        <v>2.8729833463018828</v>
      </c>
      <c r="H43" s="1"/>
      <c r="I43" s="8">
        <f t="shared" si="9"/>
        <v>1.0000000007317293</v>
      </c>
      <c r="J43" s="1"/>
      <c r="K43" s="9">
        <f t="shared" si="4"/>
        <v>7.7459666926037656</v>
      </c>
      <c r="L43" s="1"/>
      <c r="M43" s="23">
        <v>1</v>
      </c>
      <c r="N43" s="14">
        <f t="shared" ref="N43:N55" si="11">I43-M43</f>
        <v>7.3172934378362697E-10</v>
      </c>
      <c r="O43" s="1"/>
      <c r="P43" s="70">
        <f t="shared" si="6"/>
        <v>5.6679511249487847E-9</v>
      </c>
      <c r="Q43" t="str">
        <f t="shared" si="0"/>
        <v>converged</v>
      </c>
      <c r="S43" s="68" t="s">
        <v>69</v>
      </c>
      <c r="T43" s="68"/>
      <c r="U43" s="68"/>
      <c r="V43" s="68"/>
      <c r="W43" s="68"/>
      <c r="X43" s="68"/>
    </row>
    <row r="44" spans="2:24" x14ac:dyDescent="0.25">
      <c r="B44">
        <v>34</v>
      </c>
      <c r="D44" s="37">
        <f t="shared" si="7"/>
        <v>-13.5</v>
      </c>
      <c r="F44" s="7">
        <f t="shared" si="3"/>
        <v>4.5343608999590279E-11</v>
      </c>
      <c r="G44" s="70">
        <f t="shared" si="8"/>
        <v>2.8729833462565391</v>
      </c>
      <c r="H44" s="1"/>
      <c r="I44" s="8">
        <f t="shared" si="9"/>
        <v>1.0000000003804992</v>
      </c>
      <c r="J44" s="1"/>
      <c r="K44" s="9">
        <f t="shared" si="4"/>
        <v>7.7459666925130781</v>
      </c>
      <c r="L44" s="1"/>
      <c r="M44" s="23">
        <v>1</v>
      </c>
      <c r="N44" s="14">
        <f t="shared" si="11"/>
        <v>3.8049918771321245E-10</v>
      </c>
      <c r="O44" s="1"/>
      <c r="P44" s="70">
        <f t="shared" si="6"/>
        <v>2.9473340345548249E-9</v>
      </c>
      <c r="Q44" t="str">
        <f t="shared" si="0"/>
        <v>converged</v>
      </c>
      <c r="S44" s="68" t="s">
        <v>70</v>
      </c>
      <c r="T44" s="68"/>
      <c r="U44" s="68"/>
      <c r="V44" s="68"/>
      <c r="W44" s="68"/>
      <c r="X44" s="68"/>
    </row>
    <row r="45" spans="2:24" x14ac:dyDescent="0.25">
      <c r="B45">
        <v>35</v>
      </c>
      <c r="D45" s="37">
        <f t="shared" si="7"/>
        <v>-14</v>
      </c>
      <c r="F45" s="7">
        <f t="shared" si="3"/>
        <v>2.3578672276438601E-11</v>
      </c>
      <c r="G45" s="70">
        <f t="shared" si="8"/>
        <v>2.8729833462329606</v>
      </c>
      <c r="H45" s="1"/>
      <c r="I45" s="8">
        <f t="shared" si="9"/>
        <v>1.0000000001978613</v>
      </c>
      <c r="J45" s="1"/>
      <c r="K45" s="9">
        <f t="shared" si="4"/>
        <v>7.7459666924659212</v>
      </c>
      <c r="L45" s="1"/>
      <c r="M45" s="23">
        <v>1</v>
      </c>
      <c r="N45" s="14">
        <f t="shared" si="11"/>
        <v>1.978612829134363E-10</v>
      </c>
      <c r="O45" s="1"/>
      <c r="P45" s="70">
        <f t="shared" si="6"/>
        <v>1.532626907176054E-9</v>
      </c>
      <c r="Q45" t="str">
        <f t="shared" si="0"/>
        <v>converged</v>
      </c>
    </row>
    <row r="46" spans="2:24" x14ac:dyDescent="0.25">
      <c r="B46">
        <v>36</v>
      </c>
      <c r="D46" s="37">
        <f t="shared" si="7"/>
        <v>-14.5</v>
      </c>
      <c r="F46" s="7">
        <f t="shared" si="3"/>
        <v>1.2261015257408433E-11</v>
      </c>
      <c r="G46" s="70">
        <f t="shared" si="8"/>
        <v>2.8729833462206997</v>
      </c>
      <c r="H46" s="1"/>
      <c r="I46" s="8">
        <f t="shared" si="9"/>
        <v>1.0000000001028884</v>
      </c>
      <c r="J46" s="1"/>
      <c r="K46" s="9">
        <f t="shared" si="4"/>
        <v>7.7459666924413995</v>
      </c>
      <c r="L46" s="1"/>
      <c r="M46" s="23">
        <v>1</v>
      </c>
      <c r="N46" s="14">
        <f t="shared" si="11"/>
        <v>1.0288836449490191E-10</v>
      </c>
      <c r="O46" s="1"/>
      <c r="P46" s="70">
        <f t="shared" si="6"/>
        <v>7.9696984441728044E-10</v>
      </c>
      <c r="Q46" t="str">
        <f t="shared" si="0"/>
        <v>converged</v>
      </c>
    </row>
    <row r="47" spans="2:24" x14ac:dyDescent="0.25">
      <c r="B47">
        <v>37</v>
      </c>
      <c r="D47" s="37">
        <f t="shared" si="7"/>
        <v>-15</v>
      </c>
      <c r="F47" s="7">
        <f t="shared" si="3"/>
        <v>6.375758755338244E-12</v>
      </c>
      <c r="G47" s="70">
        <f t="shared" si="8"/>
        <v>2.8729833462143239</v>
      </c>
      <c r="H47" s="1"/>
      <c r="I47" s="8">
        <f t="shared" si="9"/>
        <v>1.0000000000535003</v>
      </c>
      <c r="J47" s="1"/>
      <c r="K47" s="9">
        <f t="shared" si="4"/>
        <v>7.7459666924286479</v>
      </c>
      <c r="L47" s="1"/>
      <c r="M47" s="23">
        <v>1</v>
      </c>
      <c r="N47" s="14">
        <f t="shared" si="11"/>
        <v>5.3500315289056743E-11</v>
      </c>
      <c r="O47" s="1"/>
      <c r="P47" s="70">
        <f t="shared" si="6"/>
        <v>4.144116602634647E-10</v>
      </c>
      <c r="Q47" t="str">
        <f t="shared" si="0"/>
        <v>converged</v>
      </c>
    </row>
    <row r="48" spans="2:24" x14ac:dyDescent="0.25">
      <c r="B48">
        <v>38</v>
      </c>
      <c r="D48" s="37">
        <f t="shared" si="7"/>
        <v>-15.5</v>
      </c>
      <c r="F48" s="7">
        <f t="shared" si="3"/>
        <v>3.3152932821077178E-12</v>
      </c>
      <c r="G48" s="70">
        <f t="shared" si="8"/>
        <v>2.8729833462110088</v>
      </c>
      <c r="H48" s="1"/>
      <c r="I48" s="8">
        <f t="shared" si="9"/>
        <v>1.0000000000278231</v>
      </c>
      <c r="J48" s="1"/>
      <c r="K48" s="9">
        <f t="shared" si="4"/>
        <v>7.7459666924220176</v>
      </c>
      <c r="L48" s="1"/>
      <c r="M48" s="23">
        <v>1</v>
      </c>
      <c r="N48" s="14">
        <f t="shared" si="11"/>
        <v>2.7823077175526123E-11</v>
      </c>
      <c r="O48" s="1"/>
      <c r="P48" s="70">
        <f t="shared" si="6"/>
        <v>2.1551662908231262E-10</v>
      </c>
      <c r="Q48" t="str">
        <f t="shared" si="0"/>
        <v>converged</v>
      </c>
    </row>
    <row r="49" spans="2:17" x14ac:dyDescent="0.25">
      <c r="B49">
        <v>39</v>
      </c>
      <c r="D49" s="37">
        <f t="shared" si="7"/>
        <v>-16</v>
      </c>
      <c r="F49" s="7">
        <f t="shared" si="3"/>
        <v>1.724133032658501E-12</v>
      </c>
      <c r="G49" s="70">
        <f t="shared" si="8"/>
        <v>2.8729833462092849</v>
      </c>
      <c r="H49" s="1"/>
      <c r="I49" s="8">
        <f t="shared" si="9"/>
        <v>1.0000000000144684</v>
      </c>
      <c r="J49" s="1"/>
      <c r="K49" s="9">
        <f t="shared" si="4"/>
        <v>7.7459666924185697</v>
      </c>
      <c r="L49" s="1"/>
      <c r="M49" s="23">
        <v>1</v>
      </c>
      <c r="N49" s="14">
        <f t="shared" si="11"/>
        <v>1.446842645691504E-11</v>
      </c>
      <c r="O49" s="1"/>
      <c r="P49" s="70">
        <f t="shared" si="6"/>
        <v>1.1207194942697152E-10</v>
      </c>
      <c r="Q49" t="str">
        <f t="shared" si="0"/>
        <v>converged</v>
      </c>
    </row>
    <row r="50" spans="2:17" x14ac:dyDescent="0.25">
      <c r="B50">
        <v>40</v>
      </c>
      <c r="D50" s="37">
        <f t="shared" si="7"/>
        <v>-16.5</v>
      </c>
      <c r="F50" s="7">
        <f t="shared" si="3"/>
        <v>8.965755954157722E-13</v>
      </c>
      <c r="G50" s="70">
        <f t="shared" si="8"/>
        <v>2.8729833462083882</v>
      </c>
      <c r="H50" s="1"/>
      <c r="I50" s="8">
        <f t="shared" si="9"/>
        <v>1.0000000000075246</v>
      </c>
      <c r="J50" s="1"/>
      <c r="K50" s="9">
        <f t="shared" si="4"/>
        <v>7.7459666924167765</v>
      </c>
      <c r="L50" s="1"/>
      <c r="M50" s="23">
        <v>1</v>
      </c>
      <c r="N50" s="14">
        <f t="shared" si="11"/>
        <v>7.524647571699461E-12</v>
      </c>
      <c r="O50" s="1"/>
      <c r="P50" s="70">
        <f t="shared" si="6"/>
        <v>5.8285669462558805E-11</v>
      </c>
      <c r="Q50" t="str">
        <f t="shared" si="0"/>
        <v>converged</v>
      </c>
    </row>
    <row r="51" spans="2:17" x14ac:dyDescent="0.25">
      <c r="B51">
        <v>41</v>
      </c>
      <c r="D51" s="37">
        <f t="shared" si="7"/>
        <v>-17</v>
      </c>
      <c r="F51" s="7">
        <f t="shared" si="3"/>
        <v>4.6628535570047043E-13</v>
      </c>
      <c r="G51" s="70">
        <f t="shared" si="8"/>
        <v>2.872983346207922</v>
      </c>
      <c r="H51" s="1"/>
      <c r="I51" s="8">
        <f t="shared" si="9"/>
        <v>1.0000000000039115</v>
      </c>
      <c r="J51" s="1"/>
      <c r="K51" s="9">
        <f t="shared" si="4"/>
        <v>7.7459666924158439</v>
      </c>
      <c r="L51" s="1"/>
      <c r="M51" s="23">
        <v>1</v>
      </c>
      <c r="N51" s="14">
        <f t="shared" si="11"/>
        <v>3.9115377603593515E-12</v>
      </c>
      <c r="O51" s="1"/>
      <c r="P51" s="70">
        <f t="shared" si="6"/>
        <v>3.0298641207870403E-11</v>
      </c>
      <c r="Q51" t="str">
        <f t="shared" si="0"/>
        <v>converged</v>
      </c>
    </row>
    <row r="52" spans="2:17" x14ac:dyDescent="0.25">
      <c r="B52">
        <v>42</v>
      </c>
      <c r="D52" s="37">
        <f t="shared" si="7"/>
        <v>-17.5</v>
      </c>
      <c r="F52" s="7">
        <f t="shared" si="3"/>
        <v>2.4238912966296321E-13</v>
      </c>
      <c r="G52" s="70">
        <f t="shared" si="8"/>
        <v>2.8729833462076795</v>
      </c>
      <c r="H52" s="1"/>
      <c r="I52" s="8">
        <f t="shared" si="9"/>
        <v>1.0000000000020357</v>
      </c>
      <c r="J52" s="1"/>
      <c r="K52" s="9">
        <f t="shared" si="4"/>
        <v>7.745966692415359</v>
      </c>
      <c r="L52" s="1"/>
      <c r="M52" s="23">
        <v>1</v>
      </c>
      <c r="N52" s="14">
        <f t="shared" si="11"/>
        <v>2.035704937952687E-12</v>
      </c>
      <c r="O52" s="1"/>
      <c r="P52" s="70">
        <f t="shared" si="6"/>
        <v>1.5768502644966988E-11</v>
      </c>
      <c r="Q52" t="str">
        <f t="shared" si="0"/>
        <v>converged</v>
      </c>
    </row>
    <row r="53" spans="2:17" x14ac:dyDescent="0.25">
      <c r="B53">
        <v>43</v>
      </c>
      <c r="D53" s="37">
        <f t="shared" si="7"/>
        <v>-18</v>
      </c>
      <c r="F53" s="7">
        <f t="shared" si="3"/>
        <v>1.261480211597359E-13</v>
      </c>
      <c r="G53" s="70">
        <f t="shared" si="8"/>
        <v>2.8729833462075534</v>
      </c>
      <c r="H53" s="1"/>
      <c r="I53" s="8">
        <f t="shared" si="9"/>
        <v>1.0000000000010587</v>
      </c>
      <c r="J53" s="1"/>
      <c r="K53" s="9">
        <f t="shared" si="4"/>
        <v>7.7459666924151067</v>
      </c>
      <c r="L53" s="1"/>
      <c r="M53" s="23">
        <v>1</v>
      </c>
      <c r="N53" s="14">
        <f t="shared" si="11"/>
        <v>1.0587086762825493E-12</v>
      </c>
      <c r="O53" s="1"/>
      <c r="P53" s="70">
        <f t="shared" si="6"/>
        <v>8.2007221434555149E-12</v>
      </c>
      <c r="Q53" t="str">
        <f t="shared" si="0"/>
        <v>converged</v>
      </c>
    </row>
    <row r="54" spans="2:17" x14ac:dyDescent="0.25">
      <c r="B54">
        <v>44</v>
      </c>
      <c r="D54" s="37">
        <f t="shared" si="7"/>
        <v>-18.5</v>
      </c>
      <c r="F54" s="7">
        <f t="shared" si="3"/>
        <v>6.5605777147644123E-14</v>
      </c>
      <c r="G54" s="70">
        <f t="shared" si="8"/>
        <v>2.8729833462074876</v>
      </c>
      <c r="H54" s="1"/>
      <c r="I54" s="8">
        <f t="shared" si="9"/>
        <v>1.0000000000005471</v>
      </c>
      <c r="J54" s="1"/>
      <c r="K54" s="9">
        <f t="shared" si="4"/>
        <v>7.7459666924149753</v>
      </c>
      <c r="L54" s="1"/>
      <c r="M54" s="23">
        <v>1</v>
      </c>
      <c r="N54" s="14">
        <f t="shared" si="11"/>
        <v>5.4711790653527714E-13</v>
      </c>
      <c r="O54" s="1"/>
      <c r="P54" s="70">
        <f t="shared" si="6"/>
        <v>4.2379570808460664E-12</v>
      </c>
      <c r="Q54" t="str">
        <f t="shared" si="0"/>
        <v>converged</v>
      </c>
    </row>
    <row r="55" spans="2:17" x14ac:dyDescent="0.25">
      <c r="B55">
        <v>45</v>
      </c>
      <c r="D55" s="37">
        <f t="shared" si="7"/>
        <v>-19</v>
      </c>
      <c r="F55" s="7">
        <f t="shared" si="3"/>
        <v>3.3903656646768531E-14</v>
      </c>
      <c r="G55" s="70">
        <f t="shared" si="8"/>
        <v>2.8729833462074539</v>
      </c>
      <c r="H55" s="1"/>
      <c r="I55" s="8">
        <f t="shared" si="9"/>
        <v>1.0000000000002878</v>
      </c>
      <c r="J55" s="1"/>
      <c r="K55" s="9">
        <f t="shared" si="4"/>
        <v>7.7459666924149078</v>
      </c>
      <c r="L55" s="1"/>
      <c r="M55" s="23">
        <v>1</v>
      </c>
      <c r="N55" s="14">
        <f t="shared" si="11"/>
        <v>2.8776980798284058E-13</v>
      </c>
      <c r="O55" s="1"/>
      <c r="P55" s="70">
        <f t="shared" si="6"/>
        <v>2.2290553477177165E-12</v>
      </c>
      <c r="Q55" t="str">
        <f t="shared" si="0"/>
        <v>converged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53"/>
  <sheetViews>
    <sheetView zoomScale="75" zoomScaleNormal="75" workbookViewId="0">
      <selection activeCell="S6" sqref="S6"/>
    </sheetView>
  </sheetViews>
  <sheetFormatPr defaultRowHeight="15" x14ac:dyDescent="0.25"/>
  <cols>
    <col min="15" max="15" width="9.85546875" customWidth="1"/>
  </cols>
  <sheetData>
    <row r="2" spans="2:40" x14ac:dyDescent="0.25">
      <c r="B2" s="4">
        <v>0.45</v>
      </c>
      <c r="C2" s="6" t="s">
        <v>13</v>
      </c>
      <c r="D2" s="6"/>
      <c r="F2" s="6" t="s">
        <v>3</v>
      </c>
      <c r="G2" s="4">
        <v>4</v>
      </c>
      <c r="N2" s="6" t="s">
        <v>5</v>
      </c>
      <c r="O2" s="4">
        <v>10</v>
      </c>
      <c r="Q2" s="30" t="s">
        <v>27</v>
      </c>
      <c r="R2" s="31"/>
      <c r="S2" s="31"/>
      <c r="T2" s="31"/>
      <c r="U2" s="32"/>
      <c r="Z2" s="39" t="s">
        <v>22</v>
      </c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</row>
    <row r="3" spans="2:40" x14ac:dyDescent="0.25">
      <c r="B3" s="2">
        <v>0.1</v>
      </c>
      <c r="C3" t="s">
        <v>25</v>
      </c>
      <c r="F3" s="6" t="s">
        <v>4</v>
      </c>
      <c r="G3" s="4">
        <v>3</v>
      </c>
      <c r="Q3" s="43" t="s">
        <v>31</v>
      </c>
      <c r="R3" s="44"/>
      <c r="S3" s="44"/>
      <c r="T3" s="44"/>
      <c r="U3" s="45"/>
    </row>
    <row r="4" spans="2:40" x14ac:dyDescent="0.25">
      <c r="B4" s="2">
        <v>0.45</v>
      </c>
      <c r="C4" t="s">
        <v>24</v>
      </c>
      <c r="Q4" s="47" t="s">
        <v>54</v>
      </c>
      <c r="R4" s="48"/>
      <c r="S4" s="48"/>
      <c r="T4" s="48"/>
      <c r="U4" s="48"/>
      <c r="V4" s="48"/>
      <c r="W4" s="49"/>
    </row>
    <row r="5" spans="2:40" x14ac:dyDescent="0.25">
      <c r="B5" s="2">
        <v>0.5</v>
      </c>
      <c r="C5" t="s">
        <v>23</v>
      </c>
    </row>
    <row r="7" spans="2:40" x14ac:dyDescent="0.25">
      <c r="B7" s="3" t="s">
        <v>10</v>
      </c>
      <c r="D7" t="s">
        <v>21</v>
      </c>
      <c r="F7" s="6" t="s">
        <v>3</v>
      </c>
      <c r="H7" s="6" t="s">
        <v>4</v>
      </c>
      <c r="J7" s="6" t="s">
        <v>17</v>
      </c>
      <c r="K7" s="6" t="s">
        <v>12</v>
      </c>
      <c r="M7" s="41" t="s">
        <v>26</v>
      </c>
      <c r="O7" s="41" t="s">
        <v>28</v>
      </c>
      <c r="U7" t="s">
        <v>20</v>
      </c>
    </row>
    <row r="8" spans="2:40" x14ac:dyDescent="0.25">
      <c r="D8" s="11" t="s">
        <v>6</v>
      </c>
      <c r="F8" s="6" t="s">
        <v>29</v>
      </c>
      <c r="H8" s="6" t="s">
        <v>30</v>
      </c>
      <c r="J8" s="12" t="s">
        <v>9</v>
      </c>
      <c r="K8" s="13" t="s">
        <v>11</v>
      </c>
      <c r="M8" s="6" t="s">
        <v>14</v>
      </c>
      <c r="O8" s="6" t="s">
        <v>2</v>
      </c>
      <c r="Q8" s="6" t="s">
        <v>15</v>
      </c>
    </row>
    <row r="9" spans="2:40" x14ac:dyDescent="0.25">
      <c r="B9">
        <v>1</v>
      </c>
      <c r="D9" s="36">
        <v>50</v>
      </c>
      <c r="F9" s="4">
        <v>4</v>
      </c>
      <c r="H9" s="2">
        <v>3</v>
      </c>
      <c r="J9" s="2"/>
      <c r="K9" s="2">
        <v>50</v>
      </c>
      <c r="M9" s="8">
        <f t="shared" ref="M9:M49" si="0">F9*K9+H9</f>
        <v>203</v>
      </c>
      <c r="O9" s="9">
        <f t="shared" ref="O9:O49" si="1">F9</f>
        <v>4</v>
      </c>
      <c r="Q9" s="10">
        <f>O9</f>
        <v>4</v>
      </c>
      <c r="S9" s="1">
        <f>M9-O9</f>
        <v>199</v>
      </c>
      <c r="U9" s="38">
        <f t="shared" ref="U9:U49" si="2">G$2*D9*D9+G$3*D9+O$2</f>
        <v>10160</v>
      </c>
    </row>
    <row r="10" spans="2:40" x14ac:dyDescent="0.25">
      <c r="B10">
        <v>2</v>
      </c>
      <c r="D10" s="37">
        <v>9.5</v>
      </c>
      <c r="F10" s="4">
        <v>4</v>
      </c>
      <c r="H10" s="2">
        <v>3</v>
      </c>
      <c r="J10" s="7">
        <f t="shared" ref="J10:J49" si="3">B$2*Q9</f>
        <v>1.8</v>
      </c>
      <c r="K10" s="33">
        <f>K9-J10</f>
        <v>48.2</v>
      </c>
      <c r="L10" s="1"/>
      <c r="M10" s="8">
        <f t="shared" si="0"/>
        <v>195.8</v>
      </c>
      <c r="N10" s="1"/>
      <c r="O10" s="9">
        <f t="shared" si="1"/>
        <v>4</v>
      </c>
      <c r="P10" s="1"/>
      <c r="Q10" s="10">
        <f>O10</f>
        <v>4</v>
      </c>
      <c r="S10" s="1">
        <f t="shared" ref="S10:S22" si="4">M10-O10</f>
        <v>191.8</v>
      </c>
      <c r="U10" s="38">
        <f t="shared" si="2"/>
        <v>399.5</v>
      </c>
    </row>
    <row r="11" spans="2:40" x14ac:dyDescent="0.25">
      <c r="B11">
        <v>3</v>
      </c>
      <c r="D11" s="37">
        <v>9</v>
      </c>
      <c r="F11" s="4">
        <v>4</v>
      </c>
      <c r="H11" s="2">
        <v>3</v>
      </c>
      <c r="J11" s="7">
        <f t="shared" si="3"/>
        <v>1.8</v>
      </c>
      <c r="K11" s="33">
        <f t="shared" ref="K11:K49" si="5">K10-J11</f>
        <v>46.400000000000006</v>
      </c>
      <c r="L11" s="1"/>
      <c r="M11" s="8">
        <f t="shared" si="0"/>
        <v>188.60000000000002</v>
      </c>
      <c r="N11" s="1"/>
      <c r="O11" s="9">
        <f t="shared" si="1"/>
        <v>4</v>
      </c>
      <c r="P11" s="1"/>
      <c r="Q11" s="10">
        <f t="shared" ref="Q11:Q49" si="6">O11</f>
        <v>4</v>
      </c>
      <c r="S11" s="1">
        <f t="shared" si="4"/>
        <v>184.60000000000002</v>
      </c>
      <c r="U11" s="38">
        <f t="shared" si="2"/>
        <v>361</v>
      </c>
    </row>
    <row r="12" spans="2:40" x14ac:dyDescent="0.25">
      <c r="B12">
        <v>4</v>
      </c>
      <c r="D12" s="37">
        <v>8.5</v>
      </c>
      <c r="F12" s="4">
        <v>4</v>
      </c>
      <c r="H12" s="2">
        <v>3</v>
      </c>
      <c r="J12" s="7">
        <f t="shared" si="3"/>
        <v>1.8</v>
      </c>
      <c r="K12" s="33">
        <f t="shared" si="5"/>
        <v>44.600000000000009</v>
      </c>
      <c r="L12" s="1"/>
      <c r="M12" s="8">
        <f t="shared" si="0"/>
        <v>181.40000000000003</v>
      </c>
      <c r="N12" s="1"/>
      <c r="O12" s="9">
        <f t="shared" si="1"/>
        <v>4</v>
      </c>
      <c r="P12" s="1"/>
      <c r="Q12" s="10">
        <f t="shared" si="6"/>
        <v>4</v>
      </c>
      <c r="S12" s="1">
        <f t="shared" si="4"/>
        <v>177.40000000000003</v>
      </c>
      <c r="U12" s="38">
        <f t="shared" si="2"/>
        <v>324.5</v>
      </c>
    </row>
    <row r="13" spans="2:40" x14ac:dyDescent="0.25">
      <c r="B13">
        <v>5</v>
      </c>
      <c r="D13" s="37">
        <v>8</v>
      </c>
      <c r="F13" s="4">
        <v>4</v>
      </c>
      <c r="H13" s="2">
        <v>3</v>
      </c>
      <c r="J13" s="7">
        <f t="shared" si="3"/>
        <v>1.8</v>
      </c>
      <c r="K13" s="33">
        <f t="shared" si="5"/>
        <v>42.800000000000011</v>
      </c>
      <c r="L13" s="1"/>
      <c r="M13" s="8">
        <f t="shared" si="0"/>
        <v>174.20000000000005</v>
      </c>
      <c r="N13" s="1"/>
      <c r="O13" s="9">
        <f t="shared" si="1"/>
        <v>4</v>
      </c>
      <c r="P13" s="1"/>
      <c r="Q13" s="10">
        <f t="shared" si="6"/>
        <v>4</v>
      </c>
      <c r="S13" s="1">
        <f t="shared" si="4"/>
        <v>170.20000000000005</v>
      </c>
      <c r="U13" s="38">
        <f t="shared" si="2"/>
        <v>290</v>
      </c>
    </row>
    <row r="14" spans="2:40" x14ac:dyDescent="0.25">
      <c r="B14">
        <v>6</v>
      </c>
      <c r="D14" s="37">
        <v>7.5</v>
      </c>
      <c r="F14" s="4">
        <v>4</v>
      </c>
      <c r="H14" s="2">
        <v>3</v>
      </c>
      <c r="J14" s="7">
        <f t="shared" si="3"/>
        <v>1.8</v>
      </c>
      <c r="K14" s="33">
        <f t="shared" si="5"/>
        <v>41.000000000000014</v>
      </c>
      <c r="L14" s="1"/>
      <c r="M14" s="8">
        <f t="shared" si="0"/>
        <v>167.00000000000006</v>
      </c>
      <c r="N14" s="1"/>
      <c r="O14" s="9">
        <f t="shared" si="1"/>
        <v>4</v>
      </c>
      <c r="P14" s="1"/>
      <c r="Q14" s="10">
        <f t="shared" si="6"/>
        <v>4</v>
      </c>
      <c r="S14" s="1">
        <f t="shared" si="4"/>
        <v>163.00000000000006</v>
      </c>
      <c r="U14" s="38">
        <f t="shared" si="2"/>
        <v>257.5</v>
      </c>
    </row>
    <row r="15" spans="2:40" x14ac:dyDescent="0.25">
      <c r="B15">
        <v>7</v>
      </c>
      <c r="D15" s="37">
        <v>7</v>
      </c>
      <c r="F15" s="4">
        <v>4</v>
      </c>
      <c r="H15" s="2">
        <v>3</v>
      </c>
      <c r="J15" s="7">
        <f t="shared" si="3"/>
        <v>1.8</v>
      </c>
      <c r="K15" s="33">
        <f t="shared" si="5"/>
        <v>39.200000000000017</v>
      </c>
      <c r="L15" s="1"/>
      <c r="M15" s="8">
        <f t="shared" si="0"/>
        <v>159.80000000000007</v>
      </c>
      <c r="N15" s="1"/>
      <c r="O15" s="9">
        <f t="shared" si="1"/>
        <v>4</v>
      </c>
      <c r="P15" s="1"/>
      <c r="Q15" s="10">
        <f t="shared" si="6"/>
        <v>4</v>
      </c>
      <c r="S15" s="1">
        <f t="shared" si="4"/>
        <v>155.80000000000007</v>
      </c>
      <c r="U15" s="38">
        <f t="shared" si="2"/>
        <v>227</v>
      </c>
    </row>
    <row r="16" spans="2:40" x14ac:dyDescent="0.25">
      <c r="B16">
        <v>8</v>
      </c>
      <c r="D16" s="37">
        <v>6.5</v>
      </c>
      <c r="F16" s="4">
        <v>4</v>
      </c>
      <c r="H16" s="2">
        <v>3</v>
      </c>
      <c r="J16" s="7">
        <f t="shared" si="3"/>
        <v>1.8</v>
      </c>
      <c r="K16" s="33">
        <f t="shared" si="5"/>
        <v>37.40000000000002</v>
      </c>
      <c r="L16" s="1"/>
      <c r="M16" s="8">
        <f t="shared" si="0"/>
        <v>152.60000000000008</v>
      </c>
      <c r="N16" s="1"/>
      <c r="O16" s="9">
        <f t="shared" si="1"/>
        <v>4</v>
      </c>
      <c r="P16" s="1"/>
      <c r="Q16" s="10">
        <f t="shared" si="6"/>
        <v>4</v>
      </c>
      <c r="S16" s="1">
        <f t="shared" si="4"/>
        <v>148.60000000000008</v>
      </c>
      <c r="U16" s="38">
        <f t="shared" si="2"/>
        <v>198.5</v>
      </c>
    </row>
    <row r="17" spans="2:21" x14ac:dyDescent="0.25">
      <c r="B17">
        <v>9</v>
      </c>
      <c r="D17" s="37">
        <v>6</v>
      </c>
      <c r="F17" s="4">
        <v>4</v>
      </c>
      <c r="H17" s="2">
        <v>3</v>
      </c>
      <c r="J17" s="7">
        <f t="shared" si="3"/>
        <v>1.8</v>
      </c>
      <c r="K17" s="33">
        <f t="shared" si="5"/>
        <v>35.600000000000023</v>
      </c>
      <c r="L17" s="1"/>
      <c r="M17" s="8">
        <f t="shared" si="0"/>
        <v>145.40000000000009</v>
      </c>
      <c r="N17" s="1"/>
      <c r="O17" s="9">
        <f t="shared" si="1"/>
        <v>4</v>
      </c>
      <c r="P17" s="1"/>
      <c r="Q17" s="10">
        <f t="shared" si="6"/>
        <v>4</v>
      </c>
      <c r="S17" s="1">
        <f t="shared" si="4"/>
        <v>141.40000000000009</v>
      </c>
      <c r="U17" s="38">
        <f t="shared" si="2"/>
        <v>172</v>
      </c>
    </row>
    <row r="18" spans="2:21" x14ac:dyDescent="0.25">
      <c r="B18">
        <v>10</v>
      </c>
      <c r="D18" s="37">
        <v>5.5</v>
      </c>
      <c r="F18" s="4">
        <v>4</v>
      </c>
      <c r="H18" s="2">
        <v>3</v>
      </c>
      <c r="J18" s="7">
        <f t="shared" si="3"/>
        <v>1.8</v>
      </c>
      <c r="K18" s="33">
        <f t="shared" si="5"/>
        <v>33.800000000000026</v>
      </c>
      <c r="L18" s="1"/>
      <c r="M18" s="8">
        <f t="shared" si="0"/>
        <v>138.2000000000001</v>
      </c>
      <c r="N18" s="1"/>
      <c r="O18" s="9">
        <f t="shared" si="1"/>
        <v>4</v>
      </c>
      <c r="P18" s="1"/>
      <c r="Q18" s="10">
        <f t="shared" si="6"/>
        <v>4</v>
      </c>
      <c r="S18" s="1">
        <f t="shared" si="4"/>
        <v>134.2000000000001</v>
      </c>
      <c r="U18" s="38">
        <f t="shared" si="2"/>
        <v>147.5</v>
      </c>
    </row>
    <row r="19" spans="2:21" x14ac:dyDescent="0.25">
      <c r="B19">
        <v>11</v>
      </c>
      <c r="D19" s="37">
        <v>5</v>
      </c>
      <c r="F19" s="4">
        <v>4</v>
      </c>
      <c r="H19" s="2">
        <v>3</v>
      </c>
      <c r="J19" s="7">
        <f t="shared" si="3"/>
        <v>1.8</v>
      </c>
      <c r="K19" s="33">
        <f t="shared" si="5"/>
        <v>32.000000000000028</v>
      </c>
      <c r="L19" s="1"/>
      <c r="M19" s="8">
        <f t="shared" si="0"/>
        <v>131.00000000000011</v>
      </c>
      <c r="N19" s="1"/>
      <c r="O19" s="9">
        <f t="shared" si="1"/>
        <v>4</v>
      </c>
      <c r="P19" s="1"/>
      <c r="Q19" s="10">
        <f t="shared" si="6"/>
        <v>4</v>
      </c>
      <c r="S19" s="1">
        <f t="shared" si="4"/>
        <v>127.00000000000011</v>
      </c>
      <c r="U19" s="38">
        <f t="shared" si="2"/>
        <v>125</v>
      </c>
    </row>
    <row r="20" spans="2:21" x14ac:dyDescent="0.25">
      <c r="B20">
        <v>12</v>
      </c>
      <c r="D20" s="37">
        <v>4.5</v>
      </c>
      <c r="F20" s="4">
        <v>4</v>
      </c>
      <c r="H20" s="2">
        <v>3</v>
      </c>
      <c r="J20" s="7">
        <f t="shared" si="3"/>
        <v>1.8</v>
      </c>
      <c r="K20" s="33">
        <f t="shared" si="5"/>
        <v>30.200000000000028</v>
      </c>
      <c r="L20" s="1"/>
      <c r="M20" s="8">
        <f t="shared" si="0"/>
        <v>123.80000000000011</v>
      </c>
      <c r="N20" s="1"/>
      <c r="O20" s="9">
        <f t="shared" si="1"/>
        <v>4</v>
      </c>
      <c r="P20" s="1"/>
      <c r="Q20" s="10">
        <f t="shared" si="6"/>
        <v>4</v>
      </c>
      <c r="S20" s="1">
        <f t="shared" si="4"/>
        <v>119.80000000000011</v>
      </c>
      <c r="U20" s="38">
        <f t="shared" si="2"/>
        <v>104.5</v>
      </c>
    </row>
    <row r="21" spans="2:21" x14ac:dyDescent="0.25">
      <c r="B21">
        <v>13</v>
      </c>
      <c r="D21" s="37">
        <v>4</v>
      </c>
      <c r="F21" s="4">
        <v>4</v>
      </c>
      <c r="H21" s="2">
        <v>3</v>
      </c>
      <c r="J21" s="7">
        <f t="shared" si="3"/>
        <v>1.8</v>
      </c>
      <c r="K21" s="33">
        <f t="shared" si="5"/>
        <v>28.400000000000027</v>
      </c>
      <c r="L21" s="1"/>
      <c r="M21" s="8">
        <f t="shared" si="0"/>
        <v>116.60000000000011</v>
      </c>
      <c r="N21" s="1"/>
      <c r="O21" s="9">
        <f t="shared" si="1"/>
        <v>4</v>
      </c>
      <c r="P21" s="1"/>
      <c r="Q21" s="10">
        <f t="shared" si="6"/>
        <v>4</v>
      </c>
      <c r="S21" s="1">
        <f t="shared" si="4"/>
        <v>112.60000000000011</v>
      </c>
      <c r="U21" s="38">
        <f t="shared" si="2"/>
        <v>86</v>
      </c>
    </row>
    <row r="22" spans="2:21" x14ac:dyDescent="0.25">
      <c r="B22">
        <v>14</v>
      </c>
      <c r="D22" s="37">
        <v>3.5</v>
      </c>
      <c r="F22" s="4">
        <v>4</v>
      </c>
      <c r="H22" s="2">
        <v>3</v>
      </c>
      <c r="J22" s="7">
        <f t="shared" si="3"/>
        <v>1.8</v>
      </c>
      <c r="K22" s="33">
        <f t="shared" si="5"/>
        <v>26.600000000000026</v>
      </c>
      <c r="L22" s="1"/>
      <c r="M22" s="8">
        <f t="shared" si="0"/>
        <v>109.40000000000011</v>
      </c>
      <c r="N22" s="1"/>
      <c r="O22" s="9">
        <f t="shared" si="1"/>
        <v>4</v>
      </c>
      <c r="P22" s="1"/>
      <c r="Q22" s="10">
        <f t="shared" si="6"/>
        <v>4</v>
      </c>
      <c r="S22" s="1">
        <f t="shared" si="4"/>
        <v>105.40000000000011</v>
      </c>
      <c r="U22" s="38">
        <f t="shared" si="2"/>
        <v>69.5</v>
      </c>
    </row>
    <row r="23" spans="2:21" x14ac:dyDescent="0.25">
      <c r="B23">
        <v>15</v>
      </c>
      <c r="D23" s="37">
        <v>3</v>
      </c>
      <c r="F23" s="4">
        <v>4</v>
      </c>
      <c r="H23" s="2">
        <v>3</v>
      </c>
      <c r="J23" s="7">
        <f t="shared" si="3"/>
        <v>1.8</v>
      </c>
      <c r="K23" s="33">
        <f t="shared" si="5"/>
        <v>24.800000000000026</v>
      </c>
      <c r="L23" s="1"/>
      <c r="M23" s="8">
        <f t="shared" si="0"/>
        <v>102.2000000000001</v>
      </c>
      <c r="N23" s="1"/>
      <c r="O23" s="9">
        <f t="shared" si="1"/>
        <v>4</v>
      </c>
      <c r="P23" s="1"/>
      <c r="Q23" s="10">
        <f t="shared" si="6"/>
        <v>4</v>
      </c>
      <c r="S23" s="1">
        <f>M23-O23</f>
        <v>98.200000000000102</v>
      </c>
      <c r="U23" s="38">
        <f t="shared" si="2"/>
        <v>55</v>
      </c>
    </row>
    <row r="24" spans="2:21" x14ac:dyDescent="0.25">
      <c r="B24">
        <v>16</v>
      </c>
      <c r="D24" s="37">
        <v>2.5</v>
      </c>
      <c r="F24" s="4">
        <v>4</v>
      </c>
      <c r="H24" s="2">
        <v>3</v>
      </c>
      <c r="J24" s="7">
        <f t="shared" si="3"/>
        <v>1.8</v>
      </c>
      <c r="K24" s="33">
        <f t="shared" si="5"/>
        <v>23.000000000000025</v>
      </c>
      <c r="L24" s="1"/>
      <c r="M24" s="8">
        <f t="shared" si="0"/>
        <v>95.000000000000099</v>
      </c>
      <c r="N24" s="1"/>
      <c r="O24" s="9">
        <f t="shared" si="1"/>
        <v>4</v>
      </c>
      <c r="P24" s="1"/>
      <c r="Q24" s="10">
        <f t="shared" si="6"/>
        <v>4</v>
      </c>
      <c r="S24" s="1">
        <f t="shared" ref="S24:S49" si="7">M24-O24</f>
        <v>91.000000000000099</v>
      </c>
      <c r="U24" s="38">
        <f t="shared" si="2"/>
        <v>42.5</v>
      </c>
    </row>
    <row r="25" spans="2:21" x14ac:dyDescent="0.25">
      <c r="B25">
        <v>17</v>
      </c>
      <c r="D25" s="37">
        <v>2</v>
      </c>
      <c r="F25" s="4">
        <v>4</v>
      </c>
      <c r="H25" s="2">
        <v>3</v>
      </c>
      <c r="J25" s="7">
        <f t="shared" si="3"/>
        <v>1.8</v>
      </c>
      <c r="K25" s="33">
        <f t="shared" si="5"/>
        <v>21.200000000000024</v>
      </c>
      <c r="L25" s="1"/>
      <c r="M25" s="8">
        <f t="shared" si="0"/>
        <v>87.800000000000097</v>
      </c>
      <c r="N25" s="1"/>
      <c r="O25" s="9">
        <f t="shared" si="1"/>
        <v>4</v>
      </c>
      <c r="P25" s="1"/>
      <c r="Q25" s="10">
        <f t="shared" si="6"/>
        <v>4</v>
      </c>
      <c r="S25" s="1">
        <f t="shared" si="7"/>
        <v>83.800000000000097</v>
      </c>
      <c r="U25" s="38">
        <f t="shared" si="2"/>
        <v>32</v>
      </c>
    </row>
    <row r="26" spans="2:21" x14ac:dyDescent="0.25">
      <c r="B26">
        <v>18</v>
      </c>
      <c r="D26" s="37">
        <v>1.5</v>
      </c>
      <c r="F26" s="4">
        <v>4</v>
      </c>
      <c r="H26" s="2">
        <v>3</v>
      </c>
      <c r="J26" s="7">
        <f t="shared" si="3"/>
        <v>1.8</v>
      </c>
      <c r="K26" s="33">
        <f t="shared" si="5"/>
        <v>19.400000000000023</v>
      </c>
      <c r="L26" s="1"/>
      <c r="M26" s="8">
        <f t="shared" si="0"/>
        <v>80.600000000000094</v>
      </c>
      <c r="N26" s="1"/>
      <c r="O26" s="9">
        <f t="shared" si="1"/>
        <v>4</v>
      </c>
      <c r="P26" s="1"/>
      <c r="Q26" s="10">
        <f t="shared" si="6"/>
        <v>4</v>
      </c>
      <c r="S26" s="1">
        <f t="shared" si="7"/>
        <v>76.600000000000094</v>
      </c>
      <c r="U26" s="38">
        <f t="shared" si="2"/>
        <v>23.5</v>
      </c>
    </row>
    <row r="27" spans="2:21" x14ac:dyDescent="0.25">
      <c r="B27">
        <v>19</v>
      </c>
      <c r="D27" s="37">
        <v>1</v>
      </c>
      <c r="F27" s="4">
        <v>4</v>
      </c>
      <c r="H27" s="2">
        <v>3</v>
      </c>
      <c r="J27" s="7">
        <f t="shared" si="3"/>
        <v>1.8</v>
      </c>
      <c r="K27" s="33">
        <f t="shared" si="5"/>
        <v>17.600000000000023</v>
      </c>
      <c r="L27" s="1"/>
      <c r="M27" s="8">
        <f t="shared" si="0"/>
        <v>73.400000000000091</v>
      </c>
      <c r="N27" s="1"/>
      <c r="O27" s="9">
        <f t="shared" si="1"/>
        <v>4</v>
      </c>
      <c r="P27" s="1"/>
      <c r="Q27" s="10">
        <f t="shared" si="6"/>
        <v>4</v>
      </c>
      <c r="S27" s="1">
        <f t="shared" si="7"/>
        <v>69.400000000000091</v>
      </c>
      <c r="U27" s="38">
        <f t="shared" si="2"/>
        <v>17</v>
      </c>
    </row>
    <row r="28" spans="2:21" x14ac:dyDescent="0.25">
      <c r="B28">
        <v>20</v>
      </c>
      <c r="D28" s="37">
        <v>0.5</v>
      </c>
      <c r="F28" s="4">
        <v>4</v>
      </c>
      <c r="H28" s="2">
        <v>3</v>
      </c>
      <c r="J28" s="7">
        <f t="shared" si="3"/>
        <v>1.8</v>
      </c>
      <c r="K28" s="33">
        <f t="shared" si="5"/>
        <v>15.800000000000022</v>
      </c>
      <c r="L28" s="1"/>
      <c r="M28" s="8">
        <f t="shared" si="0"/>
        <v>66.200000000000088</v>
      </c>
      <c r="N28" s="1"/>
      <c r="O28" s="9">
        <f t="shared" si="1"/>
        <v>4</v>
      </c>
      <c r="P28" s="1"/>
      <c r="Q28" s="10">
        <f t="shared" si="6"/>
        <v>4</v>
      </c>
      <c r="S28" s="1">
        <f t="shared" si="7"/>
        <v>62.200000000000088</v>
      </c>
      <c r="U28" s="38">
        <f t="shared" si="2"/>
        <v>12.5</v>
      </c>
    </row>
    <row r="29" spans="2:21" x14ac:dyDescent="0.25">
      <c r="B29">
        <v>21</v>
      </c>
      <c r="D29" s="37">
        <v>0</v>
      </c>
      <c r="F29" s="4">
        <v>4</v>
      </c>
      <c r="H29" s="2">
        <v>3</v>
      </c>
      <c r="J29" s="7">
        <f t="shared" si="3"/>
        <v>1.8</v>
      </c>
      <c r="K29" s="33">
        <f t="shared" si="5"/>
        <v>14.000000000000021</v>
      </c>
      <c r="L29" s="1"/>
      <c r="M29" s="8">
        <f t="shared" si="0"/>
        <v>59.000000000000085</v>
      </c>
      <c r="N29" s="1"/>
      <c r="O29" s="9">
        <f t="shared" si="1"/>
        <v>4</v>
      </c>
      <c r="P29" s="1"/>
      <c r="Q29" s="10">
        <f t="shared" si="6"/>
        <v>4</v>
      </c>
      <c r="S29" s="1">
        <f t="shared" si="7"/>
        <v>55.000000000000085</v>
      </c>
      <c r="U29" s="38">
        <f t="shared" si="2"/>
        <v>10</v>
      </c>
    </row>
    <row r="30" spans="2:21" x14ac:dyDescent="0.25">
      <c r="B30">
        <v>22</v>
      </c>
      <c r="D30" s="37">
        <v>-0.5</v>
      </c>
      <c r="F30" s="4">
        <v>4</v>
      </c>
      <c r="H30" s="2">
        <v>3</v>
      </c>
      <c r="J30" s="7">
        <f t="shared" si="3"/>
        <v>1.8</v>
      </c>
      <c r="K30" s="33">
        <f t="shared" si="5"/>
        <v>12.200000000000021</v>
      </c>
      <c r="L30" s="1"/>
      <c r="M30" s="8">
        <f t="shared" si="0"/>
        <v>51.800000000000082</v>
      </c>
      <c r="N30" s="1"/>
      <c r="O30" s="9">
        <f t="shared" si="1"/>
        <v>4</v>
      </c>
      <c r="P30" s="1"/>
      <c r="Q30" s="10">
        <f t="shared" si="6"/>
        <v>4</v>
      </c>
      <c r="S30" s="1">
        <f t="shared" si="7"/>
        <v>47.800000000000082</v>
      </c>
      <c r="U30" s="38">
        <f t="shared" si="2"/>
        <v>9.5</v>
      </c>
    </row>
    <row r="31" spans="2:21" x14ac:dyDescent="0.25">
      <c r="B31">
        <v>23</v>
      </c>
      <c r="D31" s="37">
        <v>-1</v>
      </c>
      <c r="F31" s="4">
        <v>4</v>
      </c>
      <c r="H31" s="2">
        <v>3</v>
      </c>
      <c r="J31" s="7">
        <f t="shared" si="3"/>
        <v>1.8</v>
      </c>
      <c r="K31" s="33">
        <f t="shared" si="5"/>
        <v>10.40000000000002</v>
      </c>
      <c r="L31" s="1"/>
      <c r="M31" s="8">
        <f t="shared" si="0"/>
        <v>44.60000000000008</v>
      </c>
      <c r="N31" s="1"/>
      <c r="O31" s="9">
        <f t="shared" si="1"/>
        <v>4</v>
      </c>
      <c r="P31" s="1"/>
      <c r="Q31" s="10">
        <f t="shared" si="6"/>
        <v>4</v>
      </c>
      <c r="S31" s="1">
        <f t="shared" si="7"/>
        <v>40.60000000000008</v>
      </c>
      <c r="U31" s="38">
        <f t="shared" si="2"/>
        <v>11</v>
      </c>
    </row>
    <row r="32" spans="2:21" x14ac:dyDescent="0.25">
      <c r="B32">
        <v>24</v>
      </c>
      <c r="D32" s="37">
        <v>-1.5</v>
      </c>
      <c r="F32" s="4">
        <v>4</v>
      </c>
      <c r="H32" s="2">
        <v>3</v>
      </c>
      <c r="J32" s="7">
        <f t="shared" si="3"/>
        <v>1.8</v>
      </c>
      <c r="K32" s="33">
        <f t="shared" si="5"/>
        <v>8.6000000000000192</v>
      </c>
      <c r="L32" s="1"/>
      <c r="M32" s="8">
        <f t="shared" si="0"/>
        <v>37.400000000000077</v>
      </c>
      <c r="N32" s="1"/>
      <c r="O32" s="9">
        <f t="shared" si="1"/>
        <v>4</v>
      </c>
      <c r="P32" s="1"/>
      <c r="Q32" s="10">
        <f t="shared" si="6"/>
        <v>4</v>
      </c>
      <c r="S32" s="1">
        <f t="shared" si="7"/>
        <v>33.400000000000077</v>
      </c>
      <c r="U32" s="38">
        <f t="shared" si="2"/>
        <v>14.5</v>
      </c>
    </row>
    <row r="33" spans="2:21" x14ac:dyDescent="0.25">
      <c r="B33">
        <v>25</v>
      </c>
      <c r="D33" s="37">
        <v>-2</v>
      </c>
      <c r="F33" s="4">
        <v>4</v>
      </c>
      <c r="H33" s="2">
        <v>3</v>
      </c>
      <c r="J33" s="7">
        <f t="shared" si="3"/>
        <v>1.8</v>
      </c>
      <c r="K33" s="33">
        <f t="shared" si="5"/>
        <v>6.8000000000000194</v>
      </c>
      <c r="L33" s="1"/>
      <c r="M33" s="8">
        <f t="shared" si="0"/>
        <v>30.200000000000077</v>
      </c>
      <c r="N33" s="1"/>
      <c r="O33" s="9">
        <f t="shared" si="1"/>
        <v>4</v>
      </c>
      <c r="P33" s="1"/>
      <c r="Q33" s="10">
        <f t="shared" si="6"/>
        <v>4</v>
      </c>
      <c r="S33" s="1">
        <f t="shared" si="7"/>
        <v>26.200000000000077</v>
      </c>
      <c r="U33" s="38">
        <f t="shared" si="2"/>
        <v>20</v>
      </c>
    </row>
    <row r="34" spans="2:21" x14ac:dyDescent="0.25">
      <c r="B34">
        <v>26</v>
      </c>
      <c r="D34" s="37">
        <v>-2.5</v>
      </c>
      <c r="F34" s="4">
        <v>4</v>
      </c>
      <c r="H34" s="2">
        <v>3</v>
      </c>
      <c r="J34" s="7">
        <f t="shared" si="3"/>
        <v>1.8</v>
      </c>
      <c r="K34" s="33">
        <f t="shared" si="5"/>
        <v>5.0000000000000195</v>
      </c>
      <c r="L34" s="1"/>
      <c r="M34" s="8">
        <f t="shared" si="0"/>
        <v>23.000000000000078</v>
      </c>
      <c r="N34" s="1"/>
      <c r="O34" s="9">
        <f t="shared" si="1"/>
        <v>4</v>
      </c>
      <c r="P34" s="1"/>
      <c r="Q34" s="10">
        <f t="shared" si="6"/>
        <v>4</v>
      </c>
      <c r="S34" s="1">
        <f t="shared" si="7"/>
        <v>19.000000000000078</v>
      </c>
      <c r="U34" s="38">
        <f t="shared" si="2"/>
        <v>27.5</v>
      </c>
    </row>
    <row r="35" spans="2:21" x14ac:dyDescent="0.25">
      <c r="B35">
        <v>27</v>
      </c>
      <c r="D35" s="37">
        <v>-3</v>
      </c>
      <c r="F35" s="4">
        <v>4</v>
      </c>
      <c r="H35" s="2">
        <v>3</v>
      </c>
      <c r="J35" s="7">
        <f t="shared" si="3"/>
        <v>1.8</v>
      </c>
      <c r="K35" s="33">
        <f t="shared" si="5"/>
        <v>3.2000000000000197</v>
      </c>
      <c r="L35" s="1"/>
      <c r="M35" s="8">
        <f t="shared" si="0"/>
        <v>15.800000000000079</v>
      </c>
      <c r="N35" s="1"/>
      <c r="O35" s="9">
        <f t="shared" si="1"/>
        <v>4</v>
      </c>
      <c r="P35" s="1"/>
      <c r="Q35" s="10">
        <f t="shared" si="6"/>
        <v>4</v>
      </c>
      <c r="S35" s="1">
        <f t="shared" si="7"/>
        <v>11.800000000000079</v>
      </c>
      <c r="U35" s="38">
        <f t="shared" si="2"/>
        <v>37</v>
      </c>
    </row>
    <row r="36" spans="2:21" x14ac:dyDescent="0.25">
      <c r="B36">
        <v>28</v>
      </c>
      <c r="D36" s="37">
        <v>-3.5</v>
      </c>
      <c r="F36" s="4">
        <v>4</v>
      </c>
      <c r="H36" s="2">
        <v>3</v>
      </c>
      <c r="J36" s="7">
        <f t="shared" si="3"/>
        <v>1.8</v>
      </c>
      <c r="K36" s="33">
        <f t="shared" si="5"/>
        <v>1.4000000000000197</v>
      </c>
      <c r="L36" s="1"/>
      <c r="M36" s="8">
        <f t="shared" si="0"/>
        <v>8.6000000000000796</v>
      </c>
      <c r="N36" s="1"/>
      <c r="O36" s="9">
        <f t="shared" si="1"/>
        <v>4</v>
      </c>
      <c r="P36" s="1"/>
      <c r="Q36" s="10">
        <f t="shared" si="6"/>
        <v>4</v>
      </c>
      <c r="S36" s="1">
        <f t="shared" si="7"/>
        <v>4.6000000000000796</v>
      </c>
      <c r="U36" s="38">
        <f t="shared" si="2"/>
        <v>48.5</v>
      </c>
    </row>
    <row r="37" spans="2:21" x14ac:dyDescent="0.25">
      <c r="B37">
        <v>29</v>
      </c>
      <c r="D37" s="37">
        <v>-4</v>
      </c>
      <c r="F37" s="4">
        <v>4</v>
      </c>
      <c r="H37" s="2">
        <v>3</v>
      </c>
      <c r="J37" s="7">
        <f t="shared" si="3"/>
        <v>1.8</v>
      </c>
      <c r="K37" s="33">
        <f t="shared" si="5"/>
        <v>-0.39999999999998037</v>
      </c>
      <c r="L37" s="1"/>
      <c r="M37" s="8">
        <f t="shared" si="0"/>
        <v>1.4000000000000785</v>
      </c>
      <c r="N37" s="1"/>
      <c r="O37" s="9">
        <f t="shared" si="1"/>
        <v>4</v>
      </c>
      <c r="P37" s="1"/>
      <c r="Q37" s="10">
        <f t="shared" si="6"/>
        <v>4</v>
      </c>
      <c r="S37" s="1">
        <f t="shared" si="7"/>
        <v>-2.5999999999999215</v>
      </c>
      <c r="U37" s="38">
        <f t="shared" si="2"/>
        <v>62</v>
      </c>
    </row>
    <row r="38" spans="2:21" x14ac:dyDescent="0.25">
      <c r="B38">
        <v>30</v>
      </c>
      <c r="D38" s="37">
        <v>-4.5</v>
      </c>
      <c r="F38" s="4">
        <v>4</v>
      </c>
      <c r="H38" s="2">
        <v>3</v>
      </c>
      <c r="J38" s="7">
        <f t="shared" si="3"/>
        <v>1.8</v>
      </c>
      <c r="K38" s="33">
        <f t="shared" si="5"/>
        <v>-2.1999999999999806</v>
      </c>
      <c r="L38" s="1"/>
      <c r="M38" s="8">
        <f t="shared" si="0"/>
        <v>-5.7999999999999226</v>
      </c>
      <c r="N38" s="1"/>
      <c r="O38" s="9">
        <f t="shared" si="1"/>
        <v>4</v>
      </c>
      <c r="P38" s="1"/>
      <c r="Q38" s="10">
        <f t="shared" si="6"/>
        <v>4</v>
      </c>
      <c r="S38" s="1">
        <f t="shared" si="7"/>
        <v>-9.7999999999999226</v>
      </c>
      <c r="U38" s="38">
        <f t="shared" si="2"/>
        <v>77.5</v>
      </c>
    </row>
    <row r="39" spans="2:21" x14ac:dyDescent="0.25">
      <c r="B39">
        <v>31</v>
      </c>
      <c r="D39" s="37">
        <v>-5</v>
      </c>
      <c r="F39" s="4">
        <v>4</v>
      </c>
      <c r="H39" s="2">
        <v>3</v>
      </c>
      <c r="J39" s="7">
        <f t="shared" si="3"/>
        <v>1.8</v>
      </c>
      <c r="K39" s="33">
        <f t="shared" si="5"/>
        <v>-3.9999999999999805</v>
      </c>
      <c r="L39" s="1"/>
      <c r="M39" s="8">
        <f t="shared" si="0"/>
        <v>-12.999999999999922</v>
      </c>
      <c r="N39" s="1"/>
      <c r="O39" s="9">
        <f t="shared" si="1"/>
        <v>4</v>
      </c>
      <c r="P39" s="1"/>
      <c r="Q39" s="10">
        <f t="shared" si="6"/>
        <v>4</v>
      </c>
      <c r="S39" s="1">
        <f t="shared" si="7"/>
        <v>-16.999999999999922</v>
      </c>
      <c r="U39" s="38">
        <f t="shared" si="2"/>
        <v>95</v>
      </c>
    </row>
    <row r="40" spans="2:21" x14ac:dyDescent="0.25">
      <c r="B40">
        <v>32</v>
      </c>
      <c r="D40" s="37">
        <v>-5.5</v>
      </c>
      <c r="F40" s="4">
        <v>4</v>
      </c>
      <c r="H40" s="2">
        <v>3</v>
      </c>
      <c r="J40" s="7">
        <f t="shared" si="3"/>
        <v>1.8</v>
      </c>
      <c r="K40" s="14">
        <f t="shared" si="5"/>
        <v>-5.7999999999999803</v>
      </c>
      <c r="L40" s="1"/>
      <c r="M40" s="8">
        <f t="shared" si="0"/>
        <v>-20.199999999999921</v>
      </c>
      <c r="N40" s="1"/>
      <c r="O40" s="9">
        <f t="shared" si="1"/>
        <v>4</v>
      </c>
      <c r="P40" s="1"/>
      <c r="Q40" s="14">
        <f t="shared" si="6"/>
        <v>4</v>
      </c>
      <c r="S40" s="1">
        <f t="shared" si="7"/>
        <v>-24.199999999999921</v>
      </c>
      <c r="U40" s="38">
        <f t="shared" si="2"/>
        <v>114.5</v>
      </c>
    </row>
    <row r="41" spans="2:21" x14ac:dyDescent="0.25">
      <c r="B41">
        <v>33</v>
      </c>
      <c r="D41" s="37">
        <v>-6</v>
      </c>
      <c r="F41" s="4">
        <v>4</v>
      </c>
      <c r="H41" s="2">
        <v>3</v>
      </c>
      <c r="J41" s="7">
        <f t="shared" si="3"/>
        <v>1.8</v>
      </c>
      <c r="K41" s="14">
        <f t="shared" si="5"/>
        <v>-7.5999999999999801</v>
      </c>
      <c r="L41" s="1"/>
      <c r="M41" s="8">
        <f t="shared" si="0"/>
        <v>-27.39999999999992</v>
      </c>
      <c r="N41" s="1"/>
      <c r="O41" s="9">
        <f t="shared" si="1"/>
        <v>4</v>
      </c>
      <c r="P41" s="1"/>
      <c r="Q41" s="14">
        <f t="shared" si="6"/>
        <v>4</v>
      </c>
      <c r="S41" s="1">
        <f t="shared" si="7"/>
        <v>-31.39999999999992</v>
      </c>
      <c r="U41" s="38">
        <f t="shared" si="2"/>
        <v>136</v>
      </c>
    </row>
    <row r="42" spans="2:21" x14ac:dyDescent="0.25">
      <c r="B42">
        <v>34</v>
      </c>
      <c r="D42" s="37">
        <v>-6.5</v>
      </c>
      <c r="F42" s="4">
        <v>4</v>
      </c>
      <c r="H42" s="2">
        <v>3</v>
      </c>
      <c r="J42" s="7">
        <f t="shared" si="3"/>
        <v>1.8</v>
      </c>
      <c r="K42" s="14">
        <f t="shared" si="5"/>
        <v>-9.3999999999999808</v>
      </c>
      <c r="L42" s="1"/>
      <c r="M42" s="8">
        <f t="shared" si="0"/>
        <v>-34.599999999999923</v>
      </c>
      <c r="N42" s="1"/>
      <c r="O42" s="9">
        <f t="shared" si="1"/>
        <v>4</v>
      </c>
      <c r="P42" s="1"/>
      <c r="Q42" s="14">
        <f t="shared" si="6"/>
        <v>4</v>
      </c>
      <c r="S42" s="1">
        <f t="shared" si="7"/>
        <v>-38.599999999999923</v>
      </c>
      <c r="U42" s="38">
        <f t="shared" si="2"/>
        <v>159.5</v>
      </c>
    </row>
    <row r="43" spans="2:21" x14ac:dyDescent="0.25">
      <c r="B43">
        <v>35</v>
      </c>
      <c r="D43" s="37">
        <v>-7</v>
      </c>
      <c r="F43" s="4">
        <v>4</v>
      </c>
      <c r="H43" s="2">
        <v>3</v>
      </c>
      <c r="J43" s="7">
        <f t="shared" si="3"/>
        <v>1.8</v>
      </c>
      <c r="K43" s="14">
        <f t="shared" si="5"/>
        <v>-11.199999999999982</v>
      </c>
      <c r="L43" s="1"/>
      <c r="M43" s="8">
        <f t="shared" si="0"/>
        <v>-41.799999999999926</v>
      </c>
      <c r="N43" s="1"/>
      <c r="O43" s="9">
        <f t="shared" si="1"/>
        <v>4</v>
      </c>
      <c r="P43" s="1"/>
      <c r="Q43" s="14">
        <f t="shared" si="6"/>
        <v>4</v>
      </c>
      <c r="S43" s="1">
        <f t="shared" si="7"/>
        <v>-45.799999999999926</v>
      </c>
      <c r="U43" s="38">
        <f t="shared" si="2"/>
        <v>185</v>
      </c>
    </row>
    <row r="44" spans="2:21" x14ac:dyDescent="0.25">
      <c r="B44">
        <v>36</v>
      </c>
      <c r="D44" s="37">
        <v>-7.5</v>
      </c>
      <c r="F44" s="4">
        <v>4</v>
      </c>
      <c r="H44" s="2">
        <v>3</v>
      </c>
      <c r="J44" s="7">
        <f t="shared" si="3"/>
        <v>1.8</v>
      </c>
      <c r="K44" s="14">
        <f t="shared" si="5"/>
        <v>-12.999999999999982</v>
      </c>
      <c r="L44" s="1"/>
      <c r="M44" s="8">
        <f t="shared" si="0"/>
        <v>-48.999999999999929</v>
      </c>
      <c r="N44" s="1"/>
      <c r="O44" s="9">
        <f t="shared" si="1"/>
        <v>4</v>
      </c>
      <c r="P44" s="1"/>
      <c r="Q44" s="14">
        <f t="shared" si="6"/>
        <v>4</v>
      </c>
      <c r="S44" s="1">
        <f t="shared" si="7"/>
        <v>-52.999999999999929</v>
      </c>
      <c r="U44" s="38">
        <f t="shared" si="2"/>
        <v>212.5</v>
      </c>
    </row>
    <row r="45" spans="2:21" x14ac:dyDescent="0.25">
      <c r="B45">
        <v>37</v>
      </c>
      <c r="D45" s="37">
        <v>-8</v>
      </c>
      <c r="F45" s="4">
        <v>4</v>
      </c>
      <c r="H45" s="2">
        <v>3</v>
      </c>
      <c r="J45" s="7">
        <f t="shared" si="3"/>
        <v>1.8</v>
      </c>
      <c r="K45" s="14">
        <f t="shared" si="5"/>
        <v>-14.799999999999983</v>
      </c>
      <c r="L45" s="1"/>
      <c r="M45" s="8">
        <f t="shared" si="0"/>
        <v>-56.199999999999932</v>
      </c>
      <c r="N45" s="1"/>
      <c r="O45" s="9">
        <f t="shared" si="1"/>
        <v>4</v>
      </c>
      <c r="P45" s="1"/>
      <c r="Q45" s="14">
        <f t="shared" si="6"/>
        <v>4</v>
      </c>
      <c r="S45" s="1">
        <f t="shared" si="7"/>
        <v>-60.199999999999932</v>
      </c>
      <c r="U45" s="38">
        <f t="shared" si="2"/>
        <v>242</v>
      </c>
    </row>
    <row r="46" spans="2:21" x14ac:dyDescent="0.25">
      <c r="B46">
        <v>38</v>
      </c>
      <c r="D46" s="37">
        <v>-8.5</v>
      </c>
      <c r="F46" s="4">
        <v>4</v>
      </c>
      <c r="H46" s="2">
        <v>3</v>
      </c>
      <c r="J46" s="7">
        <f t="shared" si="3"/>
        <v>1.8</v>
      </c>
      <c r="K46" s="14">
        <f t="shared" si="5"/>
        <v>-16.599999999999984</v>
      </c>
      <c r="L46" s="1"/>
      <c r="M46" s="8">
        <f t="shared" si="0"/>
        <v>-63.399999999999935</v>
      </c>
      <c r="N46" s="1"/>
      <c r="O46" s="9">
        <f t="shared" si="1"/>
        <v>4</v>
      </c>
      <c r="P46" s="1"/>
      <c r="Q46" s="14">
        <f t="shared" si="6"/>
        <v>4</v>
      </c>
      <c r="S46" s="1">
        <f t="shared" si="7"/>
        <v>-67.399999999999935</v>
      </c>
      <c r="U46" s="38">
        <f t="shared" si="2"/>
        <v>273.5</v>
      </c>
    </row>
    <row r="47" spans="2:21" x14ac:dyDescent="0.25">
      <c r="B47">
        <v>39</v>
      </c>
      <c r="D47" s="37">
        <v>-9</v>
      </c>
      <c r="F47" s="4">
        <v>4</v>
      </c>
      <c r="H47" s="2">
        <v>3</v>
      </c>
      <c r="J47" s="7">
        <f t="shared" si="3"/>
        <v>1.8</v>
      </c>
      <c r="K47" s="14">
        <f t="shared" si="5"/>
        <v>-18.399999999999984</v>
      </c>
      <c r="L47" s="1"/>
      <c r="M47" s="8">
        <f t="shared" si="0"/>
        <v>-70.599999999999937</v>
      </c>
      <c r="N47" s="1"/>
      <c r="O47" s="9">
        <f t="shared" si="1"/>
        <v>4</v>
      </c>
      <c r="P47" s="1"/>
      <c r="Q47" s="14">
        <f t="shared" si="6"/>
        <v>4</v>
      </c>
      <c r="S47" s="1">
        <f t="shared" si="7"/>
        <v>-74.599999999999937</v>
      </c>
      <c r="U47" s="38">
        <f t="shared" si="2"/>
        <v>307</v>
      </c>
    </row>
    <row r="48" spans="2:21" x14ac:dyDescent="0.25">
      <c r="B48">
        <v>40</v>
      </c>
      <c r="D48" s="37">
        <v>-9.5</v>
      </c>
      <c r="F48" s="4">
        <v>4</v>
      </c>
      <c r="H48" s="2">
        <v>3</v>
      </c>
      <c r="J48" s="7">
        <f t="shared" si="3"/>
        <v>1.8</v>
      </c>
      <c r="K48" s="14">
        <f t="shared" si="5"/>
        <v>-20.199999999999985</v>
      </c>
      <c r="L48" s="1"/>
      <c r="M48" s="8">
        <f t="shared" si="0"/>
        <v>-77.79999999999994</v>
      </c>
      <c r="N48" s="1"/>
      <c r="O48" s="9">
        <f t="shared" si="1"/>
        <v>4</v>
      </c>
      <c r="P48" s="1"/>
      <c r="Q48" s="14">
        <f t="shared" si="6"/>
        <v>4</v>
      </c>
      <c r="S48" s="1">
        <f t="shared" si="7"/>
        <v>-81.79999999999994</v>
      </c>
      <c r="U48" s="38">
        <f t="shared" si="2"/>
        <v>342.5</v>
      </c>
    </row>
    <row r="49" spans="2:21" x14ac:dyDescent="0.25">
      <c r="B49">
        <v>41</v>
      </c>
      <c r="D49" s="37">
        <v>-10</v>
      </c>
      <c r="F49" s="4">
        <v>4</v>
      </c>
      <c r="H49" s="2">
        <v>3</v>
      </c>
      <c r="J49" s="7">
        <f t="shared" si="3"/>
        <v>1.8</v>
      </c>
      <c r="K49" s="14">
        <f t="shared" si="5"/>
        <v>-21.999999999999986</v>
      </c>
      <c r="L49" s="1"/>
      <c r="M49" s="8">
        <f t="shared" si="0"/>
        <v>-84.999999999999943</v>
      </c>
      <c r="N49" s="1"/>
      <c r="O49" s="9">
        <f t="shared" si="1"/>
        <v>4</v>
      </c>
      <c r="P49" s="1"/>
      <c r="Q49" s="14">
        <f t="shared" si="6"/>
        <v>4</v>
      </c>
      <c r="S49" s="1">
        <f t="shared" si="7"/>
        <v>-88.999999999999943</v>
      </c>
      <c r="U49" s="38">
        <f t="shared" si="2"/>
        <v>380</v>
      </c>
    </row>
    <row r="50" spans="2:21" x14ac:dyDescent="0.25">
      <c r="B50">
        <v>42</v>
      </c>
    </row>
    <row r="51" spans="2:21" x14ac:dyDescent="0.25">
      <c r="B51">
        <v>43</v>
      </c>
    </row>
    <row r="52" spans="2:21" x14ac:dyDescent="0.25">
      <c r="B52">
        <v>44</v>
      </c>
    </row>
    <row r="53" spans="2:21" x14ac:dyDescent="0.25">
      <c r="B53">
        <v>45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68"/>
  <sheetViews>
    <sheetView zoomScale="75" zoomScaleNormal="75" workbookViewId="0">
      <selection activeCell="W12" sqref="W12"/>
    </sheetView>
  </sheetViews>
  <sheetFormatPr defaultRowHeight="15" x14ac:dyDescent="0.25"/>
  <cols>
    <col min="1" max="1" width="3" customWidth="1"/>
    <col min="3" max="3" width="2.85546875" customWidth="1"/>
    <col min="5" max="5" width="3" customWidth="1"/>
    <col min="8" max="8" width="2.140625" customWidth="1"/>
    <col min="10" max="10" width="1.85546875" customWidth="1"/>
    <col min="14" max="14" width="1.28515625" customWidth="1"/>
    <col min="18" max="18" width="3.5703125" customWidth="1"/>
    <col min="19" max="19" width="7.5703125" customWidth="1"/>
    <col min="21" max="21" width="4.42578125" customWidth="1"/>
    <col min="22" max="22" width="9.85546875" customWidth="1"/>
    <col min="23" max="23" width="5.85546875" customWidth="1"/>
    <col min="26" max="26" width="5.28515625" customWidth="1"/>
    <col min="28" max="28" width="5" customWidth="1"/>
    <col min="29" max="29" width="13.7109375" customWidth="1"/>
  </cols>
  <sheetData>
    <row r="1" spans="2:51" x14ac:dyDescent="0.25">
      <c r="S1">
        <v>0</v>
      </c>
      <c r="T1" s="30" t="s">
        <v>42</v>
      </c>
      <c r="U1" s="31"/>
      <c r="V1" s="31"/>
      <c r="W1" s="31"/>
      <c r="X1" s="32"/>
    </row>
    <row r="2" spans="2:51" x14ac:dyDescent="0.25">
      <c r="I2" s="54" t="s">
        <v>34</v>
      </c>
      <c r="J2" s="55"/>
      <c r="K2" s="55" t="s">
        <v>44</v>
      </c>
      <c r="L2" s="55"/>
      <c r="M2" s="56" t="s">
        <v>47</v>
      </c>
      <c r="O2" s="54" t="s">
        <v>48</v>
      </c>
      <c r="P2" s="55"/>
      <c r="Q2" s="56"/>
      <c r="S2">
        <v>1</v>
      </c>
      <c r="T2" s="39" t="s">
        <v>60</v>
      </c>
      <c r="U2" s="39"/>
      <c r="V2" s="39"/>
      <c r="W2" s="39"/>
      <c r="X2" s="39"/>
      <c r="Y2" s="39"/>
      <c r="Z2" s="39"/>
      <c r="AA2" s="39"/>
      <c r="AB2" s="39"/>
      <c r="AC2" s="39"/>
      <c r="AD2" s="39"/>
      <c r="AF2" s="6" t="s">
        <v>5</v>
      </c>
      <c r="AG2" s="4">
        <v>10</v>
      </c>
    </row>
    <row r="3" spans="2:51" x14ac:dyDescent="0.25">
      <c r="B3" s="25">
        <v>0.05</v>
      </c>
      <c r="I3" s="57" t="s">
        <v>35</v>
      </c>
      <c r="J3" s="50"/>
      <c r="K3" s="50" t="s">
        <v>43</v>
      </c>
      <c r="L3" s="50"/>
      <c r="M3" s="58"/>
      <c r="O3" s="57" t="s">
        <v>52</v>
      </c>
      <c r="P3" s="50"/>
      <c r="Q3" s="58"/>
      <c r="S3">
        <v>2</v>
      </c>
      <c r="T3" s="39" t="s">
        <v>56</v>
      </c>
      <c r="U3" s="39"/>
      <c r="V3" s="39"/>
      <c r="W3" s="39"/>
      <c r="X3" s="39"/>
      <c r="Y3" s="39"/>
      <c r="Z3" s="39"/>
      <c r="AA3" s="39"/>
      <c r="AB3" s="39"/>
      <c r="AC3" s="39"/>
      <c r="AD3" s="39"/>
    </row>
    <row r="4" spans="2:51" x14ac:dyDescent="0.25">
      <c r="B4" s="4">
        <v>0.05</v>
      </c>
      <c r="C4" s="6" t="s">
        <v>13</v>
      </c>
      <c r="D4" s="6"/>
      <c r="I4" s="59"/>
      <c r="J4" s="60"/>
      <c r="K4" s="60"/>
      <c r="L4" s="60"/>
      <c r="M4" s="61"/>
      <c r="O4" s="59" t="s">
        <v>53</v>
      </c>
      <c r="P4" s="60"/>
      <c r="Q4" s="61"/>
      <c r="S4">
        <v>3</v>
      </c>
      <c r="T4" s="39" t="s">
        <v>71</v>
      </c>
      <c r="U4" s="39"/>
      <c r="V4" s="39"/>
      <c r="W4" s="39"/>
      <c r="X4" s="39"/>
      <c r="Y4" s="39"/>
      <c r="Z4" s="39"/>
      <c r="AA4" s="39"/>
      <c r="AB4" s="39"/>
      <c r="AC4" s="39"/>
      <c r="AD4" s="39"/>
      <c r="AK4" s="39" t="s">
        <v>22</v>
      </c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</row>
    <row r="5" spans="2:51" x14ac:dyDescent="0.25">
      <c r="B5" s="2">
        <v>0.15</v>
      </c>
      <c r="C5" t="s">
        <v>25</v>
      </c>
      <c r="S5">
        <v>4</v>
      </c>
      <c r="T5" s="39" t="s">
        <v>72</v>
      </c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2:51" x14ac:dyDescent="0.25">
      <c r="B6" s="2">
        <v>0.45</v>
      </c>
      <c r="C6" t="s">
        <v>24</v>
      </c>
      <c r="F6" s="6" t="s">
        <v>38</v>
      </c>
      <c r="G6" s="6" t="s">
        <v>39</v>
      </c>
      <c r="I6" s="6" t="s">
        <v>4</v>
      </c>
      <c r="K6" s="77" t="s">
        <v>97</v>
      </c>
      <c r="L6" s="78"/>
      <c r="M6" s="78"/>
      <c r="N6" s="78"/>
      <c r="O6" s="78" t="s">
        <v>98</v>
      </c>
      <c r="S6">
        <v>5</v>
      </c>
      <c r="T6" s="39" t="s">
        <v>59</v>
      </c>
      <c r="U6" s="39"/>
      <c r="V6" s="39"/>
      <c r="W6" s="39"/>
      <c r="X6" s="39"/>
      <c r="Y6" s="39"/>
      <c r="Z6" s="39"/>
      <c r="AA6" s="39"/>
      <c r="AB6" s="39"/>
      <c r="AC6" s="39"/>
      <c r="AD6" s="39"/>
    </row>
    <row r="7" spans="2:51" x14ac:dyDescent="0.25">
      <c r="B7" s="2">
        <v>0.5</v>
      </c>
      <c r="C7" t="s">
        <v>23</v>
      </c>
      <c r="F7" s="4">
        <v>0.5</v>
      </c>
      <c r="G7" s="4">
        <v>2</v>
      </c>
      <c r="I7" s="4">
        <v>1</v>
      </c>
      <c r="K7" t="s">
        <v>36</v>
      </c>
      <c r="O7" t="s">
        <v>37</v>
      </c>
    </row>
    <row r="8" spans="2:51" x14ac:dyDescent="0.25">
      <c r="T8" t="s">
        <v>57</v>
      </c>
    </row>
    <row r="9" spans="2:51" x14ac:dyDescent="0.25">
      <c r="B9" s="3" t="s">
        <v>10</v>
      </c>
      <c r="D9" t="s">
        <v>21</v>
      </c>
      <c r="F9" s="6" t="s">
        <v>38</v>
      </c>
      <c r="G9" s="2" t="s">
        <v>39</v>
      </c>
      <c r="I9" s="6" t="s">
        <v>4</v>
      </c>
      <c r="K9" s="6" t="s">
        <v>17</v>
      </c>
      <c r="L9" s="6" t="s">
        <v>12</v>
      </c>
      <c r="M9" s="41" t="s">
        <v>26</v>
      </c>
      <c r="O9" s="6" t="s">
        <v>17</v>
      </c>
      <c r="P9" s="6" t="s">
        <v>12</v>
      </c>
      <c r="Q9" s="41" t="s">
        <v>26</v>
      </c>
      <c r="V9" t="s">
        <v>58</v>
      </c>
      <c r="Y9" t="s">
        <v>99</v>
      </c>
      <c r="AC9" s="4">
        <v>0.05</v>
      </c>
    </row>
    <row r="10" spans="2:51" x14ac:dyDescent="0.25">
      <c r="D10" s="11" t="s">
        <v>6</v>
      </c>
      <c r="F10" s="6" t="s">
        <v>40</v>
      </c>
      <c r="G10" s="2" t="s">
        <v>41</v>
      </c>
      <c r="I10" s="6" t="s">
        <v>30</v>
      </c>
      <c r="K10" s="12" t="s">
        <v>9</v>
      </c>
      <c r="L10" s="13" t="s">
        <v>11</v>
      </c>
      <c r="M10" s="6" t="s">
        <v>45</v>
      </c>
      <c r="O10" s="12" t="s">
        <v>9</v>
      </c>
      <c r="P10" s="13" t="s">
        <v>11</v>
      </c>
      <c r="Q10" s="6" t="s">
        <v>46</v>
      </c>
      <c r="S10" s="6" t="s">
        <v>49</v>
      </c>
      <c r="T10" s="6" t="s">
        <v>14</v>
      </c>
      <c r="V10" s="6" t="s">
        <v>2</v>
      </c>
      <c r="X10" s="42" t="s">
        <v>50</v>
      </c>
      <c r="Y10" s="42" t="s">
        <v>51</v>
      </c>
      <c r="AA10" s="6" t="s">
        <v>15</v>
      </c>
      <c r="AC10" s="4" t="s">
        <v>68</v>
      </c>
    </row>
    <row r="11" spans="2:51" x14ac:dyDescent="0.25">
      <c r="B11">
        <v>1</v>
      </c>
      <c r="D11" s="36">
        <v>50</v>
      </c>
      <c r="F11" s="23">
        <f t="shared" ref="F11:G30" si="0">F$7</f>
        <v>0.5</v>
      </c>
      <c r="G11" s="23">
        <f t="shared" si="0"/>
        <v>2</v>
      </c>
      <c r="I11" s="2">
        <f>I$7</f>
        <v>1</v>
      </c>
      <c r="K11" s="2"/>
      <c r="L11" s="4">
        <v>1</v>
      </c>
      <c r="M11" s="51">
        <f t="shared" ref="M11:M32" si="1">F11*L11+I11</f>
        <v>1.5</v>
      </c>
      <c r="O11" s="2"/>
      <c r="P11" s="4">
        <v>2</v>
      </c>
      <c r="Q11" s="51">
        <f>G11*P11+I11</f>
        <v>5</v>
      </c>
      <c r="S11" s="52">
        <f t="shared" ref="S11:S18" si="2">(M11+Q11)</f>
        <v>6.5</v>
      </c>
      <c r="T11" s="8">
        <f t="shared" ref="T11:T68" si="3">S11</f>
        <v>6.5</v>
      </c>
      <c r="V11" s="36">
        <v>1</v>
      </c>
      <c r="X11" s="4">
        <v>1</v>
      </c>
      <c r="Y11" s="53">
        <f>X11-T11</f>
        <v>-5.5</v>
      </c>
      <c r="AA11" s="10">
        <f>V11*Y11</f>
        <v>-5.5</v>
      </c>
      <c r="AC11" t="str">
        <f>IF(ABS(Y11)&lt;AC$9,"converged","not converged")</f>
        <v>not converged</v>
      </c>
      <c r="AD11" s="1">
        <f t="shared" ref="AD11:AD51" si="4">M11-V11</f>
        <v>0.5</v>
      </c>
    </row>
    <row r="12" spans="2:51" x14ac:dyDescent="0.25">
      <c r="B12">
        <v>2</v>
      </c>
      <c r="D12" s="37">
        <v>9.5</v>
      </c>
      <c r="F12" s="23">
        <f t="shared" si="0"/>
        <v>0.5</v>
      </c>
      <c r="G12" s="23">
        <f t="shared" si="0"/>
        <v>2</v>
      </c>
      <c r="I12" s="2">
        <f t="shared" ref="I12:I68" si="5">I$7</f>
        <v>1</v>
      </c>
      <c r="K12" s="7">
        <f t="shared" ref="K12:K43" si="6">B$4*AA11</f>
        <v>-0.27500000000000002</v>
      </c>
      <c r="L12" s="33">
        <f>L11+K12</f>
        <v>0.72499999999999998</v>
      </c>
      <c r="M12" s="51">
        <f t="shared" si="1"/>
        <v>1.3625</v>
      </c>
      <c r="N12" s="1"/>
      <c r="O12" s="7">
        <f>B$4*AA11</f>
        <v>-0.27500000000000002</v>
      </c>
      <c r="P12" s="33">
        <f>P11+O12</f>
        <v>1.7250000000000001</v>
      </c>
      <c r="Q12" s="51">
        <f t="shared" ref="Q12:Q32" si="7">G12*P12+I12</f>
        <v>4.45</v>
      </c>
      <c r="S12" s="52">
        <f t="shared" si="2"/>
        <v>5.8125</v>
      </c>
      <c r="T12" s="8">
        <f t="shared" si="3"/>
        <v>5.8125</v>
      </c>
      <c r="U12" s="1"/>
      <c r="V12" s="9">
        <f>V11</f>
        <v>1</v>
      </c>
      <c r="W12" s="1"/>
      <c r="X12" s="46">
        <f t="shared" ref="X12:X68" si="8">X11</f>
        <v>1</v>
      </c>
      <c r="Y12" s="53">
        <f t="shared" ref="Y12:Y68" si="9">X12-T12</f>
        <v>-4.8125</v>
      </c>
      <c r="Z12" s="1"/>
      <c r="AA12" s="10">
        <f t="shared" ref="AA12:AA68" si="10">V12*Y12</f>
        <v>-4.8125</v>
      </c>
      <c r="AC12" t="str">
        <f t="shared" ref="AC12:AC68" si="11">IF(ABS(Y12)&lt;AC$9,"converged","not converged")</f>
        <v>not converged</v>
      </c>
      <c r="AD12" s="1">
        <f t="shared" si="4"/>
        <v>0.36250000000000004</v>
      </c>
    </row>
    <row r="13" spans="2:51" x14ac:dyDescent="0.25">
      <c r="B13">
        <v>3</v>
      </c>
      <c r="D13" s="37">
        <v>9</v>
      </c>
      <c r="F13" s="23">
        <f t="shared" si="0"/>
        <v>0.5</v>
      </c>
      <c r="G13" s="23">
        <f t="shared" si="0"/>
        <v>2</v>
      </c>
      <c r="I13" s="2">
        <f t="shared" si="5"/>
        <v>1</v>
      </c>
      <c r="K13" s="7">
        <f t="shared" si="6"/>
        <v>-0.24062500000000001</v>
      </c>
      <c r="L13" s="33">
        <f t="shared" ref="L13:L68" si="12">L12+K13</f>
        <v>0.484375</v>
      </c>
      <c r="M13" s="51">
        <f t="shared" si="1"/>
        <v>1.2421875</v>
      </c>
      <c r="N13" s="1"/>
      <c r="O13" s="7">
        <f t="shared" ref="O13:O32" si="13">B$4*AA12</f>
        <v>-0.24062500000000001</v>
      </c>
      <c r="P13" s="33">
        <f t="shared" ref="P13:P68" si="14">P12+O13</f>
        <v>1.484375</v>
      </c>
      <c r="Q13" s="51">
        <f t="shared" si="7"/>
        <v>3.96875</v>
      </c>
      <c r="S13" s="52">
        <f t="shared" si="2"/>
        <v>5.2109375</v>
      </c>
      <c r="T13" s="8">
        <f t="shared" si="3"/>
        <v>5.2109375</v>
      </c>
      <c r="U13" s="1"/>
      <c r="V13" s="9">
        <f t="shared" ref="V13:V68" si="15">V12</f>
        <v>1</v>
      </c>
      <c r="W13" s="1"/>
      <c r="X13" s="46">
        <f t="shared" si="8"/>
        <v>1</v>
      </c>
      <c r="Y13" s="53">
        <f t="shared" si="9"/>
        <v>-4.2109375</v>
      </c>
      <c r="Z13" s="1"/>
      <c r="AA13" s="10">
        <f t="shared" si="10"/>
        <v>-4.2109375</v>
      </c>
      <c r="AC13" t="str">
        <f t="shared" si="11"/>
        <v>not converged</v>
      </c>
      <c r="AD13" s="1">
        <f t="shared" si="4"/>
        <v>0.2421875</v>
      </c>
    </row>
    <row r="14" spans="2:51" x14ac:dyDescent="0.25">
      <c r="B14">
        <v>4</v>
      </c>
      <c r="D14" s="37">
        <v>8.5</v>
      </c>
      <c r="F14" s="23">
        <f t="shared" si="0"/>
        <v>0.5</v>
      </c>
      <c r="G14" s="23">
        <f t="shared" si="0"/>
        <v>2</v>
      </c>
      <c r="I14" s="2">
        <f t="shared" si="5"/>
        <v>1</v>
      </c>
      <c r="K14" s="7">
        <f t="shared" si="6"/>
        <v>-0.21054687500000002</v>
      </c>
      <c r="L14" s="33">
        <f t="shared" si="12"/>
        <v>0.27382812499999998</v>
      </c>
      <c r="M14" s="51">
        <f t="shared" si="1"/>
        <v>1.1369140625</v>
      </c>
      <c r="N14" s="1"/>
      <c r="O14" s="7">
        <f t="shared" si="13"/>
        <v>-0.21054687500000002</v>
      </c>
      <c r="P14" s="33">
        <f t="shared" si="14"/>
        <v>1.2738281250000001</v>
      </c>
      <c r="Q14" s="51">
        <f t="shared" si="7"/>
        <v>3.5476562500000002</v>
      </c>
      <c r="S14" s="52">
        <f t="shared" si="2"/>
        <v>4.6845703125</v>
      </c>
      <c r="T14" s="8">
        <f t="shared" si="3"/>
        <v>4.6845703125</v>
      </c>
      <c r="U14" s="1"/>
      <c r="V14" s="9">
        <f t="shared" si="15"/>
        <v>1</v>
      </c>
      <c r="W14" s="1"/>
      <c r="X14" s="46">
        <f t="shared" si="8"/>
        <v>1</v>
      </c>
      <c r="Y14" s="53">
        <f t="shared" si="9"/>
        <v>-3.6845703125</v>
      </c>
      <c r="Z14" s="1"/>
      <c r="AA14" s="10">
        <f t="shared" si="10"/>
        <v>-3.6845703125</v>
      </c>
      <c r="AC14" t="str">
        <f t="shared" si="11"/>
        <v>not converged</v>
      </c>
      <c r="AD14" s="1">
        <f t="shared" si="4"/>
        <v>0.13691406250000004</v>
      </c>
    </row>
    <row r="15" spans="2:51" x14ac:dyDescent="0.25">
      <c r="B15">
        <v>5</v>
      </c>
      <c r="D15" s="37">
        <v>8</v>
      </c>
      <c r="F15" s="23">
        <f t="shared" si="0"/>
        <v>0.5</v>
      </c>
      <c r="G15" s="23">
        <f t="shared" si="0"/>
        <v>2</v>
      </c>
      <c r="I15" s="2">
        <f t="shared" si="5"/>
        <v>1</v>
      </c>
      <c r="K15" s="7">
        <f t="shared" si="6"/>
        <v>-0.18422851562500001</v>
      </c>
      <c r="L15" s="33">
        <f t="shared" si="12"/>
        <v>8.9599609374999972E-2</v>
      </c>
      <c r="M15" s="51">
        <f t="shared" si="1"/>
        <v>1.0447998046875</v>
      </c>
      <c r="N15" s="1"/>
      <c r="O15" s="7">
        <f t="shared" si="13"/>
        <v>-0.18422851562500001</v>
      </c>
      <c r="P15" s="33">
        <f t="shared" si="14"/>
        <v>1.089599609375</v>
      </c>
      <c r="Q15" s="51">
        <f t="shared" si="7"/>
        <v>3.17919921875</v>
      </c>
      <c r="S15" s="52">
        <f t="shared" si="2"/>
        <v>4.2239990234375</v>
      </c>
      <c r="T15" s="8">
        <f t="shared" si="3"/>
        <v>4.2239990234375</v>
      </c>
      <c r="U15" s="1"/>
      <c r="V15" s="9">
        <f t="shared" si="15"/>
        <v>1</v>
      </c>
      <c r="W15" s="1"/>
      <c r="X15" s="46">
        <f t="shared" si="8"/>
        <v>1</v>
      </c>
      <c r="Y15" s="53">
        <f t="shared" si="9"/>
        <v>-3.2239990234375</v>
      </c>
      <c r="Z15" s="1"/>
      <c r="AA15" s="10">
        <f t="shared" si="10"/>
        <v>-3.2239990234375</v>
      </c>
      <c r="AC15" t="str">
        <f t="shared" si="11"/>
        <v>not converged</v>
      </c>
      <c r="AD15" s="1">
        <f t="shared" si="4"/>
        <v>4.47998046875E-2</v>
      </c>
    </row>
    <row r="16" spans="2:51" x14ac:dyDescent="0.25">
      <c r="B16">
        <v>6</v>
      </c>
      <c r="D16" s="37">
        <v>7.5</v>
      </c>
      <c r="F16" s="23">
        <f t="shared" si="0"/>
        <v>0.5</v>
      </c>
      <c r="G16" s="23">
        <f t="shared" si="0"/>
        <v>2</v>
      </c>
      <c r="I16" s="2">
        <f t="shared" si="5"/>
        <v>1</v>
      </c>
      <c r="K16" s="7">
        <f t="shared" si="6"/>
        <v>-0.16119995117187502</v>
      </c>
      <c r="L16" s="33">
        <f t="shared" si="12"/>
        <v>-7.160034179687505E-2</v>
      </c>
      <c r="M16" s="51">
        <f t="shared" si="1"/>
        <v>0.96419982910156243</v>
      </c>
      <c r="N16" s="1"/>
      <c r="O16" s="7">
        <f t="shared" si="13"/>
        <v>-0.16119995117187502</v>
      </c>
      <c r="P16" s="33">
        <f t="shared" si="14"/>
        <v>0.92839965820312498</v>
      </c>
      <c r="Q16" s="51">
        <f t="shared" si="7"/>
        <v>2.8567993164062502</v>
      </c>
      <c r="S16" s="52">
        <f t="shared" si="2"/>
        <v>3.8209991455078125</v>
      </c>
      <c r="T16" s="8">
        <f t="shared" si="3"/>
        <v>3.8209991455078125</v>
      </c>
      <c r="U16" s="1"/>
      <c r="V16" s="9">
        <f t="shared" si="15"/>
        <v>1</v>
      </c>
      <c r="W16" s="1"/>
      <c r="X16" s="46">
        <f t="shared" si="8"/>
        <v>1</v>
      </c>
      <c r="Y16" s="53">
        <f t="shared" si="9"/>
        <v>-2.8209991455078125</v>
      </c>
      <c r="Z16" s="1"/>
      <c r="AA16" s="10">
        <f t="shared" si="10"/>
        <v>-2.8209991455078125</v>
      </c>
      <c r="AC16" t="str">
        <f t="shared" si="11"/>
        <v>not converged</v>
      </c>
      <c r="AD16" s="1">
        <f t="shared" si="4"/>
        <v>-3.5800170898437567E-2</v>
      </c>
    </row>
    <row r="17" spans="2:30" x14ac:dyDescent="0.25">
      <c r="B17">
        <v>7</v>
      </c>
      <c r="D17" s="37">
        <v>7</v>
      </c>
      <c r="F17" s="23">
        <f t="shared" si="0"/>
        <v>0.5</v>
      </c>
      <c r="G17" s="23">
        <f t="shared" si="0"/>
        <v>2</v>
      </c>
      <c r="I17" s="2">
        <f t="shared" si="5"/>
        <v>1</v>
      </c>
      <c r="K17" s="7">
        <f t="shared" si="6"/>
        <v>-0.14104995727539063</v>
      </c>
      <c r="L17" s="33">
        <f t="shared" si="12"/>
        <v>-0.21265029907226568</v>
      </c>
      <c r="M17" s="51">
        <f t="shared" si="1"/>
        <v>0.89367485046386719</v>
      </c>
      <c r="N17" s="1"/>
      <c r="O17" s="7">
        <f t="shared" si="13"/>
        <v>-0.14104995727539063</v>
      </c>
      <c r="P17" s="33">
        <f t="shared" si="14"/>
        <v>0.78734970092773438</v>
      </c>
      <c r="Q17" s="51">
        <f t="shared" si="7"/>
        <v>2.5746994018554687</v>
      </c>
      <c r="S17" s="52">
        <f t="shared" si="2"/>
        <v>3.4683742523193359</v>
      </c>
      <c r="T17" s="8">
        <f t="shared" si="3"/>
        <v>3.4683742523193359</v>
      </c>
      <c r="U17" s="1"/>
      <c r="V17" s="9">
        <f t="shared" si="15"/>
        <v>1</v>
      </c>
      <c r="W17" s="1"/>
      <c r="X17" s="46">
        <f t="shared" si="8"/>
        <v>1</v>
      </c>
      <c r="Y17" s="53">
        <f t="shared" si="9"/>
        <v>-2.4683742523193359</v>
      </c>
      <c r="Z17" s="1"/>
      <c r="AA17" s="10">
        <f t="shared" si="10"/>
        <v>-2.4683742523193359</v>
      </c>
      <c r="AC17" t="str">
        <f t="shared" si="11"/>
        <v>not converged</v>
      </c>
      <c r="AD17" s="1">
        <f t="shared" si="4"/>
        <v>-0.10632514953613281</v>
      </c>
    </row>
    <row r="18" spans="2:30" x14ac:dyDescent="0.25">
      <c r="B18">
        <v>8</v>
      </c>
      <c r="D18" s="37">
        <v>6.5</v>
      </c>
      <c r="F18" s="23">
        <f t="shared" si="0"/>
        <v>0.5</v>
      </c>
      <c r="G18" s="23">
        <f t="shared" si="0"/>
        <v>2</v>
      </c>
      <c r="I18" s="2">
        <f t="shared" si="5"/>
        <v>1</v>
      </c>
      <c r="K18" s="7">
        <f t="shared" si="6"/>
        <v>-0.12341871261596681</v>
      </c>
      <c r="L18" s="33">
        <f t="shared" si="12"/>
        <v>-0.3360690116882325</v>
      </c>
      <c r="M18" s="51">
        <f t="shared" si="1"/>
        <v>0.83196549415588372</v>
      </c>
      <c r="N18" s="1"/>
      <c r="O18" s="7">
        <f t="shared" si="13"/>
        <v>-0.12341871261596681</v>
      </c>
      <c r="P18" s="33">
        <f t="shared" si="14"/>
        <v>0.66393098831176756</v>
      </c>
      <c r="Q18" s="51">
        <f t="shared" si="7"/>
        <v>2.3278619766235353</v>
      </c>
      <c r="S18" s="52">
        <f t="shared" si="2"/>
        <v>3.1598274707794189</v>
      </c>
      <c r="T18" s="8">
        <f t="shared" si="3"/>
        <v>3.1598274707794189</v>
      </c>
      <c r="U18" s="1"/>
      <c r="V18" s="9">
        <f t="shared" si="15"/>
        <v>1</v>
      </c>
      <c r="W18" s="1"/>
      <c r="X18" s="46">
        <f t="shared" si="8"/>
        <v>1</v>
      </c>
      <c r="Y18" s="53">
        <f t="shared" si="9"/>
        <v>-2.1598274707794189</v>
      </c>
      <c r="Z18" s="1"/>
      <c r="AA18" s="10">
        <f t="shared" si="10"/>
        <v>-2.1598274707794189</v>
      </c>
      <c r="AC18" t="str">
        <f t="shared" si="11"/>
        <v>not converged</v>
      </c>
      <c r="AD18" s="1">
        <f t="shared" si="4"/>
        <v>-0.16803450584411628</v>
      </c>
    </row>
    <row r="19" spans="2:30" x14ac:dyDescent="0.25">
      <c r="B19">
        <v>9</v>
      </c>
      <c r="D19" s="37">
        <v>6</v>
      </c>
      <c r="F19" s="23">
        <f t="shared" si="0"/>
        <v>0.5</v>
      </c>
      <c r="G19" s="23">
        <f t="shared" si="0"/>
        <v>2</v>
      </c>
      <c r="I19" s="2">
        <f t="shared" si="5"/>
        <v>1</v>
      </c>
      <c r="K19" s="7">
        <f t="shared" si="6"/>
        <v>-0.10799137353897095</v>
      </c>
      <c r="L19" s="33">
        <f t="shared" si="12"/>
        <v>-0.44406038522720348</v>
      </c>
      <c r="M19" s="51">
        <f t="shared" si="1"/>
        <v>0.77796980738639832</v>
      </c>
      <c r="N19" s="1"/>
      <c r="O19" s="7">
        <f t="shared" si="13"/>
        <v>-0.10799137353897095</v>
      </c>
      <c r="P19" s="33">
        <f t="shared" si="14"/>
        <v>0.55593961477279663</v>
      </c>
      <c r="Q19" s="51">
        <f t="shared" si="7"/>
        <v>2.1118792295455933</v>
      </c>
      <c r="S19" s="52">
        <f t="shared" ref="S19:S32" si="16">(M19+Q19)</f>
        <v>2.8898490369319916</v>
      </c>
      <c r="T19" s="8">
        <f t="shared" si="3"/>
        <v>2.8898490369319916</v>
      </c>
      <c r="U19" s="1"/>
      <c r="V19" s="9">
        <f t="shared" si="15"/>
        <v>1</v>
      </c>
      <c r="W19" s="1"/>
      <c r="X19" s="46">
        <f t="shared" si="8"/>
        <v>1</v>
      </c>
      <c r="Y19" s="53">
        <f t="shared" si="9"/>
        <v>-1.8898490369319916</v>
      </c>
      <c r="Z19" s="1"/>
      <c r="AA19" s="10">
        <f t="shared" si="10"/>
        <v>-1.8898490369319916</v>
      </c>
      <c r="AC19" t="str">
        <f t="shared" si="11"/>
        <v>not converged</v>
      </c>
      <c r="AD19" s="1">
        <f t="shared" si="4"/>
        <v>-0.22203019261360168</v>
      </c>
    </row>
    <row r="20" spans="2:30" x14ac:dyDescent="0.25">
      <c r="B20">
        <v>10</v>
      </c>
      <c r="D20" s="37">
        <v>5.5</v>
      </c>
      <c r="F20" s="23">
        <f t="shared" si="0"/>
        <v>0.5</v>
      </c>
      <c r="G20" s="23">
        <f t="shared" si="0"/>
        <v>2</v>
      </c>
      <c r="I20" s="2">
        <f t="shared" si="5"/>
        <v>1</v>
      </c>
      <c r="K20" s="7">
        <f t="shared" si="6"/>
        <v>-9.4492451846599587E-2</v>
      </c>
      <c r="L20" s="33">
        <f t="shared" si="12"/>
        <v>-0.53855283707380308</v>
      </c>
      <c r="M20" s="51">
        <f t="shared" si="1"/>
        <v>0.73072358146309846</v>
      </c>
      <c r="N20" s="1"/>
      <c r="O20" s="7">
        <f t="shared" si="13"/>
        <v>-9.4492451846599587E-2</v>
      </c>
      <c r="P20" s="33">
        <f t="shared" si="14"/>
        <v>0.46144716292619703</v>
      </c>
      <c r="Q20" s="51">
        <f t="shared" si="7"/>
        <v>1.9228943258523941</v>
      </c>
      <c r="S20" s="52">
        <f t="shared" si="16"/>
        <v>2.6536179073154926</v>
      </c>
      <c r="T20" s="8">
        <f t="shared" si="3"/>
        <v>2.6536179073154926</v>
      </c>
      <c r="U20" s="1"/>
      <c r="V20" s="9">
        <f t="shared" si="15"/>
        <v>1</v>
      </c>
      <c r="W20" s="1"/>
      <c r="X20" s="46">
        <f t="shared" si="8"/>
        <v>1</v>
      </c>
      <c r="Y20" s="53">
        <f t="shared" si="9"/>
        <v>-1.6536179073154926</v>
      </c>
      <c r="Z20" s="1"/>
      <c r="AA20" s="10">
        <f t="shared" si="10"/>
        <v>-1.6536179073154926</v>
      </c>
      <c r="AC20" t="str">
        <f t="shared" si="11"/>
        <v>not converged</v>
      </c>
      <c r="AD20" s="1">
        <f t="shared" si="4"/>
        <v>-0.26927641853690154</v>
      </c>
    </row>
    <row r="21" spans="2:30" x14ac:dyDescent="0.25">
      <c r="B21">
        <v>11</v>
      </c>
      <c r="D21" s="37">
        <v>5</v>
      </c>
      <c r="F21" s="23">
        <f t="shared" si="0"/>
        <v>0.5</v>
      </c>
      <c r="G21" s="23">
        <f t="shared" si="0"/>
        <v>2</v>
      </c>
      <c r="I21" s="2">
        <f t="shared" si="5"/>
        <v>1</v>
      </c>
      <c r="K21" s="7">
        <f t="shared" si="6"/>
        <v>-8.2680895365774637E-2</v>
      </c>
      <c r="L21" s="33">
        <f t="shared" si="12"/>
        <v>-0.62123373243957769</v>
      </c>
      <c r="M21" s="51">
        <f t="shared" si="1"/>
        <v>0.68938313378021121</v>
      </c>
      <c r="N21" s="1"/>
      <c r="O21" s="7">
        <f t="shared" si="13"/>
        <v>-8.2680895365774637E-2</v>
      </c>
      <c r="P21" s="33">
        <f t="shared" si="14"/>
        <v>0.37876626756042242</v>
      </c>
      <c r="Q21" s="51">
        <f t="shared" si="7"/>
        <v>1.7575325351208448</v>
      </c>
      <c r="S21" s="52">
        <f t="shared" si="16"/>
        <v>2.4469156689010561</v>
      </c>
      <c r="T21" s="8">
        <f t="shared" si="3"/>
        <v>2.4469156689010561</v>
      </c>
      <c r="U21" s="1"/>
      <c r="V21" s="9">
        <f t="shared" si="15"/>
        <v>1</v>
      </c>
      <c r="W21" s="1"/>
      <c r="X21" s="46">
        <f t="shared" si="8"/>
        <v>1</v>
      </c>
      <c r="Y21" s="53">
        <f t="shared" si="9"/>
        <v>-1.4469156689010561</v>
      </c>
      <c r="Z21" s="1"/>
      <c r="AA21" s="10">
        <f t="shared" si="10"/>
        <v>-1.4469156689010561</v>
      </c>
      <c r="AC21" t="str">
        <f t="shared" si="11"/>
        <v>not converged</v>
      </c>
      <c r="AD21" s="1">
        <f t="shared" si="4"/>
        <v>-0.31061686621978879</v>
      </c>
    </row>
    <row r="22" spans="2:30" x14ac:dyDescent="0.25">
      <c r="B22">
        <v>12</v>
      </c>
      <c r="D22" s="37">
        <v>4.5</v>
      </c>
      <c r="F22" s="23">
        <f t="shared" si="0"/>
        <v>0.5</v>
      </c>
      <c r="G22" s="23">
        <f t="shared" si="0"/>
        <v>2</v>
      </c>
      <c r="I22" s="2">
        <f t="shared" si="5"/>
        <v>1</v>
      </c>
      <c r="K22" s="7">
        <f t="shared" si="6"/>
        <v>-7.2345783445052811E-2</v>
      </c>
      <c r="L22" s="33">
        <f t="shared" si="12"/>
        <v>-0.69357951588463052</v>
      </c>
      <c r="M22" s="51">
        <f t="shared" si="1"/>
        <v>0.65321024205768474</v>
      </c>
      <c r="N22" s="1"/>
      <c r="O22" s="7">
        <f t="shared" si="13"/>
        <v>-7.2345783445052811E-2</v>
      </c>
      <c r="P22" s="33">
        <f t="shared" si="14"/>
        <v>0.3064204841153696</v>
      </c>
      <c r="Q22" s="51">
        <f t="shared" si="7"/>
        <v>1.6128409682307392</v>
      </c>
      <c r="S22" s="52">
        <f t="shared" si="16"/>
        <v>2.266051210288424</v>
      </c>
      <c r="T22" s="8">
        <f t="shared" si="3"/>
        <v>2.266051210288424</v>
      </c>
      <c r="U22" s="1"/>
      <c r="V22" s="9">
        <f t="shared" si="15"/>
        <v>1</v>
      </c>
      <c r="W22" s="1"/>
      <c r="X22" s="46">
        <f t="shared" si="8"/>
        <v>1</v>
      </c>
      <c r="Y22" s="53">
        <f t="shared" si="9"/>
        <v>-1.266051210288424</v>
      </c>
      <c r="Z22" s="1"/>
      <c r="AA22" s="10">
        <f t="shared" si="10"/>
        <v>-1.266051210288424</v>
      </c>
      <c r="AC22" t="str">
        <f t="shared" si="11"/>
        <v>not converged</v>
      </c>
      <c r="AD22" s="1">
        <f t="shared" si="4"/>
        <v>-0.34678975794231526</v>
      </c>
    </row>
    <row r="23" spans="2:30" x14ac:dyDescent="0.25">
      <c r="B23">
        <v>13</v>
      </c>
      <c r="D23" s="37">
        <v>4</v>
      </c>
      <c r="F23" s="23">
        <f t="shared" si="0"/>
        <v>0.5</v>
      </c>
      <c r="G23" s="23">
        <f t="shared" si="0"/>
        <v>2</v>
      </c>
      <c r="I23" s="2">
        <f t="shared" si="5"/>
        <v>1</v>
      </c>
      <c r="K23" s="7">
        <f t="shared" si="6"/>
        <v>-6.3302560514421208E-2</v>
      </c>
      <c r="L23" s="33">
        <f t="shared" si="12"/>
        <v>-0.7568820763990517</v>
      </c>
      <c r="M23" s="51">
        <f t="shared" si="1"/>
        <v>0.62155896180047421</v>
      </c>
      <c r="N23" s="1"/>
      <c r="O23" s="7">
        <f t="shared" si="13"/>
        <v>-6.3302560514421208E-2</v>
      </c>
      <c r="P23" s="33">
        <f t="shared" si="14"/>
        <v>0.24311792360094839</v>
      </c>
      <c r="Q23" s="51">
        <f t="shared" si="7"/>
        <v>1.4862358472018968</v>
      </c>
      <c r="S23" s="52">
        <f t="shared" si="16"/>
        <v>2.107794809002371</v>
      </c>
      <c r="T23" s="8">
        <f t="shared" si="3"/>
        <v>2.107794809002371</v>
      </c>
      <c r="U23" s="1"/>
      <c r="V23" s="9">
        <f t="shared" si="15"/>
        <v>1</v>
      </c>
      <c r="W23" s="1"/>
      <c r="X23" s="46">
        <f t="shared" si="8"/>
        <v>1</v>
      </c>
      <c r="Y23" s="53">
        <f t="shared" si="9"/>
        <v>-1.107794809002371</v>
      </c>
      <c r="Z23" s="1"/>
      <c r="AA23" s="10">
        <f t="shared" si="10"/>
        <v>-1.107794809002371</v>
      </c>
      <c r="AC23" t="str">
        <f t="shared" si="11"/>
        <v>not converged</v>
      </c>
      <c r="AD23" s="1">
        <f t="shared" si="4"/>
        <v>-0.37844103819952579</v>
      </c>
    </row>
    <row r="24" spans="2:30" x14ac:dyDescent="0.25">
      <c r="B24">
        <v>14</v>
      </c>
      <c r="D24" s="37">
        <v>3.5</v>
      </c>
      <c r="F24" s="23">
        <f t="shared" si="0"/>
        <v>0.5</v>
      </c>
      <c r="G24" s="23">
        <f t="shared" si="0"/>
        <v>2</v>
      </c>
      <c r="I24" s="2">
        <f t="shared" si="5"/>
        <v>1</v>
      </c>
      <c r="K24" s="7">
        <f t="shared" si="6"/>
        <v>-5.5389740450118553E-2</v>
      </c>
      <c r="L24" s="33">
        <f t="shared" si="12"/>
        <v>-0.81227181684917027</v>
      </c>
      <c r="M24" s="51">
        <f t="shared" si="1"/>
        <v>0.59386409157541487</v>
      </c>
      <c r="N24" s="1"/>
      <c r="O24" s="7">
        <f t="shared" si="13"/>
        <v>-5.5389740450118553E-2</v>
      </c>
      <c r="P24" s="33">
        <f t="shared" si="14"/>
        <v>0.18772818315082984</v>
      </c>
      <c r="Q24" s="51">
        <f t="shared" si="7"/>
        <v>1.3754563663016597</v>
      </c>
      <c r="S24" s="52">
        <f t="shared" si="16"/>
        <v>1.9693204578770747</v>
      </c>
      <c r="T24" s="8">
        <f t="shared" si="3"/>
        <v>1.9693204578770747</v>
      </c>
      <c r="U24" s="1"/>
      <c r="V24" s="9">
        <f t="shared" si="15"/>
        <v>1</v>
      </c>
      <c r="W24" s="1"/>
      <c r="X24" s="46">
        <f t="shared" si="8"/>
        <v>1</v>
      </c>
      <c r="Y24" s="53">
        <f t="shared" si="9"/>
        <v>-0.96932045787707466</v>
      </c>
      <c r="Z24" s="1"/>
      <c r="AA24" s="10">
        <f t="shared" si="10"/>
        <v>-0.96932045787707466</v>
      </c>
      <c r="AC24" t="str">
        <f t="shared" si="11"/>
        <v>not converged</v>
      </c>
      <c r="AD24" s="1">
        <f t="shared" si="4"/>
        <v>-0.40613590842458513</v>
      </c>
    </row>
    <row r="25" spans="2:30" x14ac:dyDescent="0.25">
      <c r="B25">
        <v>15</v>
      </c>
      <c r="D25" s="37">
        <v>3</v>
      </c>
      <c r="F25" s="23">
        <f t="shared" si="0"/>
        <v>0.5</v>
      </c>
      <c r="G25" s="23">
        <f t="shared" si="0"/>
        <v>2</v>
      </c>
      <c r="I25" s="2">
        <f t="shared" si="5"/>
        <v>1</v>
      </c>
      <c r="K25" s="7">
        <f t="shared" si="6"/>
        <v>-4.8466022893853739E-2</v>
      </c>
      <c r="L25" s="33">
        <f t="shared" si="12"/>
        <v>-0.86073783974302398</v>
      </c>
      <c r="M25" s="51">
        <f t="shared" si="1"/>
        <v>0.56963108012848807</v>
      </c>
      <c r="N25" s="1"/>
      <c r="O25" s="7">
        <f t="shared" si="13"/>
        <v>-4.8466022893853739E-2</v>
      </c>
      <c r="P25" s="33">
        <f t="shared" si="14"/>
        <v>0.1392621602569761</v>
      </c>
      <c r="Q25" s="51">
        <f t="shared" si="7"/>
        <v>1.2785243205139523</v>
      </c>
      <c r="S25" s="52">
        <f t="shared" si="16"/>
        <v>1.8481554006424403</v>
      </c>
      <c r="T25" s="8">
        <f t="shared" si="3"/>
        <v>1.8481554006424403</v>
      </c>
      <c r="U25" s="1"/>
      <c r="V25" s="9">
        <f t="shared" si="15"/>
        <v>1</v>
      </c>
      <c r="W25" s="1"/>
      <c r="X25" s="46">
        <f t="shared" si="8"/>
        <v>1</v>
      </c>
      <c r="Y25" s="53">
        <f t="shared" si="9"/>
        <v>-0.84815540064244033</v>
      </c>
      <c r="Z25" s="1"/>
      <c r="AA25" s="10">
        <f t="shared" si="10"/>
        <v>-0.84815540064244033</v>
      </c>
      <c r="AC25" t="str">
        <f t="shared" si="11"/>
        <v>not converged</v>
      </c>
      <c r="AD25" s="1">
        <f t="shared" si="4"/>
        <v>-0.43036891987151193</v>
      </c>
    </row>
    <row r="26" spans="2:30" x14ac:dyDescent="0.25">
      <c r="B26">
        <v>16</v>
      </c>
      <c r="D26" s="37">
        <v>2.5</v>
      </c>
      <c r="F26" s="23">
        <f t="shared" si="0"/>
        <v>0.5</v>
      </c>
      <c r="G26" s="23">
        <f t="shared" si="0"/>
        <v>2</v>
      </c>
      <c r="I26" s="2">
        <f t="shared" si="5"/>
        <v>1</v>
      </c>
      <c r="K26" s="7">
        <f t="shared" si="6"/>
        <v>-4.2407770032122018E-2</v>
      </c>
      <c r="L26" s="33">
        <f t="shared" si="12"/>
        <v>-0.90314560977514602</v>
      </c>
      <c r="M26" s="51">
        <f t="shared" si="1"/>
        <v>0.54842719511242699</v>
      </c>
      <c r="N26" s="1"/>
      <c r="O26" s="7">
        <f t="shared" si="13"/>
        <v>-4.2407770032122018E-2</v>
      </c>
      <c r="P26" s="33">
        <f t="shared" si="14"/>
        <v>9.6854390224854092E-2</v>
      </c>
      <c r="Q26" s="51">
        <f t="shared" si="7"/>
        <v>1.1937087804497082</v>
      </c>
      <c r="S26" s="52">
        <f t="shared" si="16"/>
        <v>1.7421359755621353</v>
      </c>
      <c r="T26" s="8">
        <f t="shared" si="3"/>
        <v>1.7421359755621353</v>
      </c>
      <c r="U26" s="1"/>
      <c r="V26" s="9">
        <f t="shared" si="15"/>
        <v>1</v>
      </c>
      <c r="W26" s="1"/>
      <c r="X26" s="46">
        <f t="shared" si="8"/>
        <v>1</v>
      </c>
      <c r="Y26" s="53">
        <f t="shared" si="9"/>
        <v>-0.74213597556213529</v>
      </c>
      <c r="Z26" s="1"/>
      <c r="AA26" s="10">
        <f t="shared" si="10"/>
        <v>-0.74213597556213529</v>
      </c>
      <c r="AC26" t="str">
        <f t="shared" si="11"/>
        <v>not converged</v>
      </c>
      <c r="AD26" s="1">
        <f t="shared" si="4"/>
        <v>-0.45157280488757301</v>
      </c>
    </row>
    <row r="27" spans="2:30" x14ac:dyDescent="0.25">
      <c r="B27">
        <v>17</v>
      </c>
      <c r="D27" s="37">
        <v>2</v>
      </c>
      <c r="F27" s="23">
        <f t="shared" si="0"/>
        <v>0.5</v>
      </c>
      <c r="G27" s="23">
        <f t="shared" si="0"/>
        <v>2</v>
      </c>
      <c r="I27" s="2">
        <f t="shared" si="5"/>
        <v>1</v>
      </c>
      <c r="K27" s="7">
        <f t="shared" si="6"/>
        <v>-3.7106798778106763E-2</v>
      </c>
      <c r="L27" s="33">
        <f t="shared" si="12"/>
        <v>-0.94025240855325276</v>
      </c>
      <c r="M27" s="51">
        <f t="shared" si="1"/>
        <v>0.52987379572337368</v>
      </c>
      <c r="N27" s="1"/>
      <c r="O27" s="7">
        <f t="shared" si="13"/>
        <v>-3.7106798778106763E-2</v>
      </c>
      <c r="P27" s="33">
        <f t="shared" si="14"/>
        <v>5.9747591446747329E-2</v>
      </c>
      <c r="Q27" s="51">
        <f t="shared" si="7"/>
        <v>1.1194951828934947</v>
      </c>
      <c r="S27" s="52">
        <f t="shared" si="16"/>
        <v>1.6493689786168684</v>
      </c>
      <c r="T27" s="8">
        <f t="shared" si="3"/>
        <v>1.6493689786168684</v>
      </c>
      <c r="U27" s="1"/>
      <c r="V27" s="9">
        <f t="shared" si="15"/>
        <v>1</v>
      </c>
      <c r="W27" s="1"/>
      <c r="X27" s="46">
        <f t="shared" si="8"/>
        <v>1</v>
      </c>
      <c r="Y27" s="53">
        <f t="shared" si="9"/>
        <v>-0.64936897861686838</v>
      </c>
      <c r="Z27" s="1"/>
      <c r="AA27" s="10">
        <f t="shared" si="10"/>
        <v>-0.64936897861686838</v>
      </c>
      <c r="AC27" t="str">
        <f t="shared" si="11"/>
        <v>not converged</v>
      </c>
      <c r="AD27" s="1">
        <f t="shared" si="4"/>
        <v>-0.47012620427662632</v>
      </c>
    </row>
    <row r="28" spans="2:30" x14ac:dyDescent="0.25">
      <c r="B28">
        <v>18</v>
      </c>
      <c r="D28" s="37">
        <v>1.5</v>
      </c>
      <c r="F28" s="23">
        <f t="shared" si="0"/>
        <v>0.5</v>
      </c>
      <c r="G28" s="23">
        <f t="shared" si="0"/>
        <v>2</v>
      </c>
      <c r="I28" s="2">
        <f t="shared" si="5"/>
        <v>1</v>
      </c>
      <c r="K28" s="7">
        <f t="shared" si="6"/>
        <v>-3.246844893084342E-2</v>
      </c>
      <c r="L28" s="33">
        <f t="shared" si="12"/>
        <v>-0.9727208574840962</v>
      </c>
      <c r="M28" s="51">
        <f t="shared" si="1"/>
        <v>0.5136395712579519</v>
      </c>
      <c r="N28" s="1"/>
      <c r="O28" s="7">
        <f t="shared" si="13"/>
        <v>-3.246844893084342E-2</v>
      </c>
      <c r="P28" s="33">
        <f t="shared" si="14"/>
        <v>2.7279142515903909E-2</v>
      </c>
      <c r="Q28" s="51">
        <f t="shared" si="7"/>
        <v>1.0545582850318078</v>
      </c>
      <c r="S28" s="52">
        <f t="shared" si="16"/>
        <v>1.5681978562897596</v>
      </c>
      <c r="T28" s="8">
        <f t="shared" si="3"/>
        <v>1.5681978562897596</v>
      </c>
      <c r="U28" s="1"/>
      <c r="V28" s="9">
        <f t="shared" si="15"/>
        <v>1</v>
      </c>
      <c r="W28" s="1"/>
      <c r="X28" s="46">
        <f t="shared" si="8"/>
        <v>1</v>
      </c>
      <c r="Y28" s="53">
        <f t="shared" si="9"/>
        <v>-0.56819785628975961</v>
      </c>
      <c r="Z28" s="1"/>
      <c r="AA28" s="10">
        <f t="shared" si="10"/>
        <v>-0.56819785628975961</v>
      </c>
      <c r="AC28" t="str">
        <f t="shared" si="11"/>
        <v>not converged</v>
      </c>
      <c r="AD28" s="1">
        <f t="shared" si="4"/>
        <v>-0.4863604287420481</v>
      </c>
    </row>
    <row r="29" spans="2:30" x14ac:dyDescent="0.25">
      <c r="B29">
        <v>19</v>
      </c>
      <c r="D29" s="37">
        <v>1</v>
      </c>
      <c r="F29" s="23">
        <f t="shared" si="0"/>
        <v>0.5</v>
      </c>
      <c r="G29" s="23">
        <f t="shared" si="0"/>
        <v>2</v>
      </c>
      <c r="I29" s="2">
        <f t="shared" si="5"/>
        <v>1</v>
      </c>
      <c r="K29" s="7">
        <f t="shared" si="6"/>
        <v>-2.8409892814487983E-2</v>
      </c>
      <c r="L29" s="33">
        <f t="shared" si="12"/>
        <v>-1.0011307502985842</v>
      </c>
      <c r="M29" s="51">
        <f t="shared" si="1"/>
        <v>0.49943462485070789</v>
      </c>
      <c r="N29" s="1"/>
      <c r="O29" s="7">
        <f t="shared" si="13"/>
        <v>-2.8409892814487983E-2</v>
      </c>
      <c r="P29" s="33">
        <f t="shared" si="14"/>
        <v>-1.1307502985840739E-3</v>
      </c>
      <c r="Q29" s="51">
        <f t="shared" si="7"/>
        <v>0.99773849940283188</v>
      </c>
      <c r="S29" s="52">
        <f t="shared" si="16"/>
        <v>1.4971731242535398</v>
      </c>
      <c r="T29" s="8">
        <f t="shared" si="3"/>
        <v>1.4971731242535398</v>
      </c>
      <c r="U29" s="1"/>
      <c r="V29" s="9">
        <f t="shared" si="15"/>
        <v>1</v>
      </c>
      <c r="W29" s="1"/>
      <c r="X29" s="46">
        <f t="shared" si="8"/>
        <v>1</v>
      </c>
      <c r="Y29" s="53">
        <f t="shared" si="9"/>
        <v>-0.49717312425353977</v>
      </c>
      <c r="Z29" s="1"/>
      <c r="AA29" s="10">
        <f t="shared" si="10"/>
        <v>-0.49717312425353977</v>
      </c>
      <c r="AC29" t="str">
        <f t="shared" si="11"/>
        <v>not converged</v>
      </c>
      <c r="AD29" s="1">
        <f t="shared" si="4"/>
        <v>-0.50056537514929211</v>
      </c>
    </row>
    <row r="30" spans="2:30" x14ac:dyDescent="0.25">
      <c r="B30">
        <v>20</v>
      </c>
      <c r="D30" s="37">
        <v>0.5</v>
      </c>
      <c r="F30" s="23">
        <f t="shared" si="0"/>
        <v>0.5</v>
      </c>
      <c r="G30" s="23">
        <f t="shared" si="0"/>
        <v>2</v>
      </c>
      <c r="I30" s="2">
        <f t="shared" si="5"/>
        <v>1</v>
      </c>
      <c r="K30" s="7">
        <f t="shared" si="6"/>
        <v>-2.485865621267699E-2</v>
      </c>
      <c r="L30" s="33">
        <f t="shared" si="12"/>
        <v>-1.0259894065112611</v>
      </c>
      <c r="M30" s="51">
        <f t="shared" si="1"/>
        <v>0.48700529674436943</v>
      </c>
      <c r="N30" s="1"/>
      <c r="O30" s="7">
        <f t="shared" si="13"/>
        <v>-2.485865621267699E-2</v>
      </c>
      <c r="P30" s="33">
        <f t="shared" si="14"/>
        <v>-2.5989406511261064E-2</v>
      </c>
      <c r="Q30" s="51">
        <f t="shared" si="7"/>
        <v>0.94802118697747784</v>
      </c>
      <c r="S30" s="52">
        <f t="shared" si="16"/>
        <v>1.4350264837218472</v>
      </c>
      <c r="T30" s="8">
        <f t="shared" si="3"/>
        <v>1.4350264837218472</v>
      </c>
      <c r="U30" s="1"/>
      <c r="V30" s="9">
        <f t="shared" si="15"/>
        <v>1</v>
      </c>
      <c r="W30" s="1"/>
      <c r="X30" s="46">
        <f t="shared" si="8"/>
        <v>1</v>
      </c>
      <c r="Y30" s="53">
        <f t="shared" si="9"/>
        <v>-0.43502648372184716</v>
      </c>
      <c r="Z30" s="1"/>
      <c r="AA30" s="10">
        <f t="shared" si="10"/>
        <v>-0.43502648372184716</v>
      </c>
      <c r="AC30" t="str">
        <f t="shared" si="11"/>
        <v>not converged</v>
      </c>
      <c r="AD30" s="1">
        <f t="shared" si="4"/>
        <v>-0.51299470325563057</v>
      </c>
    </row>
    <row r="31" spans="2:30" x14ac:dyDescent="0.25">
      <c r="B31">
        <v>21</v>
      </c>
      <c r="D31" s="37">
        <v>0</v>
      </c>
      <c r="F31" s="23">
        <f t="shared" ref="F31:G51" si="17">F$7</f>
        <v>0.5</v>
      </c>
      <c r="G31" s="23">
        <f t="shared" si="17"/>
        <v>2</v>
      </c>
      <c r="I31" s="2">
        <f t="shared" si="5"/>
        <v>1</v>
      </c>
      <c r="K31" s="7">
        <f t="shared" si="6"/>
        <v>-2.1751324186092359E-2</v>
      </c>
      <c r="L31" s="33">
        <f t="shared" si="12"/>
        <v>-1.0477407306973534</v>
      </c>
      <c r="M31" s="51">
        <f t="shared" si="1"/>
        <v>0.4761296346513233</v>
      </c>
      <c r="N31" s="1"/>
      <c r="O31" s="7">
        <f t="shared" si="13"/>
        <v>-2.1751324186092359E-2</v>
      </c>
      <c r="P31" s="33">
        <f t="shared" si="14"/>
        <v>-4.774073069735342E-2</v>
      </c>
      <c r="Q31" s="51">
        <f t="shared" si="7"/>
        <v>0.90451853860529319</v>
      </c>
      <c r="S31" s="52">
        <f t="shared" si="16"/>
        <v>1.3806481732566165</v>
      </c>
      <c r="T31" s="8">
        <f t="shared" si="3"/>
        <v>1.3806481732566165</v>
      </c>
      <c r="U31" s="1"/>
      <c r="V31" s="9">
        <f t="shared" si="15"/>
        <v>1</v>
      </c>
      <c r="W31" s="1"/>
      <c r="X31" s="46">
        <f t="shared" si="8"/>
        <v>1</v>
      </c>
      <c r="Y31" s="53">
        <f t="shared" si="9"/>
        <v>-0.38064817325661648</v>
      </c>
      <c r="Z31" s="1"/>
      <c r="AA31" s="10">
        <f t="shared" si="10"/>
        <v>-0.38064817325661648</v>
      </c>
      <c r="AC31" t="str">
        <f t="shared" si="11"/>
        <v>not converged</v>
      </c>
      <c r="AD31" s="1">
        <f t="shared" si="4"/>
        <v>-0.5238703653486767</v>
      </c>
    </row>
    <row r="32" spans="2:30" x14ac:dyDescent="0.25">
      <c r="B32">
        <v>22</v>
      </c>
      <c r="D32" s="37">
        <v>-0.5</v>
      </c>
      <c r="F32" s="23">
        <f t="shared" si="17"/>
        <v>0.5</v>
      </c>
      <c r="G32" s="23">
        <f t="shared" si="17"/>
        <v>2</v>
      </c>
      <c r="I32" s="2">
        <f t="shared" si="5"/>
        <v>1</v>
      </c>
      <c r="K32" s="7">
        <f t="shared" si="6"/>
        <v>-1.9032408662830826E-2</v>
      </c>
      <c r="L32" s="33">
        <f t="shared" si="12"/>
        <v>-1.0667731393601843</v>
      </c>
      <c r="M32" s="51">
        <f t="shared" si="1"/>
        <v>0.46661343031990787</v>
      </c>
      <c r="N32" s="1"/>
      <c r="O32" s="7">
        <f t="shared" si="13"/>
        <v>-1.9032408662830826E-2</v>
      </c>
      <c r="P32" s="33">
        <f t="shared" si="14"/>
        <v>-6.6773139360184253E-2</v>
      </c>
      <c r="Q32" s="51">
        <f t="shared" si="7"/>
        <v>0.86645372127963149</v>
      </c>
      <c r="S32" s="52">
        <f t="shared" si="16"/>
        <v>1.3330671515995394</v>
      </c>
      <c r="T32" s="8">
        <f t="shared" si="3"/>
        <v>1.3330671515995394</v>
      </c>
      <c r="U32" s="1"/>
      <c r="V32" s="9">
        <f t="shared" si="15"/>
        <v>1</v>
      </c>
      <c r="W32" s="1"/>
      <c r="X32" s="46">
        <f t="shared" si="8"/>
        <v>1</v>
      </c>
      <c r="Y32" s="53">
        <f t="shared" si="9"/>
        <v>-0.33306715159953937</v>
      </c>
      <c r="Z32" s="1"/>
      <c r="AA32" s="10">
        <f t="shared" si="10"/>
        <v>-0.33306715159953937</v>
      </c>
      <c r="AC32" t="str">
        <f t="shared" si="11"/>
        <v>not converged</v>
      </c>
      <c r="AD32" s="1">
        <f t="shared" si="4"/>
        <v>-0.53338656968009213</v>
      </c>
    </row>
    <row r="33" spans="2:30" x14ac:dyDescent="0.25">
      <c r="B33">
        <v>23</v>
      </c>
      <c r="D33" s="37">
        <v>-1</v>
      </c>
      <c r="F33" s="23">
        <f t="shared" si="17"/>
        <v>0.5</v>
      </c>
      <c r="G33" s="23">
        <f t="shared" si="17"/>
        <v>2</v>
      </c>
      <c r="I33" s="2">
        <f t="shared" si="5"/>
        <v>1</v>
      </c>
      <c r="K33" s="7">
        <f t="shared" si="6"/>
        <v>-1.665335757997697E-2</v>
      </c>
      <c r="L33" s="33">
        <f t="shared" si="12"/>
        <v>-1.0834264969401612</v>
      </c>
      <c r="M33" s="51">
        <f t="shared" ref="M33:M52" si="18">F33*L33+I33</f>
        <v>0.45828675152991938</v>
      </c>
      <c r="N33" s="1"/>
      <c r="O33" s="7">
        <f t="shared" ref="O33:O52" si="19">B$4*AA32</f>
        <v>-1.665335757997697E-2</v>
      </c>
      <c r="P33" s="33">
        <f t="shared" si="14"/>
        <v>-8.3426496940161216E-2</v>
      </c>
      <c r="Q33" s="51">
        <f t="shared" ref="Q33:Q52" si="20">G33*P33+I33</f>
        <v>0.83314700611967751</v>
      </c>
      <c r="S33" s="52">
        <f t="shared" ref="S33:S52" si="21">(M33+Q33)</f>
        <v>1.2914337576495969</v>
      </c>
      <c r="T33" s="8">
        <f t="shared" si="3"/>
        <v>1.2914337576495969</v>
      </c>
      <c r="U33" s="1"/>
      <c r="V33" s="9">
        <f t="shared" si="15"/>
        <v>1</v>
      </c>
      <c r="W33" s="1"/>
      <c r="X33" s="46">
        <f t="shared" si="8"/>
        <v>1</v>
      </c>
      <c r="Y33" s="53">
        <f t="shared" si="9"/>
        <v>-0.29143375764959689</v>
      </c>
      <c r="Z33" s="1"/>
      <c r="AA33" s="10">
        <f t="shared" si="10"/>
        <v>-0.29143375764959689</v>
      </c>
      <c r="AC33" t="str">
        <f t="shared" si="11"/>
        <v>not converged</v>
      </c>
      <c r="AD33" s="1">
        <f t="shared" si="4"/>
        <v>-0.54171324847008062</v>
      </c>
    </row>
    <row r="34" spans="2:30" x14ac:dyDescent="0.25">
      <c r="B34">
        <v>24</v>
      </c>
      <c r="D34" s="37">
        <v>-1.5</v>
      </c>
      <c r="F34" s="23">
        <f t="shared" si="17"/>
        <v>0.5</v>
      </c>
      <c r="G34" s="23">
        <f t="shared" si="17"/>
        <v>2</v>
      </c>
      <c r="I34" s="2">
        <f t="shared" si="5"/>
        <v>1</v>
      </c>
      <c r="K34" s="7">
        <f t="shared" si="6"/>
        <v>-1.4571687882479846E-2</v>
      </c>
      <c r="L34" s="33">
        <f t="shared" si="12"/>
        <v>-1.097998184822641</v>
      </c>
      <c r="M34" s="51">
        <f t="shared" si="18"/>
        <v>0.4510009075886795</v>
      </c>
      <c r="N34" s="1"/>
      <c r="O34" s="7">
        <f t="shared" si="19"/>
        <v>-1.4571687882479846E-2</v>
      </c>
      <c r="P34" s="33">
        <f t="shared" si="14"/>
        <v>-9.7998184822641055E-2</v>
      </c>
      <c r="Q34" s="51">
        <f t="shared" si="20"/>
        <v>0.80400363035471789</v>
      </c>
      <c r="S34" s="52">
        <f t="shared" si="21"/>
        <v>1.2550045379433974</v>
      </c>
      <c r="T34" s="8">
        <f t="shared" si="3"/>
        <v>1.2550045379433974</v>
      </c>
      <c r="U34" s="1"/>
      <c r="V34" s="9">
        <f t="shared" si="15"/>
        <v>1</v>
      </c>
      <c r="W34" s="1"/>
      <c r="X34" s="46">
        <f t="shared" si="8"/>
        <v>1</v>
      </c>
      <c r="Y34" s="53">
        <f t="shared" si="9"/>
        <v>-0.25500453794339739</v>
      </c>
      <c r="Z34" s="1"/>
      <c r="AA34" s="10">
        <f t="shared" si="10"/>
        <v>-0.25500453794339739</v>
      </c>
      <c r="AC34" t="str">
        <f t="shared" si="11"/>
        <v>not converged</v>
      </c>
      <c r="AD34" s="1">
        <f t="shared" si="4"/>
        <v>-0.5489990924113205</v>
      </c>
    </row>
    <row r="35" spans="2:30" x14ac:dyDescent="0.25">
      <c r="B35">
        <v>25</v>
      </c>
      <c r="D35" s="37">
        <v>-2</v>
      </c>
      <c r="F35" s="23">
        <f t="shared" si="17"/>
        <v>0.5</v>
      </c>
      <c r="G35" s="23">
        <f t="shared" si="17"/>
        <v>2</v>
      </c>
      <c r="I35" s="2">
        <f t="shared" si="5"/>
        <v>1</v>
      </c>
      <c r="K35" s="7">
        <f t="shared" si="6"/>
        <v>-1.275022689716987E-2</v>
      </c>
      <c r="L35" s="33">
        <f t="shared" si="12"/>
        <v>-1.1107484117198108</v>
      </c>
      <c r="M35" s="51">
        <f t="shared" si="18"/>
        <v>0.44462579414009462</v>
      </c>
      <c r="N35" s="1"/>
      <c r="O35" s="7">
        <f t="shared" si="19"/>
        <v>-1.275022689716987E-2</v>
      </c>
      <c r="P35" s="33">
        <f t="shared" si="14"/>
        <v>-0.11074841171981092</v>
      </c>
      <c r="Q35" s="51">
        <f t="shared" si="20"/>
        <v>0.77850317656037815</v>
      </c>
      <c r="S35" s="52">
        <f t="shared" si="21"/>
        <v>1.2231289707004729</v>
      </c>
      <c r="T35" s="8">
        <f t="shared" si="3"/>
        <v>1.2231289707004729</v>
      </c>
      <c r="U35" s="1"/>
      <c r="V35" s="9">
        <f t="shared" si="15"/>
        <v>1</v>
      </c>
      <c r="W35" s="1"/>
      <c r="X35" s="46">
        <f t="shared" si="8"/>
        <v>1</v>
      </c>
      <c r="Y35" s="53">
        <f t="shared" si="9"/>
        <v>-0.22312897070047288</v>
      </c>
      <c r="Z35" s="1"/>
      <c r="AA35" s="10">
        <f t="shared" si="10"/>
        <v>-0.22312897070047288</v>
      </c>
      <c r="AC35" t="str">
        <f t="shared" si="11"/>
        <v>not converged</v>
      </c>
      <c r="AD35" s="1">
        <f t="shared" si="4"/>
        <v>-0.55537420585990538</v>
      </c>
    </row>
    <row r="36" spans="2:30" x14ac:dyDescent="0.25">
      <c r="B36">
        <v>26</v>
      </c>
      <c r="D36" s="37">
        <v>-2.5</v>
      </c>
      <c r="F36" s="23">
        <f t="shared" si="17"/>
        <v>0.5</v>
      </c>
      <c r="G36" s="23">
        <f t="shared" si="17"/>
        <v>2</v>
      </c>
      <c r="I36" s="2">
        <f t="shared" si="5"/>
        <v>1</v>
      </c>
      <c r="K36" s="7">
        <f t="shared" si="6"/>
        <v>-1.1156448535023645E-2</v>
      </c>
      <c r="L36" s="33">
        <f t="shared" si="12"/>
        <v>-1.1219048602548345</v>
      </c>
      <c r="M36" s="51">
        <f t="shared" si="18"/>
        <v>0.43904756987258275</v>
      </c>
      <c r="N36" s="1"/>
      <c r="O36" s="7">
        <f t="shared" si="19"/>
        <v>-1.1156448535023645E-2</v>
      </c>
      <c r="P36" s="33">
        <f t="shared" si="14"/>
        <v>-0.12190486025483457</v>
      </c>
      <c r="Q36" s="51">
        <f t="shared" si="20"/>
        <v>0.7561902794903308</v>
      </c>
      <c r="S36" s="52">
        <f t="shared" si="21"/>
        <v>1.1952378493629134</v>
      </c>
      <c r="T36" s="8">
        <f t="shared" si="3"/>
        <v>1.1952378493629134</v>
      </c>
      <c r="U36" s="1"/>
      <c r="V36" s="9">
        <f t="shared" si="15"/>
        <v>1</v>
      </c>
      <c r="W36" s="1"/>
      <c r="X36" s="46">
        <f t="shared" si="8"/>
        <v>1</v>
      </c>
      <c r="Y36" s="53">
        <f t="shared" si="9"/>
        <v>-0.19523784936291344</v>
      </c>
      <c r="Z36" s="1"/>
      <c r="AA36" s="10">
        <f t="shared" si="10"/>
        <v>-0.19523784936291344</v>
      </c>
      <c r="AC36" t="str">
        <f t="shared" si="11"/>
        <v>not converged</v>
      </c>
      <c r="AD36" s="1">
        <f t="shared" si="4"/>
        <v>-0.56095243012741725</v>
      </c>
    </row>
    <row r="37" spans="2:30" x14ac:dyDescent="0.25">
      <c r="B37">
        <v>27</v>
      </c>
      <c r="D37" s="37">
        <v>-3</v>
      </c>
      <c r="F37" s="23">
        <f t="shared" si="17"/>
        <v>0.5</v>
      </c>
      <c r="G37" s="23">
        <f t="shared" si="17"/>
        <v>2</v>
      </c>
      <c r="I37" s="2">
        <f t="shared" si="5"/>
        <v>1</v>
      </c>
      <c r="K37" s="7">
        <f t="shared" si="6"/>
        <v>-9.7618924681456727E-3</v>
      </c>
      <c r="L37" s="33">
        <f t="shared" si="12"/>
        <v>-1.1316667527229802</v>
      </c>
      <c r="M37" s="51">
        <f t="shared" si="18"/>
        <v>0.43416662363850989</v>
      </c>
      <c r="N37" s="1"/>
      <c r="O37" s="7">
        <f t="shared" si="19"/>
        <v>-9.7618924681456727E-3</v>
      </c>
      <c r="P37" s="33">
        <f t="shared" si="14"/>
        <v>-0.13166675272298026</v>
      </c>
      <c r="Q37" s="51">
        <f t="shared" si="20"/>
        <v>0.73666649455403954</v>
      </c>
      <c r="S37" s="52">
        <f t="shared" si="21"/>
        <v>1.1708331181925495</v>
      </c>
      <c r="T37" s="8">
        <f t="shared" si="3"/>
        <v>1.1708331181925495</v>
      </c>
      <c r="U37" s="1"/>
      <c r="V37" s="9">
        <f t="shared" si="15"/>
        <v>1</v>
      </c>
      <c r="W37" s="1"/>
      <c r="X37" s="46">
        <f t="shared" si="8"/>
        <v>1</v>
      </c>
      <c r="Y37" s="53">
        <f t="shared" si="9"/>
        <v>-0.17083311819254954</v>
      </c>
      <c r="Z37" s="1"/>
      <c r="AA37" s="10">
        <f t="shared" si="10"/>
        <v>-0.17083311819254954</v>
      </c>
      <c r="AC37" t="str">
        <f t="shared" si="11"/>
        <v>not converged</v>
      </c>
      <c r="AD37" s="1">
        <f t="shared" si="4"/>
        <v>-0.56583337636149011</v>
      </c>
    </row>
    <row r="38" spans="2:30" x14ac:dyDescent="0.25">
      <c r="B38">
        <v>28</v>
      </c>
      <c r="D38" s="37">
        <v>-3.5</v>
      </c>
      <c r="F38" s="23">
        <f t="shared" si="17"/>
        <v>0.5</v>
      </c>
      <c r="G38" s="23">
        <f t="shared" si="17"/>
        <v>2</v>
      </c>
      <c r="I38" s="2">
        <f t="shared" si="5"/>
        <v>1</v>
      </c>
      <c r="K38" s="7">
        <f t="shared" si="6"/>
        <v>-8.5416559096274779E-3</v>
      </c>
      <c r="L38" s="33">
        <f t="shared" si="12"/>
        <v>-1.1402084086326076</v>
      </c>
      <c r="M38" s="51">
        <f t="shared" si="18"/>
        <v>0.42989579568369618</v>
      </c>
      <c r="N38" s="1"/>
      <c r="O38" s="7">
        <f t="shared" si="19"/>
        <v>-8.5416559096274779E-3</v>
      </c>
      <c r="P38" s="33">
        <f t="shared" si="14"/>
        <v>-0.14020840863260772</v>
      </c>
      <c r="Q38" s="51">
        <f t="shared" si="20"/>
        <v>0.7195831827347845</v>
      </c>
      <c r="S38" s="52">
        <f t="shared" si="21"/>
        <v>1.1494789784184807</v>
      </c>
      <c r="T38" s="8">
        <f t="shared" si="3"/>
        <v>1.1494789784184807</v>
      </c>
      <c r="U38" s="1"/>
      <c r="V38" s="9">
        <f t="shared" si="15"/>
        <v>1</v>
      </c>
      <c r="W38" s="1"/>
      <c r="X38" s="46">
        <f t="shared" si="8"/>
        <v>1</v>
      </c>
      <c r="Y38" s="53">
        <f t="shared" si="9"/>
        <v>-0.14947897841848068</v>
      </c>
      <c r="Z38" s="1"/>
      <c r="AA38" s="10">
        <f t="shared" si="10"/>
        <v>-0.14947897841848068</v>
      </c>
      <c r="AC38" t="str">
        <f t="shared" si="11"/>
        <v>not converged</v>
      </c>
      <c r="AD38" s="1">
        <f t="shared" si="4"/>
        <v>-0.57010420431630382</v>
      </c>
    </row>
    <row r="39" spans="2:30" x14ac:dyDescent="0.25">
      <c r="B39">
        <v>29</v>
      </c>
      <c r="D39" s="37">
        <v>-4</v>
      </c>
      <c r="F39" s="23">
        <f t="shared" si="17"/>
        <v>0.5</v>
      </c>
      <c r="G39" s="23">
        <f t="shared" si="17"/>
        <v>2</v>
      </c>
      <c r="I39" s="2">
        <f t="shared" si="5"/>
        <v>1</v>
      </c>
      <c r="K39" s="7">
        <f t="shared" si="6"/>
        <v>-7.4739489209240343E-3</v>
      </c>
      <c r="L39" s="33">
        <f t="shared" si="12"/>
        <v>-1.1476823575535318</v>
      </c>
      <c r="M39" s="51">
        <f t="shared" si="18"/>
        <v>0.42615882122323412</v>
      </c>
      <c r="N39" s="1"/>
      <c r="O39" s="7">
        <f t="shared" si="19"/>
        <v>-7.4739489209240343E-3</v>
      </c>
      <c r="P39" s="33">
        <f t="shared" si="14"/>
        <v>-0.14768235755353176</v>
      </c>
      <c r="Q39" s="51">
        <f t="shared" si="20"/>
        <v>0.70463528489293648</v>
      </c>
      <c r="S39" s="52">
        <f t="shared" si="21"/>
        <v>1.1307941061161706</v>
      </c>
      <c r="T39" s="8">
        <f t="shared" si="3"/>
        <v>1.1307941061161706</v>
      </c>
      <c r="U39" s="1"/>
      <c r="V39" s="9">
        <f t="shared" si="15"/>
        <v>1</v>
      </c>
      <c r="W39" s="1"/>
      <c r="X39" s="46">
        <f t="shared" si="8"/>
        <v>1</v>
      </c>
      <c r="Y39" s="53">
        <f t="shared" si="9"/>
        <v>-0.13079410611617059</v>
      </c>
      <c r="Z39" s="1"/>
      <c r="AA39" s="10">
        <f t="shared" si="10"/>
        <v>-0.13079410611617059</v>
      </c>
      <c r="AC39" t="str">
        <f t="shared" si="11"/>
        <v>not converged</v>
      </c>
      <c r="AD39" s="1">
        <f t="shared" si="4"/>
        <v>-0.57384117877676588</v>
      </c>
    </row>
    <row r="40" spans="2:30" x14ac:dyDescent="0.25">
      <c r="B40">
        <v>30</v>
      </c>
      <c r="D40" s="37">
        <v>-4.5</v>
      </c>
      <c r="F40" s="23">
        <f t="shared" si="17"/>
        <v>0.5</v>
      </c>
      <c r="G40" s="23">
        <f t="shared" si="17"/>
        <v>2</v>
      </c>
      <c r="I40" s="2">
        <f t="shared" si="5"/>
        <v>1</v>
      </c>
      <c r="K40" s="7">
        <f t="shared" si="6"/>
        <v>-6.5397053058085302E-3</v>
      </c>
      <c r="L40" s="33">
        <f t="shared" si="12"/>
        <v>-1.1542220628593403</v>
      </c>
      <c r="M40" s="51">
        <f t="shared" si="18"/>
        <v>0.42288896857032987</v>
      </c>
      <c r="N40" s="1"/>
      <c r="O40" s="7">
        <f t="shared" si="19"/>
        <v>-6.5397053058085302E-3</v>
      </c>
      <c r="P40" s="33">
        <f t="shared" si="14"/>
        <v>-0.15422206285934029</v>
      </c>
      <c r="Q40" s="51">
        <f t="shared" si="20"/>
        <v>0.69155587428131948</v>
      </c>
      <c r="S40" s="52">
        <f t="shared" si="21"/>
        <v>1.1144448428516494</v>
      </c>
      <c r="T40" s="8">
        <f t="shared" si="3"/>
        <v>1.1144448428516494</v>
      </c>
      <c r="U40" s="1"/>
      <c r="V40" s="9">
        <f t="shared" si="15"/>
        <v>1</v>
      </c>
      <c r="W40" s="1"/>
      <c r="X40" s="46">
        <f t="shared" si="8"/>
        <v>1</v>
      </c>
      <c r="Y40" s="53">
        <f t="shared" si="9"/>
        <v>-0.11444484285164935</v>
      </c>
      <c r="Z40" s="1"/>
      <c r="AA40" s="10">
        <f t="shared" si="10"/>
        <v>-0.11444484285164935</v>
      </c>
      <c r="AC40" t="str">
        <f t="shared" si="11"/>
        <v>not converged</v>
      </c>
      <c r="AD40" s="1">
        <f t="shared" si="4"/>
        <v>-0.57711103142967013</v>
      </c>
    </row>
    <row r="41" spans="2:30" x14ac:dyDescent="0.25">
      <c r="B41">
        <v>31</v>
      </c>
      <c r="D41" s="37">
        <v>-5</v>
      </c>
      <c r="F41" s="23">
        <f t="shared" si="17"/>
        <v>0.5</v>
      </c>
      <c r="G41" s="23">
        <f t="shared" si="17"/>
        <v>2</v>
      </c>
      <c r="I41" s="2">
        <f t="shared" si="5"/>
        <v>1</v>
      </c>
      <c r="K41" s="7">
        <f t="shared" si="6"/>
        <v>-5.7222421425824682E-3</v>
      </c>
      <c r="L41" s="33">
        <f t="shared" si="12"/>
        <v>-1.1599443050019227</v>
      </c>
      <c r="M41" s="51">
        <f t="shared" si="18"/>
        <v>0.42002784749903865</v>
      </c>
      <c r="N41" s="1"/>
      <c r="O41" s="7">
        <f t="shared" si="19"/>
        <v>-5.7222421425824682E-3</v>
      </c>
      <c r="P41" s="33">
        <f t="shared" si="14"/>
        <v>-0.15994430500192275</v>
      </c>
      <c r="Q41" s="51">
        <f t="shared" si="20"/>
        <v>0.6801113899961545</v>
      </c>
      <c r="S41" s="52">
        <f t="shared" si="21"/>
        <v>1.1001392374951933</v>
      </c>
      <c r="T41" s="8">
        <f t="shared" si="3"/>
        <v>1.1001392374951933</v>
      </c>
      <c r="U41" s="1"/>
      <c r="V41" s="9">
        <f t="shared" si="15"/>
        <v>1</v>
      </c>
      <c r="W41" s="1"/>
      <c r="X41" s="46">
        <f t="shared" si="8"/>
        <v>1</v>
      </c>
      <c r="Y41" s="53">
        <f t="shared" si="9"/>
        <v>-0.10013923749519327</v>
      </c>
      <c r="Z41" s="1"/>
      <c r="AA41" s="10">
        <f t="shared" si="10"/>
        <v>-0.10013923749519327</v>
      </c>
      <c r="AC41" t="str">
        <f t="shared" si="11"/>
        <v>not converged</v>
      </c>
      <c r="AD41" s="1">
        <f t="shared" si="4"/>
        <v>-0.57997215250096135</v>
      </c>
    </row>
    <row r="42" spans="2:30" x14ac:dyDescent="0.25">
      <c r="B42">
        <v>32</v>
      </c>
      <c r="D42" s="37">
        <v>-5.5</v>
      </c>
      <c r="F42" s="23">
        <f t="shared" si="17"/>
        <v>0.5</v>
      </c>
      <c r="G42" s="23">
        <f t="shared" si="17"/>
        <v>2</v>
      </c>
      <c r="I42" s="2">
        <f t="shared" si="5"/>
        <v>1</v>
      </c>
      <c r="K42" s="7">
        <f t="shared" si="6"/>
        <v>-5.0069618747596639E-3</v>
      </c>
      <c r="L42" s="33">
        <f t="shared" si="12"/>
        <v>-1.1649512668766824</v>
      </c>
      <c r="M42" s="51">
        <f t="shared" si="18"/>
        <v>0.41752436656165881</v>
      </c>
      <c r="N42" s="1"/>
      <c r="O42" s="7">
        <f t="shared" si="19"/>
        <v>-5.0069618747596639E-3</v>
      </c>
      <c r="P42" s="33">
        <f t="shared" si="14"/>
        <v>-0.16495126687668241</v>
      </c>
      <c r="Q42" s="51">
        <f t="shared" si="20"/>
        <v>0.67009746624663524</v>
      </c>
      <c r="S42" s="52">
        <f t="shared" si="21"/>
        <v>1.0876218328082941</v>
      </c>
      <c r="T42" s="8">
        <f t="shared" si="3"/>
        <v>1.0876218328082941</v>
      </c>
      <c r="U42" s="1"/>
      <c r="V42" s="9">
        <f t="shared" si="15"/>
        <v>1</v>
      </c>
      <c r="W42" s="1"/>
      <c r="X42" s="46">
        <f t="shared" si="8"/>
        <v>1</v>
      </c>
      <c r="Y42" s="53">
        <f t="shared" si="9"/>
        <v>-8.7621832808294053E-2</v>
      </c>
      <c r="Z42" s="1"/>
      <c r="AA42" s="10">
        <f t="shared" si="10"/>
        <v>-8.7621832808294053E-2</v>
      </c>
      <c r="AC42" t="str">
        <f t="shared" si="11"/>
        <v>not converged</v>
      </c>
      <c r="AD42" s="1">
        <f t="shared" si="4"/>
        <v>-0.58247563343834119</v>
      </c>
    </row>
    <row r="43" spans="2:30" x14ac:dyDescent="0.25">
      <c r="B43">
        <v>33</v>
      </c>
      <c r="D43" s="37">
        <v>-6</v>
      </c>
      <c r="F43" s="23">
        <f t="shared" si="17"/>
        <v>0.5</v>
      </c>
      <c r="G43" s="23">
        <f t="shared" si="17"/>
        <v>2</v>
      </c>
      <c r="I43" s="2">
        <f t="shared" si="5"/>
        <v>1</v>
      </c>
      <c r="K43" s="7">
        <f t="shared" si="6"/>
        <v>-4.3810916404147032E-3</v>
      </c>
      <c r="L43" s="33">
        <f t="shared" si="12"/>
        <v>-1.1693323585170972</v>
      </c>
      <c r="M43" s="51">
        <f t="shared" si="18"/>
        <v>0.41533382074145142</v>
      </c>
      <c r="N43" s="1"/>
      <c r="O43" s="7">
        <f t="shared" si="19"/>
        <v>-4.3810916404147032E-3</v>
      </c>
      <c r="P43" s="33">
        <f t="shared" si="14"/>
        <v>-0.1693323585170971</v>
      </c>
      <c r="Q43" s="51">
        <f t="shared" si="20"/>
        <v>0.66133528296580579</v>
      </c>
      <c r="S43" s="52">
        <f t="shared" si="21"/>
        <v>1.0766691037072573</v>
      </c>
      <c r="T43" s="14">
        <f t="shared" si="3"/>
        <v>1.0766691037072573</v>
      </c>
      <c r="U43" s="1"/>
      <c r="V43" s="9">
        <f t="shared" si="15"/>
        <v>1</v>
      </c>
      <c r="W43" s="1"/>
      <c r="X43" s="46">
        <f t="shared" si="8"/>
        <v>1</v>
      </c>
      <c r="Y43" s="53">
        <f t="shared" si="9"/>
        <v>-7.6669103707257324E-2</v>
      </c>
      <c r="Z43" s="1"/>
      <c r="AA43" s="14">
        <f t="shared" si="10"/>
        <v>-7.6669103707257324E-2</v>
      </c>
      <c r="AC43" t="str">
        <f t="shared" si="11"/>
        <v>not converged</v>
      </c>
      <c r="AD43" s="1">
        <f t="shared" si="4"/>
        <v>-0.58466617925854858</v>
      </c>
    </row>
    <row r="44" spans="2:30" x14ac:dyDescent="0.25">
      <c r="B44">
        <v>34</v>
      </c>
      <c r="D44" s="37">
        <v>-6.5</v>
      </c>
      <c r="F44" s="23">
        <f t="shared" si="17"/>
        <v>0.5</v>
      </c>
      <c r="G44" s="23">
        <f t="shared" si="17"/>
        <v>2</v>
      </c>
      <c r="I44" s="2">
        <f t="shared" si="5"/>
        <v>1</v>
      </c>
      <c r="K44" s="7">
        <f t="shared" ref="K44:K68" si="22">B$4*AA43</f>
        <v>-3.8334551853628665E-3</v>
      </c>
      <c r="L44" s="33">
        <f t="shared" si="12"/>
        <v>-1.1731658137024601</v>
      </c>
      <c r="M44" s="51">
        <f t="shared" si="18"/>
        <v>0.41341709314876995</v>
      </c>
      <c r="N44" s="1"/>
      <c r="O44" s="7">
        <f t="shared" si="19"/>
        <v>-3.8334551853628665E-3</v>
      </c>
      <c r="P44" s="33">
        <f t="shared" si="14"/>
        <v>-0.17316581370245998</v>
      </c>
      <c r="Q44" s="51">
        <f t="shared" si="20"/>
        <v>0.65366837259508004</v>
      </c>
      <c r="S44" s="52">
        <f t="shared" si="21"/>
        <v>1.06708546574385</v>
      </c>
      <c r="T44" s="14">
        <f t="shared" si="3"/>
        <v>1.06708546574385</v>
      </c>
      <c r="U44" s="1"/>
      <c r="V44" s="9">
        <f t="shared" si="15"/>
        <v>1</v>
      </c>
      <c r="W44" s="1"/>
      <c r="X44" s="46">
        <f t="shared" si="8"/>
        <v>1</v>
      </c>
      <c r="Y44" s="53">
        <f t="shared" si="9"/>
        <v>-6.7085465743849992E-2</v>
      </c>
      <c r="Z44" s="1"/>
      <c r="AA44" s="14">
        <f t="shared" si="10"/>
        <v>-6.7085465743849992E-2</v>
      </c>
      <c r="AC44" t="str">
        <f t="shared" si="11"/>
        <v>not converged</v>
      </c>
      <c r="AD44" s="1">
        <f t="shared" si="4"/>
        <v>-0.58658290685123005</v>
      </c>
    </row>
    <row r="45" spans="2:30" x14ac:dyDescent="0.25">
      <c r="B45">
        <v>35</v>
      </c>
      <c r="D45" s="37">
        <v>-7</v>
      </c>
      <c r="F45" s="23">
        <f t="shared" si="17"/>
        <v>0.5</v>
      </c>
      <c r="G45" s="23">
        <f t="shared" si="17"/>
        <v>2</v>
      </c>
      <c r="I45" s="2">
        <f t="shared" si="5"/>
        <v>1</v>
      </c>
      <c r="K45" s="7">
        <f t="shared" si="22"/>
        <v>-3.3542732871924999E-3</v>
      </c>
      <c r="L45" s="33">
        <f t="shared" si="12"/>
        <v>-1.1765200869896526</v>
      </c>
      <c r="M45" s="51">
        <f t="shared" si="18"/>
        <v>0.4117399565051737</v>
      </c>
      <c r="N45" s="1"/>
      <c r="O45" s="7">
        <f t="shared" si="19"/>
        <v>-3.3542732871924999E-3</v>
      </c>
      <c r="P45" s="33">
        <f t="shared" si="14"/>
        <v>-0.17652008698965249</v>
      </c>
      <c r="Q45" s="51">
        <f t="shared" si="20"/>
        <v>0.64695982602069502</v>
      </c>
      <c r="S45" s="52">
        <f t="shared" si="21"/>
        <v>1.0586997825258688</v>
      </c>
      <c r="T45" s="14">
        <f t="shared" si="3"/>
        <v>1.0586997825258688</v>
      </c>
      <c r="U45" s="1"/>
      <c r="V45" s="9">
        <f t="shared" si="15"/>
        <v>1</v>
      </c>
      <c r="W45" s="1"/>
      <c r="X45" s="46">
        <f t="shared" si="8"/>
        <v>1</v>
      </c>
      <c r="Y45" s="53">
        <f t="shared" si="9"/>
        <v>-5.8699782525868827E-2</v>
      </c>
      <c r="Z45" s="1"/>
      <c r="AA45" s="14">
        <f t="shared" si="10"/>
        <v>-5.8699782525868827E-2</v>
      </c>
      <c r="AC45" t="str">
        <f t="shared" si="11"/>
        <v>not converged</v>
      </c>
      <c r="AD45" s="1">
        <f t="shared" si="4"/>
        <v>-0.5882600434948263</v>
      </c>
    </row>
    <row r="46" spans="2:30" x14ac:dyDescent="0.25">
      <c r="B46">
        <v>36</v>
      </c>
      <c r="D46" s="37">
        <v>-7.5</v>
      </c>
      <c r="F46" s="23">
        <f t="shared" si="17"/>
        <v>0.5</v>
      </c>
      <c r="G46" s="23">
        <f t="shared" si="17"/>
        <v>2</v>
      </c>
      <c r="I46" s="2">
        <f t="shared" si="5"/>
        <v>1</v>
      </c>
      <c r="K46" s="7">
        <f t="shared" si="22"/>
        <v>-2.9349891262934417E-3</v>
      </c>
      <c r="L46" s="33">
        <f t="shared" si="12"/>
        <v>-1.1794550761159461</v>
      </c>
      <c r="M46" s="51">
        <f t="shared" si="18"/>
        <v>0.41027246194202693</v>
      </c>
      <c r="N46" s="1"/>
      <c r="O46" s="7">
        <f t="shared" si="19"/>
        <v>-2.9349891262934417E-3</v>
      </c>
      <c r="P46" s="33">
        <f t="shared" si="14"/>
        <v>-0.17945507611594594</v>
      </c>
      <c r="Q46" s="51">
        <f t="shared" si="20"/>
        <v>0.64108984776810818</v>
      </c>
      <c r="S46" s="52">
        <f t="shared" si="21"/>
        <v>1.051362309710135</v>
      </c>
      <c r="T46" s="14">
        <f t="shared" si="3"/>
        <v>1.051362309710135</v>
      </c>
      <c r="U46" s="1"/>
      <c r="V46" s="9">
        <f t="shared" si="15"/>
        <v>1</v>
      </c>
      <c r="W46" s="1"/>
      <c r="X46" s="46">
        <f t="shared" si="8"/>
        <v>1</v>
      </c>
      <c r="Y46" s="53">
        <f t="shared" si="9"/>
        <v>-5.1362309710135001E-2</v>
      </c>
      <c r="Z46" s="1"/>
      <c r="AA46" s="14">
        <f t="shared" si="10"/>
        <v>-5.1362309710135001E-2</v>
      </c>
      <c r="AC46" t="str">
        <f t="shared" si="11"/>
        <v>not converged</v>
      </c>
      <c r="AD46" s="1">
        <f t="shared" si="4"/>
        <v>-0.58972753805797307</v>
      </c>
    </row>
    <row r="47" spans="2:30" x14ac:dyDescent="0.25">
      <c r="B47">
        <v>37</v>
      </c>
      <c r="D47" s="37">
        <v>-8</v>
      </c>
      <c r="F47" s="23">
        <f t="shared" si="17"/>
        <v>0.5</v>
      </c>
      <c r="G47" s="23">
        <f t="shared" si="17"/>
        <v>2</v>
      </c>
      <c r="I47" s="2">
        <f t="shared" si="5"/>
        <v>1</v>
      </c>
      <c r="K47" s="7">
        <f t="shared" si="22"/>
        <v>-2.5681154855067504E-3</v>
      </c>
      <c r="L47" s="33">
        <f t="shared" si="12"/>
        <v>-1.182023191601453</v>
      </c>
      <c r="M47" s="51">
        <f t="shared" si="18"/>
        <v>0.40898840419927351</v>
      </c>
      <c r="N47" s="1"/>
      <c r="O47" s="7">
        <f t="shared" si="19"/>
        <v>-2.5681154855067504E-3</v>
      </c>
      <c r="P47" s="33">
        <f t="shared" si="14"/>
        <v>-0.18202319160145269</v>
      </c>
      <c r="Q47" s="51">
        <f t="shared" si="20"/>
        <v>0.63595361679709461</v>
      </c>
      <c r="S47" s="52">
        <f t="shared" si="21"/>
        <v>1.044942020996368</v>
      </c>
      <c r="T47" s="14">
        <f t="shared" si="3"/>
        <v>1.044942020996368</v>
      </c>
      <c r="U47" s="1"/>
      <c r="V47" s="9">
        <f t="shared" si="15"/>
        <v>1</v>
      </c>
      <c r="W47" s="1"/>
      <c r="X47" s="46">
        <f t="shared" si="8"/>
        <v>1</v>
      </c>
      <c r="Y47" s="53">
        <f t="shared" si="9"/>
        <v>-4.4942020996368015E-2</v>
      </c>
      <c r="Z47" s="1"/>
      <c r="AA47" s="14">
        <f t="shared" si="10"/>
        <v>-4.4942020996368015E-2</v>
      </c>
      <c r="AC47" t="str">
        <f t="shared" si="11"/>
        <v>converged</v>
      </c>
      <c r="AD47" s="1">
        <f t="shared" si="4"/>
        <v>-0.59101159580072649</v>
      </c>
    </row>
    <row r="48" spans="2:30" x14ac:dyDescent="0.25">
      <c r="B48">
        <v>38</v>
      </c>
      <c r="D48" s="37">
        <v>-8.5</v>
      </c>
      <c r="F48" s="23">
        <f t="shared" si="17"/>
        <v>0.5</v>
      </c>
      <c r="G48" s="23">
        <f t="shared" si="17"/>
        <v>2</v>
      </c>
      <c r="I48" s="2">
        <f t="shared" si="5"/>
        <v>1</v>
      </c>
      <c r="K48" s="7">
        <f t="shared" si="22"/>
        <v>-2.2471010498184008E-3</v>
      </c>
      <c r="L48" s="33">
        <f t="shared" si="12"/>
        <v>-1.1842702926512714</v>
      </c>
      <c r="M48" s="51">
        <f t="shared" si="18"/>
        <v>0.40786485367436431</v>
      </c>
      <c r="N48" s="1"/>
      <c r="O48" s="7">
        <f t="shared" si="19"/>
        <v>-2.2471010498184008E-3</v>
      </c>
      <c r="P48" s="33">
        <f t="shared" si="14"/>
        <v>-0.18427029265127109</v>
      </c>
      <c r="Q48" s="51">
        <f t="shared" si="20"/>
        <v>0.63145941469745781</v>
      </c>
      <c r="S48" s="52">
        <f t="shared" si="21"/>
        <v>1.0393242683718222</v>
      </c>
      <c r="T48" s="14">
        <f t="shared" si="3"/>
        <v>1.0393242683718222</v>
      </c>
      <c r="U48" s="1"/>
      <c r="V48" s="9">
        <f t="shared" si="15"/>
        <v>1</v>
      </c>
      <c r="W48" s="1"/>
      <c r="X48" s="46">
        <f t="shared" si="8"/>
        <v>1</v>
      </c>
      <c r="Y48" s="53">
        <f t="shared" si="9"/>
        <v>-3.9324268371822235E-2</v>
      </c>
      <c r="Z48" s="1"/>
      <c r="AA48" s="14">
        <f t="shared" si="10"/>
        <v>-3.9324268371822235E-2</v>
      </c>
      <c r="AC48" t="str">
        <f t="shared" si="11"/>
        <v>converged</v>
      </c>
      <c r="AD48" s="1">
        <f t="shared" si="4"/>
        <v>-0.59213514632563569</v>
      </c>
    </row>
    <row r="49" spans="2:44" x14ac:dyDescent="0.25">
      <c r="B49">
        <v>39</v>
      </c>
      <c r="D49" s="37">
        <v>-9</v>
      </c>
      <c r="F49" s="23">
        <f t="shared" si="17"/>
        <v>0.5</v>
      </c>
      <c r="G49" s="23">
        <f t="shared" si="17"/>
        <v>2</v>
      </c>
      <c r="I49" s="2">
        <f t="shared" si="5"/>
        <v>1</v>
      </c>
      <c r="K49" s="7">
        <f t="shared" si="22"/>
        <v>-1.9662134185911119E-3</v>
      </c>
      <c r="L49" s="33">
        <f t="shared" si="12"/>
        <v>-1.1862365060698625</v>
      </c>
      <c r="M49" s="51">
        <f t="shared" si="18"/>
        <v>0.40688174696506874</v>
      </c>
      <c r="N49" s="1"/>
      <c r="O49" s="7">
        <f t="shared" si="19"/>
        <v>-1.9662134185911119E-3</v>
      </c>
      <c r="P49" s="33">
        <f t="shared" si="14"/>
        <v>-0.1862365060698622</v>
      </c>
      <c r="Q49" s="51">
        <f t="shared" si="20"/>
        <v>0.62752698786027561</v>
      </c>
      <c r="S49" s="52">
        <f t="shared" si="21"/>
        <v>1.0344087348253443</v>
      </c>
      <c r="T49" s="14">
        <f t="shared" si="3"/>
        <v>1.0344087348253443</v>
      </c>
      <c r="U49" s="1"/>
      <c r="V49" s="9">
        <f t="shared" si="15"/>
        <v>1</v>
      </c>
      <c r="W49" s="1"/>
      <c r="X49" s="46">
        <f t="shared" si="8"/>
        <v>1</v>
      </c>
      <c r="Y49" s="53">
        <f t="shared" si="9"/>
        <v>-3.4408734825344345E-2</v>
      </c>
      <c r="Z49" s="1"/>
      <c r="AA49" s="14">
        <f t="shared" si="10"/>
        <v>-3.4408734825344345E-2</v>
      </c>
      <c r="AC49" t="str">
        <f t="shared" si="11"/>
        <v>converged</v>
      </c>
      <c r="AD49" s="1">
        <f t="shared" si="4"/>
        <v>-0.59311825303493126</v>
      </c>
    </row>
    <row r="50" spans="2:44" x14ac:dyDescent="0.25">
      <c r="B50">
        <v>40</v>
      </c>
      <c r="D50" s="37">
        <v>-9.5</v>
      </c>
      <c r="F50" s="23">
        <f t="shared" si="17"/>
        <v>0.5</v>
      </c>
      <c r="G50" s="23">
        <f t="shared" si="17"/>
        <v>2</v>
      </c>
      <c r="I50" s="2">
        <f t="shared" si="5"/>
        <v>1</v>
      </c>
      <c r="K50" s="7">
        <f t="shared" si="22"/>
        <v>-1.7204367412672174E-3</v>
      </c>
      <c r="L50" s="33">
        <f t="shared" si="12"/>
        <v>-1.1879569428111298</v>
      </c>
      <c r="M50" s="51">
        <f t="shared" si="18"/>
        <v>0.40602152859443508</v>
      </c>
      <c r="N50" s="1"/>
      <c r="O50" s="7">
        <f t="shared" si="19"/>
        <v>-1.7204367412672174E-3</v>
      </c>
      <c r="P50" s="33">
        <f t="shared" si="14"/>
        <v>-0.1879569428111294</v>
      </c>
      <c r="Q50" s="51">
        <f t="shared" si="20"/>
        <v>0.6240861143777412</v>
      </c>
      <c r="S50" s="52">
        <f t="shared" si="21"/>
        <v>1.0301076429721763</v>
      </c>
      <c r="T50" s="14">
        <f t="shared" si="3"/>
        <v>1.0301076429721763</v>
      </c>
      <c r="U50" s="1"/>
      <c r="V50" s="9">
        <f t="shared" si="15"/>
        <v>1</v>
      </c>
      <c r="W50" s="1"/>
      <c r="X50" s="46">
        <f t="shared" si="8"/>
        <v>1</v>
      </c>
      <c r="Y50" s="53">
        <f t="shared" si="9"/>
        <v>-3.0107642972176274E-2</v>
      </c>
      <c r="Z50" s="1"/>
      <c r="AA50" s="14">
        <f t="shared" si="10"/>
        <v>-3.0107642972176274E-2</v>
      </c>
      <c r="AC50" t="str">
        <f t="shared" si="11"/>
        <v>converged</v>
      </c>
      <c r="AD50" s="1">
        <f t="shared" si="4"/>
        <v>-0.59397847140556492</v>
      </c>
    </row>
    <row r="51" spans="2:44" x14ac:dyDescent="0.25">
      <c r="B51">
        <v>41</v>
      </c>
      <c r="D51" s="37">
        <v>-10</v>
      </c>
      <c r="F51" s="23">
        <f t="shared" si="17"/>
        <v>0.5</v>
      </c>
      <c r="G51" s="23">
        <f t="shared" si="17"/>
        <v>2</v>
      </c>
      <c r="I51" s="2">
        <f t="shared" si="5"/>
        <v>1</v>
      </c>
      <c r="K51" s="7">
        <f t="shared" si="22"/>
        <v>-1.5053821486088138E-3</v>
      </c>
      <c r="L51" s="33">
        <f t="shared" si="12"/>
        <v>-1.1894623249597387</v>
      </c>
      <c r="M51" s="51">
        <f t="shared" si="18"/>
        <v>0.40526883752013065</v>
      </c>
      <c r="N51" s="1"/>
      <c r="O51" s="7">
        <f t="shared" si="19"/>
        <v>-1.5053821486088138E-3</v>
      </c>
      <c r="P51" s="33">
        <f t="shared" si="14"/>
        <v>-0.18946232495973822</v>
      </c>
      <c r="Q51" s="51">
        <f t="shared" si="20"/>
        <v>0.6210753500805235</v>
      </c>
      <c r="S51" s="52">
        <f t="shared" si="21"/>
        <v>1.026344187600654</v>
      </c>
      <c r="T51" s="14">
        <f t="shared" si="3"/>
        <v>1.026344187600654</v>
      </c>
      <c r="U51" s="1"/>
      <c r="V51" s="9">
        <f t="shared" si="15"/>
        <v>1</v>
      </c>
      <c r="W51" s="1"/>
      <c r="X51" s="46">
        <f t="shared" si="8"/>
        <v>1</v>
      </c>
      <c r="Y51" s="53">
        <f t="shared" si="9"/>
        <v>-2.6344187600654045E-2</v>
      </c>
      <c r="Z51" s="1"/>
      <c r="AA51" s="14">
        <f t="shared" si="10"/>
        <v>-2.6344187600654045E-2</v>
      </c>
      <c r="AC51" t="str">
        <f t="shared" si="11"/>
        <v>converged</v>
      </c>
      <c r="AD51" s="1">
        <f t="shared" si="4"/>
        <v>-0.59473116247986935</v>
      </c>
    </row>
    <row r="52" spans="2:44" x14ac:dyDescent="0.25">
      <c r="B52">
        <v>42</v>
      </c>
      <c r="F52" s="23">
        <f t="shared" ref="F52:G68" si="23">F$7</f>
        <v>0.5</v>
      </c>
      <c r="G52" s="23">
        <f t="shared" si="23"/>
        <v>2</v>
      </c>
      <c r="I52" s="2">
        <f t="shared" si="5"/>
        <v>1</v>
      </c>
      <c r="K52" s="7">
        <f t="shared" si="22"/>
        <v>-1.3172093800327023E-3</v>
      </c>
      <c r="L52" s="33">
        <f t="shared" si="12"/>
        <v>-1.1907795343397714</v>
      </c>
      <c r="M52" s="51">
        <f t="shared" si="18"/>
        <v>0.40461023283011432</v>
      </c>
      <c r="N52" s="1"/>
      <c r="O52" s="7">
        <f t="shared" si="19"/>
        <v>-1.3172093800327023E-3</v>
      </c>
      <c r="P52" s="33">
        <f t="shared" si="14"/>
        <v>-0.19077953433977093</v>
      </c>
      <c r="Q52" s="51">
        <f t="shared" si="20"/>
        <v>0.61844093132045819</v>
      </c>
      <c r="S52" s="52">
        <f t="shared" si="21"/>
        <v>1.0230511641505724</v>
      </c>
      <c r="T52" s="14">
        <f t="shared" si="3"/>
        <v>1.0230511641505724</v>
      </c>
      <c r="U52" s="1"/>
      <c r="V52" s="9">
        <f t="shared" si="15"/>
        <v>1</v>
      </c>
      <c r="W52" s="1"/>
      <c r="X52" s="46">
        <f t="shared" si="8"/>
        <v>1</v>
      </c>
      <c r="Y52" s="53">
        <f t="shared" si="9"/>
        <v>-2.3051164150572401E-2</v>
      </c>
      <c r="Z52" s="1"/>
      <c r="AA52" s="14">
        <f t="shared" si="10"/>
        <v>-2.3051164150572401E-2</v>
      </c>
      <c r="AC52" t="str">
        <f t="shared" si="11"/>
        <v>converged</v>
      </c>
    </row>
    <row r="53" spans="2:44" x14ac:dyDescent="0.25">
      <c r="B53">
        <v>43</v>
      </c>
      <c r="F53" s="23">
        <f t="shared" si="23"/>
        <v>0.5</v>
      </c>
      <c r="G53" s="23">
        <f t="shared" si="23"/>
        <v>2</v>
      </c>
      <c r="I53" s="2">
        <f t="shared" si="5"/>
        <v>1</v>
      </c>
      <c r="K53" s="7">
        <f t="shared" si="22"/>
        <v>-1.1525582075286201E-3</v>
      </c>
      <c r="L53" s="7">
        <f t="shared" si="12"/>
        <v>-1.1919320925473</v>
      </c>
      <c r="M53" s="7">
        <f t="shared" ref="M53:M68" si="24">F53*L53+I53</f>
        <v>0.40403395372634998</v>
      </c>
      <c r="N53" s="1"/>
      <c r="O53" s="7">
        <f t="shared" ref="O53:O68" si="25">B$4*AA52</f>
        <v>-1.1525582075286201E-3</v>
      </c>
      <c r="P53" s="7">
        <f t="shared" si="14"/>
        <v>-0.19193209254729957</v>
      </c>
      <c r="Q53" s="7">
        <f t="shared" ref="Q53:Q68" si="26">G53*P53+I53</f>
        <v>0.61613581490540081</v>
      </c>
      <c r="S53" s="7">
        <f t="shared" ref="S53:S68" si="27">(M53+Q53)</f>
        <v>1.0201697686317508</v>
      </c>
      <c r="T53" s="14">
        <f t="shared" si="3"/>
        <v>1.0201697686317508</v>
      </c>
      <c r="U53" s="1"/>
      <c r="V53" s="9">
        <f t="shared" si="15"/>
        <v>1</v>
      </c>
      <c r="W53" s="1"/>
      <c r="X53" s="46">
        <f t="shared" si="8"/>
        <v>1</v>
      </c>
      <c r="Y53" s="53">
        <f t="shared" si="9"/>
        <v>-2.0169768631750795E-2</v>
      </c>
      <c r="Z53" s="1"/>
      <c r="AA53" s="14">
        <f t="shared" si="10"/>
        <v>-2.0169768631750795E-2</v>
      </c>
      <c r="AC53" t="str">
        <f t="shared" si="11"/>
        <v>converged</v>
      </c>
      <c r="AN53" s="68" t="s">
        <v>55</v>
      </c>
      <c r="AO53" s="68"/>
      <c r="AP53" s="68"/>
      <c r="AQ53" s="68"/>
      <c r="AR53" s="68"/>
    </row>
    <row r="54" spans="2:44" x14ac:dyDescent="0.25">
      <c r="B54">
        <v>44</v>
      </c>
      <c r="F54" s="23">
        <f t="shared" si="23"/>
        <v>0.5</v>
      </c>
      <c r="G54" s="23">
        <f t="shared" si="23"/>
        <v>2</v>
      </c>
      <c r="I54" s="2">
        <f t="shared" si="5"/>
        <v>1</v>
      </c>
      <c r="K54" s="7">
        <f t="shared" si="22"/>
        <v>-1.0084884315875399E-3</v>
      </c>
      <c r="L54" s="7">
        <f t="shared" si="12"/>
        <v>-1.1929405809788876</v>
      </c>
      <c r="M54" s="7">
        <f t="shared" si="24"/>
        <v>0.40352970951055622</v>
      </c>
      <c r="N54" s="1"/>
      <c r="O54" s="7">
        <f t="shared" si="25"/>
        <v>-1.0084884315875399E-3</v>
      </c>
      <c r="P54" s="7">
        <f t="shared" si="14"/>
        <v>-0.19294058097888711</v>
      </c>
      <c r="Q54" s="7">
        <f t="shared" si="26"/>
        <v>0.61411883804222578</v>
      </c>
      <c r="S54" s="7">
        <f t="shared" si="27"/>
        <v>1.0176485475527821</v>
      </c>
      <c r="T54" s="14">
        <f t="shared" si="3"/>
        <v>1.0176485475527821</v>
      </c>
      <c r="U54" s="1"/>
      <c r="V54" s="9">
        <f t="shared" si="15"/>
        <v>1</v>
      </c>
      <c r="W54" s="1"/>
      <c r="X54" s="46">
        <f t="shared" si="8"/>
        <v>1</v>
      </c>
      <c r="Y54" s="53">
        <f t="shared" si="9"/>
        <v>-1.7648547552782112E-2</v>
      </c>
      <c r="Z54" s="1"/>
      <c r="AA54" s="14">
        <f t="shared" si="10"/>
        <v>-1.7648547552782112E-2</v>
      </c>
      <c r="AC54" t="str">
        <f t="shared" si="11"/>
        <v>converged</v>
      </c>
      <c r="AN54" s="68" t="s">
        <v>61</v>
      </c>
      <c r="AO54" s="68"/>
      <c r="AP54" s="68"/>
      <c r="AQ54" s="68"/>
      <c r="AR54" s="68"/>
    </row>
    <row r="55" spans="2:44" x14ac:dyDescent="0.25">
      <c r="B55">
        <v>45</v>
      </c>
      <c r="F55" s="23">
        <f t="shared" si="23"/>
        <v>0.5</v>
      </c>
      <c r="G55" s="23">
        <f t="shared" si="23"/>
        <v>2</v>
      </c>
      <c r="I55" s="2">
        <f t="shared" si="5"/>
        <v>1</v>
      </c>
      <c r="K55" s="7">
        <f t="shared" si="22"/>
        <v>-8.8242737763910561E-4</v>
      </c>
      <c r="L55" s="7">
        <f t="shared" si="12"/>
        <v>-1.1938230083565267</v>
      </c>
      <c r="M55" s="7">
        <f t="shared" si="24"/>
        <v>0.40308849582173667</v>
      </c>
      <c r="N55" s="1"/>
      <c r="O55" s="7">
        <f t="shared" si="25"/>
        <v>-8.8242737763910561E-4</v>
      </c>
      <c r="P55" s="7">
        <f t="shared" si="14"/>
        <v>-0.19382300835652622</v>
      </c>
      <c r="Q55" s="7">
        <f t="shared" si="26"/>
        <v>0.61235398328694757</v>
      </c>
      <c r="S55" s="7">
        <f t="shared" si="27"/>
        <v>1.0154424791086842</v>
      </c>
      <c r="T55" s="14">
        <f t="shared" si="3"/>
        <v>1.0154424791086842</v>
      </c>
      <c r="U55" s="1"/>
      <c r="V55" s="9">
        <f t="shared" si="15"/>
        <v>1</v>
      </c>
      <c r="W55" s="1"/>
      <c r="X55" s="46">
        <f t="shared" si="8"/>
        <v>1</v>
      </c>
      <c r="Y55" s="53">
        <f t="shared" si="9"/>
        <v>-1.5442479108684237E-2</v>
      </c>
      <c r="Z55" s="1"/>
      <c r="AA55" s="14">
        <f t="shared" si="10"/>
        <v>-1.5442479108684237E-2</v>
      </c>
      <c r="AC55" t="str">
        <f t="shared" si="11"/>
        <v>converged</v>
      </c>
    </row>
    <row r="56" spans="2:44" x14ac:dyDescent="0.25">
      <c r="F56" s="23">
        <f t="shared" si="23"/>
        <v>0.5</v>
      </c>
      <c r="G56" s="23">
        <f t="shared" si="23"/>
        <v>2</v>
      </c>
      <c r="I56" s="2">
        <f t="shared" si="5"/>
        <v>1</v>
      </c>
      <c r="K56" s="7">
        <f t="shared" si="22"/>
        <v>-7.7212395543421188E-4</v>
      </c>
      <c r="L56" s="7">
        <f t="shared" si="12"/>
        <v>-1.1945951323119608</v>
      </c>
      <c r="M56" s="7">
        <f t="shared" si="24"/>
        <v>0.4027024338440196</v>
      </c>
      <c r="N56" s="1"/>
      <c r="O56" s="7">
        <f t="shared" si="25"/>
        <v>-7.7212395543421188E-4</v>
      </c>
      <c r="P56" s="7">
        <f t="shared" si="14"/>
        <v>-0.19459513231196043</v>
      </c>
      <c r="Q56" s="7">
        <f t="shared" si="26"/>
        <v>0.61080973537607908</v>
      </c>
      <c r="S56" s="7">
        <f t="shared" si="27"/>
        <v>1.0135121692200988</v>
      </c>
      <c r="T56" s="14">
        <f t="shared" si="3"/>
        <v>1.0135121692200988</v>
      </c>
      <c r="U56" s="1"/>
      <c r="V56" s="9">
        <f t="shared" si="15"/>
        <v>1</v>
      </c>
      <c r="W56" s="1"/>
      <c r="X56" s="46">
        <f t="shared" si="8"/>
        <v>1</v>
      </c>
      <c r="Y56" s="53">
        <f t="shared" si="9"/>
        <v>-1.3512169220098791E-2</v>
      </c>
      <c r="Z56" s="1"/>
      <c r="AA56" s="14">
        <f t="shared" si="10"/>
        <v>-1.3512169220098791E-2</v>
      </c>
      <c r="AC56" t="str">
        <f t="shared" si="11"/>
        <v>converged</v>
      </c>
    </row>
    <row r="57" spans="2:44" x14ac:dyDescent="0.25">
      <c r="F57" s="23">
        <f t="shared" si="23"/>
        <v>0.5</v>
      </c>
      <c r="G57" s="23">
        <f t="shared" si="23"/>
        <v>2</v>
      </c>
      <c r="I57" s="2">
        <f t="shared" si="5"/>
        <v>1</v>
      </c>
      <c r="K57" s="7">
        <f t="shared" si="22"/>
        <v>-6.7560846100493959E-4</v>
      </c>
      <c r="L57" s="7">
        <f t="shared" si="12"/>
        <v>-1.1952707407729657</v>
      </c>
      <c r="M57" s="7">
        <f t="shared" si="24"/>
        <v>0.40236462961351716</v>
      </c>
      <c r="N57" s="1"/>
      <c r="O57" s="7">
        <f t="shared" si="25"/>
        <v>-6.7560846100493959E-4</v>
      </c>
      <c r="P57" s="7">
        <f t="shared" si="14"/>
        <v>-0.19527074077296538</v>
      </c>
      <c r="Q57" s="7">
        <f t="shared" si="26"/>
        <v>0.60945851845406929</v>
      </c>
      <c r="S57" s="7">
        <f t="shared" si="27"/>
        <v>1.0118231480675863</v>
      </c>
      <c r="T57" s="14">
        <f t="shared" si="3"/>
        <v>1.0118231480675863</v>
      </c>
      <c r="U57" s="1"/>
      <c r="V57" s="9">
        <f t="shared" si="15"/>
        <v>1</v>
      </c>
      <c r="W57" s="1"/>
      <c r="X57" s="46">
        <f t="shared" si="8"/>
        <v>1</v>
      </c>
      <c r="Y57" s="53">
        <f t="shared" si="9"/>
        <v>-1.1823148067586331E-2</v>
      </c>
      <c r="Z57" s="1"/>
      <c r="AA57" s="14">
        <f t="shared" si="10"/>
        <v>-1.1823148067586331E-2</v>
      </c>
      <c r="AC57" t="str">
        <f t="shared" si="11"/>
        <v>converged</v>
      </c>
    </row>
    <row r="58" spans="2:44" x14ac:dyDescent="0.25">
      <c r="F58" s="23">
        <f t="shared" si="23"/>
        <v>0.5</v>
      </c>
      <c r="G58" s="23">
        <f t="shared" si="23"/>
        <v>2</v>
      </c>
      <c r="I58" s="2">
        <f t="shared" si="5"/>
        <v>1</v>
      </c>
      <c r="K58" s="7">
        <f t="shared" si="22"/>
        <v>-5.9115740337931664E-4</v>
      </c>
      <c r="L58" s="7">
        <f t="shared" si="12"/>
        <v>-1.1958618981763449</v>
      </c>
      <c r="M58" s="7">
        <f t="shared" si="24"/>
        <v>0.40206905091182754</v>
      </c>
      <c r="N58" s="1"/>
      <c r="O58" s="7">
        <f t="shared" si="25"/>
        <v>-5.9115740337931664E-4</v>
      </c>
      <c r="P58" s="7">
        <f t="shared" si="14"/>
        <v>-0.1958618981763447</v>
      </c>
      <c r="Q58" s="7">
        <f t="shared" si="26"/>
        <v>0.60827620364731061</v>
      </c>
      <c r="S58" s="7">
        <f t="shared" si="27"/>
        <v>1.0103452545591383</v>
      </c>
      <c r="T58" s="14">
        <f t="shared" si="3"/>
        <v>1.0103452545591383</v>
      </c>
      <c r="U58" s="1"/>
      <c r="V58" s="9">
        <f t="shared" si="15"/>
        <v>1</v>
      </c>
      <c r="W58" s="1"/>
      <c r="X58" s="46">
        <f t="shared" si="8"/>
        <v>1</v>
      </c>
      <c r="Y58" s="53">
        <f t="shared" si="9"/>
        <v>-1.0345254559138262E-2</v>
      </c>
      <c r="Z58" s="1"/>
      <c r="AA58" s="14">
        <f t="shared" si="10"/>
        <v>-1.0345254559138262E-2</v>
      </c>
      <c r="AC58" t="str">
        <f t="shared" si="11"/>
        <v>converged</v>
      </c>
    </row>
    <row r="59" spans="2:44" x14ac:dyDescent="0.25">
      <c r="F59" s="23">
        <f t="shared" si="23"/>
        <v>0.5</v>
      </c>
      <c r="G59" s="23">
        <f t="shared" si="23"/>
        <v>2</v>
      </c>
      <c r="I59" s="2">
        <f t="shared" si="5"/>
        <v>1</v>
      </c>
      <c r="K59" s="7">
        <f t="shared" si="22"/>
        <v>-5.1726272795691306E-4</v>
      </c>
      <c r="L59" s="7">
        <f t="shared" si="12"/>
        <v>-1.1963791609043017</v>
      </c>
      <c r="M59" s="7">
        <f t="shared" si="24"/>
        <v>0.40181041954784913</v>
      </c>
      <c r="N59" s="1"/>
      <c r="O59" s="7">
        <f t="shared" si="25"/>
        <v>-5.1726272795691306E-4</v>
      </c>
      <c r="P59" s="7">
        <f t="shared" si="14"/>
        <v>-0.1963791609043016</v>
      </c>
      <c r="Q59" s="7">
        <f t="shared" ref="Q59:Q65" si="28">G59*P59+I59</f>
        <v>0.60724167819139674</v>
      </c>
      <c r="S59" s="7">
        <f t="shared" ref="S59:S65" si="29">(M59+Q59)</f>
        <v>1.0090520977392459</v>
      </c>
      <c r="T59" s="14">
        <f t="shared" si="3"/>
        <v>1.0090520977392459</v>
      </c>
      <c r="U59" s="1"/>
      <c r="V59" s="9">
        <f t="shared" si="15"/>
        <v>1</v>
      </c>
      <c r="W59" s="1"/>
      <c r="X59" s="46">
        <f t="shared" si="8"/>
        <v>1</v>
      </c>
      <c r="Y59" s="53">
        <f t="shared" si="9"/>
        <v>-9.0520977392458679E-3</v>
      </c>
      <c r="Z59" s="1"/>
      <c r="AA59" s="14">
        <f t="shared" si="10"/>
        <v>-9.0520977392458679E-3</v>
      </c>
      <c r="AC59" t="str">
        <f t="shared" si="11"/>
        <v>converged</v>
      </c>
    </row>
    <row r="60" spans="2:44" x14ac:dyDescent="0.25">
      <c r="F60" s="23">
        <f t="shared" si="23"/>
        <v>0.5</v>
      </c>
      <c r="G60" s="23">
        <f t="shared" si="23"/>
        <v>2</v>
      </c>
      <c r="I60" s="2">
        <f t="shared" si="5"/>
        <v>1</v>
      </c>
      <c r="K60" s="7">
        <f t="shared" si="22"/>
        <v>-4.5260488696229344E-4</v>
      </c>
      <c r="L60" s="7">
        <f t="shared" si="12"/>
        <v>-1.1968317657912639</v>
      </c>
      <c r="M60" s="7">
        <f t="shared" si="24"/>
        <v>0.40158411710436803</v>
      </c>
      <c r="N60" s="1"/>
      <c r="O60" s="7">
        <f t="shared" si="25"/>
        <v>-4.5260488696229344E-4</v>
      </c>
      <c r="P60" s="7">
        <f t="shared" si="14"/>
        <v>-0.19683176579126391</v>
      </c>
      <c r="Q60" s="7">
        <f t="shared" si="28"/>
        <v>0.60633646841747213</v>
      </c>
      <c r="S60" s="7">
        <f t="shared" si="29"/>
        <v>1.0079205855218403</v>
      </c>
      <c r="T60" s="14">
        <f t="shared" si="3"/>
        <v>1.0079205855218403</v>
      </c>
      <c r="U60" s="1"/>
      <c r="V60" s="9">
        <f t="shared" si="15"/>
        <v>1</v>
      </c>
      <c r="W60" s="1"/>
      <c r="X60" s="46">
        <f t="shared" si="8"/>
        <v>1</v>
      </c>
      <c r="Y60" s="53">
        <f t="shared" si="9"/>
        <v>-7.9205855218402732E-3</v>
      </c>
      <c r="Z60" s="1"/>
      <c r="AA60" s="14">
        <f t="shared" si="10"/>
        <v>-7.9205855218402732E-3</v>
      </c>
      <c r="AC60" t="str">
        <f t="shared" si="11"/>
        <v>converged</v>
      </c>
    </row>
    <row r="61" spans="2:44" x14ac:dyDescent="0.25">
      <c r="F61" s="23">
        <f t="shared" si="23"/>
        <v>0.5</v>
      </c>
      <c r="G61" s="23">
        <f t="shared" si="23"/>
        <v>2</v>
      </c>
      <c r="I61" s="2">
        <f t="shared" si="5"/>
        <v>1</v>
      </c>
      <c r="K61" s="7">
        <f t="shared" si="22"/>
        <v>-3.9602927609201367E-4</v>
      </c>
      <c r="L61" s="7">
        <f t="shared" si="12"/>
        <v>-1.197227795067356</v>
      </c>
      <c r="M61" s="7">
        <f t="shared" si="24"/>
        <v>0.401386102466322</v>
      </c>
      <c r="N61" s="1"/>
      <c r="O61" s="7">
        <f t="shared" si="25"/>
        <v>-3.9602927609201367E-4</v>
      </c>
      <c r="P61" s="7">
        <f t="shared" si="14"/>
        <v>-0.19722779506735591</v>
      </c>
      <c r="Q61" s="7">
        <f t="shared" si="28"/>
        <v>0.60554440986528824</v>
      </c>
      <c r="S61" s="7">
        <f t="shared" si="29"/>
        <v>1.0069305123316101</v>
      </c>
      <c r="T61" s="14">
        <f t="shared" si="3"/>
        <v>1.0069305123316101</v>
      </c>
      <c r="U61" s="1"/>
      <c r="V61" s="9">
        <f t="shared" si="15"/>
        <v>1</v>
      </c>
      <c r="W61" s="1"/>
      <c r="X61" s="46">
        <f t="shared" si="8"/>
        <v>1</v>
      </c>
      <c r="Y61" s="53">
        <f t="shared" si="9"/>
        <v>-6.930512331610128E-3</v>
      </c>
      <c r="Z61" s="1"/>
      <c r="AA61" s="14">
        <f t="shared" si="10"/>
        <v>-6.930512331610128E-3</v>
      </c>
      <c r="AC61" t="str">
        <f t="shared" si="11"/>
        <v>converged</v>
      </c>
    </row>
    <row r="62" spans="2:44" x14ac:dyDescent="0.25">
      <c r="F62" s="23">
        <f t="shared" si="23"/>
        <v>0.5</v>
      </c>
      <c r="G62" s="23">
        <f t="shared" si="23"/>
        <v>2</v>
      </c>
      <c r="I62" s="2">
        <f t="shared" si="5"/>
        <v>1</v>
      </c>
      <c r="K62" s="7">
        <f t="shared" si="22"/>
        <v>-3.4652561658050641E-4</v>
      </c>
      <c r="L62" s="7">
        <f t="shared" si="12"/>
        <v>-1.1975743206839364</v>
      </c>
      <c r="M62" s="7">
        <f t="shared" si="24"/>
        <v>0.40121283965803178</v>
      </c>
      <c r="N62" s="1"/>
      <c r="O62" s="7">
        <f t="shared" si="25"/>
        <v>-3.4652561658050641E-4</v>
      </c>
      <c r="P62" s="7">
        <f t="shared" si="14"/>
        <v>-0.19757432068393641</v>
      </c>
      <c r="Q62" s="7">
        <f t="shared" si="28"/>
        <v>0.60485135863212713</v>
      </c>
      <c r="S62" s="7">
        <f t="shared" si="29"/>
        <v>1.0060641982901588</v>
      </c>
      <c r="T62" s="14">
        <f t="shared" si="3"/>
        <v>1.0060641982901588</v>
      </c>
      <c r="U62" s="1"/>
      <c r="V62" s="9">
        <f t="shared" si="15"/>
        <v>1</v>
      </c>
      <c r="W62" s="1"/>
      <c r="X62" s="46">
        <f t="shared" si="8"/>
        <v>1</v>
      </c>
      <c r="Y62" s="53">
        <f t="shared" si="9"/>
        <v>-6.0641982901588065E-3</v>
      </c>
      <c r="Z62" s="1"/>
      <c r="AA62" s="14">
        <f t="shared" si="10"/>
        <v>-6.0641982901588065E-3</v>
      </c>
      <c r="AC62" t="str">
        <f t="shared" si="11"/>
        <v>converged</v>
      </c>
    </row>
    <row r="63" spans="2:44" x14ac:dyDescent="0.25">
      <c r="F63" s="23">
        <f t="shared" si="23"/>
        <v>0.5</v>
      </c>
      <c r="G63" s="23">
        <f t="shared" si="23"/>
        <v>2</v>
      </c>
      <c r="I63" s="2">
        <f t="shared" si="5"/>
        <v>1</v>
      </c>
      <c r="K63" s="7">
        <f t="shared" si="22"/>
        <v>-3.0320991450794033E-4</v>
      </c>
      <c r="L63" s="7">
        <f t="shared" si="12"/>
        <v>-1.1978775305984444</v>
      </c>
      <c r="M63" s="7">
        <f t="shared" si="24"/>
        <v>0.40106123470077781</v>
      </c>
      <c r="N63" s="1"/>
      <c r="O63" s="7">
        <f t="shared" si="25"/>
        <v>-3.0320991450794033E-4</v>
      </c>
      <c r="P63" s="7">
        <f t="shared" si="14"/>
        <v>-0.19787753059844435</v>
      </c>
      <c r="Q63" s="7">
        <f t="shared" si="28"/>
        <v>0.60424493880311125</v>
      </c>
      <c r="S63" s="7">
        <f t="shared" si="29"/>
        <v>1.0053061735038891</v>
      </c>
      <c r="T63" s="14">
        <f t="shared" si="3"/>
        <v>1.0053061735038891</v>
      </c>
      <c r="U63" s="1"/>
      <c r="V63" s="9">
        <f t="shared" si="15"/>
        <v>1</v>
      </c>
      <c r="W63" s="1"/>
      <c r="X63" s="46">
        <f t="shared" si="8"/>
        <v>1</v>
      </c>
      <c r="Y63" s="53">
        <f t="shared" si="9"/>
        <v>-5.3061735038890667E-3</v>
      </c>
      <c r="Z63" s="1"/>
      <c r="AA63" s="14">
        <f t="shared" si="10"/>
        <v>-5.3061735038890667E-3</v>
      </c>
      <c r="AC63" t="str">
        <f t="shared" si="11"/>
        <v>converged</v>
      </c>
    </row>
    <row r="64" spans="2:44" x14ac:dyDescent="0.25">
      <c r="F64" s="23">
        <f t="shared" si="23"/>
        <v>0.5</v>
      </c>
      <c r="G64" s="23">
        <f t="shared" si="23"/>
        <v>2</v>
      </c>
      <c r="I64" s="2">
        <f t="shared" si="5"/>
        <v>1</v>
      </c>
      <c r="K64" s="7">
        <f t="shared" si="22"/>
        <v>-2.6530867519445337E-4</v>
      </c>
      <c r="L64" s="7">
        <f t="shared" si="12"/>
        <v>-1.1981428392736388</v>
      </c>
      <c r="M64" s="7">
        <f t="shared" si="24"/>
        <v>0.40092858036318058</v>
      </c>
      <c r="N64" s="1"/>
      <c r="O64" s="7">
        <f t="shared" si="25"/>
        <v>-2.6530867519445337E-4</v>
      </c>
      <c r="P64" s="7">
        <f t="shared" si="14"/>
        <v>-0.19814283927363879</v>
      </c>
      <c r="Q64" s="7">
        <f t="shared" si="28"/>
        <v>0.60371432145272241</v>
      </c>
      <c r="S64" s="7">
        <f t="shared" si="29"/>
        <v>1.0046429018159029</v>
      </c>
      <c r="T64" s="14">
        <f t="shared" si="3"/>
        <v>1.0046429018159029</v>
      </c>
      <c r="U64" s="1"/>
      <c r="V64" s="9">
        <f t="shared" si="15"/>
        <v>1</v>
      </c>
      <c r="W64" s="1"/>
      <c r="X64" s="46">
        <f t="shared" si="8"/>
        <v>1</v>
      </c>
      <c r="Y64" s="53">
        <f t="shared" si="9"/>
        <v>-4.6429018159028779E-3</v>
      </c>
      <c r="Z64" s="1"/>
      <c r="AA64" s="14">
        <f t="shared" si="10"/>
        <v>-4.6429018159028779E-3</v>
      </c>
      <c r="AC64" t="str">
        <f t="shared" si="11"/>
        <v>converged</v>
      </c>
    </row>
    <row r="65" spans="6:29" x14ac:dyDescent="0.25">
      <c r="F65" s="23">
        <f t="shared" si="23"/>
        <v>0.5</v>
      </c>
      <c r="G65" s="23">
        <f t="shared" si="23"/>
        <v>2</v>
      </c>
      <c r="I65" s="2">
        <f t="shared" si="5"/>
        <v>1</v>
      </c>
      <c r="K65" s="7">
        <f t="shared" si="22"/>
        <v>-2.321450907951439E-4</v>
      </c>
      <c r="L65" s="7">
        <f t="shared" si="12"/>
        <v>-1.198374984364434</v>
      </c>
      <c r="M65" s="7">
        <f t="shared" si="24"/>
        <v>0.40081250781778299</v>
      </c>
      <c r="N65" s="1"/>
      <c r="O65" s="7">
        <f t="shared" si="25"/>
        <v>-2.321450907951439E-4</v>
      </c>
      <c r="P65" s="7">
        <f t="shared" si="14"/>
        <v>-0.19837498436443393</v>
      </c>
      <c r="Q65" s="7">
        <f t="shared" si="28"/>
        <v>0.60325003127113219</v>
      </c>
      <c r="S65" s="7">
        <f t="shared" si="29"/>
        <v>1.0040625390889151</v>
      </c>
      <c r="T65" s="14">
        <f t="shared" si="3"/>
        <v>1.0040625390889151</v>
      </c>
      <c r="U65" s="1"/>
      <c r="V65" s="9">
        <f t="shared" si="15"/>
        <v>1</v>
      </c>
      <c r="W65" s="1"/>
      <c r="X65" s="46">
        <f t="shared" si="8"/>
        <v>1</v>
      </c>
      <c r="Y65" s="53">
        <f t="shared" si="9"/>
        <v>-4.0625390889150736E-3</v>
      </c>
      <c r="Z65" s="1"/>
      <c r="AA65" s="14">
        <f t="shared" si="10"/>
        <v>-4.0625390889150736E-3</v>
      </c>
      <c r="AC65" t="str">
        <f t="shared" si="11"/>
        <v>converged</v>
      </c>
    </row>
    <row r="66" spans="6:29" x14ac:dyDescent="0.25">
      <c r="F66" s="23">
        <f t="shared" si="23"/>
        <v>0.5</v>
      </c>
      <c r="G66" s="23">
        <f t="shared" si="23"/>
        <v>2</v>
      </c>
      <c r="I66" s="2">
        <f t="shared" si="5"/>
        <v>1</v>
      </c>
      <c r="K66" s="7">
        <f t="shared" si="22"/>
        <v>-2.0312695444575369E-4</v>
      </c>
      <c r="L66" s="7">
        <f t="shared" si="12"/>
        <v>-1.1985781113188798</v>
      </c>
      <c r="M66" s="7">
        <f t="shared" si="24"/>
        <v>0.40071094434056009</v>
      </c>
      <c r="N66" s="1"/>
      <c r="O66" s="7">
        <f t="shared" si="25"/>
        <v>-2.0312695444575369E-4</v>
      </c>
      <c r="P66" s="7">
        <f t="shared" si="14"/>
        <v>-0.19857811131887967</v>
      </c>
      <c r="Q66" s="7">
        <f t="shared" si="26"/>
        <v>0.6028437773622406</v>
      </c>
      <c r="S66" s="7">
        <f t="shared" si="27"/>
        <v>1.0035547217028007</v>
      </c>
      <c r="T66" s="14">
        <f t="shared" si="3"/>
        <v>1.0035547217028007</v>
      </c>
      <c r="U66" s="1"/>
      <c r="V66" s="9">
        <f t="shared" si="15"/>
        <v>1</v>
      </c>
      <c r="W66" s="1"/>
      <c r="X66" s="46">
        <f t="shared" si="8"/>
        <v>1</v>
      </c>
      <c r="Y66" s="53">
        <f t="shared" si="9"/>
        <v>-3.5547217028006894E-3</v>
      </c>
      <c r="Z66" s="1"/>
      <c r="AA66" s="14">
        <f t="shared" si="10"/>
        <v>-3.5547217028006894E-3</v>
      </c>
      <c r="AC66" t="str">
        <f t="shared" si="11"/>
        <v>converged</v>
      </c>
    </row>
    <row r="67" spans="6:29" x14ac:dyDescent="0.25">
      <c r="F67" s="23">
        <f t="shared" si="23"/>
        <v>0.5</v>
      </c>
      <c r="G67" s="23">
        <f t="shared" si="23"/>
        <v>2</v>
      </c>
      <c r="I67" s="2">
        <f t="shared" si="5"/>
        <v>1</v>
      </c>
      <c r="K67" s="7">
        <f t="shared" si="22"/>
        <v>-1.7773608514003449E-4</v>
      </c>
      <c r="L67" s="7">
        <f t="shared" si="12"/>
        <v>-1.1987558474040199</v>
      </c>
      <c r="M67" s="7">
        <f t="shared" si="24"/>
        <v>0.40062207629799007</v>
      </c>
      <c r="N67" s="1"/>
      <c r="O67" s="7">
        <f t="shared" si="25"/>
        <v>-1.7773608514003449E-4</v>
      </c>
      <c r="P67" s="7">
        <f t="shared" si="14"/>
        <v>-0.19875584740401972</v>
      </c>
      <c r="Q67" s="7">
        <f t="shared" si="26"/>
        <v>0.6024883051919605</v>
      </c>
      <c r="S67" s="7">
        <f t="shared" si="27"/>
        <v>1.0031103814899507</v>
      </c>
      <c r="T67" s="14">
        <f t="shared" si="3"/>
        <v>1.0031103814899507</v>
      </c>
      <c r="U67" s="1"/>
      <c r="V67" s="9">
        <f t="shared" si="15"/>
        <v>1</v>
      </c>
      <c r="W67" s="1"/>
      <c r="X67" s="46">
        <f t="shared" si="8"/>
        <v>1</v>
      </c>
      <c r="Y67" s="53">
        <f t="shared" si="9"/>
        <v>-3.1103814899506865E-3</v>
      </c>
      <c r="Z67" s="1"/>
      <c r="AA67" s="14">
        <f t="shared" si="10"/>
        <v>-3.1103814899506865E-3</v>
      </c>
      <c r="AC67" t="str">
        <f t="shared" si="11"/>
        <v>converged</v>
      </c>
    </row>
    <row r="68" spans="6:29" x14ac:dyDescent="0.25">
      <c r="F68" s="23">
        <f t="shared" si="23"/>
        <v>0.5</v>
      </c>
      <c r="G68" s="23">
        <f t="shared" si="23"/>
        <v>2</v>
      </c>
      <c r="I68" s="2">
        <f t="shared" si="5"/>
        <v>1</v>
      </c>
      <c r="K68" s="7">
        <f t="shared" si="22"/>
        <v>-1.5551907449753435E-4</v>
      </c>
      <c r="L68" s="7">
        <f t="shared" si="12"/>
        <v>-1.1989113664785174</v>
      </c>
      <c r="M68" s="7">
        <f t="shared" si="24"/>
        <v>0.40054431676074131</v>
      </c>
      <c r="N68" s="1"/>
      <c r="O68" s="7">
        <f t="shared" si="25"/>
        <v>-1.5551907449753435E-4</v>
      </c>
      <c r="P68" s="7">
        <f t="shared" si="14"/>
        <v>-0.19891136647851726</v>
      </c>
      <c r="Q68" s="7">
        <f t="shared" si="26"/>
        <v>0.60217726704296548</v>
      </c>
      <c r="S68" s="7">
        <f t="shared" si="27"/>
        <v>1.0027215838037069</v>
      </c>
      <c r="T68" s="14">
        <f t="shared" si="3"/>
        <v>1.0027215838037069</v>
      </c>
      <c r="U68" s="1"/>
      <c r="V68" s="9">
        <f t="shared" si="15"/>
        <v>1</v>
      </c>
      <c r="W68" s="1"/>
      <c r="X68" s="46">
        <f t="shared" si="8"/>
        <v>1</v>
      </c>
      <c r="Y68" s="53">
        <f t="shared" si="9"/>
        <v>-2.7215838037069062E-3</v>
      </c>
      <c r="Z68" s="1"/>
      <c r="AA68" s="14">
        <f t="shared" si="10"/>
        <v>-2.7215838037069062E-3</v>
      </c>
      <c r="AC68" t="str">
        <f t="shared" si="11"/>
        <v>converged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======</vt:lpstr>
      <vt:lpstr>PARABOLIC FUNCTION</vt:lpstr>
      <vt:lpstr>PARABOLIC-BatchGradientDescent</vt:lpstr>
      <vt:lpstr>PARABOLIC-with_big alpha</vt:lpstr>
      <vt:lpstr>PARABOLIC WITH TARGET</vt:lpstr>
      <vt:lpstr>=====</vt:lpstr>
      <vt:lpstr>LINEAR FUNCTION</vt:lpstr>
      <vt:lpstr>SYSTEM OF TWE LINEAR FUNCTIONS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2024-02-05T06:52:25Z</dcterms:modified>
</cp:coreProperties>
</file>