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11"/>
  </bookViews>
  <sheets>
    <sheet name="README" sheetId="7" r:id="rId1"/>
    <sheet name="======" sheetId="8" r:id="rId2"/>
    <sheet name="PARABOLIC FUNCTION" sheetId="1" r:id="rId3"/>
    <sheet name="PARABOLIC-BatchGradientDescent" sheetId="2" r:id="rId4"/>
    <sheet name="PARABOLIC-with_big alpha" sheetId="3" r:id="rId5"/>
    <sheet name="PARABOLIC WITH TARGET" sheetId="9" r:id="rId6"/>
    <sheet name="=====" sheetId="4" r:id="rId7"/>
    <sheet name="LINEAR FUNCTION" sheetId="5" r:id="rId8"/>
    <sheet name="SYSTEM OF TWE LINEAR FUNCTIONS" sheetId="6" r:id="rId9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8" i="1"/>
  <c r="Q12" i="9" l="1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11" i="9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11" i="6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11" i="3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11" i="2"/>
  <c r="T11" i="9"/>
  <c r="S11" i="9"/>
  <c r="D12" i="9"/>
  <c r="S12" i="9" s="1"/>
  <c r="D13" i="9" l="1"/>
  <c r="AA12" i="6"/>
  <c r="AA11" i="6"/>
  <c r="D14" i="9" l="1"/>
  <c r="S13" i="9"/>
  <c r="D15" i="9" l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S14" i="9"/>
  <c r="S20" i="9"/>
  <c r="K11" i="9"/>
  <c r="I11" i="9"/>
  <c r="S11" i="6"/>
  <c r="T11" i="6"/>
  <c r="S22" i="9" l="1"/>
  <c r="S15" i="9"/>
  <c r="S23" i="9"/>
  <c r="S26" i="9"/>
  <c r="S21" i="9"/>
  <c r="S16" i="9"/>
  <c r="S24" i="9"/>
  <c r="S17" i="9"/>
  <c r="S25" i="9"/>
  <c r="S18" i="9"/>
  <c r="S19" i="9"/>
  <c r="S27" i="9"/>
  <c r="N11" i="9"/>
  <c r="P11" i="9" s="1"/>
  <c r="F12" i="9" l="1"/>
  <c r="G12" i="9" s="1"/>
  <c r="K12" i="9" s="1"/>
  <c r="F52" i="6"/>
  <c r="G52" i="6"/>
  <c r="I52" i="6"/>
  <c r="F53" i="6"/>
  <c r="G53" i="6"/>
  <c r="I53" i="6"/>
  <c r="F54" i="6"/>
  <c r="G54" i="6"/>
  <c r="I54" i="6"/>
  <c r="F55" i="6"/>
  <c r="G55" i="6"/>
  <c r="I55" i="6"/>
  <c r="F56" i="6"/>
  <c r="G56" i="6"/>
  <c r="I56" i="6"/>
  <c r="F57" i="6"/>
  <c r="G57" i="6"/>
  <c r="I57" i="6"/>
  <c r="F58" i="6"/>
  <c r="G58" i="6"/>
  <c r="I58" i="6"/>
  <c r="F59" i="6"/>
  <c r="G59" i="6"/>
  <c r="I59" i="6"/>
  <c r="F60" i="6"/>
  <c r="G60" i="6"/>
  <c r="I60" i="6"/>
  <c r="F61" i="6"/>
  <c r="G61" i="6"/>
  <c r="I61" i="6"/>
  <c r="F62" i="6"/>
  <c r="G62" i="6"/>
  <c r="I62" i="6"/>
  <c r="F63" i="6"/>
  <c r="G63" i="6"/>
  <c r="I63" i="6"/>
  <c r="F64" i="6"/>
  <c r="G64" i="6"/>
  <c r="I64" i="6"/>
  <c r="F65" i="6"/>
  <c r="G65" i="6"/>
  <c r="I65" i="6"/>
  <c r="F66" i="6"/>
  <c r="G66" i="6"/>
  <c r="I66" i="6"/>
  <c r="F67" i="6"/>
  <c r="G67" i="6"/>
  <c r="I67" i="6"/>
  <c r="F68" i="6"/>
  <c r="G68" i="6"/>
  <c r="I68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11" i="6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9" i="5"/>
  <c r="Q9" i="5" s="1"/>
  <c r="J10" i="5" s="1"/>
  <c r="K10" i="5" s="1"/>
  <c r="M10" i="5" s="1"/>
  <c r="M9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I12" i="9" l="1"/>
  <c r="N12" i="9" s="1"/>
  <c r="P12" i="9" s="1"/>
  <c r="Q11" i="6"/>
  <c r="M11" i="6"/>
  <c r="S9" i="5"/>
  <c r="Q10" i="5"/>
  <c r="J11" i="5" s="1"/>
  <c r="K11" i="5" s="1"/>
  <c r="M11" i="5" s="1"/>
  <c r="S10" i="5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11" i="3"/>
  <c r="T12" i="9" l="1"/>
  <c r="F13" i="9"/>
  <c r="G13" i="9" s="1"/>
  <c r="I13" i="9" s="1"/>
  <c r="N13" i="9" s="1"/>
  <c r="AD11" i="6"/>
  <c r="Q11" i="5"/>
  <c r="J12" i="5" s="1"/>
  <c r="K12" i="5" s="1"/>
  <c r="M12" i="5" s="1"/>
  <c r="K11" i="3"/>
  <c r="M11" i="3" s="1"/>
  <c r="F12" i="3" s="1"/>
  <c r="G12" i="3" s="1"/>
  <c r="I11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K13" i="9" l="1"/>
  <c r="P13" i="9" s="1"/>
  <c r="Y11" i="6"/>
  <c r="S11" i="5"/>
  <c r="Q12" i="5"/>
  <c r="J13" i="5" s="1"/>
  <c r="K13" i="5" s="1"/>
  <c r="M13" i="5" s="1"/>
  <c r="S12" i="5"/>
  <c r="I12" i="3"/>
  <c r="K12" i="3"/>
  <c r="M12" i="3" s="1"/>
  <c r="F13" i="3" s="1"/>
  <c r="G13" i="3" s="1"/>
  <c r="K11" i="2"/>
  <c r="M11" i="2" s="1"/>
  <c r="F12" i="2" s="1"/>
  <c r="G12" i="2" s="1"/>
  <c r="K12" i="2" s="1"/>
  <c r="I11" i="2"/>
  <c r="T13" i="9" l="1"/>
  <c r="F14" i="9"/>
  <c r="G14" i="9" s="1"/>
  <c r="I14" i="9" s="1"/>
  <c r="N14" i="9" s="1"/>
  <c r="K12" i="6"/>
  <c r="L12" i="6" s="1"/>
  <c r="M12" i="6" s="1"/>
  <c r="O12" i="6"/>
  <c r="P12" i="6" s="1"/>
  <c r="Q12" i="6" s="1"/>
  <c r="Q13" i="5"/>
  <c r="J14" i="5" s="1"/>
  <c r="K14" i="5" s="1"/>
  <c r="M14" i="5" s="1"/>
  <c r="K13" i="3"/>
  <c r="M13" i="3" s="1"/>
  <c r="F14" i="3" s="1"/>
  <c r="G14" i="3" s="1"/>
  <c r="I13" i="3"/>
  <c r="I12" i="2"/>
  <c r="M12" i="2"/>
  <c r="F13" i="2" s="1"/>
  <c r="G13" i="2" s="1"/>
  <c r="K13" i="2" s="1"/>
  <c r="K14" i="9" l="1"/>
  <c r="P14" i="9" s="1"/>
  <c r="AD12" i="6"/>
  <c r="S12" i="6"/>
  <c r="T12" i="6" s="1"/>
  <c r="Y12" i="6" s="1"/>
  <c r="S14" i="5"/>
  <c r="Q14" i="5"/>
  <c r="J15" i="5" s="1"/>
  <c r="K15" i="5" s="1"/>
  <c r="M15" i="5" s="1"/>
  <c r="S13" i="5"/>
  <c r="K14" i="3"/>
  <c r="M14" i="3" s="1"/>
  <c r="F15" i="3" s="1"/>
  <c r="G15" i="3" s="1"/>
  <c r="I14" i="3"/>
  <c r="I13" i="2"/>
  <c r="M13" i="2"/>
  <c r="F14" i="2" s="1"/>
  <c r="G14" i="2" s="1"/>
  <c r="I14" i="2" s="1"/>
  <c r="T14" i="9" l="1"/>
  <c r="F15" i="9"/>
  <c r="G15" i="9" s="1"/>
  <c r="I15" i="9" s="1"/>
  <c r="N15" i="9" s="1"/>
  <c r="K13" i="6"/>
  <c r="L13" i="6" s="1"/>
  <c r="M13" i="6" s="1"/>
  <c r="O13" i="6"/>
  <c r="P13" i="6" s="1"/>
  <c r="Q13" i="6" s="1"/>
  <c r="Q15" i="5"/>
  <c r="J16" i="5" s="1"/>
  <c r="K16" i="5" s="1"/>
  <c r="M16" i="5" s="1"/>
  <c r="K15" i="3"/>
  <c r="M15" i="3" s="1"/>
  <c r="F16" i="3" s="1"/>
  <c r="G16" i="3" s="1"/>
  <c r="I15" i="3"/>
  <c r="K14" i="2"/>
  <c r="M14" i="2" s="1"/>
  <c r="F15" i="2" s="1"/>
  <c r="G15" i="2" s="1"/>
  <c r="K15" i="9" l="1"/>
  <c r="P15" i="9" s="1"/>
  <c r="AD13" i="6"/>
  <c r="S13" i="6"/>
  <c r="T13" i="6" s="1"/>
  <c r="Y13" i="6" s="1"/>
  <c r="AA13" i="6" s="1"/>
  <c r="Q16" i="5"/>
  <c r="J17" i="5" s="1"/>
  <c r="K17" i="5" s="1"/>
  <c r="M17" i="5" s="1"/>
  <c r="S16" i="5"/>
  <c r="S15" i="5"/>
  <c r="I16" i="3"/>
  <c r="K16" i="3"/>
  <c r="M16" i="3" s="1"/>
  <c r="F17" i="3" s="1"/>
  <c r="G17" i="3" s="1"/>
  <c r="K15" i="2"/>
  <c r="M15" i="2" s="1"/>
  <c r="F16" i="2" s="1"/>
  <c r="G16" i="2" s="1"/>
  <c r="K16" i="2" s="1"/>
  <c r="M16" i="2" s="1"/>
  <c r="F17" i="2" s="1"/>
  <c r="G17" i="2" s="1"/>
  <c r="K17" i="2" s="1"/>
  <c r="I15" i="2"/>
  <c r="T15" i="9" l="1"/>
  <c r="F16" i="9"/>
  <c r="G16" i="9" s="1"/>
  <c r="K16" i="9" s="1"/>
  <c r="K14" i="6"/>
  <c r="L14" i="6" s="1"/>
  <c r="M14" i="6" s="1"/>
  <c r="O14" i="6"/>
  <c r="P14" i="6" s="1"/>
  <c r="Q14" i="6" s="1"/>
  <c r="Q17" i="5"/>
  <c r="J18" i="5" s="1"/>
  <c r="K18" i="5" s="1"/>
  <c r="M18" i="5" s="1"/>
  <c r="K17" i="3"/>
  <c r="M17" i="3" s="1"/>
  <c r="F18" i="3" s="1"/>
  <c r="G18" i="3" s="1"/>
  <c r="I17" i="3"/>
  <c r="I16" i="2"/>
  <c r="I17" i="2"/>
  <c r="M17" i="2"/>
  <c r="F18" i="2" s="1"/>
  <c r="G18" i="2" s="1"/>
  <c r="K18" i="2" s="1"/>
  <c r="I16" i="9" l="1"/>
  <c r="N16" i="9" s="1"/>
  <c r="P16" i="9" s="1"/>
  <c r="AD14" i="6"/>
  <c r="S14" i="6"/>
  <c r="T14" i="6" s="1"/>
  <c r="Y14" i="6" s="1"/>
  <c r="S17" i="5"/>
  <c r="Q18" i="5"/>
  <c r="J19" i="5" s="1"/>
  <c r="K19" i="5" s="1"/>
  <c r="M19" i="5" s="1"/>
  <c r="I18" i="3"/>
  <c r="K18" i="3"/>
  <c r="M18" i="3" s="1"/>
  <c r="F19" i="3" s="1"/>
  <c r="G19" i="3" s="1"/>
  <c r="I18" i="2"/>
  <c r="M18" i="2"/>
  <c r="F19" i="2" s="1"/>
  <c r="G19" i="2" s="1"/>
  <c r="K19" i="2" s="1"/>
  <c r="F17" i="9" l="1"/>
  <c r="G17" i="9" s="1"/>
  <c r="K17" i="9" s="1"/>
  <c r="T16" i="9"/>
  <c r="AA14" i="6"/>
  <c r="K15" i="6" s="1"/>
  <c r="L15" i="6" s="1"/>
  <c r="M15" i="6" s="1"/>
  <c r="AD15" i="6"/>
  <c r="S18" i="5"/>
  <c r="Q19" i="5"/>
  <c r="J20" i="5" s="1"/>
  <c r="K20" i="5" s="1"/>
  <c r="M20" i="5" s="1"/>
  <c r="K19" i="3"/>
  <c r="M19" i="3" s="1"/>
  <c r="F20" i="3" s="1"/>
  <c r="G20" i="3" s="1"/>
  <c r="I19" i="3"/>
  <c r="M19" i="2"/>
  <c r="F20" i="2" s="1"/>
  <c r="G20" i="2" s="1"/>
  <c r="K20" i="2" s="1"/>
  <c r="I19" i="2"/>
  <c r="I17" i="9" l="1"/>
  <c r="N17" i="9" s="1"/>
  <c r="P17" i="9" s="1"/>
  <c r="T17" i="9" s="1"/>
  <c r="O15" i="6"/>
  <c r="P15" i="6" s="1"/>
  <c r="Q15" i="6" s="1"/>
  <c r="S15" i="6" s="1"/>
  <c r="T15" i="6" s="1"/>
  <c r="Y15" i="6" s="1"/>
  <c r="AA15" i="6" s="1"/>
  <c r="K16" i="6" s="1"/>
  <c r="L16" i="6" s="1"/>
  <c r="M16" i="6" s="1"/>
  <c r="AD16" i="6" s="1"/>
  <c r="S19" i="5"/>
  <c r="Q20" i="5"/>
  <c r="J21" i="5" s="1"/>
  <c r="K21" i="5" s="1"/>
  <c r="M21" i="5" s="1"/>
  <c r="I20" i="3"/>
  <c r="K20" i="3"/>
  <c r="M20" i="3" s="1"/>
  <c r="F21" i="3" s="1"/>
  <c r="G21" i="3" s="1"/>
  <c r="I20" i="2"/>
  <c r="M20" i="2"/>
  <c r="F21" i="2" s="1"/>
  <c r="G21" i="2" s="1"/>
  <c r="K21" i="2" s="1"/>
  <c r="F18" i="9" l="1"/>
  <c r="G18" i="9" s="1"/>
  <c r="I18" i="9"/>
  <c r="N18" i="9" s="1"/>
  <c r="K18" i="9"/>
  <c r="O16" i="6"/>
  <c r="P16" i="6" s="1"/>
  <c r="Q16" i="6" s="1"/>
  <c r="S16" i="6"/>
  <c r="T16" i="6" s="1"/>
  <c r="Y16" i="6"/>
  <c r="AA16" i="6" s="1"/>
  <c r="S21" i="5"/>
  <c r="Q21" i="5"/>
  <c r="J22" i="5" s="1"/>
  <c r="K22" i="5" s="1"/>
  <c r="M22" i="5" s="1"/>
  <c r="S20" i="5"/>
  <c r="K21" i="3"/>
  <c r="M21" i="3" s="1"/>
  <c r="F22" i="3" s="1"/>
  <c r="G22" i="3" s="1"/>
  <c r="I21" i="3"/>
  <c r="I21" i="2"/>
  <c r="M21" i="2"/>
  <c r="F22" i="2" s="1"/>
  <c r="G22" i="2" s="1"/>
  <c r="K22" i="2" s="1"/>
  <c r="P18" i="9" l="1"/>
  <c r="K17" i="6"/>
  <c r="L17" i="6" s="1"/>
  <c r="M17" i="6" s="1"/>
  <c r="O17" i="6"/>
  <c r="P17" i="6" s="1"/>
  <c r="Q17" i="6"/>
  <c r="Q22" i="5"/>
  <c r="J23" i="5" s="1"/>
  <c r="K23" i="5" s="1"/>
  <c r="M23" i="5" s="1"/>
  <c r="I22" i="3"/>
  <c r="K22" i="3"/>
  <c r="M22" i="3" s="1"/>
  <c r="F23" i="3" s="1"/>
  <c r="G23" i="3" s="1"/>
  <c r="I22" i="2"/>
  <c r="M22" i="2"/>
  <c r="F23" i="2" s="1"/>
  <c r="G23" i="2" s="1"/>
  <c r="K23" i="2" s="1"/>
  <c r="T18" i="9" l="1"/>
  <c r="F19" i="9"/>
  <c r="G19" i="9" s="1"/>
  <c r="S17" i="6"/>
  <c r="T17" i="6" s="1"/>
  <c r="AD17" i="6"/>
  <c r="Q23" i="5"/>
  <c r="J24" i="5" s="1"/>
  <c r="K24" i="5" s="1"/>
  <c r="M24" i="5" s="1"/>
  <c r="S22" i="5"/>
  <c r="K23" i="3"/>
  <c r="M23" i="3" s="1"/>
  <c r="F24" i="3" s="1"/>
  <c r="G24" i="3" s="1"/>
  <c r="I23" i="3"/>
  <c r="I23" i="2"/>
  <c r="M23" i="2"/>
  <c r="F24" i="2" s="1"/>
  <c r="G24" i="2" s="1"/>
  <c r="K24" i="2" s="1"/>
  <c r="K19" i="9" l="1"/>
  <c r="I19" i="9"/>
  <c r="N19" i="9" s="1"/>
  <c r="Y17" i="6"/>
  <c r="AA17" i="6" s="1"/>
  <c r="S23" i="5"/>
  <c r="Q24" i="5"/>
  <c r="J25" i="5" s="1"/>
  <c r="K25" i="5" s="1"/>
  <c r="M25" i="5" s="1"/>
  <c r="I24" i="3"/>
  <c r="K24" i="3"/>
  <c r="M24" i="3" s="1"/>
  <c r="F25" i="3" s="1"/>
  <c r="G25" i="3" s="1"/>
  <c r="M24" i="2"/>
  <c r="F25" i="2" s="1"/>
  <c r="G25" i="2" s="1"/>
  <c r="K25" i="2" s="1"/>
  <c r="I24" i="2"/>
  <c r="P19" i="9" l="1"/>
  <c r="F20" i="9"/>
  <c r="G20" i="9" s="1"/>
  <c r="T19" i="9"/>
  <c r="O18" i="6"/>
  <c r="P18" i="6" s="1"/>
  <c r="K18" i="6"/>
  <c r="L18" i="6" s="1"/>
  <c r="Q18" i="6"/>
  <c r="M18" i="6"/>
  <c r="Q25" i="5"/>
  <c r="J26" i="5" s="1"/>
  <c r="K26" i="5" s="1"/>
  <c r="M26" i="5" s="1"/>
  <c r="S24" i="5"/>
  <c r="K25" i="3"/>
  <c r="M25" i="3" s="1"/>
  <c r="F26" i="3" s="1"/>
  <c r="G26" i="3" s="1"/>
  <c r="I25" i="3"/>
  <c r="I25" i="2"/>
  <c r="M25" i="2"/>
  <c r="F26" i="2" s="1"/>
  <c r="G26" i="2" s="1"/>
  <c r="K26" i="2" s="1"/>
  <c r="I20" i="9" l="1"/>
  <c r="N20" i="9" s="1"/>
  <c r="K20" i="9"/>
  <c r="S18" i="6"/>
  <c r="T18" i="6" s="1"/>
  <c r="AD18" i="6"/>
  <c r="S25" i="5"/>
  <c r="Q26" i="5"/>
  <c r="J27" i="5" s="1"/>
  <c r="K27" i="5" s="1"/>
  <c r="M27" i="5" s="1"/>
  <c r="S26" i="5"/>
  <c r="K26" i="3"/>
  <c r="M26" i="3" s="1"/>
  <c r="F27" i="3" s="1"/>
  <c r="G27" i="3" s="1"/>
  <c r="I26" i="3"/>
  <c r="I26" i="2"/>
  <c r="M26" i="2"/>
  <c r="F27" i="2" s="1"/>
  <c r="G27" i="2" s="1"/>
  <c r="K27" i="2" s="1"/>
  <c r="P20" i="9" l="1"/>
  <c r="Y18" i="6"/>
  <c r="AA18" i="6" s="1"/>
  <c r="Q27" i="5"/>
  <c r="J28" i="5" s="1"/>
  <c r="K28" i="5" s="1"/>
  <c r="M28" i="5" s="1"/>
  <c r="K27" i="3"/>
  <c r="M27" i="3" s="1"/>
  <c r="F28" i="3" s="1"/>
  <c r="G28" i="3" s="1"/>
  <c r="I27" i="3"/>
  <c r="M27" i="2"/>
  <c r="F28" i="2" s="1"/>
  <c r="G28" i="2" s="1"/>
  <c r="K28" i="2" s="1"/>
  <c r="I27" i="2"/>
  <c r="T20" i="9" l="1"/>
  <c r="F21" i="9"/>
  <c r="G21" i="9" s="1"/>
  <c r="I21" i="9" s="1"/>
  <c r="N21" i="9" s="1"/>
  <c r="O19" i="6"/>
  <c r="P19" i="6" s="1"/>
  <c r="K19" i="6"/>
  <c r="L19" i="6" s="1"/>
  <c r="M19" i="6" s="1"/>
  <c r="Q19" i="6"/>
  <c r="S27" i="5"/>
  <c r="Q28" i="5"/>
  <c r="J29" i="5" s="1"/>
  <c r="K29" i="5" s="1"/>
  <c r="M29" i="5" s="1"/>
  <c r="I28" i="3"/>
  <c r="K28" i="3"/>
  <c r="M28" i="3" s="1"/>
  <c r="F29" i="3" s="1"/>
  <c r="G29" i="3" s="1"/>
  <c r="I28" i="2"/>
  <c r="M28" i="2"/>
  <c r="F29" i="2" s="1"/>
  <c r="G29" i="2" s="1"/>
  <c r="K29" i="2" s="1"/>
  <c r="K21" i="9" l="1"/>
  <c r="P21" i="9" s="1"/>
  <c r="S19" i="6"/>
  <c r="T19" i="6" s="1"/>
  <c r="AD19" i="6"/>
  <c r="Q29" i="5"/>
  <c r="J30" i="5" s="1"/>
  <c r="K30" i="5" s="1"/>
  <c r="M30" i="5" s="1"/>
  <c r="S28" i="5"/>
  <c r="K29" i="3"/>
  <c r="M29" i="3" s="1"/>
  <c r="F30" i="3" s="1"/>
  <c r="G30" i="3" s="1"/>
  <c r="I29" i="3"/>
  <c r="I29" i="2"/>
  <c r="M29" i="2"/>
  <c r="F30" i="2" s="1"/>
  <c r="G30" i="2" s="1"/>
  <c r="K30" i="2" s="1"/>
  <c r="T21" i="9" l="1"/>
  <c r="F22" i="9"/>
  <c r="G22" i="9" s="1"/>
  <c r="K22" i="9" s="1"/>
  <c r="Y19" i="6"/>
  <c r="AA19" i="6" s="1"/>
  <c r="Q30" i="5"/>
  <c r="J31" i="5" s="1"/>
  <c r="K31" i="5" s="1"/>
  <c r="M31" i="5" s="1"/>
  <c r="S29" i="5"/>
  <c r="I30" i="3"/>
  <c r="K30" i="3"/>
  <c r="M30" i="3" s="1"/>
  <c r="F31" i="3" s="1"/>
  <c r="G31" i="3" s="1"/>
  <c r="M30" i="2"/>
  <c r="F31" i="2" s="1"/>
  <c r="G31" i="2" s="1"/>
  <c r="K31" i="2" s="1"/>
  <c r="I30" i="2"/>
  <c r="I22" i="9" l="1"/>
  <c r="N22" i="9" s="1"/>
  <c r="P22" i="9" s="1"/>
  <c r="O20" i="6"/>
  <c r="P20" i="6" s="1"/>
  <c r="K20" i="6"/>
  <c r="L20" i="6" s="1"/>
  <c r="Q20" i="6"/>
  <c r="M20" i="6"/>
  <c r="S30" i="5"/>
  <c r="Q31" i="5"/>
  <c r="J32" i="5" s="1"/>
  <c r="K32" i="5" s="1"/>
  <c r="M32" i="5" s="1"/>
  <c r="S31" i="5"/>
  <c r="K31" i="3"/>
  <c r="M31" i="3" s="1"/>
  <c r="F32" i="3" s="1"/>
  <c r="G32" i="3" s="1"/>
  <c r="I31" i="3"/>
  <c r="I31" i="2"/>
  <c r="M31" i="2"/>
  <c r="F32" i="2" s="1"/>
  <c r="G32" i="2" s="1"/>
  <c r="K32" i="2" s="1"/>
  <c r="T22" i="9" l="1"/>
  <c r="F23" i="9"/>
  <c r="G23" i="9" s="1"/>
  <c r="S20" i="6"/>
  <c r="T20" i="6" s="1"/>
  <c r="AD20" i="6"/>
  <c r="Q32" i="5"/>
  <c r="J33" i="5" s="1"/>
  <c r="K33" i="5" s="1"/>
  <c r="M33" i="5" s="1"/>
  <c r="S32" i="5"/>
  <c r="I32" i="3"/>
  <c r="K32" i="3"/>
  <c r="M32" i="3" s="1"/>
  <c r="F33" i="3" s="1"/>
  <c r="G33" i="3" s="1"/>
  <c r="I32" i="2"/>
  <c r="M32" i="2"/>
  <c r="F33" i="2" s="1"/>
  <c r="G33" i="2" s="1"/>
  <c r="K33" i="2" s="1"/>
  <c r="I23" i="9" l="1"/>
  <c r="N23" i="9" s="1"/>
  <c r="K23" i="9"/>
  <c r="Y20" i="6"/>
  <c r="AA20" i="6" s="1"/>
  <c r="Q33" i="5"/>
  <c r="J34" i="5" s="1"/>
  <c r="K34" i="5" s="1"/>
  <c r="M34" i="5" s="1"/>
  <c r="S33" i="5"/>
  <c r="K33" i="3"/>
  <c r="M33" i="3" s="1"/>
  <c r="F34" i="3" s="1"/>
  <c r="G34" i="3" s="1"/>
  <c r="I33" i="3"/>
  <c r="I33" i="2"/>
  <c r="M33" i="2"/>
  <c r="F34" i="2" s="1"/>
  <c r="G34" i="2" s="1"/>
  <c r="K34" i="2" s="1"/>
  <c r="P23" i="9" l="1"/>
  <c r="O21" i="6"/>
  <c r="P21" i="6" s="1"/>
  <c r="Q21" i="6" s="1"/>
  <c r="K21" i="6"/>
  <c r="L21" i="6" s="1"/>
  <c r="M21" i="6" s="1"/>
  <c r="Q34" i="5"/>
  <c r="J35" i="5" s="1"/>
  <c r="K35" i="5" s="1"/>
  <c r="M35" i="5" s="1"/>
  <c r="S34" i="5"/>
  <c r="I34" i="3"/>
  <c r="K34" i="3"/>
  <c r="M34" i="3" s="1"/>
  <c r="F35" i="3" s="1"/>
  <c r="G35" i="3" s="1"/>
  <c r="I34" i="2"/>
  <c r="M34" i="2"/>
  <c r="F35" i="2" s="1"/>
  <c r="G35" i="2" s="1"/>
  <c r="K35" i="2" s="1"/>
  <c r="T23" i="9" l="1"/>
  <c r="F24" i="9"/>
  <c r="G24" i="9" s="1"/>
  <c r="I24" i="9"/>
  <c r="N24" i="9" s="1"/>
  <c r="K24" i="9"/>
  <c r="S21" i="6"/>
  <c r="T21" i="6" s="1"/>
  <c r="AD21" i="6"/>
  <c r="Q35" i="5"/>
  <c r="J36" i="5" s="1"/>
  <c r="K36" i="5" s="1"/>
  <c r="M36" i="5" s="1"/>
  <c r="S35" i="5"/>
  <c r="K35" i="3"/>
  <c r="M35" i="3" s="1"/>
  <c r="F36" i="3" s="1"/>
  <c r="G36" i="3" s="1"/>
  <c r="I35" i="3"/>
  <c r="I35" i="2"/>
  <c r="M35" i="2"/>
  <c r="F36" i="2" s="1"/>
  <c r="G36" i="2" s="1"/>
  <c r="K36" i="2" s="1"/>
  <c r="P24" i="9" l="1"/>
  <c r="F25" i="9"/>
  <c r="G25" i="9" s="1"/>
  <c r="T24" i="9"/>
  <c r="Y21" i="6"/>
  <c r="AA21" i="6" s="1"/>
  <c r="Q36" i="5"/>
  <c r="J37" i="5" s="1"/>
  <c r="K37" i="5" s="1"/>
  <c r="M37" i="5" s="1"/>
  <c r="I36" i="3"/>
  <c r="K36" i="3"/>
  <c r="M36" i="3" s="1"/>
  <c r="F37" i="3" s="1"/>
  <c r="G37" i="3" s="1"/>
  <c r="I36" i="2"/>
  <c r="M36" i="2"/>
  <c r="F37" i="2" s="1"/>
  <c r="G37" i="2" s="1"/>
  <c r="K37" i="2" s="1"/>
  <c r="K25" i="9" l="1"/>
  <c r="I25" i="9"/>
  <c r="N25" i="9" s="1"/>
  <c r="P25" i="9" s="1"/>
  <c r="O22" i="6"/>
  <c r="P22" i="6" s="1"/>
  <c r="K22" i="6"/>
  <c r="L22" i="6" s="1"/>
  <c r="M22" i="6" s="1"/>
  <c r="Q22" i="6"/>
  <c r="Q37" i="5"/>
  <c r="J38" i="5" s="1"/>
  <c r="K38" i="5" s="1"/>
  <c r="M38" i="5" s="1"/>
  <c r="S36" i="5"/>
  <c r="K37" i="3"/>
  <c r="M37" i="3" s="1"/>
  <c r="F38" i="3" s="1"/>
  <c r="G38" i="3" s="1"/>
  <c r="I37" i="3"/>
  <c r="I37" i="2"/>
  <c r="M37" i="2"/>
  <c r="F38" i="2" s="1"/>
  <c r="G38" i="2" s="1"/>
  <c r="K38" i="2" s="1"/>
  <c r="F26" i="9" l="1"/>
  <c r="G26" i="9" s="1"/>
  <c r="T25" i="9"/>
  <c r="S22" i="6"/>
  <c r="T22" i="6" s="1"/>
  <c r="AD22" i="6"/>
  <c r="Q38" i="5"/>
  <c r="J39" i="5" s="1"/>
  <c r="K39" i="5" s="1"/>
  <c r="M39" i="5" s="1"/>
  <c r="S37" i="5"/>
  <c r="K38" i="3"/>
  <c r="M38" i="3" s="1"/>
  <c r="F39" i="3" s="1"/>
  <c r="G39" i="3" s="1"/>
  <c r="I38" i="3"/>
  <c r="I38" i="2"/>
  <c r="M38" i="2"/>
  <c r="F39" i="2" s="1"/>
  <c r="G39" i="2" s="1"/>
  <c r="K39" i="2" s="1"/>
  <c r="K26" i="9" l="1"/>
  <c r="I26" i="9"/>
  <c r="N26" i="9" s="1"/>
  <c r="Y22" i="6"/>
  <c r="AA22" i="6" s="1"/>
  <c r="S38" i="5"/>
  <c r="Q39" i="5"/>
  <c r="J40" i="5" s="1"/>
  <c r="K40" i="5" s="1"/>
  <c r="M40" i="5" s="1"/>
  <c r="S39" i="5"/>
  <c r="I39" i="3"/>
  <c r="K39" i="3"/>
  <c r="M39" i="3" s="1"/>
  <c r="F40" i="3" s="1"/>
  <c r="G40" i="3" s="1"/>
  <c r="I39" i="2"/>
  <c r="M39" i="2"/>
  <c r="F40" i="2" s="1"/>
  <c r="G40" i="2" s="1"/>
  <c r="K40" i="2" s="1"/>
  <c r="P26" i="9" l="1"/>
  <c r="O23" i="6"/>
  <c r="P23" i="6" s="1"/>
  <c r="Q23" i="6" s="1"/>
  <c r="K23" i="6"/>
  <c r="L23" i="6" s="1"/>
  <c r="M23" i="6" s="1"/>
  <c r="Q40" i="5"/>
  <c r="J41" i="5" s="1"/>
  <c r="K41" i="5" s="1"/>
  <c r="M41" i="5" s="1"/>
  <c r="K40" i="3"/>
  <c r="M40" i="3" s="1"/>
  <c r="F41" i="3" s="1"/>
  <c r="G41" i="3" s="1"/>
  <c r="I40" i="3"/>
  <c r="M40" i="2"/>
  <c r="F41" i="2" s="1"/>
  <c r="G41" i="2" s="1"/>
  <c r="I40" i="2"/>
  <c r="T26" i="9" l="1"/>
  <c r="F27" i="9"/>
  <c r="G27" i="9" s="1"/>
  <c r="S23" i="6"/>
  <c r="T23" i="6" s="1"/>
  <c r="AD23" i="6"/>
  <c r="Q41" i="5"/>
  <c r="J42" i="5" s="1"/>
  <c r="K42" i="5" s="1"/>
  <c r="M42" i="5" s="1"/>
  <c r="S41" i="5"/>
  <c r="S40" i="5"/>
  <c r="K41" i="3"/>
  <c r="M41" i="3" s="1"/>
  <c r="F42" i="3" s="1"/>
  <c r="G42" i="3" s="1"/>
  <c r="I41" i="3"/>
  <c r="K41" i="2"/>
  <c r="M41" i="2" s="1"/>
  <c r="F42" i="2" s="1"/>
  <c r="G42" i="2" s="1"/>
  <c r="I41" i="2"/>
  <c r="K27" i="9" l="1"/>
  <c r="I27" i="9"/>
  <c r="N27" i="9" s="1"/>
  <c r="Y23" i="6"/>
  <c r="AA23" i="6" s="1"/>
  <c r="Q42" i="5"/>
  <c r="J43" i="5" s="1"/>
  <c r="K43" i="5" s="1"/>
  <c r="M43" i="5" s="1"/>
  <c r="K42" i="3"/>
  <c r="M42" i="3" s="1"/>
  <c r="F43" i="3" s="1"/>
  <c r="G43" i="3" s="1"/>
  <c r="I42" i="3"/>
  <c r="K42" i="2"/>
  <c r="M42" i="2" s="1"/>
  <c r="F43" i="2" s="1"/>
  <c r="G43" i="2" s="1"/>
  <c r="I42" i="2"/>
  <c r="P27" i="9" l="1"/>
  <c r="K24" i="6"/>
  <c r="L24" i="6" s="1"/>
  <c r="O24" i="6"/>
  <c r="P24" i="6" s="1"/>
  <c r="Q24" i="6" s="1"/>
  <c r="M24" i="6"/>
  <c r="Q43" i="5"/>
  <c r="J44" i="5" s="1"/>
  <c r="K44" i="5" s="1"/>
  <c r="M44" i="5" s="1"/>
  <c r="S42" i="5"/>
  <c r="I43" i="3"/>
  <c r="K43" i="3"/>
  <c r="M43" i="3" s="1"/>
  <c r="F44" i="3" s="1"/>
  <c r="G44" i="3" s="1"/>
  <c r="K43" i="2"/>
  <c r="M43" i="2" s="1"/>
  <c r="F44" i="2" s="1"/>
  <c r="G44" i="2" s="1"/>
  <c r="I43" i="2"/>
  <c r="T27" i="9" l="1"/>
  <c r="F28" i="9"/>
  <c r="G28" i="9" s="1"/>
  <c r="S24" i="6"/>
  <c r="T24" i="6" s="1"/>
  <c r="AD24" i="6"/>
  <c r="Q44" i="5"/>
  <c r="J45" i="5" s="1"/>
  <c r="K45" i="5" s="1"/>
  <c r="M45" i="5" s="1"/>
  <c r="S43" i="5"/>
  <c r="I44" i="3"/>
  <c r="K44" i="3"/>
  <c r="M44" i="3" s="1"/>
  <c r="F45" i="3" s="1"/>
  <c r="G45" i="3" s="1"/>
  <c r="K44" i="2"/>
  <c r="M44" i="2" s="1"/>
  <c r="F45" i="2" s="1"/>
  <c r="G45" i="2" s="1"/>
  <c r="I44" i="2"/>
  <c r="K28" i="9" l="1"/>
  <c r="I28" i="9"/>
  <c r="N28" i="9" s="1"/>
  <c r="Y24" i="6"/>
  <c r="AA24" i="6" s="1"/>
  <c r="S44" i="5"/>
  <c r="Q45" i="5"/>
  <c r="J46" i="5" s="1"/>
  <c r="K46" i="5" s="1"/>
  <c r="M46" i="5" s="1"/>
  <c r="K45" i="3"/>
  <c r="M45" i="3" s="1"/>
  <c r="F46" i="3" s="1"/>
  <c r="G46" i="3" s="1"/>
  <c r="I45" i="3"/>
  <c r="I45" i="2"/>
  <c r="K45" i="2"/>
  <c r="M45" i="2" s="1"/>
  <c r="F46" i="2" s="1"/>
  <c r="G46" i="2" s="1"/>
  <c r="P28" i="9" l="1"/>
  <c r="K25" i="6"/>
  <c r="L25" i="6" s="1"/>
  <c r="O25" i="6"/>
  <c r="P25" i="6" s="1"/>
  <c r="Q25" i="6" s="1"/>
  <c r="M25" i="6"/>
  <c r="S45" i="5"/>
  <c r="Q46" i="5"/>
  <c r="J47" i="5" s="1"/>
  <c r="K47" i="5" s="1"/>
  <c r="M47" i="5" s="1"/>
  <c r="K46" i="3"/>
  <c r="M46" i="3" s="1"/>
  <c r="F47" i="3" s="1"/>
  <c r="G47" i="3" s="1"/>
  <c r="I46" i="3"/>
  <c r="K46" i="2"/>
  <c r="M46" i="2" s="1"/>
  <c r="F47" i="2" s="1"/>
  <c r="G47" i="2" s="1"/>
  <c r="I46" i="2"/>
  <c r="T28" i="9" l="1"/>
  <c r="F29" i="9"/>
  <c r="G29" i="9" s="1"/>
  <c r="S25" i="6"/>
  <c r="T25" i="6" s="1"/>
  <c r="AD25" i="6"/>
  <c r="S46" i="5"/>
  <c r="Q47" i="5"/>
  <c r="J48" i="5" s="1"/>
  <c r="K48" i="5" s="1"/>
  <c r="M48" i="5" s="1"/>
  <c r="I47" i="3"/>
  <c r="K47" i="3"/>
  <c r="M47" i="3" s="1"/>
  <c r="F48" i="3" s="1"/>
  <c r="G48" i="3" s="1"/>
  <c r="K47" i="2"/>
  <c r="M47" i="2" s="1"/>
  <c r="F48" i="2" s="1"/>
  <c r="G48" i="2" s="1"/>
  <c r="I47" i="2"/>
  <c r="K29" i="9" l="1"/>
  <c r="I29" i="9"/>
  <c r="N29" i="9" s="1"/>
  <c r="Y25" i="6"/>
  <c r="AA25" i="6" s="1"/>
  <c r="Q48" i="5"/>
  <c r="J49" i="5" s="1"/>
  <c r="K49" i="5" s="1"/>
  <c r="M49" i="5" s="1"/>
  <c r="S47" i="5"/>
  <c r="K48" i="3"/>
  <c r="M48" i="3" s="1"/>
  <c r="F49" i="3" s="1"/>
  <c r="G49" i="3" s="1"/>
  <c r="I48" i="3"/>
  <c r="K48" i="2"/>
  <c r="M48" i="2" s="1"/>
  <c r="F49" i="2" s="1"/>
  <c r="G49" i="2" s="1"/>
  <c r="I48" i="2"/>
  <c r="P29" i="9" l="1"/>
  <c r="O26" i="6"/>
  <c r="P26" i="6" s="1"/>
  <c r="K26" i="6"/>
  <c r="L26" i="6" s="1"/>
  <c r="M26" i="6" s="1"/>
  <c r="Q26" i="6"/>
  <c r="Q49" i="5"/>
  <c r="S48" i="5"/>
  <c r="K49" i="3"/>
  <c r="M49" i="3" s="1"/>
  <c r="F50" i="3" s="1"/>
  <c r="G50" i="3" s="1"/>
  <c r="I49" i="3"/>
  <c r="K49" i="2"/>
  <c r="M49" i="2" s="1"/>
  <c r="F50" i="2" s="1"/>
  <c r="G50" i="2" s="1"/>
  <c r="I49" i="2"/>
  <c r="T29" i="9" l="1"/>
  <c r="F30" i="9"/>
  <c r="G30" i="9" s="1"/>
  <c r="S26" i="6"/>
  <c r="T26" i="6" s="1"/>
  <c r="AD26" i="6"/>
  <c r="S49" i="5"/>
  <c r="K50" i="3"/>
  <c r="M50" i="3" s="1"/>
  <c r="F51" i="3" s="1"/>
  <c r="G51" i="3" s="1"/>
  <c r="I50" i="3"/>
  <c r="I50" i="2"/>
  <c r="K50" i="2"/>
  <c r="M50" i="2" s="1"/>
  <c r="F51" i="2" s="1"/>
  <c r="G51" i="2" s="1"/>
  <c r="I30" i="9" l="1"/>
  <c r="N30" i="9" s="1"/>
  <c r="K30" i="9"/>
  <c r="P30" i="9" s="1"/>
  <c r="Y26" i="6"/>
  <c r="AA26" i="6" s="1"/>
  <c r="I51" i="3"/>
  <c r="K51" i="3"/>
  <c r="M51" i="3" s="1"/>
  <c r="F52" i="3" s="1"/>
  <c r="G52" i="3" s="1"/>
  <c r="I51" i="2"/>
  <c r="K51" i="2"/>
  <c r="M51" i="2" s="1"/>
  <c r="F52" i="2" s="1"/>
  <c r="G52" i="2" s="1"/>
  <c r="F31" i="9" l="1"/>
  <c r="G31" i="9" s="1"/>
  <c r="O27" i="6"/>
  <c r="P27" i="6" s="1"/>
  <c r="Q27" i="6" s="1"/>
  <c r="K27" i="6"/>
  <c r="L27" i="6" s="1"/>
  <c r="M27" i="6"/>
  <c r="I52" i="3"/>
  <c r="K52" i="3"/>
  <c r="M52" i="3" s="1"/>
  <c r="F53" i="3" s="1"/>
  <c r="G53" i="3" s="1"/>
  <c r="K52" i="2"/>
  <c r="M52" i="2" s="1"/>
  <c r="F53" i="2" s="1"/>
  <c r="G53" i="2" s="1"/>
  <c r="I52" i="2"/>
  <c r="T30" i="9" l="1"/>
  <c r="K31" i="9"/>
  <c r="I31" i="9"/>
  <c r="N31" i="9" s="1"/>
  <c r="S27" i="6"/>
  <c r="T27" i="6" s="1"/>
  <c r="AD27" i="6"/>
  <c r="K53" i="3"/>
  <c r="M53" i="3" s="1"/>
  <c r="F54" i="3" s="1"/>
  <c r="G54" i="3" s="1"/>
  <c r="I53" i="3"/>
  <c r="K53" i="2"/>
  <c r="M53" i="2" s="1"/>
  <c r="F54" i="2" s="1"/>
  <c r="G54" i="2" s="1"/>
  <c r="I53" i="2"/>
  <c r="P31" i="9" l="1"/>
  <c r="Y27" i="6"/>
  <c r="AA27" i="6" s="1"/>
  <c r="K54" i="3"/>
  <c r="M54" i="3" s="1"/>
  <c r="F55" i="3" s="1"/>
  <c r="G55" i="3" s="1"/>
  <c r="I54" i="3"/>
  <c r="K54" i="2"/>
  <c r="M54" i="2" s="1"/>
  <c r="F55" i="2" s="1"/>
  <c r="G55" i="2" s="1"/>
  <c r="I54" i="2"/>
  <c r="F32" i="9" l="1"/>
  <c r="G32" i="9" s="1"/>
  <c r="T31" i="9"/>
  <c r="O28" i="6"/>
  <c r="P28" i="6" s="1"/>
  <c r="K28" i="6"/>
  <c r="L28" i="6" s="1"/>
  <c r="M28" i="6" s="1"/>
  <c r="Q28" i="6"/>
  <c r="I55" i="3"/>
  <c r="K55" i="3"/>
  <c r="M55" i="3" s="1"/>
  <c r="K55" i="2"/>
  <c r="M55" i="2" s="1"/>
  <c r="I55" i="2"/>
  <c r="I32" i="9" l="1"/>
  <c r="N32" i="9" s="1"/>
  <c r="K32" i="9"/>
  <c r="P32" i="9" s="1"/>
  <c r="S28" i="6"/>
  <c r="T28" i="6" s="1"/>
  <c r="AD28" i="6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F33" i="9" l="1"/>
  <c r="G33" i="9" s="1"/>
  <c r="T32" i="9"/>
  <c r="Y28" i="6"/>
  <c r="AA28" i="6" s="1"/>
  <c r="I33" i="9" l="1"/>
  <c r="N33" i="9" s="1"/>
  <c r="K33" i="9"/>
  <c r="P33" i="9" s="1"/>
  <c r="O29" i="6"/>
  <c r="P29" i="6" s="1"/>
  <c r="K29" i="6"/>
  <c r="L29" i="6" s="1"/>
  <c r="M29" i="6" s="1"/>
  <c r="Q29" i="6"/>
  <c r="F34" i="9" l="1"/>
  <c r="G34" i="9" s="1"/>
  <c r="T33" i="9"/>
  <c r="S29" i="6"/>
  <c r="T29" i="6" s="1"/>
  <c r="AD29" i="6"/>
  <c r="K34" i="9" l="1"/>
  <c r="I34" i="9"/>
  <c r="N34" i="9" s="1"/>
  <c r="P34" i="9" s="1"/>
  <c r="Y29" i="6"/>
  <c r="AA29" i="6" s="1"/>
  <c r="F35" i="9" l="1"/>
  <c r="G35" i="9" s="1"/>
  <c r="T34" i="9"/>
  <c r="K30" i="6"/>
  <c r="L30" i="6" s="1"/>
  <c r="O30" i="6"/>
  <c r="P30" i="6" s="1"/>
  <c r="Q30" i="6" s="1"/>
  <c r="M30" i="6"/>
  <c r="K35" i="9" l="1"/>
  <c r="I35" i="9"/>
  <c r="N35" i="9" s="1"/>
  <c r="S30" i="6"/>
  <c r="T30" i="6" s="1"/>
  <c r="AD30" i="6"/>
  <c r="P35" i="9" l="1"/>
  <c r="Y30" i="6"/>
  <c r="AA30" i="6" s="1"/>
  <c r="F36" i="9" l="1"/>
  <c r="G36" i="9" s="1"/>
  <c r="T35" i="9"/>
  <c r="K31" i="6"/>
  <c r="L31" i="6" s="1"/>
  <c r="O31" i="6"/>
  <c r="P31" i="6" s="1"/>
  <c r="Q31" i="6" s="1"/>
  <c r="M31" i="6"/>
  <c r="I36" i="9" l="1"/>
  <c r="N36" i="9" s="1"/>
  <c r="K36" i="9"/>
  <c r="P36" i="9" s="1"/>
  <c r="S31" i="6"/>
  <c r="T31" i="6" s="1"/>
  <c r="AD31" i="6"/>
  <c r="F37" i="9" l="1"/>
  <c r="G37" i="9" s="1"/>
  <c r="I37" i="9" s="1"/>
  <c r="N37" i="9" s="1"/>
  <c r="K37" i="9"/>
  <c r="Y31" i="6"/>
  <c r="AA31" i="6" s="1"/>
  <c r="P37" i="9" l="1"/>
  <c r="F38" i="9"/>
  <c r="G38" i="9" s="1"/>
  <c r="K38" i="9" s="1"/>
  <c r="I38" i="9"/>
  <c r="N38" i="9" s="1"/>
  <c r="O32" i="6"/>
  <c r="P32" i="6" s="1"/>
  <c r="K32" i="6"/>
  <c r="L32" i="6" s="1"/>
  <c r="Q32" i="6"/>
  <c r="P38" i="9" l="1"/>
  <c r="F39" i="9"/>
  <c r="G39" i="9" s="1"/>
  <c r="K39" i="9" s="1"/>
  <c r="I39" i="9"/>
  <c r="N39" i="9" s="1"/>
  <c r="M32" i="6"/>
  <c r="S32" i="6"/>
  <c r="T32" i="6" s="1"/>
  <c r="AD32" i="6"/>
  <c r="P39" i="9" l="1"/>
  <c r="Y32" i="6"/>
  <c r="F40" i="9" l="1"/>
  <c r="G40" i="9" s="1"/>
  <c r="I40" i="9" s="1"/>
  <c r="N40" i="9" s="1"/>
  <c r="AA32" i="6"/>
  <c r="O33" i="6" s="1"/>
  <c r="P33" i="6" s="1"/>
  <c r="Q33" i="6" s="1"/>
  <c r="K40" i="9" l="1"/>
  <c r="P40" i="9"/>
  <c r="F41" i="9"/>
  <c r="G41" i="9" s="1"/>
  <c r="I41" i="9" s="1"/>
  <c r="N41" i="9" s="1"/>
  <c r="K41" i="9"/>
  <c r="K33" i="6"/>
  <c r="L33" i="6" s="1"/>
  <c r="M33" i="6" s="1"/>
  <c r="S33" i="6" s="1"/>
  <c r="T33" i="6" s="1"/>
  <c r="P41" i="9" l="1"/>
  <c r="F42" i="9" s="1"/>
  <c r="G42" i="9" s="1"/>
  <c r="AD33" i="6"/>
  <c r="Y33" i="6"/>
  <c r="I42" i="9" l="1"/>
  <c r="N42" i="9" s="1"/>
  <c r="K42" i="9"/>
  <c r="P42" i="9"/>
  <c r="F43" i="9"/>
  <c r="G43" i="9" s="1"/>
  <c r="K43" i="9" s="1"/>
  <c r="AA33" i="6"/>
  <c r="O34" i="6" s="1"/>
  <c r="P34" i="6" s="1"/>
  <c r="Q34" i="6" s="1"/>
  <c r="K34" i="6"/>
  <c r="L34" i="6" s="1"/>
  <c r="I43" i="9" l="1"/>
  <c r="N43" i="9" s="1"/>
  <c r="P43" i="9"/>
  <c r="M34" i="6"/>
  <c r="S34" i="6" s="1"/>
  <c r="T34" i="6" s="1"/>
  <c r="F44" i="9" l="1"/>
  <c r="G44" i="9" s="1"/>
  <c r="K44" i="9"/>
  <c r="I44" i="9"/>
  <c r="N44" i="9" s="1"/>
  <c r="AD34" i="6"/>
  <c r="Y34" i="6"/>
  <c r="P44" i="9" l="1"/>
  <c r="F45" i="9"/>
  <c r="G45" i="9" s="1"/>
  <c r="I45" i="9" s="1"/>
  <c r="N45" i="9" s="1"/>
  <c r="K45" i="9"/>
  <c r="AA34" i="6"/>
  <c r="O35" i="6" s="1"/>
  <c r="P35" i="6" s="1"/>
  <c r="Q35" i="6" s="1"/>
  <c r="K35" i="6"/>
  <c r="L35" i="6" s="1"/>
  <c r="P45" i="9" l="1"/>
  <c r="F46" i="9"/>
  <c r="G46" i="9" s="1"/>
  <c r="I46" i="9" s="1"/>
  <c r="N46" i="9" s="1"/>
  <c r="K46" i="9"/>
  <c r="M35" i="6"/>
  <c r="S35" i="6" s="1"/>
  <c r="T35" i="6" s="1"/>
  <c r="P46" i="9" l="1"/>
  <c r="F47" i="9"/>
  <c r="G47" i="9" s="1"/>
  <c r="K47" i="9" s="1"/>
  <c r="I47" i="9"/>
  <c r="N47" i="9" s="1"/>
  <c r="P47" i="9" s="1"/>
  <c r="AD35" i="6"/>
  <c r="Y35" i="6"/>
  <c r="F48" i="9" l="1"/>
  <c r="G48" i="9" s="1"/>
  <c r="I48" i="9" s="1"/>
  <c r="K48" i="9"/>
  <c r="AA35" i="6"/>
  <c r="O36" i="6" s="1"/>
  <c r="P36" i="6" s="1"/>
  <c r="Q36" i="6" s="1"/>
  <c r="N48" i="9" l="1"/>
  <c r="P48" i="9" s="1"/>
  <c r="K36" i="6"/>
  <c r="L36" i="6" s="1"/>
  <c r="M36" i="6"/>
  <c r="S36" i="6" s="1"/>
  <c r="T36" i="6" s="1"/>
  <c r="F49" i="9" l="1"/>
  <c r="G49" i="9" s="1"/>
  <c r="I49" i="9" s="1"/>
  <c r="K49" i="9"/>
  <c r="AD36" i="6"/>
  <c r="Y36" i="6"/>
  <c r="N49" i="9" l="1"/>
  <c r="P49" i="9" s="1"/>
  <c r="AA36" i="6"/>
  <c r="O37" i="6" s="1"/>
  <c r="P37" i="6" s="1"/>
  <c r="Q37" i="6" s="1"/>
  <c r="K37" i="6"/>
  <c r="L37" i="6" s="1"/>
  <c r="F50" i="9" l="1"/>
  <c r="G50" i="9" s="1"/>
  <c r="K50" i="9" s="1"/>
  <c r="I50" i="9"/>
  <c r="M37" i="6"/>
  <c r="S37" i="6" s="1"/>
  <c r="T37" i="6" s="1"/>
  <c r="N50" i="9" l="1"/>
  <c r="P50" i="9" s="1"/>
  <c r="AD37" i="6"/>
  <c r="Y37" i="6"/>
  <c r="F51" i="9" l="1"/>
  <c r="G51" i="9" s="1"/>
  <c r="I51" i="9" s="1"/>
  <c r="K51" i="9"/>
  <c r="AA37" i="6"/>
  <c r="O38" i="6" s="1"/>
  <c r="P38" i="6" s="1"/>
  <c r="Q38" i="6" s="1"/>
  <c r="N51" i="9" l="1"/>
  <c r="P51" i="9" s="1"/>
  <c r="K38" i="6"/>
  <c r="L38" i="6" s="1"/>
  <c r="M38" i="6"/>
  <c r="S38" i="6" s="1"/>
  <c r="T38" i="6" s="1"/>
  <c r="F52" i="9" l="1"/>
  <c r="G52" i="9" s="1"/>
  <c r="I52" i="9" s="1"/>
  <c r="K52" i="9"/>
  <c r="AD38" i="6"/>
  <c r="Y38" i="6"/>
  <c r="N52" i="9" l="1"/>
  <c r="P52" i="9" s="1"/>
  <c r="AA38" i="6"/>
  <c r="O39" i="6" s="1"/>
  <c r="P39" i="6" s="1"/>
  <c r="Q39" i="6" s="1"/>
  <c r="K39" i="6"/>
  <c r="L39" i="6" s="1"/>
  <c r="F53" i="9" l="1"/>
  <c r="G53" i="9" s="1"/>
  <c r="I53" i="9" s="1"/>
  <c r="K53" i="9"/>
  <c r="M39" i="6"/>
  <c r="S39" i="6" s="1"/>
  <c r="T39" i="6" s="1"/>
  <c r="AD39" i="6"/>
  <c r="N53" i="9" l="1"/>
  <c r="P53" i="9" s="1"/>
  <c r="Y39" i="6"/>
  <c r="F54" i="9" l="1"/>
  <c r="G54" i="9" s="1"/>
  <c r="I54" i="9" s="1"/>
  <c r="K54" i="9"/>
  <c r="AA39" i="6"/>
  <c r="O40" i="6" s="1"/>
  <c r="P40" i="6" s="1"/>
  <c r="Q40" i="6" s="1"/>
  <c r="K40" i="6"/>
  <c r="L40" i="6" s="1"/>
  <c r="N54" i="9" l="1"/>
  <c r="P54" i="9" s="1"/>
  <c r="M40" i="6"/>
  <c r="S40" i="6" s="1"/>
  <c r="T40" i="6" s="1"/>
  <c r="F55" i="9" l="1"/>
  <c r="G55" i="9" s="1"/>
  <c r="I55" i="9" s="1"/>
  <c r="K55" i="9"/>
  <c r="AD40" i="6"/>
  <c r="Y40" i="6"/>
  <c r="N55" i="9" l="1"/>
  <c r="P55" i="9" s="1"/>
  <c r="AA40" i="6"/>
  <c r="O41" i="6" s="1"/>
  <c r="P41" i="6" s="1"/>
  <c r="Q41" i="6" s="1"/>
  <c r="K41" i="6"/>
  <c r="L41" i="6" s="1"/>
  <c r="M41" i="6" l="1"/>
  <c r="S41" i="6" s="1"/>
  <c r="T41" i="6" s="1"/>
  <c r="AD41" i="6"/>
  <c r="Y41" i="6" l="1"/>
  <c r="AA41" i="6" l="1"/>
  <c r="O42" i="6" s="1"/>
  <c r="P42" i="6" s="1"/>
  <c r="Q42" i="6" s="1"/>
  <c r="K42" i="6"/>
  <c r="L42" i="6" s="1"/>
  <c r="M42" i="6" l="1"/>
  <c r="S42" i="6" s="1"/>
  <c r="T42" i="6" s="1"/>
  <c r="AD42" i="6" l="1"/>
  <c r="Y42" i="6"/>
  <c r="AA42" i="6" l="1"/>
  <c r="O43" i="6" s="1"/>
  <c r="P43" i="6" s="1"/>
  <c r="Q43" i="6" s="1"/>
  <c r="K43" i="6"/>
  <c r="L43" i="6" s="1"/>
  <c r="M43" i="6" l="1"/>
  <c r="S43" i="6" s="1"/>
  <c r="T43" i="6" s="1"/>
  <c r="AD43" i="6" l="1"/>
  <c r="Y43" i="6"/>
  <c r="AA43" i="6" l="1"/>
  <c r="O44" i="6" s="1"/>
  <c r="P44" i="6" s="1"/>
  <c r="Q44" i="6" s="1"/>
  <c r="K44" i="6" l="1"/>
  <c r="L44" i="6" s="1"/>
  <c r="M44" i="6"/>
  <c r="S44" i="6" s="1"/>
  <c r="T44" i="6" s="1"/>
  <c r="AD44" i="6" l="1"/>
  <c r="Y44" i="6"/>
  <c r="AA44" i="6" l="1"/>
  <c r="O45" i="6" s="1"/>
  <c r="P45" i="6" s="1"/>
  <c r="Q45" i="6" s="1"/>
  <c r="K45" i="6"/>
  <c r="L45" i="6" s="1"/>
  <c r="M45" i="6" l="1"/>
  <c r="S45" i="6" s="1"/>
  <c r="T45" i="6" s="1"/>
  <c r="AD45" i="6" l="1"/>
  <c r="Y45" i="6"/>
  <c r="AA45" i="6" l="1"/>
  <c r="O46" i="6" s="1"/>
  <c r="P46" i="6" s="1"/>
  <c r="Q46" i="6" s="1"/>
  <c r="K46" i="6"/>
  <c r="L46" i="6" s="1"/>
  <c r="M46" i="6" l="1"/>
  <c r="S46" i="6" s="1"/>
  <c r="T46" i="6" s="1"/>
  <c r="AD46" i="6"/>
  <c r="Y46" i="6" l="1"/>
  <c r="AA46" i="6" l="1"/>
  <c r="O47" i="6" s="1"/>
  <c r="P47" i="6" s="1"/>
  <c r="Q47" i="6" s="1"/>
  <c r="K47" i="6" l="1"/>
  <c r="L47" i="6" s="1"/>
  <c r="M47" i="6"/>
  <c r="S47" i="6" s="1"/>
  <c r="T47" i="6" s="1"/>
  <c r="AD47" i="6"/>
  <c r="Y47" i="6" l="1"/>
  <c r="AA47" i="6" l="1"/>
  <c r="O48" i="6" s="1"/>
  <c r="P48" i="6" s="1"/>
  <c r="Q48" i="6" s="1"/>
  <c r="K48" i="6"/>
  <c r="L48" i="6" s="1"/>
  <c r="M48" i="6" l="1"/>
  <c r="S48" i="6" s="1"/>
  <c r="T48" i="6" s="1"/>
  <c r="AD48" i="6" l="1"/>
  <c r="Y48" i="6"/>
  <c r="AA48" i="6" l="1"/>
  <c r="O49" i="6" s="1"/>
  <c r="P49" i="6" s="1"/>
  <c r="Q49" i="6" s="1"/>
  <c r="K49" i="6"/>
  <c r="L49" i="6" s="1"/>
  <c r="M49" i="6" l="1"/>
  <c r="S49" i="6" s="1"/>
  <c r="T49" i="6" s="1"/>
  <c r="AD49" i="6"/>
  <c r="Y49" i="6" l="1"/>
  <c r="AA49" i="6" l="1"/>
  <c r="O50" i="6" s="1"/>
  <c r="P50" i="6" s="1"/>
  <c r="Q50" i="6" s="1"/>
  <c r="K50" i="6"/>
  <c r="L50" i="6" s="1"/>
  <c r="M50" i="6" l="1"/>
  <c r="S50" i="6" s="1"/>
  <c r="T50" i="6" s="1"/>
  <c r="AD50" i="6" l="1"/>
  <c r="Y50" i="6"/>
  <c r="AA50" i="6" l="1"/>
  <c r="O51" i="6" s="1"/>
  <c r="P51" i="6" s="1"/>
  <c r="Q51" i="6" s="1"/>
  <c r="K51" i="6"/>
  <c r="L51" i="6" s="1"/>
  <c r="M51" i="6" l="1"/>
  <c r="S51" i="6" s="1"/>
  <c r="T51" i="6" s="1"/>
  <c r="AD51" i="6" l="1"/>
  <c r="Y51" i="6"/>
  <c r="AA51" i="6" l="1"/>
  <c r="O52" i="6" s="1"/>
  <c r="P52" i="6" s="1"/>
  <c r="Q52" i="6" s="1"/>
  <c r="K52" i="6"/>
  <c r="L52" i="6" s="1"/>
  <c r="M52" i="6" s="1"/>
  <c r="S52" i="6" l="1"/>
  <c r="T52" i="6" s="1"/>
  <c r="Y52" i="6"/>
  <c r="AA52" i="6" s="1"/>
  <c r="K53" i="6" l="1"/>
  <c r="L53" i="6" s="1"/>
  <c r="O53" i="6"/>
  <c r="P53" i="6" s="1"/>
  <c r="Q53" i="6" s="1"/>
  <c r="M53" i="6"/>
  <c r="S53" i="6" l="1"/>
  <c r="T53" i="6" s="1"/>
  <c r="Y53" i="6" l="1"/>
  <c r="AA53" i="6" s="1"/>
  <c r="O54" i="6" l="1"/>
  <c r="P54" i="6" s="1"/>
  <c r="Q54" i="6" s="1"/>
  <c r="K54" i="6"/>
  <c r="L54" i="6" s="1"/>
  <c r="M54" i="6" s="1"/>
  <c r="S54" i="6" s="1"/>
  <c r="T54" i="6" s="1"/>
  <c r="Y54" i="6" l="1"/>
  <c r="AA54" i="6" s="1"/>
  <c r="O55" i="6" l="1"/>
  <c r="P55" i="6" s="1"/>
  <c r="K55" i="6"/>
  <c r="L55" i="6" s="1"/>
  <c r="M55" i="6" s="1"/>
  <c r="Q55" i="6"/>
  <c r="S55" i="6" l="1"/>
  <c r="T55" i="6" s="1"/>
  <c r="Y55" i="6" l="1"/>
  <c r="AA55" i="6" s="1"/>
  <c r="O56" i="6" l="1"/>
  <c r="P56" i="6" s="1"/>
  <c r="K56" i="6"/>
  <c r="L56" i="6" s="1"/>
  <c r="M56" i="6" s="1"/>
  <c r="S56" i="6" s="1"/>
  <c r="T56" i="6" s="1"/>
  <c r="Q56" i="6"/>
  <c r="Y56" i="6" l="1"/>
  <c r="AA56" i="6" s="1"/>
  <c r="O57" i="6" l="1"/>
  <c r="P57" i="6" s="1"/>
  <c r="K57" i="6"/>
  <c r="L57" i="6" s="1"/>
  <c r="M57" i="6" s="1"/>
  <c r="Q57" i="6"/>
  <c r="S57" i="6" l="1"/>
  <c r="T57" i="6" s="1"/>
  <c r="Y57" i="6" l="1"/>
  <c r="AA57" i="6" s="1"/>
  <c r="O58" i="6" l="1"/>
  <c r="P58" i="6" s="1"/>
  <c r="K58" i="6"/>
  <c r="L58" i="6" s="1"/>
  <c r="M58" i="6" s="1"/>
  <c r="Q58" i="6"/>
  <c r="S58" i="6" l="1"/>
  <c r="T58" i="6" s="1"/>
  <c r="Y58" i="6" l="1"/>
  <c r="AA58" i="6" s="1"/>
  <c r="O59" i="6" l="1"/>
  <c r="P59" i="6" s="1"/>
  <c r="K59" i="6"/>
  <c r="L59" i="6" s="1"/>
  <c r="M59" i="6" s="1"/>
  <c r="Q59" i="6"/>
  <c r="S59" i="6" l="1"/>
  <c r="T59" i="6" s="1"/>
  <c r="Y59" i="6" l="1"/>
  <c r="AA59" i="6" s="1"/>
  <c r="O60" i="6" l="1"/>
  <c r="P60" i="6" s="1"/>
  <c r="Q60" i="6" s="1"/>
  <c r="K60" i="6"/>
  <c r="L60" i="6" s="1"/>
  <c r="M60" i="6" s="1"/>
  <c r="S60" i="6" s="1"/>
  <c r="T60" i="6" s="1"/>
  <c r="Y60" i="6" l="1"/>
  <c r="AA60" i="6" s="1"/>
  <c r="O61" i="6" l="1"/>
  <c r="P61" i="6" s="1"/>
  <c r="K61" i="6"/>
  <c r="L61" i="6" s="1"/>
  <c r="M61" i="6" s="1"/>
  <c r="S61" i="6" s="1"/>
  <c r="T61" i="6" s="1"/>
  <c r="Q61" i="6"/>
  <c r="Y61" i="6" l="1"/>
  <c r="AA61" i="6" s="1"/>
  <c r="O62" i="6" l="1"/>
  <c r="P62" i="6" s="1"/>
  <c r="K62" i="6"/>
  <c r="L62" i="6" s="1"/>
  <c r="M62" i="6" s="1"/>
  <c r="Q62" i="6"/>
  <c r="S62" i="6" l="1"/>
  <c r="T62" i="6" s="1"/>
  <c r="Y62" i="6" l="1"/>
  <c r="AA62" i="6" s="1"/>
  <c r="O63" i="6" l="1"/>
  <c r="P63" i="6" s="1"/>
  <c r="Q63" i="6" s="1"/>
  <c r="K63" i="6"/>
  <c r="L63" i="6" s="1"/>
  <c r="M63" i="6" s="1"/>
  <c r="S63" i="6" s="1"/>
  <c r="T63" i="6" s="1"/>
  <c r="Y63" i="6" l="1"/>
  <c r="AA63" i="6" s="1"/>
  <c r="K64" i="6" l="1"/>
  <c r="L64" i="6" s="1"/>
  <c r="O64" i="6"/>
  <c r="P64" i="6" s="1"/>
  <c r="Q64" i="6" s="1"/>
  <c r="M64" i="6"/>
  <c r="S64" i="6" l="1"/>
  <c r="T64" i="6" s="1"/>
  <c r="Y64" i="6" l="1"/>
  <c r="AA64" i="6" s="1"/>
  <c r="O65" i="6" l="1"/>
  <c r="P65" i="6" s="1"/>
  <c r="K65" i="6"/>
  <c r="L65" i="6" s="1"/>
  <c r="M65" i="6" s="1"/>
  <c r="Q65" i="6"/>
  <c r="S65" i="6" l="1"/>
  <c r="T65" i="6" s="1"/>
  <c r="Y65" i="6" l="1"/>
  <c r="AA65" i="6" s="1"/>
  <c r="O66" i="6" l="1"/>
  <c r="P66" i="6" s="1"/>
  <c r="K66" i="6"/>
  <c r="L66" i="6" s="1"/>
  <c r="M66" i="6" s="1"/>
  <c r="Q66" i="6"/>
  <c r="S66" i="6" l="1"/>
  <c r="T66" i="6" s="1"/>
  <c r="Y66" i="6"/>
  <c r="AA66" i="6" s="1"/>
  <c r="O67" i="6" l="1"/>
  <c r="P67" i="6" s="1"/>
  <c r="K67" i="6"/>
  <c r="L67" i="6" s="1"/>
  <c r="M67" i="6" s="1"/>
  <c r="Q67" i="6"/>
  <c r="S67" i="6" l="1"/>
  <c r="T67" i="6" s="1"/>
  <c r="Y67" i="6"/>
  <c r="AA67" i="6" s="1"/>
  <c r="K68" i="6" l="1"/>
  <c r="L68" i="6" s="1"/>
  <c r="M68" i="6" s="1"/>
  <c r="O68" i="6"/>
  <c r="P68" i="6" s="1"/>
  <c r="Q68" i="6" s="1"/>
  <c r="S68" i="6" l="1"/>
  <c r="T68" i="6" s="1"/>
  <c r="Y68" i="6" l="1"/>
  <c r="AA68" i="6" s="1"/>
</calcChain>
</file>

<file path=xl/sharedStrings.xml><?xml version="1.0" encoding="utf-8"?>
<sst xmlns="http://schemas.openxmlformats.org/spreadsheetml/2006/main" count="189" uniqueCount="97">
  <si>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</si>
  <si>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</si>
  <si>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</si>
  <si>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</si>
  <si>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</si>
  <si>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</si>
  <si>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</si>
  <si>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</si>
  <si>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</si>
  <si>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</si>
  <si>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</si>
  <si>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</si>
  <si>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</si>
  <si>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</si>
  <si>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</si>
  <si>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</si>
  <si>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</si>
  <si>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</si>
  <si>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</si>
  <si>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</si>
  <si>
    <t>used to vizualize function (green)</t>
  </si>
  <si>
    <t>inital X</t>
  </si>
  <si>
    <t>this vizualize oscilating (zig-zaging) problem if learning rate is too high!!!</t>
  </si>
  <si>
    <t>stucking</t>
  </si>
  <si>
    <t>oscilating</t>
  </si>
  <si>
    <t>normal</t>
  </si>
  <si>
    <t>y=a*x+b</t>
  </si>
  <si>
    <t>Finding the minimum of the function: f(x) = ax + b</t>
  </si>
  <si>
    <t>а</t>
  </si>
  <si>
    <t>input</t>
  </si>
  <si>
    <t>bias</t>
  </si>
  <si>
    <t>in this example f(x)=4*x+3</t>
  </si>
  <si>
    <t>in this example 2*x2+2*x+10</t>
  </si>
  <si>
    <t>BatchGradientDescent</t>
  </si>
  <si>
    <t>function 1</t>
  </si>
  <si>
    <t>function 2</t>
  </si>
  <si>
    <t>FUNCTION 1</t>
  </si>
  <si>
    <t>FUNCTION 2</t>
  </si>
  <si>
    <t>a1</t>
  </si>
  <si>
    <t>a2</t>
  </si>
  <si>
    <t>input1</t>
  </si>
  <si>
    <t>input2</t>
  </si>
  <si>
    <t>Finding the minimum of the functions</t>
  </si>
  <si>
    <t>y = a2*x2+b</t>
  </si>
  <si>
    <t>y = a1*x1+b</t>
  </si>
  <si>
    <t>func 1</t>
  </si>
  <si>
    <t>func 2</t>
  </si>
  <si>
    <t>OR =&gt;</t>
  </si>
  <si>
    <t>y = a1*x1+a2*x2 + 2b</t>
  </si>
  <si>
    <t>sum</t>
  </si>
  <si>
    <t>target</t>
  </si>
  <si>
    <t>delta</t>
  </si>
  <si>
    <t>or just b so:</t>
  </si>
  <si>
    <t>y = a1*x1+a2*x2 + b</t>
  </si>
  <si>
    <t>AS WE CAN SEE MINIMUM OF ONE LINEAR FUNCTION GO TO INFINITY!</t>
  </si>
  <si>
    <t>TARGET OF 1 WAS REACHED</t>
  </si>
  <si>
    <t>this mean: we search what is the x at that target value</t>
  </si>
  <si>
    <t>indentity activation function (for simplicity)</t>
  </si>
  <si>
    <t>derivative for indentity is 1;</t>
  </si>
  <si>
    <t>This perceptron uses gradient descent and backpropagation to learn!</t>
  </si>
  <si>
    <t>but here we set target!!!</t>
  </si>
  <si>
    <t>WHEN DELTA ERROR GO ZERO OR CLOSE TO ZERO</t>
  </si>
  <si>
    <t>x</t>
  </si>
  <si>
    <t>delta x</t>
  </si>
  <si>
    <t>used to vizualkize gradient</t>
  </si>
  <si>
    <t>sjip solution</t>
  </si>
  <si>
    <t>faind solution</t>
  </si>
  <si>
    <t>alpha is too big</t>
  </si>
  <si>
    <t>target error</t>
  </si>
  <si>
    <t>we see as the gradient converge to zero</t>
  </si>
  <si>
    <t>the function converge to target of 1 ( grren line)</t>
  </si>
  <si>
    <t>So we actually created one PERCEPTRON!!!</t>
  </si>
  <si>
    <t>Who faund weights(x) for the inputs  ( a=0.5)  and (a=2) to desired output of the function "1";</t>
  </si>
  <si>
    <t>FINDING THE MINIMUM OF THE FUNCTION</t>
  </si>
  <si>
    <t>WITH TOO BIG LEARNING RATE TO DEMONSTRATE ZIG-ZAGGING</t>
  </si>
  <si>
    <t>PARABOLIC FUNCTION</t>
  </si>
  <si>
    <t>DRAW PARABOLIC FUNCTION THAT WE WILL WORK WITH</t>
  </si>
  <si>
    <t>PARABOLIC-BatchGradientDescent</t>
  </si>
  <si>
    <t>PARABOLIC-with_big alpha</t>
  </si>
  <si>
    <t>show how algorithm learn if alpha is to big</t>
  </si>
  <si>
    <t>PARABOLIC WITH TARGET</t>
  </si>
  <si>
    <t>it have proble of oscilating(sig-zagging)</t>
  </si>
  <si>
    <t>here we already do not search minimum of the function</t>
  </si>
  <si>
    <t>FINDING THE MINIMUM OF THE PARABOLIC FUNCTION WITH GRADIENT DESCENT</t>
  </si>
  <si>
    <t>we search for what must be the input x for desiret target(y) volume of 1</t>
  </si>
  <si>
    <t>LINEAR FUNCTION</t>
  </si>
  <si>
    <t>now we jump to neural networks which use linear functions y=a*x+b</t>
  </si>
  <si>
    <t>draw linear fucntion</t>
  </si>
  <si>
    <t>In the case where a&lt;0a&lt;0, there's no single minimum value, but rather the function approaches negative infinity as xx goes to positive infinity.</t>
  </si>
  <si>
    <t>here we try to find minimum of the linear function, but:</t>
  </si>
  <si>
    <t>If a&lt;0, the function decreases indefinitely, and there is no lower bound on the minimum.</t>
  </si>
  <si>
    <t>if a=0, the function is constant, and every point is a minimum.</t>
  </si>
  <si>
    <t>if a&gt;0, the function has no minimum.</t>
  </si>
  <si>
    <t>SO WE NEED TARGET - SEE NEXT</t>
  </si>
  <si>
    <t>SYSTEM OF TWE LINEAR FUNCTIONS</t>
  </si>
  <si>
    <t>infect this is simple perceptreon with indentity activation function with 2 connections</t>
  </si>
  <si>
    <t>Haw to create simple neuron  with optimization algorithm "Gradient Descen"t and "beckpropagation" alogorithm feom scratch;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</si>
</sst>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  <font>
      <b/>
      <sz val="11"/>
      <color rgb="FFFF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15" borderId="1" xfId="0" applyNumberFormat="1" applyFill="1" applyBorder="1"/>
    <xf numFmtId="1" fontId="0" fillId="0" borderId="0" xfId="0" applyNumberFormat="1"/>
    <xf numFmtId="0" fontId="0" fillId="4" borderId="0" xfId="0" applyFill="1"/>
    <xf numFmtId="0" fontId="0" fillId="16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0" borderId="1" xfId="0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8" xfId="0" applyFont="1" applyFill="1" applyBorder="1"/>
    <xf numFmtId="0" fontId="0" fillId="9" borderId="0" xfId="0" applyFill="1" applyBorder="1"/>
    <xf numFmtId="164" fontId="0" fillId="18" borderId="1" xfId="0" applyNumberFormat="1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6" borderId="13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1" borderId="0" xfId="0" applyFill="1"/>
    <xf numFmtId="2" fontId="0" fillId="10" borderId="1" xfId="0" applyNumberFormat="1" applyFill="1" applyBorder="1"/>
    <xf numFmtId="2" fontId="0" fillId="11" borderId="1" xfId="0" applyNumberFormat="1" applyFill="1" applyBorder="1"/>
    <xf numFmtId="0" fontId="0" fillId="18" borderId="0" xfId="0" applyFill="1"/>
    <xf numFmtId="0" fontId="0" fillId="18" borderId="7" xfId="0" applyFill="1" applyBorder="1"/>
    <xf numFmtId="0" fontId="0" fillId="18" borderId="9" xfId="0" applyFill="1" applyBorder="1"/>
    <xf numFmtId="0" fontId="0" fillId="18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99FF"/>
      <color rgb="FF99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9456"/>
        <c:axId val="173618304"/>
      </c:lineChart>
      <c:catAx>
        <c:axId val="1730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18304"/>
        <c:crosses val="autoZero"/>
        <c:auto val="1"/>
        <c:lblAlgn val="ctr"/>
        <c:lblOffset val="100"/>
        <c:noMultiLvlLbl val="0"/>
      </c:catAx>
      <c:valAx>
        <c:axId val="1736183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30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9648"/>
        <c:axId val="173661184"/>
      </c:lineChart>
      <c:catAx>
        <c:axId val="1736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61184"/>
        <c:crosses val="autoZero"/>
        <c:auto val="1"/>
        <c:lblAlgn val="ctr"/>
        <c:lblOffset val="100"/>
        <c:noMultiLvlLbl val="0"/>
      </c:catAx>
      <c:valAx>
        <c:axId val="1736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'PARABOLIC-BatchGradientDescent'!$H$11:$H$23</c:f>
              <c:numCache>
                <c:formatCode>0.0</c:formatCode>
                <c:ptCount val="13"/>
              </c:numCache>
            </c:numRef>
          </c:yVal>
          <c:smooth val="0"/>
        </c:ser>
        <c:ser>
          <c:idx val="1"/>
          <c:order val="1"/>
          <c:tx>
            <c:strRef>
              <c:f>'PARABOLIC-BatchGradientDescent'!$I$9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'PARABOLIC-BatchGradientDescent'!$I$11:$I$23</c:f>
              <c:numCache>
                <c:formatCode>0.0</c:formatCode>
                <c:ptCount val="13"/>
                <c:pt idx="0" formatCode="General">
                  <c:v>230</c:v>
                </c:pt>
                <c:pt idx="1">
                  <c:v>88.88</c:v>
                </c:pt>
                <c:pt idx="2">
                  <c:v>38.076799999999992</c:v>
                </c:pt>
                <c:pt idx="3">
                  <c:v>19.787647999999997</c:v>
                </c:pt>
                <c:pt idx="4">
                  <c:v>13.203553279999998</c:v>
                </c:pt>
                <c:pt idx="5">
                  <c:v>10.8332791808</c:v>
                </c:pt>
                <c:pt idx="6">
                  <c:v>9.9799805050879993</c:v>
                </c:pt>
                <c:pt idx="7">
                  <c:v>9.6727929818316802</c:v>
                </c:pt>
                <c:pt idx="8">
                  <c:v>9.5622054734594055</c:v>
                </c:pt>
                <c:pt idx="9">
                  <c:v>9.5223939704453855</c:v>
                </c:pt>
                <c:pt idx="10">
                  <c:v>9.5080618293603383</c:v>
                </c:pt>
                <c:pt idx="11">
                  <c:v>9.5029022585697227</c:v>
                </c:pt>
                <c:pt idx="12">
                  <c:v>9.5010448130851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'PARABOLIC-BatchGradientDescent'!$M$9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'PARABOLIC-BatchGradientDescent'!$G$11:$G$55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  <c:pt idx="13">
                  <c:v>-0.48628627128320001</c:v>
                </c:pt>
                <c:pt idx="14">
                  <c:v>-0.49177176276992002</c:v>
                </c:pt>
                <c:pt idx="15">
                  <c:v>-0.49506305766195202</c:v>
                </c:pt>
                <c:pt idx="16">
                  <c:v>-0.49703783459717121</c:v>
                </c:pt>
                <c:pt idx="17">
                  <c:v>-0.49822270075830272</c:v>
                </c:pt>
                <c:pt idx="18">
                  <c:v>-0.49893362045498163</c:v>
                </c:pt>
                <c:pt idx="19">
                  <c:v>-0.49936017227298896</c:v>
                </c:pt>
                <c:pt idx="20">
                  <c:v>-0.49961610336379336</c:v>
                </c:pt>
                <c:pt idx="21">
                  <c:v>-0.499769662018276</c:v>
                </c:pt>
                <c:pt idx="22">
                  <c:v>-0.49986179721096557</c:v>
                </c:pt>
                <c:pt idx="23">
                  <c:v>-0.49991707832657933</c:v>
                </c:pt>
                <c:pt idx="24">
                  <c:v>-0.49995024699594759</c:v>
                </c:pt>
                <c:pt idx="25">
                  <c:v>-0.49997014819756858</c:v>
                </c:pt>
                <c:pt idx="26">
                  <c:v>-0.49998208891854112</c:v>
                </c:pt>
                <c:pt idx="27">
                  <c:v>-0.49998925335112465</c:v>
                </c:pt>
                <c:pt idx="28">
                  <c:v>-0.4999935520106748</c:v>
                </c:pt>
                <c:pt idx="29">
                  <c:v>-0.4999961312064049</c:v>
                </c:pt>
                <c:pt idx="30">
                  <c:v>-0.49999767872384293</c:v>
                </c:pt>
                <c:pt idx="31">
                  <c:v>-0.49999860723430578</c:v>
                </c:pt>
                <c:pt idx="32">
                  <c:v>-0.49999916434058345</c:v>
                </c:pt>
                <c:pt idx="33">
                  <c:v>-0.49999949860435006</c:v>
                </c:pt>
                <c:pt idx="34">
                  <c:v>-0.49999969916261006</c:v>
                </c:pt>
                <c:pt idx="35">
                  <c:v>-0.49999981949756606</c:v>
                </c:pt>
                <c:pt idx="36">
                  <c:v>-0.49999989169853964</c:v>
                </c:pt>
                <c:pt idx="37">
                  <c:v>-0.49999993501912376</c:v>
                </c:pt>
                <c:pt idx="38">
                  <c:v>-0.49999996101147426</c:v>
                </c:pt>
                <c:pt idx="39">
                  <c:v>-0.49999997660688456</c:v>
                </c:pt>
                <c:pt idx="40">
                  <c:v>-0.49999998596413076</c:v>
                </c:pt>
                <c:pt idx="41">
                  <c:v>-0.49999999157847846</c:v>
                </c:pt>
                <c:pt idx="42">
                  <c:v>-0.49999999494708708</c:v>
                </c:pt>
                <c:pt idx="43">
                  <c:v>-0.49999999696825226</c:v>
                </c:pt>
                <c:pt idx="44">
                  <c:v>-0.49999999818095137</c:v>
                </c:pt>
              </c:numCache>
            </c:numRef>
          </c:xVal>
          <c:yVal>
            <c:numRef>
              <c:f>'PARABOLIC-BatchGradientDescent'!$M$11:$M$55</c:f>
              <c:numCache>
                <c:formatCode>0.0</c:formatCode>
                <c:ptCount val="45"/>
                <c:pt idx="0">
                  <c:v>42</c:v>
                </c:pt>
                <c:pt idx="1">
                  <c:v>25.2</c:v>
                </c:pt>
                <c:pt idx="2">
                  <c:v>15.12</c:v>
                </c:pt>
                <c:pt idx="3">
                  <c:v>9.0719999999999992</c:v>
                </c:pt>
                <c:pt idx="4">
                  <c:v>5.4431999999999992</c:v>
                </c:pt>
                <c:pt idx="5">
                  <c:v>3.2659199999999995</c:v>
                </c:pt>
                <c:pt idx="6">
                  <c:v>1.9595519999999995</c:v>
                </c:pt>
                <c:pt idx="7">
                  <c:v>1.1757311999999995</c:v>
                </c:pt>
                <c:pt idx="8">
                  <c:v>0.70543871999999985</c:v>
                </c:pt>
                <c:pt idx="9">
                  <c:v>0.42326323199999982</c:v>
                </c:pt>
                <c:pt idx="10">
                  <c:v>0.25395793919999976</c:v>
                </c:pt>
                <c:pt idx="11">
                  <c:v>0.1523747635199999</c:v>
                </c:pt>
                <c:pt idx="12">
                  <c:v>9.1424858111999852E-2</c:v>
                </c:pt>
                <c:pt idx="13">
                  <c:v>5.4854914867199955E-2</c:v>
                </c:pt>
                <c:pt idx="14">
                  <c:v>3.2912948920319929E-2</c:v>
                </c:pt>
                <c:pt idx="15">
                  <c:v>1.9747769352191913E-2</c:v>
                </c:pt>
                <c:pt idx="16">
                  <c:v>1.1848661611315148E-2</c:v>
                </c:pt>
                <c:pt idx="17">
                  <c:v>7.109196966789133E-3</c:v>
                </c:pt>
                <c:pt idx="18">
                  <c:v>4.2655181800734798E-3</c:v>
                </c:pt>
                <c:pt idx="19">
                  <c:v>2.5593109080441767E-3</c:v>
                </c:pt>
                <c:pt idx="20">
                  <c:v>1.5355865448265504E-3</c:v>
                </c:pt>
                <c:pt idx="21">
                  <c:v>9.2135192689601908E-4</c:v>
                </c:pt>
                <c:pt idx="22">
                  <c:v>5.5281115613770027E-4</c:v>
                </c:pt>
                <c:pt idx="23">
                  <c:v>3.3168669368266457E-4</c:v>
                </c:pt>
                <c:pt idx="24">
                  <c:v>1.9901201620964315E-4</c:v>
                </c:pt>
                <c:pt idx="25">
                  <c:v>1.1940720972569707E-4</c:v>
                </c:pt>
                <c:pt idx="26">
                  <c:v>7.1644325835507061E-5</c:v>
                </c:pt>
                <c:pt idx="27">
                  <c:v>4.2986595501393055E-5</c:v>
                </c:pt>
                <c:pt idx="28">
                  <c:v>2.5791957300791424E-5</c:v>
                </c:pt>
                <c:pt idx="29">
                  <c:v>1.5475174380386036E-5</c:v>
                </c:pt>
                <c:pt idx="30">
                  <c:v>9.2851046282760308E-6</c:v>
                </c:pt>
                <c:pt idx="31">
                  <c:v>5.5710627768768006E-6</c:v>
                </c:pt>
                <c:pt idx="32">
                  <c:v>3.3426376662148982E-6</c:v>
                </c:pt>
                <c:pt idx="33">
                  <c:v>2.0055825997733479E-6</c:v>
                </c:pt>
                <c:pt idx="34">
                  <c:v>1.2033495597751909E-6</c:v>
                </c:pt>
                <c:pt idx="35">
                  <c:v>7.2200973577629668E-7</c:v>
                </c:pt>
                <c:pt idx="36">
                  <c:v>4.3320584142136909E-7</c:v>
                </c:pt>
                <c:pt idx="37">
                  <c:v>2.5992350494163929E-7</c:v>
                </c:pt>
                <c:pt idx="38">
                  <c:v>1.5595410296498358E-7</c:v>
                </c:pt>
                <c:pt idx="39">
                  <c:v>9.3572461778990146E-8</c:v>
                </c:pt>
                <c:pt idx="40">
                  <c:v>5.6143476978576246E-8</c:v>
                </c:pt>
                <c:pt idx="41">
                  <c:v>3.3686086142736826E-8</c:v>
                </c:pt>
                <c:pt idx="42">
                  <c:v>2.0211651685642096E-8</c:v>
                </c:pt>
                <c:pt idx="43">
                  <c:v>1.2126990966976336E-8</c:v>
                </c:pt>
                <c:pt idx="44">
                  <c:v>7.2761945357768809E-9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5504"/>
        <c:axId val="174407040"/>
      </c:scatterChart>
      <c:valAx>
        <c:axId val="174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07040"/>
        <c:crosses val="autoZero"/>
        <c:crossBetween val="midCat"/>
      </c:valAx>
      <c:valAx>
        <c:axId val="1744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0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alpha'!$H$11:$H$55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tx>
            <c:strRef>
              <c:f>'PARABOLIC-with_big alpha'!$M$9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alpha'!$I$11:$I$55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ser>
          <c:idx val="2"/>
          <c:order val="2"/>
          <c:tx>
            <c:v>function</c:v>
          </c:tx>
          <c:xVal>
            <c:numRef>
              <c:f>'PARABOLIC-with_big alpha'!$D$11:$D$51</c:f>
              <c:numCache>
                <c:formatCode>0.0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'PARABOLIC-with_big alpha'!$Q$11:$Q$51</c:f>
              <c:numCache>
                <c:formatCode>0</c:formatCode>
                <c:ptCount val="41"/>
                <c:pt idx="0">
                  <c:v>230</c:v>
                </c:pt>
                <c:pt idx="1">
                  <c:v>209.5</c:v>
                </c:pt>
                <c:pt idx="2">
                  <c:v>190</c:v>
                </c:pt>
                <c:pt idx="3">
                  <c:v>171.5</c:v>
                </c:pt>
                <c:pt idx="4">
                  <c:v>154</c:v>
                </c:pt>
                <c:pt idx="5">
                  <c:v>137.5</c:v>
                </c:pt>
                <c:pt idx="6">
                  <c:v>122</c:v>
                </c:pt>
                <c:pt idx="7">
                  <c:v>107.5</c:v>
                </c:pt>
                <c:pt idx="8">
                  <c:v>94</c:v>
                </c:pt>
                <c:pt idx="9">
                  <c:v>81.5</c:v>
                </c:pt>
                <c:pt idx="10">
                  <c:v>70</c:v>
                </c:pt>
                <c:pt idx="11">
                  <c:v>59.5</c:v>
                </c:pt>
                <c:pt idx="12">
                  <c:v>50</c:v>
                </c:pt>
                <c:pt idx="13">
                  <c:v>41.5</c:v>
                </c:pt>
                <c:pt idx="14">
                  <c:v>34</c:v>
                </c:pt>
                <c:pt idx="15">
                  <c:v>27.5</c:v>
                </c:pt>
                <c:pt idx="16">
                  <c:v>22</c:v>
                </c:pt>
                <c:pt idx="17">
                  <c:v>17.5</c:v>
                </c:pt>
                <c:pt idx="18">
                  <c:v>14</c:v>
                </c:pt>
                <c:pt idx="19">
                  <c:v>11.5</c:v>
                </c:pt>
                <c:pt idx="20">
                  <c:v>10</c:v>
                </c:pt>
                <c:pt idx="21">
                  <c:v>9.5</c:v>
                </c:pt>
                <c:pt idx="22">
                  <c:v>10</c:v>
                </c:pt>
                <c:pt idx="23">
                  <c:v>11.5</c:v>
                </c:pt>
                <c:pt idx="24">
                  <c:v>14</c:v>
                </c:pt>
                <c:pt idx="25">
                  <c:v>17.5</c:v>
                </c:pt>
                <c:pt idx="26">
                  <c:v>22</c:v>
                </c:pt>
                <c:pt idx="27">
                  <c:v>27.5</c:v>
                </c:pt>
                <c:pt idx="28">
                  <c:v>34</c:v>
                </c:pt>
                <c:pt idx="29">
                  <c:v>41.5</c:v>
                </c:pt>
                <c:pt idx="30">
                  <c:v>50</c:v>
                </c:pt>
                <c:pt idx="31">
                  <c:v>59.5</c:v>
                </c:pt>
                <c:pt idx="32">
                  <c:v>70</c:v>
                </c:pt>
                <c:pt idx="33">
                  <c:v>81.5</c:v>
                </c:pt>
                <c:pt idx="34">
                  <c:v>94</c:v>
                </c:pt>
                <c:pt idx="35">
                  <c:v>107.5</c:v>
                </c:pt>
                <c:pt idx="36">
                  <c:v>122</c:v>
                </c:pt>
                <c:pt idx="37">
                  <c:v>137.5</c:v>
                </c:pt>
                <c:pt idx="38">
                  <c:v>154</c:v>
                </c:pt>
                <c:pt idx="39">
                  <c:v>171.5</c:v>
                </c:pt>
                <c:pt idx="40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1488"/>
        <c:axId val="173873024"/>
      </c:scatterChart>
      <c:valAx>
        <c:axId val="1738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873024"/>
        <c:crosses val="autoZero"/>
        <c:crossBetween val="midCat"/>
      </c:valAx>
      <c:valAx>
        <c:axId val="1738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7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'PARABOLIC WITH TARGET'!$P$9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TARGET'!$T$11:$T$27</c:f>
              <c:numCache>
                <c:formatCode>0.0</c:formatCode>
                <c:ptCount val="17"/>
                <c:pt idx="0">
                  <c:v>8</c:v>
                </c:pt>
                <c:pt idx="1">
                  <c:v>3.8737797120000006</c:v>
                </c:pt>
                <c:pt idx="2">
                  <c:v>1.9454855768194645</c:v>
                </c:pt>
                <c:pt idx="3">
                  <c:v>0.99405863026585028</c:v>
                </c:pt>
                <c:pt idx="4">
                  <c:v>0.51228789475430203</c:v>
                </c:pt>
                <c:pt idx="5">
                  <c:v>0.26515802230537605</c:v>
                </c:pt>
                <c:pt idx="6">
                  <c:v>0.13755164481008922</c:v>
                </c:pt>
                <c:pt idx="7">
                  <c:v>7.1437831790084033E-2</c:v>
                </c:pt>
                <c:pt idx="8">
                  <c:v>3.7123649668638264E-2</c:v>
                </c:pt>
                <c:pt idx="9">
                  <c:v>1.9297808930868413E-2</c:v>
                </c:pt>
                <c:pt idx="10">
                  <c:v>1.0033107013123011E-2</c:v>
                </c:pt>
                <c:pt idx="11">
                  <c:v>5.2167416008557293E-3</c:v>
                </c:pt>
                <c:pt idx="12">
                  <c:v>2.7125774695073582E-3</c:v>
                </c:pt>
                <c:pt idx="13">
                  <c:v>1.4105056315454854E-3</c:v>
                </c:pt>
                <c:pt idx="14">
                  <c:v>7.3345355871853337E-4</c:v>
                </c:pt>
                <c:pt idx="15">
                  <c:v>3.8139331704261774E-4</c:v>
                </c:pt>
                <c:pt idx="16">
                  <c:v>1.9832383980909591E-4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'PARABOLIC WITH TARGET'!$M$9</c:f>
              <c:strCache>
                <c:ptCount val="1"/>
                <c:pt idx="0">
                  <c:v>target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TARGET'!$M$11:$M$27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'PARABOLIC WITH TARGET'!$I$9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TARGET'!$I$11:$I$27</c:f>
              <c:numCache>
                <c:formatCode>0.0</c:formatCode>
                <c:ptCount val="17"/>
                <c:pt idx="0">
                  <c:v>2</c:v>
                </c:pt>
                <c:pt idx="1">
                  <c:v>1.4920960000000001</c:v>
                </c:pt>
                <c:pt idx="2">
                  <c:v>1.2491012436895428</c:v>
                </c:pt>
                <c:pt idx="3">
                  <c:v>1.1277892354754115</c:v>
                </c:pt>
                <c:pt idx="4">
                  <c:v>1.065991081372573</c:v>
                </c:pt>
                <c:pt idx="5">
                  <c:v>1.0341928040722479</c:v>
                </c:pt>
                <c:pt idx="6">
                  <c:v>1.0177473451480736</c:v>
                </c:pt>
                <c:pt idx="7">
                  <c:v>1.0092197514018046</c:v>
                </c:pt>
                <c:pt idx="8">
                  <c:v>1.0047918772221109</c:v>
                </c:pt>
                <c:pt idx="9">
                  <c:v>1.0024911295712879</c:v>
                </c:pt>
                <c:pt idx="10">
                  <c:v>1.0012952126277668</c:v>
                </c:pt>
                <c:pt idx="11">
                  <c:v>1.0006734633264607</c:v>
                </c:pt>
                <c:pt idx="12">
                  <c:v>1.000350188157789</c:v>
                </c:pt>
                <c:pt idx="13">
                  <c:v>1.0001820943887481</c:v>
                </c:pt>
                <c:pt idx="14">
                  <c:v>1.0000946881484101</c:v>
                </c:pt>
                <c:pt idx="15">
                  <c:v>1.0000492375846974</c:v>
                </c:pt>
                <c:pt idx="16">
                  <c:v>1.0000256034757733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6032"/>
        <c:axId val="172717568"/>
      </c:scatterChart>
      <c:valAx>
        <c:axId val="1727160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72717568"/>
        <c:crosses val="autoZero"/>
        <c:crossBetween val="midCat"/>
      </c:valAx>
      <c:valAx>
        <c:axId val="172717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71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'LINEAR FUNCTION'!$K$9:$K$49</c:f>
              <c:numCache>
                <c:formatCode>0.0</c:formatCode>
                <c:ptCount val="41"/>
                <c:pt idx="0" formatCode="General">
                  <c:v>50</c:v>
                </c:pt>
                <c:pt idx="1">
                  <c:v>48.2</c:v>
                </c:pt>
                <c:pt idx="2">
                  <c:v>46.400000000000006</c:v>
                </c:pt>
                <c:pt idx="3">
                  <c:v>44.600000000000009</c:v>
                </c:pt>
                <c:pt idx="4">
                  <c:v>42.800000000000011</c:v>
                </c:pt>
                <c:pt idx="5">
                  <c:v>41.000000000000014</c:v>
                </c:pt>
                <c:pt idx="6">
                  <c:v>39.200000000000017</c:v>
                </c:pt>
                <c:pt idx="7">
                  <c:v>37.40000000000002</c:v>
                </c:pt>
                <c:pt idx="8">
                  <c:v>35.600000000000023</c:v>
                </c:pt>
                <c:pt idx="9">
                  <c:v>33.800000000000026</c:v>
                </c:pt>
                <c:pt idx="10">
                  <c:v>32.000000000000028</c:v>
                </c:pt>
                <c:pt idx="11">
                  <c:v>30.200000000000028</c:v>
                </c:pt>
                <c:pt idx="12">
                  <c:v>28.400000000000027</c:v>
                </c:pt>
                <c:pt idx="13">
                  <c:v>26.600000000000026</c:v>
                </c:pt>
                <c:pt idx="14">
                  <c:v>24.800000000000026</c:v>
                </c:pt>
                <c:pt idx="15">
                  <c:v>23.000000000000025</c:v>
                </c:pt>
                <c:pt idx="16">
                  <c:v>21.200000000000024</c:v>
                </c:pt>
                <c:pt idx="17">
                  <c:v>19.400000000000023</c:v>
                </c:pt>
                <c:pt idx="18">
                  <c:v>17.600000000000023</c:v>
                </c:pt>
                <c:pt idx="19">
                  <c:v>15.800000000000022</c:v>
                </c:pt>
                <c:pt idx="20">
                  <c:v>14.000000000000021</c:v>
                </c:pt>
                <c:pt idx="21">
                  <c:v>12.200000000000021</c:v>
                </c:pt>
                <c:pt idx="22">
                  <c:v>10.40000000000002</c:v>
                </c:pt>
                <c:pt idx="23">
                  <c:v>8.6000000000000192</c:v>
                </c:pt>
                <c:pt idx="24">
                  <c:v>6.8000000000000194</c:v>
                </c:pt>
                <c:pt idx="25">
                  <c:v>5.0000000000000195</c:v>
                </c:pt>
                <c:pt idx="26">
                  <c:v>3.2000000000000197</c:v>
                </c:pt>
                <c:pt idx="27">
                  <c:v>1.4000000000000197</c:v>
                </c:pt>
                <c:pt idx="28">
                  <c:v>-0.39999999999998037</c:v>
                </c:pt>
                <c:pt idx="29">
                  <c:v>-2.1999999999999806</c:v>
                </c:pt>
                <c:pt idx="30">
                  <c:v>-3.9999999999999805</c:v>
                </c:pt>
                <c:pt idx="31">
                  <c:v>-5.7999999999999803</c:v>
                </c:pt>
                <c:pt idx="32">
                  <c:v>-7.5999999999999801</c:v>
                </c:pt>
                <c:pt idx="33">
                  <c:v>-9.3999999999999808</c:v>
                </c:pt>
                <c:pt idx="34">
                  <c:v>-11.199999999999982</c:v>
                </c:pt>
                <c:pt idx="35">
                  <c:v>-12.999999999999982</c:v>
                </c:pt>
                <c:pt idx="36">
                  <c:v>-14.799999999999983</c:v>
                </c:pt>
                <c:pt idx="37">
                  <c:v>-16.599999999999984</c:v>
                </c:pt>
                <c:pt idx="38">
                  <c:v>-18.399999999999984</c:v>
                </c:pt>
                <c:pt idx="39">
                  <c:v>-20.199999999999985</c:v>
                </c:pt>
                <c:pt idx="40">
                  <c:v>-21.999999999999986</c:v>
                </c:pt>
              </c:numCache>
            </c:numRef>
          </c:xVal>
          <c:yVal>
            <c:numRef>
              <c:f>'LINEAR FUNCTION'!$M$9:$M$49</c:f>
              <c:numCache>
                <c:formatCode>0.0</c:formatCode>
                <c:ptCount val="41"/>
                <c:pt idx="0">
                  <c:v>203</c:v>
                </c:pt>
                <c:pt idx="1">
                  <c:v>195.8</c:v>
                </c:pt>
                <c:pt idx="2">
                  <c:v>188.60000000000002</c:v>
                </c:pt>
                <c:pt idx="3">
                  <c:v>181.40000000000003</c:v>
                </c:pt>
                <c:pt idx="4">
                  <c:v>174.20000000000005</c:v>
                </c:pt>
                <c:pt idx="5">
                  <c:v>167.00000000000006</c:v>
                </c:pt>
                <c:pt idx="6">
                  <c:v>159.80000000000007</c:v>
                </c:pt>
                <c:pt idx="7">
                  <c:v>152.60000000000008</c:v>
                </c:pt>
                <c:pt idx="8">
                  <c:v>145.40000000000009</c:v>
                </c:pt>
                <c:pt idx="9">
                  <c:v>138.2000000000001</c:v>
                </c:pt>
                <c:pt idx="10">
                  <c:v>131.00000000000011</c:v>
                </c:pt>
                <c:pt idx="11">
                  <c:v>123.80000000000011</c:v>
                </c:pt>
                <c:pt idx="12">
                  <c:v>116.60000000000011</c:v>
                </c:pt>
                <c:pt idx="13">
                  <c:v>109.40000000000011</c:v>
                </c:pt>
                <c:pt idx="14">
                  <c:v>102.2000000000001</c:v>
                </c:pt>
                <c:pt idx="15">
                  <c:v>95.000000000000099</c:v>
                </c:pt>
                <c:pt idx="16">
                  <c:v>87.800000000000097</c:v>
                </c:pt>
                <c:pt idx="17">
                  <c:v>80.600000000000094</c:v>
                </c:pt>
                <c:pt idx="18">
                  <c:v>73.400000000000091</c:v>
                </c:pt>
                <c:pt idx="19">
                  <c:v>66.200000000000088</c:v>
                </c:pt>
                <c:pt idx="20">
                  <c:v>59.000000000000085</c:v>
                </c:pt>
                <c:pt idx="21">
                  <c:v>51.800000000000082</c:v>
                </c:pt>
                <c:pt idx="22">
                  <c:v>44.60000000000008</c:v>
                </c:pt>
                <c:pt idx="23">
                  <c:v>37.400000000000077</c:v>
                </c:pt>
                <c:pt idx="24">
                  <c:v>30.200000000000077</c:v>
                </c:pt>
                <c:pt idx="25">
                  <c:v>23.000000000000078</c:v>
                </c:pt>
                <c:pt idx="26">
                  <c:v>15.800000000000079</c:v>
                </c:pt>
                <c:pt idx="27">
                  <c:v>8.6000000000000796</c:v>
                </c:pt>
                <c:pt idx="28">
                  <c:v>1.4000000000000785</c:v>
                </c:pt>
                <c:pt idx="29">
                  <c:v>-5.7999999999999226</c:v>
                </c:pt>
                <c:pt idx="30">
                  <c:v>-12.999999999999922</c:v>
                </c:pt>
                <c:pt idx="31">
                  <c:v>-20.199999999999921</c:v>
                </c:pt>
                <c:pt idx="32">
                  <c:v>-27.39999999999992</c:v>
                </c:pt>
                <c:pt idx="33">
                  <c:v>-34.599999999999923</c:v>
                </c:pt>
                <c:pt idx="34">
                  <c:v>-41.799999999999926</c:v>
                </c:pt>
                <c:pt idx="35">
                  <c:v>-48.999999999999929</c:v>
                </c:pt>
                <c:pt idx="36">
                  <c:v>-56.199999999999932</c:v>
                </c:pt>
                <c:pt idx="37">
                  <c:v>-63.399999999999935</c:v>
                </c:pt>
                <c:pt idx="38">
                  <c:v>-70.599999999999937</c:v>
                </c:pt>
                <c:pt idx="39">
                  <c:v>-77.79999999999994</c:v>
                </c:pt>
                <c:pt idx="40">
                  <c:v>-84.999999999999943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4656"/>
        <c:axId val="173976192"/>
      </c:scatterChart>
      <c:valAx>
        <c:axId val="1739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976192"/>
        <c:crosses val="autoZero"/>
        <c:crossBetween val="midCat"/>
      </c:valAx>
      <c:valAx>
        <c:axId val="173976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397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'SYSTEM OF TWE LINEAR FUNCTIONS'!$L$11:$L$52</c:f>
              <c:numCache>
                <c:formatCode>0.0</c:formatCode>
                <c:ptCount val="42"/>
                <c:pt idx="0" formatCode="General">
                  <c:v>1</c:v>
                </c:pt>
                <c:pt idx="1">
                  <c:v>0.82499999999999996</c:v>
                </c:pt>
                <c:pt idx="2">
                  <c:v>0.671875</c:v>
                </c:pt>
                <c:pt idx="3">
                  <c:v>0.53789062499999996</c:v>
                </c:pt>
                <c:pt idx="4">
                  <c:v>0.42065429687499994</c:v>
                </c:pt>
                <c:pt idx="5">
                  <c:v>0.31807250976562496</c:v>
                </c:pt>
                <c:pt idx="6">
                  <c:v>0.22831344604492182</c:v>
                </c:pt>
                <c:pt idx="7">
                  <c:v>0.1497742652893066</c:v>
                </c:pt>
                <c:pt idx="8">
                  <c:v>8.1052482128143269E-2</c:v>
                </c:pt>
                <c:pt idx="9">
                  <c:v>2.0920921862125352E-2</c:v>
                </c:pt>
                <c:pt idx="10">
                  <c:v>-3.1694193370640326E-2</c:v>
                </c:pt>
                <c:pt idx="11">
                  <c:v>-7.7732419199310288E-2</c:v>
                </c:pt>
                <c:pt idx="12">
                  <c:v>-0.11801586679939652</c:v>
                </c:pt>
                <c:pt idx="13">
                  <c:v>-0.15326388344947195</c:v>
                </c:pt>
                <c:pt idx="14">
                  <c:v>-0.18410589801828797</c:v>
                </c:pt>
                <c:pt idx="15">
                  <c:v>-0.21109266076600197</c:v>
                </c:pt>
                <c:pt idx="16">
                  <c:v>-0.23470607817025174</c:v>
                </c:pt>
                <c:pt idx="17">
                  <c:v>-0.25536781839897027</c:v>
                </c:pt>
                <c:pt idx="18">
                  <c:v>-0.273446841099099</c:v>
                </c:pt>
                <c:pt idx="19">
                  <c:v>-0.2892659859617116</c:v>
                </c:pt>
                <c:pt idx="20">
                  <c:v>-0.30310773771649763</c:v>
                </c:pt>
                <c:pt idx="21">
                  <c:v>-0.31521927050193543</c:v>
                </c:pt>
                <c:pt idx="22">
                  <c:v>-0.32581686168919349</c:v>
                </c:pt>
                <c:pt idx="23">
                  <c:v>-0.3350897539780443</c:v>
                </c:pt>
                <c:pt idx="24">
                  <c:v>-0.34320353473078874</c:v>
                </c:pt>
                <c:pt idx="25">
                  <c:v>-0.35030309288944012</c:v>
                </c:pt>
                <c:pt idx="26">
                  <c:v>-0.35651520627826011</c:v>
                </c:pt>
                <c:pt idx="27">
                  <c:v>-0.36195080549347758</c:v>
                </c:pt>
                <c:pt idx="28">
                  <c:v>-0.36670695480679288</c:v>
                </c:pt>
                <c:pt idx="29">
                  <c:v>-0.37086858545594376</c:v>
                </c:pt>
                <c:pt idx="30">
                  <c:v>-0.37451001227395075</c:v>
                </c:pt>
                <c:pt idx="31">
                  <c:v>-0.37769626073970691</c:v>
                </c:pt>
                <c:pt idx="32">
                  <c:v>-0.38048422814724353</c:v>
                </c:pt>
                <c:pt idx="33">
                  <c:v>-0.3829236996288381</c:v>
                </c:pt>
                <c:pt idx="34">
                  <c:v>-0.38505823717523335</c:v>
                </c:pt>
                <c:pt idx="35">
                  <c:v>-0.3869259575283292</c:v>
                </c:pt>
                <c:pt idx="36">
                  <c:v>-0.38856021283728803</c:v>
                </c:pt>
                <c:pt idx="37">
                  <c:v>-0.38999018623262705</c:v>
                </c:pt>
                <c:pt idx="38">
                  <c:v>-0.39124141295354864</c:v>
                </c:pt>
                <c:pt idx="39">
                  <c:v>-0.39233623633435505</c:v>
                </c:pt>
                <c:pt idx="40">
                  <c:v>-0.39329420679256066</c:v>
                </c:pt>
                <c:pt idx="41">
                  <c:v>-0.3941324309434906</c:v>
                </c:pt>
              </c:numCache>
            </c:numRef>
          </c:xVal>
          <c:yVal>
            <c:numRef>
              <c:f>'SYSTEM OF TWE LINEAR FUNCTIONS'!$M$11:$M$52</c:f>
              <c:numCache>
                <c:formatCode>0.0</c:formatCode>
                <c:ptCount val="42"/>
                <c:pt idx="0">
                  <c:v>0.5</c:v>
                </c:pt>
                <c:pt idx="1">
                  <c:v>0.41249999999999998</c:v>
                </c:pt>
                <c:pt idx="2">
                  <c:v>0.3359375</c:v>
                </c:pt>
                <c:pt idx="3">
                  <c:v>0.26894531249999998</c:v>
                </c:pt>
                <c:pt idx="4">
                  <c:v>0.21032714843749997</c:v>
                </c:pt>
                <c:pt idx="5">
                  <c:v>0.15903625488281248</c:v>
                </c:pt>
                <c:pt idx="6">
                  <c:v>0.11415672302246091</c:v>
                </c:pt>
                <c:pt idx="7">
                  <c:v>7.4887132644653298E-2</c:v>
                </c:pt>
                <c:pt idx="8">
                  <c:v>4.0526241064071634E-2</c:v>
                </c:pt>
                <c:pt idx="9">
                  <c:v>1.0460460931062676E-2</c:v>
                </c:pt>
                <c:pt idx="10">
                  <c:v>-1.5847096685320163E-2</c:v>
                </c:pt>
                <c:pt idx="11">
                  <c:v>-3.8866209599655144E-2</c:v>
                </c:pt>
                <c:pt idx="12">
                  <c:v>-5.9007933399698259E-2</c:v>
                </c:pt>
                <c:pt idx="13">
                  <c:v>-7.6631941724735975E-2</c:v>
                </c:pt>
                <c:pt idx="14">
                  <c:v>-9.2052949009143986E-2</c:v>
                </c:pt>
                <c:pt idx="15">
                  <c:v>-0.10554633038300099</c:v>
                </c:pt>
                <c:pt idx="16">
                  <c:v>-0.11735303908512587</c:v>
                </c:pt>
                <c:pt idx="17">
                  <c:v>-0.12768390919948513</c:v>
                </c:pt>
                <c:pt idx="18">
                  <c:v>-0.1367234205495495</c:v>
                </c:pt>
                <c:pt idx="19">
                  <c:v>-0.1446329929808558</c:v>
                </c:pt>
                <c:pt idx="20">
                  <c:v>-0.15155386885824881</c:v>
                </c:pt>
                <c:pt idx="21">
                  <c:v>-0.15760963525096772</c:v>
                </c:pt>
                <c:pt idx="22">
                  <c:v>-0.16290843084459675</c:v>
                </c:pt>
                <c:pt idx="23">
                  <c:v>-0.16754487698902215</c:v>
                </c:pt>
                <c:pt idx="24">
                  <c:v>-0.17160176736539437</c:v>
                </c:pt>
                <c:pt idx="25">
                  <c:v>-0.17515154644472006</c:v>
                </c:pt>
                <c:pt idx="26">
                  <c:v>-0.17825760313913006</c:v>
                </c:pt>
                <c:pt idx="27">
                  <c:v>-0.18097540274673879</c:v>
                </c:pt>
                <c:pt idx="28">
                  <c:v>-0.18335347740339644</c:v>
                </c:pt>
                <c:pt idx="29">
                  <c:v>-0.18543429272797188</c:v>
                </c:pt>
                <c:pt idx="30">
                  <c:v>-0.18725500613697538</c:v>
                </c:pt>
                <c:pt idx="31">
                  <c:v>-0.18884813036985346</c:v>
                </c:pt>
                <c:pt idx="32">
                  <c:v>-0.19024211407362177</c:v>
                </c:pt>
                <c:pt idx="33">
                  <c:v>-0.19146184981441905</c:v>
                </c:pt>
                <c:pt idx="34">
                  <c:v>-0.19252911858761668</c:v>
                </c:pt>
                <c:pt idx="35">
                  <c:v>-0.1934629787641646</c:v>
                </c:pt>
                <c:pt idx="36">
                  <c:v>-0.19428010641864402</c:v>
                </c:pt>
                <c:pt idx="37">
                  <c:v>-0.19499509311631352</c:v>
                </c:pt>
                <c:pt idx="38">
                  <c:v>-0.19562070647677432</c:v>
                </c:pt>
                <c:pt idx="39">
                  <c:v>-0.19616811816717752</c:v>
                </c:pt>
                <c:pt idx="40">
                  <c:v>-0.19664710339628033</c:v>
                </c:pt>
                <c:pt idx="41">
                  <c:v>-0.1970662154717453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'SYSTEM OF TWE LINEAR FUNCTIONS'!$P$11:$P$52</c:f>
              <c:numCache>
                <c:formatCode>0.0</c:formatCode>
                <c:ptCount val="42"/>
                <c:pt idx="0" formatCode="General">
                  <c:v>2</c:v>
                </c:pt>
                <c:pt idx="1">
                  <c:v>1.825</c:v>
                </c:pt>
                <c:pt idx="2">
                  <c:v>1.671875</c:v>
                </c:pt>
                <c:pt idx="3">
                  <c:v>1.537890625</c:v>
                </c:pt>
                <c:pt idx="4">
                  <c:v>1.420654296875</c:v>
                </c:pt>
                <c:pt idx="5">
                  <c:v>1.318072509765625</c:v>
                </c:pt>
                <c:pt idx="6">
                  <c:v>1.2283134460449219</c:v>
                </c:pt>
                <c:pt idx="7">
                  <c:v>1.1497742652893066</c:v>
                </c:pt>
                <c:pt idx="8">
                  <c:v>1.0810524821281433</c:v>
                </c:pt>
                <c:pt idx="9">
                  <c:v>1.0209209218621254</c:v>
                </c:pt>
                <c:pt idx="10">
                  <c:v>0.96830580662935972</c:v>
                </c:pt>
                <c:pt idx="11">
                  <c:v>0.92226758080068971</c:v>
                </c:pt>
                <c:pt idx="12">
                  <c:v>0.88198413320060354</c:v>
                </c:pt>
                <c:pt idx="13">
                  <c:v>0.84673611655052805</c:v>
                </c:pt>
                <c:pt idx="14">
                  <c:v>0.81589410198171208</c:v>
                </c:pt>
                <c:pt idx="15">
                  <c:v>0.78890733923399803</c:v>
                </c:pt>
                <c:pt idx="16">
                  <c:v>0.76529392182974831</c:v>
                </c:pt>
                <c:pt idx="17">
                  <c:v>0.74463218160102973</c:v>
                </c:pt>
                <c:pt idx="18">
                  <c:v>0.726553158900901</c:v>
                </c:pt>
                <c:pt idx="19">
                  <c:v>0.7107340140382884</c:v>
                </c:pt>
                <c:pt idx="20">
                  <c:v>0.69689226228350232</c:v>
                </c:pt>
                <c:pt idx="21">
                  <c:v>0.68478072949806457</c:v>
                </c:pt>
                <c:pt idx="22">
                  <c:v>0.67418313831080645</c:v>
                </c:pt>
                <c:pt idx="23">
                  <c:v>0.66491024602195559</c:v>
                </c:pt>
                <c:pt idx="24">
                  <c:v>0.65679646526921109</c:v>
                </c:pt>
                <c:pt idx="25">
                  <c:v>0.64969690711055972</c:v>
                </c:pt>
                <c:pt idx="26">
                  <c:v>0.64348479372173972</c:v>
                </c:pt>
                <c:pt idx="27">
                  <c:v>0.63804919450652231</c:v>
                </c:pt>
                <c:pt idx="28">
                  <c:v>0.63329304519320706</c:v>
                </c:pt>
                <c:pt idx="29">
                  <c:v>0.62913141454405619</c:v>
                </c:pt>
                <c:pt idx="30">
                  <c:v>0.62548998772604913</c:v>
                </c:pt>
                <c:pt idx="31">
                  <c:v>0.62230373926029303</c:v>
                </c:pt>
                <c:pt idx="32">
                  <c:v>0.61951577185275641</c:v>
                </c:pt>
                <c:pt idx="33">
                  <c:v>0.6170763003711619</c:v>
                </c:pt>
                <c:pt idx="34">
                  <c:v>0.61494176282476665</c:v>
                </c:pt>
                <c:pt idx="35">
                  <c:v>0.61307404247167085</c:v>
                </c:pt>
                <c:pt idx="36">
                  <c:v>0.61143978716271197</c:v>
                </c:pt>
                <c:pt idx="37">
                  <c:v>0.61000981376737295</c:v>
                </c:pt>
                <c:pt idx="38">
                  <c:v>0.60875858704645136</c:v>
                </c:pt>
                <c:pt idx="39">
                  <c:v>0.6076637636656449</c:v>
                </c:pt>
                <c:pt idx="40">
                  <c:v>0.60670579320743934</c:v>
                </c:pt>
                <c:pt idx="41">
                  <c:v>0.6058675690565094</c:v>
                </c:pt>
              </c:numCache>
            </c:numRef>
          </c:xVal>
          <c:yVal>
            <c:numRef>
              <c:f>'SYSTEM OF TWE LINEAR FUNCTIONS'!$Q$11:$Q$52</c:f>
              <c:numCache>
                <c:formatCode>0.0</c:formatCode>
                <c:ptCount val="42"/>
                <c:pt idx="0">
                  <c:v>4</c:v>
                </c:pt>
                <c:pt idx="1">
                  <c:v>3.65</c:v>
                </c:pt>
                <c:pt idx="2">
                  <c:v>3.34375</c:v>
                </c:pt>
                <c:pt idx="3">
                  <c:v>3.0757812499999999</c:v>
                </c:pt>
                <c:pt idx="4">
                  <c:v>2.84130859375</c:v>
                </c:pt>
                <c:pt idx="5">
                  <c:v>2.6361450195312499</c:v>
                </c:pt>
                <c:pt idx="6">
                  <c:v>2.4566268920898438</c:v>
                </c:pt>
                <c:pt idx="7">
                  <c:v>2.2995485305786132</c:v>
                </c:pt>
                <c:pt idx="8">
                  <c:v>2.1621049642562866</c:v>
                </c:pt>
                <c:pt idx="9">
                  <c:v>2.0418418437242507</c:v>
                </c:pt>
                <c:pt idx="10">
                  <c:v>1.9366116132587194</c:v>
                </c:pt>
                <c:pt idx="11">
                  <c:v>1.8445351616013794</c:v>
                </c:pt>
                <c:pt idx="12">
                  <c:v>1.7639682664012071</c:v>
                </c:pt>
                <c:pt idx="13">
                  <c:v>1.6934722331010561</c:v>
                </c:pt>
                <c:pt idx="14">
                  <c:v>1.6317882039634242</c:v>
                </c:pt>
                <c:pt idx="15">
                  <c:v>1.5778146784679961</c:v>
                </c:pt>
                <c:pt idx="16">
                  <c:v>1.5305878436594966</c:v>
                </c:pt>
                <c:pt idx="17">
                  <c:v>1.4892643632020595</c:v>
                </c:pt>
                <c:pt idx="18">
                  <c:v>1.453106317801802</c:v>
                </c:pt>
                <c:pt idx="19">
                  <c:v>1.4214680280765768</c:v>
                </c:pt>
                <c:pt idx="20">
                  <c:v>1.3937845245670046</c:v>
                </c:pt>
                <c:pt idx="21">
                  <c:v>1.3695614589961291</c:v>
                </c:pt>
                <c:pt idx="22">
                  <c:v>1.3483662766216129</c:v>
                </c:pt>
                <c:pt idx="23">
                  <c:v>1.3298204920439112</c:v>
                </c:pt>
                <c:pt idx="24">
                  <c:v>1.3135929305384222</c:v>
                </c:pt>
                <c:pt idx="25">
                  <c:v>1.2993938142211194</c:v>
                </c:pt>
                <c:pt idx="26">
                  <c:v>1.2869695874434794</c:v>
                </c:pt>
                <c:pt idx="27">
                  <c:v>1.2760983890130446</c:v>
                </c:pt>
                <c:pt idx="28">
                  <c:v>1.2665860903864141</c:v>
                </c:pt>
                <c:pt idx="29">
                  <c:v>1.2582628290881124</c:v>
                </c:pt>
                <c:pt idx="30">
                  <c:v>1.2509799754520983</c:v>
                </c:pt>
                <c:pt idx="31">
                  <c:v>1.2446074785205861</c:v>
                </c:pt>
                <c:pt idx="32">
                  <c:v>1.2390315437055128</c:v>
                </c:pt>
                <c:pt idx="33">
                  <c:v>1.2341526007423238</c:v>
                </c:pt>
                <c:pt idx="34">
                  <c:v>1.2298835256495333</c:v>
                </c:pt>
                <c:pt idx="35">
                  <c:v>1.2261480849433417</c:v>
                </c:pt>
                <c:pt idx="36">
                  <c:v>1.2228795743254239</c:v>
                </c:pt>
                <c:pt idx="37">
                  <c:v>1.2200196275347459</c:v>
                </c:pt>
                <c:pt idx="38">
                  <c:v>1.2175171740929027</c:v>
                </c:pt>
                <c:pt idx="39">
                  <c:v>1.2153275273312898</c:v>
                </c:pt>
                <c:pt idx="40">
                  <c:v>1.2134115864148787</c:v>
                </c:pt>
                <c:pt idx="41">
                  <c:v>1.2117351381130188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'SYSTEM OF TWE LINEAR FUNCTIONS'!$S$11:$S$52</c:f>
              <c:numCache>
                <c:formatCode>0.0</c:formatCode>
                <c:ptCount val="42"/>
                <c:pt idx="0">
                  <c:v>4.5</c:v>
                </c:pt>
                <c:pt idx="1">
                  <c:v>4.0625</c:v>
                </c:pt>
                <c:pt idx="2">
                  <c:v>3.6796875</c:v>
                </c:pt>
                <c:pt idx="3">
                  <c:v>3.3447265625</c:v>
                </c:pt>
                <c:pt idx="4">
                  <c:v>3.0516357421875</c:v>
                </c:pt>
                <c:pt idx="5">
                  <c:v>2.7951812744140625</c:v>
                </c:pt>
                <c:pt idx="6">
                  <c:v>2.5707836151123047</c:v>
                </c:pt>
                <c:pt idx="7">
                  <c:v>2.3744356632232666</c:v>
                </c:pt>
                <c:pt idx="8">
                  <c:v>2.2026312053203583</c:v>
                </c:pt>
                <c:pt idx="9">
                  <c:v>2.0523023046553135</c:v>
                </c:pt>
                <c:pt idx="10">
                  <c:v>1.9207645165733993</c:v>
                </c:pt>
                <c:pt idx="11">
                  <c:v>1.8056689520017244</c:v>
                </c:pt>
                <c:pt idx="12">
                  <c:v>1.7049603330015088</c:v>
                </c:pt>
                <c:pt idx="13">
                  <c:v>1.6168402913763202</c:v>
                </c:pt>
                <c:pt idx="14">
                  <c:v>1.5397352549542802</c:v>
                </c:pt>
                <c:pt idx="15">
                  <c:v>1.4722683480849952</c:v>
                </c:pt>
                <c:pt idx="16">
                  <c:v>1.4132348045743708</c:v>
                </c:pt>
                <c:pt idx="17">
                  <c:v>1.3615804540025742</c:v>
                </c:pt>
                <c:pt idx="18">
                  <c:v>1.3163828972522524</c:v>
                </c:pt>
                <c:pt idx="19">
                  <c:v>1.2768350350957209</c:v>
                </c:pt>
                <c:pt idx="20">
                  <c:v>1.2422306557087559</c:v>
                </c:pt>
                <c:pt idx="21">
                  <c:v>1.2119518237451614</c:v>
                </c:pt>
                <c:pt idx="22">
                  <c:v>1.1854578457770162</c:v>
                </c:pt>
                <c:pt idx="23">
                  <c:v>1.162275615054889</c:v>
                </c:pt>
                <c:pt idx="24">
                  <c:v>1.1419911631730277</c:v>
                </c:pt>
                <c:pt idx="25">
                  <c:v>1.1242422677763995</c:v>
                </c:pt>
                <c:pt idx="26">
                  <c:v>1.1087119843043494</c:v>
                </c:pt>
                <c:pt idx="27">
                  <c:v>1.0951229862663059</c:v>
                </c:pt>
                <c:pt idx="28">
                  <c:v>1.0832326129830177</c:v>
                </c:pt>
                <c:pt idx="29">
                  <c:v>1.0728285363601404</c:v>
                </c:pt>
                <c:pt idx="30">
                  <c:v>1.0637249693151229</c:v>
                </c:pt>
                <c:pt idx="31">
                  <c:v>1.0557593481507326</c:v>
                </c:pt>
                <c:pt idx="32">
                  <c:v>1.0487894296318911</c:v>
                </c:pt>
                <c:pt idx="33">
                  <c:v>1.0426907509279046</c:v>
                </c:pt>
                <c:pt idx="34">
                  <c:v>1.0373544070619167</c:v>
                </c:pt>
                <c:pt idx="35">
                  <c:v>1.0326851061791771</c:v>
                </c:pt>
                <c:pt idx="36">
                  <c:v>1.0285994679067798</c:v>
                </c:pt>
                <c:pt idx="37">
                  <c:v>1.0250245344184323</c:v>
                </c:pt>
                <c:pt idx="38">
                  <c:v>1.0218964676161284</c:v>
                </c:pt>
                <c:pt idx="39">
                  <c:v>1.0191594091641123</c:v>
                </c:pt>
                <c:pt idx="40">
                  <c:v>1.0167644830185982</c:v>
                </c:pt>
                <c:pt idx="41">
                  <c:v>1.0146689226412735</c:v>
                </c:pt>
              </c:numCache>
            </c:numRef>
          </c:xVal>
          <c:yVal>
            <c:numRef>
              <c:f>'SYSTEM OF TWE LINEAR FUNCTIONS'!$T$11:$T$52</c:f>
              <c:numCache>
                <c:formatCode>0.0</c:formatCode>
                <c:ptCount val="42"/>
                <c:pt idx="0">
                  <c:v>4.5</c:v>
                </c:pt>
                <c:pt idx="1">
                  <c:v>4.0625</c:v>
                </c:pt>
                <c:pt idx="2">
                  <c:v>3.6796875</c:v>
                </c:pt>
                <c:pt idx="3">
                  <c:v>3.3447265625</c:v>
                </c:pt>
                <c:pt idx="4">
                  <c:v>3.0516357421875</c:v>
                </c:pt>
                <c:pt idx="5">
                  <c:v>2.7951812744140625</c:v>
                </c:pt>
                <c:pt idx="6">
                  <c:v>2.5707836151123047</c:v>
                </c:pt>
                <c:pt idx="7">
                  <c:v>2.3744356632232666</c:v>
                </c:pt>
                <c:pt idx="8">
                  <c:v>2.2026312053203583</c:v>
                </c:pt>
                <c:pt idx="9">
                  <c:v>2.0523023046553135</c:v>
                </c:pt>
                <c:pt idx="10">
                  <c:v>1.9207645165733993</c:v>
                </c:pt>
                <c:pt idx="11">
                  <c:v>1.8056689520017244</c:v>
                </c:pt>
                <c:pt idx="12">
                  <c:v>1.7049603330015088</c:v>
                </c:pt>
                <c:pt idx="13">
                  <c:v>1.6168402913763202</c:v>
                </c:pt>
                <c:pt idx="14">
                  <c:v>1.5397352549542802</c:v>
                </c:pt>
                <c:pt idx="15">
                  <c:v>1.4722683480849952</c:v>
                </c:pt>
                <c:pt idx="16">
                  <c:v>1.4132348045743708</c:v>
                </c:pt>
                <c:pt idx="17">
                  <c:v>1.3615804540025742</c:v>
                </c:pt>
                <c:pt idx="18">
                  <c:v>1.3163828972522524</c:v>
                </c:pt>
                <c:pt idx="19">
                  <c:v>1.2768350350957209</c:v>
                </c:pt>
                <c:pt idx="20">
                  <c:v>1.2422306557087559</c:v>
                </c:pt>
                <c:pt idx="21">
                  <c:v>1.2119518237451614</c:v>
                </c:pt>
                <c:pt idx="22">
                  <c:v>1.1854578457770162</c:v>
                </c:pt>
                <c:pt idx="23">
                  <c:v>1.162275615054889</c:v>
                </c:pt>
                <c:pt idx="24">
                  <c:v>1.1419911631730277</c:v>
                </c:pt>
                <c:pt idx="25">
                  <c:v>1.1242422677763995</c:v>
                </c:pt>
                <c:pt idx="26">
                  <c:v>1.1087119843043494</c:v>
                </c:pt>
                <c:pt idx="27">
                  <c:v>1.0951229862663059</c:v>
                </c:pt>
                <c:pt idx="28">
                  <c:v>1.0832326129830177</c:v>
                </c:pt>
                <c:pt idx="29">
                  <c:v>1.0728285363601404</c:v>
                </c:pt>
                <c:pt idx="30">
                  <c:v>1.0637249693151229</c:v>
                </c:pt>
                <c:pt idx="31">
                  <c:v>1.0557593481507326</c:v>
                </c:pt>
                <c:pt idx="32">
                  <c:v>1.0487894296318911</c:v>
                </c:pt>
                <c:pt idx="33">
                  <c:v>1.0426907509279046</c:v>
                </c:pt>
                <c:pt idx="34">
                  <c:v>1.0373544070619167</c:v>
                </c:pt>
                <c:pt idx="35">
                  <c:v>1.0326851061791771</c:v>
                </c:pt>
                <c:pt idx="36">
                  <c:v>1.0285994679067798</c:v>
                </c:pt>
                <c:pt idx="37">
                  <c:v>1.0250245344184323</c:v>
                </c:pt>
                <c:pt idx="38">
                  <c:v>1.0218964676161284</c:v>
                </c:pt>
                <c:pt idx="39">
                  <c:v>1.0191594091641123</c:v>
                </c:pt>
                <c:pt idx="40">
                  <c:v>1.0167644830185982</c:v>
                </c:pt>
                <c:pt idx="41">
                  <c:v>1.0146689226412735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9728"/>
        <c:axId val="174091264"/>
      </c:scatterChart>
      <c:valAx>
        <c:axId val="1740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91264"/>
        <c:crosses val="autoZero"/>
        <c:crossBetween val="midCat"/>
      </c:valAx>
      <c:valAx>
        <c:axId val="1740912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08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35</xdr:row>
      <xdr:rowOff>114300</xdr:rowOff>
    </xdr:from>
    <xdr:to>
      <xdr:col>14</xdr:col>
      <xdr:colOff>514350</xdr:colOff>
      <xdr:row>37</xdr:row>
      <xdr:rowOff>0</xdr:rowOff>
    </xdr:to>
    <xdr:sp macro="" textlink="">
      <xdr:nvSpPr>
        <xdr:cNvPr id="2" name="Oval 1"/>
        <xdr:cNvSpPr/>
      </xdr:nvSpPr>
      <xdr:spPr>
        <a:xfrm>
          <a:off x="8801100" y="6781800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257175</xdr:colOff>
      <xdr:row>37</xdr:row>
      <xdr:rowOff>123825</xdr:rowOff>
    </xdr:from>
    <xdr:to>
      <xdr:col>14</xdr:col>
      <xdr:colOff>504825</xdr:colOff>
      <xdr:row>39</xdr:row>
      <xdr:rowOff>9525</xdr:rowOff>
    </xdr:to>
    <xdr:sp macro="" textlink="">
      <xdr:nvSpPr>
        <xdr:cNvPr id="3" name="Oval 2"/>
        <xdr:cNvSpPr/>
      </xdr:nvSpPr>
      <xdr:spPr>
        <a:xfrm>
          <a:off x="8791575" y="717232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15</xdr:col>
      <xdr:colOff>447675</xdr:colOff>
      <xdr:row>36</xdr:row>
      <xdr:rowOff>104775</xdr:rowOff>
    </xdr:from>
    <xdr:to>
      <xdr:col>16</xdr:col>
      <xdr:colOff>85725</xdr:colOff>
      <xdr:row>37</xdr:row>
      <xdr:rowOff>180975</xdr:rowOff>
    </xdr:to>
    <xdr:sp macro="" textlink="">
      <xdr:nvSpPr>
        <xdr:cNvPr id="4" name="Oval 3"/>
        <xdr:cNvSpPr/>
      </xdr:nvSpPr>
      <xdr:spPr>
        <a:xfrm>
          <a:off x="9591675" y="696277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514350</xdr:colOff>
      <xdr:row>36</xdr:row>
      <xdr:rowOff>57150</xdr:rowOff>
    </xdr:from>
    <xdr:to>
      <xdr:col>15</xdr:col>
      <xdr:colOff>447675</xdr:colOff>
      <xdr:row>37</xdr:row>
      <xdr:rowOff>47625</xdr:rowOff>
    </xdr:to>
    <xdr:cxnSp macro="">
      <xdr:nvCxnSpPr>
        <xdr:cNvPr id="6" name="Straight Arrow Connector 5"/>
        <xdr:cNvCxnSpPr>
          <a:stCxn id="2" idx="6"/>
          <a:endCxn id="4" idx="2"/>
        </xdr:cNvCxnSpPr>
      </xdr:nvCxnSpPr>
      <xdr:spPr>
        <a:xfrm>
          <a:off x="9048750" y="6915150"/>
          <a:ext cx="542925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504825</xdr:colOff>
      <xdr:row>37</xdr:row>
      <xdr:rowOff>47625</xdr:rowOff>
    </xdr:from>
    <xdr:to>
      <xdr:col>15</xdr:col>
      <xdr:colOff>447675</xdr:colOff>
      <xdr:row>38</xdr:row>
      <xdr:rowOff>66675</xdr:rowOff>
    </xdr:to>
    <xdr:cxnSp macro="">
      <xdr:nvCxnSpPr>
        <xdr:cNvPr id="7" name="Straight Arrow Connector 6"/>
        <xdr:cNvCxnSpPr>
          <a:stCxn id="3" idx="6"/>
          <a:endCxn id="4" idx="2"/>
        </xdr:cNvCxnSpPr>
      </xdr:nvCxnSpPr>
      <xdr:spPr>
        <a:xfrm flipV="1">
          <a:off x="9039225" y="7096125"/>
          <a:ext cx="552450" cy="2095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1</xdr:row>
      <xdr:rowOff>0</xdr:rowOff>
    </xdr:from>
    <xdr:to>
      <xdr:col>38</xdr:col>
      <xdr:colOff>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254000</xdr:colOff>
      <xdr:row>10</xdr:row>
      <xdr:rowOff>139700</xdr:rowOff>
    </xdr:from>
    <xdr:to>
      <xdr:col>31</xdr:col>
      <xdr:colOff>88900</xdr:colOff>
      <xdr:row>22</xdr:row>
      <xdr:rowOff>88900</xdr:rowOff>
    </xdr:to>
    <xdr:sp macro="" textlink="">
      <xdr:nvSpPr>
        <xdr:cNvPr id="3" name="Down Arrow 2"/>
        <xdr:cNvSpPr/>
      </xdr:nvSpPr>
      <xdr:spPr>
        <a:xfrm rot="1420166">
          <a:off x="18592800" y="1854200"/>
          <a:ext cx="444500" cy="2235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38100</xdr:rowOff>
    </xdr:from>
    <xdr:to>
      <xdr:col>35</xdr:col>
      <xdr:colOff>584200</xdr:colOff>
      <xdr:row>50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</xdr:row>
      <xdr:rowOff>114300</xdr:rowOff>
    </xdr:from>
    <xdr:to>
      <xdr:col>5</xdr:col>
      <xdr:colOff>0</xdr:colOff>
      <xdr:row>5</xdr:row>
      <xdr:rowOff>88900</xdr:rowOff>
    </xdr:to>
    <xdr:cxnSp macro="">
      <xdr:nvCxnSpPr>
        <xdr:cNvPr id="4" name="Straight Arrow Connector 3"/>
        <xdr:cNvCxnSpPr/>
      </xdr:nvCxnSpPr>
      <xdr:spPr>
        <a:xfrm flipH="1" flipV="1">
          <a:off x="2489200" y="685800"/>
          <a:ext cx="558800" cy="355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292100</xdr:colOff>
      <xdr:row>1</xdr:row>
      <xdr:rowOff>0</xdr:rowOff>
    </xdr:from>
    <xdr:to>
      <xdr:col>39</xdr:col>
      <xdr:colOff>571500</xdr:colOff>
      <xdr:row>54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35</xdr:row>
      <xdr:rowOff>50800</xdr:rowOff>
    </xdr:from>
    <xdr:to>
      <xdr:col>20</xdr:col>
      <xdr:colOff>355600</xdr:colOff>
      <xdr:row>40</xdr:row>
      <xdr:rowOff>12700</xdr:rowOff>
    </xdr:to>
    <xdr:sp macro="" textlink="">
      <xdr:nvSpPr>
        <xdr:cNvPr id="16" name="Rectangle 15"/>
        <xdr:cNvSpPr/>
      </xdr:nvSpPr>
      <xdr:spPr>
        <a:xfrm>
          <a:off x="419100" y="6718300"/>
          <a:ext cx="11455400" cy="9144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596900</xdr:colOff>
      <xdr:row>8</xdr:row>
      <xdr:rowOff>158748</xdr:rowOff>
    </xdr:from>
    <xdr:to>
      <xdr:col>36</xdr:col>
      <xdr:colOff>50800</xdr:colOff>
      <xdr:row>41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22527</xdr:colOff>
      <xdr:row>13</xdr:row>
      <xdr:rowOff>56751</xdr:rowOff>
    </xdr:from>
    <xdr:to>
      <xdr:col>29</xdr:col>
      <xdr:colOff>454327</xdr:colOff>
      <xdr:row>21</xdr:row>
      <xdr:rowOff>19996</xdr:rowOff>
    </xdr:to>
    <xdr:sp macro="" textlink="">
      <xdr:nvSpPr>
        <xdr:cNvPr id="4" name="Down Arrow 3"/>
        <xdr:cNvSpPr/>
      </xdr:nvSpPr>
      <xdr:spPr>
        <a:xfrm rot="2636691">
          <a:off x="17751727" y="2533251"/>
          <a:ext cx="431800" cy="148724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431800</xdr:colOff>
      <xdr:row>6</xdr:row>
      <xdr:rowOff>127000</xdr:rowOff>
    </xdr:from>
    <xdr:to>
      <xdr:col>44</xdr:col>
      <xdr:colOff>190500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391336</xdr:colOff>
      <xdr:row>33</xdr:row>
      <xdr:rowOff>92480</xdr:rowOff>
    </xdr:from>
    <xdr:to>
      <xdr:col>37</xdr:col>
      <xdr:colOff>200836</xdr:colOff>
      <xdr:row>53</xdr:row>
      <xdr:rowOff>182678</xdr:rowOff>
    </xdr:to>
    <xdr:sp macro="" textlink="">
      <xdr:nvSpPr>
        <xdr:cNvPr id="3" name="Right Arrow 2"/>
        <xdr:cNvSpPr/>
      </xdr:nvSpPr>
      <xdr:spPr>
        <a:xfrm rot="13983188">
          <a:off x="16545087" y="8119529"/>
          <a:ext cx="3900198" cy="419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7"/>
  <sheetViews>
    <sheetView tabSelected="1" zoomScaleNormal="100" workbookViewId="0">
      <selection activeCell="O8" sqref="O8"/>
    </sheetView>
  </sheetViews>
  <sheetFormatPr defaultRowHeight="15" x14ac:dyDescent="0.25"/>
  <sheetData>
    <row r="5" spans="3:17" x14ac:dyDescent="0.25">
      <c r="E5" s="71" t="s">
        <v>96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7" spans="3:17" x14ac:dyDescent="0.25">
      <c r="C7">
        <v>1</v>
      </c>
      <c r="E7" t="s">
        <v>75</v>
      </c>
    </row>
    <row r="8" spans="3:17" x14ac:dyDescent="0.25">
      <c r="F8" t="s">
        <v>76</v>
      </c>
    </row>
    <row r="10" spans="3:17" x14ac:dyDescent="0.25">
      <c r="C10">
        <v>2</v>
      </c>
      <c r="E10" t="s">
        <v>77</v>
      </c>
    </row>
    <row r="11" spans="3:17" x14ac:dyDescent="0.25">
      <c r="F11" t="s">
        <v>83</v>
      </c>
    </row>
    <row r="13" spans="3:17" x14ac:dyDescent="0.25">
      <c r="E13">
        <v>3</v>
      </c>
      <c r="G13" t="s">
        <v>78</v>
      </c>
    </row>
    <row r="14" spans="3:17" x14ac:dyDescent="0.25">
      <c r="I14" t="s">
        <v>79</v>
      </c>
    </row>
    <row r="15" spans="3:17" x14ac:dyDescent="0.25">
      <c r="I15" t="s">
        <v>81</v>
      </c>
    </row>
    <row r="17" spans="3:7" x14ac:dyDescent="0.25">
      <c r="C17">
        <v>4</v>
      </c>
      <c r="E17" t="s">
        <v>80</v>
      </c>
    </row>
    <row r="18" spans="3:7" x14ac:dyDescent="0.25">
      <c r="F18" t="s">
        <v>82</v>
      </c>
    </row>
    <row r="19" spans="3:7" x14ac:dyDescent="0.25">
      <c r="F19" t="s">
        <v>84</v>
      </c>
    </row>
    <row r="23" spans="3:7" x14ac:dyDescent="0.25">
      <c r="C23">
        <v>5</v>
      </c>
      <c r="E23" t="s">
        <v>85</v>
      </c>
    </row>
    <row r="24" spans="3:7" x14ac:dyDescent="0.25">
      <c r="F24" t="s">
        <v>87</v>
      </c>
    </row>
    <row r="25" spans="3:7" x14ac:dyDescent="0.25">
      <c r="F25" t="s">
        <v>86</v>
      </c>
    </row>
    <row r="27" spans="3:7" x14ac:dyDescent="0.25">
      <c r="F27" t="s">
        <v>89</v>
      </c>
    </row>
    <row r="28" spans="3:7" x14ac:dyDescent="0.25">
      <c r="G28" t="s">
        <v>92</v>
      </c>
    </row>
    <row r="29" spans="3:7" x14ac:dyDescent="0.25">
      <c r="G29" t="s">
        <v>91</v>
      </c>
    </row>
    <row r="30" spans="3:7" x14ac:dyDescent="0.25">
      <c r="G30" t="s">
        <v>90</v>
      </c>
    </row>
    <row r="32" spans="3:7" x14ac:dyDescent="0.25">
      <c r="G32" t="s">
        <v>88</v>
      </c>
    </row>
    <row r="34" spans="3:14" x14ac:dyDescent="0.25">
      <c r="F34" t="s">
        <v>93</v>
      </c>
    </row>
    <row r="36" spans="3:14" x14ac:dyDescent="0.25">
      <c r="C36">
        <v>6</v>
      </c>
      <c r="E36" t="s">
        <v>94</v>
      </c>
    </row>
    <row r="37" spans="3:14" x14ac:dyDescent="0.25">
      <c r="F37" s="68" t="s">
        <v>95</v>
      </c>
      <c r="G37" s="68"/>
      <c r="H37" s="68"/>
      <c r="I37" s="68"/>
      <c r="J37" s="68"/>
      <c r="K37" s="68"/>
      <c r="L37" s="68"/>
      <c r="M37" s="68"/>
      <c r="N37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zoomScale="75" zoomScaleNormal="75" workbookViewId="0">
      <selection activeCell="F7" sqref="F7"/>
    </sheetView>
  </sheetViews>
  <sheetFormatPr defaultRowHeight="15" x14ac:dyDescent="0.25"/>
  <sheetData>
    <row r="2" spans="3:21" x14ac:dyDescent="0.25">
      <c r="C2" s="72" t="s">
        <v>73</v>
      </c>
      <c r="D2" s="73"/>
      <c r="E2" s="73"/>
      <c r="F2" s="74"/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K3" s="26" t="s">
        <v>2</v>
      </c>
      <c r="L3" s="27"/>
      <c r="M3" s="28"/>
    </row>
    <row r="4" spans="3:21" x14ac:dyDescent="0.25">
      <c r="E4" s="21" t="s">
        <v>0</v>
      </c>
      <c r="F4" s="22"/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 t="shared" ref="E8:E48" si="0">Q$2*C8*C8+S$2*C8+U$2</f>
        <v>190</v>
      </c>
      <c r="F8" t="str">
        <f>IF(E8&lt;E9,"converged","not converged")</f>
        <v>not converged</v>
      </c>
      <c r="K8" s="23">
        <f>2*Q$2*C8+S$2</f>
        <v>-38</v>
      </c>
      <c r="L8" t="str">
        <f>IF(ABS(K8)&lt;ABS(K9),"converged","not converged")</f>
        <v>not converged</v>
      </c>
    </row>
    <row r="9" spans="3:21" x14ac:dyDescent="0.25">
      <c r="C9" s="24">
        <v>-9.5</v>
      </c>
      <c r="E9" s="24">
        <f t="shared" si="0"/>
        <v>171.5</v>
      </c>
      <c r="F9" t="str">
        <f t="shared" ref="F9:F48" si="1">IF(E9&lt;E10,"converged","not converged")</f>
        <v>not converged</v>
      </c>
      <c r="K9" s="23">
        <f t="shared" ref="K9:K48" si="2">2*Q$2*C9+S$2</f>
        <v>-36</v>
      </c>
      <c r="L9" t="str">
        <f t="shared" ref="L9:L48" si="3">IF(ABS(K9)&lt;ABS(K10),"converged","not converged")</f>
        <v>not converged</v>
      </c>
    </row>
    <row r="10" spans="3:21" x14ac:dyDescent="0.25">
      <c r="C10" s="24">
        <v>-9</v>
      </c>
      <c r="E10" s="24">
        <f t="shared" si="0"/>
        <v>154</v>
      </c>
      <c r="F10" t="str">
        <f t="shared" si="1"/>
        <v>not converged</v>
      </c>
      <c r="K10" s="23">
        <f t="shared" si="2"/>
        <v>-34</v>
      </c>
      <c r="L10" t="str">
        <f t="shared" si="3"/>
        <v>not converged</v>
      </c>
    </row>
    <row r="11" spans="3:21" x14ac:dyDescent="0.25">
      <c r="C11" s="24">
        <v>-8.5</v>
      </c>
      <c r="E11" s="24">
        <f t="shared" si="0"/>
        <v>137.5</v>
      </c>
      <c r="F11" t="str">
        <f t="shared" si="1"/>
        <v>not converged</v>
      </c>
      <c r="K11" s="23">
        <f t="shared" si="2"/>
        <v>-32</v>
      </c>
      <c r="L11" t="str">
        <f t="shared" si="3"/>
        <v>not converged</v>
      </c>
    </row>
    <row r="12" spans="3:21" x14ac:dyDescent="0.25">
      <c r="C12" s="24">
        <v>-8</v>
      </c>
      <c r="E12" s="24">
        <f t="shared" si="0"/>
        <v>122</v>
      </c>
      <c r="F12" t="str">
        <f t="shared" si="1"/>
        <v>not converged</v>
      </c>
      <c r="K12" s="23">
        <f t="shared" si="2"/>
        <v>-30</v>
      </c>
      <c r="L12" t="str">
        <f t="shared" si="3"/>
        <v>not converged</v>
      </c>
    </row>
    <row r="13" spans="3:21" x14ac:dyDescent="0.25">
      <c r="C13" s="24">
        <v>-7.5</v>
      </c>
      <c r="E13" s="24">
        <f t="shared" si="0"/>
        <v>107.5</v>
      </c>
      <c r="F13" t="str">
        <f t="shared" si="1"/>
        <v>not converged</v>
      </c>
      <c r="K13" s="23">
        <f t="shared" si="2"/>
        <v>-28</v>
      </c>
      <c r="L13" t="str">
        <f t="shared" si="3"/>
        <v>not converged</v>
      </c>
    </row>
    <row r="14" spans="3:21" x14ac:dyDescent="0.25">
      <c r="C14" s="24">
        <v>-7</v>
      </c>
      <c r="E14" s="24">
        <f t="shared" si="0"/>
        <v>94</v>
      </c>
      <c r="F14" t="str">
        <f t="shared" si="1"/>
        <v>not converged</v>
      </c>
      <c r="K14" s="23">
        <f t="shared" si="2"/>
        <v>-26</v>
      </c>
      <c r="L14" t="str">
        <f t="shared" si="3"/>
        <v>not converged</v>
      </c>
    </row>
    <row r="15" spans="3:21" x14ac:dyDescent="0.25">
      <c r="C15" s="24">
        <v>-6.5</v>
      </c>
      <c r="E15" s="24">
        <f t="shared" si="0"/>
        <v>81.5</v>
      </c>
      <c r="F15" t="str">
        <f t="shared" si="1"/>
        <v>not converged</v>
      </c>
      <c r="K15" s="23">
        <f t="shared" si="2"/>
        <v>-24</v>
      </c>
      <c r="L15" t="str">
        <f t="shared" si="3"/>
        <v>not converged</v>
      </c>
    </row>
    <row r="16" spans="3:21" x14ac:dyDescent="0.25">
      <c r="C16" s="24">
        <v>-6</v>
      </c>
      <c r="E16" s="24">
        <f t="shared" si="0"/>
        <v>70</v>
      </c>
      <c r="F16" t="str">
        <f t="shared" si="1"/>
        <v>not converged</v>
      </c>
      <c r="K16" s="23">
        <f t="shared" si="2"/>
        <v>-22</v>
      </c>
      <c r="L16" t="str">
        <f t="shared" si="3"/>
        <v>not converged</v>
      </c>
    </row>
    <row r="17" spans="3:12" x14ac:dyDescent="0.25">
      <c r="C17" s="24">
        <v>-5.5</v>
      </c>
      <c r="E17" s="24">
        <f t="shared" si="0"/>
        <v>59.5</v>
      </c>
      <c r="F17" t="str">
        <f t="shared" si="1"/>
        <v>not converged</v>
      </c>
      <c r="K17" s="23">
        <f t="shared" si="2"/>
        <v>-20</v>
      </c>
      <c r="L17" t="str">
        <f t="shared" si="3"/>
        <v>not converged</v>
      </c>
    </row>
    <row r="18" spans="3:12" x14ac:dyDescent="0.25">
      <c r="C18" s="24">
        <v>-5</v>
      </c>
      <c r="E18" s="24">
        <f t="shared" si="0"/>
        <v>50</v>
      </c>
      <c r="F18" t="str">
        <f t="shared" si="1"/>
        <v>not converged</v>
      </c>
      <c r="K18" s="23">
        <f t="shared" si="2"/>
        <v>-18</v>
      </c>
      <c r="L18" t="str">
        <f t="shared" si="3"/>
        <v>not converged</v>
      </c>
    </row>
    <row r="19" spans="3:12" x14ac:dyDescent="0.25">
      <c r="C19" s="24">
        <v>-4.5</v>
      </c>
      <c r="E19" s="24">
        <f t="shared" si="0"/>
        <v>41.5</v>
      </c>
      <c r="F19" t="str">
        <f t="shared" si="1"/>
        <v>not converged</v>
      </c>
      <c r="K19" s="23">
        <f t="shared" si="2"/>
        <v>-16</v>
      </c>
      <c r="L19" t="str">
        <f t="shared" si="3"/>
        <v>not converged</v>
      </c>
    </row>
    <row r="20" spans="3:12" x14ac:dyDescent="0.25">
      <c r="C20" s="24">
        <v>-4</v>
      </c>
      <c r="E20" s="24">
        <f t="shared" si="0"/>
        <v>34</v>
      </c>
      <c r="F20" t="str">
        <f t="shared" si="1"/>
        <v>not converged</v>
      </c>
      <c r="K20" s="23">
        <f t="shared" si="2"/>
        <v>-14</v>
      </c>
      <c r="L20" t="str">
        <f t="shared" si="3"/>
        <v>not converged</v>
      </c>
    </row>
    <row r="21" spans="3:12" x14ac:dyDescent="0.25">
      <c r="C21" s="24">
        <v>-3.5</v>
      </c>
      <c r="E21" s="24">
        <f t="shared" si="0"/>
        <v>27.5</v>
      </c>
      <c r="F21" t="str">
        <f t="shared" si="1"/>
        <v>not converged</v>
      </c>
      <c r="K21" s="23">
        <f t="shared" si="2"/>
        <v>-12</v>
      </c>
      <c r="L21" t="str">
        <f t="shared" si="3"/>
        <v>not converged</v>
      </c>
    </row>
    <row r="22" spans="3:12" x14ac:dyDescent="0.25">
      <c r="C22" s="24">
        <v>-3</v>
      </c>
      <c r="E22" s="24">
        <f t="shared" si="0"/>
        <v>22</v>
      </c>
      <c r="F22" t="str">
        <f t="shared" si="1"/>
        <v>not converged</v>
      </c>
      <c r="K22" s="23">
        <f t="shared" si="2"/>
        <v>-10</v>
      </c>
      <c r="L22" t="str">
        <f t="shared" si="3"/>
        <v>not converged</v>
      </c>
    </row>
    <row r="23" spans="3:12" x14ac:dyDescent="0.25">
      <c r="C23" s="24">
        <v>-2.5</v>
      </c>
      <c r="E23" s="24">
        <f t="shared" si="0"/>
        <v>17.5</v>
      </c>
      <c r="F23" t="str">
        <f t="shared" si="1"/>
        <v>not converged</v>
      </c>
      <c r="K23" s="23">
        <f t="shared" si="2"/>
        <v>-8</v>
      </c>
      <c r="L23" t="str">
        <f t="shared" si="3"/>
        <v>not converged</v>
      </c>
    </row>
    <row r="24" spans="3:12" x14ac:dyDescent="0.25">
      <c r="C24" s="24">
        <v>-2</v>
      </c>
      <c r="E24" s="24">
        <f t="shared" si="0"/>
        <v>14</v>
      </c>
      <c r="F24" t="str">
        <f t="shared" si="1"/>
        <v>not converged</v>
      </c>
      <c r="K24" s="23">
        <f t="shared" si="2"/>
        <v>-6</v>
      </c>
      <c r="L24" t="str">
        <f t="shared" si="3"/>
        <v>not converged</v>
      </c>
    </row>
    <row r="25" spans="3:12" x14ac:dyDescent="0.25">
      <c r="C25" s="24">
        <v>-1.5</v>
      </c>
      <c r="E25" s="24">
        <f t="shared" si="0"/>
        <v>11.5</v>
      </c>
      <c r="F25" t="str">
        <f t="shared" si="1"/>
        <v>not converged</v>
      </c>
      <c r="K25" s="23">
        <f t="shared" si="2"/>
        <v>-4</v>
      </c>
      <c r="L25" t="str">
        <f t="shared" si="3"/>
        <v>not converged</v>
      </c>
    </row>
    <row r="26" spans="3:12" x14ac:dyDescent="0.25">
      <c r="C26" s="24">
        <v>-1</v>
      </c>
      <c r="E26" s="24">
        <f t="shared" si="0"/>
        <v>10</v>
      </c>
      <c r="F26" t="str">
        <f t="shared" si="1"/>
        <v>not converged</v>
      </c>
      <c r="K26" s="23">
        <f t="shared" si="2"/>
        <v>-2</v>
      </c>
      <c r="L26" t="str">
        <f t="shared" si="3"/>
        <v>not converged</v>
      </c>
    </row>
    <row r="27" spans="3:12" x14ac:dyDescent="0.25">
      <c r="C27" s="14">
        <v>-0.5</v>
      </c>
      <c r="E27" s="14">
        <f t="shared" si="0"/>
        <v>9.5</v>
      </c>
      <c r="F27" t="str">
        <f t="shared" si="1"/>
        <v>converged</v>
      </c>
      <c r="H27" t="s">
        <v>8</v>
      </c>
      <c r="K27" s="25">
        <f t="shared" si="2"/>
        <v>0</v>
      </c>
      <c r="L27" t="str">
        <f t="shared" si="3"/>
        <v>converged</v>
      </c>
    </row>
    <row r="28" spans="3:12" x14ac:dyDescent="0.25">
      <c r="C28" s="24">
        <v>0</v>
      </c>
      <c r="E28" s="24">
        <f t="shared" si="0"/>
        <v>10</v>
      </c>
      <c r="F28" t="str">
        <f t="shared" si="1"/>
        <v>converged</v>
      </c>
      <c r="K28" s="23">
        <f t="shared" si="2"/>
        <v>2</v>
      </c>
      <c r="L28" t="str">
        <f t="shared" si="3"/>
        <v>converged</v>
      </c>
    </row>
    <row r="29" spans="3:12" x14ac:dyDescent="0.25">
      <c r="C29" s="24">
        <v>0.5</v>
      </c>
      <c r="E29" s="24">
        <f t="shared" si="0"/>
        <v>11.5</v>
      </c>
      <c r="F29" t="str">
        <f t="shared" si="1"/>
        <v>converged</v>
      </c>
      <c r="K29" s="23">
        <f t="shared" si="2"/>
        <v>4</v>
      </c>
      <c r="L29" t="str">
        <f t="shared" si="3"/>
        <v>converged</v>
      </c>
    </row>
    <row r="30" spans="3:12" x14ac:dyDescent="0.25">
      <c r="C30" s="24">
        <v>1</v>
      </c>
      <c r="E30" s="24">
        <f t="shared" si="0"/>
        <v>14</v>
      </c>
      <c r="F30" t="str">
        <f t="shared" si="1"/>
        <v>converged</v>
      </c>
      <c r="K30" s="23">
        <f t="shared" si="2"/>
        <v>6</v>
      </c>
      <c r="L30" t="str">
        <f t="shared" si="3"/>
        <v>converged</v>
      </c>
    </row>
    <row r="31" spans="3:12" x14ac:dyDescent="0.25">
      <c r="C31" s="24">
        <v>1.5</v>
      </c>
      <c r="E31" s="24">
        <f t="shared" si="0"/>
        <v>17.5</v>
      </c>
      <c r="F31" t="str">
        <f t="shared" si="1"/>
        <v>converged</v>
      </c>
      <c r="K31" s="23">
        <f t="shared" si="2"/>
        <v>8</v>
      </c>
      <c r="L31" t="str">
        <f t="shared" si="3"/>
        <v>converged</v>
      </c>
    </row>
    <row r="32" spans="3:12" x14ac:dyDescent="0.25">
      <c r="C32" s="24">
        <v>2</v>
      </c>
      <c r="E32" s="24">
        <f t="shared" si="0"/>
        <v>22</v>
      </c>
      <c r="F32" t="str">
        <f t="shared" si="1"/>
        <v>converged</v>
      </c>
      <c r="K32" s="23">
        <f t="shared" si="2"/>
        <v>10</v>
      </c>
      <c r="L32" t="str">
        <f t="shared" si="3"/>
        <v>converged</v>
      </c>
    </row>
    <row r="33" spans="3:12" x14ac:dyDescent="0.25">
      <c r="C33" s="24">
        <v>2.5</v>
      </c>
      <c r="E33" s="24">
        <f t="shared" si="0"/>
        <v>27.5</v>
      </c>
      <c r="F33" t="str">
        <f t="shared" si="1"/>
        <v>converged</v>
      </c>
      <c r="K33" s="23">
        <f t="shared" si="2"/>
        <v>12</v>
      </c>
      <c r="L33" t="str">
        <f t="shared" si="3"/>
        <v>converged</v>
      </c>
    </row>
    <row r="34" spans="3:12" x14ac:dyDescent="0.25">
      <c r="C34" s="24">
        <v>3</v>
      </c>
      <c r="E34" s="24">
        <f t="shared" si="0"/>
        <v>34</v>
      </c>
      <c r="F34" t="str">
        <f t="shared" si="1"/>
        <v>converged</v>
      </c>
      <c r="K34" s="23">
        <f t="shared" si="2"/>
        <v>14</v>
      </c>
      <c r="L34" t="str">
        <f t="shared" si="3"/>
        <v>converged</v>
      </c>
    </row>
    <row r="35" spans="3:12" x14ac:dyDescent="0.25">
      <c r="C35" s="24">
        <v>3.5</v>
      </c>
      <c r="E35" s="24">
        <f t="shared" si="0"/>
        <v>41.5</v>
      </c>
      <c r="F35" t="str">
        <f t="shared" si="1"/>
        <v>converged</v>
      </c>
      <c r="K35" s="23">
        <f t="shared" si="2"/>
        <v>16</v>
      </c>
      <c r="L35" t="str">
        <f t="shared" si="3"/>
        <v>converged</v>
      </c>
    </row>
    <row r="36" spans="3:12" x14ac:dyDescent="0.25">
      <c r="C36" s="24">
        <v>4</v>
      </c>
      <c r="E36" s="24">
        <f t="shared" si="0"/>
        <v>50</v>
      </c>
      <c r="F36" t="str">
        <f t="shared" si="1"/>
        <v>converged</v>
      </c>
      <c r="K36" s="23">
        <f t="shared" si="2"/>
        <v>18</v>
      </c>
      <c r="L36" t="str">
        <f t="shared" si="3"/>
        <v>converged</v>
      </c>
    </row>
    <row r="37" spans="3:12" x14ac:dyDescent="0.25">
      <c r="C37" s="24">
        <v>4.5</v>
      </c>
      <c r="E37" s="24">
        <f t="shared" si="0"/>
        <v>59.5</v>
      </c>
      <c r="F37" t="str">
        <f t="shared" si="1"/>
        <v>converged</v>
      </c>
      <c r="K37" s="23">
        <f t="shared" si="2"/>
        <v>20</v>
      </c>
      <c r="L37" t="str">
        <f t="shared" si="3"/>
        <v>converged</v>
      </c>
    </row>
    <row r="38" spans="3:12" x14ac:dyDescent="0.25">
      <c r="C38" s="24">
        <v>5</v>
      </c>
      <c r="E38" s="24">
        <f t="shared" si="0"/>
        <v>70</v>
      </c>
      <c r="F38" t="str">
        <f t="shared" si="1"/>
        <v>converged</v>
      </c>
      <c r="K38" s="23">
        <f t="shared" si="2"/>
        <v>22</v>
      </c>
      <c r="L38" t="str">
        <f t="shared" si="3"/>
        <v>converged</v>
      </c>
    </row>
    <row r="39" spans="3:12" x14ac:dyDescent="0.25">
      <c r="C39" s="24">
        <v>5.5</v>
      </c>
      <c r="E39" s="24">
        <f t="shared" si="0"/>
        <v>81.5</v>
      </c>
      <c r="F39" t="str">
        <f t="shared" si="1"/>
        <v>converged</v>
      </c>
      <c r="K39" s="23">
        <f t="shared" si="2"/>
        <v>24</v>
      </c>
      <c r="L39" t="str">
        <f t="shared" si="3"/>
        <v>converged</v>
      </c>
    </row>
    <row r="40" spans="3:12" x14ac:dyDescent="0.25">
      <c r="C40" s="24">
        <v>6</v>
      </c>
      <c r="E40" s="24">
        <f t="shared" si="0"/>
        <v>94</v>
      </c>
      <c r="F40" t="str">
        <f t="shared" si="1"/>
        <v>converged</v>
      </c>
      <c r="K40" s="23">
        <f t="shared" si="2"/>
        <v>26</v>
      </c>
      <c r="L40" t="str">
        <f t="shared" si="3"/>
        <v>converged</v>
      </c>
    </row>
    <row r="41" spans="3:12" x14ac:dyDescent="0.25">
      <c r="C41" s="24">
        <v>6.5</v>
      </c>
      <c r="E41" s="24">
        <f t="shared" si="0"/>
        <v>107.5</v>
      </c>
      <c r="F41" t="str">
        <f t="shared" si="1"/>
        <v>converged</v>
      </c>
      <c r="K41" s="23">
        <f t="shared" si="2"/>
        <v>28</v>
      </c>
      <c r="L41" t="str">
        <f t="shared" si="3"/>
        <v>converged</v>
      </c>
    </row>
    <row r="42" spans="3:12" x14ac:dyDescent="0.25">
      <c r="C42" s="24">
        <v>7</v>
      </c>
      <c r="E42" s="24">
        <f t="shared" si="0"/>
        <v>122</v>
      </c>
      <c r="F42" t="str">
        <f t="shared" si="1"/>
        <v>converged</v>
      </c>
      <c r="K42" s="23">
        <f t="shared" si="2"/>
        <v>30</v>
      </c>
      <c r="L42" t="str">
        <f t="shared" si="3"/>
        <v>converged</v>
      </c>
    </row>
    <row r="43" spans="3:12" x14ac:dyDescent="0.25">
      <c r="C43" s="24">
        <v>7.5</v>
      </c>
      <c r="E43" s="24">
        <f t="shared" si="0"/>
        <v>137.5</v>
      </c>
      <c r="F43" t="str">
        <f t="shared" si="1"/>
        <v>converged</v>
      </c>
      <c r="K43" s="23">
        <f t="shared" si="2"/>
        <v>32</v>
      </c>
      <c r="L43" t="str">
        <f t="shared" si="3"/>
        <v>converged</v>
      </c>
    </row>
    <row r="44" spans="3:12" x14ac:dyDescent="0.25">
      <c r="C44" s="24">
        <v>8</v>
      </c>
      <c r="E44" s="24">
        <f t="shared" si="0"/>
        <v>154</v>
      </c>
      <c r="F44" t="str">
        <f t="shared" si="1"/>
        <v>converged</v>
      </c>
      <c r="K44" s="23">
        <f t="shared" si="2"/>
        <v>34</v>
      </c>
      <c r="L44" t="str">
        <f t="shared" si="3"/>
        <v>converged</v>
      </c>
    </row>
    <row r="45" spans="3:12" x14ac:dyDescent="0.25">
      <c r="C45" s="24">
        <v>8.5</v>
      </c>
      <c r="E45" s="24">
        <f t="shared" si="0"/>
        <v>171.5</v>
      </c>
      <c r="F45" t="str">
        <f t="shared" si="1"/>
        <v>converged</v>
      </c>
      <c r="K45" s="23">
        <f t="shared" si="2"/>
        <v>36</v>
      </c>
      <c r="L45" t="str">
        <f t="shared" si="3"/>
        <v>converged</v>
      </c>
    </row>
    <row r="46" spans="3:12" x14ac:dyDescent="0.25">
      <c r="C46" s="24">
        <v>9</v>
      </c>
      <c r="E46" s="24">
        <f t="shared" si="0"/>
        <v>190</v>
      </c>
      <c r="F46" t="str">
        <f t="shared" si="1"/>
        <v>converged</v>
      </c>
      <c r="K46" s="23">
        <f t="shared" si="2"/>
        <v>38</v>
      </c>
      <c r="L46" t="str">
        <f t="shared" si="3"/>
        <v>converged</v>
      </c>
    </row>
    <row r="47" spans="3:12" x14ac:dyDescent="0.25">
      <c r="C47" s="24">
        <v>9.5</v>
      </c>
      <c r="E47" s="24">
        <f t="shared" si="0"/>
        <v>209.5</v>
      </c>
      <c r="F47" t="str">
        <f t="shared" si="1"/>
        <v>converged</v>
      </c>
      <c r="K47" s="23">
        <f t="shared" si="2"/>
        <v>40</v>
      </c>
      <c r="L47" t="str">
        <f t="shared" si="3"/>
        <v>converged</v>
      </c>
    </row>
    <row r="48" spans="3:12" x14ac:dyDescent="0.25">
      <c r="C48" s="24">
        <v>10</v>
      </c>
      <c r="E48" s="24">
        <f t="shared" si="0"/>
        <v>230</v>
      </c>
      <c r="F48" t="str">
        <f t="shared" si="1"/>
        <v>not converged</v>
      </c>
      <c r="K48" s="23">
        <f t="shared" si="2"/>
        <v>42</v>
      </c>
      <c r="L48" t="str">
        <f t="shared" si="3"/>
        <v>not converged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zoomScale="75" zoomScaleNormal="75" workbookViewId="0">
      <selection activeCell="S29" sqref="S29"/>
    </sheetView>
  </sheetViews>
  <sheetFormatPr defaultRowHeight="15" x14ac:dyDescent="0.25"/>
  <cols>
    <col min="11" max="11" width="9.85546875" customWidth="1"/>
  </cols>
  <sheetData>
    <row r="2" spans="2:14" x14ac:dyDescent="0.25">
      <c r="B2" s="68" t="s">
        <v>73</v>
      </c>
      <c r="C2" s="68"/>
      <c r="D2" s="68"/>
      <c r="E2" s="68"/>
      <c r="H2" t="s">
        <v>33</v>
      </c>
    </row>
    <row r="4" spans="2:14" x14ac:dyDescent="0.25">
      <c r="B4" s="4">
        <v>0.1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16</v>
      </c>
    </row>
    <row r="5" spans="2:14" x14ac:dyDescent="0.25">
      <c r="B5" s="2">
        <v>0.1</v>
      </c>
      <c r="M5" t="s">
        <v>32</v>
      </c>
    </row>
    <row r="6" spans="2:14" x14ac:dyDescent="0.25">
      <c r="B6" s="2">
        <v>0.3</v>
      </c>
    </row>
    <row r="8" spans="2:14" x14ac:dyDescent="0.25">
      <c r="F8" s="6" t="s">
        <v>17</v>
      </c>
      <c r="G8" s="6" t="s">
        <v>12</v>
      </c>
      <c r="N8" s="4">
        <v>0.05</v>
      </c>
    </row>
    <row r="9" spans="2:14" x14ac:dyDescent="0.25">
      <c r="B9" s="3" t="s">
        <v>10</v>
      </c>
      <c r="D9" s="11" t="s">
        <v>6</v>
      </c>
      <c r="F9" s="35" t="s">
        <v>9</v>
      </c>
      <c r="G9" s="34" t="s">
        <v>11</v>
      </c>
      <c r="I9" s="6" t="s">
        <v>14</v>
      </c>
      <c r="K9" s="6" t="s">
        <v>2</v>
      </c>
      <c r="M9" s="6" t="s">
        <v>15</v>
      </c>
      <c r="N9" s="4" t="s">
        <v>68</v>
      </c>
    </row>
    <row r="11" spans="2:14" x14ac:dyDescent="0.25">
      <c r="B11">
        <v>1</v>
      </c>
      <c r="D11" s="4">
        <v>10</v>
      </c>
      <c r="F11" s="2"/>
      <c r="G11" s="2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IF(M11&lt;N$8,"converged","not converged")</f>
        <v>not converged</v>
      </c>
    </row>
    <row r="12" spans="2:14" x14ac:dyDescent="0.25">
      <c r="B12">
        <v>2</v>
      </c>
      <c r="F12" s="7">
        <f>B$4*M11</f>
        <v>4.2</v>
      </c>
      <c r="G12" s="33">
        <f>G11-F12</f>
        <v>5.8</v>
      </c>
      <c r="H12" s="1"/>
      <c r="I12" s="8">
        <f>G$4*G12*G12+I$4*G12+K$4</f>
        <v>88.88</v>
      </c>
      <c r="J12" s="1"/>
      <c r="K12" s="9">
        <f t="shared" ref="K12:K41" si="0">2*G$4*G12+I$4</f>
        <v>25.2</v>
      </c>
      <c r="L12" s="1"/>
      <c r="M12" s="10">
        <f>K12</f>
        <v>25.2</v>
      </c>
      <c r="N12" t="str">
        <f t="shared" ref="N12:N55" si="1">IF(M12&lt;N$8,"converged","not converged")</f>
        <v>not converged</v>
      </c>
    </row>
    <row r="13" spans="2:14" x14ac:dyDescent="0.25">
      <c r="B13">
        <v>3</v>
      </c>
      <c r="F13" s="7">
        <f t="shared" ref="F13:F41" si="2">B$4*M12</f>
        <v>2.52</v>
      </c>
      <c r="G13" s="33">
        <f t="shared" ref="G13:G41" si="3">G12-F13</f>
        <v>3.28</v>
      </c>
      <c r="H13" s="1"/>
      <c r="I13" s="8">
        <f t="shared" ref="I13:I41" si="4">G$4*G13*G13+I$4*G13+K$4</f>
        <v>38.076799999999992</v>
      </c>
      <c r="J13" s="1"/>
      <c r="K13" s="9">
        <f t="shared" si="0"/>
        <v>15.12</v>
      </c>
      <c r="L13" s="1"/>
      <c r="M13" s="10">
        <f t="shared" ref="M13:M41" si="5">K13</f>
        <v>15.12</v>
      </c>
      <c r="N13" t="str">
        <f t="shared" si="1"/>
        <v>not converged</v>
      </c>
    </row>
    <row r="14" spans="2:14" x14ac:dyDescent="0.25">
      <c r="B14">
        <v>4</v>
      </c>
      <c r="F14" s="7">
        <f t="shared" si="2"/>
        <v>1.512</v>
      </c>
      <c r="G14" s="33">
        <f t="shared" si="3"/>
        <v>1.7679999999999998</v>
      </c>
      <c r="H14" s="1"/>
      <c r="I14" s="8">
        <f t="shared" si="4"/>
        <v>19.787647999999997</v>
      </c>
      <c r="J14" s="1"/>
      <c r="K14" s="9">
        <f t="shared" si="0"/>
        <v>9.0719999999999992</v>
      </c>
      <c r="L14" s="1"/>
      <c r="M14" s="10">
        <f t="shared" si="5"/>
        <v>9.0719999999999992</v>
      </c>
      <c r="N14" t="str">
        <f t="shared" si="1"/>
        <v>not converged</v>
      </c>
    </row>
    <row r="15" spans="2:14" x14ac:dyDescent="0.25">
      <c r="B15">
        <v>5</v>
      </c>
      <c r="F15" s="7">
        <f t="shared" si="2"/>
        <v>0.90720000000000001</v>
      </c>
      <c r="G15" s="33">
        <f t="shared" si="3"/>
        <v>0.86079999999999979</v>
      </c>
      <c r="H15" s="1"/>
      <c r="I15" s="8">
        <f t="shared" si="4"/>
        <v>13.203553279999998</v>
      </c>
      <c r="J15" s="1"/>
      <c r="K15" s="9">
        <f t="shared" si="0"/>
        <v>5.4431999999999992</v>
      </c>
      <c r="L15" s="1"/>
      <c r="M15" s="10">
        <f t="shared" si="5"/>
        <v>5.4431999999999992</v>
      </c>
      <c r="N15" t="str">
        <f t="shared" si="1"/>
        <v>not converged</v>
      </c>
    </row>
    <row r="16" spans="2:14" x14ac:dyDescent="0.25">
      <c r="B16">
        <v>6</v>
      </c>
      <c r="F16" s="7">
        <f t="shared" si="2"/>
        <v>0.54431999999999992</v>
      </c>
      <c r="G16" s="33">
        <f t="shared" si="3"/>
        <v>0.31647999999999987</v>
      </c>
      <c r="H16" s="1"/>
      <c r="I16" s="8">
        <f t="shared" si="4"/>
        <v>10.8332791808</v>
      </c>
      <c r="J16" s="1"/>
      <c r="K16" s="9">
        <f t="shared" si="0"/>
        <v>3.2659199999999995</v>
      </c>
      <c r="L16" s="1"/>
      <c r="M16" s="10">
        <f t="shared" si="5"/>
        <v>3.2659199999999995</v>
      </c>
      <c r="N16" t="str">
        <f t="shared" si="1"/>
        <v>not converged</v>
      </c>
    </row>
    <row r="17" spans="2:14" x14ac:dyDescent="0.25">
      <c r="B17">
        <v>7</v>
      </c>
      <c r="F17" s="7">
        <f t="shared" si="2"/>
        <v>0.32659199999999999</v>
      </c>
      <c r="G17" s="33">
        <f t="shared" si="3"/>
        <v>-1.0112000000000121E-2</v>
      </c>
      <c r="H17" s="1"/>
      <c r="I17" s="8">
        <f t="shared" si="4"/>
        <v>9.9799805050879993</v>
      </c>
      <c r="J17" s="1"/>
      <c r="K17" s="9">
        <f t="shared" si="0"/>
        <v>1.9595519999999995</v>
      </c>
      <c r="L17" s="1"/>
      <c r="M17" s="10">
        <f t="shared" si="5"/>
        <v>1.9595519999999995</v>
      </c>
      <c r="N17" t="str">
        <f t="shared" si="1"/>
        <v>not converged</v>
      </c>
    </row>
    <row r="18" spans="2:14" x14ac:dyDescent="0.25">
      <c r="B18">
        <v>8</v>
      </c>
      <c r="F18" s="7">
        <f t="shared" si="2"/>
        <v>0.19595519999999997</v>
      </c>
      <c r="G18" s="33">
        <f t="shared" si="3"/>
        <v>-0.20606720000000009</v>
      </c>
      <c r="H18" s="1"/>
      <c r="I18" s="8">
        <f t="shared" si="4"/>
        <v>9.6727929818316802</v>
      </c>
      <c r="J18" s="1"/>
      <c r="K18" s="9">
        <f t="shared" si="0"/>
        <v>1.1757311999999995</v>
      </c>
      <c r="L18" s="1"/>
      <c r="M18" s="10">
        <f t="shared" si="5"/>
        <v>1.1757311999999995</v>
      </c>
      <c r="N18" t="str">
        <f t="shared" si="1"/>
        <v>not converged</v>
      </c>
    </row>
    <row r="19" spans="2:14" x14ac:dyDescent="0.25">
      <c r="B19">
        <v>9</v>
      </c>
      <c r="F19" s="7">
        <f t="shared" si="2"/>
        <v>0.11757311999999996</v>
      </c>
      <c r="G19" s="33">
        <f t="shared" si="3"/>
        <v>-0.32364032000000004</v>
      </c>
      <c r="H19" s="1"/>
      <c r="I19" s="8">
        <f t="shared" si="4"/>
        <v>9.5622054734594055</v>
      </c>
      <c r="J19" s="1"/>
      <c r="K19" s="9">
        <f t="shared" si="0"/>
        <v>0.70543871999999985</v>
      </c>
      <c r="L19" s="1"/>
      <c r="M19" s="10">
        <f t="shared" si="5"/>
        <v>0.70543871999999985</v>
      </c>
      <c r="N19" t="str">
        <f t="shared" si="1"/>
        <v>not converged</v>
      </c>
    </row>
    <row r="20" spans="2:14" x14ac:dyDescent="0.25">
      <c r="B20">
        <v>10</v>
      </c>
      <c r="F20" s="7">
        <f t="shared" si="2"/>
        <v>7.0543871999999994E-2</v>
      </c>
      <c r="G20" s="33">
        <f t="shared" si="3"/>
        <v>-0.39418419200000004</v>
      </c>
      <c r="H20" s="1"/>
      <c r="I20" s="8">
        <f t="shared" si="4"/>
        <v>9.5223939704453855</v>
      </c>
      <c r="J20" s="1"/>
      <c r="K20" s="9">
        <f t="shared" si="0"/>
        <v>0.42326323199999982</v>
      </c>
      <c r="L20" s="1"/>
      <c r="M20" s="10">
        <f t="shared" si="5"/>
        <v>0.42326323199999982</v>
      </c>
      <c r="N20" t="str">
        <f t="shared" si="1"/>
        <v>not converged</v>
      </c>
    </row>
    <row r="21" spans="2:14" x14ac:dyDescent="0.25">
      <c r="B21">
        <v>11</v>
      </c>
      <c r="F21" s="7">
        <f t="shared" si="2"/>
        <v>4.2326323199999988E-2</v>
      </c>
      <c r="G21" s="33">
        <f t="shared" si="3"/>
        <v>-0.43651051520000006</v>
      </c>
      <c r="H21" s="1"/>
      <c r="I21" s="8">
        <f t="shared" si="4"/>
        <v>9.5080618293603383</v>
      </c>
      <c r="J21" s="1"/>
      <c r="K21" s="9">
        <f t="shared" si="0"/>
        <v>0.25395793919999976</v>
      </c>
      <c r="L21" s="1"/>
      <c r="M21" s="10">
        <f t="shared" si="5"/>
        <v>0.25395793919999976</v>
      </c>
      <c r="N21" t="str">
        <f t="shared" si="1"/>
        <v>not converged</v>
      </c>
    </row>
    <row r="22" spans="2:14" x14ac:dyDescent="0.25">
      <c r="B22">
        <v>12</v>
      </c>
      <c r="F22" s="7">
        <f t="shared" si="2"/>
        <v>2.5395793919999979E-2</v>
      </c>
      <c r="G22" s="14">
        <f t="shared" si="3"/>
        <v>-0.46190630912000002</v>
      </c>
      <c r="H22" s="1"/>
      <c r="I22" s="8">
        <f t="shared" si="4"/>
        <v>9.5029022585697227</v>
      </c>
      <c r="J22" s="1"/>
      <c r="K22" s="9">
        <f t="shared" si="0"/>
        <v>0.1523747635199999</v>
      </c>
      <c r="L22" s="1"/>
      <c r="M22" s="10">
        <f t="shared" si="5"/>
        <v>0.1523747635199999</v>
      </c>
      <c r="N22" t="str">
        <f t="shared" si="1"/>
        <v>not converged</v>
      </c>
    </row>
    <row r="23" spans="2:14" x14ac:dyDescent="0.25">
      <c r="B23">
        <v>13</v>
      </c>
      <c r="F23" s="7">
        <f t="shared" si="2"/>
        <v>1.5237476351999991E-2</v>
      </c>
      <c r="G23" s="14">
        <f t="shared" si="3"/>
        <v>-0.47714378547200004</v>
      </c>
      <c r="H23" s="1"/>
      <c r="I23" s="8">
        <f t="shared" si="4"/>
        <v>9.5010448130851</v>
      </c>
      <c r="J23" s="1"/>
      <c r="K23" s="9">
        <f t="shared" si="0"/>
        <v>9.1424858111999852E-2</v>
      </c>
      <c r="L23" s="1"/>
      <c r="M23" s="10">
        <f t="shared" si="5"/>
        <v>9.1424858111999852E-2</v>
      </c>
      <c r="N23" t="str">
        <f t="shared" si="1"/>
        <v>not converged</v>
      </c>
    </row>
    <row r="24" spans="2:14" x14ac:dyDescent="0.25">
      <c r="B24">
        <v>14</v>
      </c>
      <c r="F24" s="7">
        <f t="shared" si="2"/>
        <v>9.1424858111999862E-3</v>
      </c>
      <c r="G24" s="14">
        <f t="shared" si="3"/>
        <v>-0.48628627128320001</v>
      </c>
      <c r="H24" s="1"/>
      <c r="I24" s="8">
        <f t="shared" si="4"/>
        <v>9.5003761327106364</v>
      </c>
      <c r="J24" s="1"/>
      <c r="K24" s="9">
        <f t="shared" si="0"/>
        <v>5.4854914867199955E-2</v>
      </c>
      <c r="L24" s="1"/>
      <c r="M24" s="10">
        <f t="shared" si="5"/>
        <v>5.4854914867199955E-2</v>
      </c>
      <c r="N24" t="str">
        <f t="shared" si="1"/>
        <v>not converged</v>
      </c>
    </row>
    <row r="25" spans="2:14" x14ac:dyDescent="0.25">
      <c r="B25">
        <v>15</v>
      </c>
      <c r="F25" s="7">
        <f t="shared" si="2"/>
        <v>5.4854914867199962E-3</v>
      </c>
      <c r="G25" s="14">
        <f t="shared" si="3"/>
        <v>-0.49177176276992002</v>
      </c>
      <c r="H25" s="1"/>
      <c r="I25" s="8">
        <f t="shared" si="4"/>
        <v>9.5001354077758293</v>
      </c>
      <c r="J25" s="1"/>
      <c r="K25" s="9">
        <f t="shared" si="0"/>
        <v>3.2912948920319929E-2</v>
      </c>
      <c r="L25" s="1"/>
      <c r="M25" s="14">
        <f t="shared" si="5"/>
        <v>3.2912948920319929E-2</v>
      </c>
      <c r="N25" t="str">
        <f t="shared" si="1"/>
        <v>converged</v>
      </c>
    </row>
    <row r="26" spans="2:14" x14ac:dyDescent="0.25">
      <c r="B26">
        <v>16</v>
      </c>
      <c r="F26" s="7">
        <f t="shared" si="2"/>
        <v>3.2912948920319931E-3</v>
      </c>
      <c r="G26" s="14">
        <f t="shared" si="3"/>
        <v>-0.49506305766195202</v>
      </c>
      <c r="H26" s="1"/>
      <c r="I26" s="8">
        <f t="shared" si="4"/>
        <v>9.5000487467992976</v>
      </c>
      <c r="J26" s="1"/>
      <c r="K26" s="9">
        <f t="shared" si="0"/>
        <v>1.9747769352191913E-2</v>
      </c>
      <c r="L26" s="1"/>
      <c r="M26" s="14">
        <f t="shared" si="5"/>
        <v>1.9747769352191913E-2</v>
      </c>
      <c r="N26" t="str">
        <f t="shared" si="1"/>
        <v>converged</v>
      </c>
    </row>
    <row r="27" spans="2:14" x14ac:dyDescent="0.25">
      <c r="B27">
        <v>17</v>
      </c>
      <c r="F27" s="7">
        <f t="shared" si="2"/>
        <v>1.9747769352191913E-3</v>
      </c>
      <c r="G27" s="14">
        <f t="shared" si="3"/>
        <v>-0.49703783459717121</v>
      </c>
      <c r="H27" s="1"/>
      <c r="I27" s="8">
        <f t="shared" si="4"/>
        <v>9.5000175488477474</v>
      </c>
      <c r="J27" s="1"/>
      <c r="K27" s="9">
        <f t="shared" si="0"/>
        <v>1.1848661611315148E-2</v>
      </c>
      <c r="L27" s="1"/>
      <c r="M27" s="14">
        <f t="shared" si="5"/>
        <v>1.1848661611315148E-2</v>
      </c>
      <c r="N27" t="str">
        <f t="shared" si="1"/>
        <v>converged</v>
      </c>
    </row>
    <row r="28" spans="2:14" x14ac:dyDescent="0.25">
      <c r="B28">
        <v>18</v>
      </c>
      <c r="F28" s="7">
        <f t="shared" si="2"/>
        <v>1.1848661611315149E-3</v>
      </c>
      <c r="G28" s="14">
        <f t="shared" si="3"/>
        <v>-0.49822270075830272</v>
      </c>
      <c r="H28" s="1"/>
      <c r="I28" s="8">
        <f t="shared" si="4"/>
        <v>9.5000063175851892</v>
      </c>
      <c r="J28" s="1"/>
      <c r="K28" s="9">
        <f t="shared" si="0"/>
        <v>7.109196966789133E-3</v>
      </c>
      <c r="L28" s="1"/>
      <c r="M28" s="14">
        <f t="shared" si="5"/>
        <v>7.109196966789133E-3</v>
      </c>
      <c r="N28" t="str">
        <f t="shared" si="1"/>
        <v>converged</v>
      </c>
    </row>
    <row r="29" spans="2:14" x14ac:dyDescent="0.25">
      <c r="B29">
        <v>19</v>
      </c>
      <c r="F29" s="7">
        <f t="shared" si="2"/>
        <v>7.109196966789133E-4</v>
      </c>
      <c r="G29" s="14">
        <f t="shared" si="3"/>
        <v>-0.49893362045498163</v>
      </c>
      <c r="H29" s="1"/>
      <c r="I29" s="8">
        <f t="shared" si="4"/>
        <v>9.5000022743306687</v>
      </c>
      <c r="J29" s="1"/>
      <c r="K29" s="9">
        <f t="shared" si="0"/>
        <v>4.2655181800734798E-3</v>
      </c>
      <c r="L29" s="1"/>
      <c r="M29" s="14">
        <f t="shared" si="5"/>
        <v>4.2655181800734798E-3</v>
      </c>
      <c r="N29" t="str">
        <f t="shared" si="1"/>
        <v>converged</v>
      </c>
    </row>
    <row r="30" spans="2:14" x14ac:dyDescent="0.25">
      <c r="B30">
        <v>20</v>
      </c>
      <c r="F30" s="7">
        <f t="shared" si="2"/>
        <v>4.26551818007348E-4</v>
      </c>
      <c r="G30" s="14">
        <f t="shared" si="3"/>
        <v>-0.49936017227298896</v>
      </c>
      <c r="H30" s="1"/>
      <c r="I30" s="8">
        <f t="shared" si="4"/>
        <v>9.500000818759041</v>
      </c>
      <c r="J30" s="1"/>
      <c r="K30" s="9">
        <f t="shared" si="0"/>
        <v>2.5593109080441767E-3</v>
      </c>
      <c r="L30" s="1"/>
      <c r="M30" s="14">
        <f t="shared" si="5"/>
        <v>2.5593109080441767E-3</v>
      </c>
      <c r="N30" t="str">
        <f t="shared" si="1"/>
        <v>converged</v>
      </c>
    </row>
    <row r="31" spans="2:14" x14ac:dyDescent="0.25">
      <c r="B31">
        <v>21</v>
      </c>
      <c r="F31" s="7">
        <f t="shared" si="2"/>
        <v>2.5593109080441768E-4</v>
      </c>
      <c r="G31" s="14">
        <f t="shared" si="3"/>
        <v>-0.49961610336379336</v>
      </c>
      <c r="H31" s="1"/>
      <c r="I31" s="8">
        <f t="shared" si="4"/>
        <v>9.5000002947532547</v>
      </c>
      <c r="J31" s="1"/>
      <c r="K31" s="9">
        <f t="shared" si="0"/>
        <v>1.5355865448265504E-3</v>
      </c>
      <c r="L31" s="1"/>
      <c r="M31" s="14">
        <f t="shared" si="5"/>
        <v>1.5355865448265504E-3</v>
      </c>
      <c r="N31" t="str">
        <f t="shared" si="1"/>
        <v>converged</v>
      </c>
    </row>
    <row r="32" spans="2:14" x14ac:dyDescent="0.25">
      <c r="B32">
        <v>22</v>
      </c>
      <c r="F32" s="7">
        <f t="shared" si="2"/>
        <v>1.5355865448265507E-4</v>
      </c>
      <c r="G32" s="14">
        <f t="shared" si="3"/>
        <v>-0.499769662018276</v>
      </c>
      <c r="H32" s="1"/>
      <c r="I32" s="8">
        <f t="shared" si="4"/>
        <v>9.5000001061111714</v>
      </c>
      <c r="J32" s="1"/>
      <c r="K32" s="9">
        <f t="shared" si="0"/>
        <v>9.2135192689601908E-4</v>
      </c>
      <c r="L32" s="1"/>
      <c r="M32" s="14">
        <f t="shared" si="5"/>
        <v>9.2135192689601908E-4</v>
      </c>
      <c r="N32" t="str">
        <f t="shared" si="1"/>
        <v>converged</v>
      </c>
    </row>
    <row r="33" spans="2:14" x14ac:dyDescent="0.25">
      <c r="B33">
        <v>23</v>
      </c>
      <c r="F33" s="7">
        <f t="shared" si="2"/>
        <v>9.2135192689601916E-5</v>
      </c>
      <c r="G33" s="14">
        <f t="shared" si="3"/>
        <v>-0.49986179721096557</v>
      </c>
      <c r="H33" s="1"/>
      <c r="I33" s="8">
        <f t="shared" si="4"/>
        <v>9.5000000382000209</v>
      </c>
      <c r="J33" s="1"/>
      <c r="K33" s="9">
        <f t="shared" si="0"/>
        <v>5.5281115613770027E-4</v>
      </c>
      <c r="L33" s="1"/>
      <c r="M33" s="14">
        <f t="shared" si="5"/>
        <v>5.5281115613770027E-4</v>
      </c>
      <c r="N33" t="str">
        <f t="shared" si="1"/>
        <v>converged</v>
      </c>
    </row>
    <row r="34" spans="2:14" x14ac:dyDescent="0.25">
      <c r="B34">
        <v>24</v>
      </c>
      <c r="F34" s="7">
        <f t="shared" si="2"/>
        <v>5.5281115613770031E-5</v>
      </c>
      <c r="G34" s="14">
        <f t="shared" si="3"/>
        <v>-0.49991707832657933</v>
      </c>
      <c r="H34" s="1"/>
      <c r="I34" s="8">
        <f t="shared" si="4"/>
        <v>9.5000000137520075</v>
      </c>
      <c r="J34" s="1"/>
      <c r="K34" s="9">
        <f t="shared" si="0"/>
        <v>3.3168669368266457E-4</v>
      </c>
      <c r="L34" s="1"/>
      <c r="M34" s="14">
        <f t="shared" si="5"/>
        <v>3.3168669368266457E-4</v>
      </c>
      <c r="N34" t="str">
        <f t="shared" si="1"/>
        <v>converged</v>
      </c>
    </row>
    <row r="35" spans="2:14" x14ac:dyDescent="0.25">
      <c r="B35">
        <v>25</v>
      </c>
      <c r="F35" s="7">
        <f t="shared" si="2"/>
        <v>3.3168669368266461E-5</v>
      </c>
      <c r="G35" s="14">
        <f t="shared" si="3"/>
        <v>-0.49995024699594759</v>
      </c>
      <c r="H35" s="1"/>
      <c r="I35" s="8">
        <f t="shared" si="4"/>
        <v>9.5000000049507225</v>
      </c>
      <c r="J35" s="1"/>
      <c r="K35" s="9">
        <f t="shared" si="0"/>
        <v>1.9901201620964315E-4</v>
      </c>
      <c r="L35" s="1"/>
      <c r="M35" s="14">
        <f t="shared" si="5"/>
        <v>1.9901201620964315E-4</v>
      </c>
      <c r="N35" t="str">
        <f t="shared" si="1"/>
        <v>converged</v>
      </c>
    </row>
    <row r="36" spans="2:14" x14ac:dyDescent="0.25">
      <c r="B36">
        <v>26</v>
      </c>
      <c r="F36" s="7">
        <f t="shared" si="2"/>
        <v>1.9901201620964317E-5</v>
      </c>
      <c r="G36" s="14">
        <f t="shared" si="3"/>
        <v>-0.49997014819756858</v>
      </c>
      <c r="H36" s="1"/>
      <c r="I36" s="8">
        <f t="shared" si="4"/>
        <v>9.5000000017822597</v>
      </c>
      <c r="J36" s="1"/>
      <c r="K36" s="9">
        <f t="shared" si="0"/>
        <v>1.1940720972569707E-4</v>
      </c>
      <c r="L36" s="1"/>
      <c r="M36" s="14">
        <f t="shared" si="5"/>
        <v>1.1940720972569707E-4</v>
      </c>
      <c r="N36" t="str">
        <f t="shared" si="1"/>
        <v>converged</v>
      </c>
    </row>
    <row r="37" spans="2:14" x14ac:dyDescent="0.25">
      <c r="B37">
        <v>27</v>
      </c>
      <c r="F37" s="7">
        <f t="shared" si="2"/>
        <v>1.1940720972569709E-5</v>
      </c>
      <c r="G37" s="14">
        <f t="shared" si="3"/>
        <v>-0.49998208891854112</v>
      </c>
      <c r="H37" s="1"/>
      <c r="I37" s="8">
        <f t="shared" si="4"/>
        <v>9.500000000641613</v>
      </c>
      <c r="J37" s="1"/>
      <c r="K37" s="9">
        <f t="shared" si="0"/>
        <v>7.1644325835507061E-5</v>
      </c>
      <c r="L37" s="1"/>
      <c r="M37" s="14">
        <f t="shared" si="5"/>
        <v>7.1644325835507061E-5</v>
      </c>
      <c r="N37" t="str">
        <f t="shared" si="1"/>
        <v>converged</v>
      </c>
    </row>
    <row r="38" spans="2:14" x14ac:dyDescent="0.25">
      <c r="B38">
        <v>28</v>
      </c>
      <c r="F38" s="7">
        <f t="shared" si="2"/>
        <v>7.1644325835507066E-6</v>
      </c>
      <c r="G38" s="14">
        <f t="shared" si="3"/>
        <v>-0.49998925335112465</v>
      </c>
      <c r="H38" s="1"/>
      <c r="I38" s="8">
        <f t="shared" si="4"/>
        <v>9.5000000002309815</v>
      </c>
      <c r="J38" s="1"/>
      <c r="K38" s="9">
        <f t="shared" si="0"/>
        <v>4.2986595501393055E-5</v>
      </c>
      <c r="L38" s="1"/>
      <c r="M38" s="14">
        <f t="shared" si="5"/>
        <v>4.2986595501393055E-5</v>
      </c>
      <c r="N38" t="str">
        <f t="shared" si="1"/>
        <v>converged</v>
      </c>
    </row>
    <row r="39" spans="2:14" x14ac:dyDescent="0.25">
      <c r="B39">
        <v>29</v>
      </c>
      <c r="F39" s="7">
        <f t="shared" si="2"/>
        <v>4.2986595501393056E-6</v>
      </c>
      <c r="G39" s="14">
        <f t="shared" si="3"/>
        <v>-0.4999935520106748</v>
      </c>
      <c r="H39" s="1"/>
      <c r="I39" s="8">
        <f t="shared" si="4"/>
        <v>9.500000000083153</v>
      </c>
      <c r="J39" s="1"/>
      <c r="K39" s="9">
        <f t="shared" si="0"/>
        <v>2.5791957300791424E-5</v>
      </c>
      <c r="L39" s="1"/>
      <c r="M39" s="14">
        <f t="shared" si="5"/>
        <v>2.5791957300791424E-5</v>
      </c>
      <c r="N39" t="str">
        <f t="shared" si="1"/>
        <v>converged</v>
      </c>
    </row>
    <row r="40" spans="2:14" x14ac:dyDescent="0.25">
      <c r="B40">
        <v>30</v>
      </c>
      <c r="F40" s="7">
        <f t="shared" si="2"/>
        <v>2.5791957300791427E-6</v>
      </c>
      <c r="G40" s="14">
        <f t="shared" si="3"/>
        <v>-0.4999961312064049</v>
      </c>
      <c r="H40" s="1"/>
      <c r="I40" s="8">
        <f t="shared" si="4"/>
        <v>9.5000000000299352</v>
      </c>
      <c r="J40" s="1"/>
      <c r="K40" s="9">
        <f t="shared" si="0"/>
        <v>1.5475174380386036E-5</v>
      </c>
      <c r="L40" s="1"/>
      <c r="M40" s="14">
        <f t="shared" si="5"/>
        <v>1.5475174380386036E-5</v>
      </c>
      <c r="N40" t="str">
        <f t="shared" si="1"/>
        <v>converged</v>
      </c>
    </row>
    <row r="41" spans="2:14" x14ac:dyDescent="0.25">
      <c r="B41">
        <v>31</v>
      </c>
      <c r="F41" s="7">
        <f t="shared" si="2"/>
        <v>1.5475174380386037E-6</v>
      </c>
      <c r="G41" s="14">
        <f t="shared" si="3"/>
        <v>-0.49999767872384293</v>
      </c>
      <c r="H41" s="1"/>
      <c r="I41" s="8">
        <f t="shared" si="4"/>
        <v>9.5000000000107772</v>
      </c>
      <c r="J41" s="1"/>
      <c r="K41" s="9">
        <f t="shared" si="0"/>
        <v>9.2851046282760308E-6</v>
      </c>
      <c r="L41" s="1"/>
      <c r="M41" s="14">
        <f t="shared" si="5"/>
        <v>9.2851046282760308E-6</v>
      </c>
      <c r="N41" t="str">
        <f t="shared" si="1"/>
        <v>converged</v>
      </c>
    </row>
    <row r="42" spans="2:14" x14ac:dyDescent="0.25">
      <c r="B42">
        <v>32</v>
      </c>
      <c r="F42" s="7">
        <f t="shared" ref="F42:F55" si="6">B$4*M41</f>
        <v>9.285104628276031E-7</v>
      </c>
      <c r="G42" s="14">
        <f t="shared" ref="G42:G55" si="7">G41-F42</f>
        <v>-0.49999860723430578</v>
      </c>
      <c r="H42" s="1"/>
      <c r="I42" s="8">
        <f t="shared" ref="I42:I55" si="8">G$4*G42*G42+I$4*G42+K$4</f>
        <v>9.5000000000038796</v>
      </c>
      <c r="J42" s="1"/>
      <c r="K42" s="9">
        <f t="shared" ref="K42:K55" si="9">2*G$4*G42+I$4</f>
        <v>5.5710627768768006E-6</v>
      </c>
      <c r="L42" s="1"/>
      <c r="M42" s="14">
        <f t="shared" ref="M42:M55" si="10">K42</f>
        <v>5.5710627768768006E-6</v>
      </c>
      <c r="N42" t="str">
        <f t="shared" si="1"/>
        <v>converged</v>
      </c>
    </row>
    <row r="43" spans="2:14" x14ac:dyDescent="0.25">
      <c r="B43">
        <v>33</v>
      </c>
      <c r="F43" s="7">
        <f t="shared" si="6"/>
        <v>5.5710627768768004E-7</v>
      </c>
      <c r="G43" s="14">
        <f t="shared" si="7"/>
        <v>-0.49999916434058345</v>
      </c>
      <c r="H43" s="1"/>
      <c r="I43" s="8">
        <f t="shared" si="8"/>
        <v>9.5000000000013962</v>
      </c>
      <c r="J43" s="1"/>
      <c r="K43" s="9">
        <f t="shared" si="9"/>
        <v>3.3426376662148982E-6</v>
      </c>
      <c r="L43" s="1"/>
      <c r="M43" s="14">
        <f t="shared" si="10"/>
        <v>3.3426376662148982E-6</v>
      </c>
      <c r="N43" t="str">
        <f t="shared" si="1"/>
        <v>converged</v>
      </c>
    </row>
    <row r="44" spans="2:14" x14ac:dyDescent="0.25">
      <c r="B44">
        <v>34</v>
      </c>
      <c r="F44" s="7">
        <f t="shared" si="6"/>
        <v>3.3426376662148986E-7</v>
      </c>
      <c r="G44" s="14">
        <f t="shared" si="7"/>
        <v>-0.49999949860435006</v>
      </c>
      <c r="H44" s="1"/>
      <c r="I44" s="8">
        <f t="shared" si="8"/>
        <v>9.5000000000005027</v>
      </c>
      <c r="J44" s="1"/>
      <c r="K44" s="9">
        <f t="shared" si="9"/>
        <v>2.0055825997733479E-6</v>
      </c>
      <c r="L44" s="1"/>
      <c r="M44" s="14">
        <f t="shared" si="10"/>
        <v>2.0055825997733479E-6</v>
      </c>
      <c r="N44" t="str">
        <f t="shared" si="1"/>
        <v>converged</v>
      </c>
    </row>
    <row r="45" spans="2:14" x14ac:dyDescent="0.25">
      <c r="B45">
        <v>35</v>
      </c>
      <c r="F45" s="7">
        <f t="shared" si="6"/>
        <v>2.0055825997733481E-7</v>
      </c>
      <c r="G45" s="14">
        <f t="shared" si="7"/>
        <v>-0.49999969916261006</v>
      </c>
      <c r="H45" s="1"/>
      <c r="I45" s="8">
        <f t="shared" si="8"/>
        <v>9.5000000000001812</v>
      </c>
      <c r="J45" s="1"/>
      <c r="K45" s="9">
        <f t="shared" si="9"/>
        <v>1.2033495597751909E-6</v>
      </c>
      <c r="L45" s="1"/>
      <c r="M45" s="14">
        <f t="shared" si="10"/>
        <v>1.2033495597751909E-6</v>
      </c>
      <c r="N45" t="str">
        <f t="shared" si="1"/>
        <v>converged</v>
      </c>
    </row>
    <row r="46" spans="2:14" x14ac:dyDescent="0.25">
      <c r="B46">
        <v>36</v>
      </c>
      <c r="F46" s="7">
        <f t="shared" si="6"/>
        <v>1.2033495597751908E-7</v>
      </c>
      <c r="G46" s="14">
        <f t="shared" si="7"/>
        <v>-0.49999981949756606</v>
      </c>
      <c r="H46" s="1"/>
      <c r="I46" s="8">
        <f t="shared" si="8"/>
        <v>9.5000000000000657</v>
      </c>
      <c r="J46" s="1"/>
      <c r="K46" s="9">
        <f t="shared" si="9"/>
        <v>7.2200973577629668E-7</v>
      </c>
      <c r="L46" s="1"/>
      <c r="M46" s="14">
        <f t="shared" si="10"/>
        <v>7.2200973577629668E-7</v>
      </c>
      <c r="N46" t="str">
        <f t="shared" si="1"/>
        <v>converged</v>
      </c>
    </row>
    <row r="47" spans="2:14" x14ac:dyDescent="0.25">
      <c r="B47">
        <v>37</v>
      </c>
      <c r="F47" s="7">
        <f t="shared" si="6"/>
        <v>7.2200973577629679E-8</v>
      </c>
      <c r="G47" s="14">
        <f t="shared" si="7"/>
        <v>-0.49999989169853964</v>
      </c>
      <c r="H47" s="1"/>
      <c r="I47" s="8">
        <f t="shared" si="8"/>
        <v>9.5000000000000231</v>
      </c>
      <c r="J47" s="1"/>
      <c r="K47" s="9">
        <f t="shared" si="9"/>
        <v>4.3320584142136909E-7</v>
      </c>
      <c r="L47" s="1"/>
      <c r="M47" s="14">
        <f t="shared" si="10"/>
        <v>4.3320584142136909E-7</v>
      </c>
      <c r="N47" t="str">
        <f t="shared" si="1"/>
        <v>converged</v>
      </c>
    </row>
    <row r="48" spans="2:14" x14ac:dyDescent="0.25">
      <c r="B48">
        <v>38</v>
      </c>
      <c r="F48" s="7">
        <f t="shared" si="6"/>
        <v>4.3320584142136914E-8</v>
      </c>
      <c r="G48" s="14">
        <f t="shared" si="7"/>
        <v>-0.49999993501912376</v>
      </c>
      <c r="H48" s="1"/>
      <c r="I48" s="8">
        <f t="shared" si="8"/>
        <v>9.5000000000000089</v>
      </c>
      <c r="J48" s="1"/>
      <c r="K48" s="9">
        <f t="shared" si="9"/>
        <v>2.5992350494163929E-7</v>
      </c>
      <c r="L48" s="1"/>
      <c r="M48" s="14">
        <f t="shared" si="10"/>
        <v>2.5992350494163929E-7</v>
      </c>
      <c r="N48" t="str">
        <f t="shared" si="1"/>
        <v>converged</v>
      </c>
    </row>
    <row r="49" spans="2:14" x14ac:dyDescent="0.25">
      <c r="B49">
        <v>39</v>
      </c>
      <c r="F49" s="7">
        <f t="shared" si="6"/>
        <v>2.5992350494163929E-8</v>
      </c>
      <c r="G49" s="14">
        <f t="shared" si="7"/>
        <v>-0.49999996101147426</v>
      </c>
      <c r="H49" s="1"/>
      <c r="I49" s="8">
        <f t="shared" si="8"/>
        <v>9.5000000000000036</v>
      </c>
      <c r="J49" s="1"/>
      <c r="K49" s="9">
        <f t="shared" si="9"/>
        <v>1.5595410296498358E-7</v>
      </c>
      <c r="L49" s="1"/>
      <c r="M49" s="14">
        <f t="shared" si="10"/>
        <v>1.5595410296498358E-7</v>
      </c>
      <c r="N49" t="str">
        <f t="shared" si="1"/>
        <v>converged</v>
      </c>
    </row>
    <row r="50" spans="2:14" x14ac:dyDescent="0.25">
      <c r="B50">
        <v>40</v>
      </c>
      <c r="F50" s="7">
        <f t="shared" si="6"/>
        <v>1.5595410296498358E-8</v>
      </c>
      <c r="G50" s="14">
        <f t="shared" si="7"/>
        <v>-0.49999997660688456</v>
      </c>
      <c r="H50" s="1"/>
      <c r="I50" s="8">
        <f t="shared" si="8"/>
        <v>9.5000000000000018</v>
      </c>
      <c r="J50" s="1"/>
      <c r="K50" s="9">
        <f t="shared" si="9"/>
        <v>9.3572461778990146E-8</v>
      </c>
      <c r="L50" s="1"/>
      <c r="M50" s="14">
        <f t="shared" si="10"/>
        <v>9.3572461778990146E-8</v>
      </c>
      <c r="N50" t="str">
        <f t="shared" si="1"/>
        <v>converged</v>
      </c>
    </row>
    <row r="51" spans="2:14" x14ac:dyDescent="0.25">
      <c r="B51">
        <v>41</v>
      </c>
      <c r="F51" s="7">
        <f t="shared" si="6"/>
        <v>9.3572461778990159E-9</v>
      </c>
      <c r="G51" s="14">
        <f t="shared" si="7"/>
        <v>-0.49999998596413076</v>
      </c>
      <c r="H51" s="1"/>
      <c r="I51" s="8">
        <f t="shared" si="8"/>
        <v>9.5</v>
      </c>
      <c r="J51" s="1"/>
      <c r="K51" s="9">
        <f t="shared" si="9"/>
        <v>5.6143476978576246E-8</v>
      </c>
      <c r="L51" s="1"/>
      <c r="M51" s="14">
        <f t="shared" si="10"/>
        <v>5.6143476978576246E-8</v>
      </c>
      <c r="N51" t="str">
        <f t="shared" si="1"/>
        <v>converged</v>
      </c>
    </row>
    <row r="52" spans="2:14" x14ac:dyDescent="0.25">
      <c r="B52">
        <v>42</v>
      </c>
      <c r="F52" s="7">
        <f t="shared" si="6"/>
        <v>5.6143476978576252E-9</v>
      </c>
      <c r="G52" s="14">
        <f t="shared" si="7"/>
        <v>-0.49999999157847846</v>
      </c>
      <c r="H52" s="1"/>
      <c r="I52" s="8">
        <f t="shared" si="8"/>
        <v>9.5</v>
      </c>
      <c r="J52" s="1"/>
      <c r="K52" s="9">
        <f t="shared" si="9"/>
        <v>3.3686086142736826E-8</v>
      </c>
      <c r="L52" s="1"/>
      <c r="M52" s="14">
        <f t="shared" si="10"/>
        <v>3.3686086142736826E-8</v>
      </c>
      <c r="N52" t="str">
        <f t="shared" si="1"/>
        <v>converged</v>
      </c>
    </row>
    <row r="53" spans="2:14" x14ac:dyDescent="0.25">
      <c r="B53">
        <v>43</v>
      </c>
      <c r="F53" s="7">
        <f t="shared" si="6"/>
        <v>3.3686086142736826E-9</v>
      </c>
      <c r="G53" s="14">
        <f t="shared" si="7"/>
        <v>-0.49999999494708708</v>
      </c>
      <c r="H53" s="1"/>
      <c r="I53" s="8">
        <f t="shared" si="8"/>
        <v>9.5</v>
      </c>
      <c r="J53" s="1"/>
      <c r="K53" s="9">
        <f t="shared" si="9"/>
        <v>2.0211651685642096E-8</v>
      </c>
      <c r="L53" s="1"/>
      <c r="M53" s="14">
        <f t="shared" si="10"/>
        <v>2.0211651685642096E-8</v>
      </c>
      <c r="N53" t="str">
        <f t="shared" si="1"/>
        <v>converged</v>
      </c>
    </row>
    <row r="54" spans="2:14" x14ac:dyDescent="0.25">
      <c r="B54">
        <v>44</v>
      </c>
      <c r="F54" s="7">
        <f t="shared" si="6"/>
        <v>2.0211651685642098E-9</v>
      </c>
      <c r="G54" s="14">
        <f t="shared" si="7"/>
        <v>-0.49999999696825226</v>
      </c>
      <c r="H54" s="1"/>
      <c r="I54" s="8">
        <f t="shared" si="8"/>
        <v>9.5</v>
      </c>
      <c r="J54" s="1"/>
      <c r="K54" s="9">
        <f t="shared" si="9"/>
        <v>1.2126990966976336E-8</v>
      </c>
      <c r="L54" s="1"/>
      <c r="M54" s="14">
        <f t="shared" si="10"/>
        <v>1.2126990966976336E-8</v>
      </c>
      <c r="N54" t="str">
        <f t="shared" si="1"/>
        <v>converged</v>
      </c>
    </row>
    <row r="55" spans="2:14" x14ac:dyDescent="0.25">
      <c r="B55">
        <v>45</v>
      </c>
      <c r="F55" s="7">
        <f t="shared" si="6"/>
        <v>1.2126990966976337E-9</v>
      </c>
      <c r="G55" s="14">
        <f t="shared" si="7"/>
        <v>-0.49999999818095137</v>
      </c>
      <c r="H55" s="1"/>
      <c r="I55" s="8">
        <f t="shared" si="8"/>
        <v>9.5</v>
      </c>
      <c r="J55" s="1"/>
      <c r="K55" s="9">
        <f t="shared" si="9"/>
        <v>7.2761945357768809E-9</v>
      </c>
      <c r="L55" s="1"/>
      <c r="M55" s="14">
        <f t="shared" si="10"/>
        <v>7.2761945357768809E-9</v>
      </c>
      <c r="N55" t="str">
        <f t="shared" si="1"/>
        <v>converged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5"/>
  <sheetViews>
    <sheetView zoomScale="75" zoomScaleNormal="75" workbookViewId="0">
      <selection activeCell="O8" sqref="O8"/>
    </sheetView>
  </sheetViews>
  <sheetFormatPr defaultRowHeight="15" x14ac:dyDescent="0.25"/>
  <cols>
    <col min="11" max="11" width="9.85546875" customWidth="1"/>
  </cols>
  <sheetData>
    <row r="2" spans="2:36" x14ac:dyDescent="0.25">
      <c r="B2" s="68" t="s">
        <v>73</v>
      </c>
      <c r="C2" s="68"/>
      <c r="D2" s="68"/>
      <c r="E2" s="68"/>
      <c r="F2" s="68"/>
      <c r="G2" s="68" t="s">
        <v>74</v>
      </c>
      <c r="H2" s="68"/>
      <c r="I2" s="68"/>
      <c r="J2" s="68"/>
      <c r="K2" s="68"/>
      <c r="L2" s="68"/>
    </row>
    <row r="3" spans="2:36" x14ac:dyDescent="0.25">
      <c r="M3" t="s">
        <v>16</v>
      </c>
    </row>
    <row r="4" spans="2:36" x14ac:dyDescent="0.25">
      <c r="B4" s="4">
        <v>0.45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32</v>
      </c>
      <c r="V4" s="39" t="s">
        <v>22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</row>
    <row r="5" spans="2:36" x14ac:dyDescent="0.25">
      <c r="B5" s="2">
        <v>0.1</v>
      </c>
      <c r="C5" s="62" t="s">
        <v>25</v>
      </c>
      <c r="D5" s="63"/>
    </row>
    <row r="6" spans="2:36" x14ac:dyDescent="0.25">
      <c r="B6" s="2">
        <v>0.45</v>
      </c>
      <c r="C6" s="65" t="s">
        <v>24</v>
      </c>
      <c r="D6" s="65"/>
      <c r="F6" s="31" t="s">
        <v>19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36" x14ac:dyDescent="0.25">
      <c r="B7" s="64">
        <v>0.5</v>
      </c>
      <c r="C7" s="66" t="s">
        <v>23</v>
      </c>
      <c r="D7" s="67"/>
    </row>
    <row r="8" spans="2:36" x14ac:dyDescent="0.25">
      <c r="F8" s="6" t="s">
        <v>17</v>
      </c>
      <c r="G8" s="6" t="s">
        <v>12</v>
      </c>
      <c r="N8" s="4">
        <v>0.05</v>
      </c>
    </row>
    <row r="9" spans="2:36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14</v>
      </c>
      <c r="K9" s="6" t="s">
        <v>2</v>
      </c>
      <c r="M9" s="6" t="s">
        <v>15</v>
      </c>
      <c r="N9" s="4" t="s">
        <v>68</v>
      </c>
      <c r="Q9" t="s">
        <v>20</v>
      </c>
    </row>
    <row r="10" spans="2:36" x14ac:dyDescent="0.25">
      <c r="D10" t="s">
        <v>21</v>
      </c>
      <c r="F10" t="s">
        <v>63</v>
      </c>
      <c r="G10" t="s">
        <v>62</v>
      </c>
    </row>
    <row r="11" spans="2:36" x14ac:dyDescent="0.25">
      <c r="B11">
        <v>1</v>
      </c>
      <c r="D11" s="36">
        <v>10</v>
      </c>
      <c r="F11" s="2"/>
      <c r="G11" s="4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IF(ABS(M11)&lt;N$8,"converged","not converged")</f>
        <v>not converged</v>
      </c>
      <c r="Q11" s="38">
        <f t="shared" ref="Q11:Q51" si="0">G$4*D11*D11+I$4*D11+K$4</f>
        <v>230</v>
      </c>
    </row>
    <row r="12" spans="2:36" x14ac:dyDescent="0.25">
      <c r="B12">
        <v>2</v>
      </c>
      <c r="D12" s="37">
        <v>9.5</v>
      </c>
      <c r="F12" s="7">
        <f t="shared" ref="F12:F55" si="1">B$4*M11</f>
        <v>18.900000000000002</v>
      </c>
      <c r="G12" s="33">
        <f>G11-F12</f>
        <v>-8.9000000000000021</v>
      </c>
      <c r="H12" s="1"/>
      <c r="I12" s="8">
        <f>G$4*G12*G12+I$4*G12+K$4</f>
        <v>150.62000000000006</v>
      </c>
      <c r="J12" s="1"/>
      <c r="K12" s="9">
        <f t="shared" ref="K12:K55" si="2">2*G$4*G12+I$4</f>
        <v>-33.600000000000009</v>
      </c>
      <c r="L12" s="1"/>
      <c r="M12" s="10">
        <f>K12</f>
        <v>-33.600000000000009</v>
      </c>
      <c r="N12" t="str">
        <f t="shared" ref="N12:N55" si="3">IF(ABS(M12)&lt;N$8,"converged","not converged")</f>
        <v>not converged</v>
      </c>
      <c r="Q12" s="38">
        <f t="shared" si="0"/>
        <v>209.5</v>
      </c>
    </row>
    <row r="13" spans="2:36" x14ac:dyDescent="0.25">
      <c r="B13">
        <v>3</v>
      </c>
      <c r="D13" s="37">
        <v>9</v>
      </c>
      <c r="F13" s="7">
        <f t="shared" si="1"/>
        <v>-15.120000000000005</v>
      </c>
      <c r="G13" s="33">
        <f t="shared" ref="G13:G55" si="4">G12-F13</f>
        <v>6.2200000000000024</v>
      </c>
      <c r="H13" s="1"/>
      <c r="I13" s="8">
        <f t="shared" ref="I13:I55" si="5">G$4*G13*G13+I$4*G13+K$4</f>
        <v>99.816800000000057</v>
      </c>
      <c r="J13" s="1"/>
      <c r="K13" s="9">
        <f t="shared" si="2"/>
        <v>26.88000000000001</v>
      </c>
      <c r="L13" s="1"/>
      <c r="M13" s="10">
        <f t="shared" ref="M13:M55" si="6">K13</f>
        <v>26.88000000000001</v>
      </c>
      <c r="N13" t="str">
        <f t="shared" si="3"/>
        <v>not converged</v>
      </c>
      <c r="Q13" s="38">
        <f t="shared" si="0"/>
        <v>190</v>
      </c>
    </row>
    <row r="14" spans="2:36" x14ac:dyDescent="0.25">
      <c r="B14">
        <v>4</v>
      </c>
      <c r="D14" s="37">
        <v>8.5</v>
      </c>
      <c r="F14" s="7">
        <f t="shared" si="1"/>
        <v>12.096000000000005</v>
      </c>
      <c r="G14" s="33">
        <f t="shared" si="4"/>
        <v>-5.876000000000003</v>
      </c>
      <c r="H14" s="1"/>
      <c r="I14" s="8">
        <f t="shared" si="5"/>
        <v>67.302752000000055</v>
      </c>
      <c r="J14" s="1"/>
      <c r="K14" s="9">
        <f t="shared" si="2"/>
        <v>-21.504000000000012</v>
      </c>
      <c r="L14" s="1"/>
      <c r="M14" s="10">
        <f t="shared" si="6"/>
        <v>-21.504000000000012</v>
      </c>
      <c r="N14" t="str">
        <f t="shared" si="3"/>
        <v>not converged</v>
      </c>
      <c r="Q14" s="38">
        <f t="shared" si="0"/>
        <v>171.5</v>
      </c>
    </row>
    <row r="15" spans="2:36" x14ac:dyDescent="0.25">
      <c r="B15">
        <v>5</v>
      </c>
      <c r="D15" s="37">
        <v>8</v>
      </c>
      <c r="F15" s="7">
        <f t="shared" si="1"/>
        <v>-9.6768000000000054</v>
      </c>
      <c r="G15" s="33">
        <f t="shared" si="4"/>
        <v>3.8008000000000024</v>
      </c>
      <c r="H15" s="1"/>
      <c r="I15" s="8">
        <f t="shared" si="5"/>
        <v>46.493761280000044</v>
      </c>
      <c r="J15" s="1"/>
      <c r="K15" s="9">
        <f t="shared" si="2"/>
        <v>17.20320000000001</v>
      </c>
      <c r="L15" s="1"/>
      <c r="M15" s="10">
        <f t="shared" si="6"/>
        <v>17.20320000000001</v>
      </c>
      <c r="N15" t="str">
        <f t="shared" si="3"/>
        <v>not converged</v>
      </c>
      <c r="Q15" s="38">
        <f t="shared" si="0"/>
        <v>154</v>
      </c>
    </row>
    <row r="16" spans="2:36" x14ac:dyDescent="0.25">
      <c r="B16">
        <v>6</v>
      </c>
      <c r="D16" s="37">
        <v>7.5</v>
      </c>
      <c r="F16" s="7">
        <f t="shared" si="1"/>
        <v>7.7414400000000043</v>
      </c>
      <c r="G16" s="33">
        <f t="shared" si="4"/>
        <v>-3.9406400000000019</v>
      </c>
      <c r="H16" s="1"/>
      <c r="I16" s="8">
        <f t="shared" si="5"/>
        <v>33.176007219200031</v>
      </c>
      <c r="J16" s="1"/>
      <c r="K16" s="9">
        <f t="shared" si="2"/>
        <v>-13.762560000000008</v>
      </c>
      <c r="L16" s="1"/>
      <c r="M16" s="10">
        <f t="shared" si="6"/>
        <v>-13.762560000000008</v>
      </c>
      <c r="N16" t="str">
        <f t="shared" si="3"/>
        <v>not converged</v>
      </c>
      <c r="Q16" s="38">
        <f t="shared" si="0"/>
        <v>137.5</v>
      </c>
    </row>
    <row r="17" spans="2:17" x14ac:dyDescent="0.25">
      <c r="B17">
        <v>7</v>
      </c>
      <c r="D17" s="37">
        <v>7</v>
      </c>
      <c r="F17" s="7">
        <f t="shared" si="1"/>
        <v>-6.193152000000004</v>
      </c>
      <c r="G17" s="33">
        <f t="shared" si="4"/>
        <v>2.2525120000000021</v>
      </c>
      <c r="H17" s="1"/>
      <c r="I17" s="8">
        <f t="shared" si="5"/>
        <v>24.652644620288022</v>
      </c>
      <c r="J17" s="1"/>
      <c r="K17" s="9">
        <f t="shared" si="2"/>
        <v>11.010048000000008</v>
      </c>
      <c r="L17" s="1"/>
      <c r="M17" s="10">
        <f t="shared" si="6"/>
        <v>11.010048000000008</v>
      </c>
      <c r="N17" t="str">
        <f t="shared" si="3"/>
        <v>not converged</v>
      </c>
      <c r="Q17" s="38">
        <f t="shared" si="0"/>
        <v>122</v>
      </c>
    </row>
    <row r="18" spans="2:17" x14ac:dyDescent="0.25">
      <c r="B18">
        <v>8</v>
      </c>
      <c r="D18" s="37">
        <v>6.5</v>
      </c>
      <c r="F18" s="7">
        <f t="shared" si="1"/>
        <v>4.9545216000000041</v>
      </c>
      <c r="G18" s="33">
        <f t="shared" si="4"/>
        <v>-2.702009600000002</v>
      </c>
      <c r="H18" s="1"/>
      <c r="I18" s="8">
        <f t="shared" si="5"/>
        <v>19.197692556984336</v>
      </c>
      <c r="J18" s="1"/>
      <c r="K18" s="9">
        <f t="shared" si="2"/>
        <v>-8.808038400000008</v>
      </c>
      <c r="L18" s="1"/>
      <c r="M18" s="10">
        <f t="shared" si="6"/>
        <v>-8.808038400000008</v>
      </c>
      <c r="N18" t="str">
        <f t="shared" si="3"/>
        <v>not converged</v>
      </c>
      <c r="Q18" s="38">
        <f t="shared" si="0"/>
        <v>107.5</v>
      </c>
    </row>
    <row r="19" spans="2:17" x14ac:dyDescent="0.25">
      <c r="B19">
        <v>9</v>
      </c>
      <c r="D19" s="37">
        <v>6</v>
      </c>
      <c r="F19" s="7">
        <f t="shared" si="1"/>
        <v>-3.9636172800000038</v>
      </c>
      <c r="G19" s="33">
        <f t="shared" si="4"/>
        <v>1.2616076800000018</v>
      </c>
      <c r="H19" s="1"/>
      <c r="I19" s="8">
        <f t="shared" si="5"/>
        <v>15.706523236469977</v>
      </c>
      <c r="J19" s="1"/>
      <c r="K19" s="9">
        <f t="shared" si="2"/>
        <v>7.0464307200000071</v>
      </c>
      <c r="L19" s="1"/>
      <c r="M19" s="10">
        <f t="shared" si="6"/>
        <v>7.0464307200000071</v>
      </c>
      <c r="N19" t="str">
        <f t="shared" si="3"/>
        <v>not converged</v>
      </c>
      <c r="Q19" s="38">
        <f t="shared" si="0"/>
        <v>94</v>
      </c>
    </row>
    <row r="20" spans="2:17" x14ac:dyDescent="0.25">
      <c r="B20">
        <v>10</v>
      </c>
      <c r="D20" s="37">
        <v>5.5</v>
      </c>
      <c r="F20" s="7">
        <f t="shared" si="1"/>
        <v>3.1708938240000033</v>
      </c>
      <c r="G20" s="33">
        <f t="shared" si="4"/>
        <v>-1.9092861440000015</v>
      </c>
      <c r="H20" s="1"/>
      <c r="I20" s="8">
        <f t="shared" si="5"/>
        <v>13.472174871340787</v>
      </c>
      <c r="J20" s="1"/>
      <c r="K20" s="9">
        <f t="shared" si="2"/>
        <v>-5.6371445760000061</v>
      </c>
      <c r="L20" s="1"/>
      <c r="M20" s="10">
        <f t="shared" si="6"/>
        <v>-5.6371445760000061</v>
      </c>
      <c r="N20" t="str">
        <f t="shared" si="3"/>
        <v>not converged</v>
      </c>
      <c r="Q20" s="38">
        <f t="shared" si="0"/>
        <v>81.5</v>
      </c>
    </row>
    <row r="21" spans="2:17" x14ac:dyDescent="0.25">
      <c r="B21">
        <v>11</v>
      </c>
      <c r="D21" s="37">
        <v>5</v>
      </c>
      <c r="F21" s="7">
        <f t="shared" si="1"/>
        <v>-2.5367150592000027</v>
      </c>
      <c r="G21" s="33">
        <f t="shared" si="4"/>
        <v>0.62742891520000121</v>
      </c>
      <c r="H21" s="1"/>
      <c r="I21" s="8">
        <f t="shared" si="5"/>
        <v>12.042191917658103</v>
      </c>
      <c r="J21" s="1"/>
      <c r="K21" s="9">
        <f t="shared" si="2"/>
        <v>4.5097156608000049</v>
      </c>
      <c r="L21" s="1"/>
      <c r="M21" s="10">
        <f t="shared" si="6"/>
        <v>4.5097156608000049</v>
      </c>
      <c r="N21" t="str">
        <f t="shared" si="3"/>
        <v>not converged</v>
      </c>
      <c r="Q21" s="38">
        <f t="shared" si="0"/>
        <v>70</v>
      </c>
    </row>
    <row r="22" spans="2:17" x14ac:dyDescent="0.25">
      <c r="B22">
        <v>12</v>
      </c>
      <c r="D22" s="37">
        <v>4.5</v>
      </c>
      <c r="F22" s="7">
        <f t="shared" si="1"/>
        <v>2.0293720473600021</v>
      </c>
      <c r="G22" s="33">
        <f t="shared" si="4"/>
        <v>-1.4019431321600009</v>
      </c>
      <c r="H22" s="1"/>
      <c r="I22" s="8">
        <f t="shared" si="5"/>
        <v>11.127002827301187</v>
      </c>
      <c r="J22" s="1"/>
      <c r="K22" s="9">
        <f t="shared" si="2"/>
        <v>-3.6077725286400035</v>
      </c>
      <c r="L22" s="1"/>
      <c r="M22" s="10">
        <f t="shared" si="6"/>
        <v>-3.6077725286400035</v>
      </c>
      <c r="N22" t="str">
        <f t="shared" si="3"/>
        <v>not converged</v>
      </c>
      <c r="Q22" s="38">
        <f t="shared" si="0"/>
        <v>59.5</v>
      </c>
    </row>
    <row r="23" spans="2:17" x14ac:dyDescent="0.25">
      <c r="B23">
        <v>13</v>
      </c>
      <c r="D23" s="37">
        <v>4</v>
      </c>
      <c r="F23" s="7">
        <f t="shared" si="1"/>
        <v>-1.6234976378880017</v>
      </c>
      <c r="G23" s="33">
        <f t="shared" si="4"/>
        <v>0.22155450572800084</v>
      </c>
      <c r="H23" s="1"/>
      <c r="I23" s="8">
        <f t="shared" si="5"/>
        <v>10.541281809472759</v>
      </c>
      <c r="J23" s="1"/>
      <c r="K23" s="9">
        <f t="shared" si="2"/>
        <v>2.8862180229120034</v>
      </c>
      <c r="L23" s="1"/>
      <c r="M23" s="10">
        <f t="shared" si="6"/>
        <v>2.8862180229120034</v>
      </c>
      <c r="N23" t="str">
        <f t="shared" si="3"/>
        <v>not converged</v>
      </c>
      <c r="Q23" s="38">
        <f t="shared" si="0"/>
        <v>50</v>
      </c>
    </row>
    <row r="24" spans="2:17" x14ac:dyDescent="0.25">
      <c r="B24">
        <v>14</v>
      </c>
      <c r="D24" s="37">
        <v>3.5</v>
      </c>
      <c r="F24" s="7">
        <f t="shared" si="1"/>
        <v>1.2987981103104016</v>
      </c>
      <c r="G24" s="33">
        <f t="shared" si="4"/>
        <v>-1.0772436045824008</v>
      </c>
      <c r="H24" s="1"/>
      <c r="I24" s="8">
        <f t="shared" si="5"/>
        <v>10.166420358062567</v>
      </c>
      <c r="J24" s="1"/>
      <c r="K24" s="9">
        <f t="shared" si="2"/>
        <v>-2.308974418329603</v>
      </c>
      <c r="L24" s="1"/>
      <c r="M24" s="10">
        <f t="shared" si="6"/>
        <v>-2.308974418329603</v>
      </c>
      <c r="N24" t="str">
        <f t="shared" si="3"/>
        <v>not converged</v>
      </c>
      <c r="Q24" s="38">
        <f t="shared" si="0"/>
        <v>41.5</v>
      </c>
    </row>
    <row r="25" spans="2:17" x14ac:dyDescent="0.25">
      <c r="B25">
        <v>15</v>
      </c>
      <c r="D25" s="37">
        <v>3</v>
      </c>
      <c r="F25" s="7">
        <f t="shared" si="1"/>
        <v>-1.0390384882483215</v>
      </c>
      <c r="G25" s="33">
        <f t="shared" si="4"/>
        <v>-3.8205116334079303E-2</v>
      </c>
      <c r="H25" s="1"/>
      <c r="I25" s="8">
        <f t="shared" si="5"/>
        <v>9.9265090291600426</v>
      </c>
      <c r="J25" s="1"/>
      <c r="K25" s="9">
        <f t="shared" si="2"/>
        <v>1.8471795346636828</v>
      </c>
      <c r="L25" s="1"/>
      <c r="M25" s="10">
        <f t="shared" si="6"/>
        <v>1.8471795346636828</v>
      </c>
      <c r="N25" t="str">
        <f t="shared" si="3"/>
        <v>not converged</v>
      </c>
      <c r="Q25" s="38">
        <f t="shared" si="0"/>
        <v>34</v>
      </c>
    </row>
    <row r="26" spans="2:17" x14ac:dyDescent="0.25">
      <c r="B26">
        <v>16</v>
      </c>
      <c r="D26" s="37">
        <v>2.5</v>
      </c>
      <c r="F26" s="7">
        <f t="shared" si="1"/>
        <v>0.83123079059865723</v>
      </c>
      <c r="G26" s="33">
        <f t="shared" si="4"/>
        <v>-0.86943590693273654</v>
      </c>
      <c r="H26" s="1"/>
      <c r="I26" s="8">
        <f t="shared" si="5"/>
        <v>9.772965778662428</v>
      </c>
      <c r="J26" s="1"/>
      <c r="K26" s="9">
        <f t="shared" si="2"/>
        <v>-1.4777436277309461</v>
      </c>
      <c r="L26" s="1"/>
      <c r="M26" s="10">
        <f t="shared" si="6"/>
        <v>-1.4777436277309461</v>
      </c>
      <c r="N26" t="str">
        <f t="shared" si="3"/>
        <v>not converged</v>
      </c>
      <c r="Q26" s="38">
        <f t="shared" si="0"/>
        <v>27.5</v>
      </c>
    </row>
    <row r="27" spans="2:17" x14ac:dyDescent="0.25">
      <c r="B27">
        <v>17</v>
      </c>
      <c r="D27" s="37">
        <v>2</v>
      </c>
      <c r="F27" s="7">
        <f t="shared" si="1"/>
        <v>-0.66498463247892581</v>
      </c>
      <c r="G27" s="33">
        <f t="shared" si="4"/>
        <v>-0.20445127445381073</v>
      </c>
      <c r="H27" s="1"/>
      <c r="I27" s="8">
        <f t="shared" si="5"/>
        <v>9.6746980983439528</v>
      </c>
      <c r="J27" s="1"/>
      <c r="K27" s="9">
        <f t="shared" si="2"/>
        <v>1.1821949021847571</v>
      </c>
      <c r="L27" s="1"/>
      <c r="M27" s="10">
        <f t="shared" si="6"/>
        <v>1.1821949021847571</v>
      </c>
      <c r="N27" t="str">
        <f t="shared" si="3"/>
        <v>not converged</v>
      </c>
      <c r="Q27" s="38">
        <f t="shared" si="0"/>
        <v>22</v>
      </c>
    </row>
    <row r="28" spans="2:17" x14ac:dyDescent="0.25">
      <c r="B28">
        <v>18</v>
      </c>
      <c r="D28" s="37">
        <v>1.5</v>
      </c>
      <c r="F28" s="7">
        <f t="shared" si="1"/>
        <v>0.53198770598314071</v>
      </c>
      <c r="G28" s="33">
        <f t="shared" si="4"/>
        <v>-0.73643898043695144</v>
      </c>
      <c r="H28" s="1"/>
      <c r="I28" s="8">
        <f t="shared" si="5"/>
        <v>9.6118067829401301</v>
      </c>
      <c r="J28" s="1"/>
      <c r="K28" s="9">
        <f t="shared" si="2"/>
        <v>-0.94575592174780576</v>
      </c>
      <c r="L28" s="1"/>
      <c r="M28" s="10">
        <f t="shared" si="6"/>
        <v>-0.94575592174780576</v>
      </c>
      <c r="N28" t="str">
        <f t="shared" si="3"/>
        <v>not converged</v>
      </c>
      <c r="Q28" s="38">
        <f t="shared" si="0"/>
        <v>17.5</v>
      </c>
    </row>
    <row r="29" spans="2:17" x14ac:dyDescent="0.25">
      <c r="B29">
        <v>19</v>
      </c>
      <c r="D29" s="37">
        <v>1</v>
      </c>
      <c r="F29" s="7">
        <f t="shared" si="1"/>
        <v>-0.42559016478651263</v>
      </c>
      <c r="G29" s="33">
        <f t="shared" si="4"/>
        <v>-0.31084881565043881</v>
      </c>
      <c r="H29" s="1"/>
      <c r="I29" s="8">
        <f t="shared" si="5"/>
        <v>9.5715563410816831</v>
      </c>
      <c r="J29" s="1"/>
      <c r="K29" s="9">
        <f t="shared" si="2"/>
        <v>0.75660473739824474</v>
      </c>
      <c r="L29" s="1"/>
      <c r="M29" s="10">
        <f t="shared" si="6"/>
        <v>0.75660473739824474</v>
      </c>
      <c r="N29" t="str">
        <f t="shared" si="3"/>
        <v>not converged</v>
      </c>
      <c r="Q29" s="38">
        <f t="shared" si="0"/>
        <v>14</v>
      </c>
    </row>
    <row r="30" spans="2:17" x14ac:dyDescent="0.25">
      <c r="B30">
        <v>20</v>
      </c>
      <c r="D30" s="37">
        <v>0.5</v>
      </c>
      <c r="F30" s="7">
        <f t="shared" si="1"/>
        <v>0.34047213182921016</v>
      </c>
      <c r="G30" s="33">
        <f t="shared" si="4"/>
        <v>-0.65132094747964897</v>
      </c>
      <c r="H30" s="1"/>
      <c r="I30" s="8">
        <f t="shared" si="5"/>
        <v>9.545796058292277</v>
      </c>
      <c r="J30" s="1"/>
      <c r="K30" s="9">
        <f t="shared" si="2"/>
        <v>-0.60528378991859588</v>
      </c>
      <c r="L30" s="1"/>
      <c r="M30" s="10">
        <f t="shared" si="6"/>
        <v>-0.60528378991859588</v>
      </c>
      <c r="N30" t="str">
        <f t="shared" si="3"/>
        <v>not converged</v>
      </c>
      <c r="Q30" s="38">
        <f t="shared" si="0"/>
        <v>11.5</v>
      </c>
    </row>
    <row r="31" spans="2:17" x14ac:dyDescent="0.25">
      <c r="B31">
        <v>21</v>
      </c>
      <c r="D31" s="37">
        <v>0</v>
      </c>
      <c r="F31" s="7">
        <f t="shared" si="1"/>
        <v>-0.27237770546336815</v>
      </c>
      <c r="G31" s="33">
        <f t="shared" si="4"/>
        <v>-0.37894324201628082</v>
      </c>
      <c r="H31" s="1"/>
      <c r="I31" s="8">
        <f t="shared" si="5"/>
        <v>9.5293094773070575</v>
      </c>
      <c r="J31" s="1"/>
      <c r="K31" s="9">
        <f t="shared" si="2"/>
        <v>0.48422703193487671</v>
      </c>
      <c r="L31" s="1"/>
      <c r="M31" s="10">
        <f t="shared" si="6"/>
        <v>0.48422703193487671</v>
      </c>
      <c r="N31" t="str">
        <f t="shared" si="3"/>
        <v>not converged</v>
      </c>
      <c r="Q31" s="38">
        <f t="shared" si="0"/>
        <v>10</v>
      </c>
    </row>
    <row r="32" spans="2:17" x14ac:dyDescent="0.25">
      <c r="B32">
        <v>22</v>
      </c>
      <c r="D32" s="37">
        <v>-0.5</v>
      </c>
      <c r="F32" s="7">
        <f t="shared" si="1"/>
        <v>0.21790216437069451</v>
      </c>
      <c r="G32" s="33">
        <f t="shared" si="4"/>
        <v>-0.59684540638697536</v>
      </c>
      <c r="H32" s="1"/>
      <c r="I32" s="8">
        <f t="shared" si="5"/>
        <v>9.5187580654765167</v>
      </c>
      <c r="J32" s="1"/>
      <c r="K32" s="9">
        <f t="shared" si="2"/>
        <v>-0.38738162554790145</v>
      </c>
      <c r="L32" s="1"/>
      <c r="M32" s="10">
        <f t="shared" si="6"/>
        <v>-0.38738162554790145</v>
      </c>
      <c r="N32" t="str">
        <f t="shared" si="3"/>
        <v>not converged</v>
      </c>
      <c r="Q32" s="38">
        <f t="shared" si="0"/>
        <v>9.5</v>
      </c>
    </row>
    <row r="33" spans="2:17" x14ac:dyDescent="0.25">
      <c r="B33">
        <v>23</v>
      </c>
      <c r="D33" s="37">
        <v>-1</v>
      </c>
      <c r="F33" s="7">
        <f t="shared" si="1"/>
        <v>-0.17432173149655567</v>
      </c>
      <c r="G33" s="33">
        <f t="shared" si="4"/>
        <v>-0.4225236748904197</v>
      </c>
      <c r="H33" s="1"/>
      <c r="I33" s="8">
        <f t="shared" si="5"/>
        <v>9.5120051619049715</v>
      </c>
      <c r="J33" s="1"/>
      <c r="K33" s="9">
        <f t="shared" si="2"/>
        <v>0.30990530043832121</v>
      </c>
      <c r="L33" s="1"/>
      <c r="M33" s="10">
        <f t="shared" si="6"/>
        <v>0.30990530043832121</v>
      </c>
      <c r="N33" t="str">
        <f t="shared" si="3"/>
        <v>not converged</v>
      </c>
      <c r="Q33" s="38">
        <f t="shared" si="0"/>
        <v>10</v>
      </c>
    </row>
    <row r="34" spans="2:17" x14ac:dyDescent="0.25">
      <c r="B34">
        <v>24</v>
      </c>
      <c r="D34" s="37">
        <v>-1.5</v>
      </c>
      <c r="F34" s="7">
        <f t="shared" si="1"/>
        <v>0.13945738519724454</v>
      </c>
      <c r="G34" s="33">
        <f t="shared" si="4"/>
        <v>-0.56198106008766424</v>
      </c>
      <c r="H34" s="1"/>
      <c r="I34" s="8">
        <f t="shared" si="5"/>
        <v>9.5076833036191815</v>
      </c>
      <c r="J34" s="1"/>
      <c r="K34" s="9">
        <f t="shared" si="2"/>
        <v>-0.24792424035065697</v>
      </c>
      <c r="L34" s="1"/>
      <c r="M34" s="10">
        <f t="shared" si="6"/>
        <v>-0.24792424035065697</v>
      </c>
      <c r="N34" t="str">
        <f t="shared" si="3"/>
        <v>not converged</v>
      </c>
      <c r="Q34" s="38">
        <f t="shared" si="0"/>
        <v>11.5</v>
      </c>
    </row>
    <row r="35" spans="2:17" x14ac:dyDescent="0.25">
      <c r="B35">
        <v>25</v>
      </c>
      <c r="D35" s="37">
        <v>-2</v>
      </c>
      <c r="F35" s="7">
        <f t="shared" si="1"/>
        <v>-0.11156590815779564</v>
      </c>
      <c r="G35" s="33">
        <f t="shared" si="4"/>
        <v>-0.45041515192986858</v>
      </c>
      <c r="H35" s="1"/>
      <c r="I35" s="8">
        <f t="shared" si="5"/>
        <v>9.5049173143162768</v>
      </c>
      <c r="J35" s="1"/>
      <c r="K35" s="9">
        <f t="shared" si="2"/>
        <v>0.19833939228052566</v>
      </c>
      <c r="L35" s="1"/>
      <c r="M35" s="10">
        <f t="shared" si="6"/>
        <v>0.19833939228052566</v>
      </c>
      <c r="N35" t="str">
        <f t="shared" si="3"/>
        <v>not converged</v>
      </c>
      <c r="Q35" s="38">
        <f t="shared" si="0"/>
        <v>14</v>
      </c>
    </row>
    <row r="36" spans="2:17" x14ac:dyDescent="0.25">
      <c r="B36">
        <v>26</v>
      </c>
      <c r="D36" s="37">
        <v>-2.5</v>
      </c>
      <c r="F36" s="7">
        <f t="shared" si="1"/>
        <v>8.9252726526236545E-2</v>
      </c>
      <c r="G36" s="33">
        <f t="shared" si="4"/>
        <v>-0.53966787845610509</v>
      </c>
      <c r="H36" s="1"/>
      <c r="I36" s="8">
        <f t="shared" si="5"/>
        <v>9.5031470811624175</v>
      </c>
      <c r="J36" s="1"/>
      <c r="K36" s="9">
        <f t="shared" si="2"/>
        <v>-0.15867151382442035</v>
      </c>
      <c r="L36" s="1"/>
      <c r="M36" s="10">
        <f t="shared" si="6"/>
        <v>-0.15867151382442035</v>
      </c>
      <c r="N36" t="str">
        <f t="shared" si="3"/>
        <v>not converged</v>
      </c>
      <c r="Q36" s="38">
        <f t="shared" si="0"/>
        <v>17.5</v>
      </c>
    </row>
    <row r="37" spans="2:17" x14ac:dyDescent="0.25">
      <c r="B37">
        <v>27</v>
      </c>
      <c r="D37" s="37">
        <v>-3</v>
      </c>
      <c r="F37" s="7">
        <f t="shared" si="1"/>
        <v>-7.1402181220989167E-2</v>
      </c>
      <c r="G37" s="33">
        <f t="shared" si="4"/>
        <v>-0.46826569723511591</v>
      </c>
      <c r="H37" s="1"/>
      <c r="I37" s="8">
        <f t="shared" si="5"/>
        <v>9.5020141319439464</v>
      </c>
      <c r="J37" s="1"/>
      <c r="K37" s="9">
        <f t="shared" si="2"/>
        <v>0.12693721105953637</v>
      </c>
      <c r="L37" s="1"/>
      <c r="M37" s="10">
        <f t="shared" si="6"/>
        <v>0.12693721105953637</v>
      </c>
      <c r="N37" t="str">
        <f t="shared" si="3"/>
        <v>not converged</v>
      </c>
      <c r="Q37" s="38">
        <f t="shared" si="0"/>
        <v>22</v>
      </c>
    </row>
    <row r="38" spans="2:17" x14ac:dyDescent="0.25">
      <c r="B38">
        <v>28</v>
      </c>
      <c r="D38" s="37">
        <v>-3.5</v>
      </c>
      <c r="F38" s="7">
        <f t="shared" si="1"/>
        <v>5.7121744976791365E-2</v>
      </c>
      <c r="G38" s="33">
        <f t="shared" si="4"/>
        <v>-0.52538744221190725</v>
      </c>
      <c r="H38" s="1"/>
      <c r="I38" s="8">
        <f t="shared" si="5"/>
        <v>9.5012890444441265</v>
      </c>
      <c r="J38" s="1"/>
      <c r="K38" s="9">
        <f t="shared" si="2"/>
        <v>-0.10154976884762901</v>
      </c>
      <c r="L38" s="1"/>
      <c r="M38" s="10">
        <f t="shared" si="6"/>
        <v>-0.10154976884762901</v>
      </c>
      <c r="N38" t="str">
        <f t="shared" si="3"/>
        <v>not converged</v>
      </c>
      <c r="Q38" s="38">
        <f t="shared" si="0"/>
        <v>27.5</v>
      </c>
    </row>
    <row r="39" spans="2:17" x14ac:dyDescent="0.25">
      <c r="B39">
        <v>29</v>
      </c>
      <c r="D39" s="37">
        <v>-4</v>
      </c>
      <c r="F39" s="7">
        <f t="shared" si="1"/>
        <v>-4.5697395981433055E-2</v>
      </c>
      <c r="G39" s="33">
        <f t="shared" si="4"/>
        <v>-0.47969004623047418</v>
      </c>
      <c r="H39" s="1"/>
      <c r="I39" s="8">
        <f t="shared" si="5"/>
        <v>9.5008249884442399</v>
      </c>
      <c r="J39" s="1"/>
      <c r="K39" s="9">
        <f t="shared" si="2"/>
        <v>8.1239815078103295E-2</v>
      </c>
      <c r="L39" s="1"/>
      <c r="M39" s="10">
        <f t="shared" si="6"/>
        <v>8.1239815078103295E-2</v>
      </c>
      <c r="N39" t="str">
        <f t="shared" si="3"/>
        <v>not converged</v>
      </c>
      <c r="Q39" s="38">
        <f t="shared" si="0"/>
        <v>34</v>
      </c>
    </row>
    <row r="40" spans="2:17" x14ac:dyDescent="0.25">
      <c r="B40">
        <v>30</v>
      </c>
      <c r="D40" s="37">
        <v>-4.5</v>
      </c>
      <c r="F40" s="7">
        <f t="shared" si="1"/>
        <v>3.6557916785146485E-2</v>
      </c>
      <c r="G40" s="33">
        <f t="shared" si="4"/>
        <v>-0.5162479630156207</v>
      </c>
      <c r="H40" s="1"/>
      <c r="I40" s="8">
        <f t="shared" si="5"/>
        <v>9.5005279926043134</v>
      </c>
      <c r="J40" s="1"/>
      <c r="K40" s="9">
        <f t="shared" si="2"/>
        <v>-6.4991852062482813E-2</v>
      </c>
      <c r="L40" s="1"/>
      <c r="M40" s="10">
        <f t="shared" si="6"/>
        <v>-6.4991852062482813E-2</v>
      </c>
      <c r="N40" t="str">
        <f t="shared" si="3"/>
        <v>not converged</v>
      </c>
      <c r="Q40" s="38">
        <f t="shared" si="0"/>
        <v>41.5</v>
      </c>
    </row>
    <row r="41" spans="2:17" x14ac:dyDescent="0.25">
      <c r="B41">
        <v>31</v>
      </c>
      <c r="D41" s="37">
        <v>-5</v>
      </c>
      <c r="F41" s="7">
        <f t="shared" si="1"/>
        <v>-2.9246333428117267E-2</v>
      </c>
      <c r="G41" s="33">
        <f t="shared" si="4"/>
        <v>-0.48700162958750343</v>
      </c>
      <c r="H41" s="1"/>
      <c r="I41" s="8">
        <f t="shared" si="5"/>
        <v>9.5003379152667602</v>
      </c>
      <c r="J41" s="1"/>
      <c r="K41" s="9">
        <f t="shared" si="2"/>
        <v>5.1993481649986295E-2</v>
      </c>
      <c r="L41" s="1"/>
      <c r="M41" s="10">
        <f t="shared" si="6"/>
        <v>5.1993481649986295E-2</v>
      </c>
      <c r="N41" t="str">
        <f t="shared" si="3"/>
        <v>not converged</v>
      </c>
      <c r="Q41" s="38">
        <f t="shared" si="0"/>
        <v>50</v>
      </c>
    </row>
    <row r="42" spans="2:17" x14ac:dyDescent="0.25">
      <c r="B42">
        <v>32</v>
      </c>
      <c r="D42" s="37">
        <v>-5.5</v>
      </c>
      <c r="F42" s="7">
        <f t="shared" si="1"/>
        <v>2.3397066742493835E-2</v>
      </c>
      <c r="G42" s="14">
        <f t="shared" si="4"/>
        <v>-0.51039869632999724</v>
      </c>
      <c r="H42" s="1"/>
      <c r="I42" s="8">
        <f t="shared" si="5"/>
        <v>9.5002162657707263</v>
      </c>
      <c r="J42" s="1"/>
      <c r="K42" s="9">
        <f t="shared" si="2"/>
        <v>-4.1594785319988947E-2</v>
      </c>
      <c r="L42" s="1"/>
      <c r="M42" s="14">
        <f t="shared" si="6"/>
        <v>-4.1594785319988947E-2</v>
      </c>
      <c r="N42" t="str">
        <f t="shared" si="3"/>
        <v>converged</v>
      </c>
      <c r="Q42" s="38">
        <f t="shared" si="0"/>
        <v>59.5</v>
      </c>
    </row>
    <row r="43" spans="2:17" x14ac:dyDescent="0.25">
      <c r="B43">
        <v>33</v>
      </c>
      <c r="D43" s="37">
        <v>-6</v>
      </c>
      <c r="F43" s="7">
        <f t="shared" si="1"/>
        <v>-1.8717653393995028E-2</v>
      </c>
      <c r="G43" s="14">
        <f t="shared" si="4"/>
        <v>-0.49168104293600223</v>
      </c>
      <c r="H43" s="1"/>
      <c r="I43" s="8">
        <f t="shared" si="5"/>
        <v>9.5001384100932658</v>
      </c>
      <c r="J43" s="1"/>
      <c r="K43" s="9">
        <f t="shared" si="2"/>
        <v>3.3275828255991069E-2</v>
      </c>
      <c r="L43" s="1"/>
      <c r="M43" s="14">
        <f t="shared" si="6"/>
        <v>3.3275828255991069E-2</v>
      </c>
      <c r="N43" t="str">
        <f t="shared" si="3"/>
        <v>converged</v>
      </c>
      <c r="Q43" s="38">
        <f t="shared" si="0"/>
        <v>70</v>
      </c>
    </row>
    <row r="44" spans="2:17" x14ac:dyDescent="0.25">
      <c r="B44">
        <v>34</v>
      </c>
      <c r="D44" s="37">
        <v>-6.5</v>
      </c>
      <c r="F44" s="7">
        <f t="shared" si="1"/>
        <v>1.4974122715195982E-2</v>
      </c>
      <c r="G44" s="14">
        <f t="shared" si="4"/>
        <v>-0.50665516565119817</v>
      </c>
      <c r="H44" s="1"/>
      <c r="I44" s="8">
        <f t="shared" si="5"/>
        <v>9.5000885824596892</v>
      </c>
      <c r="J44" s="1"/>
      <c r="K44" s="9">
        <f t="shared" si="2"/>
        <v>-2.6620662604792678E-2</v>
      </c>
      <c r="L44" s="1"/>
      <c r="M44" s="14">
        <f t="shared" si="6"/>
        <v>-2.6620662604792678E-2</v>
      </c>
      <c r="N44" t="str">
        <f t="shared" si="3"/>
        <v>converged</v>
      </c>
      <c r="Q44" s="38">
        <f t="shared" si="0"/>
        <v>81.5</v>
      </c>
    </row>
    <row r="45" spans="2:17" x14ac:dyDescent="0.25">
      <c r="B45">
        <v>35</v>
      </c>
      <c r="D45" s="37">
        <v>-7</v>
      </c>
      <c r="F45" s="7">
        <f t="shared" si="1"/>
        <v>-1.1979298172156705E-2</v>
      </c>
      <c r="G45" s="14">
        <f t="shared" si="4"/>
        <v>-0.49467586747904146</v>
      </c>
      <c r="H45" s="1"/>
      <c r="I45" s="8">
        <f t="shared" si="5"/>
        <v>9.5000566927742014</v>
      </c>
      <c r="J45" s="1"/>
      <c r="K45" s="9">
        <f t="shared" si="2"/>
        <v>2.1296530083834142E-2</v>
      </c>
      <c r="L45" s="1"/>
      <c r="M45" s="14">
        <f t="shared" si="6"/>
        <v>2.1296530083834142E-2</v>
      </c>
      <c r="N45" t="str">
        <f t="shared" si="3"/>
        <v>converged</v>
      </c>
      <c r="Q45" s="38">
        <f t="shared" si="0"/>
        <v>94</v>
      </c>
    </row>
    <row r="46" spans="2:17" x14ac:dyDescent="0.25">
      <c r="B46">
        <v>36</v>
      </c>
      <c r="D46" s="37">
        <v>-7.5</v>
      </c>
      <c r="F46" s="7">
        <f t="shared" si="1"/>
        <v>9.5834385377253639E-3</v>
      </c>
      <c r="G46" s="14">
        <f t="shared" si="4"/>
        <v>-0.50425930601676683</v>
      </c>
      <c r="H46" s="1"/>
      <c r="I46" s="8">
        <f t="shared" si="5"/>
        <v>9.5000362833754881</v>
      </c>
      <c r="J46" s="1"/>
      <c r="K46" s="9">
        <f t="shared" si="2"/>
        <v>-1.7037224067067314E-2</v>
      </c>
      <c r="L46" s="1"/>
      <c r="M46" s="14">
        <f t="shared" si="6"/>
        <v>-1.7037224067067314E-2</v>
      </c>
      <c r="N46" t="str">
        <f t="shared" si="3"/>
        <v>converged</v>
      </c>
      <c r="Q46" s="38">
        <f t="shared" si="0"/>
        <v>107.5</v>
      </c>
    </row>
    <row r="47" spans="2:17" x14ac:dyDescent="0.25">
      <c r="B47">
        <v>37</v>
      </c>
      <c r="D47" s="37">
        <v>-8</v>
      </c>
      <c r="F47" s="7">
        <f t="shared" si="1"/>
        <v>-7.6667508301802917E-3</v>
      </c>
      <c r="G47" s="14">
        <f t="shared" si="4"/>
        <v>-0.49659255518658652</v>
      </c>
      <c r="H47" s="1"/>
      <c r="I47" s="8">
        <f t="shared" si="5"/>
        <v>9.5000232213603137</v>
      </c>
      <c r="J47" s="1"/>
      <c r="K47" s="9">
        <f t="shared" si="2"/>
        <v>1.362977925365394E-2</v>
      </c>
      <c r="L47" s="1"/>
      <c r="M47" s="14">
        <f t="shared" si="6"/>
        <v>1.362977925365394E-2</v>
      </c>
      <c r="N47" t="str">
        <f t="shared" si="3"/>
        <v>converged</v>
      </c>
      <c r="Q47" s="38">
        <f t="shared" si="0"/>
        <v>122</v>
      </c>
    </row>
    <row r="48" spans="2:17" x14ac:dyDescent="0.25">
      <c r="B48">
        <v>38</v>
      </c>
      <c r="D48" s="37">
        <v>-8.5</v>
      </c>
      <c r="F48" s="7">
        <f t="shared" si="1"/>
        <v>6.1334006641442732E-3</v>
      </c>
      <c r="G48" s="14">
        <f t="shared" si="4"/>
        <v>-0.50272595585073077</v>
      </c>
      <c r="H48" s="1"/>
      <c r="I48" s="8">
        <f t="shared" si="5"/>
        <v>9.5000148616705999</v>
      </c>
      <c r="J48" s="1"/>
      <c r="K48" s="9">
        <f t="shared" si="2"/>
        <v>-1.0903823402923063E-2</v>
      </c>
      <c r="L48" s="1"/>
      <c r="M48" s="14">
        <f t="shared" si="6"/>
        <v>-1.0903823402923063E-2</v>
      </c>
      <c r="N48" t="str">
        <f t="shared" si="3"/>
        <v>converged</v>
      </c>
      <c r="Q48" s="38">
        <f t="shared" si="0"/>
        <v>137.5</v>
      </c>
    </row>
    <row r="49" spans="2:17" x14ac:dyDescent="0.25">
      <c r="B49">
        <v>39</v>
      </c>
      <c r="D49" s="37">
        <v>-9</v>
      </c>
      <c r="F49" s="7">
        <f t="shared" si="1"/>
        <v>-4.9067205313153787E-3</v>
      </c>
      <c r="G49" s="14">
        <f t="shared" si="4"/>
        <v>-0.49781923531941541</v>
      </c>
      <c r="H49" s="1"/>
      <c r="I49" s="8">
        <f t="shared" si="5"/>
        <v>9.5000095114691838</v>
      </c>
      <c r="J49" s="1"/>
      <c r="K49" s="9">
        <f t="shared" si="2"/>
        <v>8.7230587223383615E-3</v>
      </c>
      <c r="L49" s="1"/>
      <c r="M49" s="14">
        <f t="shared" si="6"/>
        <v>8.7230587223383615E-3</v>
      </c>
      <c r="N49" t="str">
        <f t="shared" si="3"/>
        <v>converged</v>
      </c>
      <c r="Q49" s="38">
        <f t="shared" si="0"/>
        <v>154</v>
      </c>
    </row>
    <row r="50" spans="2:17" x14ac:dyDescent="0.25">
      <c r="B50">
        <v>40</v>
      </c>
      <c r="D50" s="37">
        <v>-9.5</v>
      </c>
      <c r="F50" s="7">
        <f t="shared" si="1"/>
        <v>3.9253764250522629E-3</v>
      </c>
      <c r="G50" s="14">
        <f t="shared" si="4"/>
        <v>-0.50174461174446772</v>
      </c>
      <c r="H50" s="1"/>
      <c r="I50" s="8">
        <f t="shared" si="5"/>
        <v>9.5000060873402781</v>
      </c>
      <c r="J50" s="1"/>
      <c r="K50" s="9">
        <f t="shared" si="2"/>
        <v>-6.9784469778708669E-3</v>
      </c>
      <c r="L50" s="1"/>
      <c r="M50" s="14">
        <f t="shared" si="6"/>
        <v>-6.9784469778708669E-3</v>
      </c>
      <c r="N50" t="str">
        <f t="shared" si="3"/>
        <v>converged</v>
      </c>
      <c r="Q50" s="38">
        <f t="shared" si="0"/>
        <v>171.5</v>
      </c>
    </row>
    <row r="51" spans="2:17" x14ac:dyDescent="0.25">
      <c r="B51">
        <v>41</v>
      </c>
      <c r="D51" s="37">
        <v>-10</v>
      </c>
      <c r="F51" s="7">
        <f t="shared" si="1"/>
        <v>-3.1403011400418903E-3</v>
      </c>
      <c r="G51" s="14">
        <f t="shared" si="4"/>
        <v>-0.49860431060442584</v>
      </c>
      <c r="H51" s="1"/>
      <c r="I51" s="8">
        <f t="shared" si="5"/>
        <v>9.5000038958977786</v>
      </c>
      <c r="J51" s="1"/>
      <c r="K51" s="9">
        <f t="shared" si="2"/>
        <v>5.5827575822966491E-3</v>
      </c>
      <c r="L51" s="1"/>
      <c r="M51" s="14">
        <f t="shared" si="6"/>
        <v>5.5827575822966491E-3</v>
      </c>
      <c r="N51" t="str">
        <f t="shared" si="3"/>
        <v>converged</v>
      </c>
      <c r="Q51" s="38">
        <f t="shared" si="0"/>
        <v>190</v>
      </c>
    </row>
    <row r="52" spans="2:17" x14ac:dyDescent="0.25">
      <c r="B52">
        <v>42</v>
      </c>
      <c r="F52" s="7">
        <f t="shared" si="1"/>
        <v>2.5122409120334924E-3</v>
      </c>
      <c r="G52" s="14">
        <f t="shared" si="4"/>
        <v>-0.50111655151645929</v>
      </c>
      <c r="H52" s="1"/>
      <c r="I52" s="8">
        <f t="shared" si="5"/>
        <v>9.500002493374577</v>
      </c>
      <c r="J52" s="1"/>
      <c r="K52" s="9">
        <f t="shared" si="2"/>
        <v>-4.4662060658371416E-3</v>
      </c>
      <c r="L52" s="1"/>
      <c r="M52" s="14">
        <f t="shared" si="6"/>
        <v>-4.4662060658371416E-3</v>
      </c>
      <c r="N52" t="str">
        <f t="shared" si="3"/>
        <v>converged</v>
      </c>
    </row>
    <row r="53" spans="2:17" x14ac:dyDescent="0.25">
      <c r="B53">
        <v>43</v>
      </c>
      <c r="F53" s="7">
        <f t="shared" si="1"/>
        <v>-2.0097927296267139E-3</v>
      </c>
      <c r="G53" s="14">
        <f t="shared" si="4"/>
        <v>-0.49910675878683258</v>
      </c>
      <c r="H53" s="1"/>
      <c r="I53" s="8">
        <f t="shared" si="5"/>
        <v>9.5000015957597306</v>
      </c>
      <c r="J53" s="1"/>
      <c r="K53" s="9">
        <f t="shared" si="2"/>
        <v>3.5729648526696689E-3</v>
      </c>
      <c r="L53" s="1"/>
      <c r="M53" s="14">
        <f t="shared" si="6"/>
        <v>3.5729648526696689E-3</v>
      </c>
      <c r="N53" t="str">
        <f t="shared" si="3"/>
        <v>converged</v>
      </c>
    </row>
    <row r="54" spans="2:17" x14ac:dyDescent="0.25">
      <c r="B54">
        <v>44</v>
      </c>
      <c r="F54" s="7">
        <f t="shared" si="1"/>
        <v>1.607834183701351E-3</v>
      </c>
      <c r="G54" s="14">
        <f t="shared" si="4"/>
        <v>-0.50071459297053389</v>
      </c>
      <c r="H54" s="1"/>
      <c r="I54" s="8">
        <f t="shared" si="5"/>
        <v>9.5000010212862271</v>
      </c>
      <c r="J54" s="1"/>
      <c r="K54" s="9">
        <f t="shared" si="2"/>
        <v>-2.8583718821355575E-3</v>
      </c>
      <c r="L54" s="1"/>
      <c r="M54" s="14">
        <f t="shared" si="6"/>
        <v>-2.8583718821355575E-3</v>
      </c>
      <c r="N54" t="str">
        <f t="shared" si="3"/>
        <v>converged</v>
      </c>
    </row>
    <row r="55" spans="2:17" x14ac:dyDescent="0.25">
      <c r="B55">
        <v>45</v>
      </c>
      <c r="F55" s="7">
        <f t="shared" si="1"/>
        <v>-1.286267346961001E-3</v>
      </c>
      <c r="G55" s="14">
        <f t="shared" si="4"/>
        <v>-0.49942832562357287</v>
      </c>
      <c r="H55" s="1"/>
      <c r="I55" s="8">
        <f t="shared" si="5"/>
        <v>9.5000006536231858</v>
      </c>
      <c r="J55" s="1"/>
      <c r="K55" s="9">
        <f t="shared" si="2"/>
        <v>2.2866975057085348E-3</v>
      </c>
      <c r="L55" s="1"/>
      <c r="M55" s="14">
        <f t="shared" si="6"/>
        <v>2.2866975057085348E-3</v>
      </c>
      <c r="N55" t="str">
        <f t="shared" si="3"/>
        <v>converged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5"/>
  <sheetViews>
    <sheetView zoomScale="75" zoomScaleNormal="75" workbookViewId="0">
      <selection activeCell="Q8" sqref="Q8"/>
    </sheetView>
  </sheetViews>
  <sheetFormatPr defaultRowHeight="15" x14ac:dyDescent="0.25"/>
  <cols>
    <col min="8" max="8" width="5.140625" customWidth="1"/>
    <col min="9" max="9" width="12.42578125" customWidth="1"/>
    <col min="10" max="10" width="3" customWidth="1"/>
    <col min="11" max="11" width="9.85546875" customWidth="1"/>
    <col min="12" max="12" width="4" customWidth="1"/>
    <col min="14" max="14" width="12" customWidth="1"/>
    <col min="15" max="15" width="6.140625" customWidth="1"/>
    <col min="16" max="16" width="10.85546875" customWidth="1"/>
    <col min="18" max="18" width="8.7109375" customWidth="1"/>
  </cols>
  <sheetData>
    <row r="2" spans="2:20" x14ac:dyDescent="0.25">
      <c r="B2">
        <v>1.4999999999999999E-2</v>
      </c>
      <c r="C2">
        <v>0.01</v>
      </c>
    </row>
    <row r="3" spans="2:20" x14ac:dyDescent="0.25">
      <c r="K3">
        <v>-13</v>
      </c>
    </row>
    <row r="4" spans="2:20" x14ac:dyDescent="0.25">
      <c r="B4" s="4">
        <v>8.0000000000000002E-3</v>
      </c>
      <c r="C4" s="6" t="s">
        <v>13</v>
      </c>
      <c r="D4" s="6"/>
      <c r="F4" s="6" t="s">
        <v>3</v>
      </c>
      <c r="G4" s="4">
        <v>1</v>
      </c>
      <c r="H4" s="6" t="s">
        <v>4</v>
      </c>
      <c r="I4" s="4">
        <v>2</v>
      </c>
      <c r="J4" s="6" t="s">
        <v>5</v>
      </c>
      <c r="K4" s="4">
        <v>-13</v>
      </c>
    </row>
    <row r="5" spans="2:20" x14ac:dyDescent="0.25">
      <c r="B5" s="2"/>
      <c r="C5" s="62" t="s">
        <v>66</v>
      </c>
      <c r="D5" s="63"/>
    </row>
    <row r="6" spans="2:20" x14ac:dyDescent="0.25">
      <c r="B6" s="2"/>
      <c r="C6" s="40" t="s">
        <v>65</v>
      </c>
      <c r="D6" s="40"/>
      <c r="E6" t="s">
        <v>67</v>
      </c>
    </row>
    <row r="7" spans="2:20" x14ac:dyDescent="0.25">
      <c r="I7" t="s">
        <v>0</v>
      </c>
    </row>
    <row r="8" spans="2:20" x14ac:dyDescent="0.25">
      <c r="F8" s="6" t="s">
        <v>17</v>
      </c>
      <c r="G8" s="6" t="s">
        <v>12</v>
      </c>
      <c r="Q8" s="4">
        <v>0.03</v>
      </c>
      <c r="S8" t="s">
        <v>20</v>
      </c>
    </row>
    <row r="9" spans="2:20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14</v>
      </c>
      <c r="K9" s="6" t="s">
        <v>2</v>
      </c>
      <c r="M9" s="42" t="s">
        <v>50</v>
      </c>
      <c r="N9" s="42" t="s">
        <v>51</v>
      </c>
      <c r="P9" s="6" t="s">
        <v>15</v>
      </c>
      <c r="Q9" s="4" t="s">
        <v>68</v>
      </c>
      <c r="T9" t="s">
        <v>64</v>
      </c>
    </row>
    <row r="10" spans="2:20" x14ac:dyDescent="0.25">
      <c r="D10" t="s">
        <v>21</v>
      </c>
    </row>
    <row r="11" spans="2:20" x14ac:dyDescent="0.25">
      <c r="B11">
        <v>1</v>
      </c>
      <c r="D11" s="36">
        <v>3</v>
      </c>
      <c r="F11" s="2"/>
      <c r="G11" s="7">
        <v>3</v>
      </c>
      <c r="H11">
        <v>5</v>
      </c>
      <c r="I11" s="8">
        <f>G$4*G11*G11+I$4*G11+K$4</f>
        <v>2</v>
      </c>
      <c r="K11" s="9">
        <f>2*G$4*G11+I$4</f>
        <v>8</v>
      </c>
      <c r="M11" s="23">
        <v>1</v>
      </c>
      <c r="N11" s="24">
        <f>I11-M11</f>
        <v>1</v>
      </c>
      <c r="P11" s="69">
        <f>K11*N11</f>
        <v>8</v>
      </c>
      <c r="Q11" t="str">
        <f t="shared" ref="Q11:Q55" si="0">IF(ABS(N11&lt;Q$8),"converged","not converged")</f>
        <v>not converged</v>
      </c>
      <c r="S11" s="38">
        <f t="shared" ref="S11:S27" si="1">G$4*D11*D11+I$4*D11+K$4</f>
        <v>2</v>
      </c>
      <c r="T11" s="1">
        <f t="shared" ref="T11:T35" si="2">P11</f>
        <v>8</v>
      </c>
    </row>
    <row r="12" spans="2:20" x14ac:dyDescent="0.25">
      <c r="B12">
        <v>2</v>
      </c>
      <c r="D12" s="37">
        <f>D11-0.5</f>
        <v>2.5</v>
      </c>
      <c r="F12" s="7">
        <f t="shared" ref="F12:F55" si="3">B$4*P11</f>
        <v>6.4000000000000001E-2</v>
      </c>
      <c r="G12" s="33">
        <f>G11-F12</f>
        <v>2.9359999999999999</v>
      </c>
      <c r="H12" s="1"/>
      <c r="I12" s="8">
        <f>G$4*G12*G12+I$4*G12+K$4</f>
        <v>1.4920960000000001</v>
      </c>
      <c r="J12" s="1"/>
      <c r="K12" s="9">
        <f t="shared" ref="K12:K55" si="4">2*G$4*G12+I$4</f>
        <v>7.8719999999999999</v>
      </c>
      <c r="L12" s="1"/>
      <c r="M12" s="23">
        <v>1</v>
      </c>
      <c r="N12" s="24">
        <f t="shared" ref="N12:N42" si="5">I12-M12</f>
        <v>0.49209600000000009</v>
      </c>
      <c r="O12" s="1"/>
      <c r="P12" s="69">
        <f t="shared" ref="P12:P55" si="6">K12*N12</f>
        <v>3.8737797120000006</v>
      </c>
      <c r="Q12" t="str">
        <f t="shared" si="0"/>
        <v>not converged</v>
      </c>
      <c r="S12" s="38">
        <f t="shared" si="1"/>
        <v>-1.75</v>
      </c>
      <c r="T12" s="1">
        <f t="shared" si="2"/>
        <v>3.8737797120000006</v>
      </c>
    </row>
    <row r="13" spans="2:20" x14ac:dyDescent="0.25">
      <c r="B13">
        <v>3</v>
      </c>
      <c r="D13" s="37">
        <f t="shared" ref="D13:D55" si="7">D12-0.5</f>
        <v>2</v>
      </c>
      <c r="F13" s="7">
        <f t="shared" si="3"/>
        <v>3.0990237696000004E-2</v>
      </c>
      <c r="G13" s="33">
        <f t="shared" ref="G13:G55" si="8">G12-F13</f>
        <v>2.9050097623040001</v>
      </c>
      <c r="H13" s="1"/>
      <c r="I13" s="8">
        <f t="shared" ref="I13:I55" si="9">G$4*G13*G13+I$4*G13+K$4</f>
        <v>1.2491012436895428</v>
      </c>
      <c r="J13" s="1"/>
      <c r="K13" s="9">
        <f t="shared" si="4"/>
        <v>7.8100195246080002</v>
      </c>
      <c r="L13" s="1"/>
      <c r="M13" s="23">
        <v>1</v>
      </c>
      <c r="N13" s="24">
        <f t="shared" si="5"/>
        <v>0.24910124368954278</v>
      </c>
      <c r="O13" s="1"/>
      <c r="P13" s="69">
        <f t="shared" si="6"/>
        <v>1.9454855768194645</v>
      </c>
      <c r="Q13" t="str">
        <f t="shared" si="0"/>
        <v>not converged</v>
      </c>
      <c r="S13" s="38">
        <f t="shared" si="1"/>
        <v>-5</v>
      </c>
      <c r="T13" s="1">
        <f t="shared" si="2"/>
        <v>1.9454855768194645</v>
      </c>
    </row>
    <row r="14" spans="2:20" x14ac:dyDescent="0.25">
      <c r="B14">
        <v>4</v>
      </c>
      <c r="D14" s="37">
        <f t="shared" si="7"/>
        <v>1.5</v>
      </c>
      <c r="F14" s="7">
        <f t="shared" si="3"/>
        <v>1.5563884614555717E-2</v>
      </c>
      <c r="G14" s="33">
        <f t="shared" si="8"/>
        <v>2.8894458776894445</v>
      </c>
      <c r="H14" s="1"/>
      <c r="I14" s="8">
        <f t="shared" si="9"/>
        <v>1.1277892354754115</v>
      </c>
      <c r="J14" s="1"/>
      <c r="K14" s="9">
        <f t="shared" si="4"/>
        <v>7.778891755378889</v>
      </c>
      <c r="L14" s="1"/>
      <c r="M14" s="23">
        <v>1</v>
      </c>
      <c r="N14" s="24">
        <f t="shared" si="5"/>
        <v>0.12778923547541154</v>
      </c>
      <c r="O14" s="1"/>
      <c r="P14" s="69">
        <f t="shared" si="6"/>
        <v>0.99405863026585028</v>
      </c>
      <c r="Q14" t="str">
        <f t="shared" si="0"/>
        <v>not converged</v>
      </c>
      <c r="S14" s="38">
        <f t="shared" si="1"/>
        <v>-7.75</v>
      </c>
      <c r="T14" s="1">
        <f t="shared" si="2"/>
        <v>0.99405863026585028</v>
      </c>
    </row>
    <row r="15" spans="2:20" x14ac:dyDescent="0.25">
      <c r="B15">
        <v>5</v>
      </c>
      <c r="D15" s="37">
        <f t="shared" si="7"/>
        <v>1</v>
      </c>
      <c r="F15" s="7">
        <f t="shared" si="3"/>
        <v>7.9524690421268023E-3</v>
      </c>
      <c r="G15" s="33">
        <f t="shared" si="8"/>
        <v>2.8814934086473176</v>
      </c>
      <c r="H15" s="1"/>
      <c r="I15" s="8">
        <f t="shared" si="9"/>
        <v>1.065991081372573</v>
      </c>
      <c r="J15" s="1"/>
      <c r="K15" s="9">
        <f t="shared" si="4"/>
        <v>7.7629868172946352</v>
      </c>
      <c r="L15" s="1"/>
      <c r="M15" s="23">
        <v>1</v>
      </c>
      <c r="N15" s="24">
        <f t="shared" si="5"/>
        <v>6.5991081372573035E-2</v>
      </c>
      <c r="O15" s="1"/>
      <c r="P15" s="69">
        <f t="shared" si="6"/>
        <v>0.51228789475430203</v>
      </c>
      <c r="Q15" t="str">
        <f t="shared" si="0"/>
        <v>not converged</v>
      </c>
      <c r="S15" s="38">
        <f t="shared" si="1"/>
        <v>-10</v>
      </c>
      <c r="T15" s="1">
        <f t="shared" si="2"/>
        <v>0.51228789475430203</v>
      </c>
    </row>
    <row r="16" spans="2:20" x14ac:dyDescent="0.25">
      <c r="B16">
        <v>6</v>
      </c>
      <c r="D16" s="37">
        <f t="shared" si="7"/>
        <v>0.5</v>
      </c>
      <c r="F16" s="7">
        <f t="shared" si="3"/>
        <v>4.0983031580344165E-3</v>
      </c>
      <c r="G16" s="33">
        <f t="shared" si="8"/>
        <v>2.877395105489283</v>
      </c>
      <c r="H16" s="1"/>
      <c r="I16" s="8">
        <f t="shared" si="9"/>
        <v>1.0341928040722479</v>
      </c>
      <c r="J16" s="1"/>
      <c r="K16" s="9">
        <f t="shared" si="4"/>
        <v>7.754790210978566</v>
      </c>
      <c r="L16" s="1"/>
      <c r="M16" s="23">
        <v>1</v>
      </c>
      <c r="N16" s="24">
        <f t="shared" si="5"/>
        <v>3.4192804072247895E-2</v>
      </c>
      <c r="O16" s="1"/>
      <c r="P16" s="69">
        <f t="shared" si="6"/>
        <v>0.26515802230537605</v>
      </c>
      <c r="Q16" t="str">
        <f t="shared" si="0"/>
        <v>not converged</v>
      </c>
      <c r="S16" s="38">
        <f t="shared" si="1"/>
        <v>-11.75</v>
      </c>
      <c r="T16" s="1">
        <f t="shared" si="2"/>
        <v>0.26515802230537605</v>
      </c>
    </row>
    <row r="17" spans="2:20" x14ac:dyDescent="0.25">
      <c r="B17">
        <v>7</v>
      </c>
      <c r="D17" s="36">
        <f t="shared" si="7"/>
        <v>0</v>
      </c>
      <c r="F17" s="7">
        <f t="shared" si="3"/>
        <v>2.1212641784430085E-3</v>
      </c>
      <c r="G17" s="33">
        <f t="shared" si="8"/>
        <v>2.8752738413108401</v>
      </c>
      <c r="H17" s="1"/>
      <c r="I17" s="8">
        <f t="shared" si="9"/>
        <v>1.0177473451480736</v>
      </c>
      <c r="J17" s="1"/>
      <c r="K17" s="9">
        <f t="shared" si="4"/>
        <v>7.7505476826216801</v>
      </c>
      <c r="L17" s="1"/>
      <c r="M17" s="23">
        <v>1</v>
      </c>
      <c r="N17" s="24">
        <f t="shared" si="5"/>
        <v>1.7747345148073634E-2</v>
      </c>
      <c r="O17" s="1"/>
      <c r="P17" s="69">
        <f t="shared" si="6"/>
        <v>0.13755164481008922</v>
      </c>
      <c r="Q17" t="str">
        <f t="shared" si="0"/>
        <v>converged</v>
      </c>
      <c r="S17" s="38">
        <f t="shared" si="1"/>
        <v>-13</v>
      </c>
      <c r="T17" s="1">
        <f t="shared" si="2"/>
        <v>0.13755164481008922</v>
      </c>
    </row>
    <row r="18" spans="2:20" x14ac:dyDescent="0.25">
      <c r="B18">
        <v>8</v>
      </c>
      <c r="D18" s="37">
        <f t="shared" si="7"/>
        <v>-0.5</v>
      </c>
      <c r="F18" s="7">
        <f t="shared" si="3"/>
        <v>1.1004131584807138E-3</v>
      </c>
      <c r="G18" s="33">
        <f t="shared" si="8"/>
        <v>2.8741734281523592</v>
      </c>
      <c r="H18" s="1"/>
      <c r="I18" s="8">
        <f t="shared" si="9"/>
        <v>1.0092197514018046</v>
      </c>
      <c r="J18" s="1"/>
      <c r="K18" s="9">
        <f t="shared" si="4"/>
        <v>7.7483468563047184</v>
      </c>
      <c r="L18" s="1"/>
      <c r="M18" s="23">
        <v>1</v>
      </c>
      <c r="N18" s="24">
        <f t="shared" si="5"/>
        <v>9.2197514018046434E-3</v>
      </c>
      <c r="O18" s="1"/>
      <c r="P18" s="69">
        <f t="shared" si="6"/>
        <v>7.1437831790084033E-2</v>
      </c>
      <c r="Q18" t="str">
        <f t="shared" si="0"/>
        <v>converged</v>
      </c>
      <c r="S18" s="38">
        <f t="shared" si="1"/>
        <v>-13.75</v>
      </c>
      <c r="T18" s="1">
        <f t="shared" si="2"/>
        <v>7.1437831790084033E-2</v>
      </c>
    </row>
    <row r="19" spans="2:20" x14ac:dyDescent="0.25">
      <c r="B19">
        <v>9</v>
      </c>
      <c r="D19" s="37">
        <f t="shared" si="7"/>
        <v>-1</v>
      </c>
      <c r="F19" s="7">
        <f t="shared" si="3"/>
        <v>5.7150265432067229E-4</v>
      </c>
      <c r="G19" s="33">
        <f t="shared" si="8"/>
        <v>2.8736019254980385</v>
      </c>
      <c r="H19" s="1"/>
      <c r="I19" s="8">
        <f t="shared" si="9"/>
        <v>1.0047918772221109</v>
      </c>
      <c r="J19" s="1"/>
      <c r="K19" s="9">
        <f t="shared" si="4"/>
        <v>7.747203850996077</v>
      </c>
      <c r="L19" s="1"/>
      <c r="M19" s="23">
        <v>1</v>
      </c>
      <c r="N19" s="24">
        <f t="shared" si="5"/>
        <v>4.7918772221109407E-3</v>
      </c>
      <c r="O19" s="1"/>
      <c r="P19" s="69">
        <f t="shared" si="6"/>
        <v>3.7123649668638264E-2</v>
      </c>
      <c r="Q19" t="str">
        <f t="shared" si="0"/>
        <v>converged</v>
      </c>
      <c r="S19" s="38">
        <f t="shared" si="1"/>
        <v>-14</v>
      </c>
      <c r="T19" s="1">
        <f t="shared" si="2"/>
        <v>3.7123649668638264E-2</v>
      </c>
    </row>
    <row r="20" spans="2:20" x14ac:dyDescent="0.25">
      <c r="B20">
        <v>10</v>
      </c>
      <c r="D20" s="37">
        <f t="shared" si="7"/>
        <v>-1.5</v>
      </c>
      <c r="F20" s="7">
        <f t="shared" si="3"/>
        <v>2.9698919734910613E-4</v>
      </c>
      <c r="G20" s="33">
        <f t="shared" si="8"/>
        <v>2.8733049363006895</v>
      </c>
      <c r="H20" s="1"/>
      <c r="I20" s="8">
        <f t="shared" si="9"/>
        <v>1.0024911295712879</v>
      </c>
      <c r="J20" s="1"/>
      <c r="K20" s="9">
        <f t="shared" si="4"/>
        <v>7.746609872601379</v>
      </c>
      <c r="L20" s="1"/>
      <c r="M20" s="23">
        <v>1</v>
      </c>
      <c r="N20" s="24">
        <f t="shared" si="5"/>
        <v>2.4911295712879422E-3</v>
      </c>
      <c r="O20" s="1"/>
      <c r="P20" s="69">
        <f t="shared" si="6"/>
        <v>1.9297808930868413E-2</v>
      </c>
      <c r="Q20" t="str">
        <f t="shared" si="0"/>
        <v>converged</v>
      </c>
      <c r="S20" s="38">
        <f t="shared" si="1"/>
        <v>-13.75</v>
      </c>
      <c r="T20" s="1">
        <f t="shared" si="2"/>
        <v>1.9297808930868413E-2</v>
      </c>
    </row>
    <row r="21" spans="2:20" x14ac:dyDescent="0.25">
      <c r="B21">
        <v>11</v>
      </c>
      <c r="D21" s="37">
        <f t="shared" si="7"/>
        <v>-2</v>
      </c>
      <c r="F21" s="7">
        <f t="shared" si="3"/>
        <v>1.5438247144694732E-4</v>
      </c>
      <c r="G21" s="33">
        <f t="shared" si="8"/>
        <v>2.8731505538292423</v>
      </c>
      <c r="H21" s="1"/>
      <c r="I21" s="8">
        <f t="shared" si="9"/>
        <v>1.0012952126277668</v>
      </c>
      <c r="J21" s="1"/>
      <c r="K21" s="9">
        <f t="shared" si="4"/>
        <v>7.7463011076584847</v>
      </c>
      <c r="L21" s="1"/>
      <c r="M21" s="23">
        <v>1</v>
      </c>
      <c r="N21" s="24">
        <f t="shared" si="5"/>
        <v>1.295212627766773E-3</v>
      </c>
      <c r="O21" s="1"/>
      <c r="P21" s="69">
        <f t="shared" si="6"/>
        <v>1.0033107013123011E-2</v>
      </c>
      <c r="Q21" t="str">
        <f t="shared" si="0"/>
        <v>converged</v>
      </c>
      <c r="S21" s="38">
        <f t="shared" si="1"/>
        <v>-13</v>
      </c>
      <c r="T21" s="1">
        <f t="shared" si="2"/>
        <v>1.0033107013123011E-2</v>
      </c>
    </row>
    <row r="22" spans="2:20" x14ac:dyDescent="0.25">
      <c r="B22">
        <v>12</v>
      </c>
      <c r="D22" s="37">
        <f t="shared" si="7"/>
        <v>-2.5</v>
      </c>
      <c r="F22" s="7">
        <f t="shared" si="3"/>
        <v>8.0264856104984093E-5</v>
      </c>
      <c r="G22" s="33">
        <f t="shared" si="8"/>
        <v>2.8730702889731372</v>
      </c>
      <c r="H22" s="1"/>
      <c r="I22" s="8">
        <f t="shared" si="9"/>
        <v>1.0006734633264607</v>
      </c>
      <c r="J22" s="1"/>
      <c r="K22" s="9">
        <f t="shared" si="4"/>
        <v>7.7461405779462744</v>
      </c>
      <c r="L22" s="1"/>
      <c r="M22" s="23">
        <v>1</v>
      </c>
      <c r="N22" s="24">
        <f t="shared" si="5"/>
        <v>6.7346332646067708E-4</v>
      </c>
      <c r="O22" s="1"/>
      <c r="P22" s="69">
        <f t="shared" si="6"/>
        <v>5.2167416008557293E-3</v>
      </c>
      <c r="Q22" t="str">
        <f t="shared" si="0"/>
        <v>converged</v>
      </c>
      <c r="S22" s="38">
        <f t="shared" si="1"/>
        <v>-11.75</v>
      </c>
      <c r="T22" s="1">
        <f t="shared" si="2"/>
        <v>5.2167416008557293E-3</v>
      </c>
    </row>
    <row r="23" spans="2:20" x14ac:dyDescent="0.25">
      <c r="B23">
        <v>13</v>
      </c>
      <c r="D23" s="37">
        <f t="shared" si="7"/>
        <v>-3</v>
      </c>
      <c r="F23" s="7">
        <f t="shared" si="3"/>
        <v>4.1733932806845833E-5</v>
      </c>
      <c r="G23" s="33">
        <f t="shared" si="8"/>
        <v>2.8730285550403303</v>
      </c>
      <c r="H23" s="1"/>
      <c r="I23" s="8">
        <f t="shared" si="9"/>
        <v>1.000350188157789</v>
      </c>
      <c r="J23" s="1"/>
      <c r="K23" s="9">
        <f t="shared" si="4"/>
        <v>7.7460571100806606</v>
      </c>
      <c r="L23" s="1"/>
      <c r="M23" s="23">
        <v>1</v>
      </c>
      <c r="N23" s="24">
        <f t="shared" si="5"/>
        <v>3.5018815778897761E-4</v>
      </c>
      <c r="O23" s="1"/>
      <c r="P23" s="69">
        <f t="shared" si="6"/>
        <v>2.7125774695073582E-3</v>
      </c>
      <c r="Q23" t="str">
        <f t="shared" si="0"/>
        <v>converged</v>
      </c>
      <c r="S23" s="38">
        <f t="shared" si="1"/>
        <v>-10</v>
      </c>
      <c r="T23" s="1">
        <f t="shared" si="2"/>
        <v>2.7125774695073582E-3</v>
      </c>
    </row>
    <row r="24" spans="2:20" x14ac:dyDescent="0.25">
      <c r="B24">
        <v>14</v>
      </c>
      <c r="D24" s="37">
        <f t="shared" si="7"/>
        <v>-3.5</v>
      </c>
      <c r="F24" s="7">
        <f t="shared" si="3"/>
        <v>2.1700619756058867E-5</v>
      </c>
      <c r="G24" s="33">
        <f t="shared" si="8"/>
        <v>2.873006854420574</v>
      </c>
      <c r="H24" s="1"/>
      <c r="I24" s="8">
        <f t="shared" si="9"/>
        <v>1.0001820943887481</v>
      </c>
      <c r="J24" s="1"/>
      <c r="K24" s="9">
        <f t="shared" si="4"/>
        <v>7.746013708841148</v>
      </c>
      <c r="L24" s="1"/>
      <c r="M24" s="23">
        <v>1</v>
      </c>
      <c r="N24" s="24">
        <f t="shared" si="5"/>
        <v>1.8209438874805528E-4</v>
      </c>
      <c r="O24" s="1"/>
      <c r="P24" s="69">
        <f t="shared" si="6"/>
        <v>1.4105056315454854E-3</v>
      </c>
      <c r="Q24" t="str">
        <f t="shared" si="0"/>
        <v>converged</v>
      </c>
      <c r="S24" s="38">
        <f t="shared" si="1"/>
        <v>-7.75</v>
      </c>
      <c r="T24" s="1">
        <f t="shared" si="2"/>
        <v>1.4105056315454854E-3</v>
      </c>
    </row>
    <row r="25" spans="2:20" x14ac:dyDescent="0.25">
      <c r="B25">
        <v>15</v>
      </c>
      <c r="D25" s="37">
        <f t="shared" si="7"/>
        <v>-4</v>
      </c>
      <c r="F25" s="7">
        <f t="shared" si="3"/>
        <v>1.1284045052363884E-5</v>
      </c>
      <c r="G25" s="33">
        <f t="shared" si="8"/>
        <v>2.8729955703755214</v>
      </c>
      <c r="H25" s="1"/>
      <c r="I25" s="8">
        <f t="shared" si="9"/>
        <v>1.0000946881484101</v>
      </c>
      <c r="J25" s="1"/>
      <c r="K25" s="9">
        <f t="shared" si="4"/>
        <v>7.7459911407510429</v>
      </c>
      <c r="L25" s="1"/>
      <c r="M25" s="23">
        <v>1</v>
      </c>
      <c r="N25" s="24">
        <f t="shared" si="5"/>
        <v>9.4688148410071449E-5</v>
      </c>
      <c r="O25" s="1"/>
      <c r="P25" s="69">
        <f t="shared" si="6"/>
        <v>7.3345355871853337E-4</v>
      </c>
      <c r="Q25" t="str">
        <f t="shared" si="0"/>
        <v>converged</v>
      </c>
      <c r="S25" s="38">
        <f t="shared" si="1"/>
        <v>-5</v>
      </c>
      <c r="T25" s="1">
        <f t="shared" si="2"/>
        <v>7.3345355871853337E-4</v>
      </c>
    </row>
    <row r="26" spans="2:20" x14ac:dyDescent="0.25">
      <c r="B26">
        <v>16</v>
      </c>
      <c r="D26" s="37">
        <f t="shared" si="7"/>
        <v>-4.5</v>
      </c>
      <c r="F26" s="7">
        <f t="shared" si="3"/>
        <v>5.8676284697482674E-6</v>
      </c>
      <c r="G26" s="33">
        <f t="shared" si="8"/>
        <v>2.8729897027470517</v>
      </c>
      <c r="H26" s="1"/>
      <c r="I26" s="8">
        <f t="shared" si="9"/>
        <v>1.0000492375846974</v>
      </c>
      <c r="J26" s="1"/>
      <c r="K26" s="9">
        <f t="shared" si="4"/>
        <v>7.7459794054941034</v>
      </c>
      <c r="L26" s="1"/>
      <c r="M26" s="23">
        <v>1</v>
      </c>
      <c r="N26" s="24">
        <f t="shared" si="5"/>
        <v>4.9237584697436887E-5</v>
      </c>
      <c r="O26" s="1"/>
      <c r="P26" s="69">
        <f t="shared" si="6"/>
        <v>3.8139331704261774E-4</v>
      </c>
      <c r="Q26" t="str">
        <f t="shared" si="0"/>
        <v>converged</v>
      </c>
      <c r="S26" s="38">
        <f t="shared" si="1"/>
        <v>-1.75</v>
      </c>
      <c r="T26" s="1">
        <f t="shared" si="2"/>
        <v>3.8139331704261774E-4</v>
      </c>
    </row>
    <row r="27" spans="2:20" x14ac:dyDescent="0.25">
      <c r="B27">
        <v>17</v>
      </c>
      <c r="D27" s="37">
        <f t="shared" si="7"/>
        <v>-5</v>
      </c>
      <c r="F27" s="7">
        <f t="shared" si="3"/>
        <v>3.0511465363409419E-6</v>
      </c>
      <c r="G27" s="33">
        <f t="shared" si="8"/>
        <v>2.8729866516005154</v>
      </c>
      <c r="H27" s="1"/>
      <c r="I27" s="8">
        <f t="shared" si="9"/>
        <v>1.0000256034757733</v>
      </c>
      <c r="J27" s="1"/>
      <c r="K27" s="9">
        <f t="shared" si="4"/>
        <v>7.7459733032010307</v>
      </c>
      <c r="L27" s="1"/>
      <c r="M27" s="23">
        <v>1</v>
      </c>
      <c r="N27" s="24">
        <f t="shared" si="5"/>
        <v>2.5603475773294804E-5</v>
      </c>
      <c r="O27" s="1"/>
      <c r="P27" s="69">
        <f t="shared" si="6"/>
        <v>1.9832383980909591E-4</v>
      </c>
      <c r="Q27" t="str">
        <f t="shared" si="0"/>
        <v>converged</v>
      </c>
      <c r="S27" s="38">
        <f t="shared" si="1"/>
        <v>2</v>
      </c>
      <c r="T27" s="1">
        <f t="shared" si="2"/>
        <v>1.9832383980909591E-4</v>
      </c>
    </row>
    <row r="28" spans="2:20" x14ac:dyDescent="0.25">
      <c r="B28">
        <v>18</v>
      </c>
      <c r="D28" s="37">
        <f t="shared" ref="D28" si="10">D27-0.5</f>
        <v>-5.5</v>
      </c>
      <c r="F28" s="7">
        <f t="shared" si="3"/>
        <v>1.5865907184727674E-6</v>
      </c>
      <c r="G28" s="33">
        <f t="shared" si="8"/>
        <v>2.872985065009797</v>
      </c>
      <c r="H28" s="1"/>
      <c r="I28" s="8">
        <f t="shared" si="9"/>
        <v>1.0000133137889406</v>
      </c>
      <c r="J28" s="1"/>
      <c r="K28" s="9">
        <f t="shared" si="4"/>
        <v>7.745970130019594</v>
      </c>
      <c r="L28" s="1"/>
      <c r="M28" s="23">
        <v>1</v>
      </c>
      <c r="N28" s="24">
        <f t="shared" si="5"/>
        <v>1.3313788940649829E-5</v>
      </c>
      <c r="O28" s="1"/>
      <c r="P28" s="69">
        <f t="shared" si="6"/>
        <v>1.0312821145165879E-4</v>
      </c>
      <c r="Q28" t="str">
        <f t="shared" si="0"/>
        <v>converged</v>
      </c>
      <c r="T28" s="1">
        <f t="shared" si="2"/>
        <v>1.0312821145165879E-4</v>
      </c>
    </row>
    <row r="29" spans="2:20" x14ac:dyDescent="0.25">
      <c r="B29">
        <v>19</v>
      </c>
      <c r="D29" s="37">
        <f t="shared" si="7"/>
        <v>-6</v>
      </c>
      <c r="F29" s="7">
        <f t="shared" si="3"/>
        <v>8.2502569161327034E-7</v>
      </c>
      <c r="G29" s="33">
        <f t="shared" si="8"/>
        <v>2.8729842399841052</v>
      </c>
      <c r="H29" s="1"/>
      <c r="I29" s="8">
        <f t="shared" si="9"/>
        <v>1.0000069231652571</v>
      </c>
      <c r="J29" s="1"/>
      <c r="K29" s="9">
        <f t="shared" si="4"/>
        <v>7.7459684799682105</v>
      </c>
      <c r="L29" s="1"/>
      <c r="M29" s="23">
        <v>1</v>
      </c>
      <c r="N29" s="24">
        <f t="shared" si="5"/>
        <v>6.9231652570778124E-6</v>
      </c>
      <c r="O29" s="1"/>
      <c r="P29" s="69">
        <f t="shared" si="6"/>
        <v>5.3626619862935745E-5</v>
      </c>
      <c r="Q29" t="str">
        <f t="shared" si="0"/>
        <v>converged</v>
      </c>
      <c r="T29" s="1">
        <f t="shared" si="2"/>
        <v>5.3626619862935745E-5</v>
      </c>
    </row>
    <row r="30" spans="2:20" x14ac:dyDescent="0.25">
      <c r="B30">
        <v>20</v>
      </c>
      <c r="D30" s="37">
        <f t="shared" si="7"/>
        <v>-6.5</v>
      </c>
      <c r="F30" s="7">
        <f t="shared" si="3"/>
        <v>4.2901295890348598E-7</v>
      </c>
      <c r="G30" s="14">
        <f t="shared" si="8"/>
        <v>2.8729838109711463</v>
      </c>
      <c r="H30" s="1"/>
      <c r="I30" s="8">
        <f t="shared" si="9"/>
        <v>1.0000036000445824</v>
      </c>
      <c r="J30" s="1"/>
      <c r="K30" s="9">
        <f t="shared" si="4"/>
        <v>7.7459676219422926</v>
      </c>
      <c r="L30" s="1"/>
      <c r="M30" s="23">
        <v>1</v>
      </c>
      <c r="N30" s="14">
        <f t="shared" si="5"/>
        <v>3.6000445824413418E-6</v>
      </c>
      <c r="O30" s="1"/>
      <c r="P30" s="70">
        <f t="shared" si="6"/>
        <v>2.7885828773139395E-5</v>
      </c>
      <c r="Q30" t="str">
        <f t="shared" si="0"/>
        <v>converged</v>
      </c>
      <c r="T30" s="1">
        <f t="shared" si="2"/>
        <v>2.7885828773139395E-5</v>
      </c>
    </row>
    <row r="31" spans="2:20" x14ac:dyDescent="0.25">
      <c r="B31">
        <v>21</v>
      </c>
      <c r="D31" s="37">
        <f t="shared" si="7"/>
        <v>-7</v>
      </c>
      <c r="F31" s="7">
        <f t="shared" si="3"/>
        <v>2.2308663018511516E-7</v>
      </c>
      <c r="G31" s="14">
        <f t="shared" si="8"/>
        <v>2.8729835878845162</v>
      </c>
      <c r="H31" s="1"/>
      <c r="I31" s="8">
        <f t="shared" si="9"/>
        <v>1.0000018720228212</v>
      </c>
      <c r="J31" s="1"/>
      <c r="K31" s="9">
        <f t="shared" si="4"/>
        <v>7.7459671757690325</v>
      </c>
      <c r="L31" s="1"/>
      <c r="M31" s="23">
        <v>1</v>
      </c>
      <c r="N31" s="14">
        <f t="shared" si="5"/>
        <v>1.8720228212032453E-6</v>
      </c>
      <c r="O31" s="1"/>
      <c r="P31" s="70">
        <f t="shared" si="6"/>
        <v>1.4500627325330878E-5</v>
      </c>
      <c r="Q31" t="str">
        <f t="shared" si="0"/>
        <v>converged</v>
      </c>
      <c r="T31" s="1">
        <f t="shared" si="2"/>
        <v>1.4500627325330878E-5</v>
      </c>
    </row>
    <row r="32" spans="2:20" x14ac:dyDescent="0.25">
      <c r="B32">
        <v>22</v>
      </c>
      <c r="D32" s="37">
        <f t="shared" si="7"/>
        <v>-7.5</v>
      </c>
      <c r="F32" s="7">
        <f t="shared" si="3"/>
        <v>1.1600501860264703E-7</v>
      </c>
      <c r="G32" s="14">
        <f t="shared" si="8"/>
        <v>2.8729834718794978</v>
      </c>
      <c r="H32" s="1"/>
      <c r="I32" s="8">
        <f t="shared" si="9"/>
        <v>1.000000973451769</v>
      </c>
      <c r="J32" s="1"/>
      <c r="K32" s="9">
        <f t="shared" si="4"/>
        <v>7.7459669437589955</v>
      </c>
      <c r="L32" s="1"/>
      <c r="M32" s="23">
        <v>1</v>
      </c>
      <c r="N32" s="14">
        <f t="shared" si="5"/>
        <v>9.7345176897079E-7</v>
      </c>
      <c r="O32" s="1"/>
      <c r="P32" s="70">
        <f t="shared" si="6"/>
        <v>7.5403252237914576E-6</v>
      </c>
      <c r="Q32" t="str">
        <f t="shared" si="0"/>
        <v>converged</v>
      </c>
      <c r="T32" s="1">
        <f t="shared" si="2"/>
        <v>7.5403252237914576E-6</v>
      </c>
    </row>
    <row r="33" spans="2:24" x14ac:dyDescent="0.25">
      <c r="B33">
        <v>23</v>
      </c>
      <c r="D33" s="37">
        <f t="shared" si="7"/>
        <v>-8</v>
      </c>
      <c r="F33" s="7">
        <f t="shared" si="3"/>
        <v>6.0322601790331661E-8</v>
      </c>
      <c r="G33" s="14">
        <f t="shared" si="8"/>
        <v>2.8729834115568962</v>
      </c>
      <c r="H33" s="1"/>
      <c r="I33" s="8">
        <f t="shared" si="9"/>
        <v>1.000000506194894</v>
      </c>
      <c r="J33" s="1"/>
      <c r="K33" s="9">
        <f t="shared" si="4"/>
        <v>7.7459668231137924</v>
      </c>
      <c r="L33" s="1"/>
      <c r="M33" s="23">
        <v>1</v>
      </c>
      <c r="N33" s="14">
        <f t="shared" si="5"/>
        <v>5.0619489400105522E-7</v>
      </c>
      <c r="O33" s="1"/>
      <c r="P33" s="70">
        <f t="shared" si="6"/>
        <v>3.9209688549617764E-6</v>
      </c>
      <c r="Q33" t="str">
        <f t="shared" si="0"/>
        <v>converged</v>
      </c>
      <c r="T33" s="1">
        <f t="shared" si="2"/>
        <v>3.9209688549617764E-6</v>
      </c>
    </row>
    <row r="34" spans="2:24" x14ac:dyDescent="0.25">
      <c r="B34">
        <v>24</v>
      </c>
      <c r="D34" s="37">
        <f t="shared" si="7"/>
        <v>-8.5</v>
      </c>
      <c r="F34" s="7">
        <f t="shared" si="3"/>
        <v>3.1367750839694214E-8</v>
      </c>
      <c r="G34" s="14">
        <f t="shared" si="8"/>
        <v>2.8729833801891456</v>
      </c>
      <c r="H34" s="1"/>
      <c r="I34" s="8">
        <f t="shared" si="9"/>
        <v>1.0000002632213398</v>
      </c>
      <c r="J34" s="1"/>
      <c r="K34" s="9">
        <f t="shared" si="4"/>
        <v>7.7459667603782911</v>
      </c>
      <c r="L34" s="1"/>
      <c r="M34" s="23">
        <v>1</v>
      </c>
      <c r="N34" s="14">
        <f t="shared" si="5"/>
        <v>2.6322133983569529E-7</v>
      </c>
      <c r="O34" s="1"/>
      <c r="P34" s="70">
        <f t="shared" si="6"/>
        <v>2.0389037489895341E-6</v>
      </c>
      <c r="Q34" t="str">
        <f t="shared" si="0"/>
        <v>converged</v>
      </c>
      <c r="T34" s="1">
        <f t="shared" si="2"/>
        <v>2.0389037489895341E-6</v>
      </c>
    </row>
    <row r="35" spans="2:24" x14ac:dyDescent="0.25">
      <c r="B35">
        <v>25</v>
      </c>
      <c r="D35" s="37">
        <f t="shared" si="7"/>
        <v>-9</v>
      </c>
      <c r="F35" s="7">
        <f t="shared" si="3"/>
        <v>1.6311229991916272E-8</v>
      </c>
      <c r="G35" s="14">
        <f t="shared" si="8"/>
        <v>2.8729833638779154</v>
      </c>
      <c r="H35" s="1"/>
      <c r="I35" s="8">
        <f t="shared" si="9"/>
        <v>1.0000001368750944</v>
      </c>
      <c r="J35" s="1"/>
      <c r="K35" s="9">
        <f t="shared" si="4"/>
        <v>7.7459667277558308</v>
      </c>
      <c r="L35" s="1"/>
      <c r="M35" s="23">
        <v>1</v>
      </c>
      <c r="N35" s="14">
        <f t="shared" si="5"/>
        <v>1.3687509436977052E-7</v>
      </c>
      <c r="O35" s="1"/>
      <c r="P35" s="70">
        <f t="shared" si="6"/>
        <v>1.060229926846682E-6</v>
      </c>
      <c r="Q35" t="str">
        <f t="shared" si="0"/>
        <v>converged</v>
      </c>
      <c r="T35" s="1">
        <f t="shared" si="2"/>
        <v>1.060229926846682E-6</v>
      </c>
    </row>
    <row r="36" spans="2:24" x14ac:dyDescent="0.25">
      <c r="B36">
        <v>26</v>
      </c>
      <c r="D36" s="37">
        <f t="shared" si="7"/>
        <v>-9.5</v>
      </c>
      <c r="F36" s="7">
        <f t="shared" si="3"/>
        <v>8.4818394147734569E-9</v>
      </c>
      <c r="G36" s="14">
        <f t="shared" si="8"/>
        <v>2.8729833553960762</v>
      </c>
      <c r="H36" s="1"/>
      <c r="I36" s="8">
        <f t="shared" si="9"/>
        <v>1.0000000711750481</v>
      </c>
      <c r="J36" s="1"/>
      <c r="K36" s="9">
        <f t="shared" si="4"/>
        <v>7.7459667107921524</v>
      </c>
      <c r="L36" s="1"/>
      <c r="M36" s="23">
        <v>1</v>
      </c>
      <c r="N36" s="14">
        <f t="shared" si="5"/>
        <v>7.1175048077520842E-8</v>
      </c>
      <c r="O36" s="1"/>
      <c r="P36" s="70">
        <f t="shared" si="6"/>
        <v>5.5131955304750744E-7</v>
      </c>
      <c r="Q36" t="str">
        <f t="shared" si="0"/>
        <v>converged</v>
      </c>
    </row>
    <row r="37" spans="2:24" x14ac:dyDescent="0.25">
      <c r="B37">
        <v>27</v>
      </c>
      <c r="D37" s="37">
        <f t="shared" si="7"/>
        <v>-10</v>
      </c>
      <c r="F37" s="7">
        <f t="shared" si="3"/>
        <v>4.4105564243800598E-9</v>
      </c>
      <c r="G37" s="14">
        <f t="shared" si="8"/>
        <v>2.8729833509855198</v>
      </c>
      <c r="H37" s="1"/>
      <c r="I37" s="8">
        <f t="shared" si="9"/>
        <v>1.0000000370110271</v>
      </c>
      <c r="J37" s="1"/>
      <c r="K37" s="9">
        <f t="shared" si="4"/>
        <v>7.7459667019710396</v>
      </c>
      <c r="L37" s="1"/>
      <c r="M37" s="23">
        <v>1</v>
      </c>
      <c r="N37" s="14">
        <f t="shared" si="5"/>
        <v>3.7011027131939045E-8</v>
      </c>
      <c r="O37" s="1"/>
      <c r="P37" s="70">
        <f t="shared" si="6"/>
        <v>2.8668618376974654E-7</v>
      </c>
      <c r="Q37" t="str">
        <f t="shared" si="0"/>
        <v>converged</v>
      </c>
    </row>
    <row r="38" spans="2:24" x14ac:dyDescent="0.25">
      <c r="B38">
        <v>28</v>
      </c>
      <c r="D38" s="37">
        <f t="shared" si="7"/>
        <v>-10.5</v>
      </c>
      <c r="F38" s="7">
        <f t="shared" si="3"/>
        <v>2.2934894701579725E-9</v>
      </c>
      <c r="G38" s="14">
        <f t="shared" si="8"/>
        <v>2.8729833486920304</v>
      </c>
      <c r="H38" s="1"/>
      <c r="I38" s="8">
        <f t="shared" si="9"/>
        <v>1.0000000192457339</v>
      </c>
      <c r="J38" s="1"/>
      <c r="K38" s="9">
        <f t="shared" si="4"/>
        <v>7.7459666973840609</v>
      </c>
      <c r="L38" s="1"/>
      <c r="M38" s="23">
        <v>1</v>
      </c>
      <c r="N38" s="14">
        <f t="shared" si="5"/>
        <v>1.9245733895445483E-8</v>
      </c>
      <c r="O38" s="1"/>
      <c r="P38" s="70">
        <f t="shared" si="6"/>
        <v>1.4907681382083632E-7</v>
      </c>
      <c r="Q38" t="str">
        <f t="shared" si="0"/>
        <v>converged</v>
      </c>
    </row>
    <row r="39" spans="2:24" x14ac:dyDescent="0.25">
      <c r="B39">
        <v>29</v>
      </c>
      <c r="D39" s="37">
        <f t="shared" si="7"/>
        <v>-11</v>
      </c>
      <c r="F39" s="7">
        <f t="shared" si="3"/>
        <v>1.1926145105666906E-9</v>
      </c>
      <c r="G39" s="14">
        <f t="shared" si="8"/>
        <v>2.872983347499416</v>
      </c>
      <c r="H39" s="1"/>
      <c r="I39" s="8">
        <f t="shared" si="9"/>
        <v>1.0000000100077813</v>
      </c>
      <c r="J39" s="1"/>
      <c r="K39" s="9">
        <f t="shared" si="4"/>
        <v>7.7459666949988319</v>
      </c>
      <c r="L39" s="1"/>
      <c r="M39" s="23">
        <v>1</v>
      </c>
      <c r="N39" s="14">
        <f t="shared" si="5"/>
        <v>1.0007781270360283E-8</v>
      </c>
      <c r="O39" s="1"/>
      <c r="P39" s="70">
        <f t="shared" si="6"/>
        <v>7.751994041104385E-8</v>
      </c>
      <c r="Q39" t="str">
        <f t="shared" si="0"/>
        <v>converged</v>
      </c>
    </row>
    <row r="40" spans="2:24" x14ac:dyDescent="0.25">
      <c r="B40">
        <v>30</v>
      </c>
      <c r="D40" s="37">
        <f t="shared" si="7"/>
        <v>-11.5</v>
      </c>
      <c r="F40" s="7">
        <f t="shared" si="3"/>
        <v>6.2015952328835084E-10</v>
      </c>
      <c r="G40" s="14">
        <f t="shared" si="8"/>
        <v>2.8729833468792565</v>
      </c>
      <c r="H40" s="1"/>
      <c r="I40" s="8">
        <f t="shared" si="9"/>
        <v>1.000000005204047</v>
      </c>
      <c r="J40" s="1"/>
      <c r="K40" s="9">
        <f t="shared" si="4"/>
        <v>7.745966693758513</v>
      </c>
      <c r="L40" s="1"/>
      <c r="M40" s="23">
        <v>1</v>
      </c>
      <c r="N40" s="14">
        <f t="shared" si="5"/>
        <v>5.204046971130083E-9</v>
      </c>
      <c r="O40" s="1"/>
      <c r="P40" s="70">
        <f t="shared" si="6"/>
        <v>4.0310374511128494E-8</v>
      </c>
      <c r="Q40" t="str">
        <f t="shared" si="0"/>
        <v>converged</v>
      </c>
    </row>
    <row r="41" spans="2:24" x14ac:dyDescent="0.25">
      <c r="B41">
        <v>31</v>
      </c>
      <c r="D41" s="37">
        <f t="shared" si="7"/>
        <v>-12</v>
      </c>
      <c r="F41" s="7">
        <f t="shared" si="3"/>
        <v>3.2248299608902795E-10</v>
      </c>
      <c r="G41" s="14">
        <f t="shared" si="8"/>
        <v>2.8729833465567736</v>
      </c>
      <c r="H41" s="1"/>
      <c r="I41" s="8">
        <f t="shared" si="9"/>
        <v>1.0000000027061056</v>
      </c>
      <c r="J41" s="1"/>
      <c r="K41" s="9">
        <f t="shared" si="4"/>
        <v>7.7459666931135471</v>
      </c>
      <c r="L41" s="1"/>
      <c r="M41" s="23">
        <v>1</v>
      </c>
      <c r="N41" s="14">
        <f t="shared" si="5"/>
        <v>2.7061055618560204E-9</v>
      </c>
      <c r="O41" s="1"/>
      <c r="P41" s="70">
        <f t="shared" si="6"/>
        <v>2.0961403550186056E-8</v>
      </c>
      <c r="Q41" t="str">
        <f t="shared" si="0"/>
        <v>converged</v>
      </c>
    </row>
    <row r="42" spans="2:24" x14ac:dyDescent="0.25">
      <c r="B42">
        <v>32</v>
      </c>
      <c r="D42" s="37">
        <f t="shared" si="7"/>
        <v>-12.5</v>
      </c>
      <c r="F42" s="7">
        <f t="shared" si="3"/>
        <v>1.6769122840148845E-10</v>
      </c>
      <c r="G42" s="14">
        <f t="shared" si="8"/>
        <v>2.8729833463890824</v>
      </c>
      <c r="H42" s="1"/>
      <c r="I42" s="8">
        <f t="shared" si="9"/>
        <v>1.0000000014071748</v>
      </c>
      <c r="J42" s="1"/>
      <c r="K42" s="9">
        <f t="shared" si="4"/>
        <v>7.7459666927781647</v>
      </c>
      <c r="L42" s="1"/>
      <c r="M42" s="23">
        <v>1</v>
      </c>
      <c r="N42" s="14">
        <f t="shared" si="5"/>
        <v>1.407174821110857E-9</v>
      </c>
      <c r="O42" s="1"/>
      <c r="P42" s="70">
        <f t="shared" si="6"/>
        <v>1.0899929295240771E-8</v>
      </c>
      <c r="Q42" t="str">
        <f t="shared" si="0"/>
        <v>converged</v>
      </c>
    </row>
    <row r="43" spans="2:24" x14ac:dyDescent="0.25">
      <c r="B43">
        <v>33</v>
      </c>
      <c r="D43" s="37">
        <f t="shared" si="7"/>
        <v>-13</v>
      </c>
      <c r="F43" s="7">
        <f t="shared" si="3"/>
        <v>8.7199434361926172E-11</v>
      </c>
      <c r="G43" s="14">
        <f t="shared" si="8"/>
        <v>2.8729833463018828</v>
      </c>
      <c r="H43" s="1"/>
      <c r="I43" s="8">
        <f t="shared" si="9"/>
        <v>1.0000000007317293</v>
      </c>
      <c r="J43" s="1"/>
      <c r="K43" s="9">
        <f t="shared" si="4"/>
        <v>7.7459666926037656</v>
      </c>
      <c r="L43" s="1"/>
      <c r="M43" s="23">
        <v>1</v>
      </c>
      <c r="N43" s="14">
        <f t="shared" ref="N43:N55" si="11">I43-M43</f>
        <v>7.3172934378362697E-10</v>
      </c>
      <c r="O43" s="1"/>
      <c r="P43" s="70">
        <f t="shared" si="6"/>
        <v>5.6679511249487847E-9</v>
      </c>
      <c r="Q43" t="str">
        <f t="shared" si="0"/>
        <v>converged</v>
      </c>
      <c r="S43" s="68" t="s">
        <v>69</v>
      </c>
      <c r="T43" s="68"/>
      <c r="U43" s="68"/>
      <c r="V43" s="68"/>
      <c r="W43" s="68"/>
      <c r="X43" s="68"/>
    </row>
    <row r="44" spans="2:24" x14ac:dyDescent="0.25">
      <c r="B44">
        <v>34</v>
      </c>
      <c r="D44" s="37">
        <f t="shared" si="7"/>
        <v>-13.5</v>
      </c>
      <c r="F44" s="7">
        <f t="shared" si="3"/>
        <v>4.5343608999590279E-11</v>
      </c>
      <c r="G44" s="14">
        <f t="shared" si="8"/>
        <v>2.8729833462565391</v>
      </c>
      <c r="H44" s="1"/>
      <c r="I44" s="8">
        <f t="shared" si="9"/>
        <v>1.0000000003804992</v>
      </c>
      <c r="J44" s="1"/>
      <c r="K44" s="9">
        <f t="shared" si="4"/>
        <v>7.7459666925130781</v>
      </c>
      <c r="L44" s="1"/>
      <c r="M44" s="23">
        <v>1</v>
      </c>
      <c r="N44" s="14">
        <f t="shared" si="11"/>
        <v>3.8049918771321245E-10</v>
      </c>
      <c r="O44" s="1"/>
      <c r="P44" s="70">
        <f t="shared" si="6"/>
        <v>2.9473340345548249E-9</v>
      </c>
      <c r="Q44" t="str">
        <f t="shared" si="0"/>
        <v>converged</v>
      </c>
      <c r="S44" s="68" t="s">
        <v>70</v>
      </c>
      <c r="T44" s="68"/>
      <c r="U44" s="68"/>
      <c r="V44" s="68"/>
      <c r="W44" s="68"/>
      <c r="X44" s="68"/>
    </row>
    <row r="45" spans="2:24" x14ac:dyDescent="0.25">
      <c r="B45">
        <v>35</v>
      </c>
      <c r="D45" s="37">
        <f t="shared" si="7"/>
        <v>-14</v>
      </c>
      <c r="F45" s="7">
        <f t="shared" si="3"/>
        <v>2.3578672276438601E-11</v>
      </c>
      <c r="G45" s="14">
        <f t="shared" si="8"/>
        <v>2.8729833462329606</v>
      </c>
      <c r="H45" s="1"/>
      <c r="I45" s="8">
        <f t="shared" si="9"/>
        <v>1.0000000001978613</v>
      </c>
      <c r="J45" s="1"/>
      <c r="K45" s="9">
        <f t="shared" si="4"/>
        <v>7.7459666924659212</v>
      </c>
      <c r="L45" s="1"/>
      <c r="M45" s="23">
        <v>1</v>
      </c>
      <c r="N45" s="14">
        <f t="shared" si="11"/>
        <v>1.978612829134363E-10</v>
      </c>
      <c r="O45" s="1"/>
      <c r="P45" s="70">
        <f t="shared" si="6"/>
        <v>1.532626907176054E-9</v>
      </c>
      <c r="Q45" t="str">
        <f t="shared" si="0"/>
        <v>converged</v>
      </c>
    </row>
    <row r="46" spans="2:24" x14ac:dyDescent="0.25">
      <c r="B46">
        <v>36</v>
      </c>
      <c r="D46" s="37">
        <f t="shared" si="7"/>
        <v>-14.5</v>
      </c>
      <c r="F46" s="7">
        <f t="shared" si="3"/>
        <v>1.2261015257408433E-11</v>
      </c>
      <c r="G46" s="14">
        <f t="shared" si="8"/>
        <v>2.8729833462206997</v>
      </c>
      <c r="H46" s="1"/>
      <c r="I46" s="8">
        <f t="shared" si="9"/>
        <v>1.0000000001028884</v>
      </c>
      <c r="J46" s="1"/>
      <c r="K46" s="9">
        <f t="shared" si="4"/>
        <v>7.7459666924413995</v>
      </c>
      <c r="L46" s="1"/>
      <c r="M46" s="23">
        <v>1</v>
      </c>
      <c r="N46" s="14">
        <f t="shared" si="11"/>
        <v>1.0288836449490191E-10</v>
      </c>
      <c r="O46" s="1"/>
      <c r="P46" s="70">
        <f t="shared" si="6"/>
        <v>7.9696984441728044E-10</v>
      </c>
      <c r="Q46" t="str">
        <f t="shared" si="0"/>
        <v>converged</v>
      </c>
    </row>
    <row r="47" spans="2:24" x14ac:dyDescent="0.25">
      <c r="B47">
        <v>37</v>
      </c>
      <c r="D47" s="37">
        <f t="shared" si="7"/>
        <v>-15</v>
      </c>
      <c r="F47" s="7">
        <f t="shared" si="3"/>
        <v>6.375758755338244E-12</v>
      </c>
      <c r="G47" s="14">
        <f t="shared" si="8"/>
        <v>2.8729833462143239</v>
      </c>
      <c r="H47" s="1"/>
      <c r="I47" s="8">
        <f t="shared" si="9"/>
        <v>1.0000000000535003</v>
      </c>
      <c r="J47" s="1"/>
      <c r="K47" s="9">
        <f t="shared" si="4"/>
        <v>7.7459666924286479</v>
      </c>
      <c r="L47" s="1"/>
      <c r="M47" s="23">
        <v>1</v>
      </c>
      <c r="N47" s="14">
        <f t="shared" si="11"/>
        <v>5.3500315289056743E-11</v>
      </c>
      <c r="O47" s="1"/>
      <c r="P47" s="70">
        <f t="shared" si="6"/>
        <v>4.144116602634647E-10</v>
      </c>
      <c r="Q47" t="str">
        <f t="shared" si="0"/>
        <v>converged</v>
      </c>
    </row>
    <row r="48" spans="2:24" x14ac:dyDescent="0.25">
      <c r="B48">
        <v>38</v>
      </c>
      <c r="D48" s="37">
        <f t="shared" si="7"/>
        <v>-15.5</v>
      </c>
      <c r="F48" s="7">
        <f t="shared" si="3"/>
        <v>3.3152932821077178E-12</v>
      </c>
      <c r="G48" s="14">
        <f t="shared" si="8"/>
        <v>2.8729833462110088</v>
      </c>
      <c r="H48" s="1"/>
      <c r="I48" s="8">
        <f t="shared" si="9"/>
        <v>1.0000000000278231</v>
      </c>
      <c r="J48" s="1"/>
      <c r="K48" s="9">
        <f t="shared" si="4"/>
        <v>7.7459666924220176</v>
      </c>
      <c r="L48" s="1"/>
      <c r="M48" s="23">
        <v>1</v>
      </c>
      <c r="N48" s="14">
        <f t="shared" si="11"/>
        <v>2.7823077175526123E-11</v>
      </c>
      <c r="O48" s="1"/>
      <c r="P48" s="70">
        <f t="shared" si="6"/>
        <v>2.1551662908231262E-10</v>
      </c>
      <c r="Q48" t="str">
        <f t="shared" si="0"/>
        <v>converged</v>
      </c>
    </row>
    <row r="49" spans="2:17" x14ac:dyDescent="0.25">
      <c r="B49">
        <v>39</v>
      </c>
      <c r="D49" s="37">
        <f t="shared" si="7"/>
        <v>-16</v>
      </c>
      <c r="F49" s="7">
        <f t="shared" si="3"/>
        <v>1.724133032658501E-12</v>
      </c>
      <c r="G49" s="14">
        <f t="shared" si="8"/>
        <v>2.8729833462092849</v>
      </c>
      <c r="H49" s="1"/>
      <c r="I49" s="8">
        <f t="shared" si="9"/>
        <v>1.0000000000144684</v>
      </c>
      <c r="J49" s="1"/>
      <c r="K49" s="9">
        <f t="shared" si="4"/>
        <v>7.7459666924185697</v>
      </c>
      <c r="L49" s="1"/>
      <c r="M49" s="23">
        <v>1</v>
      </c>
      <c r="N49" s="14">
        <f t="shared" si="11"/>
        <v>1.446842645691504E-11</v>
      </c>
      <c r="O49" s="1"/>
      <c r="P49" s="70">
        <f t="shared" si="6"/>
        <v>1.1207194942697152E-10</v>
      </c>
      <c r="Q49" t="str">
        <f t="shared" si="0"/>
        <v>converged</v>
      </c>
    </row>
    <row r="50" spans="2:17" x14ac:dyDescent="0.25">
      <c r="B50">
        <v>40</v>
      </c>
      <c r="D50" s="37">
        <f t="shared" si="7"/>
        <v>-16.5</v>
      </c>
      <c r="F50" s="7">
        <f t="shared" si="3"/>
        <v>8.965755954157722E-13</v>
      </c>
      <c r="G50" s="14">
        <f t="shared" si="8"/>
        <v>2.8729833462083882</v>
      </c>
      <c r="H50" s="1"/>
      <c r="I50" s="8">
        <f t="shared" si="9"/>
        <v>1.0000000000075246</v>
      </c>
      <c r="J50" s="1"/>
      <c r="K50" s="9">
        <f t="shared" si="4"/>
        <v>7.7459666924167765</v>
      </c>
      <c r="L50" s="1"/>
      <c r="M50" s="23">
        <v>1</v>
      </c>
      <c r="N50" s="14">
        <f t="shared" si="11"/>
        <v>7.524647571699461E-12</v>
      </c>
      <c r="O50" s="1"/>
      <c r="P50" s="70">
        <f t="shared" si="6"/>
        <v>5.8285669462558805E-11</v>
      </c>
      <c r="Q50" t="str">
        <f t="shared" si="0"/>
        <v>converged</v>
      </c>
    </row>
    <row r="51" spans="2:17" x14ac:dyDescent="0.25">
      <c r="B51">
        <v>41</v>
      </c>
      <c r="D51" s="37">
        <f t="shared" si="7"/>
        <v>-17</v>
      </c>
      <c r="F51" s="7">
        <f t="shared" si="3"/>
        <v>4.6628535570047043E-13</v>
      </c>
      <c r="G51" s="14">
        <f t="shared" si="8"/>
        <v>2.872983346207922</v>
      </c>
      <c r="H51" s="1"/>
      <c r="I51" s="8">
        <f t="shared" si="9"/>
        <v>1.0000000000039115</v>
      </c>
      <c r="J51" s="1"/>
      <c r="K51" s="9">
        <f t="shared" si="4"/>
        <v>7.7459666924158439</v>
      </c>
      <c r="L51" s="1"/>
      <c r="M51" s="23">
        <v>1</v>
      </c>
      <c r="N51" s="14">
        <f t="shared" si="11"/>
        <v>3.9115377603593515E-12</v>
      </c>
      <c r="O51" s="1"/>
      <c r="P51" s="70">
        <f t="shared" si="6"/>
        <v>3.0298641207870403E-11</v>
      </c>
      <c r="Q51" t="str">
        <f t="shared" si="0"/>
        <v>converged</v>
      </c>
    </row>
    <row r="52" spans="2:17" x14ac:dyDescent="0.25">
      <c r="B52">
        <v>42</v>
      </c>
      <c r="D52" s="37">
        <f t="shared" si="7"/>
        <v>-17.5</v>
      </c>
      <c r="F52" s="7">
        <f t="shared" si="3"/>
        <v>2.4238912966296321E-13</v>
      </c>
      <c r="G52" s="14">
        <f t="shared" si="8"/>
        <v>2.8729833462076795</v>
      </c>
      <c r="H52" s="1"/>
      <c r="I52" s="8">
        <f t="shared" si="9"/>
        <v>1.0000000000020357</v>
      </c>
      <c r="J52" s="1"/>
      <c r="K52" s="9">
        <f t="shared" si="4"/>
        <v>7.745966692415359</v>
      </c>
      <c r="L52" s="1"/>
      <c r="M52" s="23">
        <v>1</v>
      </c>
      <c r="N52" s="14">
        <f t="shared" si="11"/>
        <v>2.035704937952687E-12</v>
      </c>
      <c r="O52" s="1"/>
      <c r="P52" s="70">
        <f t="shared" si="6"/>
        <v>1.5768502644966988E-11</v>
      </c>
      <c r="Q52" t="str">
        <f t="shared" si="0"/>
        <v>converged</v>
      </c>
    </row>
    <row r="53" spans="2:17" x14ac:dyDescent="0.25">
      <c r="B53">
        <v>43</v>
      </c>
      <c r="D53" s="37">
        <f t="shared" si="7"/>
        <v>-18</v>
      </c>
      <c r="F53" s="7">
        <f t="shared" si="3"/>
        <v>1.261480211597359E-13</v>
      </c>
      <c r="G53" s="14">
        <f t="shared" si="8"/>
        <v>2.8729833462075534</v>
      </c>
      <c r="H53" s="1"/>
      <c r="I53" s="8">
        <f t="shared" si="9"/>
        <v>1.0000000000010587</v>
      </c>
      <c r="J53" s="1"/>
      <c r="K53" s="9">
        <f t="shared" si="4"/>
        <v>7.7459666924151067</v>
      </c>
      <c r="L53" s="1"/>
      <c r="M53" s="23">
        <v>1</v>
      </c>
      <c r="N53" s="14">
        <f t="shared" si="11"/>
        <v>1.0587086762825493E-12</v>
      </c>
      <c r="O53" s="1"/>
      <c r="P53" s="70">
        <f t="shared" si="6"/>
        <v>8.2007221434555149E-12</v>
      </c>
      <c r="Q53" t="str">
        <f t="shared" si="0"/>
        <v>converged</v>
      </c>
    </row>
    <row r="54" spans="2:17" x14ac:dyDescent="0.25">
      <c r="B54">
        <v>44</v>
      </c>
      <c r="D54" s="37">
        <f t="shared" si="7"/>
        <v>-18.5</v>
      </c>
      <c r="F54" s="7">
        <f t="shared" si="3"/>
        <v>6.5605777147644123E-14</v>
      </c>
      <c r="G54" s="14">
        <f t="shared" si="8"/>
        <v>2.8729833462074876</v>
      </c>
      <c r="H54" s="1"/>
      <c r="I54" s="8">
        <f t="shared" si="9"/>
        <v>1.0000000000005471</v>
      </c>
      <c r="J54" s="1"/>
      <c r="K54" s="9">
        <f t="shared" si="4"/>
        <v>7.7459666924149753</v>
      </c>
      <c r="L54" s="1"/>
      <c r="M54" s="23">
        <v>1</v>
      </c>
      <c r="N54" s="14">
        <f t="shared" si="11"/>
        <v>5.4711790653527714E-13</v>
      </c>
      <c r="O54" s="1"/>
      <c r="P54" s="70">
        <f t="shared" si="6"/>
        <v>4.2379570808460664E-12</v>
      </c>
      <c r="Q54" t="str">
        <f t="shared" si="0"/>
        <v>converged</v>
      </c>
    </row>
    <row r="55" spans="2:17" x14ac:dyDescent="0.25">
      <c r="B55">
        <v>45</v>
      </c>
      <c r="D55" s="37">
        <f t="shared" si="7"/>
        <v>-19</v>
      </c>
      <c r="F55" s="7">
        <f t="shared" si="3"/>
        <v>3.3903656646768531E-14</v>
      </c>
      <c r="G55" s="14">
        <f t="shared" si="8"/>
        <v>2.8729833462074539</v>
      </c>
      <c r="H55" s="1"/>
      <c r="I55" s="8">
        <f t="shared" si="9"/>
        <v>1.0000000000002878</v>
      </c>
      <c r="J55" s="1"/>
      <c r="K55" s="9">
        <f t="shared" si="4"/>
        <v>7.7459666924149078</v>
      </c>
      <c r="L55" s="1"/>
      <c r="M55" s="23">
        <v>1</v>
      </c>
      <c r="N55" s="14">
        <f t="shared" si="11"/>
        <v>2.8776980798284058E-13</v>
      </c>
      <c r="O55" s="1"/>
      <c r="P55" s="70">
        <f t="shared" si="6"/>
        <v>2.2290553477177165E-12</v>
      </c>
      <c r="Q55" t="str">
        <f t="shared" si="0"/>
        <v>converged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3"/>
  <sheetViews>
    <sheetView zoomScale="75" zoomScaleNormal="75" workbookViewId="0">
      <selection activeCell="S6" sqref="S6"/>
    </sheetView>
  </sheetViews>
  <sheetFormatPr defaultRowHeight="15" x14ac:dyDescent="0.25"/>
  <cols>
    <col min="15" max="15" width="9.85546875" customWidth="1"/>
  </cols>
  <sheetData>
    <row r="2" spans="2:40" x14ac:dyDescent="0.25">
      <c r="B2" s="4">
        <v>0.45</v>
      </c>
      <c r="C2" s="6" t="s">
        <v>13</v>
      </c>
      <c r="D2" s="6"/>
      <c r="F2" s="6" t="s">
        <v>3</v>
      </c>
      <c r="G2" s="4">
        <v>4</v>
      </c>
      <c r="N2" s="6" t="s">
        <v>5</v>
      </c>
      <c r="O2" s="4">
        <v>10</v>
      </c>
      <c r="Q2" s="30" t="s">
        <v>27</v>
      </c>
      <c r="R2" s="31"/>
      <c r="S2" s="31"/>
      <c r="T2" s="31"/>
      <c r="U2" s="32"/>
      <c r="Z2" s="39" t="s">
        <v>22</v>
      </c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2:40" x14ac:dyDescent="0.25">
      <c r="B3" s="2">
        <v>0.1</v>
      </c>
      <c r="C3" t="s">
        <v>25</v>
      </c>
      <c r="F3" s="6" t="s">
        <v>4</v>
      </c>
      <c r="G3" s="4">
        <v>3</v>
      </c>
      <c r="Q3" s="43" t="s">
        <v>31</v>
      </c>
      <c r="R3" s="44"/>
      <c r="S3" s="44"/>
      <c r="T3" s="44"/>
      <c r="U3" s="45"/>
    </row>
    <row r="4" spans="2:40" x14ac:dyDescent="0.25">
      <c r="B4" s="2">
        <v>0.45</v>
      </c>
      <c r="C4" t="s">
        <v>24</v>
      </c>
      <c r="Q4" s="47" t="s">
        <v>54</v>
      </c>
      <c r="R4" s="48"/>
      <c r="S4" s="48"/>
      <c r="T4" s="48"/>
      <c r="U4" s="48"/>
      <c r="V4" s="48"/>
      <c r="W4" s="49"/>
    </row>
    <row r="5" spans="2:40" x14ac:dyDescent="0.25">
      <c r="B5" s="2">
        <v>0.5</v>
      </c>
      <c r="C5" t="s">
        <v>23</v>
      </c>
    </row>
    <row r="7" spans="2:40" x14ac:dyDescent="0.25">
      <c r="B7" s="3" t="s">
        <v>10</v>
      </c>
      <c r="D7" t="s">
        <v>21</v>
      </c>
      <c r="F7" s="6" t="s">
        <v>3</v>
      </c>
      <c r="H7" s="6" t="s">
        <v>4</v>
      </c>
      <c r="J7" s="6" t="s">
        <v>17</v>
      </c>
      <c r="K7" s="6" t="s">
        <v>12</v>
      </c>
      <c r="M7" s="41" t="s">
        <v>26</v>
      </c>
      <c r="O7" s="41" t="s">
        <v>28</v>
      </c>
      <c r="U7" t="s">
        <v>20</v>
      </c>
    </row>
    <row r="8" spans="2:40" x14ac:dyDescent="0.25">
      <c r="D8" s="11" t="s">
        <v>6</v>
      </c>
      <c r="F8" s="6" t="s">
        <v>29</v>
      </c>
      <c r="H8" s="6" t="s">
        <v>30</v>
      </c>
      <c r="J8" s="12" t="s">
        <v>9</v>
      </c>
      <c r="K8" s="13" t="s">
        <v>11</v>
      </c>
      <c r="M8" s="6" t="s">
        <v>14</v>
      </c>
      <c r="O8" s="6" t="s">
        <v>2</v>
      </c>
      <c r="Q8" s="6" t="s">
        <v>15</v>
      </c>
    </row>
    <row r="9" spans="2:40" x14ac:dyDescent="0.25">
      <c r="B9">
        <v>1</v>
      </c>
      <c r="D9" s="36">
        <v>50</v>
      </c>
      <c r="F9" s="4">
        <v>4</v>
      </c>
      <c r="H9" s="2">
        <v>3</v>
      </c>
      <c r="J9" s="2"/>
      <c r="K9" s="2">
        <v>50</v>
      </c>
      <c r="M9" s="8">
        <f t="shared" ref="M9:M49" si="0">F9*K9+H9</f>
        <v>203</v>
      </c>
      <c r="O9" s="9">
        <f t="shared" ref="O9:O49" si="1">F9</f>
        <v>4</v>
      </c>
      <c r="Q9" s="10">
        <f>O9</f>
        <v>4</v>
      </c>
      <c r="S9" s="1">
        <f>M9-O9</f>
        <v>199</v>
      </c>
      <c r="U9" s="38">
        <f t="shared" ref="U9:U49" si="2">G$2*D9*D9+G$3*D9+O$2</f>
        <v>10160</v>
      </c>
    </row>
    <row r="10" spans="2:40" x14ac:dyDescent="0.25">
      <c r="B10">
        <v>2</v>
      </c>
      <c r="D10" s="37">
        <v>9.5</v>
      </c>
      <c r="F10" s="4">
        <v>4</v>
      </c>
      <c r="H10" s="2">
        <v>3</v>
      </c>
      <c r="J10" s="7">
        <f t="shared" ref="J10:J49" si="3">B$2*Q9</f>
        <v>1.8</v>
      </c>
      <c r="K10" s="33">
        <f>K9-J10</f>
        <v>48.2</v>
      </c>
      <c r="L10" s="1"/>
      <c r="M10" s="8">
        <f t="shared" si="0"/>
        <v>195.8</v>
      </c>
      <c r="N10" s="1"/>
      <c r="O10" s="9">
        <f t="shared" si="1"/>
        <v>4</v>
      </c>
      <c r="P10" s="1"/>
      <c r="Q10" s="10">
        <f>O10</f>
        <v>4</v>
      </c>
      <c r="S10" s="1">
        <f t="shared" ref="S10:S22" si="4">M10-O10</f>
        <v>191.8</v>
      </c>
      <c r="U10" s="38">
        <f t="shared" si="2"/>
        <v>399.5</v>
      </c>
    </row>
    <row r="11" spans="2:40" x14ac:dyDescent="0.25">
      <c r="B11">
        <v>3</v>
      </c>
      <c r="D11" s="37">
        <v>9</v>
      </c>
      <c r="F11" s="4">
        <v>4</v>
      </c>
      <c r="H11" s="2">
        <v>3</v>
      </c>
      <c r="J11" s="7">
        <f t="shared" si="3"/>
        <v>1.8</v>
      </c>
      <c r="K11" s="33">
        <f t="shared" ref="K11:K49" si="5">K10-J11</f>
        <v>46.400000000000006</v>
      </c>
      <c r="L11" s="1"/>
      <c r="M11" s="8">
        <f t="shared" si="0"/>
        <v>188.60000000000002</v>
      </c>
      <c r="N11" s="1"/>
      <c r="O11" s="9">
        <f t="shared" si="1"/>
        <v>4</v>
      </c>
      <c r="P11" s="1"/>
      <c r="Q11" s="10">
        <f t="shared" ref="Q11:Q49" si="6">O11</f>
        <v>4</v>
      </c>
      <c r="S11" s="1">
        <f t="shared" si="4"/>
        <v>184.60000000000002</v>
      </c>
      <c r="U11" s="38">
        <f t="shared" si="2"/>
        <v>361</v>
      </c>
    </row>
    <row r="12" spans="2:40" x14ac:dyDescent="0.25">
      <c r="B12">
        <v>4</v>
      </c>
      <c r="D12" s="37">
        <v>8.5</v>
      </c>
      <c r="F12" s="4">
        <v>4</v>
      </c>
      <c r="H12" s="2">
        <v>3</v>
      </c>
      <c r="J12" s="7">
        <f t="shared" si="3"/>
        <v>1.8</v>
      </c>
      <c r="K12" s="33">
        <f t="shared" si="5"/>
        <v>44.600000000000009</v>
      </c>
      <c r="L12" s="1"/>
      <c r="M12" s="8">
        <f t="shared" si="0"/>
        <v>181.40000000000003</v>
      </c>
      <c r="N12" s="1"/>
      <c r="O12" s="9">
        <f t="shared" si="1"/>
        <v>4</v>
      </c>
      <c r="P12" s="1"/>
      <c r="Q12" s="10">
        <f t="shared" si="6"/>
        <v>4</v>
      </c>
      <c r="S12" s="1">
        <f t="shared" si="4"/>
        <v>177.40000000000003</v>
      </c>
      <c r="U12" s="38">
        <f t="shared" si="2"/>
        <v>324.5</v>
      </c>
    </row>
    <row r="13" spans="2:40" x14ac:dyDescent="0.25">
      <c r="B13">
        <v>5</v>
      </c>
      <c r="D13" s="37">
        <v>8</v>
      </c>
      <c r="F13" s="4">
        <v>4</v>
      </c>
      <c r="H13" s="2">
        <v>3</v>
      </c>
      <c r="J13" s="7">
        <f t="shared" si="3"/>
        <v>1.8</v>
      </c>
      <c r="K13" s="33">
        <f t="shared" si="5"/>
        <v>42.800000000000011</v>
      </c>
      <c r="L13" s="1"/>
      <c r="M13" s="8">
        <f t="shared" si="0"/>
        <v>174.20000000000005</v>
      </c>
      <c r="N13" s="1"/>
      <c r="O13" s="9">
        <f t="shared" si="1"/>
        <v>4</v>
      </c>
      <c r="P13" s="1"/>
      <c r="Q13" s="10">
        <f t="shared" si="6"/>
        <v>4</v>
      </c>
      <c r="S13" s="1">
        <f t="shared" si="4"/>
        <v>170.20000000000005</v>
      </c>
      <c r="U13" s="38">
        <f t="shared" si="2"/>
        <v>290</v>
      </c>
    </row>
    <row r="14" spans="2:40" x14ac:dyDescent="0.25">
      <c r="B14">
        <v>6</v>
      </c>
      <c r="D14" s="37">
        <v>7.5</v>
      </c>
      <c r="F14" s="4">
        <v>4</v>
      </c>
      <c r="H14" s="2">
        <v>3</v>
      </c>
      <c r="J14" s="7">
        <f t="shared" si="3"/>
        <v>1.8</v>
      </c>
      <c r="K14" s="33">
        <f t="shared" si="5"/>
        <v>41.000000000000014</v>
      </c>
      <c r="L14" s="1"/>
      <c r="M14" s="8">
        <f t="shared" si="0"/>
        <v>167.00000000000006</v>
      </c>
      <c r="N14" s="1"/>
      <c r="O14" s="9">
        <f t="shared" si="1"/>
        <v>4</v>
      </c>
      <c r="P14" s="1"/>
      <c r="Q14" s="10">
        <f t="shared" si="6"/>
        <v>4</v>
      </c>
      <c r="S14" s="1">
        <f t="shared" si="4"/>
        <v>163.00000000000006</v>
      </c>
      <c r="U14" s="38">
        <f t="shared" si="2"/>
        <v>257.5</v>
      </c>
    </row>
    <row r="15" spans="2:40" x14ac:dyDescent="0.25">
      <c r="B15">
        <v>7</v>
      </c>
      <c r="D15" s="37">
        <v>7</v>
      </c>
      <c r="F15" s="4">
        <v>4</v>
      </c>
      <c r="H15" s="2">
        <v>3</v>
      </c>
      <c r="J15" s="7">
        <f t="shared" si="3"/>
        <v>1.8</v>
      </c>
      <c r="K15" s="33">
        <f t="shared" si="5"/>
        <v>39.200000000000017</v>
      </c>
      <c r="L15" s="1"/>
      <c r="M15" s="8">
        <f t="shared" si="0"/>
        <v>159.80000000000007</v>
      </c>
      <c r="N15" s="1"/>
      <c r="O15" s="9">
        <f t="shared" si="1"/>
        <v>4</v>
      </c>
      <c r="P15" s="1"/>
      <c r="Q15" s="10">
        <f t="shared" si="6"/>
        <v>4</v>
      </c>
      <c r="S15" s="1">
        <f t="shared" si="4"/>
        <v>155.80000000000007</v>
      </c>
      <c r="U15" s="38">
        <f t="shared" si="2"/>
        <v>227</v>
      </c>
    </row>
    <row r="16" spans="2:40" x14ac:dyDescent="0.25">
      <c r="B16">
        <v>8</v>
      </c>
      <c r="D16" s="37">
        <v>6.5</v>
      </c>
      <c r="F16" s="4">
        <v>4</v>
      </c>
      <c r="H16" s="2">
        <v>3</v>
      </c>
      <c r="J16" s="7">
        <f t="shared" si="3"/>
        <v>1.8</v>
      </c>
      <c r="K16" s="33">
        <f t="shared" si="5"/>
        <v>37.40000000000002</v>
      </c>
      <c r="L16" s="1"/>
      <c r="M16" s="8">
        <f t="shared" si="0"/>
        <v>152.60000000000008</v>
      </c>
      <c r="N16" s="1"/>
      <c r="O16" s="9">
        <f t="shared" si="1"/>
        <v>4</v>
      </c>
      <c r="P16" s="1"/>
      <c r="Q16" s="10">
        <f t="shared" si="6"/>
        <v>4</v>
      </c>
      <c r="S16" s="1">
        <f t="shared" si="4"/>
        <v>148.60000000000008</v>
      </c>
      <c r="U16" s="38">
        <f t="shared" si="2"/>
        <v>198.5</v>
      </c>
    </row>
    <row r="17" spans="2:21" x14ac:dyDescent="0.25">
      <c r="B17">
        <v>9</v>
      </c>
      <c r="D17" s="37">
        <v>6</v>
      </c>
      <c r="F17" s="4">
        <v>4</v>
      </c>
      <c r="H17" s="2">
        <v>3</v>
      </c>
      <c r="J17" s="7">
        <f t="shared" si="3"/>
        <v>1.8</v>
      </c>
      <c r="K17" s="33">
        <f t="shared" si="5"/>
        <v>35.600000000000023</v>
      </c>
      <c r="L17" s="1"/>
      <c r="M17" s="8">
        <f t="shared" si="0"/>
        <v>145.40000000000009</v>
      </c>
      <c r="N17" s="1"/>
      <c r="O17" s="9">
        <f t="shared" si="1"/>
        <v>4</v>
      </c>
      <c r="P17" s="1"/>
      <c r="Q17" s="10">
        <f t="shared" si="6"/>
        <v>4</v>
      </c>
      <c r="S17" s="1">
        <f t="shared" si="4"/>
        <v>141.40000000000009</v>
      </c>
      <c r="U17" s="38">
        <f t="shared" si="2"/>
        <v>172</v>
      </c>
    </row>
    <row r="18" spans="2:21" x14ac:dyDescent="0.25">
      <c r="B18">
        <v>10</v>
      </c>
      <c r="D18" s="37">
        <v>5.5</v>
      </c>
      <c r="F18" s="4">
        <v>4</v>
      </c>
      <c r="H18" s="2">
        <v>3</v>
      </c>
      <c r="J18" s="7">
        <f t="shared" si="3"/>
        <v>1.8</v>
      </c>
      <c r="K18" s="33">
        <f t="shared" si="5"/>
        <v>33.800000000000026</v>
      </c>
      <c r="L18" s="1"/>
      <c r="M18" s="8">
        <f t="shared" si="0"/>
        <v>138.2000000000001</v>
      </c>
      <c r="N18" s="1"/>
      <c r="O18" s="9">
        <f t="shared" si="1"/>
        <v>4</v>
      </c>
      <c r="P18" s="1"/>
      <c r="Q18" s="10">
        <f t="shared" si="6"/>
        <v>4</v>
      </c>
      <c r="S18" s="1">
        <f t="shared" si="4"/>
        <v>134.2000000000001</v>
      </c>
      <c r="U18" s="38">
        <f t="shared" si="2"/>
        <v>147.5</v>
      </c>
    </row>
    <row r="19" spans="2:21" x14ac:dyDescent="0.25">
      <c r="B19">
        <v>11</v>
      </c>
      <c r="D19" s="37">
        <v>5</v>
      </c>
      <c r="F19" s="4">
        <v>4</v>
      </c>
      <c r="H19" s="2">
        <v>3</v>
      </c>
      <c r="J19" s="7">
        <f t="shared" si="3"/>
        <v>1.8</v>
      </c>
      <c r="K19" s="33">
        <f t="shared" si="5"/>
        <v>32.000000000000028</v>
      </c>
      <c r="L19" s="1"/>
      <c r="M19" s="8">
        <f t="shared" si="0"/>
        <v>131.00000000000011</v>
      </c>
      <c r="N19" s="1"/>
      <c r="O19" s="9">
        <f t="shared" si="1"/>
        <v>4</v>
      </c>
      <c r="P19" s="1"/>
      <c r="Q19" s="10">
        <f t="shared" si="6"/>
        <v>4</v>
      </c>
      <c r="S19" s="1">
        <f t="shared" si="4"/>
        <v>127.00000000000011</v>
      </c>
      <c r="U19" s="38">
        <f t="shared" si="2"/>
        <v>125</v>
      </c>
    </row>
    <row r="20" spans="2:21" x14ac:dyDescent="0.25">
      <c r="B20">
        <v>12</v>
      </c>
      <c r="D20" s="37">
        <v>4.5</v>
      </c>
      <c r="F20" s="4">
        <v>4</v>
      </c>
      <c r="H20" s="2">
        <v>3</v>
      </c>
      <c r="J20" s="7">
        <f t="shared" si="3"/>
        <v>1.8</v>
      </c>
      <c r="K20" s="33">
        <f t="shared" si="5"/>
        <v>30.200000000000028</v>
      </c>
      <c r="L20" s="1"/>
      <c r="M20" s="8">
        <f t="shared" si="0"/>
        <v>123.80000000000011</v>
      </c>
      <c r="N20" s="1"/>
      <c r="O20" s="9">
        <f t="shared" si="1"/>
        <v>4</v>
      </c>
      <c r="P20" s="1"/>
      <c r="Q20" s="10">
        <f t="shared" si="6"/>
        <v>4</v>
      </c>
      <c r="S20" s="1">
        <f t="shared" si="4"/>
        <v>119.80000000000011</v>
      </c>
      <c r="U20" s="38">
        <f t="shared" si="2"/>
        <v>104.5</v>
      </c>
    </row>
    <row r="21" spans="2:21" x14ac:dyDescent="0.25">
      <c r="B21">
        <v>13</v>
      </c>
      <c r="D21" s="37">
        <v>4</v>
      </c>
      <c r="F21" s="4">
        <v>4</v>
      </c>
      <c r="H21" s="2">
        <v>3</v>
      </c>
      <c r="J21" s="7">
        <f t="shared" si="3"/>
        <v>1.8</v>
      </c>
      <c r="K21" s="33">
        <f t="shared" si="5"/>
        <v>28.400000000000027</v>
      </c>
      <c r="L21" s="1"/>
      <c r="M21" s="8">
        <f t="shared" si="0"/>
        <v>116.60000000000011</v>
      </c>
      <c r="N21" s="1"/>
      <c r="O21" s="9">
        <f t="shared" si="1"/>
        <v>4</v>
      </c>
      <c r="P21" s="1"/>
      <c r="Q21" s="10">
        <f t="shared" si="6"/>
        <v>4</v>
      </c>
      <c r="S21" s="1">
        <f t="shared" si="4"/>
        <v>112.60000000000011</v>
      </c>
      <c r="U21" s="38">
        <f t="shared" si="2"/>
        <v>86</v>
      </c>
    </row>
    <row r="22" spans="2:21" x14ac:dyDescent="0.25">
      <c r="B22">
        <v>14</v>
      </c>
      <c r="D22" s="37">
        <v>3.5</v>
      </c>
      <c r="F22" s="4">
        <v>4</v>
      </c>
      <c r="H22" s="2">
        <v>3</v>
      </c>
      <c r="J22" s="7">
        <f t="shared" si="3"/>
        <v>1.8</v>
      </c>
      <c r="K22" s="33">
        <f t="shared" si="5"/>
        <v>26.600000000000026</v>
      </c>
      <c r="L22" s="1"/>
      <c r="M22" s="8">
        <f t="shared" si="0"/>
        <v>109.40000000000011</v>
      </c>
      <c r="N22" s="1"/>
      <c r="O22" s="9">
        <f t="shared" si="1"/>
        <v>4</v>
      </c>
      <c r="P22" s="1"/>
      <c r="Q22" s="10">
        <f t="shared" si="6"/>
        <v>4</v>
      </c>
      <c r="S22" s="1">
        <f t="shared" si="4"/>
        <v>105.40000000000011</v>
      </c>
      <c r="U22" s="38">
        <f t="shared" si="2"/>
        <v>69.5</v>
      </c>
    </row>
    <row r="23" spans="2:21" x14ac:dyDescent="0.25">
      <c r="B23">
        <v>15</v>
      </c>
      <c r="D23" s="37">
        <v>3</v>
      </c>
      <c r="F23" s="4">
        <v>4</v>
      </c>
      <c r="H23" s="2">
        <v>3</v>
      </c>
      <c r="J23" s="7">
        <f t="shared" si="3"/>
        <v>1.8</v>
      </c>
      <c r="K23" s="33">
        <f t="shared" si="5"/>
        <v>24.800000000000026</v>
      </c>
      <c r="L23" s="1"/>
      <c r="M23" s="8">
        <f t="shared" si="0"/>
        <v>102.2000000000001</v>
      </c>
      <c r="N23" s="1"/>
      <c r="O23" s="9">
        <f t="shared" si="1"/>
        <v>4</v>
      </c>
      <c r="P23" s="1"/>
      <c r="Q23" s="10">
        <f t="shared" si="6"/>
        <v>4</v>
      </c>
      <c r="S23" s="1">
        <f>M23-O23</f>
        <v>98.200000000000102</v>
      </c>
      <c r="U23" s="38">
        <f t="shared" si="2"/>
        <v>55</v>
      </c>
    </row>
    <row r="24" spans="2:21" x14ac:dyDescent="0.25">
      <c r="B24">
        <v>16</v>
      </c>
      <c r="D24" s="37">
        <v>2.5</v>
      </c>
      <c r="F24" s="4">
        <v>4</v>
      </c>
      <c r="H24" s="2">
        <v>3</v>
      </c>
      <c r="J24" s="7">
        <f t="shared" si="3"/>
        <v>1.8</v>
      </c>
      <c r="K24" s="33">
        <f t="shared" si="5"/>
        <v>23.000000000000025</v>
      </c>
      <c r="L24" s="1"/>
      <c r="M24" s="8">
        <f t="shared" si="0"/>
        <v>95.000000000000099</v>
      </c>
      <c r="N24" s="1"/>
      <c r="O24" s="9">
        <f t="shared" si="1"/>
        <v>4</v>
      </c>
      <c r="P24" s="1"/>
      <c r="Q24" s="10">
        <f t="shared" si="6"/>
        <v>4</v>
      </c>
      <c r="S24" s="1">
        <f t="shared" ref="S24:S49" si="7">M24-O24</f>
        <v>91.000000000000099</v>
      </c>
      <c r="U24" s="38">
        <f t="shared" si="2"/>
        <v>42.5</v>
      </c>
    </row>
    <row r="25" spans="2:21" x14ac:dyDescent="0.25">
      <c r="B25">
        <v>17</v>
      </c>
      <c r="D25" s="37">
        <v>2</v>
      </c>
      <c r="F25" s="4">
        <v>4</v>
      </c>
      <c r="H25" s="2">
        <v>3</v>
      </c>
      <c r="J25" s="7">
        <f t="shared" si="3"/>
        <v>1.8</v>
      </c>
      <c r="K25" s="33">
        <f t="shared" si="5"/>
        <v>21.200000000000024</v>
      </c>
      <c r="L25" s="1"/>
      <c r="M25" s="8">
        <f t="shared" si="0"/>
        <v>87.800000000000097</v>
      </c>
      <c r="N25" s="1"/>
      <c r="O25" s="9">
        <f t="shared" si="1"/>
        <v>4</v>
      </c>
      <c r="P25" s="1"/>
      <c r="Q25" s="10">
        <f t="shared" si="6"/>
        <v>4</v>
      </c>
      <c r="S25" s="1">
        <f t="shared" si="7"/>
        <v>83.800000000000097</v>
      </c>
      <c r="U25" s="38">
        <f t="shared" si="2"/>
        <v>32</v>
      </c>
    </row>
    <row r="26" spans="2:21" x14ac:dyDescent="0.25">
      <c r="B26">
        <v>18</v>
      </c>
      <c r="D26" s="37">
        <v>1.5</v>
      </c>
      <c r="F26" s="4">
        <v>4</v>
      </c>
      <c r="H26" s="2">
        <v>3</v>
      </c>
      <c r="J26" s="7">
        <f t="shared" si="3"/>
        <v>1.8</v>
      </c>
      <c r="K26" s="33">
        <f t="shared" si="5"/>
        <v>19.400000000000023</v>
      </c>
      <c r="L26" s="1"/>
      <c r="M26" s="8">
        <f t="shared" si="0"/>
        <v>80.600000000000094</v>
      </c>
      <c r="N26" s="1"/>
      <c r="O26" s="9">
        <f t="shared" si="1"/>
        <v>4</v>
      </c>
      <c r="P26" s="1"/>
      <c r="Q26" s="10">
        <f t="shared" si="6"/>
        <v>4</v>
      </c>
      <c r="S26" s="1">
        <f t="shared" si="7"/>
        <v>76.600000000000094</v>
      </c>
      <c r="U26" s="38">
        <f t="shared" si="2"/>
        <v>23.5</v>
      </c>
    </row>
    <row r="27" spans="2:21" x14ac:dyDescent="0.25">
      <c r="B27">
        <v>19</v>
      </c>
      <c r="D27" s="37">
        <v>1</v>
      </c>
      <c r="F27" s="4">
        <v>4</v>
      </c>
      <c r="H27" s="2">
        <v>3</v>
      </c>
      <c r="J27" s="7">
        <f t="shared" si="3"/>
        <v>1.8</v>
      </c>
      <c r="K27" s="33">
        <f t="shared" si="5"/>
        <v>17.600000000000023</v>
      </c>
      <c r="L27" s="1"/>
      <c r="M27" s="8">
        <f t="shared" si="0"/>
        <v>73.400000000000091</v>
      </c>
      <c r="N27" s="1"/>
      <c r="O27" s="9">
        <f t="shared" si="1"/>
        <v>4</v>
      </c>
      <c r="P27" s="1"/>
      <c r="Q27" s="10">
        <f t="shared" si="6"/>
        <v>4</v>
      </c>
      <c r="S27" s="1">
        <f t="shared" si="7"/>
        <v>69.400000000000091</v>
      </c>
      <c r="U27" s="38">
        <f t="shared" si="2"/>
        <v>17</v>
      </c>
    </row>
    <row r="28" spans="2:21" x14ac:dyDescent="0.25">
      <c r="B28">
        <v>20</v>
      </c>
      <c r="D28" s="37">
        <v>0.5</v>
      </c>
      <c r="F28" s="4">
        <v>4</v>
      </c>
      <c r="H28" s="2">
        <v>3</v>
      </c>
      <c r="J28" s="7">
        <f t="shared" si="3"/>
        <v>1.8</v>
      </c>
      <c r="K28" s="33">
        <f t="shared" si="5"/>
        <v>15.800000000000022</v>
      </c>
      <c r="L28" s="1"/>
      <c r="M28" s="8">
        <f t="shared" si="0"/>
        <v>66.200000000000088</v>
      </c>
      <c r="N28" s="1"/>
      <c r="O28" s="9">
        <f t="shared" si="1"/>
        <v>4</v>
      </c>
      <c r="P28" s="1"/>
      <c r="Q28" s="10">
        <f t="shared" si="6"/>
        <v>4</v>
      </c>
      <c r="S28" s="1">
        <f t="shared" si="7"/>
        <v>62.200000000000088</v>
      </c>
      <c r="U28" s="38">
        <f t="shared" si="2"/>
        <v>12.5</v>
      </c>
    </row>
    <row r="29" spans="2:21" x14ac:dyDescent="0.25">
      <c r="B29">
        <v>21</v>
      </c>
      <c r="D29" s="37">
        <v>0</v>
      </c>
      <c r="F29" s="4">
        <v>4</v>
      </c>
      <c r="H29" s="2">
        <v>3</v>
      </c>
      <c r="J29" s="7">
        <f t="shared" si="3"/>
        <v>1.8</v>
      </c>
      <c r="K29" s="33">
        <f t="shared" si="5"/>
        <v>14.000000000000021</v>
      </c>
      <c r="L29" s="1"/>
      <c r="M29" s="8">
        <f t="shared" si="0"/>
        <v>59.000000000000085</v>
      </c>
      <c r="N29" s="1"/>
      <c r="O29" s="9">
        <f t="shared" si="1"/>
        <v>4</v>
      </c>
      <c r="P29" s="1"/>
      <c r="Q29" s="10">
        <f t="shared" si="6"/>
        <v>4</v>
      </c>
      <c r="S29" s="1">
        <f t="shared" si="7"/>
        <v>55.000000000000085</v>
      </c>
      <c r="U29" s="38">
        <f t="shared" si="2"/>
        <v>10</v>
      </c>
    </row>
    <row r="30" spans="2:21" x14ac:dyDescent="0.25">
      <c r="B30">
        <v>22</v>
      </c>
      <c r="D30" s="37">
        <v>-0.5</v>
      </c>
      <c r="F30" s="4">
        <v>4</v>
      </c>
      <c r="H30" s="2">
        <v>3</v>
      </c>
      <c r="J30" s="7">
        <f t="shared" si="3"/>
        <v>1.8</v>
      </c>
      <c r="K30" s="33">
        <f t="shared" si="5"/>
        <v>12.200000000000021</v>
      </c>
      <c r="L30" s="1"/>
      <c r="M30" s="8">
        <f t="shared" si="0"/>
        <v>51.800000000000082</v>
      </c>
      <c r="N30" s="1"/>
      <c r="O30" s="9">
        <f t="shared" si="1"/>
        <v>4</v>
      </c>
      <c r="P30" s="1"/>
      <c r="Q30" s="10">
        <f t="shared" si="6"/>
        <v>4</v>
      </c>
      <c r="S30" s="1">
        <f t="shared" si="7"/>
        <v>47.800000000000082</v>
      </c>
      <c r="U30" s="38">
        <f t="shared" si="2"/>
        <v>9.5</v>
      </c>
    </row>
    <row r="31" spans="2:21" x14ac:dyDescent="0.25">
      <c r="B31">
        <v>23</v>
      </c>
      <c r="D31" s="37">
        <v>-1</v>
      </c>
      <c r="F31" s="4">
        <v>4</v>
      </c>
      <c r="H31" s="2">
        <v>3</v>
      </c>
      <c r="J31" s="7">
        <f t="shared" si="3"/>
        <v>1.8</v>
      </c>
      <c r="K31" s="33">
        <f t="shared" si="5"/>
        <v>10.40000000000002</v>
      </c>
      <c r="L31" s="1"/>
      <c r="M31" s="8">
        <f t="shared" si="0"/>
        <v>44.60000000000008</v>
      </c>
      <c r="N31" s="1"/>
      <c r="O31" s="9">
        <f t="shared" si="1"/>
        <v>4</v>
      </c>
      <c r="P31" s="1"/>
      <c r="Q31" s="10">
        <f t="shared" si="6"/>
        <v>4</v>
      </c>
      <c r="S31" s="1">
        <f t="shared" si="7"/>
        <v>40.60000000000008</v>
      </c>
      <c r="U31" s="38">
        <f t="shared" si="2"/>
        <v>11</v>
      </c>
    </row>
    <row r="32" spans="2:21" x14ac:dyDescent="0.25">
      <c r="B32">
        <v>24</v>
      </c>
      <c r="D32" s="37">
        <v>-1.5</v>
      </c>
      <c r="F32" s="4">
        <v>4</v>
      </c>
      <c r="H32" s="2">
        <v>3</v>
      </c>
      <c r="J32" s="7">
        <f t="shared" si="3"/>
        <v>1.8</v>
      </c>
      <c r="K32" s="33">
        <f t="shared" si="5"/>
        <v>8.6000000000000192</v>
      </c>
      <c r="L32" s="1"/>
      <c r="M32" s="8">
        <f t="shared" si="0"/>
        <v>37.400000000000077</v>
      </c>
      <c r="N32" s="1"/>
      <c r="O32" s="9">
        <f t="shared" si="1"/>
        <v>4</v>
      </c>
      <c r="P32" s="1"/>
      <c r="Q32" s="10">
        <f t="shared" si="6"/>
        <v>4</v>
      </c>
      <c r="S32" s="1">
        <f t="shared" si="7"/>
        <v>33.400000000000077</v>
      </c>
      <c r="U32" s="38">
        <f t="shared" si="2"/>
        <v>14.5</v>
      </c>
    </row>
    <row r="33" spans="2:21" x14ac:dyDescent="0.25">
      <c r="B33">
        <v>25</v>
      </c>
      <c r="D33" s="37">
        <v>-2</v>
      </c>
      <c r="F33" s="4">
        <v>4</v>
      </c>
      <c r="H33" s="2">
        <v>3</v>
      </c>
      <c r="J33" s="7">
        <f t="shared" si="3"/>
        <v>1.8</v>
      </c>
      <c r="K33" s="33">
        <f t="shared" si="5"/>
        <v>6.8000000000000194</v>
      </c>
      <c r="L33" s="1"/>
      <c r="M33" s="8">
        <f t="shared" si="0"/>
        <v>30.200000000000077</v>
      </c>
      <c r="N33" s="1"/>
      <c r="O33" s="9">
        <f t="shared" si="1"/>
        <v>4</v>
      </c>
      <c r="P33" s="1"/>
      <c r="Q33" s="10">
        <f t="shared" si="6"/>
        <v>4</v>
      </c>
      <c r="S33" s="1">
        <f t="shared" si="7"/>
        <v>26.200000000000077</v>
      </c>
      <c r="U33" s="38">
        <f t="shared" si="2"/>
        <v>20</v>
      </c>
    </row>
    <row r="34" spans="2:21" x14ac:dyDescent="0.25">
      <c r="B34">
        <v>26</v>
      </c>
      <c r="D34" s="37">
        <v>-2.5</v>
      </c>
      <c r="F34" s="4">
        <v>4</v>
      </c>
      <c r="H34" s="2">
        <v>3</v>
      </c>
      <c r="J34" s="7">
        <f t="shared" si="3"/>
        <v>1.8</v>
      </c>
      <c r="K34" s="33">
        <f t="shared" si="5"/>
        <v>5.0000000000000195</v>
      </c>
      <c r="L34" s="1"/>
      <c r="M34" s="8">
        <f t="shared" si="0"/>
        <v>23.000000000000078</v>
      </c>
      <c r="N34" s="1"/>
      <c r="O34" s="9">
        <f t="shared" si="1"/>
        <v>4</v>
      </c>
      <c r="P34" s="1"/>
      <c r="Q34" s="10">
        <f t="shared" si="6"/>
        <v>4</v>
      </c>
      <c r="S34" s="1">
        <f t="shared" si="7"/>
        <v>19.000000000000078</v>
      </c>
      <c r="U34" s="38">
        <f t="shared" si="2"/>
        <v>27.5</v>
      </c>
    </row>
    <row r="35" spans="2:21" x14ac:dyDescent="0.25">
      <c r="B35">
        <v>27</v>
      </c>
      <c r="D35" s="37">
        <v>-3</v>
      </c>
      <c r="F35" s="4">
        <v>4</v>
      </c>
      <c r="H35" s="2">
        <v>3</v>
      </c>
      <c r="J35" s="7">
        <f t="shared" si="3"/>
        <v>1.8</v>
      </c>
      <c r="K35" s="33">
        <f t="shared" si="5"/>
        <v>3.2000000000000197</v>
      </c>
      <c r="L35" s="1"/>
      <c r="M35" s="8">
        <f t="shared" si="0"/>
        <v>15.800000000000079</v>
      </c>
      <c r="N35" s="1"/>
      <c r="O35" s="9">
        <f t="shared" si="1"/>
        <v>4</v>
      </c>
      <c r="P35" s="1"/>
      <c r="Q35" s="10">
        <f t="shared" si="6"/>
        <v>4</v>
      </c>
      <c r="S35" s="1">
        <f t="shared" si="7"/>
        <v>11.800000000000079</v>
      </c>
      <c r="U35" s="38">
        <f t="shared" si="2"/>
        <v>37</v>
      </c>
    </row>
    <row r="36" spans="2:21" x14ac:dyDescent="0.25">
      <c r="B36">
        <v>28</v>
      </c>
      <c r="D36" s="37">
        <v>-3.5</v>
      </c>
      <c r="F36" s="4">
        <v>4</v>
      </c>
      <c r="H36" s="2">
        <v>3</v>
      </c>
      <c r="J36" s="7">
        <f t="shared" si="3"/>
        <v>1.8</v>
      </c>
      <c r="K36" s="33">
        <f t="shared" si="5"/>
        <v>1.4000000000000197</v>
      </c>
      <c r="L36" s="1"/>
      <c r="M36" s="8">
        <f t="shared" si="0"/>
        <v>8.6000000000000796</v>
      </c>
      <c r="N36" s="1"/>
      <c r="O36" s="9">
        <f t="shared" si="1"/>
        <v>4</v>
      </c>
      <c r="P36" s="1"/>
      <c r="Q36" s="10">
        <f t="shared" si="6"/>
        <v>4</v>
      </c>
      <c r="S36" s="1">
        <f t="shared" si="7"/>
        <v>4.6000000000000796</v>
      </c>
      <c r="U36" s="38">
        <f t="shared" si="2"/>
        <v>48.5</v>
      </c>
    </row>
    <row r="37" spans="2:21" x14ac:dyDescent="0.25">
      <c r="B37">
        <v>29</v>
      </c>
      <c r="D37" s="37">
        <v>-4</v>
      </c>
      <c r="F37" s="4">
        <v>4</v>
      </c>
      <c r="H37" s="2">
        <v>3</v>
      </c>
      <c r="J37" s="7">
        <f t="shared" si="3"/>
        <v>1.8</v>
      </c>
      <c r="K37" s="33">
        <f t="shared" si="5"/>
        <v>-0.39999999999998037</v>
      </c>
      <c r="L37" s="1"/>
      <c r="M37" s="8">
        <f t="shared" si="0"/>
        <v>1.4000000000000785</v>
      </c>
      <c r="N37" s="1"/>
      <c r="O37" s="9">
        <f t="shared" si="1"/>
        <v>4</v>
      </c>
      <c r="P37" s="1"/>
      <c r="Q37" s="10">
        <f t="shared" si="6"/>
        <v>4</v>
      </c>
      <c r="S37" s="1">
        <f t="shared" si="7"/>
        <v>-2.5999999999999215</v>
      </c>
      <c r="U37" s="38">
        <f t="shared" si="2"/>
        <v>62</v>
      </c>
    </row>
    <row r="38" spans="2:21" x14ac:dyDescent="0.25">
      <c r="B38">
        <v>30</v>
      </c>
      <c r="D38" s="37">
        <v>-4.5</v>
      </c>
      <c r="F38" s="4">
        <v>4</v>
      </c>
      <c r="H38" s="2">
        <v>3</v>
      </c>
      <c r="J38" s="7">
        <f t="shared" si="3"/>
        <v>1.8</v>
      </c>
      <c r="K38" s="33">
        <f t="shared" si="5"/>
        <v>-2.1999999999999806</v>
      </c>
      <c r="L38" s="1"/>
      <c r="M38" s="8">
        <f t="shared" si="0"/>
        <v>-5.7999999999999226</v>
      </c>
      <c r="N38" s="1"/>
      <c r="O38" s="9">
        <f t="shared" si="1"/>
        <v>4</v>
      </c>
      <c r="P38" s="1"/>
      <c r="Q38" s="10">
        <f t="shared" si="6"/>
        <v>4</v>
      </c>
      <c r="S38" s="1">
        <f t="shared" si="7"/>
        <v>-9.7999999999999226</v>
      </c>
      <c r="U38" s="38">
        <f t="shared" si="2"/>
        <v>77.5</v>
      </c>
    </row>
    <row r="39" spans="2:21" x14ac:dyDescent="0.25">
      <c r="B39">
        <v>31</v>
      </c>
      <c r="D39" s="37">
        <v>-5</v>
      </c>
      <c r="F39" s="4">
        <v>4</v>
      </c>
      <c r="H39" s="2">
        <v>3</v>
      </c>
      <c r="J39" s="7">
        <f t="shared" si="3"/>
        <v>1.8</v>
      </c>
      <c r="K39" s="33">
        <f t="shared" si="5"/>
        <v>-3.9999999999999805</v>
      </c>
      <c r="L39" s="1"/>
      <c r="M39" s="8">
        <f t="shared" si="0"/>
        <v>-12.999999999999922</v>
      </c>
      <c r="N39" s="1"/>
      <c r="O39" s="9">
        <f t="shared" si="1"/>
        <v>4</v>
      </c>
      <c r="P39" s="1"/>
      <c r="Q39" s="10">
        <f t="shared" si="6"/>
        <v>4</v>
      </c>
      <c r="S39" s="1">
        <f t="shared" si="7"/>
        <v>-16.999999999999922</v>
      </c>
      <c r="U39" s="38">
        <f t="shared" si="2"/>
        <v>95</v>
      </c>
    </row>
    <row r="40" spans="2:21" x14ac:dyDescent="0.25">
      <c r="B40">
        <v>32</v>
      </c>
      <c r="D40" s="37">
        <v>-5.5</v>
      </c>
      <c r="F40" s="4">
        <v>4</v>
      </c>
      <c r="H40" s="2">
        <v>3</v>
      </c>
      <c r="J40" s="7">
        <f t="shared" si="3"/>
        <v>1.8</v>
      </c>
      <c r="K40" s="14">
        <f t="shared" si="5"/>
        <v>-5.7999999999999803</v>
      </c>
      <c r="L40" s="1"/>
      <c r="M40" s="8">
        <f t="shared" si="0"/>
        <v>-20.199999999999921</v>
      </c>
      <c r="N40" s="1"/>
      <c r="O40" s="9">
        <f t="shared" si="1"/>
        <v>4</v>
      </c>
      <c r="P40" s="1"/>
      <c r="Q40" s="14">
        <f t="shared" si="6"/>
        <v>4</v>
      </c>
      <c r="S40" s="1">
        <f t="shared" si="7"/>
        <v>-24.199999999999921</v>
      </c>
      <c r="U40" s="38">
        <f t="shared" si="2"/>
        <v>114.5</v>
      </c>
    </row>
    <row r="41" spans="2:21" x14ac:dyDescent="0.25">
      <c r="B41">
        <v>33</v>
      </c>
      <c r="D41" s="37">
        <v>-6</v>
      </c>
      <c r="F41" s="4">
        <v>4</v>
      </c>
      <c r="H41" s="2">
        <v>3</v>
      </c>
      <c r="J41" s="7">
        <f t="shared" si="3"/>
        <v>1.8</v>
      </c>
      <c r="K41" s="14">
        <f t="shared" si="5"/>
        <v>-7.5999999999999801</v>
      </c>
      <c r="L41" s="1"/>
      <c r="M41" s="8">
        <f t="shared" si="0"/>
        <v>-27.39999999999992</v>
      </c>
      <c r="N41" s="1"/>
      <c r="O41" s="9">
        <f t="shared" si="1"/>
        <v>4</v>
      </c>
      <c r="P41" s="1"/>
      <c r="Q41" s="14">
        <f t="shared" si="6"/>
        <v>4</v>
      </c>
      <c r="S41" s="1">
        <f t="shared" si="7"/>
        <v>-31.39999999999992</v>
      </c>
      <c r="U41" s="38">
        <f t="shared" si="2"/>
        <v>136</v>
      </c>
    </row>
    <row r="42" spans="2:21" x14ac:dyDescent="0.25">
      <c r="B42">
        <v>34</v>
      </c>
      <c r="D42" s="37">
        <v>-6.5</v>
      </c>
      <c r="F42" s="4">
        <v>4</v>
      </c>
      <c r="H42" s="2">
        <v>3</v>
      </c>
      <c r="J42" s="7">
        <f t="shared" si="3"/>
        <v>1.8</v>
      </c>
      <c r="K42" s="14">
        <f t="shared" si="5"/>
        <v>-9.3999999999999808</v>
      </c>
      <c r="L42" s="1"/>
      <c r="M42" s="8">
        <f t="shared" si="0"/>
        <v>-34.599999999999923</v>
      </c>
      <c r="N42" s="1"/>
      <c r="O42" s="9">
        <f t="shared" si="1"/>
        <v>4</v>
      </c>
      <c r="P42" s="1"/>
      <c r="Q42" s="14">
        <f t="shared" si="6"/>
        <v>4</v>
      </c>
      <c r="S42" s="1">
        <f t="shared" si="7"/>
        <v>-38.599999999999923</v>
      </c>
      <c r="U42" s="38">
        <f t="shared" si="2"/>
        <v>159.5</v>
      </c>
    </row>
    <row r="43" spans="2:21" x14ac:dyDescent="0.25">
      <c r="B43">
        <v>35</v>
      </c>
      <c r="D43" s="37">
        <v>-7</v>
      </c>
      <c r="F43" s="4">
        <v>4</v>
      </c>
      <c r="H43" s="2">
        <v>3</v>
      </c>
      <c r="J43" s="7">
        <f t="shared" si="3"/>
        <v>1.8</v>
      </c>
      <c r="K43" s="14">
        <f t="shared" si="5"/>
        <v>-11.199999999999982</v>
      </c>
      <c r="L43" s="1"/>
      <c r="M43" s="8">
        <f t="shared" si="0"/>
        <v>-41.799999999999926</v>
      </c>
      <c r="N43" s="1"/>
      <c r="O43" s="9">
        <f t="shared" si="1"/>
        <v>4</v>
      </c>
      <c r="P43" s="1"/>
      <c r="Q43" s="14">
        <f t="shared" si="6"/>
        <v>4</v>
      </c>
      <c r="S43" s="1">
        <f t="shared" si="7"/>
        <v>-45.799999999999926</v>
      </c>
      <c r="U43" s="38">
        <f t="shared" si="2"/>
        <v>185</v>
      </c>
    </row>
    <row r="44" spans="2:21" x14ac:dyDescent="0.25">
      <c r="B44">
        <v>36</v>
      </c>
      <c r="D44" s="37">
        <v>-7.5</v>
      </c>
      <c r="F44" s="4">
        <v>4</v>
      </c>
      <c r="H44" s="2">
        <v>3</v>
      </c>
      <c r="J44" s="7">
        <f t="shared" si="3"/>
        <v>1.8</v>
      </c>
      <c r="K44" s="14">
        <f t="shared" si="5"/>
        <v>-12.999999999999982</v>
      </c>
      <c r="L44" s="1"/>
      <c r="M44" s="8">
        <f t="shared" si="0"/>
        <v>-48.999999999999929</v>
      </c>
      <c r="N44" s="1"/>
      <c r="O44" s="9">
        <f t="shared" si="1"/>
        <v>4</v>
      </c>
      <c r="P44" s="1"/>
      <c r="Q44" s="14">
        <f t="shared" si="6"/>
        <v>4</v>
      </c>
      <c r="S44" s="1">
        <f t="shared" si="7"/>
        <v>-52.999999999999929</v>
      </c>
      <c r="U44" s="38">
        <f t="shared" si="2"/>
        <v>212.5</v>
      </c>
    </row>
    <row r="45" spans="2:21" x14ac:dyDescent="0.25">
      <c r="B45">
        <v>37</v>
      </c>
      <c r="D45" s="37">
        <v>-8</v>
      </c>
      <c r="F45" s="4">
        <v>4</v>
      </c>
      <c r="H45" s="2">
        <v>3</v>
      </c>
      <c r="J45" s="7">
        <f t="shared" si="3"/>
        <v>1.8</v>
      </c>
      <c r="K45" s="14">
        <f t="shared" si="5"/>
        <v>-14.799999999999983</v>
      </c>
      <c r="L45" s="1"/>
      <c r="M45" s="8">
        <f t="shared" si="0"/>
        <v>-56.199999999999932</v>
      </c>
      <c r="N45" s="1"/>
      <c r="O45" s="9">
        <f t="shared" si="1"/>
        <v>4</v>
      </c>
      <c r="P45" s="1"/>
      <c r="Q45" s="14">
        <f t="shared" si="6"/>
        <v>4</v>
      </c>
      <c r="S45" s="1">
        <f t="shared" si="7"/>
        <v>-60.199999999999932</v>
      </c>
      <c r="U45" s="38">
        <f t="shared" si="2"/>
        <v>242</v>
      </c>
    </row>
    <row r="46" spans="2:21" x14ac:dyDescent="0.25">
      <c r="B46">
        <v>38</v>
      </c>
      <c r="D46" s="37">
        <v>-8.5</v>
      </c>
      <c r="F46" s="4">
        <v>4</v>
      </c>
      <c r="H46" s="2">
        <v>3</v>
      </c>
      <c r="J46" s="7">
        <f t="shared" si="3"/>
        <v>1.8</v>
      </c>
      <c r="K46" s="14">
        <f t="shared" si="5"/>
        <v>-16.599999999999984</v>
      </c>
      <c r="L46" s="1"/>
      <c r="M46" s="8">
        <f t="shared" si="0"/>
        <v>-63.399999999999935</v>
      </c>
      <c r="N46" s="1"/>
      <c r="O46" s="9">
        <f t="shared" si="1"/>
        <v>4</v>
      </c>
      <c r="P46" s="1"/>
      <c r="Q46" s="14">
        <f t="shared" si="6"/>
        <v>4</v>
      </c>
      <c r="S46" s="1">
        <f t="shared" si="7"/>
        <v>-67.399999999999935</v>
      </c>
      <c r="U46" s="38">
        <f t="shared" si="2"/>
        <v>273.5</v>
      </c>
    </row>
    <row r="47" spans="2:21" x14ac:dyDescent="0.25">
      <c r="B47">
        <v>39</v>
      </c>
      <c r="D47" s="37">
        <v>-9</v>
      </c>
      <c r="F47" s="4">
        <v>4</v>
      </c>
      <c r="H47" s="2">
        <v>3</v>
      </c>
      <c r="J47" s="7">
        <f t="shared" si="3"/>
        <v>1.8</v>
      </c>
      <c r="K47" s="14">
        <f t="shared" si="5"/>
        <v>-18.399999999999984</v>
      </c>
      <c r="L47" s="1"/>
      <c r="M47" s="8">
        <f t="shared" si="0"/>
        <v>-70.599999999999937</v>
      </c>
      <c r="N47" s="1"/>
      <c r="O47" s="9">
        <f t="shared" si="1"/>
        <v>4</v>
      </c>
      <c r="P47" s="1"/>
      <c r="Q47" s="14">
        <f t="shared" si="6"/>
        <v>4</v>
      </c>
      <c r="S47" s="1">
        <f t="shared" si="7"/>
        <v>-74.599999999999937</v>
      </c>
      <c r="U47" s="38">
        <f t="shared" si="2"/>
        <v>307</v>
      </c>
    </row>
    <row r="48" spans="2:21" x14ac:dyDescent="0.25">
      <c r="B48">
        <v>40</v>
      </c>
      <c r="D48" s="37">
        <v>-9.5</v>
      </c>
      <c r="F48" s="4">
        <v>4</v>
      </c>
      <c r="H48" s="2">
        <v>3</v>
      </c>
      <c r="J48" s="7">
        <f t="shared" si="3"/>
        <v>1.8</v>
      </c>
      <c r="K48" s="14">
        <f t="shared" si="5"/>
        <v>-20.199999999999985</v>
      </c>
      <c r="L48" s="1"/>
      <c r="M48" s="8">
        <f t="shared" si="0"/>
        <v>-77.79999999999994</v>
      </c>
      <c r="N48" s="1"/>
      <c r="O48" s="9">
        <f t="shared" si="1"/>
        <v>4</v>
      </c>
      <c r="P48" s="1"/>
      <c r="Q48" s="14">
        <f t="shared" si="6"/>
        <v>4</v>
      </c>
      <c r="S48" s="1">
        <f t="shared" si="7"/>
        <v>-81.79999999999994</v>
      </c>
      <c r="U48" s="38">
        <f t="shared" si="2"/>
        <v>342.5</v>
      </c>
    </row>
    <row r="49" spans="2:21" x14ac:dyDescent="0.25">
      <c r="B49">
        <v>41</v>
      </c>
      <c r="D49" s="37">
        <v>-10</v>
      </c>
      <c r="F49" s="4">
        <v>4</v>
      </c>
      <c r="H49" s="2">
        <v>3</v>
      </c>
      <c r="J49" s="7">
        <f t="shared" si="3"/>
        <v>1.8</v>
      </c>
      <c r="K49" s="14">
        <f t="shared" si="5"/>
        <v>-21.999999999999986</v>
      </c>
      <c r="L49" s="1"/>
      <c r="M49" s="8">
        <f t="shared" si="0"/>
        <v>-84.999999999999943</v>
      </c>
      <c r="N49" s="1"/>
      <c r="O49" s="9">
        <f t="shared" si="1"/>
        <v>4</v>
      </c>
      <c r="P49" s="1"/>
      <c r="Q49" s="14">
        <f t="shared" si="6"/>
        <v>4</v>
      </c>
      <c r="S49" s="1">
        <f t="shared" si="7"/>
        <v>-88.999999999999943</v>
      </c>
      <c r="U49" s="38">
        <f t="shared" si="2"/>
        <v>380</v>
      </c>
    </row>
    <row r="50" spans="2:21" x14ac:dyDescent="0.25">
      <c r="B50">
        <v>42</v>
      </c>
    </row>
    <row r="51" spans="2:21" x14ac:dyDescent="0.25">
      <c r="B51">
        <v>43</v>
      </c>
    </row>
    <row r="52" spans="2:21" x14ac:dyDescent="0.25">
      <c r="B52">
        <v>44</v>
      </c>
    </row>
    <row r="53" spans="2:21" x14ac:dyDescent="0.25">
      <c r="B53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68"/>
  <sheetViews>
    <sheetView zoomScale="75" zoomScaleNormal="75" workbookViewId="0">
      <selection activeCell="AE59" sqref="AE59"/>
    </sheetView>
  </sheetViews>
  <sheetFormatPr defaultRowHeight="15" x14ac:dyDescent="0.25"/>
  <cols>
    <col min="1" max="1" width="3" customWidth="1"/>
    <col min="3" max="3" width="2.85546875" customWidth="1"/>
    <col min="5" max="5" width="3" customWidth="1"/>
    <col min="8" max="8" width="2.140625" customWidth="1"/>
    <col min="10" max="10" width="1.85546875" customWidth="1"/>
    <col min="14" max="14" width="1.28515625" customWidth="1"/>
    <col min="18" max="18" width="3.5703125" customWidth="1"/>
    <col min="19" max="19" width="7.5703125" customWidth="1"/>
    <col min="21" max="21" width="4.42578125" customWidth="1"/>
    <col min="22" max="22" width="9.85546875" customWidth="1"/>
    <col min="23" max="23" width="5.85546875" customWidth="1"/>
    <col min="26" max="26" width="5.28515625" customWidth="1"/>
    <col min="28" max="28" width="5" customWidth="1"/>
    <col min="29" max="29" width="13.7109375" customWidth="1"/>
  </cols>
  <sheetData>
    <row r="1" spans="2:51" x14ac:dyDescent="0.25">
      <c r="S1">
        <v>0</v>
      </c>
      <c r="T1" s="30" t="s">
        <v>42</v>
      </c>
      <c r="U1" s="31"/>
      <c r="V1" s="31"/>
      <c r="W1" s="31"/>
      <c r="X1" s="32"/>
    </row>
    <row r="2" spans="2:51" x14ac:dyDescent="0.25">
      <c r="I2" s="54" t="s">
        <v>34</v>
      </c>
      <c r="J2" s="55"/>
      <c r="K2" s="55" t="s">
        <v>44</v>
      </c>
      <c r="L2" s="55"/>
      <c r="M2" s="56" t="s">
        <v>47</v>
      </c>
      <c r="O2" s="54" t="s">
        <v>48</v>
      </c>
      <c r="P2" s="55"/>
      <c r="Q2" s="56"/>
      <c r="S2">
        <v>1</v>
      </c>
      <c r="T2" s="39" t="s">
        <v>60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F2" s="6" t="s">
        <v>5</v>
      </c>
      <c r="AG2" s="4">
        <v>10</v>
      </c>
    </row>
    <row r="3" spans="2:51" x14ac:dyDescent="0.25">
      <c r="I3" s="57" t="s">
        <v>35</v>
      </c>
      <c r="J3" s="50"/>
      <c r="K3" s="50" t="s">
        <v>43</v>
      </c>
      <c r="L3" s="50"/>
      <c r="M3" s="58"/>
      <c r="O3" s="57" t="s">
        <v>52</v>
      </c>
      <c r="P3" s="50"/>
      <c r="Q3" s="58"/>
      <c r="S3">
        <v>2</v>
      </c>
      <c r="T3" s="39" t="s">
        <v>56</v>
      </c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2:51" x14ac:dyDescent="0.25">
      <c r="B4" s="4">
        <v>0.05</v>
      </c>
      <c r="C4" s="6" t="s">
        <v>13</v>
      </c>
      <c r="D4" s="6"/>
      <c r="I4" s="59"/>
      <c r="J4" s="60"/>
      <c r="K4" s="60"/>
      <c r="L4" s="60"/>
      <c r="M4" s="61"/>
      <c r="O4" s="59" t="s">
        <v>53</v>
      </c>
      <c r="P4" s="60"/>
      <c r="Q4" s="61"/>
      <c r="S4">
        <v>3</v>
      </c>
      <c r="T4" s="39" t="s">
        <v>71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K4" s="39" t="s">
        <v>22</v>
      </c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2:51" x14ac:dyDescent="0.25">
      <c r="B5" s="2">
        <v>0.15</v>
      </c>
      <c r="C5" t="s">
        <v>25</v>
      </c>
      <c r="S5">
        <v>4</v>
      </c>
      <c r="T5" s="39" t="s">
        <v>72</v>
      </c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2:51" x14ac:dyDescent="0.25">
      <c r="B6" s="2">
        <v>0.45</v>
      </c>
      <c r="C6" t="s">
        <v>24</v>
      </c>
      <c r="F6" s="6" t="s">
        <v>38</v>
      </c>
      <c r="G6" s="6" t="s">
        <v>39</v>
      </c>
      <c r="I6" s="6" t="s">
        <v>4</v>
      </c>
      <c r="S6">
        <v>5</v>
      </c>
      <c r="T6" s="39" t="s">
        <v>59</v>
      </c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2:51" x14ac:dyDescent="0.25">
      <c r="B7" s="2">
        <v>0.5</v>
      </c>
      <c r="C7" t="s">
        <v>23</v>
      </c>
      <c r="F7" s="4">
        <v>0.5</v>
      </c>
      <c r="G7" s="4">
        <v>2</v>
      </c>
      <c r="I7" s="4">
        <v>0</v>
      </c>
      <c r="K7" t="s">
        <v>36</v>
      </c>
      <c r="O7" t="s">
        <v>37</v>
      </c>
    </row>
    <row r="8" spans="2:51" x14ac:dyDescent="0.25">
      <c r="T8" t="s">
        <v>57</v>
      </c>
    </row>
    <row r="9" spans="2:51" x14ac:dyDescent="0.25">
      <c r="B9" s="3" t="s">
        <v>10</v>
      </c>
      <c r="D9" t="s">
        <v>21</v>
      </c>
      <c r="F9" s="6" t="s">
        <v>38</v>
      </c>
      <c r="G9" s="2" t="s">
        <v>39</v>
      </c>
      <c r="I9" s="6" t="s">
        <v>4</v>
      </c>
      <c r="K9" s="6" t="s">
        <v>17</v>
      </c>
      <c r="L9" s="6" t="s">
        <v>12</v>
      </c>
      <c r="M9" s="41" t="s">
        <v>26</v>
      </c>
      <c r="O9" s="6" t="s">
        <v>17</v>
      </c>
      <c r="P9" s="6" t="s">
        <v>12</v>
      </c>
      <c r="Q9" s="41" t="s">
        <v>26</v>
      </c>
      <c r="V9" t="s">
        <v>58</v>
      </c>
      <c r="AC9" s="4">
        <v>0.05</v>
      </c>
    </row>
    <row r="10" spans="2:51" x14ac:dyDescent="0.25">
      <c r="D10" s="11" t="s">
        <v>6</v>
      </c>
      <c r="F10" s="6" t="s">
        <v>40</v>
      </c>
      <c r="G10" s="2" t="s">
        <v>41</v>
      </c>
      <c r="I10" s="6" t="s">
        <v>30</v>
      </c>
      <c r="K10" s="12" t="s">
        <v>9</v>
      </c>
      <c r="L10" s="13" t="s">
        <v>11</v>
      </c>
      <c r="M10" s="6" t="s">
        <v>45</v>
      </c>
      <c r="O10" s="12" t="s">
        <v>9</v>
      </c>
      <c r="P10" s="13" t="s">
        <v>11</v>
      </c>
      <c r="Q10" s="6" t="s">
        <v>46</v>
      </c>
      <c r="S10" s="6" t="s">
        <v>49</v>
      </c>
      <c r="T10" s="6" t="s">
        <v>14</v>
      </c>
      <c r="V10" s="6" t="s">
        <v>2</v>
      </c>
      <c r="X10" s="42" t="s">
        <v>50</v>
      </c>
      <c r="Y10" s="42" t="s">
        <v>51</v>
      </c>
      <c r="AA10" s="6" t="s">
        <v>15</v>
      </c>
      <c r="AC10" s="4" t="s">
        <v>68</v>
      </c>
    </row>
    <row r="11" spans="2:51" x14ac:dyDescent="0.25">
      <c r="B11">
        <v>1</v>
      </c>
      <c r="D11" s="36">
        <v>50</v>
      </c>
      <c r="F11" s="23">
        <f t="shared" ref="F11:G30" si="0">F$7</f>
        <v>0.5</v>
      </c>
      <c r="G11" s="23">
        <f t="shared" si="0"/>
        <v>2</v>
      </c>
      <c r="I11" s="2">
        <f>I$7</f>
        <v>0</v>
      </c>
      <c r="K11" s="2"/>
      <c r="L11" s="4">
        <v>1</v>
      </c>
      <c r="M11" s="51">
        <f t="shared" ref="M11:M32" si="1">F11*L11+I11</f>
        <v>0.5</v>
      </c>
      <c r="O11" s="2"/>
      <c r="P11" s="4">
        <v>2</v>
      </c>
      <c r="Q11" s="51">
        <f>G11*P11+I11</f>
        <v>4</v>
      </c>
      <c r="S11" s="52">
        <f t="shared" ref="S11:S18" si="2">(M11+Q11)</f>
        <v>4.5</v>
      </c>
      <c r="T11" s="8">
        <f t="shared" ref="T11:T68" si="3">S11</f>
        <v>4.5</v>
      </c>
      <c r="V11" s="9">
        <v>1</v>
      </c>
      <c r="X11" s="46">
        <v>1</v>
      </c>
      <c r="Y11" s="53">
        <f>T11-X11</f>
        <v>3.5</v>
      </c>
      <c r="AA11" s="10">
        <f>V11*Y11</f>
        <v>3.5</v>
      </c>
      <c r="AC11" t="str">
        <f>IF(ABS(Y11)&lt;AC$9,"converged","not converged")</f>
        <v>not converged</v>
      </c>
      <c r="AD11" s="1">
        <f t="shared" ref="AD11:AD51" si="4">M11-V11</f>
        <v>-0.5</v>
      </c>
    </row>
    <row r="12" spans="2:51" x14ac:dyDescent="0.25">
      <c r="B12">
        <v>2</v>
      </c>
      <c r="D12" s="37">
        <v>9.5</v>
      </c>
      <c r="F12" s="23">
        <f t="shared" si="0"/>
        <v>0.5</v>
      </c>
      <c r="G12" s="23">
        <f t="shared" si="0"/>
        <v>2</v>
      </c>
      <c r="I12" s="2">
        <f t="shared" ref="I12:I68" si="5">I$7</f>
        <v>0</v>
      </c>
      <c r="K12" s="7">
        <f t="shared" ref="K12:K43" si="6">B$4*AA11</f>
        <v>0.17500000000000002</v>
      </c>
      <c r="L12" s="33">
        <f>L11-K12</f>
        <v>0.82499999999999996</v>
      </c>
      <c r="M12" s="51">
        <f t="shared" si="1"/>
        <v>0.41249999999999998</v>
      </c>
      <c r="N12" s="1"/>
      <c r="O12" s="7">
        <f>B$4*AA11</f>
        <v>0.17500000000000002</v>
      </c>
      <c r="P12" s="33">
        <f>P11-O12</f>
        <v>1.825</v>
      </c>
      <c r="Q12" s="51">
        <f t="shared" ref="Q12:Q32" si="7">G12*P12+I12</f>
        <v>3.65</v>
      </c>
      <c r="S12" s="52">
        <f t="shared" si="2"/>
        <v>4.0625</v>
      </c>
      <c r="T12" s="8">
        <f t="shared" si="3"/>
        <v>4.0625</v>
      </c>
      <c r="U12" s="1"/>
      <c r="V12" s="9">
        <v>1</v>
      </c>
      <c r="W12" s="1"/>
      <c r="X12" s="46">
        <v>1</v>
      </c>
      <c r="Y12" s="53">
        <f t="shared" ref="Y12:Y68" si="8">T12-X12</f>
        <v>3.0625</v>
      </c>
      <c r="Z12" s="1"/>
      <c r="AA12" s="10">
        <f t="shared" ref="AA12:AA68" si="9">V12*Y12</f>
        <v>3.0625</v>
      </c>
      <c r="AC12" t="str">
        <f t="shared" ref="AC12:AC68" si="10">IF(ABS(Y12)&lt;AC$9,"converged","not converged")</f>
        <v>not converged</v>
      </c>
      <c r="AD12" s="1">
        <f t="shared" si="4"/>
        <v>-0.58750000000000002</v>
      </c>
    </row>
    <row r="13" spans="2:51" x14ac:dyDescent="0.25">
      <c r="B13">
        <v>3</v>
      </c>
      <c r="D13" s="37">
        <v>9</v>
      </c>
      <c r="F13" s="23">
        <f t="shared" si="0"/>
        <v>0.5</v>
      </c>
      <c r="G13" s="23">
        <f t="shared" si="0"/>
        <v>2</v>
      </c>
      <c r="I13" s="2">
        <f t="shared" si="5"/>
        <v>0</v>
      </c>
      <c r="K13" s="7">
        <f t="shared" si="6"/>
        <v>0.15312500000000001</v>
      </c>
      <c r="L13" s="33">
        <f t="shared" ref="L13:L32" si="11">L12-K13</f>
        <v>0.671875</v>
      </c>
      <c r="M13" s="51">
        <f t="shared" si="1"/>
        <v>0.3359375</v>
      </c>
      <c r="N13" s="1"/>
      <c r="O13" s="7">
        <f t="shared" ref="O13:O32" si="12">B$4*AA12</f>
        <v>0.15312500000000001</v>
      </c>
      <c r="P13" s="33">
        <f t="shared" ref="P13:P32" si="13">P12-O13</f>
        <v>1.671875</v>
      </c>
      <c r="Q13" s="51">
        <f t="shared" si="7"/>
        <v>3.34375</v>
      </c>
      <c r="S13" s="52">
        <f t="shared" si="2"/>
        <v>3.6796875</v>
      </c>
      <c r="T13" s="8">
        <f t="shared" si="3"/>
        <v>3.6796875</v>
      </c>
      <c r="U13" s="1"/>
      <c r="V13" s="9">
        <v>1</v>
      </c>
      <c r="W13" s="1"/>
      <c r="X13" s="46">
        <v>1</v>
      </c>
      <c r="Y13" s="53">
        <f t="shared" si="8"/>
        <v>2.6796875</v>
      </c>
      <c r="Z13" s="1"/>
      <c r="AA13" s="10">
        <f t="shared" si="9"/>
        <v>2.6796875</v>
      </c>
      <c r="AC13" t="str">
        <f t="shared" si="10"/>
        <v>not converged</v>
      </c>
      <c r="AD13" s="1">
        <f t="shared" si="4"/>
        <v>-0.6640625</v>
      </c>
    </row>
    <row r="14" spans="2:51" x14ac:dyDescent="0.25">
      <c r="B14">
        <v>4</v>
      </c>
      <c r="D14" s="37">
        <v>8.5</v>
      </c>
      <c r="F14" s="23">
        <f t="shared" si="0"/>
        <v>0.5</v>
      </c>
      <c r="G14" s="23">
        <f t="shared" si="0"/>
        <v>2</v>
      </c>
      <c r="I14" s="2">
        <f t="shared" si="5"/>
        <v>0</v>
      </c>
      <c r="K14" s="7">
        <f t="shared" si="6"/>
        <v>0.13398437500000002</v>
      </c>
      <c r="L14" s="33">
        <f t="shared" si="11"/>
        <v>0.53789062499999996</v>
      </c>
      <c r="M14" s="51">
        <f t="shared" si="1"/>
        <v>0.26894531249999998</v>
      </c>
      <c r="N14" s="1"/>
      <c r="O14" s="7">
        <f t="shared" si="12"/>
        <v>0.13398437500000002</v>
      </c>
      <c r="P14" s="33">
        <f t="shared" si="13"/>
        <v>1.537890625</v>
      </c>
      <c r="Q14" s="51">
        <f t="shared" si="7"/>
        <v>3.0757812499999999</v>
      </c>
      <c r="S14" s="52">
        <f t="shared" si="2"/>
        <v>3.3447265625</v>
      </c>
      <c r="T14" s="8">
        <f t="shared" si="3"/>
        <v>3.3447265625</v>
      </c>
      <c r="U14" s="1"/>
      <c r="V14" s="9">
        <v>1</v>
      </c>
      <c r="W14" s="1"/>
      <c r="X14" s="46">
        <v>1</v>
      </c>
      <c r="Y14" s="53">
        <f t="shared" si="8"/>
        <v>2.3447265625</v>
      </c>
      <c r="Z14" s="1"/>
      <c r="AA14" s="10">
        <f t="shared" si="9"/>
        <v>2.3447265625</v>
      </c>
      <c r="AC14" t="str">
        <f t="shared" si="10"/>
        <v>not converged</v>
      </c>
      <c r="AD14" s="1">
        <f t="shared" si="4"/>
        <v>-0.73105468750000002</v>
      </c>
    </row>
    <row r="15" spans="2:51" x14ac:dyDescent="0.25">
      <c r="B15">
        <v>5</v>
      </c>
      <c r="D15" s="37">
        <v>8</v>
      </c>
      <c r="F15" s="23">
        <f t="shared" si="0"/>
        <v>0.5</v>
      </c>
      <c r="G15" s="23">
        <f t="shared" si="0"/>
        <v>2</v>
      </c>
      <c r="I15" s="2">
        <f t="shared" si="5"/>
        <v>0</v>
      </c>
      <c r="K15" s="7">
        <f t="shared" si="6"/>
        <v>0.11723632812500001</v>
      </c>
      <c r="L15" s="33">
        <f t="shared" si="11"/>
        <v>0.42065429687499994</v>
      </c>
      <c r="M15" s="51">
        <f t="shared" si="1"/>
        <v>0.21032714843749997</v>
      </c>
      <c r="N15" s="1"/>
      <c r="O15" s="7">
        <f t="shared" si="12"/>
        <v>0.11723632812500001</v>
      </c>
      <c r="P15" s="33">
        <f t="shared" si="13"/>
        <v>1.420654296875</v>
      </c>
      <c r="Q15" s="51">
        <f t="shared" si="7"/>
        <v>2.84130859375</v>
      </c>
      <c r="S15" s="52">
        <f t="shared" si="2"/>
        <v>3.0516357421875</v>
      </c>
      <c r="T15" s="8">
        <f t="shared" si="3"/>
        <v>3.0516357421875</v>
      </c>
      <c r="U15" s="1"/>
      <c r="V15" s="9">
        <v>1</v>
      </c>
      <c r="W15" s="1"/>
      <c r="X15" s="46">
        <v>1</v>
      </c>
      <c r="Y15" s="53">
        <f t="shared" si="8"/>
        <v>2.0516357421875</v>
      </c>
      <c r="Z15" s="1"/>
      <c r="AA15" s="10">
        <f t="shared" si="9"/>
        <v>2.0516357421875</v>
      </c>
      <c r="AC15" t="str">
        <f t="shared" si="10"/>
        <v>not converged</v>
      </c>
      <c r="AD15" s="1">
        <f t="shared" si="4"/>
        <v>-0.7896728515625</v>
      </c>
    </row>
    <row r="16" spans="2:51" x14ac:dyDescent="0.25">
      <c r="B16">
        <v>6</v>
      </c>
      <c r="D16" s="37">
        <v>7.5</v>
      </c>
      <c r="F16" s="23">
        <f t="shared" si="0"/>
        <v>0.5</v>
      </c>
      <c r="G16" s="23">
        <f t="shared" si="0"/>
        <v>2</v>
      </c>
      <c r="I16" s="2">
        <f t="shared" si="5"/>
        <v>0</v>
      </c>
      <c r="K16" s="7">
        <f t="shared" si="6"/>
        <v>0.102581787109375</v>
      </c>
      <c r="L16" s="33">
        <f t="shared" si="11"/>
        <v>0.31807250976562496</v>
      </c>
      <c r="M16" s="51">
        <f t="shared" si="1"/>
        <v>0.15903625488281248</v>
      </c>
      <c r="N16" s="1"/>
      <c r="O16" s="7">
        <f t="shared" si="12"/>
        <v>0.102581787109375</v>
      </c>
      <c r="P16" s="33">
        <f t="shared" si="13"/>
        <v>1.318072509765625</v>
      </c>
      <c r="Q16" s="51">
        <f t="shared" si="7"/>
        <v>2.6361450195312499</v>
      </c>
      <c r="S16" s="52">
        <f t="shared" si="2"/>
        <v>2.7951812744140625</v>
      </c>
      <c r="T16" s="8">
        <f t="shared" si="3"/>
        <v>2.7951812744140625</v>
      </c>
      <c r="U16" s="1"/>
      <c r="V16" s="9">
        <v>1</v>
      </c>
      <c r="W16" s="1"/>
      <c r="X16" s="46">
        <v>1</v>
      </c>
      <c r="Y16" s="53">
        <f t="shared" si="8"/>
        <v>1.7951812744140625</v>
      </c>
      <c r="Z16" s="1"/>
      <c r="AA16" s="10">
        <f t="shared" si="9"/>
        <v>1.7951812744140625</v>
      </c>
      <c r="AC16" t="str">
        <f t="shared" si="10"/>
        <v>not converged</v>
      </c>
      <c r="AD16" s="1">
        <f t="shared" si="4"/>
        <v>-0.84096374511718752</v>
      </c>
    </row>
    <row r="17" spans="2:30" x14ac:dyDescent="0.25">
      <c r="B17">
        <v>7</v>
      </c>
      <c r="D17" s="37">
        <v>7</v>
      </c>
      <c r="F17" s="23">
        <f t="shared" si="0"/>
        <v>0.5</v>
      </c>
      <c r="G17" s="23">
        <f t="shared" si="0"/>
        <v>2</v>
      </c>
      <c r="I17" s="2">
        <f t="shared" si="5"/>
        <v>0</v>
      </c>
      <c r="K17" s="7">
        <f t="shared" si="6"/>
        <v>8.9759063720703136E-2</v>
      </c>
      <c r="L17" s="33">
        <f t="shared" si="11"/>
        <v>0.22831344604492182</v>
      </c>
      <c r="M17" s="51">
        <f t="shared" si="1"/>
        <v>0.11415672302246091</v>
      </c>
      <c r="N17" s="1"/>
      <c r="O17" s="7">
        <f t="shared" si="12"/>
        <v>8.9759063720703136E-2</v>
      </c>
      <c r="P17" s="33">
        <f t="shared" si="13"/>
        <v>1.2283134460449219</v>
      </c>
      <c r="Q17" s="51">
        <f t="shared" si="7"/>
        <v>2.4566268920898438</v>
      </c>
      <c r="S17" s="52">
        <f t="shared" si="2"/>
        <v>2.5707836151123047</v>
      </c>
      <c r="T17" s="8">
        <f t="shared" si="3"/>
        <v>2.5707836151123047</v>
      </c>
      <c r="U17" s="1"/>
      <c r="V17" s="9">
        <v>1</v>
      </c>
      <c r="W17" s="1"/>
      <c r="X17" s="46">
        <v>1</v>
      </c>
      <c r="Y17" s="53">
        <f t="shared" si="8"/>
        <v>1.5707836151123047</v>
      </c>
      <c r="Z17" s="1"/>
      <c r="AA17" s="10">
        <f t="shared" si="9"/>
        <v>1.5707836151123047</v>
      </c>
      <c r="AC17" t="str">
        <f t="shared" si="10"/>
        <v>not converged</v>
      </c>
      <c r="AD17" s="1">
        <f t="shared" si="4"/>
        <v>-0.88584327697753906</v>
      </c>
    </row>
    <row r="18" spans="2:30" x14ac:dyDescent="0.25">
      <c r="B18">
        <v>8</v>
      </c>
      <c r="D18" s="37">
        <v>6.5</v>
      </c>
      <c r="F18" s="23">
        <f t="shared" si="0"/>
        <v>0.5</v>
      </c>
      <c r="G18" s="23">
        <f t="shared" si="0"/>
        <v>2</v>
      </c>
      <c r="I18" s="2">
        <f t="shared" si="5"/>
        <v>0</v>
      </c>
      <c r="K18" s="7">
        <f t="shared" si="6"/>
        <v>7.8539180755615237E-2</v>
      </c>
      <c r="L18" s="33">
        <f t="shared" si="11"/>
        <v>0.1497742652893066</v>
      </c>
      <c r="M18" s="51">
        <f t="shared" si="1"/>
        <v>7.4887132644653298E-2</v>
      </c>
      <c r="N18" s="1"/>
      <c r="O18" s="7">
        <f t="shared" si="12"/>
        <v>7.8539180755615237E-2</v>
      </c>
      <c r="P18" s="33">
        <f t="shared" si="13"/>
        <v>1.1497742652893066</v>
      </c>
      <c r="Q18" s="51">
        <f t="shared" si="7"/>
        <v>2.2995485305786132</v>
      </c>
      <c r="S18" s="52">
        <f t="shared" si="2"/>
        <v>2.3744356632232666</v>
      </c>
      <c r="T18" s="8">
        <f t="shared" si="3"/>
        <v>2.3744356632232666</v>
      </c>
      <c r="U18" s="1"/>
      <c r="V18" s="9">
        <v>1</v>
      </c>
      <c r="W18" s="1"/>
      <c r="X18" s="46">
        <v>1</v>
      </c>
      <c r="Y18" s="53">
        <f t="shared" si="8"/>
        <v>1.3744356632232666</v>
      </c>
      <c r="Z18" s="1"/>
      <c r="AA18" s="10">
        <f t="shared" si="9"/>
        <v>1.3744356632232666</v>
      </c>
      <c r="AC18" t="str">
        <f t="shared" si="10"/>
        <v>not converged</v>
      </c>
      <c r="AD18" s="1">
        <f t="shared" si="4"/>
        <v>-0.9251128673553467</v>
      </c>
    </row>
    <row r="19" spans="2:30" x14ac:dyDescent="0.25">
      <c r="B19">
        <v>9</v>
      </c>
      <c r="D19" s="37">
        <v>6</v>
      </c>
      <c r="F19" s="23">
        <f t="shared" si="0"/>
        <v>0.5</v>
      </c>
      <c r="G19" s="23">
        <f t="shared" si="0"/>
        <v>2</v>
      </c>
      <c r="I19" s="2">
        <f t="shared" si="5"/>
        <v>0</v>
      </c>
      <c r="K19" s="7">
        <f t="shared" si="6"/>
        <v>6.8721783161163327E-2</v>
      </c>
      <c r="L19" s="33">
        <f t="shared" si="11"/>
        <v>8.1052482128143269E-2</v>
      </c>
      <c r="M19" s="51">
        <f t="shared" si="1"/>
        <v>4.0526241064071634E-2</v>
      </c>
      <c r="N19" s="1"/>
      <c r="O19" s="7">
        <f t="shared" si="12"/>
        <v>6.8721783161163327E-2</v>
      </c>
      <c r="P19" s="33">
        <f t="shared" si="13"/>
        <v>1.0810524821281433</v>
      </c>
      <c r="Q19" s="51">
        <f t="shared" si="7"/>
        <v>2.1621049642562866</v>
      </c>
      <c r="S19" s="52">
        <f t="shared" ref="S19:S32" si="14">(M19+Q19)</f>
        <v>2.2026312053203583</v>
      </c>
      <c r="T19" s="8">
        <f t="shared" si="3"/>
        <v>2.2026312053203583</v>
      </c>
      <c r="U19" s="1"/>
      <c r="V19" s="9">
        <v>1</v>
      </c>
      <c r="W19" s="1"/>
      <c r="X19" s="46">
        <v>1</v>
      </c>
      <c r="Y19" s="53">
        <f t="shared" si="8"/>
        <v>1.2026312053203583</v>
      </c>
      <c r="Z19" s="1"/>
      <c r="AA19" s="10">
        <f t="shared" si="9"/>
        <v>1.2026312053203583</v>
      </c>
      <c r="AC19" t="str">
        <f t="shared" si="10"/>
        <v>not converged</v>
      </c>
      <c r="AD19" s="1">
        <f t="shared" si="4"/>
        <v>-0.95947375893592834</v>
      </c>
    </row>
    <row r="20" spans="2:30" x14ac:dyDescent="0.25">
      <c r="B20">
        <v>10</v>
      </c>
      <c r="D20" s="37">
        <v>5.5</v>
      </c>
      <c r="F20" s="23">
        <f t="shared" si="0"/>
        <v>0.5</v>
      </c>
      <c r="G20" s="23">
        <f t="shared" si="0"/>
        <v>2</v>
      </c>
      <c r="I20" s="2">
        <f t="shared" si="5"/>
        <v>0</v>
      </c>
      <c r="K20" s="7">
        <f t="shared" si="6"/>
        <v>6.0131560266017917E-2</v>
      </c>
      <c r="L20" s="33">
        <f t="shared" si="11"/>
        <v>2.0920921862125352E-2</v>
      </c>
      <c r="M20" s="51">
        <f t="shared" si="1"/>
        <v>1.0460460931062676E-2</v>
      </c>
      <c r="N20" s="1"/>
      <c r="O20" s="7">
        <f t="shared" si="12"/>
        <v>6.0131560266017917E-2</v>
      </c>
      <c r="P20" s="33">
        <f t="shared" si="13"/>
        <v>1.0209209218621254</v>
      </c>
      <c r="Q20" s="51">
        <f t="shared" si="7"/>
        <v>2.0418418437242507</v>
      </c>
      <c r="S20" s="52">
        <f t="shared" si="14"/>
        <v>2.0523023046553135</v>
      </c>
      <c r="T20" s="8">
        <f t="shared" si="3"/>
        <v>2.0523023046553135</v>
      </c>
      <c r="U20" s="1"/>
      <c r="V20" s="9">
        <v>1</v>
      </c>
      <c r="W20" s="1"/>
      <c r="X20" s="46">
        <v>1</v>
      </c>
      <c r="Y20" s="53">
        <f t="shared" si="8"/>
        <v>1.0523023046553135</v>
      </c>
      <c r="Z20" s="1"/>
      <c r="AA20" s="10">
        <f t="shared" si="9"/>
        <v>1.0523023046553135</v>
      </c>
      <c r="AC20" t="str">
        <f t="shared" si="10"/>
        <v>not converged</v>
      </c>
      <c r="AD20" s="1">
        <f t="shared" si="4"/>
        <v>-0.98953953906893732</v>
      </c>
    </row>
    <row r="21" spans="2:30" x14ac:dyDescent="0.25">
      <c r="B21">
        <v>11</v>
      </c>
      <c r="D21" s="37">
        <v>5</v>
      </c>
      <c r="F21" s="23">
        <f t="shared" si="0"/>
        <v>0.5</v>
      </c>
      <c r="G21" s="23">
        <f t="shared" si="0"/>
        <v>2</v>
      </c>
      <c r="I21" s="2">
        <f t="shared" si="5"/>
        <v>0</v>
      </c>
      <c r="K21" s="7">
        <f t="shared" si="6"/>
        <v>5.2615115232765679E-2</v>
      </c>
      <c r="L21" s="33">
        <f t="shared" si="11"/>
        <v>-3.1694193370640326E-2</v>
      </c>
      <c r="M21" s="51">
        <f t="shared" si="1"/>
        <v>-1.5847096685320163E-2</v>
      </c>
      <c r="N21" s="1"/>
      <c r="O21" s="7">
        <f t="shared" si="12"/>
        <v>5.2615115232765679E-2</v>
      </c>
      <c r="P21" s="33">
        <f t="shared" si="13"/>
        <v>0.96830580662935972</v>
      </c>
      <c r="Q21" s="51">
        <f t="shared" si="7"/>
        <v>1.9366116132587194</v>
      </c>
      <c r="S21" s="52">
        <f t="shared" si="14"/>
        <v>1.9207645165733993</v>
      </c>
      <c r="T21" s="8">
        <f t="shared" si="3"/>
        <v>1.9207645165733993</v>
      </c>
      <c r="U21" s="1"/>
      <c r="V21" s="9">
        <v>1</v>
      </c>
      <c r="W21" s="1"/>
      <c r="X21" s="46">
        <v>1</v>
      </c>
      <c r="Y21" s="53">
        <f t="shared" si="8"/>
        <v>0.92076451657339931</v>
      </c>
      <c r="Z21" s="1"/>
      <c r="AA21" s="10">
        <f t="shared" si="9"/>
        <v>0.92076451657339931</v>
      </c>
      <c r="AC21" t="str">
        <f t="shared" si="10"/>
        <v>not converged</v>
      </c>
      <c r="AD21" s="1">
        <f t="shared" si="4"/>
        <v>-1.0158470966853201</v>
      </c>
    </row>
    <row r="22" spans="2:30" x14ac:dyDescent="0.25">
      <c r="B22">
        <v>12</v>
      </c>
      <c r="D22" s="37">
        <v>4.5</v>
      </c>
      <c r="F22" s="23">
        <f t="shared" si="0"/>
        <v>0.5</v>
      </c>
      <c r="G22" s="23">
        <f t="shared" si="0"/>
        <v>2</v>
      </c>
      <c r="I22" s="2">
        <f t="shared" si="5"/>
        <v>0</v>
      </c>
      <c r="K22" s="7">
        <f t="shared" si="6"/>
        <v>4.6038225828669968E-2</v>
      </c>
      <c r="L22" s="33">
        <f t="shared" si="11"/>
        <v>-7.7732419199310288E-2</v>
      </c>
      <c r="M22" s="51">
        <f t="shared" si="1"/>
        <v>-3.8866209599655144E-2</v>
      </c>
      <c r="N22" s="1"/>
      <c r="O22" s="7">
        <f t="shared" si="12"/>
        <v>4.6038225828669968E-2</v>
      </c>
      <c r="P22" s="33">
        <f t="shared" si="13"/>
        <v>0.92226758080068971</v>
      </c>
      <c r="Q22" s="51">
        <f t="shared" si="7"/>
        <v>1.8445351616013794</v>
      </c>
      <c r="S22" s="52">
        <f t="shared" si="14"/>
        <v>1.8056689520017244</v>
      </c>
      <c r="T22" s="8">
        <f t="shared" si="3"/>
        <v>1.8056689520017244</v>
      </c>
      <c r="U22" s="1"/>
      <c r="V22" s="9">
        <v>1</v>
      </c>
      <c r="W22" s="1"/>
      <c r="X22" s="46">
        <v>1</v>
      </c>
      <c r="Y22" s="53">
        <f t="shared" si="8"/>
        <v>0.80566895200172439</v>
      </c>
      <c r="Z22" s="1"/>
      <c r="AA22" s="10">
        <f t="shared" si="9"/>
        <v>0.80566895200172439</v>
      </c>
      <c r="AC22" t="str">
        <f t="shared" si="10"/>
        <v>not converged</v>
      </c>
      <c r="AD22" s="1">
        <f t="shared" si="4"/>
        <v>-1.038866209599655</v>
      </c>
    </row>
    <row r="23" spans="2:30" x14ac:dyDescent="0.25">
      <c r="B23">
        <v>13</v>
      </c>
      <c r="D23" s="37">
        <v>4</v>
      </c>
      <c r="F23" s="23">
        <f t="shared" si="0"/>
        <v>0.5</v>
      </c>
      <c r="G23" s="23">
        <f t="shared" si="0"/>
        <v>2</v>
      </c>
      <c r="I23" s="2">
        <f t="shared" si="5"/>
        <v>0</v>
      </c>
      <c r="K23" s="7">
        <f t="shared" si="6"/>
        <v>4.0283447600086224E-2</v>
      </c>
      <c r="L23" s="33">
        <f t="shared" si="11"/>
        <v>-0.11801586679939652</v>
      </c>
      <c r="M23" s="51">
        <f t="shared" si="1"/>
        <v>-5.9007933399698259E-2</v>
      </c>
      <c r="N23" s="1"/>
      <c r="O23" s="7">
        <f t="shared" si="12"/>
        <v>4.0283447600086224E-2</v>
      </c>
      <c r="P23" s="33">
        <f t="shared" si="13"/>
        <v>0.88198413320060354</v>
      </c>
      <c r="Q23" s="51">
        <f t="shared" si="7"/>
        <v>1.7639682664012071</v>
      </c>
      <c r="S23" s="52">
        <f t="shared" si="14"/>
        <v>1.7049603330015088</v>
      </c>
      <c r="T23" s="8">
        <f t="shared" si="3"/>
        <v>1.7049603330015088</v>
      </c>
      <c r="U23" s="1"/>
      <c r="V23" s="9">
        <v>1</v>
      </c>
      <c r="W23" s="1"/>
      <c r="X23" s="46">
        <v>1</v>
      </c>
      <c r="Y23" s="53">
        <f t="shared" si="8"/>
        <v>0.70496033300150884</v>
      </c>
      <c r="Z23" s="1"/>
      <c r="AA23" s="10">
        <f t="shared" si="9"/>
        <v>0.70496033300150884</v>
      </c>
      <c r="AC23" t="str">
        <f t="shared" si="10"/>
        <v>not converged</v>
      </c>
      <c r="AD23" s="1">
        <f t="shared" si="4"/>
        <v>-1.0590079333996982</v>
      </c>
    </row>
    <row r="24" spans="2:30" x14ac:dyDescent="0.25">
      <c r="B24">
        <v>14</v>
      </c>
      <c r="D24" s="37">
        <v>3.5</v>
      </c>
      <c r="F24" s="23">
        <f t="shared" si="0"/>
        <v>0.5</v>
      </c>
      <c r="G24" s="23">
        <f t="shared" si="0"/>
        <v>2</v>
      </c>
      <c r="I24" s="2">
        <f t="shared" si="5"/>
        <v>0</v>
      </c>
      <c r="K24" s="7">
        <f t="shared" si="6"/>
        <v>3.5248016650075445E-2</v>
      </c>
      <c r="L24" s="33">
        <f t="shared" si="11"/>
        <v>-0.15326388344947195</v>
      </c>
      <c r="M24" s="51">
        <f t="shared" si="1"/>
        <v>-7.6631941724735975E-2</v>
      </c>
      <c r="N24" s="1"/>
      <c r="O24" s="7">
        <f t="shared" si="12"/>
        <v>3.5248016650075445E-2</v>
      </c>
      <c r="P24" s="33">
        <f t="shared" si="13"/>
        <v>0.84673611655052805</v>
      </c>
      <c r="Q24" s="51">
        <f t="shared" si="7"/>
        <v>1.6934722331010561</v>
      </c>
      <c r="S24" s="52">
        <f t="shared" si="14"/>
        <v>1.6168402913763202</v>
      </c>
      <c r="T24" s="8">
        <f t="shared" si="3"/>
        <v>1.6168402913763202</v>
      </c>
      <c r="U24" s="1"/>
      <c r="V24" s="9">
        <v>1</v>
      </c>
      <c r="W24" s="1"/>
      <c r="X24" s="46">
        <v>1</v>
      </c>
      <c r="Y24" s="53">
        <f t="shared" si="8"/>
        <v>0.61684029137632024</v>
      </c>
      <c r="Z24" s="1"/>
      <c r="AA24" s="10">
        <f t="shared" si="9"/>
        <v>0.61684029137632024</v>
      </c>
      <c r="AC24" t="str">
        <f t="shared" si="10"/>
        <v>not converged</v>
      </c>
      <c r="AD24" s="1">
        <f t="shared" si="4"/>
        <v>-1.0766319417247359</v>
      </c>
    </row>
    <row r="25" spans="2:30" x14ac:dyDescent="0.25">
      <c r="B25">
        <v>15</v>
      </c>
      <c r="D25" s="37">
        <v>3</v>
      </c>
      <c r="F25" s="23">
        <f t="shared" si="0"/>
        <v>0.5</v>
      </c>
      <c r="G25" s="23">
        <f t="shared" si="0"/>
        <v>2</v>
      </c>
      <c r="I25" s="2">
        <f t="shared" si="5"/>
        <v>0</v>
      </c>
      <c r="K25" s="7">
        <f t="shared" si="6"/>
        <v>3.0842014568816013E-2</v>
      </c>
      <c r="L25" s="33">
        <f t="shared" si="11"/>
        <v>-0.18410589801828797</v>
      </c>
      <c r="M25" s="51">
        <f t="shared" si="1"/>
        <v>-9.2052949009143986E-2</v>
      </c>
      <c r="N25" s="1"/>
      <c r="O25" s="7">
        <f t="shared" si="12"/>
        <v>3.0842014568816013E-2</v>
      </c>
      <c r="P25" s="33">
        <f t="shared" si="13"/>
        <v>0.81589410198171208</v>
      </c>
      <c r="Q25" s="51">
        <f t="shared" si="7"/>
        <v>1.6317882039634242</v>
      </c>
      <c r="S25" s="52">
        <f t="shared" si="14"/>
        <v>1.5397352549542802</v>
      </c>
      <c r="T25" s="8">
        <f t="shared" si="3"/>
        <v>1.5397352549542802</v>
      </c>
      <c r="U25" s="1"/>
      <c r="V25" s="9">
        <v>1</v>
      </c>
      <c r="W25" s="1"/>
      <c r="X25" s="46">
        <v>1</v>
      </c>
      <c r="Y25" s="53">
        <f t="shared" si="8"/>
        <v>0.53973525495428021</v>
      </c>
      <c r="Z25" s="1"/>
      <c r="AA25" s="10">
        <f t="shared" si="9"/>
        <v>0.53973525495428021</v>
      </c>
      <c r="AC25" t="str">
        <f t="shared" si="10"/>
        <v>not converged</v>
      </c>
      <c r="AD25" s="1">
        <f t="shared" si="4"/>
        <v>-1.092052949009144</v>
      </c>
    </row>
    <row r="26" spans="2:30" x14ac:dyDescent="0.25">
      <c r="B26">
        <v>16</v>
      </c>
      <c r="D26" s="37">
        <v>2.5</v>
      </c>
      <c r="F26" s="23">
        <f t="shared" si="0"/>
        <v>0.5</v>
      </c>
      <c r="G26" s="23">
        <f t="shared" si="0"/>
        <v>2</v>
      </c>
      <c r="I26" s="2">
        <f t="shared" si="5"/>
        <v>0</v>
      </c>
      <c r="K26" s="7">
        <f t="shared" si="6"/>
        <v>2.6986762747714013E-2</v>
      </c>
      <c r="L26" s="33">
        <f t="shared" si="11"/>
        <v>-0.21109266076600197</v>
      </c>
      <c r="M26" s="51">
        <f t="shared" si="1"/>
        <v>-0.10554633038300099</v>
      </c>
      <c r="N26" s="1"/>
      <c r="O26" s="7">
        <f t="shared" si="12"/>
        <v>2.6986762747714013E-2</v>
      </c>
      <c r="P26" s="33">
        <f t="shared" si="13"/>
        <v>0.78890733923399803</v>
      </c>
      <c r="Q26" s="51">
        <f t="shared" si="7"/>
        <v>1.5778146784679961</v>
      </c>
      <c r="S26" s="52">
        <f t="shared" si="14"/>
        <v>1.4722683480849952</v>
      </c>
      <c r="T26" s="8">
        <f t="shared" si="3"/>
        <v>1.4722683480849952</v>
      </c>
      <c r="U26" s="1"/>
      <c r="V26" s="9">
        <v>1</v>
      </c>
      <c r="W26" s="1"/>
      <c r="X26" s="46">
        <v>1</v>
      </c>
      <c r="Y26" s="53">
        <f t="shared" si="8"/>
        <v>0.47226834808499518</v>
      </c>
      <c r="Z26" s="1"/>
      <c r="AA26" s="10">
        <f t="shared" si="9"/>
        <v>0.47226834808499518</v>
      </c>
      <c r="AC26" t="str">
        <f t="shared" si="10"/>
        <v>not converged</v>
      </c>
      <c r="AD26" s="1">
        <f t="shared" si="4"/>
        <v>-1.1055463303830009</v>
      </c>
    </row>
    <row r="27" spans="2:30" x14ac:dyDescent="0.25">
      <c r="B27">
        <v>17</v>
      </c>
      <c r="D27" s="37">
        <v>2</v>
      </c>
      <c r="F27" s="23">
        <f t="shared" si="0"/>
        <v>0.5</v>
      </c>
      <c r="G27" s="23">
        <f t="shared" si="0"/>
        <v>2</v>
      </c>
      <c r="I27" s="2">
        <f t="shared" si="5"/>
        <v>0</v>
      </c>
      <c r="K27" s="7">
        <f t="shared" si="6"/>
        <v>2.361341740424976E-2</v>
      </c>
      <c r="L27" s="33">
        <f t="shared" si="11"/>
        <v>-0.23470607817025174</v>
      </c>
      <c r="M27" s="51">
        <f t="shared" si="1"/>
        <v>-0.11735303908512587</v>
      </c>
      <c r="N27" s="1"/>
      <c r="O27" s="7">
        <f t="shared" si="12"/>
        <v>2.361341740424976E-2</v>
      </c>
      <c r="P27" s="33">
        <f t="shared" si="13"/>
        <v>0.76529392182974831</v>
      </c>
      <c r="Q27" s="51">
        <f t="shared" si="7"/>
        <v>1.5305878436594966</v>
      </c>
      <c r="S27" s="52">
        <f t="shared" si="14"/>
        <v>1.4132348045743708</v>
      </c>
      <c r="T27" s="8">
        <f t="shared" si="3"/>
        <v>1.4132348045743708</v>
      </c>
      <c r="U27" s="1"/>
      <c r="V27" s="9">
        <v>1</v>
      </c>
      <c r="W27" s="1"/>
      <c r="X27" s="46">
        <v>1</v>
      </c>
      <c r="Y27" s="53">
        <f t="shared" si="8"/>
        <v>0.41323480457437078</v>
      </c>
      <c r="Z27" s="1"/>
      <c r="AA27" s="10">
        <f t="shared" si="9"/>
        <v>0.41323480457437078</v>
      </c>
      <c r="AC27" t="str">
        <f t="shared" si="10"/>
        <v>not converged</v>
      </c>
      <c r="AD27" s="1">
        <f t="shared" si="4"/>
        <v>-1.1173530390851258</v>
      </c>
    </row>
    <row r="28" spans="2:30" x14ac:dyDescent="0.25">
      <c r="B28">
        <v>18</v>
      </c>
      <c r="D28" s="37">
        <v>1.5</v>
      </c>
      <c r="F28" s="23">
        <f t="shared" si="0"/>
        <v>0.5</v>
      </c>
      <c r="G28" s="23">
        <f t="shared" si="0"/>
        <v>2</v>
      </c>
      <c r="I28" s="2">
        <f t="shared" si="5"/>
        <v>0</v>
      </c>
      <c r="K28" s="7">
        <f t="shared" si="6"/>
        <v>2.0661740228718542E-2</v>
      </c>
      <c r="L28" s="33">
        <f t="shared" si="11"/>
        <v>-0.25536781839897027</v>
      </c>
      <c r="M28" s="51">
        <f t="shared" si="1"/>
        <v>-0.12768390919948513</v>
      </c>
      <c r="N28" s="1"/>
      <c r="O28" s="7">
        <f t="shared" si="12"/>
        <v>2.0661740228718542E-2</v>
      </c>
      <c r="P28" s="33">
        <f t="shared" si="13"/>
        <v>0.74463218160102973</v>
      </c>
      <c r="Q28" s="51">
        <f t="shared" si="7"/>
        <v>1.4892643632020595</v>
      </c>
      <c r="S28" s="52">
        <f t="shared" si="14"/>
        <v>1.3615804540025742</v>
      </c>
      <c r="T28" s="8">
        <f t="shared" si="3"/>
        <v>1.3615804540025742</v>
      </c>
      <c r="U28" s="1"/>
      <c r="V28" s="9">
        <v>1</v>
      </c>
      <c r="W28" s="1"/>
      <c r="X28" s="46">
        <v>1</v>
      </c>
      <c r="Y28" s="53">
        <f t="shared" si="8"/>
        <v>0.36158045400257421</v>
      </c>
      <c r="Z28" s="1"/>
      <c r="AA28" s="10">
        <f t="shared" si="9"/>
        <v>0.36158045400257421</v>
      </c>
      <c r="AC28" t="str">
        <f t="shared" si="10"/>
        <v>not converged</v>
      </c>
      <c r="AD28" s="1">
        <f t="shared" si="4"/>
        <v>-1.1276839091994852</v>
      </c>
    </row>
    <row r="29" spans="2:30" x14ac:dyDescent="0.25">
      <c r="B29">
        <v>19</v>
      </c>
      <c r="D29" s="37">
        <v>1</v>
      </c>
      <c r="F29" s="23">
        <f t="shared" si="0"/>
        <v>0.5</v>
      </c>
      <c r="G29" s="23">
        <f t="shared" si="0"/>
        <v>2</v>
      </c>
      <c r="I29" s="2">
        <f t="shared" si="5"/>
        <v>0</v>
      </c>
      <c r="K29" s="7">
        <f t="shared" si="6"/>
        <v>1.8079022700128712E-2</v>
      </c>
      <c r="L29" s="33">
        <f t="shared" si="11"/>
        <v>-0.273446841099099</v>
      </c>
      <c r="M29" s="51">
        <f t="shared" si="1"/>
        <v>-0.1367234205495495</v>
      </c>
      <c r="N29" s="1"/>
      <c r="O29" s="7">
        <f t="shared" si="12"/>
        <v>1.8079022700128712E-2</v>
      </c>
      <c r="P29" s="33">
        <f t="shared" si="13"/>
        <v>0.726553158900901</v>
      </c>
      <c r="Q29" s="51">
        <f t="shared" si="7"/>
        <v>1.453106317801802</v>
      </c>
      <c r="S29" s="52">
        <f t="shared" si="14"/>
        <v>1.3163828972522524</v>
      </c>
      <c r="T29" s="8">
        <f t="shared" si="3"/>
        <v>1.3163828972522524</v>
      </c>
      <c r="U29" s="1"/>
      <c r="V29" s="9">
        <v>1</v>
      </c>
      <c r="W29" s="1"/>
      <c r="X29" s="46">
        <v>1</v>
      </c>
      <c r="Y29" s="53">
        <f t="shared" si="8"/>
        <v>0.31638289725225244</v>
      </c>
      <c r="Z29" s="1"/>
      <c r="AA29" s="10">
        <f t="shared" si="9"/>
        <v>0.31638289725225244</v>
      </c>
      <c r="AC29" t="str">
        <f t="shared" si="10"/>
        <v>not converged</v>
      </c>
      <c r="AD29" s="1">
        <f t="shared" si="4"/>
        <v>-1.1367234205495496</v>
      </c>
    </row>
    <row r="30" spans="2:30" x14ac:dyDescent="0.25">
      <c r="B30">
        <v>20</v>
      </c>
      <c r="D30" s="37">
        <v>0.5</v>
      </c>
      <c r="F30" s="23">
        <f t="shared" si="0"/>
        <v>0.5</v>
      </c>
      <c r="G30" s="23">
        <f t="shared" si="0"/>
        <v>2</v>
      </c>
      <c r="I30" s="2">
        <f t="shared" si="5"/>
        <v>0</v>
      </c>
      <c r="K30" s="7">
        <f t="shared" si="6"/>
        <v>1.5819144862612624E-2</v>
      </c>
      <c r="L30" s="33">
        <f t="shared" si="11"/>
        <v>-0.2892659859617116</v>
      </c>
      <c r="M30" s="51">
        <f t="shared" si="1"/>
        <v>-0.1446329929808558</v>
      </c>
      <c r="N30" s="1"/>
      <c r="O30" s="7">
        <f t="shared" si="12"/>
        <v>1.5819144862612624E-2</v>
      </c>
      <c r="P30" s="33">
        <f t="shared" si="13"/>
        <v>0.7107340140382884</v>
      </c>
      <c r="Q30" s="51">
        <f t="shared" si="7"/>
        <v>1.4214680280765768</v>
      </c>
      <c r="S30" s="52">
        <f t="shared" si="14"/>
        <v>1.2768350350957209</v>
      </c>
      <c r="T30" s="8">
        <f t="shared" si="3"/>
        <v>1.2768350350957209</v>
      </c>
      <c r="U30" s="1"/>
      <c r="V30" s="9">
        <v>1</v>
      </c>
      <c r="W30" s="1"/>
      <c r="X30" s="46">
        <v>1</v>
      </c>
      <c r="Y30" s="53">
        <f t="shared" si="8"/>
        <v>0.27683503509572094</v>
      </c>
      <c r="Z30" s="1"/>
      <c r="AA30" s="10">
        <f t="shared" si="9"/>
        <v>0.27683503509572094</v>
      </c>
      <c r="AC30" t="str">
        <f t="shared" si="10"/>
        <v>not converged</v>
      </c>
      <c r="AD30" s="1">
        <f t="shared" si="4"/>
        <v>-1.1446329929808559</v>
      </c>
    </row>
    <row r="31" spans="2:30" x14ac:dyDescent="0.25">
      <c r="B31">
        <v>21</v>
      </c>
      <c r="D31" s="37">
        <v>0</v>
      </c>
      <c r="F31" s="23">
        <f t="shared" ref="F31:G51" si="15">F$7</f>
        <v>0.5</v>
      </c>
      <c r="G31" s="23">
        <f t="shared" si="15"/>
        <v>2</v>
      </c>
      <c r="I31" s="2">
        <f t="shared" si="5"/>
        <v>0</v>
      </c>
      <c r="K31" s="7">
        <f t="shared" si="6"/>
        <v>1.3841751754786047E-2</v>
      </c>
      <c r="L31" s="33">
        <f t="shared" si="11"/>
        <v>-0.30310773771649763</v>
      </c>
      <c r="M31" s="51">
        <f t="shared" si="1"/>
        <v>-0.15155386885824881</v>
      </c>
      <c r="N31" s="1"/>
      <c r="O31" s="7">
        <f t="shared" si="12"/>
        <v>1.3841751754786047E-2</v>
      </c>
      <c r="P31" s="33">
        <f t="shared" si="13"/>
        <v>0.69689226228350232</v>
      </c>
      <c r="Q31" s="51">
        <f t="shared" si="7"/>
        <v>1.3937845245670046</v>
      </c>
      <c r="S31" s="52">
        <f t="shared" si="14"/>
        <v>1.2422306557087559</v>
      </c>
      <c r="T31" s="8">
        <f t="shared" si="3"/>
        <v>1.2422306557087559</v>
      </c>
      <c r="U31" s="1"/>
      <c r="V31" s="9">
        <v>1</v>
      </c>
      <c r="W31" s="1"/>
      <c r="X31" s="46">
        <v>1</v>
      </c>
      <c r="Y31" s="53">
        <f t="shared" si="8"/>
        <v>0.2422306557087559</v>
      </c>
      <c r="Z31" s="1"/>
      <c r="AA31" s="10">
        <f t="shared" si="9"/>
        <v>0.2422306557087559</v>
      </c>
      <c r="AC31" t="str">
        <f t="shared" si="10"/>
        <v>not converged</v>
      </c>
      <c r="AD31" s="1">
        <f t="shared" si="4"/>
        <v>-1.1515538688582487</v>
      </c>
    </row>
    <row r="32" spans="2:30" x14ac:dyDescent="0.25">
      <c r="B32">
        <v>22</v>
      </c>
      <c r="D32" s="37">
        <v>-0.5</v>
      </c>
      <c r="F32" s="23">
        <f t="shared" si="15"/>
        <v>0.5</v>
      </c>
      <c r="G32" s="23">
        <f t="shared" si="15"/>
        <v>2</v>
      </c>
      <c r="I32" s="2">
        <f t="shared" si="5"/>
        <v>0</v>
      </c>
      <c r="K32" s="7">
        <f t="shared" si="6"/>
        <v>1.2111532785437796E-2</v>
      </c>
      <c r="L32" s="33">
        <f t="shared" si="11"/>
        <v>-0.31521927050193543</v>
      </c>
      <c r="M32" s="51">
        <f t="shared" si="1"/>
        <v>-0.15760963525096772</v>
      </c>
      <c r="N32" s="1"/>
      <c r="O32" s="7">
        <f t="shared" si="12"/>
        <v>1.2111532785437796E-2</v>
      </c>
      <c r="P32" s="33">
        <f t="shared" si="13"/>
        <v>0.68478072949806457</v>
      </c>
      <c r="Q32" s="51">
        <f t="shared" si="7"/>
        <v>1.3695614589961291</v>
      </c>
      <c r="S32" s="52">
        <f t="shared" si="14"/>
        <v>1.2119518237451614</v>
      </c>
      <c r="T32" s="8">
        <f t="shared" si="3"/>
        <v>1.2119518237451614</v>
      </c>
      <c r="U32" s="1"/>
      <c r="V32" s="9">
        <v>1</v>
      </c>
      <c r="W32" s="1"/>
      <c r="X32" s="46">
        <v>1</v>
      </c>
      <c r="Y32" s="53">
        <f t="shared" si="8"/>
        <v>0.21195182374516142</v>
      </c>
      <c r="Z32" s="1"/>
      <c r="AA32" s="10">
        <f t="shared" si="9"/>
        <v>0.21195182374516142</v>
      </c>
      <c r="AC32" t="str">
        <f t="shared" si="10"/>
        <v>not converged</v>
      </c>
      <c r="AD32" s="1">
        <f t="shared" si="4"/>
        <v>-1.1576096352509677</v>
      </c>
    </row>
    <row r="33" spans="2:30" x14ac:dyDescent="0.25">
      <c r="B33">
        <v>23</v>
      </c>
      <c r="D33" s="37">
        <v>-1</v>
      </c>
      <c r="F33" s="23">
        <f t="shared" si="15"/>
        <v>0.5</v>
      </c>
      <c r="G33" s="23">
        <f t="shared" si="15"/>
        <v>2</v>
      </c>
      <c r="I33" s="2">
        <f t="shared" si="5"/>
        <v>0</v>
      </c>
      <c r="K33" s="7">
        <f t="shared" si="6"/>
        <v>1.0597591187258072E-2</v>
      </c>
      <c r="L33" s="33">
        <f t="shared" ref="L33:L52" si="16">L32-K33</f>
        <v>-0.32581686168919349</v>
      </c>
      <c r="M33" s="51">
        <f t="shared" ref="M33:M52" si="17">F33*L33+I33</f>
        <v>-0.16290843084459675</v>
      </c>
      <c r="N33" s="1"/>
      <c r="O33" s="7">
        <f t="shared" ref="O33:O52" si="18">B$4*AA32</f>
        <v>1.0597591187258072E-2</v>
      </c>
      <c r="P33" s="33">
        <f t="shared" ref="P33:P52" si="19">P32-O33</f>
        <v>0.67418313831080645</v>
      </c>
      <c r="Q33" s="51">
        <f t="shared" ref="Q33:Q52" si="20">G33*P33+I33</f>
        <v>1.3483662766216129</v>
      </c>
      <c r="S33" s="52">
        <f t="shared" ref="S33:S52" si="21">(M33+Q33)</f>
        <v>1.1854578457770162</v>
      </c>
      <c r="T33" s="8">
        <f t="shared" si="3"/>
        <v>1.1854578457770162</v>
      </c>
      <c r="U33" s="1"/>
      <c r="V33" s="9">
        <v>1</v>
      </c>
      <c r="W33" s="1"/>
      <c r="X33" s="46">
        <v>1</v>
      </c>
      <c r="Y33" s="53">
        <f t="shared" si="8"/>
        <v>0.18545784577701618</v>
      </c>
      <c r="Z33" s="1"/>
      <c r="AA33" s="10">
        <f t="shared" si="9"/>
        <v>0.18545784577701618</v>
      </c>
      <c r="AC33" t="str">
        <f t="shared" si="10"/>
        <v>not converged</v>
      </c>
      <c r="AD33" s="1">
        <f t="shared" si="4"/>
        <v>-1.1629084308445967</v>
      </c>
    </row>
    <row r="34" spans="2:30" x14ac:dyDescent="0.25">
      <c r="B34">
        <v>24</v>
      </c>
      <c r="D34" s="37">
        <v>-1.5</v>
      </c>
      <c r="F34" s="23">
        <f t="shared" si="15"/>
        <v>0.5</v>
      </c>
      <c r="G34" s="23">
        <f t="shared" si="15"/>
        <v>2</v>
      </c>
      <c r="I34" s="2">
        <f t="shared" si="5"/>
        <v>0</v>
      </c>
      <c r="K34" s="7">
        <f t="shared" si="6"/>
        <v>9.2728922888508092E-3</v>
      </c>
      <c r="L34" s="33">
        <f t="shared" si="16"/>
        <v>-0.3350897539780443</v>
      </c>
      <c r="M34" s="51">
        <f t="shared" si="17"/>
        <v>-0.16754487698902215</v>
      </c>
      <c r="N34" s="1"/>
      <c r="O34" s="7">
        <f t="shared" si="18"/>
        <v>9.2728922888508092E-3</v>
      </c>
      <c r="P34" s="33">
        <f t="shared" si="19"/>
        <v>0.66491024602195559</v>
      </c>
      <c r="Q34" s="51">
        <f t="shared" si="20"/>
        <v>1.3298204920439112</v>
      </c>
      <c r="S34" s="52">
        <f t="shared" si="21"/>
        <v>1.162275615054889</v>
      </c>
      <c r="T34" s="8">
        <f t="shared" si="3"/>
        <v>1.162275615054889</v>
      </c>
      <c r="U34" s="1"/>
      <c r="V34" s="9">
        <v>1</v>
      </c>
      <c r="W34" s="1"/>
      <c r="X34" s="46">
        <v>1</v>
      </c>
      <c r="Y34" s="53">
        <f t="shared" si="8"/>
        <v>0.16227561505488897</v>
      </c>
      <c r="Z34" s="1"/>
      <c r="AA34" s="10">
        <f t="shared" si="9"/>
        <v>0.16227561505488897</v>
      </c>
      <c r="AC34" t="str">
        <f t="shared" si="10"/>
        <v>not converged</v>
      </c>
      <c r="AD34" s="1">
        <f t="shared" si="4"/>
        <v>-1.1675448769890222</v>
      </c>
    </row>
    <row r="35" spans="2:30" x14ac:dyDescent="0.25">
      <c r="B35">
        <v>25</v>
      </c>
      <c r="D35" s="37">
        <v>-2</v>
      </c>
      <c r="F35" s="23">
        <f t="shared" si="15"/>
        <v>0.5</v>
      </c>
      <c r="G35" s="23">
        <f t="shared" si="15"/>
        <v>2</v>
      </c>
      <c r="I35" s="2">
        <f t="shared" si="5"/>
        <v>0</v>
      </c>
      <c r="K35" s="7">
        <f t="shared" si="6"/>
        <v>8.1137807527444494E-3</v>
      </c>
      <c r="L35" s="33">
        <f t="shared" si="16"/>
        <v>-0.34320353473078874</v>
      </c>
      <c r="M35" s="51">
        <f t="shared" si="17"/>
        <v>-0.17160176736539437</v>
      </c>
      <c r="N35" s="1"/>
      <c r="O35" s="7">
        <f t="shared" si="18"/>
        <v>8.1137807527444494E-3</v>
      </c>
      <c r="P35" s="33">
        <f t="shared" si="19"/>
        <v>0.65679646526921109</v>
      </c>
      <c r="Q35" s="51">
        <f t="shared" si="20"/>
        <v>1.3135929305384222</v>
      </c>
      <c r="S35" s="52">
        <f t="shared" si="21"/>
        <v>1.1419911631730277</v>
      </c>
      <c r="T35" s="8">
        <f t="shared" si="3"/>
        <v>1.1419911631730277</v>
      </c>
      <c r="U35" s="1"/>
      <c r="V35" s="9">
        <v>1</v>
      </c>
      <c r="W35" s="1"/>
      <c r="X35" s="46">
        <v>1</v>
      </c>
      <c r="Y35" s="53">
        <f t="shared" si="8"/>
        <v>0.14199116317302773</v>
      </c>
      <c r="Z35" s="1"/>
      <c r="AA35" s="10">
        <f t="shared" si="9"/>
        <v>0.14199116317302773</v>
      </c>
      <c r="AC35" t="str">
        <f t="shared" si="10"/>
        <v>not converged</v>
      </c>
      <c r="AD35" s="1">
        <f t="shared" si="4"/>
        <v>-1.1716017673653945</v>
      </c>
    </row>
    <row r="36" spans="2:30" x14ac:dyDescent="0.25">
      <c r="B36">
        <v>26</v>
      </c>
      <c r="D36" s="37">
        <v>-2.5</v>
      </c>
      <c r="F36" s="23">
        <f t="shared" si="15"/>
        <v>0.5</v>
      </c>
      <c r="G36" s="23">
        <f t="shared" si="15"/>
        <v>2</v>
      </c>
      <c r="I36" s="2">
        <f t="shared" si="5"/>
        <v>0</v>
      </c>
      <c r="K36" s="7">
        <f t="shared" si="6"/>
        <v>7.0995581586513869E-3</v>
      </c>
      <c r="L36" s="33">
        <f t="shared" si="16"/>
        <v>-0.35030309288944012</v>
      </c>
      <c r="M36" s="51">
        <f t="shared" si="17"/>
        <v>-0.17515154644472006</v>
      </c>
      <c r="N36" s="1"/>
      <c r="O36" s="7">
        <f t="shared" si="18"/>
        <v>7.0995581586513869E-3</v>
      </c>
      <c r="P36" s="33">
        <f t="shared" si="19"/>
        <v>0.64969690711055972</v>
      </c>
      <c r="Q36" s="51">
        <f t="shared" si="20"/>
        <v>1.2993938142211194</v>
      </c>
      <c r="S36" s="52">
        <f t="shared" si="21"/>
        <v>1.1242422677763995</v>
      </c>
      <c r="T36" s="8">
        <f t="shared" si="3"/>
        <v>1.1242422677763995</v>
      </c>
      <c r="U36" s="1"/>
      <c r="V36" s="9">
        <v>1</v>
      </c>
      <c r="W36" s="1"/>
      <c r="X36" s="46">
        <v>1</v>
      </c>
      <c r="Y36" s="53">
        <f t="shared" si="8"/>
        <v>0.12424226777639946</v>
      </c>
      <c r="Z36" s="1"/>
      <c r="AA36" s="10">
        <f t="shared" si="9"/>
        <v>0.12424226777639946</v>
      </c>
      <c r="AC36" t="str">
        <f t="shared" si="10"/>
        <v>not converged</v>
      </c>
      <c r="AD36" s="1">
        <f t="shared" si="4"/>
        <v>-1.17515154644472</v>
      </c>
    </row>
    <row r="37" spans="2:30" x14ac:dyDescent="0.25">
      <c r="B37">
        <v>27</v>
      </c>
      <c r="D37" s="37">
        <v>-3</v>
      </c>
      <c r="F37" s="23">
        <f t="shared" si="15"/>
        <v>0.5</v>
      </c>
      <c r="G37" s="23">
        <f t="shared" si="15"/>
        <v>2</v>
      </c>
      <c r="I37" s="2">
        <f t="shared" si="5"/>
        <v>0</v>
      </c>
      <c r="K37" s="7">
        <f t="shared" si="6"/>
        <v>6.2121133888199736E-3</v>
      </c>
      <c r="L37" s="33">
        <f t="shared" si="16"/>
        <v>-0.35651520627826011</v>
      </c>
      <c r="M37" s="51">
        <f t="shared" si="17"/>
        <v>-0.17825760313913006</v>
      </c>
      <c r="N37" s="1"/>
      <c r="O37" s="7">
        <f t="shared" si="18"/>
        <v>6.2121133888199736E-3</v>
      </c>
      <c r="P37" s="33">
        <f t="shared" si="19"/>
        <v>0.64348479372173972</v>
      </c>
      <c r="Q37" s="51">
        <f t="shared" si="20"/>
        <v>1.2869695874434794</v>
      </c>
      <c r="S37" s="52">
        <f t="shared" si="21"/>
        <v>1.1087119843043494</v>
      </c>
      <c r="T37" s="8">
        <f t="shared" si="3"/>
        <v>1.1087119843043494</v>
      </c>
      <c r="U37" s="1"/>
      <c r="V37" s="9">
        <v>1</v>
      </c>
      <c r="W37" s="1"/>
      <c r="X37" s="46">
        <v>1</v>
      </c>
      <c r="Y37" s="53">
        <f t="shared" si="8"/>
        <v>0.10871198430434936</v>
      </c>
      <c r="Z37" s="1"/>
      <c r="AA37" s="10">
        <f t="shared" si="9"/>
        <v>0.10871198430434936</v>
      </c>
      <c r="AC37" t="str">
        <f t="shared" si="10"/>
        <v>not converged</v>
      </c>
      <c r="AD37" s="1">
        <f t="shared" si="4"/>
        <v>-1.1782576031391301</v>
      </c>
    </row>
    <row r="38" spans="2:30" x14ac:dyDescent="0.25">
      <c r="B38">
        <v>28</v>
      </c>
      <c r="D38" s="37">
        <v>-3.5</v>
      </c>
      <c r="F38" s="23">
        <f t="shared" si="15"/>
        <v>0.5</v>
      </c>
      <c r="G38" s="23">
        <f t="shared" si="15"/>
        <v>2</v>
      </c>
      <c r="I38" s="2">
        <f t="shared" si="5"/>
        <v>0</v>
      </c>
      <c r="K38" s="7">
        <f t="shared" si="6"/>
        <v>5.4355992152174681E-3</v>
      </c>
      <c r="L38" s="33">
        <f t="shared" si="16"/>
        <v>-0.36195080549347758</v>
      </c>
      <c r="M38" s="51">
        <f t="shared" si="17"/>
        <v>-0.18097540274673879</v>
      </c>
      <c r="N38" s="1"/>
      <c r="O38" s="7">
        <f t="shared" si="18"/>
        <v>5.4355992152174681E-3</v>
      </c>
      <c r="P38" s="33">
        <f t="shared" si="19"/>
        <v>0.63804919450652231</v>
      </c>
      <c r="Q38" s="51">
        <f t="shared" si="20"/>
        <v>1.2760983890130446</v>
      </c>
      <c r="S38" s="52">
        <f t="shared" si="21"/>
        <v>1.0951229862663059</v>
      </c>
      <c r="T38" s="8">
        <f t="shared" si="3"/>
        <v>1.0951229862663059</v>
      </c>
      <c r="U38" s="1"/>
      <c r="V38" s="9">
        <v>1</v>
      </c>
      <c r="W38" s="1"/>
      <c r="X38" s="46">
        <v>1</v>
      </c>
      <c r="Y38" s="53">
        <f t="shared" si="8"/>
        <v>9.5122986266305887E-2</v>
      </c>
      <c r="Z38" s="1"/>
      <c r="AA38" s="10">
        <f t="shared" si="9"/>
        <v>9.5122986266305887E-2</v>
      </c>
      <c r="AC38" t="str">
        <f t="shared" si="10"/>
        <v>not converged</v>
      </c>
      <c r="AD38" s="1">
        <f t="shared" si="4"/>
        <v>-1.1809754027467387</v>
      </c>
    </row>
    <row r="39" spans="2:30" x14ac:dyDescent="0.25">
      <c r="B39">
        <v>29</v>
      </c>
      <c r="D39" s="37">
        <v>-4</v>
      </c>
      <c r="F39" s="23">
        <f t="shared" si="15"/>
        <v>0.5</v>
      </c>
      <c r="G39" s="23">
        <f t="shared" si="15"/>
        <v>2</v>
      </c>
      <c r="I39" s="2">
        <f t="shared" si="5"/>
        <v>0</v>
      </c>
      <c r="K39" s="7">
        <f t="shared" si="6"/>
        <v>4.756149313315295E-3</v>
      </c>
      <c r="L39" s="33">
        <f t="shared" si="16"/>
        <v>-0.36670695480679288</v>
      </c>
      <c r="M39" s="51">
        <f t="shared" si="17"/>
        <v>-0.18335347740339644</v>
      </c>
      <c r="N39" s="1"/>
      <c r="O39" s="7">
        <f t="shared" si="18"/>
        <v>4.756149313315295E-3</v>
      </c>
      <c r="P39" s="33">
        <f t="shared" si="19"/>
        <v>0.63329304519320706</v>
      </c>
      <c r="Q39" s="51">
        <f t="shared" si="20"/>
        <v>1.2665860903864141</v>
      </c>
      <c r="S39" s="52">
        <f t="shared" si="21"/>
        <v>1.0832326129830177</v>
      </c>
      <c r="T39" s="8">
        <f t="shared" si="3"/>
        <v>1.0832326129830177</v>
      </c>
      <c r="U39" s="1"/>
      <c r="V39" s="9">
        <v>1</v>
      </c>
      <c r="W39" s="1"/>
      <c r="X39" s="46">
        <v>1</v>
      </c>
      <c r="Y39" s="53">
        <f t="shared" si="8"/>
        <v>8.3232612983017651E-2</v>
      </c>
      <c r="Z39" s="1"/>
      <c r="AA39" s="10">
        <f t="shared" si="9"/>
        <v>8.3232612983017651E-2</v>
      </c>
      <c r="AC39" t="str">
        <f t="shared" si="10"/>
        <v>not converged</v>
      </c>
      <c r="AD39" s="1">
        <f t="shared" si="4"/>
        <v>-1.1833534774033965</v>
      </c>
    </row>
    <row r="40" spans="2:30" x14ac:dyDescent="0.25">
      <c r="B40">
        <v>30</v>
      </c>
      <c r="D40" s="37">
        <v>-4.5</v>
      </c>
      <c r="F40" s="23">
        <f t="shared" si="15"/>
        <v>0.5</v>
      </c>
      <c r="G40" s="23">
        <f t="shared" si="15"/>
        <v>2</v>
      </c>
      <c r="I40" s="2">
        <f t="shared" si="5"/>
        <v>0</v>
      </c>
      <c r="K40" s="7">
        <f t="shared" si="6"/>
        <v>4.1616306491508827E-3</v>
      </c>
      <c r="L40" s="33">
        <f t="shared" si="16"/>
        <v>-0.37086858545594376</v>
      </c>
      <c r="M40" s="51">
        <f t="shared" si="17"/>
        <v>-0.18543429272797188</v>
      </c>
      <c r="N40" s="1"/>
      <c r="O40" s="7">
        <f t="shared" si="18"/>
        <v>4.1616306491508827E-3</v>
      </c>
      <c r="P40" s="33">
        <f t="shared" si="19"/>
        <v>0.62913141454405619</v>
      </c>
      <c r="Q40" s="51">
        <f t="shared" si="20"/>
        <v>1.2582628290881124</v>
      </c>
      <c r="S40" s="52">
        <f t="shared" si="21"/>
        <v>1.0728285363601404</v>
      </c>
      <c r="T40" s="8">
        <f t="shared" si="3"/>
        <v>1.0728285363601404</v>
      </c>
      <c r="U40" s="1"/>
      <c r="V40" s="9">
        <v>1</v>
      </c>
      <c r="W40" s="1"/>
      <c r="X40" s="46">
        <v>1</v>
      </c>
      <c r="Y40" s="53">
        <f t="shared" si="8"/>
        <v>7.2828536360140417E-2</v>
      </c>
      <c r="Z40" s="1"/>
      <c r="AA40" s="10">
        <f t="shared" si="9"/>
        <v>7.2828536360140417E-2</v>
      </c>
      <c r="AC40" t="str">
        <f t="shared" si="10"/>
        <v>not converged</v>
      </c>
      <c r="AD40" s="1">
        <f t="shared" si="4"/>
        <v>-1.185434292727972</v>
      </c>
    </row>
    <row r="41" spans="2:30" x14ac:dyDescent="0.25">
      <c r="B41">
        <v>31</v>
      </c>
      <c r="D41" s="37">
        <v>-5</v>
      </c>
      <c r="F41" s="23">
        <f t="shared" si="15"/>
        <v>0.5</v>
      </c>
      <c r="G41" s="23">
        <f t="shared" si="15"/>
        <v>2</v>
      </c>
      <c r="I41" s="2">
        <f t="shared" si="5"/>
        <v>0</v>
      </c>
      <c r="K41" s="7">
        <f t="shared" si="6"/>
        <v>3.6414268180070212E-3</v>
      </c>
      <c r="L41" s="33">
        <f t="shared" si="16"/>
        <v>-0.37451001227395075</v>
      </c>
      <c r="M41" s="51">
        <f t="shared" si="17"/>
        <v>-0.18725500613697538</v>
      </c>
      <c r="N41" s="1"/>
      <c r="O41" s="7">
        <f t="shared" si="18"/>
        <v>3.6414268180070212E-3</v>
      </c>
      <c r="P41" s="33">
        <f t="shared" si="19"/>
        <v>0.62548998772604913</v>
      </c>
      <c r="Q41" s="51">
        <f t="shared" si="20"/>
        <v>1.2509799754520983</v>
      </c>
      <c r="S41" s="52">
        <f t="shared" si="21"/>
        <v>1.0637249693151229</v>
      </c>
      <c r="T41" s="8">
        <f t="shared" si="3"/>
        <v>1.0637249693151229</v>
      </c>
      <c r="U41" s="1"/>
      <c r="V41" s="9">
        <v>1</v>
      </c>
      <c r="W41" s="1"/>
      <c r="X41" s="46">
        <v>1</v>
      </c>
      <c r="Y41" s="53">
        <f t="shared" si="8"/>
        <v>6.3724969315122948E-2</v>
      </c>
      <c r="Z41" s="1"/>
      <c r="AA41" s="10">
        <f t="shared" si="9"/>
        <v>6.3724969315122948E-2</v>
      </c>
      <c r="AC41" t="str">
        <f t="shared" si="10"/>
        <v>not converged</v>
      </c>
      <c r="AD41" s="1">
        <f t="shared" si="4"/>
        <v>-1.1872550061369753</v>
      </c>
    </row>
    <row r="42" spans="2:30" x14ac:dyDescent="0.25">
      <c r="B42">
        <v>32</v>
      </c>
      <c r="D42" s="37">
        <v>-5.5</v>
      </c>
      <c r="F42" s="23">
        <f t="shared" si="15"/>
        <v>0.5</v>
      </c>
      <c r="G42" s="23">
        <f t="shared" si="15"/>
        <v>2</v>
      </c>
      <c r="I42" s="2">
        <f t="shared" si="5"/>
        <v>0</v>
      </c>
      <c r="K42" s="7">
        <f t="shared" si="6"/>
        <v>3.1862484657561477E-3</v>
      </c>
      <c r="L42" s="33">
        <f t="shared" si="16"/>
        <v>-0.37769626073970691</v>
      </c>
      <c r="M42" s="51">
        <f t="shared" si="17"/>
        <v>-0.18884813036985346</v>
      </c>
      <c r="N42" s="1"/>
      <c r="O42" s="7">
        <f t="shared" si="18"/>
        <v>3.1862484657561477E-3</v>
      </c>
      <c r="P42" s="33">
        <f t="shared" si="19"/>
        <v>0.62230373926029303</v>
      </c>
      <c r="Q42" s="51">
        <f t="shared" si="20"/>
        <v>1.2446074785205861</v>
      </c>
      <c r="S42" s="52">
        <f t="shared" si="21"/>
        <v>1.0557593481507326</v>
      </c>
      <c r="T42" s="8">
        <f t="shared" si="3"/>
        <v>1.0557593481507326</v>
      </c>
      <c r="U42" s="1"/>
      <c r="V42" s="9">
        <v>1</v>
      </c>
      <c r="W42" s="1"/>
      <c r="X42" s="46">
        <v>1</v>
      </c>
      <c r="Y42" s="53">
        <f t="shared" si="8"/>
        <v>5.5759348150732579E-2</v>
      </c>
      <c r="Z42" s="1"/>
      <c r="AA42" s="10">
        <f t="shared" si="9"/>
        <v>5.5759348150732579E-2</v>
      </c>
      <c r="AC42" t="str">
        <f t="shared" si="10"/>
        <v>not converged</v>
      </c>
      <c r="AD42" s="1">
        <f t="shared" si="4"/>
        <v>-1.1888481303698535</v>
      </c>
    </row>
    <row r="43" spans="2:30" x14ac:dyDescent="0.25">
      <c r="B43">
        <v>33</v>
      </c>
      <c r="D43" s="37">
        <v>-6</v>
      </c>
      <c r="F43" s="23">
        <f t="shared" si="15"/>
        <v>0.5</v>
      </c>
      <c r="G43" s="23">
        <f t="shared" si="15"/>
        <v>2</v>
      </c>
      <c r="I43" s="2">
        <f t="shared" si="5"/>
        <v>0</v>
      </c>
      <c r="K43" s="7">
        <f t="shared" si="6"/>
        <v>2.7879674075366291E-3</v>
      </c>
      <c r="L43" s="33">
        <f t="shared" si="16"/>
        <v>-0.38048422814724353</v>
      </c>
      <c r="M43" s="51">
        <f t="shared" si="17"/>
        <v>-0.19024211407362177</v>
      </c>
      <c r="N43" s="1"/>
      <c r="O43" s="7">
        <f t="shared" si="18"/>
        <v>2.7879674075366291E-3</v>
      </c>
      <c r="P43" s="33">
        <f t="shared" si="19"/>
        <v>0.61951577185275641</v>
      </c>
      <c r="Q43" s="51">
        <f t="shared" si="20"/>
        <v>1.2390315437055128</v>
      </c>
      <c r="S43" s="52">
        <f t="shared" si="21"/>
        <v>1.0487894296318911</v>
      </c>
      <c r="T43" s="14">
        <f t="shared" si="3"/>
        <v>1.0487894296318911</v>
      </c>
      <c r="U43" s="1"/>
      <c r="V43" s="9">
        <v>1</v>
      </c>
      <c r="W43" s="1"/>
      <c r="X43" s="46">
        <v>1</v>
      </c>
      <c r="Y43" s="53">
        <f t="shared" si="8"/>
        <v>4.8789429631891146E-2</v>
      </c>
      <c r="Z43" s="1"/>
      <c r="AA43" s="14">
        <f t="shared" si="9"/>
        <v>4.8789429631891146E-2</v>
      </c>
      <c r="AC43" t="str">
        <f t="shared" si="10"/>
        <v>converged</v>
      </c>
      <c r="AD43" s="1">
        <f t="shared" si="4"/>
        <v>-1.1902421140736217</v>
      </c>
    </row>
    <row r="44" spans="2:30" x14ac:dyDescent="0.25">
      <c r="B44">
        <v>34</v>
      </c>
      <c r="D44" s="37">
        <v>-6.5</v>
      </c>
      <c r="F44" s="23">
        <f t="shared" si="15"/>
        <v>0.5</v>
      </c>
      <c r="G44" s="23">
        <f t="shared" si="15"/>
        <v>2</v>
      </c>
      <c r="I44" s="2">
        <f t="shared" si="5"/>
        <v>0</v>
      </c>
      <c r="K44" s="7">
        <f t="shared" ref="K44:K68" si="22">B$4*AA43</f>
        <v>2.4394714815945575E-3</v>
      </c>
      <c r="L44" s="33">
        <f t="shared" si="16"/>
        <v>-0.3829236996288381</v>
      </c>
      <c r="M44" s="51">
        <f t="shared" si="17"/>
        <v>-0.19146184981441905</v>
      </c>
      <c r="N44" s="1"/>
      <c r="O44" s="7">
        <f t="shared" si="18"/>
        <v>2.4394714815945575E-3</v>
      </c>
      <c r="P44" s="33">
        <f t="shared" si="19"/>
        <v>0.6170763003711619</v>
      </c>
      <c r="Q44" s="51">
        <f t="shared" si="20"/>
        <v>1.2341526007423238</v>
      </c>
      <c r="S44" s="52">
        <f t="shared" si="21"/>
        <v>1.0426907509279046</v>
      </c>
      <c r="T44" s="14">
        <f t="shared" si="3"/>
        <v>1.0426907509279046</v>
      </c>
      <c r="U44" s="1"/>
      <c r="V44" s="9">
        <v>1</v>
      </c>
      <c r="W44" s="1"/>
      <c r="X44" s="46">
        <v>1</v>
      </c>
      <c r="Y44" s="53">
        <f t="shared" si="8"/>
        <v>4.2690750927904642E-2</v>
      </c>
      <c r="Z44" s="1"/>
      <c r="AA44" s="14">
        <f t="shared" si="9"/>
        <v>4.2690750927904642E-2</v>
      </c>
      <c r="AC44" t="str">
        <f t="shared" si="10"/>
        <v>converged</v>
      </c>
      <c r="AD44" s="1">
        <f t="shared" si="4"/>
        <v>-1.1914618498144192</v>
      </c>
    </row>
    <row r="45" spans="2:30" x14ac:dyDescent="0.25">
      <c r="B45">
        <v>35</v>
      </c>
      <c r="D45" s="37">
        <v>-7</v>
      </c>
      <c r="F45" s="23">
        <f t="shared" si="15"/>
        <v>0.5</v>
      </c>
      <c r="G45" s="23">
        <f t="shared" si="15"/>
        <v>2</v>
      </c>
      <c r="I45" s="2">
        <f t="shared" si="5"/>
        <v>0</v>
      </c>
      <c r="K45" s="7">
        <f t="shared" si="22"/>
        <v>2.1345375463952322E-3</v>
      </c>
      <c r="L45" s="33">
        <f t="shared" si="16"/>
        <v>-0.38505823717523335</v>
      </c>
      <c r="M45" s="51">
        <f t="shared" si="17"/>
        <v>-0.19252911858761668</v>
      </c>
      <c r="N45" s="1"/>
      <c r="O45" s="7">
        <f t="shared" si="18"/>
        <v>2.1345375463952322E-3</v>
      </c>
      <c r="P45" s="33">
        <f t="shared" si="19"/>
        <v>0.61494176282476665</v>
      </c>
      <c r="Q45" s="51">
        <f t="shared" si="20"/>
        <v>1.2298835256495333</v>
      </c>
      <c r="S45" s="52">
        <f t="shared" si="21"/>
        <v>1.0373544070619167</v>
      </c>
      <c r="T45" s="14">
        <f t="shared" si="3"/>
        <v>1.0373544070619167</v>
      </c>
      <c r="U45" s="1"/>
      <c r="V45" s="9">
        <v>1</v>
      </c>
      <c r="W45" s="1"/>
      <c r="X45" s="46">
        <v>1</v>
      </c>
      <c r="Y45" s="53">
        <f t="shared" si="8"/>
        <v>3.7354407061916728E-2</v>
      </c>
      <c r="Z45" s="1"/>
      <c r="AA45" s="14">
        <f t="shared" si="9"/>
        <v>3.7354407061916728E-2</v>
      </c>
      <c r="AC45" t="str">
        <f t="shared" si="10"/>
        <v>converged</v>
      </c>
      <c r="AD45" s="1">
        <f t="shared" si="4"/>
        <v>-1.1925291185876166</v>
      </c>
    </row>
    <row r="46" spans="2:30" x14ac:dyDescent="0.25">
      <c r="B46">
        <v>36</v>
      </c>
      <c r="D46" s="37">
        <v>-7.5</v>
      </c>
      <c r="F46" s="23">
        <f t="shared" si="15"/>
        <v>0.5</v>
      </c>
      <c r="G46" s="23">
        <f t="shared" si="15"/>
        <v>2</v>
      </c>
      <c r="I46" s="2">
        <f t="shared" si="5"/>
        <v>0</v>
      </c>
      <c r="K46" s="7">
        <f t="shared" si="22"/>
        <v>1.8677203530958364E-3</v>
      </c>
      <c r="L46" s="33">
        <f t="shared" si="16"/>
        <v>-0.3869259575283292</v>
      </c>
      <c r="M46" s="51">
        <f t="shared" si="17"/>
        <v>-0.1934629787641646</v>
      </c>
      <c r="N46" s="1"/>
      <c r="O46" s="7">
        <f t="shared" si="18"/>
        <v>1.8677203530958364E-3</v>
      </c>
      <c r="P46" s="33">
        <f t="shared" si="19"/>
        <v>0.61307404247167085</v>
      </c>
      <c r="Q46" s="51">
        <f t="shared" si="20"/>
        <v>1.2261480849433417</v>
      </c>
      <c r="S46" s="52">
        <f t="shared" si="21"/>
        <v>1.0326851061791771</v>
      </c>
      <c r="T46" s="14">
        <f t="shared" si="3"/>
        <v>1.0326851061791771</v>
      </c>
      <c r="U46" s="1"/>
      <c r="V46" s="9">
        <v>1</v>
      </c>
      <c r="W46" s="1"/>
      <c r="X46" s="46">
        <v>1</v>
      </c>
      <c r="Y46" s="53">
        <f t="shared" si="8"/>
        <v>3.2685106179177081E-2</v>
      </c>
      <c r="Z46" s="1"/>
      <c r="AA46" s="14">
        <f t="shared" si="9"/>
        <v>3.2685106179177081E-2</v>
      </c>
      <c r="AC46" t="str">
        <f t="shared" si="10"/>
        <v>converged</v>
      </c>
      <c r="AD46" s="1">
        <f t="shared" si="4"/>
        <v>-1.1934629787641646</v>
      </c>
    </row>
    <row r="47" spans="2:30" x14ac:dyDescent="0.25">
      <c r="B47">
        <v>37</v>
      </c>
      <c r="D47" s="37">
        <v>-8</v>
      </c>
      <c r="F47" s="23">
        <f t="shared" si="15"/>
        <v>0.5</v>
      </c>
      <c r="G47" s="23">
        <f t="shared" si="15"/>
        <v>2</v>
      </c>
      <c r="I47" s="2">
        <f t="shared" si="5"/>
        <v>0</v>
      </c>
      <c r="K47" s="7">
        <f t="shared" si="22"/>
        <v>1.6342553089588542E-3</v>
      </c>
      <c r="L47" s="33">
        <f t="shared" si="16"/>
        <v>-0.38856021283728803</v>
      </c>
      <c r="M47" s="51">
        <f t="shared" si="17"/>
        <v>-0.19428010641864402</v>
      </c>
      <c r="N47" s="1"/>
      <c r="O47" s="7">
        <f t="shared" si="18"/>
        <v>1.6342553089588542E-3</v>
      </c>
      <c r="P47" s="33">
        <f t="shared" si="19"/>
        <v>0.61143978716271197</v>
      </c>
      <c r="Q47" s="51">
        <f t="shared" si="20"/>
        <v>1.2228795743254239</v>
      </c>
      <c r="S47" s="52">
        <f t="shared" si="21"/>
        <v>1.0285994679067798</v>
      </c>
      <c r="T47" s="14">
        <f t="shared" si="3"/>
        <v>1.0285994679067798</v>
      </c>
      <c r="U47" s="1"/>
      <c r="V47" s="9">
        <v>1</v>
      </c>
      <c r="W47" s="1"/>
      <c r="X47" s="46">
        <v>1</v>
      </c>
      <c r="Y47" s="53">
        <f t="shared" si="8"/>
        <v>2.8599467906779807E-2</v>
      </c>
      <c r="Z47" s="1"/>
      <c r="AA47" s="14">
        <f t="shared" si="9"/>
        <v>2.8599467906779807E-2</v>
      </c>
      <c r="AC47" t="str">
        <f t="shared" si="10"/>
        <v>converged</v>
      </c>
      <c r="AD47" s="1">
        <f t="shared" si="4"/>
        <v>-1.1942801064186441</v>
      </c>
    </row>
    <row r="48" spans="2:30" x14ac:dyDescent="0.25">
      <c r="B48">
        <v>38</v>
      </c>
      <c r="D48" s="37">
        <v>-8.5</v>
      </c>
      <c r="F48" s="23">
        <f t="shared" si="15"/>
        <v>0.5</v>
      </c>
      <c r="G48" s="23">
        <f t="shared" si="15"/>
        <v>2</v>
      </c>
      <c r="I48" s="2">
        <f t="shared" si="5"/>
        <v>0</v>
      </c>
      <c r="K48" s="7">
        <f t="shared" si="22"/>
        <v>1.4299733953389905E-3</v>
      </c>
      <c r="L48" s="33">
        <f t="shared" si="16"/>
        <v>-0.38999018623262705</v>
      </c>
      <c r="M48" s="51">
        <f t="shared" si="17"/>
        <v>-0.19499509311631352</v>
      </c>
      <c r="N48" s="1"/>
      <c r="O48" s="7">
        <f t="shared" si="18"/>
        <v>1.4299733953389905E-3</v>
      </c>
      <c r="P48" s="33">
        <f t="shared" si="19"/>
        <v>0.61000981376737295</v>
      </c>
      <c r="Q48" s="51">
        <f t="shared" si="20"/>
        <v>1.2200196275347459</v>
      </c>
      <c r="S48" s="52">
        <f t="shared" si="21"/>
        <v>1.0250245344184323</v>
      </c>
      <c r="T48" s="14">
        <f t="shared" si="3"/>
        <v>1.0250245344184323</v>
      </c>
      <c r="U48" s="1"/>
      <c r="V48" s="9">
        <v>1</v>
      </c>
      <c r="W48" s="1"/>
      <c r="X48" s="46">
        <v>1</v>
      </c>
      <c r="Y48" s="53">
        <f t="shared" si="8"/>
        <v>2.5024534418432332E-2</v>
      </c>
      <c r="Z48" s="1"/>
      <c r="AA48" s="14">
        <f t="shared" si="9"/>
        <v>2.5024534418432332E-2</v>
      </c>
      <c r="AC48" t="str">
        <f t="shared" si="10"/>
        <v>converged</v>
      </c>
      <c r="AD48" s="1">
        <f t="shared" si="4"/>
        <v>-1.1949950931163136</v>
      </c>
    </row>
    <row r="49" spans="2:44" x14ac:dyDescent="0.25">
      <c r="B49">
        <v>39</v>
      </c>
      <c r="D49" s="37">
        <v>-9</v>
      </c>
      <c r="F49" s="23">
        <f t="shared" si="15"/>
        <v>0.5</v>
      </c>
      <c r="G49" s="23">
        <f t="shared" si="15"/>
        <v>2</v>
      </c>
      <c r="I49" s="2">
        <f t="shared" si="5"/>
        <v>0</v>
      </c>
      <c r="K49" s="7">
        <f t="shared" si="22"/>
        <v>1.2512267209216167E-3</v>
      </c>
      <c r="L49" s="33">
        <f t="shared" si="16"/>
        <v>-0.39124141295354864</v>
      </c>
      <c r="M49" s="51">
        <f t="shared" si="17"/>
        <v>-0.19562070647677432</v>
      </c>
      <c r="N49" s="1"/>
      <c r="O49" s="7">
        <f t="shared" si="18"/>
        <v>1.2512267209216167E-3</v>
      </c>
      <c r="P49" s="33">
        <f t="shared" si="19"/>
        <v>0.60875858704645136</v>
      </c>
      <c r="Q49" s="51">
        <f t="shared" si="20"/>
        <v>1.2175171740929027</v>
      </c>
      <c r="S49" s="52">
        <f t="shared" si="21"/>
        <v>1.0218964676161284</v>
      </c>
      <c r="T49" s="14">
        <f t="shared" si="3"/>
        <v>1.0218964676161284</v>
      </c>
      <c r="U49" s="1"/>
      <c r="V49" s="9">
        <v>1</v>
      </c>
      <c r="W49" s="1"/>
      <c r="X49" s="46">
        <v>1</v>
      </c>
      <c r="Y49" s="53">
        <f t="shared" si="8"/>
        <v>2.1896467616128401E-2</v>
      </c>
      <c r="Z49" s="1"/>
      <c r="AA49" s="14">
        <f t="shared" si="9"/>
        <v>2.1896467616128401E-2</v>
      </c>
      <c r="AC49" t="str">
        <f t="shared" si="10"/>
        <v>converged</v>
      </c>
      <c r="AD49" s="1">
        <f t="shared" si="4"/>
        <v>-1.1956207064767743</v>
      </c>
    </row>
    <row r="50" spans="2:44" x14ac:dyDescent="0.25">
      <c r="B50">
        <v>40</v>
      </c>
      <c r="D50" s="37">
        <v>-9.5</v>
      </c>
      <c r="F50" s="23">
        <f t="shared" si="15"/>
        <v>0.5</v>
      </c>
      <c r="G50" s="23">
        <f t="shared" si="15"/>
        <v>2</v>
      </c>
      <c r="I50" s="2">
        <f t="shared" si="5"/>
        <v>0</v>
      </c>
      <c r="K50" s="7">
        <f t="shared" si="22"/>
        <v>1.09482338080642E-3</v>
      </c>
      <c r="L50" s="33">
        <f t="shared" si="16"/>
        <v>-0.39233623633435505</v>
      </c>
      <c r="M50" s="51">
        <f t="shared" si="17"/>
        <v>-0.19616811816717752</v>
      </c>
      <c r="N50" s="1"/>
      <c r="O50" s="7">
        <f t="shared" si="18"/>
        <v>1.09482338080642E-3</v>
      </c>
      <c r="P50" s="33">
        <f t="shared" si="19"/>
        <v>0.6076637636656449</v>
      </c>
      <c r="Q50" s="51">
        <f t="shared" si="20"/>
        <v>1.2153275273312898</v>
      </c>
      <c r="S50" s="52">
        <f t="shared" si="21"/>
        <v>1.0191594091641123</v>
      </c>
      <c r="T50" s="14">
        <f t="shared" si="3"/>
        <v>1.0191594091641123</v>
      </c>
      <c r="U50" s="1"/>
      <c r="V50" s="9">
        <v>1</v>
      </c>
      <c r="W50" s="1"/>
      <c r="X50" s="46">
        <v>1</v>
      </c>
      <c r="Y50" s="53">
        <f t="shared" si="8"/>
        <v>1.9159409164112295E-2</v>
      </c>
      <c r="Z50" s="1"/>
      <c r="AA50" s="14">
        <f t="shared" si="9"/>
        <v>1.9159409164112295E-2</v>
      </c>
      <c r="AC50" t="str">
        <f t="shared" si="10"/>
        <v>converged</v>
      </c>
      <c r="AD50" s="1">
        <f t="shared" si="4"/>
        <v>-1.1961681181671775</v>
      </c>
    </row>
    <row r="51" spans="2:44" x14ac:dyDescent="0.25">
      <c r="B51">
        <v>41</v>
      </c>
      <c r="D51" s="37">
        <v>-10</v>
      </c>
      <c r="F51" s="23">
        <f t="shared" si="15"/>
        <v>0.5</v>
      </c>
      <c r="G51" s="23">
        <f t="shared" si="15"/>
        <v>2</v>
      </c>
      <c r="I51" s="2">
        <f t="shared" si="5"/>
        <v>0</v>
      </c>
      <c r="K51" s="7">
        <f t="shared" si="22"/>
        <v>9.5797045820561477E-4</v>
      </c>
      <c r="L51" s="33">
        <f t="shared" si="16"/>
        <v>-0.39329420679256066</v>
      </c>
      <c r="M51" s="51">
        <f t="shared" si="17"/>
        <v>-0.19664710339628033</v>
      </c>
      <c r="N51" s="1"/>
      <c r="O51" s="7">
        <f t="shared" si="18"/>
        <v>9.5797045820561477E-4</v>
      </c>
      <c r="P51" s="33">
        <f t="shared" si="19"/>
        <v>0.60670579320743934</v>
      </c>
      <c r="Q51" s="51">
        <f t="shared" si="20"/>
        <v>1.2134115864148787</v>
      </c>
      <c r="S51" s="52">
        <f t="shared" si="21"/>
        <v>1.0167644830185982</v>
      </c>
      <c r="T51" s="14">
        <f t="shared" si="3"/>
        <v>1.0167644830185982</v>
      </c>
      <c r="U51" s="1"/>
      <c r="V51" s="9">
        <v>1</v>
      </c>
      <c r="W51" s="1"/>
      <c r="X51" s="46">
        <v>1</v>
      </c>
      <c r="Y51" s="53">
        <f t="shared" si="8"/>
        <v>1.6764483018598231E-2</v>
      </c>
      <c r="Z51" s="1"/>
      <c r="AA51" s="14">
        <f t="shared" si="9"/>
        <v>1.6764483018598231E-2</v>
      </c>
      <c r="AC51" t="str">
        <f t="shared" si="10"/>
        <v>converged</v>
      </c>
      <c r="AD51" s="1">
        <f t="shared" si="4"/>
        <v>-1.1966471033962804</v>
      </c>
    </row>
    <row r="52" spans="2:44" x14ac:dyDescent="0.25">
      <c r="B52">
        <v>42</v>
      </c>
      <c r="F52" s="23">
        <f t="shared" ref="F52:G68" si="23">F$7</f>
        <v>0.5</v>
      </c>
      <c r="G52" s="23">
        <f t="shared" si="23"/>
        <v>2</v>
      </c>
      <c r="I52" s="2">
        <f t="shared" si="5"/>
        <v>0</v>
      </c>
      <c r="K52" s="7">
        <f t="shared" si="22"/>
        <v>8.3822415092991162E-4</v>
      </c>
      <c r="L52" s="33">
        <f t="shared" si="16"/>
        <v>-0.3941324309434906</v>
      </c>
      <c r="M52" s="51">
        <f t="shared" si="17"/>
        <v>-0.1970662154717453</v>
      </c>
      <c r="N52" s="1"/>
      <c r="O52" s="7">
        <f t="shared" si="18"/>
        <v>8.3822415092991162E-4</v>
      </c>
      <c r="P52" s="33">
        <f t="shared" si="19"/>
        <v>0.6058675690565094</v>
      </c>
      <c r="Q52" s="51">
        <f t="shared" si="20"/>
        <v>1.2117351381130188</v>
      </c>
      <c r="S52" s="52">
        <f t="shared" si="21"/>
        <v>1.0146689226412735</v>
      </c>
      <c r="T52" s="14">
        <f t="shared" si="3"/>
        <v>1.0146689226412735</v>
      </c>
      <c r="U52" s="1"/>
      <c r="V52" s="9">
        <v>1</v>
      </c>
      <c r="W52" s="1"/>
      <c r="X52" s="46">
        <v>1</v>
      </c>
      <c r="Y52" s="53">
        <f t="shared" si="8"/>
        <v>1.4668922641273507E-2</v>
      </c>
      <c r="Z52" s="1"/>
      <c r="AA52" s="14">
        <f t="shared" si="9"/>
        <v>1.4668922641273507E-2</v>
      </c>
      <c r="AC52" t="str">
        <f t="shared" si="10"/>
        <v>converged</v>
      </c>
    </row>
    <row r="53" spans="2:44" x14ac:dyDescent="0.25">
      <c r="B53">
        <v>43</v>
      </c>
      <c r="F53" s="23">
        <f t="shared" si="23"/>
        <v>0.5</v>
      </c>
      <c r="G53" s="23">
        <f t="shared" si="23"/>
        <v>2</v>
      </c>
      <c r="I53" s="2">
        <f t="shared" si="5"/>
        <v>0</v>
      </c>
      <c r="K53" s="7">
        <f t="shared" si="22"/>
        <v>7.3344613206367544E-4</v>
      </c>
      <c r="L53" s="7">
        <f t="shared" ref="L53:L68" si="24">L52-K53</f>
        <v>-0.39486587707555426</v>
      </c>
      <c r="M53" s="7">
        <f t="shared" ref="M53:M68" si="25">F53*L53+I53</f>
        <v>-0.19743293853777713</v>
      </c>
      <c r="N53" s="1"/>
      <c r="O53" s="7">
        <f t="shared" ref="O53:O68" si="26">B$4*AA52</f>
        <v>7.3344613206367544E-4</v>
      </c>
      <c r="P53" s="7">
        <f t="shared" ref="P53:P68" si="27">P52-O53</f>
        <v>0.60513412292444568</v>
      </c>
      <c r="Q53" s="7">
        <f t="shared" ref="Q53:Q68" si="28">G53*P53+I53</f>
        <v>1.2102682458488914</v>
      </c>
      <c r="S53" s="7">
        <f t="shared" ref="S53:S68" si="29">(M53+Q53)</f>
        <v>1.0128353073111143</v>
      </c>
      <c r="T53" s="14">
        <f t="shared" si="3"/>
        <v>1.0128353073111143</v>
      </c>
      <c r="U53" s="1"/>
      <c r="V53" s="9">
        <v>1</v>
      </c>
      <c r="W53" s="1"/>
      <c r="X53" s="46">
        <v>1</v>
      </c>
      <c r="Y53" s="53">
        <f t="shared" si="8"/>
        <v>1.2835307311114263E-2</v>
      </c>
      <c r="Z53" s="1"/>
      <c r="AA53" s="14">
        <f t="shared" si="9"/>
        <v>1.2835307311114263E-2</v>
      </c>
      <c r="AC53" t="str">
        <f t="shared" si="10"/>
        <v>converged</v>
      </c>
      <c r="AN53" s="39" t="s">
        <v>55</v>
      </c>
      <c r="AO53" s="39"/>
      <c r="AP53" s="39"/>
      <c r="AQ53" s="39"/>
      <c r="AR53" s="39"/>
    </row>
    <row r="54" spans="2:44" x14ac:dyDescent="0.25">
      <c r="B54">
        <v>44</v>
      </c>
      <c r="F54" s="23">
        <f t="shared" si="23"/>
        <v>0.5</v>
      </c>
      <c r="G54" s="23">
        <f t="shared" si="23"/>
        <v>2</v>
      </c>
      <c r="I54" s="2">
        <f t="shared" si="5"/>
        <v>0</v>
      </c>
      <c r="K54" s="7">
        <f t="shared" si="22"/>
        <v>6.4176536555571317E-4</v>
      </c>
      <c r="L54" s="7">
        <f t="shared" si="24"/>
        <v>-0.39550764244110997</v>
      </c>
      <c r="M54" s="7">
        <f t="shared" si="25"/>
        <v>-0.19775382122055499</v>
      </c>
      <c r="N54" s="1"/>
      <c r="O54" s="7">
        <f t="shared" si="26"/>
        <v>6.4176536555571317E-4</v>
      </c>
      <c r="P54" s="7">
        <f t="shared" si="27"/>
        <v>0.60449235755888997</v>
      </c>
      <c r="Q54" s="7">
        <f t="shared" si="28"/>
        <v>1.2089847151177799</v>
      </c>
      <c r="S54" s="7">
        <f t="shared" si="29"/>
        <v>1.011230893897225</v>
      </c>
      <c r="T54" s="14">
        <f t="shared" si="3"/>
        <v>1.011230893897225</v>
      </c>
      <c r="U54" s="1"/>
      <c r="V54" s="9">
        <v>1</v>
      </c>
      <c r="W54" s="1"/>
      <c r="X54" s="46">
        <v>1</v>
      </c>
      <c r="Y54" s="53">
        <f t="shared" si="8"/>
        <v>1.1230893897224981E-2</v>
      </c>
      <c r="Z54" s="1"/>
      <c r="AA54" s="14">
        <f t="shared" si="9"/>
        <v>1.1230893897224981E-2</v>
      </c>
      <c r="AC54" t="str">
        <f t="shared" si="10"/>
        <v>converged</v>
      </c>
      <c r="AN54" s="39" t="s">
        <v>61</v>
      </c>
      <c r="AO54" s="39"/>
      <c r="AP54" s="39"/>
      <c r="AQ54" s="39"/>
      <c r="AR54" s="39"/>
    </row>
    <row r="55" spans="2:44" x14ac:dyDescent="0.25">
      <c r="B55">
        <v>45</v>
      </c>
      <c r="F55" s="23">
        <f t="shared" si="23"/>
        <v>0.5</v>
      </c>
      <c r="G55" s="23">
        <f t="shared" si="23"/>
        <v>2</v>
      </c>
      <c r="I55" s="2">
        <f t="shared" si="5"/>
        <v>0</v>
      </c>
      <c r="K55" s="7">
        <f t="shared" si="22"/>
        <v>5.6154469486124903E-4</v>
      </c>
      <c r="L55" s="7">
        <f t="shared" si="24"/>
        <v>-0.39606918713597122</v>
      </c>
      <c r="M55" s="7">
        <f t="shared" si="25"/>
        <v>-0.19803459356798561</v>
      </c>
      <c r="N55" s="1"/>
      <c r="O55" s="7">
        <f t="shared" si="26"/>
        <v>5.6154469486124903E-4</v>
      </c>
      <c r="P55" s="7">
        <f t="shared" si="27"/>
        <v>0.60393081286402872</v>
      </c>
      <c r="Q55" s="7">
        <f t="shared" si="28"/>
        <v>1.2078616257280574</v>
      </c>
      <c r="S55" s="7">
        <f t="shared" si="29"/>
        <v>1.0098270321600717</v>
      </c>
      <c r="T55" s="14">
        <f t="shared" si="3"/>
        <v>1.0098270321600717</v>
      </c>
      <c r="U55" s="1"/>
      <c r="V55" s="9">
        <v>1</v>
      </c>
      <c r="W55" s="1"/>
      <c r="X55" s="46">
        <v>1</v>
      </c>
      <c r="Y55" s="53">
        <f t="shared" si="8"/>
        <v>9.827032160071747E-3</v>
      </c>
      <c r="Z55" s="1"/>
      <c r="AA55" s="14">
        <f t="shared" si="9"/>
        <v>9.827032160071747E-3</v>
      </c>
      <c r="AC55" t="str">
        <f t="shared" si="10"/>
        <v>converged</v>
      </c>
    </row>
    <row r="56" spans="2:44" x14ac:dyDescent="0.25">
      <c r="F56" s="23">
        <f t="shared" si="23"/>
        <v>0.5</v>
      </c>
      <c r="G56" s="23">
        <f t="shared" si="23"/>
        <v>2</v>
      </c>
      <c r="I56" s="2">
        <f t="shared" si="5"/>
        <v>0</v>
      </c>
      <c r="K56" s="7">
        <f t="shared" si="22"/>
        <v>4.9135160800358737E-4</v>
      </c>
      <c r="L56" s="7">
        <f t="shared" si="24"/>
        <v>-0.39656053874397479</v>
      </c>
      <c r="M56" s="7">
        <f t="shared" si="25"/>
        <v>-0.19828026937198739</v>
      </c>
      <c r="N56" s="1"/>
      <c r="O56" s="7">
        <f t="shared" si="26"/>
        <v>4.9135160800358737E-4</v>
      </c>
      <c r="P56" s="7">
        <f t="shared" si="27"/>
        <v>0.6034394612560251</v>
      </c>
      <c r="Q56" s="7">
        <f t="shared" si="28"/>
        <v>1.2068789225120502</v>
      </c>
      <c r="S56" s="7">
        <f t="shared" si="29"/>
        <v>1.0085986531400628</v>
      </c>
      <c r="T56" s="14">
        <f t="shared" si="3"/>
        <v>1.0085986531400628</v>
      </c>
      <c r="U56" s="1"/>
      <c r="V56" s="9">
        <v>1</v>
      </c>
      <c r="W56" s="1"/>
      <c r="X56" s="46">
        <v>1</v>
      </c>
      <c r="Y56" s="53">
        <f t="shared" si="8"/>
        <v>8.5986531400628063E-3</v>
      </c>
      <c r="Z56" s="1"/>
      <c r="AA56" s="14">
        <f t="shared" si="9"/>
        <v>8.5986531400628063E-3</v>
      </c>
      <c r="AC56" t="str">
        <f t="shared" si="10"/>
        <v>converged</v>
      </c>
    </row>
    <row r="57" spans="2:44" x14ac:dyDescent="0.25">
      <c r="F57" s="23">
        <f t="shared" si="23"/>
        <v>0.5</v>
      </c>
      <c r="G57" s="23">
        <f t="shared" si="23"/>
        <v>2</v>
      </c>
      <c r="I57" s="2">
        <f t="shared" si="5"/>
        <v>0</v>
      </c>
      <c r="K57" s="7">
        <f t="shared" si="22"/>
        <v>4.2993265700314032E-4</v>
      </c>
      <c r="L57" s="7">
        <f t="shared" si="24"/>
        <v>-0.39699047140097793</v>
      </c>
      <c r="M57" s="7">
        <f t="shared" si="25"/>
        <v>-0.19849523570048896</v>
      </c>
      <c r="N57" s="1"/>
      <c r="O57" s="7">
        <f t="shared" si="26"/>
        <v>4.2993265700314032E-4</v>
      </c>
      <c r="P57" s="7">
        <f t="shared" si="27"/>
        <v>0.60300952859902202</v>
      </c>
      <c r="Q57" s="7">
        <f t="shared" si="28"/>
        <v>1.206019057198044</v>
      </c>
      <c r="S57" s="7">
        <f t="shared" si="29"/>
        <v>1.007523821497555</v>
      </c>
      <c r="T57" s="14">
        <f t="shared" si="3"/>
        <v>1.007523821497555</v>
      </c>
      <c r="U57" s="1"/>
      <c r="V57" s="9">
        <v>1</v>
      </c>
      <c r="W57" s="1"/>
      <c r="X57" s="46">
        <v>1</v>
      </c>
      <c r="Y57" s="53">
        <f t="shared" si="8"/>
        <v>7.5238214975550388E-3</v>
      </c>
      <c r="Z57" s="1"/>
      <c r="AA57" s="14">
        <f t="shared" si="9"/>
        <v>7.5238214975550388E-3</v>
      </c>
      <c r="AC57" t="str">
        <f t="shared" si="10"/>
        <v>converged</v>
      </c>
    </row>
    <row r="58" spans="2:44" x14ac:dyDescent="0.25">
      <c r="F58" s="23">
        <f t="shared" si="23"/>
        <v>0.5</v>
      </c>
      <c r="G58" s="23">
        <f t="shared" si="23"/>
        <v>2</v>
      </c>
      <c r="I58" s="2">
        <f t="shared" si="5"/>
        <v>0</v>
      </c>
      <c r="K58" s="7">
        <f t="shared" si="22"/>
        <v>3.7619107487775195E-4</v>
      </c>
      <c r="L58" s="7">
        <f t="shared" si="24"/>
        <v>-0.39736666247585567</v>
      </c>
      <c r="M58" s="7">
        <f t="shared" si="25"/>
        <v>-0.19868333123792783</v>
      </c>
      <c r="N58" s="1"/>
      <c r="O58" s="7">
        <f t="shared" si="26"/>
        <v>3.7619107487775195E-4</v>
      </c>
      <c r="P58" s="7">
        <f t="shared" si="27"/>
        <v>0.60263333752414427</v>
      </c>
      <c r="Q58" s="7">
        <f t="shared" si="28"/>
        <v>1.2052666750482885</v>
      </c>
      <c r="S58" s="7">
        <f t="shared" si="29"/>
        <v>1.0065833438103606</v>
      </c>
      <c r="T58" s="14">
        <f t="shared" si="3"/>
        <v>1.0065833438103606</v>
      </c>
      <c r="U58" s="1"/>
      <c r="V58" s="9">
        <v>1</v>
      </c>
      <c r="W58" s="1"/>
      <c r="X58" s="46">
        <v>1</v>
      </c>
      <c r="Y58" s="53">
        <f t="shared" si="8"/>
        <v>6.5833438103606312E-3</v>
      </c>
      <c r="Z58" s="1"/>
      <c r="AA58" s="14">
        <f t="shared" si="9"/>
        <v>6.5833438103606312E-3</v>
      </c>
      <c r="AC58" t="str">
        <f t="shared" si="10"/>
        <v>converged</v>
      </c>
    </row>
    <row r="59" spans="2:44" x14ac:dyDescent="0.25">
      <c r="F59" s="23">
        <f t="shared" si="23"/>
        <v>0.5</v>
      </c>
      <c r="G59" s="23">
        <f t="shared" si="23"/>
        <v>2</v>
      </c>
      <c r="I59" s="2">
        <f t="shared" si="5"/>
        <v>0</v>
      </c>
      <c r="K59" s="7">
        <f t="shared" si="22"/>
        <v>3.2916719051803158E-4</v>
      </c>
      <c r="L59" s="7">
        <f t="shared" si="24"/>
        <v>-0.39769582966637368</v>
      </c>
      <c r="M59" s="7">
        <f t="shared" si="25"/>
        <v>-0.19884791483318684</v>
      </c>
      <c r="N59" s="1"/>
      <c r="O59" s="7">
        <f t="shared" si="26"/>
        <v>3.2916719051803158E-4</v>
      </c>
      <c r="P59" s="7">
        <f t="shared" ref="P59:P65" si="30">P58-O59</f>
        <v>0.60230417033362627</v>
      </c>
      <c r="Q59" s="7">
        <f t="shared" ref="Q59:Q65" si="31">G59*P59+I59</f>
        <v>1.2046083406672525</v>
      </c>
      <c r="S59" s="7">
        <f t="shared" ref="S59:S65" si="32">(M59+Q59)</f>
        <v>1.0057604258340658</v>
      </c>
      <c r="T59" s="14">
        <f t="shared" si="3"/>
        <v>1.0057604258340658</v>
      </c>
      <c r="U59" s="1"/>
      <c r="V59" s="9">
        <v>1</v>
      </c>
      <c r="W59" s="1"/>
      <c r="X59" s="46">
        <v>1</v>
      </c>
      <c r="Y59" s="53">
        <f t="shared" si="8"/>
        <v>5.7604258340657744E-3</v>
      </c>
      <c r="Z59" s="1"/>
      <c r="AA59" s="14">
        <f t="shared" si="9"/>
        <v>5.7604258340657744E-3</v>
      </c>
      <c r="AC59" t="str">
        <f t="shared" si="10"/>
        <v>converged</v>
      </c>
    </row>
    <row r="60" spans="2:44" x14ac:dyDescent="0.25">
      <c r="F60" s="23">
        <f t="shared" si="23"/>
        <v>0.5</v>
      </c>
      <c r="G60" s="23">
        <f t="shared" si="23"/>
        <v>2</v>
      </c>
      <c r="I60" s="2">
        <f t="shared" si="5"/>
        <v>0</v>
      </c>
      <c r="K60" s="7">
        <f t="shared" si="22"/>
        <v>2.8802129170328871E-4</v>
      </c>
      <c r="L60" s="7">
        <f t="shared" si="24"/>
        <v>-0.39798385095807698</v>
      </c>
      <c r="M60" s="7">
        <f t="shared" si="25"/>
        <v>-0.19899192547903849</v>
      </c>
      <c r="N60" s="1"/>
      <c r="O60" s="7">
        <f t="shared" si="26"/>
        <v>2.8802129170328871E-4</v>
      </c>
      <c r="P60" s="7">
        <f t="shared" si="30"/>
        <v>0.60201614904192302</v>
      </c>
      <c r="Q60" s="7">
        <f t="shared" si="31"/>
        <v>1.204032298083846</v>
      </c>
      <c r="S60" s="7">
        <f t="shared" si="32"/>
        <v>1.0050403726048076</v>
      </c>
      <c r="T60" s="14">
        <f t="shared" si="3"/>
        <v>1.0050403726048076</v>
      </c>
      <c r="U60" s="1"/>
      <c r="V60" s="9">
        <v>1</v>
      </c>
      <c r="W60" s="1"/>
      <c r="X60" s="46">
        <v>1</v>
      </c>
      <c r="Y60" s="53">
        <f t="shared" si="8"/>
        <v>5.0403726048076081E-3</v>
      </c>
      <c r="Z60" s="1"/>
      <c r="AA60" s="14">
        <f t="shared" si="9"/>
        <v>5.0403726048076081E-3</v>
      </c>
      <c r="AC60" t="str">
        <f t="shared" si="10"/>
        <v>converged</v>
      </c>
    </row>
    <row r="61" spans="2:44" x14ac:dyDescent="0.25">
      <c r="F61" s="23">
        <f t="shared" si="23"/>
        <v>0.5</v>
      </c>
      <c r="G61" s="23">
        <f t="shared" si="23"/>
        <v>2</v>
      </c>
      <c r="I61" s="2">
        <f t="shared" si="5"/>
        <v>0</v>
      </c>
      <c r="K61" s="7">
        <f t="shared" si="22"/>
        <v>2.520186302403804E-4</v>
      </c>
      <c r="L61" s="7">
        <f t="shared" si="24"/>
        <v>-0.39823586958831736</v>
      </c>
      <c r="M61" s="7">
        <f t="shared" si="25"/>
        <v>-0.19911793479415868</v>
      </c>
      <c r="N61" s="1"/>
      <c r="O61" s="7">
        <f t="shared" si="26"/>
        <v>2.520186302403804E-4</v>
      </c>
      <c r="P61" s="7">
        <f t="shared" si="30"/>
        <v>0.60176413041168264</v>
      </c>
      <c r="Q61" s="7">
        <f t="shared" si="31"/>
        <v>1.2035282608233653</v>
      </c>
      <c r="S61" s="7">
        <f t="shared" si="32"/>
        <v>1.0044103260292065</v>
      </c>
      <c r="T61" s="14">
        <f t="shared" si="3"/>
        <v>1.0044103260292065</v>
      </c>
      <c r="U61" s="1"/>
      <c r="V61" s="9">
        <v>1</v>
      </c>
      <c r="W61" s="1"/>
      <c r="X61" s="46">
        <v>1</v>
      </c>
      <c r="Y61" s="53">
        <f t="shared" si="8"/>
        <v>4.410326029206546E-3</v>
      </c>
      <c r="Z61" s="1"/>
      <c r="AA61" s="14">
        <f t="shared" si="9"/>
        <v>4.410326029206546E-3</v>
      </c>
      <c r="AC61" t="str">
        <f t="shared" si="10"/>
        <v>converged</v>
      </c>
    </row>
    <row r="62" spans="2:44" x14ac:dyDescent="0.25">
      <c r="F62" s="23">
        <f t="shared" si="23"/>
        <v>0.5</v>
      </c>
      <c r="G62" s="23">
        <f t="shared" si="23"/>
        <v>2</v>
      </c>
      <c r="I62" s="2">
        <f t="shared" si="5"/>
        <v>0</v>
      </c>
      <c r="K62" s="7">
        <f t="shared" si="22"/>
        <v>2.2051630146032732E-4</v>
      </c>
      <c r="L62" s="7">
        <f t="shared" si="24"/>
        <v>-0.39845638588977766</v>
      </c>
      <c r="M62" s="7">
        <f t="shared" si="25"/>
        <v>-0.19922819294488883</v>
      </c>
      <c r="N62" s="1"/>
      <c r="O62" s="7">
        <f t="shared" si="26"/>
        <v>2.2051630146032732E-4</v>
      </c>
      <c r="P62" s="7">
        <f t="shared" si="30"/>
        <v>0.60154361411022228</v>
      </c>
      <c r="Q62" s="7">
        <f t="shared" si="31"/>
        <v>1.2030872282204446</v>
      </c>
      <c r="S62" s="7">
        <f t="shared" si="32"/>
        <v>1.0038590352755556</v>
      </c>
      <c r="T62" s="14">
        <f t="shared" si="3"/>
        <v>1.0038590352755556</v>
      </c>
      <c r="U62" s="1"/>
      <c r="V62" s="9">
        <v>1</v>
      </c>
      <c r="W62" s="1"/>
      <c r="X62" s="46">
        <v>1</v>
      </c>
      <c r="Y62" s="53">
        <f t="shared" si="8"/>
        <v>3.8590352755556445E-3</v>
      </c>
      <c r="Z62" s="1"/>
      <c r="AA62" s="14">
        <f t="shared" si="9"/>
        <v>3.8590352755556445E-3</v>
      </c>
      <c r="AC62" t="str">
        <f t="shared" si="10"/>
        <v>converged</v>
      </c>
    </row>
    <row r="63" spans="2:44" x14ac:dyDescent="0.25">
      <c r="F63" s="23">
        <f t="shared" si="23"/>
        <v>0.5</v>
      </c>
      <c r="G63" s="23">
        <f t="shared" si="23"/>
        <v>2</v>
      </c>
      <c r="I63" s="2">
        <f t="shared" si="5"/>
        <v>0</v>
      </c>
      <c r="K63" s="7">
        <f t="shared" si="22"/>
        <v>1.9295176377778225E-4</v>
      </c>
      <c r="L63" s="7">
        <f t="shared" si="24"/>
        <v>-0.39864933765355542</v>
      </c>
      <c r="M63" s="7">
        <f t="shared" si="25"/>
        <v>-0.19932466882677771</v>
      </c>
      <c r="N63" s="1"/>
      <c r="O63" s="7">
        <f t="shared" si="26"/>
        <v>1.9295176377778225E-4</v>
      </c>
      <c r="P63" s="7">
        <f t="shared" si="30"/>
        <v>0.60135066234644452</v>
      </c>
      <c r="Q63" s="7">
        <f t="shared" si="31"/>
        <v>1.202701324692889</v>
      </c>
      <c r="S63" s="7">
        <f t="shared" si="32"/>
        <v>1.0033766558661112</v>
      </c>
      <c r="T63" s="14">
        <f t="shared" si="3"/>
        <v>1.0033766558661112</v>
      </c>
      <c r="U63" s="1"/>
      <c r="V63" s="9">
        <v>1</v>
      </c>
      <c r="W63" s="1"/>
      <c r="X63" s="46">
        <v>1</v>
      </c>
      <c r="Y63" s="53">
        <f t="shared" si="8"/>
        <v>3.3766558661112445E-3</v>
      </c>
      <c r="Z63" s="1"/>
      <c r="AA63" s="14">
        <f t="shared" si="9"/>
        <v>3.3766558661112445E-3</v>
      </c>
      <c r="AC63" t="str">
        <f t="shared" si="10"/>
        <v>converged</v>
      </c>
    </row>
    <row r="64" spans="2:44" x14ac:dyDescent="0.25">
      <c r="F64" s="23">
        <f t="shared" si="23"/>
        <v>0.5</v>
      </c>
      <c r="G64" s="23">
        <f t="shared" si="23"/>
        <v>2</v>
      </c>
      <c r="I64" s="2">
        <f t="shared" si="5"/>
        <v>0</v>
      </c>
      <c r="K64" s="7">
        <f t="shared" si="22"/>
        <v>1.6883279330556224E-4</v>
      </c>
      <c r="L64" s="7">
        <f t="shared" si="24"/>
        <v>-0.39881817044686096</v>
      </c>
      <c r="M64" s="7">
        <f t="shared" si="25"/>
        <v>-0.19940908522343048</v>
      </c>
      <c r="N64" s="1"/>
      <c r="O64" s="7">
        <f t="shared" si="26"/>
        <v>1.6883279330556224E-4</v>
      </c>
      <c r="P64" s="7">
        <f t="shared" si="30"/>
        <v>0.60118182955313892</v>
      </c>
      <c r="Q64" s="7">
        <f t="shared" si="31"/>
        <v>1.2023636591062778</v>
      </c>
      <c r="S64" s="7">
        <f t="shared" si="32"/>
        <v>1.0029545738828474</v>
      </c>
      <c r="T64" s="14">
        <f t="shared" si="3"/>
        <v>1.0029545738828474</v>
      </c>
      <c r="U64" s="1"/>
      <c r="V64" s="9">
        <v>1</v>
      </c>
      <c r="W64" s="1"/>
      <c r="X64" s="46">
        <v>1</v>
      </c>
      <c r="Y64" s="53">
        <f t="shared" si="8"/>
        <v>2.9545738828473667E-3</v>
      </c>
      <c r="Z64" s="1"/>
      <c r="AA64" s="14">
        <f t="shared" si="9"/>
        <v>2.9545738828473667E-3</v>
      </c>
      <c r="AC64" t="str">
        <f t="shared" si="10"/>
        <v>converged</v>
      </c>
    </row>
    <row r="65" spans="6:29" x14ac:dyDescent="0.25">
      <c r="F65" s="23">
        <f t="shared" si="23"/>
        <v>0.5</v>
      </c>
      <c r="G65" s="23">
        <f t="shared" si="23"/>
        <v>2</v>
      </c>
      <c r="I65" s="2">
        <f t="shared" si="5"/>
        <v>0</v>
      </c>
      <c r="K65" s="7">
        <f t="shared" si="22"/>
        <v>1.4772869414236833E-4</v>
      </c>
      <c r="L65" s="7">
        <f t="shared" si="24"/>
        <v>-0.39896589914100333</v>
      </c>
      <c r="M65" s="7">
        <f t="shared" si="25"/>
        <v>-0.19948294957050167</v>
      </c>
      <c r="N65" s="1"/>
      <c r="O65" s="7">
        <f t="shared" si="26"/>
        <v>1.4772869414236833E-4</v>
      </c>
      <c r="P65" s="7">
        <f t="shared" si="30"/>
        <v>0.60103410085899656</v>
      </c>
      <c r="Q65" s="7">
        <f t="shared" si="31"/>
        <v>1.2020682017179931</v>
      </c>
      <c r="S65" s="7">
        <f t="shared" si="32"/>
        <v>1.0025852521474914</v>
      </c>
      <c r="T65" s="14">
        <f t="shared" si="3"/>
        <v>1.0025852521474914</v>
      </c>
      <c r="U65" s="1"/>
      <c r="V65" s="9">
        <v>1</v>
      </c>
      <c r="W65" s="1"/>
      <c r="X65" s="46">
        <v>1</v>
      </c>
      <c r="Y65" s="53">
        <f t="shared" si="8"/>
        <v>2.5852521474913903E-3</v>
      </c>
      <c r="Z65" s="1"/>
      <c r="AA65" s="14">
        <f t="shared" si="9"/>
        <v>2.5852521474913903E-3</v>
      </c>
      <c r="AC65" t="str">
        <f t="shared" si="10"/>
        <v>converged</v>
      </c>
    </row>
    <row r="66" spans="6:29" x14ac:dyDescent="0.25">
      <c r="F66" s="23">
        <f t="shared" si="23"/>
        <v>0.5</v>
      </c>
      <c r="G66" s="23">
        <f t="shared" si="23"/>
        <v>2</v>
      </c>
      <c r="I66" s="2">
        <f t="shared" si="5"/>
        <v>0</v>
      </c>
      <c r="K66" s="7">
        <f t="shared" si="22"/>
        <v>1.2926260737456953E-4</v>
      </c>
      <c r="L66" s="7">
        <f t="shared" si="24"/>
        <v>-0.39909516174837789</v>
      </c>
      <c r="M66" s="7">
        <f t="shared" si="25"/>
        <v>-0.19954758087418895</v>
      </c>
      <c r="N66" s="1"/>
      <c r="O66" s="7">
        <f t="shared" si="26"/>
        <v>1.2926260737456953E-4</v>
      </c>
      <c r="P66" s="7">
        <f t="shared" si="27"/>
        <v>0.600904838251622</v>
      </c>
      <c r="Q66" s="7">
        <f t="shared" si="28"/>
        <v>1.201809676503244</v>
      </c>
      <c r="S66" s="7">
        <f t="shared" si="29"/>
        <v>1.0022620956290551</v>
      </c>
      <c r="T66" s="14">
        <f t="shared" si="3"/>
        <v>1.0022620956290551</v>
      </c>
      <c r="U66" s="1"/>
      <c r="V66" s="9">
        <v>1</v>
      </c>
      <c r="W66" s="1"/>
      <c r="X66" s="46">
        <v>1</v>
      </c>
      <c r="Y66" s="53">
        <f t="shared" si="8"/>
        <v>2.2620956290551053E-3</v>
      </c>
      <c r="Z66" s="1"/>
      <c r="AA66" s="14">
        <f t="shared" si="9"/>
        <v>2.2620956290551053E-3</v>
      </c>
      <c r="AC66" t="str">
        <f t="shared" si="10"/>
        <v>converged</v>
      </c>
    </row>
    <row r="67" spans="6:29" x14ac:dyDescent="0.25">
      <c r="F67" s="23">
        <f t="shared" si="23"/>
        <v>0.5</v>
      </c>
      <c r="G67" s="23">
        <f t="shared" si="23"/>
        <v>2</v>
      </c>
      <c r="I67" s="2">
        <f t="shared" si="5"/>
        <v>0</v>
      </c>
      <c r="K67" s="7">
        <f t="shared" si="22"/>
        <v>1.1310478145275527E-4</v>
      </c>
      <c r="L67" s="7">
        <f t="shared" si="24"/>
        <v>-0.39920826652983066</v>
      </c>
      <c r="M67" s="7">
        <f t="shared" si="25"/>
        <v>-0.19960413326491533</v>
      </c>
      <c r="N67" s="1"/>
      <c r="O67" s="7">
        <f t="shared" si="26"/>
        <v>1.1310478145275527E-4</v>
      </c>
      <c r="P67" s="7">
        <f t="shared" si="27"/>
        <v>0.60079173347016923</v>
      </c>
      <c r="Q67" s="7">
        <f t="shared" si="28"/>
        <v>1.2015834669403385</v>
      </c>
      <c r="S67" s="7">
        <f t="shared" si="29"/>
        <v>1.0019793336754232</v>
      </c>
      <c r="T67" s="14">
        <f t="shared" si="3"/>
        <v>1.0019793336754232</v>
      </c>
      <c r="U67" s="1"/>
      <c r="V67" s="9">
        <v>1</v>
      </c>
      <c r="W67" s="1"/>
      <c r="X67" s="46">
        <v>1</v>
      </c>
      <c r="Y67" s="53">
        <f t="shared" si="8"/>
        <v>1.9793336754232449E-3</v>
      </c>
      <c r="Z67" s="1"/>
      <c r="AA67" s="14">
        <f t="shared" si="9"/>
        <v>1.9793336754232449E-3</v>
      </c>
      <c r="AC67" t="str">
        <f t="shared" si="10"/>
        <v>converged</v>
      </c>
    </row>
    <row r="68" spans="6:29" x14ac:dyDescent="0.25">
      <c r="F68" s="23">
        <f t="shared" si="23"/>
        <v>0.5</v>
      </c>
      <c r="G68" s="23">
        <f t="shared" si="23"/>
        <v>2</v>
      </c>
      <c r="I68" s="2">
        <f t="shared" si="5"/>
        <v>0</v>
      </c>
      <c r="K68" s="7">
        <f t="shared" si="22"/>
        <v>9.896668377116225E-5</v>
      </c>
      <c r="L68" s="7">
        <f t="shared" si="24"/>
        <v>-0.39930723321360184</v>
      </c>
      <c r="M68" s="7">
        <f t="shared" si="25"/>
        <v>-0.19965361660680092</v>
      </c>
      <c r="N68" s="1"/>
      <c r="O68" s="7">
        <f t="shared" si="26"/>
        <v>9.896668377116225E-5</v>
      </c>
      <c r="P68" s="7">
        <f t="shared" si="27"/>
        <v>0.60069276678639805</v>
      </c>
      <c r="Q68" s="7">
        <f t="shared" si="28"/>
        <v>1.2013855335727961</v>
      </c>
      <c r="S68" s="7">
        <f t="shared" si="29"/>
        <v>1.0017319169659951</v>
      </c>
      <c r="T68" s="14">
        <f t="shared" si="3"/>
        <v>1.0017319169659951</v>
      </c>
      <c r="U68" s="1"/>
      <c r="V68" s="9">
        <v>1</v>
      </c>
      <c r="W68" s="1"/>
      <c r="X68" s="46">
        <v>1</v>
      </c>
      <c r="Y68" s="53">
        <f t="shared" si="8"/>
        <v>1.7319169659950617E-3</v>
      </c>
      <c r="Z68" s="1"/>
      <c r="AA68" s="14">
        <f t="shared" si="9"/>
        <v>1.7319169659950617E-3</v>
      </c>
      <c r="AC68" t="str">
        <f t="shared" si="10"/>
        <v>converged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======</vt:lpstr>
      <vt:lpstr>PARABOLIC FUNCTION</vt:lpstr>
      <vt:lpstr>PARABOLIC-BatchGradientDescent</vt:lpstr>
      <vt:lpstr>PARABOLIC-with_big alpha</vt:lpstr>
      <vt:lpstr>PARABOLIC WITH TARGET</vt:lpstr>
      <vt:lpstr>=====</vt:lpstr>
      <vt:lpstr>LINEAR FUNCTION</vt:lpstr>
      <vt:lpstr>SYSTEM OF TWE LINEAR 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2024-01-28T09:50:09Z</dcterms:modified>
</cp:coreProperties>
</file>