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Desktop\data_extract_sort\"/>
    </mc:Choice>
  </mc:AlternateContent>
  <xr:revisionPtr revIDLastSave="0" documentId="13_ncr:1_{ACDFE23F-80F7-47D2-8CA1-4D22B40D4543}" xr6:coauthVersionLast="47" xr6:coauthVersionMax="47" xr10:uidLastSave="{00000000-0000-0000-0000-000000000000}"/>
  <bookViews>
    <workbookView xWindow="-108" yWindow="-108" windowWidth="23256" windowHeight="12576" xr2:uid="{00000000-000D-0000-FFFF-FFFF00000000}"/>
  </bookViews>
  <sheets>
    <sheet name="მონაცემები" sheetId="1" r:id="rId1"/>
    <sheet name="მონაცემები_colored" sheetId="2" r:id="rId2"/>
    <sheet name="შეწყვეტილი check" sheetId="3" r:id="rId3"/>
    <sheet name="დასრულებულის ხანგრძლივობა" sheetId="4" r:id="rId4"/>
    <sheet name="დასრულებულის განაწილება" sheetId="5" r:id="rId5"/>
    <sheet name="მიმდინარე საქმეების ხანგრძლივობ" sheetId="6" r:id="rId6"/>
    <sheet name="Sheet14" sheetId="7" r:id="rId7"/>
    <sheet name="რეჟიმის წილი" sheetId="8" r:id="rId8"/>
    <sheet name="მიმართვიანობა" sheetId="9" r:id="rId9"/>
    <sheet name="მართვაში დარჩენის წილი" sheetId="10" r:id="rId10"/>
    <sheet name="one-pager" sheetId="11" r:id="rId11"/>
  </sheets>
  <definedNames>
    <definedName name="Z_3D081FB4_7B8E_40B5_A250_C956EFE16343_.wvu.FilterData" localSheetId="5" hidden="1">'მიმდინარე საქმეების ხანგრძლივობ'!$A$1:$CF$180</definedName>
    <definedName name="Z_3D081FB4_7B8E_40B5_A250_C956EFE16343_.wvu.FilterData" localSheetId="0" hidden="1">მონაცემები!$AD$1:$AF$1</definedName>
    <definedName name="Z_EDD2BC80_51F4_4747_906C_BFAA6EEC789A_.wvu.FilterData" localSheetId="0" hidden="1">მონაცემები!$AD$1:$AF$1</definedName>
  </definedNames>
  <calcPr calcId="191029"/>
  <customWorkbookViews>
    <customWorkbookView name="Filter 1" guid="{3D081FB4-7B8E-40B5-A250-C956EFE16343}" maximized="1" windowWidth="0" windowHeight="0" activeSheetId="0"/>
    <customWorkbookView name="Filter 2" guid="{EDD2BC80-51F4-4747-906C-BFAA6EEC789A}"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1" l="1"/>
  <c r="C8" i="10"/>
  <c r="D8" i="10" s="1"/>
  <c r="C7" i="10"/>
  <c r="C5" i="10"/>
  <c r="C4" i="10"/>
  <c r="D4" i="10" s="1"/>
  <c r="C3" i="10"/>
  <c r="D5" i="10" s="1"/>
  <c r="C6" i="9"/>
  <c r="C3" i="9"/>
  <c r="F3" i="8"/>
  <c r="D3" i="8"/>
  <c r="D7" i="8" s="1"/>
  <c r="C3" i="8"/>
  <c r="E3" i="8" s="1"/>
  <c r="F2" i="8"/>
  <c r="D2" i="8"/>
  <c r="C2" i="8"/>
  <c r="E2" i="8" s="1"/>
  <c r="AQ1" i="7"/>
  <c r="AP1" i="7"/>
  <c r="AO1" i="7"/>
  <c r="AN1" i="7"/>
  <c r="AM1" i="7"/>
  <c r="AL1" i="7"/>
  <c r="AK1" i="7"/>
  <c r="AJ1" i="7"/>
  <c r="AI1" i="7"/>
  <c r="AH1" i="7"/>
  <c r="AG1" i="7"/>
  <c r="AF1" i="7"/>
  <c r="AE1" i="7"/>
  <c r="AD1" i="7"/>
  <c r="AC1" i="7"/>
  <c r="AB1" i="7"/>
  <c r="AA1" i="7"/>
  <c r="Z1" i="7"/>
  <c r="Y1" i="7"/>
  <c r="X1" i="7"/>
  <c r="W1" i="7"/>
  <c r="V1" i="7"/>
  <c r="U1" i="7"/>
  <c r="T1" i="7"/>
  <c r="S1" i="7"/>
  <c r="R1" i="7"/>
  <c r="Q1" i="7"/>
  <c r="P1" i="7"/>
  <c r="O1" i="7"/>
  <c r="N1" i="7"/>
  <c r="M1" i="7"/>
  <c r="L1" i="7"/>
  <c r="K1" i="7"/>
  <c r="J1" i="7"/>
  <c r="I1" i="7"/>
  <c r="H1" i="7"/>
  <c r="G1" i="7"/>
  <c r="F1" i="7"/>
  <c r="E1" i="7"/>
  <c r="D1" i="7"/>
  <c r="C1" i="7"/>
  <c r="B1" i="7"/>
  <c r="BD348" i="6"/>
  <c r="BC348" i="6"/>
  <c r="BB348" i="6"/>
  <c r="BA348" i="6"/>
  <c r="AZ348" i="6"/>
  <c r="AY348" i="6"/>
  <c r="AX348" i="6"/>
  <c r="AW348" i="6"/>
  <c r="AV348" i="6"/>
  <c r="AU348" i="6"/>
  <c r="AT348" i="6"/>
  <c r="AS348" i="6"/>
  <c r="AR348" i="6"/>
  <c r="AQ348" i="6"/>
  <c r="AP348" i="6"/>
  <c r="AO348" i="6"/>
  <c r="AN348" i="6"/>
  <c r="AM348" i="6"/>
  <c r="AL348" i="6"/>
  <c r="AK348" i="6"/>
  <c r="AJ348" i="6"/>
  <c r="AI348" i="6"/>
  <c r="AH348" i="6"/>
  <c r="AG348" i="6"/>
  <c r="AF348" i="6"/>
  <c r="AE348" i="6"/>
  <c r="AD348" i="6"/>
  <c r="AC348" i="6"/>
  <c r="AB348" i="6"/>
  <c r="AA348" i="6"/>
  <c r="Z348" i="6"/>
  <c r="Y348" i="6"/>
  <c r="X348" i="6"/>
  <c r="W348" i="6"/>
  <c r="V348" i="6"/>
  <c r="U348" i="6"/>
  <c r="T348" i="6"/>
  <c r="S348" i="6"/>
  <c r="R348" i="6"/>
  <c r="Q348" i="6"/>
  <c r="P348" i="6"/>
  <c r="O348" i="6"/>
  <c r="N348" i="6"/>
  <c r="M348" i="6"/>
  <c r="L348" i="6"/>
  <c r="K348" i="6"/>
  <c r="J348" i="6"/>
  <c r="I348" i="6"/>
  <c r="H348" i="6"/>
  <c r="G348" i="6"/>
  <c r="F348" i="6"/>
  <c r="E348" i="6"/>
  <c r="D348" i="6"/>
  <c r="C348" i="6"/>
  <c r="B348" i="6"/>
  <c r="BD347" i="6"/>
  <c r="BC347" i="6"/>
  <c r="BB347" i="6"/>
  <c r="BA347" i="6"/>
  <c r="AZ347" i="6"/>
  <c r="AY347" i="6"/>
  <c r="AX347" i="6"/>
  <c r="AW347" i="6"/>
  <c r="AV347" i="6"/>
  <c r="AU347" i="6"/>
  <c r="AT347" i="6"/>
  <c r="AS347" i="6"/>
  <c r="AR347" i="6"/>
  <c r="AQ347" i="6"/>
  <c r="AP347" i="6"/>
  <c r="AO347" i="6"/>
  <c r="AN347" i="6"/>
  <c r="AM347" i="6"/>
  <c r="AL347" i="6"/>
  <c r="AK347" i="6"/>
  <c r="AJ347" i="6"/>
  <c r="AI347" i="6"/>
  <c r="AH347" i="6"/>
  <c r="AG347" i="6"/>
  <c r="AF347" i="6"/>
  <c r="AE347" i="6"/>
  <c r="AD347" i="6"/>
  <c r="AC347" i="6"/>
  <c r="AB347" i="6"/>
  <c r="AA347" i="6"/>
  <c r="Z347" i="6"/>
  <c r="Y347" i="6"/>
  <c r="X347" i="6"/>
  <c r="W347" i="6"/>
  <c r="V347" i="6"/>
  <c r="U347" i="6"/>
  <c r="T347" i="6"/>
  <c r="S347" i="6"/>
  <c r="R347" i="6"/>
  <c r="Q347" i="6"/>
  <c r="P347" i="6"/>
  <c r="O347" i="6"/>
  <c r="N347" i="6"/>
  <c r="M347" i="6"/>
  <c r="L347" i="6"/>
  <c r="K347" i="6"/>
  <c r="J347" i="6"/>
  <c r="I347" i="6"/>
  <c r="H347" i="6"/>
  <c r="G347" i="6"/>
  <c r="F347" i="6"/>
  <c r="E347" i="6"/>
  <c r="D347" i="6"/>
  <c r="C347" i="6"/>
  <c r="B347" i="6"/>
  <c r="BD346" i="6"/>
  <c r="BC346" i="6"/>
  <c r="BB346" i="6"/>
  <c r="BA346" i="6"/>
  <c r="AZ346" i="6"/>
  <c r="AY346" i="6"/>
  <c r="AX346" i="6"/>
  <c r="AW346" i="6"/>
  <c r="AV346" i="6"/>
  <c r="AU346" i="6"/>
  <c r="AT346" i="6"/>
  <c r="AS346" i="6"/>
  <c r="AR346" i="6"/>
  <c r="AQ346" i="6"/>
  <c r="AP346" i="6"/>
  <c r="AO346" i="6"/>
  <c r="AN346" i="6"/>
  <c r="AM346" i="6"/>
  <c r="AL346" i="6"/>
  <c r="AK346" i="6"/>
  <c r="AJ346" i="6"/>
  <c r="AI346" i="6"/>
  <c r="AH346" i="6"/>
  <c r="AG346" i="6"/>
  <c r="AF346" i="6"/>
  <c r="AE346" i="6"/>
  <c r="AD346" i="6"/>
  <c r="AC346" i="6"/>
  <c r="AB346" i="6"/>
  <c r="AA346" i="6"/>
  <c r="Z346" i="6"/>
  <c r="Y346" i="6"/>
  <c r="X346" i="6"/>
  <c r="W346" i="6"/>
  <c r="V346" i="6"/>
  <c r="U346" i="6"/>
  <c r="T346" i="6"/>
  <c r="S346" i="6"/>
  <c r="R346" i="6"/>
  <c r="Q346" i="6"/>
  <c r="P346" i="6"/>
  <c r="O346" i="6"/>
  <c r="N346" i="6"/>
  <c r="M346" i="6"/>
  <c r="L346" i="6"/>
  <c r="K346" i="6"/>
  <c r="J346" i="6"/>
  <c r="I346" i="6"/>
  <c r="H346" i="6"/>
  <c r="G346" i="6"/>
  <c r="F346" i="6"/>
  <c r="E346" i="6"/>
  <c r="D346" i="6"/>
  <c r="C346" i="6"/>
  <c r="B346" i="6"/>
  <c r="BD345" i="6"/>
  <c r="BC345" i="6"/>
  <c r="BB345" i="6"/>
  <c r="BA345" i="6"/>
  <c r="AZ345" i="6"/>
  <c r="AY345" i="6"/>
  <c r="AX345" i="6"/>
  <c r="AW345" i="6"/>
  <c r="AV345" i="6"/>
  <c r="AU345" i="6"/>
  <c r="AT345" i="6"/>
  <c r="AS345" i="6"/>
  <c r="AR345" i="6"/>
  <c r="AQ345" i="6"/>
  <c r="AP345" i="6"/>
  <c r="AO345" i="6"/>
  <c r="AN345" i="6"/>
  <c r="AM345" i="6"/>
  <c r="AL345" i="6"/>
  <c r="AK345" i="6"/>
  <c r="AJ345" i="6"/>
  <c r="AI345" i="6"/>
  <c r="AH345" i="6"/>
  <c r="AG345" i="6"/>
  <c r="AF345" i="6"/>
  <c r="AE345" i="6"/>
  <c r="AD345" i="6"/>
  <c r="AC345" i="6"/>
  <c r="AB345" i="6"/>
  <c r="AA345" i="6"/>
  <c r="Z345" i="6"/>
  <c r="Y345" i="6"/>
  <c r="X345" i="6"/>
  <c r="W345" i="6"/>
  <c r="V345" i="6"/>
  <c r="U345" i="6"/>
  <c r="T345" i="6"/>
  <c r="S345" i="6"/>
  <c r="R345" i="6"/>
  <c r="Q345" i="6"/>
  <c r="P345" i="6"/>
  <c r="O345" i="6"/>
  <c r="N345" i="6"/>
  <c r="M345" i="6"/>
  <c r="L345" i="6"/>
  <c r="K345" i="6"/>
  <c r="J345" i="6"/>
  <c r="I345" i="6"/>
  <c r="H345" i="6"/>
  <c r="G345" i="6"/>
  <c r="F345" i="6"/>
  <c r="E345" i="6"/>
  <c r="D345" i="6"/>
  <c r="C345" i="6"/>
  <c r="B345" i="6"/>
  <c r="BD343" i="6"/>
  <c r="BC343" i="6"/>
  <c r="BB343" i="6"/>
  <c r="BA343" i="6"/>
  <c r="AZ343" i="6"/>
  <c r="AY343" i="6"/>
  <c r="AX343" i="6"/>
  <c r="AW343" i="6"/>
  <c r="AV343" i="6"/>
  <c r="AU343" i="6"/>
  <c r="AT343" i="6"/>
  <c r="AS343" i="6"/>
  <c r="AR343" i="6"/>
  <c r="AQ343" i="6"/>
  <c r="AP343" i="6"/>
  <c r="AO343" i="6"/>
  <c r="AN343" i="6"/>
  <c r="AM343" i="6"/>
  <c r="AL343" i="6"/>
  <c r="AK343" i="6"/>
  <c r="AJ343" i="6"/>
  <c r="AI343" i="6"/>
  <c r="AH343" i="6"/>
  <c r="AG343" i="6"/>
  <c r="AF343" i="6"/>
  <c r="AE343" i="6"/>
  <c r="AD343" i="6"/>
  <c r="AC343" i="6"/>
  <c r="AB343" i="6"/>
  <c r="AA343" i="6"/>
  <c r="Z343" i="6"/>
  <c r="Y343" i="6"/>
  <c r="X343" i="6"/>
  <c r="W343" i="6"/>
  <c r="V343" i="6"/>
  <c r="U343" i="6"/>
  <c r="T343" i="6"/>
  <c r="S343" i="6"/>
  <c r="R343" i="6"/>
  <c r="Q343" i="6"/>
  <c r="P343" i="6"/>
  <c r="O343" i="6"/>
  <c r="N343" i="6"/>
  <c r="M343" i="6"/>
  <c r="L343" i="6"/>
  <c r="K343" i="6"/>
  <c r="J343" i="6"/>
  <c r="I343" i="6"/>
  <c r="H343" i="6"/>
  <c r="G343" i="6"/>
  <c r="F343" i="6"/>
  <c r="E343" i="6"/>
  <c r="D343" i="6"/>
  <c r="C343" i="6"/>
  <c r="B343" i="6"/>
  <c r="BD341" i="6"/>
  <c r="BC341" i="6"/>
  <c r="BB341" i="6"/>
  <c r="BA341" i="6"/>
  <c r="AZ341" i="6"/>
  <c r="AY341" i="6"/>
  <c r="AX341" i="6"/>
  <c r="AW341" i="6"/>
  <c r="AV341" i="6"/>
  <c r="AU341" i="6"/>
  <c r="AT341" i="6"/>
  <c r="AS341" i="6"/>
  <c r="AR341" i="6"/>
  <c r="AQ341" i="6"/>
  <c r="AP341" i="6"/>
  <c r="AO341" i="6"/>
  <c r="AN341" i="6"/>
  <c r="AM341" i="6"/>
  <c r="AL341" i="6"/>
  <c r="AK341" i="6"/>
  <c r="AJ341" i="6"/>
  <c r="AI341" i="6"/>
  <c r="AH341" i="6"/>
  <c r="AG341" i="6"/>
  <c r="AF341" i="6"/>
  <c r="AE341" i="6"/>
  <c r="AD341" i="6"/>
  <c r="AC341" i="6"/>
  <c r="AB341" i="6"/>
  <c r="AA341" i="6"/>
  <c r="Z341" i="6"/>
  <c r="Y341" i="6"/>
  <c r="X341" i="6"/>
  <c r="W341" i="6"/>
  <c r="V341" i="6"/>
  <c r="U341" i="6"/>
  <c r="T341" i="6"/>
  <c r="S341" i="6"/>
  <c r="R341" i="6"/>
  <c r="Q341" i="6"/>
  <c r="P341" i="6"/>
  <c r="O341" i="6"/>
  <c r="N341" i="6"/>
  <c r="M341" i="6"/>
  <c r="L341" i="6"/>
  <c r="K341" i="6"/>
  <c r="J341" i="6"/>
  <c r="I341" i="6"/>
  <c r="H341" i="6"/>
  <c r="G341" i="6"/>
  <c r="F341" i="6"/>
  <c r="E341" i="6"/>
  <c r="D341" i="6"/>
  <c r="C341" i="6"/>
  <c r="B341" i="6"/>
  <c r="BD340" i="6"/>
  <c r="BC340" i="6"/>
  <c r="BB340" i="6"/>
  <c r="BA340" i="6"/>
  <c r="AZ340" i="6"/>
  <c r="AY340" i="6"/>
  <c r="AX340" i="6"/>
  <c r="AW340" i="6"/>
  <c r="AV340" i="6"/>
  <c r="AU340" i="6"/>
  <c r="AT340" i="6"/>
  <c r="AS340" i="6"/>
  <c r="AR340" i="6"/>
  <c r="AQ340" i="6"/>
  <c r="AP340" i="6"/>
  <c r="AO340" i="6"/>
  <c r="AN340" i="6"/>
  <c r="AM340" i="6"/>
  <c r="AL340" i="6"/>
  <c r="AK340" i="6"/>
  <c r="AJ340" i="6"/>
  <c r="AI340" i="6"/>
  <c r="AH340" i="6"/>
  <c r="AG340" i="6"/>
  <c r="AF340" i="6"/>
  <c r="AE340" i="6"/>
  <c r="AD340" i="6"/>
  <c r="AC340" i="6"/>
  <c r="AB340" i="6"/>
  <c r="AA340" i="6"/>
  <c r="Z340" i="6"/>
  <c r="Y340" i="6"/>
  <c r="X340" i="6"/>
  <c r="W340" i="6"/>
  <c r="V340" i="6"/>
  <c r="U340" i="6"/>
  <c r="T340" i="6"/>
  <c r="S340" i="6"/>
  <c r="R340" i="6"/>
  <c r="Q340" i="6"/>
  <c r="P340" i="6"/>
  <c r="O340" i="6"/>
  <c r="N340" i="6"/>
  <c r="M340" i="6"/>
  <c r="L340" i="6"/>
  <c r="K340" i="6"/>
  <c r="J340" i="6"/>
  <c r="I340" i="6"/>
  <c r="H340" i="6"/>
  <c r="G340" i="6"/>
  <c r="F340" i="6"/>
  <c r="E340" i="6"/>
  <c r="D340" i="6"/>
  <c r="C340" i="6"/>
  <c r="B340" i="6"/>
  <c r="BD339" i="6"/>
  <c r="BC339" i="6"/>
  <c r="BB339" i="6"/>
  <c r="BA339" i="6"/>
  <c r="AZ339" i="6"/>
  <c r="AY339" i="6"/>
  <c r="AX339" i="6"/>
  <c r="AW339" i="6"/>
  <c r="AV339" i="6"/>
  <c r="AU339" i="6"/>
  <c r="AT339" i="6"/>
  <c r="AS339" i="6"/>
  <c r="AR339" i="6"/>
  <c r="AQ339" i="6"/>
  <c r="AP339" i="6"/>
  <c r="AO339" i="6"/>
  <c r="AN339" i="6"/>
  <c r="AM339" i="6"/>
  <c r="AL339" i="6"/>
  <c r="AK339" i="6"/>
  <c r="AJ339" i="6"/>
  <c r="AI339" i="6"/>
  <c r="AH339" i="6"/>
  <c r="AG339" i="6"/>
  <c r="AF339" i="6"/>
  <c r="AE339" i="6"/>
  <c r="AD339" i="6"/>
  <c r="AC339" i="6"/>
  <c r="AB339" i="6"/>
  <c r="AA339" i="6"/>
  <c r="Z339" i="6"/>
  <c r="Y339" i="6"/>
  <c r="X339" i="6"/>
  <c r="W339" i="6"/>
  <c r="V339" i="6"/>
  <c r="U339" i="6"/>
  <c r="T339" i="6"/>
  <c r="S339" i="6"/>
  <c r="R339" i="6"/>
  <c r="Q339" i="6"/>
  <c r="P339" i="6"/>
  <c r="O339" i="6"/>
  <c r="N339" i="6"/>
  <c r="M339" i="6"/>
  <c r="L339" i="6"/>
  <c r="K339" i="6"/>
  <c r="J339" i="6"/>
  <c r="I339" i="6"/>
  <c r="H339" i="6"/>
  <c r="G339" i="6"/>
  <c r="F339" i="6"/>
  <c r="E339" i="6"/>
  <c r="D339" i="6"/>
  <c r="C339" i="6"/>
  <c r="B339" i="6"/>
  <c r="BD337" i="6"/>
  <c r="BC337" i="6"/>
  <c r="BB337" i="6"/>
  <c r="BA337" i="6"/>
  <c r="AZ337" i="6"/>
  <c r="AY337" i="6"/>
  <c r="AX337" i="6"/>
  <c r="AW337" i="6"/>
  <c r="AV337" i="6"/>
  <c r="AU337" i="6"/>
  <c r="AT337" i="6"/>
  <c r="AS337" i="6"/>
  <c r="AR337" i="6"/>
  <c r="AQ337" i="6"/>
  <c r="AP337" i="6"/>
  <c r="AO337" i="6"/>
  <c r="AN337" i="6"/>
  <c r="AM337" i="6"/>
  <c r="AL337" i="6"/>
  <c r="AK337" i="6"/>
  <c r="AJ337" i="6"/>
  <c r="AI337" i="6"/>
  <c r="AH337" i="6"/>
  <c r="AG337" i="6"/>
  <c r="AF337" i="6"/>
  <c r="AE337" i="6"/>
  <c r="AD337" i="6"/>
  <c r="AC337" i="6"/>
  <c r="AB337" i="6"/>
  <c r="AA337" i="6"/>
  <c r="Z337" i="6"/>
  <c r="Y337" i="6"/>
  <c r="X337" i="6"/>
  <c r="W337" i="6"/>
  <c r="V337" i="6"/>
  <c r="U337" i="6"/>
  <c r="T337" i="6"/>
  <c r="S337" i="6"/>
  <c r="R337" i="6"/>
  <c r="Q337" i="6"/>
  <c r="P337" i="6"/>
  <c r="O337" i="6"/>
  <c r="N337" i="6"/>
  <c r="M337" i="6"/>
  <c r="L337" i="6"/>
  <c r="K337" i="6"/>
  <c r="J337" i="6"/>
  <c r="I337" i="6"/>
  <c r="H337" i="6"/>
  <c r="G337" i="6"/>
  <c r="F337" i="6"/>
  <c r="E337" i="6"/>
  <c r="D337" i="6"/>
  <c r="C337" i="6"/>
  <c r="B337" i="6"/>
  <c r="BD336" i="6"/>
  <c r="BC336" i="6"/>
  <c r="BB336" i="6"/>
  <c r="BA336" i="6"/>
  <c r="AZ336" i="6"/>
  <c r="AY336" i="6"/>
  <c r="AX336" i="6"/>
  <c r="AW336" i="6"/>
  <c r="AV336" i="6"/>
  <c r="AU336" i="6"/>
  <c r="AT336" i="6"/>
  <c r="AS336" i="6"/>
  <c r="AR336" i="6"/>
  <c r="AQ336" i="6"/>
  <c r="AP336" i="6"/>
  <c r="AO336" i="6"/>
  <c r="AN336" i="6"/>
  <c r="AM336" i="6"/>
  <c r="AL336" i="6"/>
  <c r="AK336" i="6"/>
  <c r="AJ336" i="6"/>
  <c r="AI336" i="6"/>
  <c r="AH336" i="6"/>
  <c r="AG336" i="6"/>
  <c r="AF336" i="6"/>
  <c r="AE336" i="6"/>
  <c r="AD336" i="6"/>
  <c r="AC336" i="6"/>
  <c r="AB336" i="6"/>
  <c r="AA336" i="6"/>
  <c r="Z336" i="6"/>
  <c r="Y336" i="6"/>
  <c r="X336" i="6"/>
  <c r="W336" i="6"/>
  <c r="V336" i="6"/>
  <c r="U336" i="6"/>
  <c r="T336" i="6"/>
  <c r="S336" i="6"/>
  <c r="R336" i="6"/>
  <c r="Q336" i="6"/>
  <c r="P336" i="6"/>
  <c r="O336" i="6"/>
  <c r="N336" i="6"/>
  <c r="M336" i="6"/>
  <c r="L336" i="6"/>
  <c r="K336" i="6"/>
  <c r="J336" i="6"/>
  <c r="I336" i="6"/>
  <c r="H336" i="6"/>
  <c r="G336" i="6"/>
  <c r="F336" i="6"/>
  <c r="E336" i="6"/>
  <c r="D336" i="6"/>
  <c r="C336" i="6"/>
  <c r="B336" i="6"/>
  <c r="BD334" i="6"/>
  <c r="BC334" i="6"/>
  <c r="BB334" i="6"/>
  <c r="BA334" i="6"/>
  <c r="AZ334" i="6"/>
  <c r="AY334" i="6"/>
  <c r="AX334" i="6"/>
  <c r="AW334" i="6"/>
  <c r="AV334" i="6"/>
  <c r="AU334" i="6"/>
  <c r="AT334" i="6"/>
  <c r="AS334" i="6"/>
  <c r="AR334" i="6"/>
  <c r="AQ334" i="6"/>
  <c r="AP334" i="6"/>
  <c r="AO334" i="6"/>
  <c r="AN334" i="6"/>
  <c r="AM334" i="6"/>
  <c r="AL334" i="6"/>
  <c r="AK334" i="6"/>
  <c r="AJ334" i="6"/>
  <c r="AI334" i="6"/>
  <c r="AH334" i="6"/>
  <c r="AG334" i="6"/>
  <c r="AF334" i="6"/>
  <c r="AE334" i="6"/>
  <c r="AD334" i="6"/>
  <c r="AC334" i="6"/>
  <c r="AB334" i="6"/>
  <c r="AA334" i="6"/>
  <c r="Z334" i="6"/>
  <c r="Y334" i="6"/>
  <c r="X334" i="6"/>
  <c r="W334" i="6"/>
  <c r="V334" i="6"/>
  <c r="U334" i="6"/>
  <c r="T334" i="6"/>
  <c r="S334" i="6"/>
  <c r="R334" i="6"/>
  <c r="Q334" i="6"/>
  <c r="P334" i="6"/>
  <c r="O334" i="6"/>
  <c r="N334" i="6"/>
  <c r="M334" i="6"/>
  <c r="L334" i="6"/>
  <c r="K334" i="6"/>
  <c r="J334" i="6"/>
  <c r="I334" i="6"/>
  <c r="H334" i="6"/>
  <c r="G334" i="6"/>
  <c r="F334" i="6"/>
  <c r="E334" i="6"/>
  <c r="D334" i="6"/>
  <c r="C334" i="6"/>
  <c r="B334" i="6"/>
  <c r="BD331" i="6"/>
  <c r="BC331" i="6"/>
  <c r="BB331" i="6"/>
  <c r="BA331" i="6"/>
  <c r="AZ331" i="6"/>
  <c r="AY331" i="6"/>
  <c r="AX331" i="6"/>
  <c r="AW331" i="6"/>
  <c r="AV331" i="6"/>
  <c r="AU331" i="6"/>
  <c r="AT331" i="6"/>
  <c r="AS331" i="6"/>
  <c r="AR331" i="6"/>
  <c r="AQ331" i="6"/>
  <c r="AP331" i="6"/>
  <c r="AO331" i="6"/>
  <c r="AN331" i="6"/>
  <c r="AM331" i="6"/>
  <c r="AL331" i="6"/>
  <c r="AK331" i="6"/>
  <c r="AJ331" i="6"/>
  <c r="AI331" i="6"/>
  <c r="AH331" i="6"/>
  <c r="AG331" i="6"/>
  <c r="AF331" i="6"/>
  <c r="AE331" i="6"/>
  <c r="AD331" i="6"/>
  <c r="AC331" i="6"/>
  <c r="AB331" i="6"/>
  <c r="AA331" i="6"/>
  <c r="Z331" i="6"/>
  <c r="Y331" i="6"/>
  <c r="X331" i="6"/>
  <c r="W331" i="6"/>
  <c r="V331" i="6"/>
  <c r="U331" i="6"/>
  <c r="T331" i="6"/>
  <c r="S331" i="6"/>
  <c r="R331" i="6"/>
  <c r="Q331" i="6"/>
  <c r="P331" i="6"/>
  <c r="O331" i="6"/>
  <c r="N331" i="6"/>
  <c r="M331" i="6"/>
  <c r="L331" i="6"/>
  <c r="K331" i="6"/>
  <c r="J331" i="6"/>
  <c r="I331" i="6"/>
  <c r="H331" i="6"/>
  <c r="G331" i="6"/>
  <c r="F331" i="6"/>
  <c r="E331" i="6"/>
  <c r="D331" i="6"/>
  <c r="C331" i="6"/>
  <c r="B331" i="6"/>
  <c r="BD330" i="6"/>
  <c r="BC330" i="6"/>
  <c r="BB330" i="6"/>
  <c r="BA330" i="6"/>
  <c r="AZ330" i="6"/>
  <c r="AY330" i="6"/>
  <c r="AX330" i="6"/>
  <c r="AW330" i="6"/>
  <c r="AV330" i="6"/>
  <c r="AU330" i="6"/>
  <c r="AT330" i="6"/>
  <c r="AS330" i="6"/>
  <c r="AR330" i="6"/>
  <c r="AQ330" i="6"/>
  <c r="AP330" i="6"/>
  <c r="AO330" i="6"/>
  <c r="AN330" i="6"/>
  <c r="AM330" i="6"/>
  <c r="AL330" i="6"/>
  <c r="AK330" i="6"/>
  <c r="AJ330" i="6"/>
  <c r="AI330" i="6"/>
  <c r="AH330" i="6"/>
  <c r="AG330" i="6"/>
  <c r="AF330" i="6"/>
  <c r="AE330" i="6"/>
  <c r="AD330" i="6"/>
  <c r="AC330" i="6"/>
  <c r="AB330" i="6"/>
  <c r="AA330" i="6"/>
  <c r="Z330" i="6"/>
  <c r="Y330" i="6"/>
  <c r="X330" i="6"/>
  <c r="W330" i="6"/>
  <c r="V330" i="6"/>
  <c r="U330" i="6"/>
  <c r="T330" i="6"/>
  <c r="S330" i="6"/>
  <c r="R330" i="6"/>
  <c r="Q330" i="6"/>
  <c r="P330" i="6"/>
  <c r="O330" i="6"/>
  <c r="N330" i="6"/>
  <c r="M330" i="6"/>
  <c r="L330" i="6"/>
  <c r="K330" i="6"/>
  <c r="J330" i="6"/>
  <c r="I330" i="6"/>
  <c r="H330" i="6"/>
  <c r="G330" i="6"/>
  <c r="F330" i="6"/>
  <c r="E330" i="6"/>
  <c r="D330" i="6"/>
  <c r="C330" i="6"/>
  <c r="B330" i="6"/>
  <c r="BD328" i="6"/>
  <c r="BC328" i="6"/>
  <c r="BB328" i="6"/>
  <c r="BA328" i="6"/>
  <c r="AZ328" i="6"/>
  <c r="AY328" i="6"/>
  <c r="AX328" i="6"/>
  <c r="AW328" i="6"/>
  <c r="AV328" i="6"/>
  <c r="AU328" i="6"/>
  <c r="AT328" i="6"/>
  <c r="AS328" i="6"/>
  <c r="AR328" i="6"/>
  <c r="AQ328" i="6"/>
  <c r="AP328" i="6"/>
  <c r="AO328" i="6"/>
  <c r="AN328" i="6"/>
  <c r="AM328" i="6"/>
  <c r="AL328" i="6"/>
  <c r="AK328" i="6"/>
  <c r="AJ328" i="6"/>
  <c r="AI328" i="6"/>
  <c r="AH328" i="6"/>
  <c r="AG328" i="6"/>
  <c r="AF328" i="6"/>
  <c r="AE328" i="6"/>
  <c r="AD328" i="6"/>
  <c r="AC328" i="6"/>
  <c r="AB328" i="6"/>
  <c r="AA328" i="6"/>
  <c r="Z328" i="6"/>
  <c r="Y328" i="6"/>
  <c r="X328" i="6"/>
  <c r="W328" i="6"/>
  <c r="V328" i="6"/>
  <c r="U328" i="6"/>
  <c r="T328" i="6"/>
  <c r="S328" i="6"/>
  <c r="R328" i="6"/>
  <c r="Q328" i="6"/>
  <c r="P328" i="6"/>
  <c r="O328" i="6"/>
  <c r="N328" i="6"/>
  <c r="M328" i="6"/>
  <c r="L328" i="6"/>
  <c r="K328" i="6"/>
  <c r="J328" i="6"/>
  <c r="I328" i="6"/>
  <c r="H328" i="6"/>
  <c r="G328" i="6"/>
  <c r="F328" i="6"/>
  <c r="E328" i="6"/>
  <c r="D328" i="6"/>
  <c r="C328" i="6"/>
  <c r="B328" i="6"/>
  <c r="BD325" i="6"/>
  <c r="BC325" i="6"/>
  <c r="BB325" i="6"/>
  <c r="BA325" i="6"/>
  <c r="AZ325" i="6"/>
  <c r="AY325" i="6"/>
  <c r="AX325" i="6"/>
  <c r="AW325" i="6"/>
  <c r="AV325" i="6"/>
  <c r="AU325" i="6"/>
  <c r="AT325" i="6"/>
  <c r="AS325" i="6"/>
  <c r="AR325" i="6"/>
  <c r="AQ325" i="6"/>
  <c r="AP325" i="6"/>
  <c r="AO325" i="6"/>
  <c r="AN325" i="6"/>
  <c r="AM325" i="6"/>
  <c r="AL325" i="6"/>
  <c r="AK325" i="6"/>
  <c r="AJ325" i="6"/>
  <c r="AI325" i="6"/>
  <c r="AH325" i="6"/>
  <c r="AG325" i="6"/>
  <c r="AF325" i="6"/>
  <c r="AE325" i="6"/>
  <c r="AD325" i="6"/>
  <c r="AC325" i="6"/>
  <c r="AB325" i="6"/>
  <c r="AA325" i="6"/>
  <c r="Z325" i="6"/>
  <c r="Y325" i="6"/>
  <c r="X325" i="6"/>
  <c r="W325" i="6"/>
  <c r="V325" i="6"/>
  <c r="U325" i="6"/>
  <c r="T325" i="6"/>
  <c r="S325" i="6"/>
  <c r="R325" i="6"/>
  <c r="Q325" i="6"/>
  <c r="P325" i="6"/>
  <c r="O325" i="6"/>
  <c r="N325" i="6"/>
  <c r="M325" i="6"/>
  <c r="L325" i="6"/>
  <c r="K325" i="6"/>
  <c r="J325" i="6"/>
  <c r="I325" i="6"/>
  <c r="H325" i="6"/>
  <c r="G325" i="6"/>
  <c r="F325" i="6"/>
  <c r="E325" i="6"/>
  <c r="D325" i="6"/>
  <c r="C325" i="6"/>
  <c r="B325" i="6"/>
  <c r="BD324" i="6"/>
  <c r="BC324" i="6"/>
  <c r="BB324" i="6"/>
  <c r="BA324" i="6"/>
  <c r="AZ324" i="6"/>
  <c r="AY324" i="6"/>
  <c r="AX324" i="6"/>
  <c r="AW324" i="6"/>
  <c r="AV324" i="6"/>
  <c r="AU324" i="6"/>
  <c r="AT324" i="6"/>
  <c r="AS324" i="6"/>
  <c r="AR324" i="6"/>
  <c r="AQ324" i="6"/>
  <c r="AP324" i="6"/>
  <c r="AO324" i="6"/>
  <c r="AN324" i="6"/>
  <c r="AM324" i="6"/>
  <c r="AL324" i="6"/>
  <c r="AK324" i="6"/>
  <c r="AJ324" i="6"/>
  <c r="AI324" i="6"/>
  <c r="AH324" i="6"/>
  <c r="AG324" i="6"/>
  <c r="AF324" i="6"/>
  <c r="AE324" i="6"/>
  <c r="AD324" i="6"/>
  <c r="AC324" i="6"/>
  <c r="AB324" i="6"/>
  <c r="AA324" i="6"/>
  <c r="Z324" i="6"/>
  <c r="Y324" i="6"/>
  <c r="X324" i="6"/>
  <c r="W324" i="6"/>
  <c r="V324" i="6"/>
  <c r="U324" i="6"/>
  <c r="T324" i="6"/>
  <c r="S324" i="6"/>
  <c r="R324" i="6"/>
  <c r="Q324" i="6"/>
  <c r="P324" i="6"/>
  <c r="O324" i="6"/>
  <c r="N324" i="6"/>
  <c r="M324" i="6"/>
  <c r="L324" i="6"/>
  <c r="K324" i="6"/>
  <c r="J324" i="6"/>
  <c r="I324" i="6"/>
  <c r="H324" i="6"/>
  <c r="G324" i="6"/>
  <c r="F324" i="6"/>
  <c r="E324" i="6"/>
  <c r="D324" i="6"/>
  <c r="C324" i="6"/>
  <c r="B324" i="6"/>
  <c r="BD323" i="6"/>
  <c r="BC323" i="6"/>
  <c r="BB323" i="6"/>
  <c r="BA323" i="6"/>
  <c r="AZ323" i="6"/>
  <c r="AY323" i="6"/>
  <c r="AX323" i="6"/>
  <c r="AW323" i="6"/>
  <c r="AV323" i="6"/>
  <c r="AU323" i="6"/>
  <c r="AT323" i="6"/>
  <c r="AS323" i="6"/>
  <c r="AR323" i="6"/>
  <c r="AQ323" i="6"/>
  <c r="AP323" i="6"/>
  <c r="AO323" i="6"/>
  <c r="AN323" i="6"/>
  <c r="AM323" i="6"/>
  <c r="AL323" i="6"/>
  <c r="AK323" i="6"/>
  <c r="AJ323" i="6"/>
  <c r="AI323" i="6"/>
  <c r="AH323" i="6"/>
  <c r="AG323" i="6"/>
  <c r="AF323" i="6"/>
  <c r="AE323" i="6"/>
  <c r="AD323" i="6"/>
  <c r="AC323" i="6"/>
  <c r="AB323" i="6"/>
  <c r="AA323" i="6"/>
  <c r="Z323" i="6"/>
  <c r="Y323" i="6"/>
  <c r="X323" i="6"/>
  <c r="W323" i="6"/>
  <c r="V323" i="6"/>
  <c r="U323" i="6"/>
  <c r="T323" i="6"/>
  <c r="S323" i="6"/>
  <c r="R323" i="6"/>
  <c r="Q323" i="6"/>
  <c r="P323" i="6"/>
  <c r="O323" i="6"/>
  <c r="N323" i="6"/>
  <c r="M323" i="6"/>
  <c r="L323" i="6"/>
  <c r="K323" i="6"/>
  <c r="J323" i="6"/>
  <c r="I323" i="6"/>
  <c r="H323" i="6"/>
  <c r="G323" i="6"/>
  <c r="F323" i="6"/>
  <c r="E323" i="6"/>
  <c r="D323" i="6"/>
  <c r="C323" i="6"/>
  <c r="B323" i="6"/>
  <c r="BD322" i="6"/>
  <c r="BC322" i="6"/>
  <c r="BB322" i="6"/>
  <c r="BA322" i="6"/>
  <c r="AZ322" i="6"/>
  <c r="AY322" i="6"/>
  <c r="AX322" i="6"/>
  <c r="AW322" i="6"/>
  <c r="AV322" i="6"/>
  <c r="AU322" i="6"/>
  <c r="AT322" i="6"/>
  <c r="AS322" i="6"/>
  <c r="AR322" i="6"/>
  <c r="AQ322" i="6"/>
  <c r="AP322" i="6"/>
  <c r="AO322" i="6"/>
  <c r="AN322" i="6"/>
  <c r="AM322" i="6"/>
  <c r="AL322" i="6"/>
  <c r="AK322" i="6"/>
  <c r="AJ322" i="6"/>
  <c r="AI322" i="6"/>
  <c r="AH322" i="6"/>
  <c r="AG322" i="6"/>
  <c r="AF322" i="6"/>
  <c r="AE322" i="6"/>
  <c r="AD322" i="6"/>
  <c r="AC322" i="6"/>
  <c r="AB322" i="6"/>
  <c r="AA322" i="6"/>
  <c r="Z322" i="6"/>
  <c r="Y322" i="6"/>
  <c r="X322" i="6"/>
  <c r="W322" i="6"/>
  <c r="V322" i="6"/>
  <c r="U322" i="6"/>
  <c r="T322" i="6"/>
  <c r="S322" i="6"/>
  <c r="R322" i="6"/>
  <c r="Q322" i="6"/>
  <c r="P322" i="6"/>
  <c r="O322" i="6"/>
  <c r="N322" i="6"/>
  <c r="M322" i="6"/>
  <c r="L322" i="6"/>
  <c r="K322" i="6"/>
  <c r="J322" i="6"/>
  <c r="I322" i="6"/>
  <c r="H322" i="6"/>
  <c r="G322" i="6"/>
  <c r="F322" i="6"/>
  <c r="E322" i="6"/>
  <c r="D322" i="6"/>
  <c r="C322" i="6"/>
  <c r="B322" i="6"/>
  <c r="BD321" i="6"/>
  <c r="BC321" i="6"/>
  <c r="BB321" i="6"/>
  <c r="BA321" i="6"/>
  <c r="AZ321" i="6"/>
  <c r="AY321" i="6"/>
  <c r="AX321" i="6"/>
  <c r="AW321" i="6"/>
  <c r="AV321" i="6"/>
  <c r="AU321" i="6"/>
  <c r="AT321" i="6"/>
  <c r="AS321" i="6"/>
  <c r="AR321" i="6"/>
  <c r="AQ321" i="6"/>
  <c r="AP321" i="6"/>
  <c r="AO321" i="6"/>
  <c r="AN321" i="6"/>
  <c r="AM321" i="6"/>
  <c r="AL321" i="6"/>
  <c r="AK321" i="6"/>
  <c r="AJ321" i="6"/>
  <c r="AI321" i="6"/>
  <c r="AH321" i="6"/>
  <c r="AG321" i="6"/>
  <c r="AF321" i="6"/>
  <c r="AE321" i="6"/>
  <c r="AD321" i="6"/>
  <c r="AC321" i="6"/>
  <c r="AB321" i="6"/>
  <c r="AA321" i="6"/>
  <c r="Z321" i="6"/>
  <c r="Y321" i="6"/>
  <c r="X321" i="6"/>
  <c r="W321" i="6"/>
  <c r="V321" i="6"/>
  <c r="U321" i="6"/>
  <c r="T321" i="6"/>
  <c r="S321" i="6"/>
  <c r="R321" i="6"/>
  <c r="Q321" i="6"/>
  <c r="P321" i="6"/>
  <c r="O321" i="6"/>
  <c r="N321" i="6"/>
  <c r="M321" i="6"/>
  <c r="L321" i="6"/>
  <c r="K321" i="6"/>
  <c r="J321" i="6"/>
  <c r="I321" i="6"/>
  <c r="H321" i="6"/>
  <c r="G321" i="6"/>
  <c r="F321" i="6"/>
  <c r="E321" i="6"/>
  <c r="D321" i="6"/>
  <c r="C321" i="6"/>
  <c r="B321" i="6"/>
  <c r="BD320" i="6"/>
  <c r="BC320" i="6"/>
  <c r="BB320" i="6"/>
  <c r="BA320" i="6"/>
  <c r="AZ320" i="6"/>
  <c r="AY320" i="6"/>
  <c r="AX320" i="6"/>
  <c r="AW320" i="6"/>
  <c r="AV320" i="6"/>
  <c r="AU320" i="6"/>
  <c r="AT320" i="6"/>
  <c r="AS320" i="6"/>
  <c r="AR320" i="6"/>
  <c r="AQ320" i="6"/>
  <c r="AP320" i="6"/>
  <c r="AO320" i="6"/>
  <c r="AN320" i="6"/>
  <c r="AM320" i="6"/>
  <c r="AL320" i="6"/>
  <c r="AK320" i="6"/>
  <c r="AJ320" i="6"/>
  <c r="AI320" i="6"/>
  <c r="AH320" i="6"/>
  <c r="AG320" i="6"/>
  <c r="AF320" i="6"/>
  <c r="AE320" i="6"/>
  <c r="AD320" i="6"/>
  <c r="AC320" i="6"/>
  <c r="AB320" i="6"/>
  <c r="AA320" i="6"/>
  <c r="Z320" i="6"/>
  <c r="Y320" i="6"/>
  <c r="X320" i="6"/>
  <c r="W320" i="6"/>
  <c r="V320" i="6"/>
  <c r="U320" i="6"/>
  <c r="T320" i="6"/>
  <c r="S320" i="6"/>
  <c r="R320" i="6"/>
  <c r="Q320" i="6"/>
  <c r="P320" i="6"/>
  <c r="O320" i="6"/>
  <c r="N320" i="6"/>
  <c r="M320" i="6"/>
  <c r="L320" i="6"/>
  <c r="K320" i="6"/>
  <c r="J320" i="6"/>
  <c r="I320" i="6"/>
  <c r="H320" i="6"/>
  <c r="G320" i="6"/>
  <c r="F320" i="6"/>
  <c r="E320" i="6"/>
  <c r="D320" i="6"/>
  <c r="C320" i="6"/>
  <c r="B320" i="6"/>
  <c r="BD318" i="6"/>
  <c r="BC318" i="6"/>
  <c r="BB318" i="6"/>
  <c r="BA318" i="6"/>
  <c r="AZ318" i="6"/>
  <c r="AY318" i="6"/>
  <c r="AX318" i="6"/>
  <c r="AW318" i="6"/>
  <c r="AV318" i="6"/>
  <c r="AU318" i="6"/>
  <c r="AT318" i="6"/>
  <c r="AS318" i="6"/>
  <c r="AR318" i="6"/>
  <c r="AQ318" i="6"/>
  <c r="AP318" i="6"/>
  <c r="AO318" i="6"/>
  <c r="AN318" i="6"/>
  <c r="AM318" i="6"/>
  <c r="AL318" i="6"/>
  <c r="AK318" i="6"/>
  <c r="AJ318" i="6"/>
  <c r="AI318" i="6"/>
  <c r="AH318" i="6"/>
  <c r="AG318" i="6"/>
  <c r="AF318" i="6"/>
  <c r="AE318" i="6"/>
  <c r="AD318" i="6"/>
  <c r="AC318" i="6"/>
  <c r="AB318" i="6"/>
  <c r="AA318" i="6"/>
  <c r="Z318" i="6"/>
  <c r="Y318" i="6"/>
  <c r="X318" i="6"/>
  <c r="W318" i="6"/>
  <c r="V318" i="6"/>
  <c r="U318" i="6"/>
  <c r="T318" i="6"/>
  <c r="S318" i="6"/>
  <c r="R318" i="6"/>
  <c r="Q318" i="6"/>
  <c r="P318" i="6"/>
  <c r="O318" i="6"/>
  <c r="N318" i="6"/>
  <c r="M318" i="6"/>
  <c r="L318" i="6"/>
  <c r="K318" i="6"/>
  <c r="J318" i="6"/>
  <c r="I318" i="6"/>
  <c r="H318" i="6"/>
  <c r="G318" i="6"/>
  <c r="F318" i="6"/>
  <c r="E318" i="6"/>
  <c r="D318" i="6"/>
  <c r="C318" i="6"/>
  <c r="B318" i="6"/>
  <c r="BD317" i="6"/>
  <c r="BC317" i="6"/>
  <c r="BB317" i="6"/>
  <c r="BA317" i="6"/>
  <c r="AZ317" i="6"/>
  <c r="AY317" i="6"/>
  <c r="AX317" i="6"/>
  <c r="AW317" i="6"/>
  <c r="AV317" i="6"/>
  <c r="AU317" i="6"/>
  <c r="AT317" i="6"/>
  <c r="AS317" i="6"/>
  <c r="AR317" i="6"/>
  <c r="AQ317" i="6"/>
  <c r="AP317" i="6"/>
  <c r="AO317" i="6"/>
  <c r="AN317" i="6"/>
  <c r="AM317" i="6"/>
  <c r="AL317" i="6"/>
  <c r="AK317" i="6"/>
  <c r="AJ317" i="6"/>
  <c r="AI317" i="6"/>
  <c r="AH317" i="6"/>
  <c r="AG317" i="6"/>
  <c r="AF317" i="6"/>
  <c r="AE317" i="6"/>
  <c r="AD317" i="6"/>
  <c r="AC317" i="6"/>
  <c r="AB317" i="6"/>
  <c r="AA317" i="6"/>
  <c r="Z317" i="6"/>
  <c r="Y317" i="6"/>
  <c r="X317" i="6"/>
  <c r="W317" i="6"/>
  <c r="V317" i="6"/>
  <c r="U317" i="6"/>
  <c r="T317" i="6"/>
  <c r="S317" i="6"/>
  <c r="R317" i="6"/>
  <c r="Q317" i="6"/>
  <c r="P317" i="6"/>
  <c r="O317" i="6"/>
  <c r="N317" i="6"/>
  <c r="M317" i="6"/>
  <c r="L317" i="6"/>
  <c r="K317" i="6"/>
  <c r="J317" i="6"/>
  <c r="I317" i="6"/>
  <c r="H317" i="6"/>
  <c r="G317" i="6"/>
  <c r="F317" i="6"/>
  <c r="E317" i="6"/>
  <c r="D317" i="6"/>
  <c r="C317" i="6"/>
  <c r="B317" i="6"/>
  <c r="BD315" i="6"/>
  <c r="BC315" i="6"/>
  <c r="BB315" i="6"/>
  <c r="BA315" i="6"/>
  <c r="AZ315" i="6"/>
  <c r="AY315" i="6"/>
  <c r="AX315" i="6"/>
  <c r="AW315" i="6"/>
  <c r="AV315" i="6"/>
  <c r="AU315" i="6"/>
  <c r="AT315" i="6"/>
  <c r="AS315" i="6"/>
  <c r="AR315" i="6"/>
  <c r="AQ315" i="6"/>
  <c r="AP315" i="6"/>
  <c r="AO315" i="6"/>
  <c r="AN315" i="6"/>
  <c r="AM315" i="6"/>
  <c r="AL315" i="6"/>
  <c r="AK315" i="6"/>
  <c r="AJ315" i="6"/>
  <c r="AI315" i="6"/>
  <c r="AH315" i="6"/>
  <c r="AG315" i="6"/>
  <c r="AF315" i="6"/>
  <c r="AE315" i="6"/>
  <c r="AD315" i="6"/>
  <c r="AC315" i="6"/>
  <c r="AB315" i="6"/>
  <c r="AA315" i="6"/>
  <c r="Z315" i="6"/>
  <c r="Y315" i="6"/>
  <c r="X315" i="6"/>
  <c r="W315" i="6"/>
  <c r="V315" i="6"/>
  <c r="U315" i="6"/>
  <c r="T315" i="6"/>
  <c r="S315" i="6"/>
  <c r="R315" i="6"/>
  <c r="Q315" i="6"/>
  <c r="P315" i="6"/>
  <c r="O315" i="6"/>
  <c r="N315" i="6"/>
  <c r="M315" i="6"/>
  <c r="L315" i="6"/>
  <c r="K315" i="6"/>
  <c r="J315" i="6"/>
  <c r="I315" i="6"/>
  <c r="H315" i="6"/>
  <c r="G315" i="6"/>
  <c r="F315" i="6"/>
  <c r="E315" i="6"/>
  <c r="D315" i="6"/>
  <c r="C315" i="6"/>
  <c r="B315" i="6"/>
  <c r="BD313" i="6"/>
  <c r="BC313" i="6"/>
  <c r="BB313" i="6"/>
  <c r="BA313" i="6"/>
  <c r="AZ313" i="6"/>
  <c r="AY313" i="6"/>
  <c r="AX313" i="6"/>
  <c r="AW313" i="6"/>
  <c r="AV313" i="6"/>
  <c r="AU313" i="6"/>
  <c r="AT313" i="6"/>
  <c r="AS313" i="6"/>
  <c r="AR313" i="6"/>
  <c r="AQ313" i="6"/>
  <c r="AP313" i="6"/>
  <c r="AO313" i="6"/>
  <c r="AN313" i="6"/>
  <c r="AM313" i="6"/>
  <c r="AL313" i="6"/>
  <c r="AK313" i="6"/>
  <c r="AJ313" i="6"/>
  <c r="AI313" i="6"/>
  <c r="AH313" i="6"/>
  <c r="AG313" i="6"/>
  <c r="AF313" i="6"/>
  <c r="AE313" i="6"/>
  <c r="AD313" i="6"/>
  <c r="AC313" i="6"/>
  <c r="AB313" i="6"/>
  <c r="AA313" i="6"/>
  <c r="Z313" i="6"/>
  <c r="Y313" i="6"/>
  <c r="X313" i="6"/>
  <c r="W313" i="6"/>
  <c r="V313" i="6"/>
  <c r="U313" i="6"/>
  <c r="T313" i="6"/>
  <c r="S313" i="6"/>
  <c r="R313" i="6"/>
  <c r="Q313" i="6"/>
  <c r="P313" i="6"/>
  <c r="O313" i="6"/>
  <c r="N313" i="6"/>
  <c r="M313" i="6"/>
  <c r="L313" i="6"/>
  <c r="K313" i="6"/>
  <c r="J313" i="6"/>
  <c r="I313" i="6"/>
  <c r="H313" i="6"/>
  <c r="G313" i="6"/>
  <c r="F313" i="6"/>
  <c r="E313" i="6"/>
  <c r="D313" i="6"/>
  <c r="C313" i="6"/>
  <c r="B313" i="6"/>
  <c r="BD311" i="6"/>
  <c r="BC311" i="6"/>
  <c r="BB311" i="6"/>
  <c r="BA311" i="6"/>
  <c r="AZ311" i="6"/>
  <c r="AY311" i="6"/>
  <c r="AX311" i="6"/>
  <c r="AW311" i="6"/>
  <c r="AV311" i="6"/>
  <c r="AU311" i="6"/>
  <c r="AT311" i="6"/>
  <c r="AS311" i="6"/>
  <c r="AR311" i="6"/>
  <c r="AQ311" i="6"/>
  <c r="AP311" i="6"/>
  <c r="AO311" i="6"/>
  <c r="AN311" i="6"/>
  <c r="AM311" i="6"/>
  <c r="AL311" i="6"/>
  <c r="AK311" i="6"/>
  <c r="AJ311" i="6"/>
  <c r="AI311" i="6"/>
  <c r="AH311" i="6"/>
  <c r="AG311" i="6"/>
  <c r="AF311" i="6"/>
  <c r="AE311" i="6"/>
  <c r="AD311" i="6"/>
  <c r="AC311" i="6"/>
  <c r="AB311" i="6"/>
  <c r="AA311" i="6"/>
  <c r="Z311" i="6"/>
  <c r="Y311" i="6"/>
  <c r="X311" i="6"/>
  <c r="W311" i="6"/>
  <c r="V311" i="6"/>
  <c r="U311" i="6"/>
  <c r="T311" i="6"/>
  <c r="S311" i="6"/>
  <c r="R311" i="6"/>
  <c r="Q311" i="6"/>
  <c r="P311" i="6"/>
  <c r="O311" i="6"/>
  <c r="N311" i="6"/>
  <c r="M311" i="6"/>
  <c r="L311" i="6"/>
  <c r="K311" i="6"/>
  <c r="J311" i="6"/>
  <c r="I311" i="6"/>
  <c r="H311" i="6"/>
  <c r="G311" i="6"/>
  <c r="F311" i="6"/>
  <c r="E311" i="6"/>
  <c r="D311" i="6"/>
  <c r="C311" i="6"/>
  <c r="B311" i="6"/>
  <c r="BD310" i="6"/>
  <c r="BC310" i="6"/>
  <c r="BB310" i="6"/>
  <c r="BA310" i="6"/>
  <c r="AZ310" i="6"/>
  <c r="AY310" i="6"/>
  <c r="AX310" i="6"/>
  <c r="AW310" i="6"/>
  <c r="AV310" i="6"/>
  <c r="AU310" i="6"/>
  <c r="AT310" i="6"/>
  <c r="AS310" i="6"/>
  <c r="AR310" i="6"/>
  <c r="AQ310" i="6"/>
  <c r="AP310" i="6"/>
  <c r="AO310" i="6"/>
  <c r="AN310" i="6"/>
  <c r="AM310" i="6"/>
  <c r="AL310" i="6"/>
  <c r="AK310" i="6"/>
  <c r="AJ310" i="6"/>
  <c r="AI310" i="6"/>
  <c r="AH310" i="6"/>
  <c r="AG310" i="6"/>
  <c r="AF310" i="6"/>
  <c r="AE310" i="6"/>
  <c r="AD310" i="6"/>
  <c r="AC310" i="6"/>
  <c r="AB310" i="6"/>
  <c r="AA310" i="6"/>
  <c r="Z310" i="6"/>
  <c r="Y310" i="6"/>
  <c r="X310" i="6"/>
  <c r="W310" i="6"/>
  <c r="V310" i="6"/>
  <c r="U310" i="6"/>
  <c r="T310" i="6"/>
  <c r="S310" i="6"/>
  <c r="R310" i="6"/>
  <c r="Q310" i="6"/>
  <c r="P310" i="6"/>
  <c r="O310" i="6"/>
  <c r="N310" i="6"/>
  <c r="M310" i="6"/>
  <c r="L310" i="6"/>
  <c r="K310" i="6"/>
  <c r="J310" i="6"/>
  <c r="I310" i="6"/>
  <c r="H310" i="6"/>
  <c r="G310" i="6"/>
  <c r="F310" i="6"/>
  <c r="E310" i="6"/>
  <c r="D310" i="6"/>
  <c r="C310" i="6"/>
  <c r="B310" i="6"/>
  <c r="BD309" i="6"/>
  <c r="BC309" i="6"/>
  <c r="BB309" i="6"/>
  <c r="BA309" i="6"/>
  <c r="AZ309" i="6"/>
  <c r="AY309" i="6"/>
  <c r="AX309" i="6"/>
  <c r="AW309" i="6"/>
  <c r="AV309" i="6"/>
  <c r="AU309" i="6"/>
  <c r="AT309" i="6"/>
  <c r="AS309" i="6"/>
  <c r="AR309" i="6"/>
  <c r="AQ309" i="6"/>
  <c r="AP309" i="6"/>
  <c r="AO309" i="6"/>
  <c r="AN309" i="6"/>
  <c r="AM309" i="6"/>
  <c r="AL309" i="6"/>
  <c r="AK309" i="6"/>
  <c r="AJ309" i="6"/>
  <c r="AI309" i="6"/>
  <c r="AH309" i="6"/>
  <c r="AG309" i="6"/>
  <c r="AF309" i="6"/>
  <c r="AE309" i="6"/>
  <c r="AD309" i="6"/>
  <c r="AC309" i="6"/>
  <c r="AB309" i="6"/>
  <c r="AA309" i="6"/>
  <c r="Z309" i="6"/>
  <c r="Y309" i="6"/>
  <c r="X309" i="6"/>
  <c r="W309" i="6"/>
  <c r="V309" i="6"/>
  <c r="U309" i="6"/>
  <c r="T309" i="6"/>
  <c r="S309" i="6"/>
  <c r="R309" i="6"/>
  <c r="Q309" i="6"/>
  <c r="P309" i="6"/>
  <c r="O309" i="6"/>
  <c r="N309" i="6"/>
  <c r="M309" i="6"/>
  <c r="L309" i="6"/>
  <c r="K309" i="6"/>
  <c r="J309" i="6"/>
  <c r="I309" i="6"/>
  <c r="H309" i="6"/>
  <c r="G309" i="6"/>
  <c r="F309" i="6"/>
  <c r="E309" i="6"/>
  <c r="D309" i="6"/>
  <c r="C309" i="6"/>
  <c r="B309" i="6"/>
  <c r="BD305" i="6"/>
  <c r="BC305" i="6"/>
  <c r="BB305" i="6"/>
  <c r="BA305" i="6"/>
  <c r="AZ305" i="6"/>
  <c r="AY305" i="6"/>
  <c r="AX305" i="6"/>
  <c r="AW305" i="6"/>
  <c r="AV305" i="6"/>
  <c r="AU305" i="6"/>
  <c r="AT305" i="6"/>
  <c r="AS305" i="6"/>
  <c r="AR305" i="6"/>
  <c r="AQ305" i="6"/>
  <c r="AP305" i="6"/>
  <c r="AO305" i="6"/>
  <c r="AN305" i="6"/>
  <c r="AM305" i="6"/>
  <c r="AL305" i="6"/>
  <c r="AK305" i="6"/>
  <c r="AJ305" i="6"/>
  <c r="AI305" i="6"/>
  <c r="AH305" i="6"/>
  <c r="AG305" i="6"/>
  <c r="AF305" i="6"/>
  <c r="AE305" i="6"/>
  <c r="AD305" i="6"/>
  <c r="AC305" i="6"/>
  <c r="AB305" i="6"/>
  <c r="AA305" i="6"/>
  <c r="Z305" i="6"/>
  <c r="Y305" i="6"/>
  <c r="X305" i="6"/>
  <c r="W305" i="6"/>
  <c r="V305" i="6"/>
  <c r="U305" i="6"/>
  <c r="T305" i="6"/>
  <c r="S305" i="6"/>
  <c r="R305" i="6"/>
  <c r="Q305" i="6"/>
  <c r="P305" i="6"/>
  <c r="O305" i="6"/>
  <c r="N305" i="6"/>
  <c r="M305" i="6"/>
  <c r="L305" i="6"/>
  <c r="K305" i="6"/>
  <c r="J305" i="6"/>
  <c r="I305" i="6"/>
  <c r="H305" i="6"/>
  <c r="G305" i="6"/>
  <c r="F305" i="6"/>
  <c r="E305" i="6"/>
  <c r="D305" i="6"/>
  <c r="C305" i="6"/>
  <c r="B305" i="6"/>
  <c r="BD304" i="6"/>
  <c r="BC304" i="6"/>
  <c r="BB304" i="6"/>
  <c r="BA304" i="6"/>
  <c r="AZ304" i="6"/>
  <c r="AY304" i="6"/>
  <c r="AX304" i="6"/>
  <c r="AW304" i="6"/>
  <c r="AV304" i="6"/>
  <c r="AU304" i="6"/>
  <c r="AT304" i="6"/>
  <c r="AS304" i="6"/>
  <c r="AR304" i="6"/>
  <c r="AQ304" i="6"/>
  <c r="AP304" i="6"/>
  <c r="AO304" i="6"/>
  <c r="AN304" i="6"/>
  <c r="AM304" i="6"/>
  <c r="AL304" i="6"/>
  <c r="AK304" i="6"/>
  <c r="AJ304" i="6"/>
  <c r="AI304" i="6"/>
  <c r="AH304" i="6"/>
  <c r="AG304" i="6"/>
  <c r="AF304" i="6"/>
  <c r="AE304" i="6"/>
  <c r="AD304" i="6"/>
  <c r="AC304" i="6"/>
  <c r="AB304" i="6"/>
  <c r="AA304" i="6"/>
  <c r="Z304" i="6"/>
  <c r="Y304" i="6"/>
  <c r="X304" i="6"/>
  <c r="W304" i="6"/>
  <c r="V304" i="6"/>
  <c r="U304" i="6"/>
  <c r="T304" i="6"/>
  <c r="S304" i="6"/>
  <c r="R304" i="6"/>
  <c r="Q304" i="6"/>
  <c r="P304" i="6"/>
  <c r="O304" i="6"/>
  <c r="N304" i="6"/>
  <c r="M304" i="6"/>
  <c r="L304" i="6"/>
  <c r="K304" i="6"/>
  <c r="J304" i="6"/>
  <c r="I304" i="6"/>
  <c r="H304" i="6"/>
  <c r="G304" i="6"/>
  <c r="F304" i="6"/>
  <c r="E304" i="6"/>
  <c r="D304" i="6"/>
  <c r="C304" i="6"/>
  <c r="B304" i="6"/>
  <c r="BD303" i="6"/>
  <c r="BC303" i="6"/>
  <c r="BB303" i="6"/>
  <c r="BA303" i="6"/>
  <c r="AZ303" i="6"/>
  <c r="AY303" i="6"/>
  <c r="AX303" i="6"/>
  <c r="AW303" i="6"/>
  <c r="AV303" i="6"/>
  <c r="AU303" i="6"/>
  <c r="AT303" i="6"/>
  <c r="AS303" i="6"/>
  <c r="AR303" i="6"/>
  <c r="AQ303" i="6"/>
  <c r="AP303" i="6"/>
  <c r="AO303" i="6"/>
  <c r="AN303" i="6"/>
  <c r="AM303" i="6"/>
  <c r="AL303" i="6"/>
  <c r="AK303" i="6"/>
  <c r="AJ303" i="6"/>
  <c r="AI303" i="6"/>
  <c r="AH303" i="6"/>
  <c r="AG303" i="6"/>
  <c r="AF303" i="6"/>
  <c r="AE303" i="6"/>
  <c r="AD303" i="6"/>
  <c r="AC303" i="6"/>
  <c r="AB303" i="6"/>
  <c r="AA303" i="6"/>
  <c r="Z303" i="6"/>
  <c r="Y303" i="6"/>
  <c r="X303" i="6"/>
  <c r="W303" i="6"/>
  <c r="V303" i="6"/>
  <c r="U303" i="6"/>
  <c r="T303" i="6"/>
  <c r="S303" i="6"/>
  <c r="R303" i="6"/>
  <c r="Q303" i="6"/>
  <c r="P303" i="6"/>
  <c r="O303" i="6"/>
  <c r="N303" i="6"/>
  <c r="M303" i="6"/>
  <c r="L303" i="6"/>
  <c r="K303" i="6"/>
  <c r="J303" i="6"/>
  <c r="I303" i="6"/>
  <c r="H303" i="6"/>
  <c r="G303" i="6"/>
  <c r="F303" i="6"/>
  <c r="E303" i="6"/>
  <c r="D303" i="6"/>
  <c r="C303" i="6"/>
  <c r="B303" i="6"/>
  <c r="BD301" i="6"/>
  <c r="BC301" i="6"/>
  <c r="BB301" i="6"/>
  <c r="BA301" i="6"/>
  <c r="AZ301" i="6"/>
  <c r="AY301" i="6"/>
  <c r="AX301" i="6"/>
  <c r="AW301" i="6"/>
  <c r="AV301" i="6"/>
  <c r="AU301" i="6"/>
  <c r="AT301" i="6"/>
  <c r="AS301" i="6"/>
  <c r="AR301" i="6"/>
  <c r="AQ301" i="6"/>
  <c r="AP301" i="6"/>
  <c r="AO301" i="6"/>
  <c r="AN301" i="6"/>
  <c r="AM301" i="6"/>
  <c r="AL301" i="6"/>
  <c r="AK301" i="6"/>
  <c r="AJ301" i="6"/>
  <c r="AI301" i="6"/>
  <c r="AH301" i="6"/>
  <c r="AG301" i="6"/>
  <c r="AF301" i="6"/>
  <c r="AE301" i="6"/>
  <c r="AD301" i="6"/>
  <c r="AC301" i="6"/>
  <c r="AB301" i="6"/>
  <c r="AA301" i="6"/>
  <c r="Z301" i="6"/>
  <c r="Y301" i="6"/>
  <c r="X301" i="6"/>
  <c r="W301" i="6"/>
  <c r="V301" i="6"/>
  <c r="U301" i="6"/>
  <c r="T301" i="6"/>
  <c r="S301" i="6"/>
  <c r="R301" i="6"/>
  <c r="Q301" i="6"/>
  <c r="P301" i="6"/>
  <c r="O301" i="6"/>
  <c r="N301" i="6"/>
  <c r="M301" i="6"/>
  <c r="L301" i="6"/>
  <c r="K301" i="6"/>
  <c r="J301" i="6"/>
  <c r="I301" i="6"/>
  <c r="H301" i="6"/>
  <c r="G301" i="6"/>
  <c r="F301" i="6"/>
  <c r="E301" i="6"/>
  <c r="D301" i="6"/>
  <c r="C301" i="6"/>
  <c r="B301" i="6"/>
  <c r="BD295" i="6"/>
  <c r="BC295" i="6"/>
  <c r="BB295" i="6"/>
  <c r="BA295" i="6"/>
  <c r="AZ295" i="6"/>
  <c r="AY295" i="6"/>
  <c r="AX295" i="6"/>
  <c r="AW295" i="6"/>
  <c r="AV295" i="6"/>
  <c r="AU295" i="6"/>
  <c r="AT295" i="6"/>
  <c r="AS295" i="6"/>
  <c r="AR295" i="6"/>
  <c r="AQ295" i="6"/>
  <c r="AP295" i="6"/>
  <c r="AO295" i="6"/>
  <c r="AN295" i="6"/>
  <c r="AM295" i="6"/>
  <c r="AL295" i="6"/>
  <c r="AK295" i="6"/>
  <c r="AJ295" i="6"/>
  <c r="AI295" i="6"/>
  <c r="AH295" i="6"/>
  <c r="AG295" i="6"/>
  <c r="AF295" i="6"/>
  <c r="AE295" i="6"/>
  <c r="AD295" i="6"/>
  <c r="AC295" i="6"/>
  <c r="AB295" i="6"/>
  <c r="AA295" i="6"/>
  <c r="Z295" i="6"/>
  <c r="Y295" i="6"/>
  <c r="X295" i="6"/>
  <c r="W295" i="6"/>
  <c r="V295" i="6"/>
  <c r="U295" i="6"/>
  <c r="T295" i="6"/>
  <c r="S295" i="6"/>
  <c r="R295" i="6"/>
  <c r="Q295" i="6"/>
  <c r="P295" i="6"/>
  <c r="O295" i="6"/>
  <c r="N295" i="6"/>
  <c r="M295" i="6"/>
  <c r="L295" i="6"/>
  <c r="K295" i="6"/>
  <c r="J295" i="6"/>
  <c r="I295" i="6"/>
  <c r="H295" i="6"/>
  <c r="G295" i="6"/>
  <c r="F295" i="6"/>
  <c r="E295" i="6"/>
  <c r="D295" i="6"/>
  <c r="C295" i="6"/>
  <c r="B295" i="6"/>
  <c r="BD294" i="6"/>
  <c r="BC294" i="6"/>
  <c r="BB294" i="6"/>
  <c r="BA294" i="6"/>
  <c r="AZ294" i="6"/>
  <c r="AY294" i="6"/>
  <c r="AX294" i="6"/>
  <c r="AW294" i="6"/>
  <c r="AV294" i="6"/>
  <c r="AU294" i="6"/>
  <c r="AT294" i="6"/>
  <c r="AS294" i="6"/>
  <c r="AR294" i="6"/>
  <c r="AQ294" i="6"/>
  <c r="AP294" i="6"/>
  <c r="AO294" i="6"/>
  <c r="AN294" i="6"/>
  <c r="AM294" i="6"/>
  <c r="AL294" i="6"/>
  <c r="AK294" i="6"/>
  <c r="AJ294" i="6"/>
  <c r="AI294" i="6"/>
  <c r="AH294" i="6"/>
  <c r="AG294" i="6"/>
  <c r="AF294" i="6"/>
  <c r="AE294" i="6"/>
  <c r="AD294" i="6"/>
  <c r="AC294" i="6"/>
  <c r="AB294" i="6"/>
  <c r="AA294" i="6"/>
  <c r="Z294" i="6"/>
  <c r="Y294" i="6"/>
  <c r="X294" i="6"/>
  <c r="W294" i="6"/>
  <c r="V294" i="6"/>
  <c r="U294" i="6"/>
  <c r="T294" i="6"/>
  <c r="S294" i="6"/>
  <c r="R294" i="6"/>
  <c r="Q294" i="6"/>
  <c r="P294" i="6"/>
  <c r="O294" i="6"/>
  <c r="N294" i="6"/>
  <c r="M294" i="6"/>
  <c r="L294" i="6"/>
  <c r="K294" i="6"/>
  <c r="J294" i="6"/>
  <c r="I294" i="6"/>
  <c r="H294" i="6"/>
  <c r="G294" i="6"/>
  <c r="F294" i="6"/>
  <c r="E294" i="6"/>
  <c r="D294" i="6"/>
  <c r="C294" i="6"/>
  <c r="B294" i="6"/>
  <c r="BD292" i="6"/>
  <c r="BC292" i="6"/>
  <c r="BB292" i="6"/>
  <c r="BA292" i="6"/>
  <c r="AZ292" i="6"/>
  <c r="AY292" i="6"/>
  <c r="AX292" i="6"/>
  <c r="AW292" i="6"/>
  <c r="AV292" i="6"/>
  <c r="AU292" i="6"/>
  <c r="AT292" i="6"/>
  <c r="AS292" i="6"/>
  <c r="AR292" i="6"/>
  <c r="AQ292" i="6"/>
  <c r="AP292" i="6"/>
  <c r="AO292" i="6"/>
  <c r="AN292" i="6"/>
  <c r="AM292" i="6"/>
  <c r="AL292" i="6"/>
  <c r="AK292" i="6"/>
  <c r="AJ292" i="6"/>
  <c r="AI292" i="6"/>
  <c r="AH292" i="6"/>
  <c r="AG292" i="6"/>
  <c r="AF292" i="6"/>
  <c r="AE292" i="6"/>
  <c r="AD292" i="6"/>
  <c r="AC292" i="6"/>
  <c r="AB292" i="6"/>
  <c r="AA292" i="6"/>
  <c r="Z292" i="6"/>
  <c r="Y292" i="6"/>
  <c r="X292" i="6"/>
  <c r="W292" i="6"/>
  <c r="V292" i="6"/>
  <c r="U292" i="6"/>
  <c r="T292" i="6"/>
  <c r="S292" i="6"/>
  <c r="R292" i="6"/>
  <c r="Q292" i="6"/>
  <c r="P292" i="6"/>
  <c r="O292" i="6"/>
  <c r="N292" i="6"/>
  <c r="M292" i="6"/>
  <c r="L292" i="6"/>
  <c r="K292" i="6"/>
  <c r="J292" i="6"/>
  <c r="I292" i="6"/>
  <c r="H292" i="6"/>
  <c r="G292" i="6"/>
  <c r="F292" i="6"/>
  <c r="E292" i="6"/>
  <c r="D292" i="6"/>
  <c r="C292" i="6"/>
  <c r="B292" i="6"/>
  <c r="BD289" i="6"/>
  <c r="BC289" i="6"/>
  <c r="BB289" i="6"/>
  <c r="BA289" i="6"/>
  <c r="AZ289" i="6"/>
  <c r="AY289" i="6"/>
  <c r="AX289" i="6"/>
  <c r="AW289" i="6"/>
  <c r="AV289" i="6"/>
  <c r="AU289" i="6"/>
  <c r="AT289" i="6"/>
  <c r="AS289" i="6"/>
  <c r="AR289" i="6"/>
  <c r="AQ289" i="6"/>
  <c r="AP289" i="6"/>
  <c r="AO289" i="6"/>
  <c r="AN289" i="6"/>
  <c r="AM289" i="6"/>
  <c r="AL289" i="6"/>
  <c r="AK289" i="6"/>
  <c r="AJ289" i="6"/>
  <c r="AI289" i="6"/>
  <c r="AH289" i="6"/>
  <c r="AG289" i="6"/>
  <c r="AF289" i="6"/>
  <c r="AE289" i="6"/>
  <c r="AD289" i="6"/>
  <c r="AC289" i="6"/>
  <c r="AB289" i="6"/>
  <c r="AA289" i="6"/>
  <c r="Z289" i="6"/>
  <c r="Y289" i="6"/>
  <c r="X289" i="6"/>
  <c r="W289" i="6"/>
  <c r="V289" i="6"/>
  <c r="U289" i="6"/>
  <c r="T289" i="6"/>
  <c r="S289" i="6"/>
  <c r="R289" i="6"/>
  <c r="Q289" i="6"/>
  <c r="P289" i="6"/>
  <c r="O289" i="6"/>
  <c r="N289" i="6"/>
  <c r="M289" i="6"/>
  <c r="L289" i="6"/>
  <c r="K289" i="6"/>
  <c r="J289" i="6"/>
  <c r="I289" i="6"/>
  <c r="H289" i="6"/>
  <c r="G289" i="6"/>
  <c r="F289" i="6"/>
  <c r="E289" i="6"/>
  <c r="D289" i="6"/>
  <c r="C289" i="6"/>
  <c r="B289" i="6"/>
  <c r="BD287" i="6"/>
  <c r="BC287" i="6"/>
  <c r="BB287" i="6"/>
  <c r="BA287" i="6"/>
  <c r="AZ287" i="6"/>
  <c r="AY287" i="6"/>
  <c r="AX287" i="6"/>
  <c r="AW287" i="6"/>
  <c r="AV287" i="6"/>
  <c r="AU287" i="6"/>
  <c r="AT287" i="6"/>
  <c r="AS287" i="6"/>
  <c r="AR287" i="6"/>
  <c r="AQ287" i="6"/>
  <c r="AP287" i="6"/>
  <c r="AO287" i="6"/>
  <c r="AN287" i="6"/>
  <c r="AM287" i="6"/>
  <c r="AL287" i="6"/>
  <c r="AK287" i="6"/>
  <c r="AJ287" i="6"/>
  <c r="AI287" i="6"/>
  <c r="AH287" i="6"/>
  <c r="AG287" i="6"/>
  <c r="AF287" i="6"/>
  <c r="AE287" i="6"/>
  <c r="AD287" i="6"/>
  <c r="AC287" i="6"/>
  <c r="AB287" i="6"/>
  <c r="AA287" i="6"/>
  <c r="Z287" i="6"/>
  <c r="Y287" i="6"/>
  <c r="X287" i="6"/>
  <c r="W287" i="6"/>
  <c r="V287" i="6"/>
  <c r="U287" i="6"/>
  <c r="T287" i="6"/>
  <c r="S287" i="6"/>
  <c r="R287" i="6"/>
  <c r="Q287" i="6"/>
  <c r="P287" i="6"/>
  <c r="O287" i="6"/>
  <c r="N287" i="6"/>
  <c r="M287" i="6"/>
  <c r="L287" i="6"/>
  <c r="K287" i="6"/>
  <c r="J287" i="6"/>
  <c r="I287" i="6"/>
  <c r="H287" i="6"/>
  <c r="G287" i="6"/>
  <c r="F287" i="6"/>
  <c r="E287" i="6"/>
  <c r="D287" i="6"/>
  <c r="C287" i="6"/>
  <c r="B287" i="6"/>
  <c r="BD284" i="6"/>
  <c r="BC284" i="6"/>
  <c r="BB284" i="6"/>
  <c r="BA284" i="6"/>
  <c r="AZ284" i="6"/>
  <c r="AY284" i="6"/>
  <c r="AX284" i="6"/>
  <c r="AW284" i="6"/>
  <c r="AV284" i="6"/>
  <c r="AU284" i="6"/>
  <c r="AT284" i="6"/>
  <c r="AS284" i="6"/>
  <c r="AR284" i="6"/>
  <c r="AQ284" i="6"/>
  <c r="AP284" i="6"/>
  <c r="AO284" i="6"/>
  <c r="AN284" i="6"/>
  <c r="AM284" i="6"/>
  <c r="AL284" i="6"/>
  <c r="AK284" i="6"/>
  <c r="AJ284" i="6"/>
  <c r="AI284" i="6"/>
  <c r="AH284" i="6"/>
  <c r="AG284" i="6"/>
  <c r="AF284" i="6"/>
  <c r="AE284" i="6"/>
  <c r="AD284" i="6"/>
  <c r="AC284" i="6"/>
  <c r="AB284" i="6"/>
  <c r="AA284" i="6"/>
  <c r="Z284" i="6"/>
  <c r="Y284" i="6"/>
  <c r="X284" i="6"/>
  <c r="W284" i="6"/>
  <c r="V284" i="6"/>
  <c r="U284" i="6"/>
  <c r="T284" i="6"/>
  <c r="S284" i="6"/>
  <c r="R284" i="6"/>
  <c r="Q284" i="6"/>
  <c r="P284" i="6"/>
  <c r="O284" i="6"/>
  <c r="N284" i="6"/>
  <c r="M284" i="6"/>
  <c r="L284" i="6"/>
  <c r="K284" i="6"/>
  <c r="J284" i="6"/>
  <c r="I284" i="6"/>
  <c r="H284" i="6"/>
  <c r="G284" i="6"/>
  <c r="F284" i="6"/>
  <c r="E284" i="6"/>
  <c r="D284" i="6"/>
  <c r="C284" i="6"/>
  <c r="B284" i="6"/>
  <c r="BD282" i="6"/>
  <c r="BC282" i="6"/>
  <c r="BB282" i="6"/>
  <c r="BA282" i="6"/>
  <c r="AZ282" i="6"/>
  <c r="AY282" i="6"/>
  <c r="AX282" i="6"/>
  <c r="AW282" i="6"/>
  <c r="AV282" i="6"/>
  <c r="AU282" i="6"/>
  <c r="AT282" i="6"/>
  <c r="AS282" i="6"/>
  <c r="AR282" i="6"/>
  <c r="AQ282" i="6"/>
  <c r="AP282" i="6"/>
  <c r="AO282" i="6"/>
  <c r="AN282" i="6"/>
  <c r="AM282" i="6"/>
  <c r="AL282" i="6"/>
  <c r="AK282" i="6"/>
  <c r="AJ282" i="6"/>
  <c r="AI282" i="6"/>
  <c r="AH282" i="6"/>
  <c r="AG282" i="6"/>
  <c r="AF282" i="6"/>
  <c r="AE282" i="6"/>
  <c r="AD282" i="6"/>
  <c r="AC282" i="6"/>
  <c r="AB282" i="6"/>
  <c r="AA282" i="6"/>
  <c r="Z282" i="6"/>
  <c r="Y282" i="6"/>
  <c r="X282" i="6"/>
  <c r="W282" i="6"/>
  <c r="V282" i="6"/>
  <c r="U282" i="6"/>
  <c r="T282" i="6"/>
  <c r="S282" i="6"/>
  <c r="R282" i="6"/>
  <c r="Q282" i="6"/>
  <c r="P282" i="6"/>
  <c r="O282" i="6"/>
  <c r="N282" i="6"/>
  <c r="M282" i="6"/>
  <c r="L282" i="6"/>
  <c r="K282" i="6"/>
  <c r="J282" i="6"/>
  <c r="I282" i="6"/>
  <c r="H282" i="6"/>
  <c r="G282" i="6"/>
  <c r="F282" i="6"/>
  <c r="E282" i="6"/>
  <c r="D282" i="6"/>
  <c r="C282" i="6"/>
  <c r="B282" i="6"/>
  <c r="BD277" i="6"/>
  <c r="BC277" i="6"/>
  <c r="BB277" i="6"/>
  <c r="BA277" i="6"/>
  <c r="AZ277" i="6"/>
  <c r="AY277" i="6"/>
  <c r="AX277" i="6"/>
  <c r="AW277" i="6"/>
  <c r="AV277" i="6"/>
  <c r="AU277" i="6"/>
  <c r="AT277" i="6"/>
  <c r="AS277" i="6"/>
  <c r="AR277" i="6"/>
  <c r="AQ277" i="6"/>
  <c r="AP277" i="6"/>
  <c r="AO277" i="6"/>
  <c r="AN277" i="6"/>
  <c r="AM277" i="6"/>
  <c r="AL277" i="6"/>
  <c r="AK277" i="6"/>
  <c r="AJ277" i="6"/>
  <c r="AI277" i="6"/>
  <c r="AH277" i="6"/>
  <c r="AG277" i="6"/>
  <c r="AF277" i="6"/>
  <c r="AE277" i="6"/>
  <c r="AD277" i="6"/>
  <c r="AC277" i="6"/>
  <c r="AB277" i="6"/>
  <c r="AA277" i="6"/>
  <c r="Z277" i="6"/>
  <c r="Y277" i="6"/>
  <c r="X277" i="6"/>
  <c r="W277" i="6"/>
  <c r="V277" i="6"/>
  <c r="U277" i="6"/>
  <c r="T277" i="6"/>
  <c r="S277" i="6"/>
  <c r="R277" i="6"/>
  <c r="Q277" i="6"/>
  <c r="P277" i="6"/>
  <c r="O277" i="6"/>
  <c r="N277" i="6"/>
  <c r="M277" i="6"/>
  <c r="L277" i="6"/>
  <c r="K277" i="6"/>
  <c r="J277" i="6"/>
  <c r="I277" i="6"/>
  <c r="H277" i="6"/>
  <c r="G277" i="6"/>
  <c r="F277" i="6"/>
  <c r="E277" i="6"/>
  <c r="D277" i="6"/>
  <c r="C277" i="6"/>
  <c r="B277" i="6"/>
  <c r="BD276" i="6"/>
  <c r="BC276" i="6"/>
  <c r="BB276" i="6"/>
  <c r="BA276" i="6"/>
  <c r="AZ276" i="6"/>
  <c r="AY276" i="6"/>
  <c r="AX276" i="6"/>
  <c r="AW276" i="6"/>
  <c r="AV276" i="6"/>
  <c r="AU276" i="6"/>
  <c r="AT276" i="6"/>
  <c r="AS276" i="6"/>
  <c r="AR276" i="6"/>
  <c r="AQ276" i="6"/>
  <c r="AP276" i="6"/>
  <c r="AO276" i="6"/>
  <c r="AN276" i="6"/>
  <c r="AM276" i="6"/>
  <c r="AL276" i="6"/>
  <c r="AK276" i="6"/>
  <c r="AJ276" i="6"/>
  <c r="AI276" i="6"/>
  <c r="AH276" i="6"/>
  <c r="AG276" i="6"/>
  <c r="AF276" i="6"/>
  <c r="AE276" i="6"/>
  <c r="AD276" i="6"/>
  <c r="AC276" i="6"/>
  <c r="AB276" i="6"/>
  <c r="AA276" i="6"/>
  <c r="Z276" i="6"/>
  <c r="Y276" i="6"/>
  <c r="X276" i="6"/>
  <c r="W276" i="6"/>
  <c r="V276" i="6"/>
  <c r="U276" i="6"/>
  <c r="T276" i="6"/>
  <c r="S276" i="6"/>
  <c r="R276" i="6"/>
  <c r="Q276" i="6"/>
  <c r="P276" i="6"/>
  <c r="O276" i="6"/>
  <c r="N276" i="6"/>
  <c r="M276" i="6"/>
  <c r="L276" i="6"/>
  <c r="K276" i="6"/>
  <c r="J276" i="6"/>
  <c r="I276" i="6"/>
  <c r="H276" i="6"/>
  <c r="G276" i="6"/>
  <c r="F276" i="6"/>
  <c r="E276" i="6"/>
  <c r="D276" i="6"/>
  <c r="C276" i="6"/>
  <c r="B276" i="6"/>
  <c r="BD275" i="6"/>
  <c r="BC275" i="6"/>
  <c r="BB275" i="6"/>
  <c r="BA275" i="6"/>
  <c r="AZ275" i="6"/>
  <c r="AY275" i="6"/>
  <c r="AX275" i="6"/>
  <c r="AW275" i="6"/>
  <c r="AV275" i="6"/>
  <c r="AU275" i="6"/>
  <c r="AT275" i="6"/>
  <c r="AS275" i="6"/>
  <c r="AR275" i="6"/>
  <c r="AQ275" i="6"/>
  <c r="AP275" i="6"/>
  <c r="AO275" i="6"/>
  <c r="AN275" i="6"/>
  <c r="AM275" i="6"/>
  <c r="AL275" i="6"/>
  <c r="AK275" i="6"/>
  <c r="AJ275" i="6"/>
  <c r="AI275" i="6"/>
  <c r="AH275" i="6"/>
  <c r="AG275" i="6"/>
  <c r="AF275" i="6"/>
  <c r="AE275" i="6"/>
  <c r="AD275" i="6"/>
  <c r="AC275" i="6"/>
  <c r="AB275" i="6"/>
  <c r="AA275" i="6"/>
  <c r="Z275" i="6"/>
  <c r="Y275" i="6"/>
  <c r="X275" i="6"/>
  <c r="W275" i="6"/>
  <c r="V275" i="6"/>
  <c r="U275" i="6"/>
  <c r="T275" i="6"/>
  <c r="S275" i="6"/>
  <c r="R275" i="6"/>
  <c r="Q275" i="6"/>
  <c r="P275" i="6"/>
  <c r="O275" i="6"/>
  <c r="N275" i="6"/>
  <c r="M275" i="6"/>
  <c r="L275" i="6"/>
  <c r="K275" i="6"/>
  <c r="J275" i="6"/>
  <c r="I275" i="6"/>
  <c r="H275" i="6"/>
  <c r="G275" i="6"/>
  <c r="F275" i="6"/>
  <c r="E275" i="6"/>
  <c r="D275" i="6"/>
  <c r="C275" i="6"/>
  <c r="B275" i="6"/>
  <c r="BD273" i="6"/>
  <c r="BC273" i="6"/>
  <c r="BB273" i="6"/>
  <c r="BA273" i="6"/>
  <c r="AZ273" i="6"/>
  <c r="AY273" i="6"/>
  <c r="AX273" i="6"/>
  <c r="AW273" i="6"/>
  <c r="AV273" i="6"/>
  <c r="AU273" i="6"/>
  <c r="AT273" i="6"/>
  <c r="AS273" i="6"/>
  <c r="AR273" i="6"/>
  <c r="AQ273" i="6"/>
  <c r="AP273" i="6"/>
  <c r="AO273" i="6"/>
  <c r="AN273" i="6"/>
  <c r="AM273" i="6"/>
  <c r="AL273" i="6"/>
  <c r="AK273" i="6"/>
  <c r="AJ273" i="6"/>
  <c r="AI273" i="6"/>
  <c r="AH273" i="6"/>
  <c r="AG273" i="6"/>
  <c r="AF273" i="6"/>
  <c r="AE273" i="6"/>
  <c r="AD273" i="6"/>
  <c r="AC273" i="6"/>
  <c r="AB273" i="6"/>
  <c r="AA273" i="6"/>
  <c r="Z273" i="6"/>
  <c r="Y273" i="6"/>
  <c r="X273" i="6"/>
  <c r="W273" i="6"/>
  <c r="V273" i="6"/>
  <c r="U273" i="6"/>
  <c r="T273" i="6"/>
  <c r="S273" i="6"/>
  <c r="R273" i="6"/>
  <c r="Q273" i="6"/>
  <c r="P273" i="6"/>
  <c r="O273" i="6"/>
  <c r="N273" i="6"/>
  <c r="M273" i="6"/>
  <c r="L273" i="6"/>
  <c r="K273" i="6"/>
  <c r="J273" i="6"/>
  <c r="I273" i="6"/>
  <c r="H273" i="6"/>
  <c r="G273" i="6"/>
  <c r="F273" i="6"/>
  <c r="E273" i="6"/>
  <c r="D273" i="6"/>
  <c r="C273" i="6"/>
  <c r="B273" i="6"/>
  <c r="BD272" i="6"/>
  <c r="BC272" i="6"/>
  <c r="BB272" i="6"/>
  <c r="BA272" i="6"/>
  <c r="AZ272" i="6"/>
  <c r="AY272" i="6"/>
  <c r="AX272" i="6"/>
  <c r="AW272" i="6"/>
  <c r="AV272" i="6"/>
  <c r="AU272" i="6"/>
  <c r="AT272" i="6"/>
  <c r="AS272" i="6"/>
  <c r="AR272" i="6"/>
  <c r="AQ272" i="6"/>
  <c r="AP272" i="6"/>
  <c r="AO272" i="6"/>
  <c r="AN272" i="6"/>
  <c r="AM272" i="6"/>
  <c r="AL272" i="6"/>
  <c r="AK272" i="6"/>
  <c r="AJ272" i="6"/>
  <c r="AI272" i="6"/>
  <c r="AH272" i="6"/>
  <c r="AG272" i="6"/>
  <c r="AF272" i="6"/>
  <c r="AE272" i="6"/>
  <c r="AD272" i="6"/>
  <c r="AC272" i="6"/>
  <c r="AB272" i="6"/>
  <c r="AA272" i="6"/>
  <c r="Z272" i="6"/>
  <c r="Y272" i="6"/>
  <c r="X272" i="6"/>
  <c r="W272" i="6"/>
  <c r="V272" i="6"/>
  <c r="U272" i="6"/>
  <c r="T272" i="6"/>
  <c r="S272" i="6"/>
  <c r="R272" i="6"/>
  <c r="Q272" i="6"/>
  <c r="P272" i="6"/>
  <c r="O272" i="6"/>
  <c r="N272" i="6"/>
  <c r="M272" i="6"/>
  <c r="L272" i="6"/>
  <c r="K272" i="6"/>
  <c r="J272" i="6"/>
  <c r="I272" i="6"/>
  <c r="H272" i="6"/>
  <c r="G272" i="6"/>
  <c r="F272" i="6"/>
  <c r="E272" i="6"/>
  <c r="D272" i="6"/>
  <c r="C272" i="6"/>
  <c r="B272" i="6"/>
  <c r="BD271" i="6"/>
  <c r="BC271" i="6"/>
  <c r="BB271" i="6"/>
  <c r="BA271" i="6"/>
  <c r="AZ271" i="6"/>
  <c r="AY271" i="6"/>
  <c r="AX271" i="6"/>
  <c r="AW271" i="6"/>
  <c r="AV271" i="6"/>
  <c r="AU271" i="6"/>
  <c r="AT271" i="6"/>
  <c r="AS271" i="6"/>
  <c r="AR271" i="6"/>
  <c r="AQ271" i="6"/>
  <c r="AP271" i="6"/>
  <c r="AO271" i="6"/>
  <c r="AN271" i="6"/>
  <c r="AM271" i="6"/>
  <c r="AL271" i="6"/>
  <c r="AK271" i="6"/>
  <c r="AJ271" i="6"/>
  <c r="AI271" i="6"/>
  <c r="AH271" i="6"/>
  <c r="AG271" i="6"/>
  <c r="AF271" i="6"/>
  <c r="AE271" i="6"/>
  <c r="AD271" i="6"/>
  <c r="AC271" i="6"/>
  <c r="AB271" i="6"/>
  <c r="AA271" i="6"/>
  <c r="Z271" i="6"/>
  <c r="Y271" i="6"/>
  <c r="X271" i="6"/>
  <c r="W271" i="6"/>
  <c r="V271" i="6"/>
  <c r="U271" i="6"/>
  <c r="T271" i="6"/>
  <c r="S271" i="6"/>
  <c r="R271" i="6"/>
  <c r="Q271" i="6"/>
  <c r="P271" i="6"/>
  <c r="O271" i="6"/>
  <c r="N271" i="6"/>
  <c r="M271" i="6"/>
  <c r="L271" i="6"/>
  <c r="K271" i="6"/>
  <c r="J271" i="6"/>
  <c r="I271" i="6"/>
  <c r="H271" i="6"/>
  <c r="G271" i="6"/>
  <c r="F271" i="6"/>
  <c r="E271" i="6"/>
  <c r="D271" i="6"/>
  <c r="C271" i="6"/>
  <c r="B271" i="6"/>
  <c r="BD270" i="6"/>
  <c r="BC270" i="6"/>
  <c r="BB270" i="6"/>
  <c r="BA270" i="6"/>
  <c r="AZ270" i="6"/>
  <c r="AY270" i="6"/>
  <c r="AX270" i="6"/>
  <c r="AW270" i="6"/>
  <c r="AV270" i="6"/>
  <c r="AU270" i="6"/>
  <c r="AT270" i="6"/>
  <c r="AS270" i="6"/>
  <c r="AR270" i="6"/>
  <c r="AQ270" i="6"/>
  <c r="AP270" i="6"/>
  <c r="AO270" i="6"/>
  <c r="AN270" i="6"/>
  <c r="AM270" i="6"/>
  <c r="AL270" i="6"/>
  <c r="AK270" i="6"/>
  <c r="AJ270" i="6"/>
  <c r="AI270" i="6"/>
  <c r="AH270" i="6"/>
  <c r="AG270" i="6"/>
  <c r="AF270" i="6"/>
  <c r="AE270" i="6"/>
  <c r="AD270" i="6"/>
  <c r="AC270" i="6"/>
  <c r="AB270" i="6"/>
  <c r="AA270" i="6"/>
  <c r="Z270" i="6"/>
  <c r="Y270" i="6"/>
  <c r="X270" i="6"/>
  <c r="W270" i="6"/>
  <c r="V270" i="6"/>
  <c r="U270" i="6"/>
  <c r="T270" i="6"/>
  <c r="S270" i="6"/>
  <c r="R270" i="6"/>
  <c r="Q270" i="6"/>
  <c r="P270" i="6"/>
  <c r="O270" i="6"/>
  <c r="N270" i="6"/>
  <c r="M270" i="6"/>
  <c r="L270" i="6"/>
  <c r="K270" i="6"/>
  <c r="J270" i="6"/>
  <c r="I270" i="6"/>
  <c r="H270" i="6"/>
  <c r="G270" i="6"/>
  <c r="F270" i="6"/>
  <c r="E270" i="6"/>
  <c r="D270" i="6"/>
  <c r="C270" i="6"/>
  <c r="B270" i="6"/>
  <c r="BD269" i="6"/>
  <c r="BC269" i="6"/>
  <c r="BB269" i="6"/>
  <c r="BA269" i="6"/>
  <c r="AZ269" i="6"/>
  <c r="AY269" i="6"/>
  <c r="AX269" i="6"/>
  <c r="AW269" i="6"/>
  <c r="AV269" i="6"/>
  <c r="AU269" i="6"/>
  <c r="AT269" i="6"/>
  <c r="AS269" i="6"/>
  <c r="AR269" i="6"/>
  <c r="AQ269" i="6"/>
  <c r="AP269" i="6"/>
  <c r="AO269" i="6"/>
  <c r="AN269" i="6"/>
  <c r="AM269" i="6"/>
  <c r="AL269" i="6"/>
  <c r="AK269" i="6"/>
  <c r="AJ269" i="6"/>
  <c r="AI269" i="6"/>
  <c r="AH269" i="6"/>
  <c r="AG269" i="6"/>
  <c r="AF269" i="6"/>
  <c r="AE269" i="6"/>
  <c r="AD269" i="6"/>
  <c r="AC269" i="6"/>
  <c r="AB269" i="6"/>
  <c r="AA269" i="6"/>
  <c r="Z269" i="6"/>
  <c r="Y269" i="6"/>
  <c r="X269" i="6"/>
  <c r="W269" i="6"/>
  <c r="V269" i="6"/>
  <c r="U269" i="6"/>
  <c r="T269" i="6"/>
  <c r="S269" i="6"/>
  <c r="R269" i="6"/>
  <c r="Q269" i="6"/>
  <c r="P269" i="6"/>
  <c r="O269" i="6"/>
  <c r="N269" i="6"/>
  <c r="M269" i="6"/>
  <c r="L269" i="6"/>
  <c r="K269" i="6"/>
  <c r="J269" i="6"/>
  <c r="I269" i="6"/>
  <c r="H269" i="6"/>
  <c r="G269" i="6"/>
  <c r="F269" i="6"/>
  <c r="E269" i="6"/>
  <c r="D269" i="6"/>
  <c r="C269" i="6"/>
  <c r="B269" i="6"/>
  <c r="BD266" i="6"/>
  <c r="BC266" i="6"/>
  <c r="BB266" i="6"/>
  <c r="BA266" i="6"/>
  <c r="AZ266" i="6"/>
  <c r="AY266" i="6"/>
  <c r="AX266" i="6"/>
  <c r="AW266" i="6"/>
  <c r="AV266" i="6"/>
  <c r="AU266" i="6"/>
  <c r="AT266" i="6"/>
  <c r="AS266" i="6"/>
  <c r="AR266" i="6"/>
  <c r="AQ266" i="6"/>
  <c r="AP266" i="6"/>
  <c r="AO266" i="6"/>
  <c r="AN266" i="6"/>
  <c r="AM266" i="6"/>
  <c r="AL266" i="6"/>
  <c r="AK266" i="6"/>
  <c r="AJ266" i="6"/>
  <c r="AI266" i="6"/>
  <c r="AH266" i="6"/>
  <c r="AG266" i="6"/>
  <c r="AF266" i="6"/>
  <c r="AE266" i="6"/>
  <c r="AD266" i="6"/>
  <c r="AC266" i="6"/>
  <c r="AB266" i="6"/>
  <c r="AA266" i="6"/>
  <c r="Z266" i="6"/>
  <c r="Y266" i="6"/>
  <c r="X266" i="6"/>
  <c r="W266" i="6"/>
  <c r="V266" i="6"/>
  <c r="U266" i="6"/>
  <c r="T266" i="6"/>
  <c r="S266" i="6"/>
  <c r="R266" i="6"/>
  <c r="Q266" i="6"/>
  <c r="P266" i="6"/>
  <c r="O266" i="6"/>
  <c r="N266" i="6"/>
  <c r="M266" i="6"/>
  <c r="L266" i="6"/>
  <c r="K266" i="6"/>
  <c r="J266" i="6"/>
  <c r="I266" i="6"/>
  <c r="H266" i="6"/>
  <c r="G266" i="6"/>
  <c r="F266" i="6"/>
  <c r="E266" i="6"/>
  <c r="D266" i="6"/>
  <c r="C266" i="6"/>
  <c r="B266" i="6"/>
  <c r="BD264" i="6"/>
  <c r="BC264" i="6"/>
  <c r="BB264" i="6"/>
  <c r="BA264" i="6"/>
  <c r="AZ264" i="6"/>
  <c r="AY264" i="6"/>
  <c r="AX264" i="6"/>
  <c r="AW264" i="6"/>
  <c r="AV264" i="6"/>
  <c r="AU264" i="6"/>
  <c r="AT264" i="6"/>
  <c r="AS264" i="6"/>
  <c r="AR264" i="6"/>
  <c r="AQ264" i="6"/>
  <c r="AP264" i="6"/>
  <c r="AO264" i="6"/>
  <c r="AN264" i="6"/>
  <c r="AM264" i="6"/>
  <c r="AL264" i="6"/>
  <c r="AK264" i="6"/>
  <c r="AJ264" i="6"/>
  <c r="AI264" i="6"/>
  <c r="AH264" i="6"/>
  <c r="AG264" i="6"/>
  <c r="AF264" i="6"/>
  <c r="AE264" i="6"/>
  <c r="AD264" i="6"/>
  <c r="AC264" i="6"/>
  <c r="AB264" i="6"/>
  <c r="AA264" i="6"/>
  <c r="Z264" i="6"/>
  <c r="Y264" i="6"/>
  <c r="X264" i="6"/>
  <c r="W264" i="6"/>
  <c r="V264" i="6"/>
  <c r="U264" i="6"/>
  <c r="T264" i="6"/>
  <c r="S264" i="6"/>
  <c r="R264" i="6"/>
  <c r="Q264" i="6"/>
  <c r="P264" i="6"/>
  <c r="O264" i="6"/>
  <c r="N264" i="6"/>
  <c r="M264" i="6"/>
  <c r="L264" i="6"/>
  <c r="K264" i="6"/>
  <c r="J264" i="6"/>
  <c r="I264" i="6"/>
  <c r="H264" i="6"/>
  <c r="G264" i="6"/>
  <c r="F264" i="6"/>
  <c r="E264" i="6"/>
  <c r="D264" i="6"/>
  <c r="C264" i="6"/>
  <c r="B264" i="6"/>
  <c r="BD262" i="6"/>
  <c r="BC262" i="6"/>
  <c r="BB262" i="6"/>
  <c r="BA262" i="6"/>
  <c r="AZ262" i="6"/>
  <c r="AY262" i="6"/>
  <c r="AX262" i="6"/>
  <c r="AW262" i="6"/>
  <c r="AV262" i="6"/>
  <c r="AU262" i="6"/>
  <c r="AT262" i="6"/>
  <c r="AS262" i="6"/>
  <c r="AR262" i="6"/>
  <c r="AQ262" i="6"/>
  <c r="AP262" i="6"/>
  <c r="AO262" i="6"/>
  <c r="AN262" i="6"/>
  <c r="AM262" i="6"/>
  <c r="AL262" i="6"/>
  <c r="AK262" i="6"/>
  <c r="AJ262" i="6"/>
  <c r="AI262" i="6"/>
  <c r="AH262" i="6"/>
  <c r="AG262" i="6"/>
  <c r="AF262" i="6"/>
  <c r="AE262" i="6"/>
  <c r="AD262" i="6"/>
  <c r="AC262" i="6"/>
  <c r="AB262" i="6"/>
  <c r="AA262" i="6"/>
  <c r="Z262" i="6"/>
  <c r="Y262" i="6"/>
  <c r="X262" i="6"/>
  <c r="W262" i="6"/>
  <c r="V262" i="6"/>
  <c r="U262" i="6"/>
  <c r="T262" i="6"/>
  <c r="S262" i="6"/>
  <c r="R262" i="6"/>
  <c r="Q262" i="6"/>
  <c r="P262" i="6"/>
  <c r="O262" i="6"/>
  <c r="N262" i="6"/>
  <c r="M262" i="6"/>
  <c r="L262" i="6"/>
  <c r="K262" i="6"/>
  <c r="J262" i="6"/>
  <c r="I262" i="6"/>
  <c r="H262" i="6"/>
  <c r="G262" i="6"/>
  <c r="F262" i="6"/>
  <c r="E262" i="6"/>
  <c r="D262" i="6"/>
  <c r="C262" i="6"/>
  <c r="B262" i="6"/>
  <c r="BD261" i="6"/>
  <c r="BC261" i="6"/>
  <c r="BB261" i="6"/>
  <c r="BA261" i="6"/>
  <c r="AZ261" i="6"/>
  <c r="AY261" i="6"/>
  <c r="AX261" i="6"/>
  <c r="AW261" i="6"/>
  <c r="AV261" i="6"/>
  <c r="AU261" i="6"/>
  <c r="AT261" i="6"/>
  <c r="AS261" i="6"/>
  <c r="AR261" i="6"/>
  <c r="AQ261" i="6"/>
  <c r="AP261" i="6"/>
  <c r="AO261" i="6"/>
  <c r="AN261" i="6"/>
  <c r="AM261" i="6"/>
  <c r="AL261" i="6"/>
  <c r="AK261" i="6"/>
  <c r="AJ261" i="6"/>
  <c r="AI261" i="6"/>
  <c r="AH261" i="6"/>
  <c r="AG261" i="6"/>
  <c r="AF261" i="6"/>
  <c r="AE261" i="6"/>
  <c r="AD261" i="6"/>
  <c r="AC261" i="6"/>
  <c r="AB261" i="6"/>
  <c r="AA261" i="6"/>
  <c r="Z261" i="6"/>
  <c r="Y261" i="6"/>
  <c r="X261" i="6"/>
  <c r="W261" i="6"/>
  <c r="V261" i="6"/>
  <c r="U261" i="6"/>
  <c r="T261" i="6"/>
  <c r="S261" i="6"/>
  <c r="R261" i="6"/>
  <c r="Q261" i="6"/>
  <c r="P261" i="6"/>
  <c r="O261" i="6"/>
  <c r="N261" i="6"/>
  <c r="M261" i="6"/>
  <c r="L261" i="6"/>
  <c r="K261" i="6"/>
  <c r="J261" i="6"/>
  <c r="I261" i="6"/>
  <c r="H261" i="6"/>
  <c r="G261" i="6"/>
  <c r="F261" i="6"/>
  <c r="E261" i="6"/>
  <c r="D261" i="6"/>
  <c r="C261" i="6"/>
  <c r="B261" i="6"/>
  <c r="BD260" i="6"/>
  <c r="BC260" i="6"/>
  <c r="BB260" i="6"/>
  <c r="BA260" i="6"/>
  <c r="AZ260" i="6"/>
  <c r="AY260" i="6"/>
  <c r="AX260" i="6"/>
  <c r="AW260" i="6"/>
  <c r="AV260" i="6"/>
  <c r="AU260" i="6"/>
  <c r="AT260" i="6"/>
  <c r="AS260" i="6"/>
  <c r="AR260" i="6"/>
  <c r="AQ260" i="6"/>
  <c r="AP260" i="6"/>
  <c r="AO260" i="6"/>
  <c r="AN260" i="6"/>
  <c r="AM260" i="6"/>
  <c r="AL260" i="6"/>
  <c r="AK260" i="6"/>
  <c r="AJ260" i="6"/>
  <c r="AI260" i="6"/>
  <c r="AH260" i="6"/>
  <c r="AG260" i="6"/>
  <c r="AF260" i="6"/>
  <c r="AE260" i="6"/>
  <c r="AD260" i="6"/>
  <c r="AC260" i="6"/>
  <c r="AB260" i="6"/>
  <c r="AA260" i="6"/>
  <c r="Z260" i="6"/>
  <c r="Y260" i="6"/>
  <c r="X260" i="6"/>
  <c r="W260" i="6"/>
  <c r="V260" i="6"/>
  <c r="U260" i="6"/>
  <c r="T260" i="6"/>
  <c r="S260" i="6"/>
  <c r="R260" i="6"/>
  <c r="Q260" i="6"/>
  <c r="P260" i="6"/>
  <c r="O260" i="6"/>
  <c r="N260" i="6"/>
  <c r="M260" i="6"/>
  <c r="L260" i="6"/>
  <c r="K260" i="6"/>
  <c r="J260" i="6"/>
  <c r="I260" i="6"/>
  <c r="H260" i="6"/>
  <c r="G260" i="6"/>
  <c r="F260" i="6"/>
  <c r="E260" i="6"/>
  <c r="D260" i="6"/>
  <c r="C260" i="6"/>
  <c r="B260" i="6"/>
  <c r="BD259" i="6"/>
  <c r="BC259" i="6"/>
  <c r="BB259" i="6"/>
  <c r="BA259" i="6"/>
  <c r="AZ259" i="6"/>
  <c r="AY259" i="6"/>
  <c r="AX259" i="6"/>
  <c r="AW259" i="6"/>
  <c r="AV259" i="6"/>
  <c r="AU259" i="6"/>
  <c r="AT259" i="6"/>
  <c r="AS259" i="6"/>
  <c r="AR259" i="6"/>
  <c r="AQ259" i="6"/>
  <c r="AP259" i="6"/>
  <c r="AO259" i="6"/>
  <c r="AN259" i="6"/>
  <c r="AM259" i="6"/>
  <c r="AL259" i="6"/>
  <c r="AK259" i="6"/>
  <c r="AJ259" i="6"/>
  <c r="AI259" i="6"/>
  <c r="AH259" i="6"/>
  <c r="AG259" i="6"/>
  <c r="AF259" i="6"/>
  <c r="AE259" i="6"/>
  <c r="AD259" i="6"/>
  <c r="AC259" i="6"/>
  <c r="AB259" i="6"/>
  <c r="AA259" i="6"/>
  <c r="Z259" i="6"/>
  <c r="Y259" i="6"/>
  <c r="X259" i="6"/>
  <c r="W259" i="6"/>
  <c r="V259" i="6"/>
  <c r="U259" i="6"/>
  <c r="T259" i="6"/>
  <c r="S259" i="6"/>
  <c r="R259" i="6"/>
  <c r="Q259" i="6"/>
  <c r="P259" i="6"/>
  <c r="O259" i="6"/>
  <c r="N259" i="6"/>
  <c r="M259" i="6"/>
  <c r="L259" i="6"/>
  <c r="K259" i="6"/>
  <c r="J259" i="6"/>
  <c r="I259" i="6"/>
  <c r="H259" i="6"/>
  <c r="G259" i="6"/>
  <c r="F259" i="6"/>
  <c r="E259" i="6"/>
  <c r="D259" i="6"/>
  <c r="C259" i="6"/>
  <c r="B259" i="6"/>
  <c r="BD257" i="6"/>
  <c r="BC257" i="6"/>
  <c r="BB257" i="6"/>
  <c r="BA257" i="6"/>
  <c r="AZ257" i="6"/>
  <c r="AY257" i="6"/>
  <c r="AX257" i="6"/>
  <c r="AW257" i="6"/>
  <c r="AV257" i="6"/>
  <c r="AU257" i="6"/>
  <c r="AT257" i="6"/>
  <c r="AS257" i="6"/>
  <c r="AR257" i="6"/>
  <c r="AQ257" i="6"/>
  <c r="AP257" i="6"/>
  <c r="AO257" i="6"/>
  <c r="AN257" i="6"/>
  <c r="AM257" i="6"/>
  <c r="AL257" i="6"/>
  <c r="AK257" i="6"/>
  <c r="AJ257" i="6"/>
  <c r="AI257" i="6"/>
  <c r="AH257" i="6"/>
  <c r="AG257" i="6"/>
  <c r="AF257" i="6"/>
  <c r="AE257" i="6"/>
  <c r="AD257" i="6"/>
  <c r="AC257" i="6"/>
  <c r="AB257" i="6"/>
  <c r="AA257" i="6"/>
  <c r="Z257" i="6"/>
  <c r="Y257" i="6"/>
  <c r="X257" i="6"/>
  <c r="W257" i="6"/>
  <c r="V257" i="6"/>
  <c r="U257" i="6"/>
  <c r="T257" i="6"/>
  <c r="S257" i="6"/>
  <c r="R257" i="6"/>
  <c r="Q257" i="6"/>
  <c r="P257" i="6"/>
  <c r="O257" i="6"/>
  <c r="N257" i="6"/>
  <c r="M257" i="6"/>
  <c r="L257" i="6"/>
  <c r="K257" i="6"/>
  <c r="J257" i="6"/>
  <c r="I257" i="6"/>
  <c r="H257" i="6"/>
  <c r="G257" i="6"/>
  <c r="F257" i="6"/>
  <c r="E257" i="6"/>
  <c r="D257" i="6"/>
  <c r="C257" i="6"/>
  <c r="B257" i="6"/>
  <c r="BD251" i="6"/>
  <c r="BC251" i="6"/>
  <c r="BB251" i="6"/>
  <c r="BA251" i="6"/>
  <c r="AZ251" i="6"/>
  <c r="AY251" i="6"/>
  <c r="AX251" i="6"/>
  <c r="AW251" i="6"/>
  <c r="AV251" i="6"/>
  <c r="AU251" i="6"/>
  <c r="AT251" i="6"/>
  <c r="AS251" i="6"/>
  <c r="AR251" i="6"/>
  <c r="AQ251" i="6"/>
  <c r="AP251" i="6"/>
  <c r="AO251" i="6"/>
  <c r="AN251" i="6"/>
  <c r="AM251" i="6"/>
  <c r="AL251" i="6"/>
  <c r="AK251" i="6"/>
  <c r="AJ251" i="6"/>
  <c r="AI251" i="6"/>
  <c r="AH251" i="6"/>
  <c r="AG251" i="6"/>
  <c r="AF251" i="6"/>
  <c r="AE251" i="6"/>
  <c r="AD251" i="6"/>
  <c r="AC251" i="6"/>
  <c r="AB251" i="6"/>
  <c r="AA251" i="6"/>
  <c r="Z251" i="6"/>
  <c r="Y251" i="6"/>
  <c r="X251" i="6"/>
  <c r="W251" i="6"/>
  <c r="V251" i="6"/>
  <c r="U251" i="6"/>
  <c r="T251" i="6"/>
  <c r="S251" i="6"/>
  <c r="R251" i="6"/>
  <c r="Q251" i="6"/>
  <c r="P251" i="6"/>
  <c r="O251" i="6"/>
  <c r="N251" i="6"/>
  <c r="M251" i="6"/>
  <c r="L251" i="6"/>
  <c r="K251" i="6"/>
  <c r="J251" i="6"/>
  <c r="I251" i="6"/>
  <c r="H251" i="6"/>
  <c r="G251" i="6"/>
  <c r="F251" i="6"/>
  <c r="E251" i="6"/>
  <c r="D251" i="6"/>
  <c r="C251" i="6"/>
  <c r="B251"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E249" i="6"/>
  <c r="D249" i="6"/>
  <c r="C249" i="6"/>
  <c r="B249" i="6"/>
  <c r="BD247" i="6"/>
  <c r="BC247" i="6"/>
  <c r="BB247" i="6"/>
  <c r="BA247" i="6"/>
  <c r="AZ247" i="6"/>
  <c r="AY247" i="6"/>
  <c r="AX247" i="6"/>
  <c r="AW247" i="6"/>
  <c r="AV247" i="6"/>
  <c r="AU247" i="6"/>
  <c r="AT247" i="6"/>
  <c r="AS247" i="6"/>
  <c r="AR247" i="6"/>
  <c r="AQ247" i="6"/>
  <c r="AP247" i="6"/>
  <c r="AO247" i="6"/>
  <c r="AN247" i="6"/>
  <c r="AM247" i="6"/>
  <c r="AL247" i="6"/>
  <c r="AK247" i="6"/>
  <c r="AJ247" i="6"/>
  <c r="AI247" i="6"/>
  <c r="AH247" i="6"/>
  <c r="AG247" i="6"/>
  <c r="AF247" i="6"/>
  <c r="AE247" i="6"/>
  <c r="AD247" i="6"/>
  <c r="AC247" i="6"/>
  <c r="AB247" i="6"/>
  <c r="AA247" i="6"/>
  <c r="Z247" i="6"/>
  <c r="Y247" i="6"/>
  <c r="X247" i="6"/>
  <c r="W247" i="6"/>
  <c r="V247" i="6"/>
  <c r="U247" i="6"/>
  <c r="T247" i="6"/>
  <c r="S247" i="6"/>
  <c r="R247" i="6"/>
  <c r="Q247" i="6"/>
  <c r="P247" i="6"/>
  <c r="O247" i="6"/>
  <c r="N247" i="6"/>
  <c r="M247" i="6"/>
  <c r="L247" i="6"/>
  <c r="K247" i="6"/>
  <c r="J247" i="6"/>
  <c r="I247" i="6"/>
  <c r="H247" i="6"/>
  <c r="G247" i="6"/>
  <c r="F247" i="6"/>
  <c r="E247" i="6"/>
  <c r="D247" i="6"/>
  <c r="C247" i="6"/>
  <c r="B247" i="6"/>
  <c r="BD246" i="6"/>
  <c r="BC246" i="6"/>
  <c r="BB246" i="6"/>
  <c r="BA246" i="6"/>
  <c r="AZ246" i="6"/>
  <c r="AY246" i="6"/>
  <c r="AX246" i="6"/>
  <c r="AW246" i="6"/>
  <c r="AV246" i="6"/>
  <c r="AU246" i="6"/>
  <c r="AT246" i="6"/>
  <c r="AS246" i="6"/>
  <c r="AR246" i="6"/>
  <c r="AQ246" i="6"/>
  <c r="AP246" i="6"/>
  <c r="AO246" i="6"/>
  <c r="AN246" i="6"/>
  <c r="AM246" i="6"/>
  <c r="AL246" i="6"/>
  <c r="AK246" i="6"/>
  <c r="AJ246" i="6"/>
  <c r="AI246" i="6"/>
  <c r="AH246" i="6"/>
  <c r="AG246" i="6"/>
  <c r="AF246" i="6"/>
  <c r="AE246" i="6"/>
  <c r="AD246" i="6"/>
  <c r="AC246" i="6"/>
  <c r="AB246" i="6"/>
  <c r="AA246" i="6"/>
  <c r="Z246" i="6"/>
  <c r="Y246" i="6"/>
  <c r="X246" i="6"/>
  <c r="W246" i="6"/>
  <c r="V246" i="6"/>
  <c r="U246" i="6"/>
  <c r="T246" i="6"/>
  <c r="S246" i="6"/>
  <c r="R246" i="6"/>
  <c r="Q246" i="6"/>
  <c r="P246" i="6"/>
  <c r="O246" i="6"/>
  <c r="N246" i="6"/>
  <c r="M246" i="6"/>
  <c r="L246" i="6"/>
  <c r="K246" i="6"/>
  <c r="J246" i="6"/>
  <c r="I246" i="6"/>
  <c r="H246" i="6"/>
  <c r="G246" i="6"/>
  <c r="F246" i="6"/>
  <c r="E246" i="6"/>
  <c r="D246" i="6"/>
  <c r="C246" i="6"/>
  <c r="B246"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E245" i="6"/>
  <c r="D245" i="6"/>
  <c r="C245" i="6"/>
  <c r="B245" i="6"/>
  <c r="BD242" i="6"/>
  <c r="BC242" i="6"/>
  <c r="BB242" i="6"/>
  <c r="BA242" i="6"/>
  <c r="AZ242" i="6"/>
  <c r="AY242" i="6"/>
  <c r="AX242" i="6"/>
  <c r="AW242" i="6"/>
  <c r="AV242" i="6"/>
  <c r="AU242" i="6"/>
  <c r="AT242" i="6"/>
  <c r="AS242" i="6"/>
  <c r="AR242" i="6"/>
  <c r="AQ242" i="6"/>
  <c r="AP242" i="6"/>
  <c r="AO242" i="6"/>
  <c r="AN242" i="6"/>
  <c r="AM242" i="6"/>
  <c r="AL242" i="6"/>
  <c r="AK242" i="6"/>
  <c r="AJ242" i="6"/>
  <c r="AI242" i="6"/>
  <c r="AH242" i="6"/>
  <c r="AG242" i="6"/>
  <c r="AF242" i="6"/>
  <c r="AE242" i="6"/>
  <c r="AD242" i="6"/>
  <c r="AC242" i="6"/>
  <c r="AB242" i="6"/>
  <c r="AA242" i="6"/>
  <c r="Z242" i="6"/>
  <c r="Y242" i="6"/>
  <c r="X242" i="6"/>
  <c r="W242" i="6"/>
  <c r="V242" i="6"/>
  <c r="U242" i="6"/>
  <c r="T242" i="6"/>
  <c r="S242" i="6"/>
  <c r="R242" i="6"/>
  <c r="Q242" i="6"/>
  <c r="P242" i="6"/>
  <c r="O242" i="6"/>
  <c r="N242" i="6"/>
  <c r="M242" i="6"/>
  <c r="L242" i="6"/>
  <c r="K242" i="6"/>
  <c r="J242" i="6"/>
  <c r="I242" i="6"/>
  <c r="H242" i="6"/>
  <c r="G242" i="6"/>
  <c r="F242" i="6"/>
  <c r="E242" i="6"/>
  <c r="D242" i="6"/>
  <c r="C242" i="6"/>
  <c r="B242"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D223" i="6"/>
  <c r="C223" i="6"/>
  <c r="B223"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D222" i="6"/>
  <c r="C222" i="6"/>
  <c r="B222" i="6"/>
  <c r="BD220" i="6"/>
  <c r="BC220" i="6"/>
  <c r="BB220" i="6"/>
  <c r="BA220" i="6"/>
  <c r="AZ220" i="6"/>
  <c r="AY220" i="6"/>
  <c r="AX220" i="6"/>
  <c r="AW220" i="6"/>
  <c r="AV220" i="6"/>
  <c r="AU220" i="6"/>
  <c r="AT220" i="6"/>
  <c r="AS220" i="6"/>
  <c r="AR220" i="6"/>
  <c r="AQ220" i="6"/>
  <c r="AP220" i="6"/>
  <c r="AO220" i="6"/>
  <c r="AN220" i="6"/>
  <c r="AM220" i="6"/>
  <c r="AL220" i="6"/>
  <c r="AK220" i="6"/>
  <c r="AJ220" i="6"/>
  <c r="AI220" i="6"/>
  <c r="AH220" i="6"/>
  <c r="AG220" i="6"/>
  <c r="AF220" i="6"/>
  <c r="AE220" i="6"/>
  <c r="AD220" i="6"/>
  <c r="AC220" i="6"/>
  <c r="AB220" i="6"/>
  <c r="AA220" i="6"/>
  <c r="Z220" i="6"/>
  <c r="Y220" i="6"/>
  <c r="X220" i="6"/>
  <c r="W220" i="6"/>
  <c r="V220" i="6"/>
  <c r="U220" i="6"/>
  <c r="T220" i="6"/>
  <c r="S220" i="6"/>
  <c r="R220" i="6"/>
  <c r="Q220" i="6"/>
  <c r="P220" i="6"/>
  <c r="O220" i="6"/>
  <c r="N220" i="6"/>
  <c r="M220" i="6"/>
  <c r="L220" i="6"/>
  <c r="K220" i="6"/>
  <c r="J220" i="6"/>
  <c r="I220" i="6"/>
  <c r="H220" i="6"/>
  <c r="G220" i="6"/>
  <c r="F220" i="6"/>
  <c r="E220" i="6"/>
  <c r="D220" i="6"/>
  <c r="C220" i="6"/>
  <c r="B220" i="6"/>
  <c r="BD219" i="6"/>
  <c r="BC219" i="6"/>
  <c r="BB219" i="6"/>
  <c r="BA219" i="6"/>
  <c r="AZ219" i="6"/>
  <c r="AY219" i="6"/>
  <c r="AX219" i="6"/>
  <c r="AW219" i="6"/>
  <c r="AV219" i="6"/>
  <c r="AU219" i="6"/>
  <c r="AT219" i="6"/>
  <c r="AS219" i="6"/>
  <c r="AR219" i="6"/>
  <c r="AQ219" i="6"/>
  <c r="AP219" i="6"/>
  <c r="AO219" i="6"/>
  <c r="AN219" i="6"/>
  <c r="AM219" i="6"/>
  <c r="AL219" i="6"/>
  <c r="AK219" i="6"/>
  <c r="AJ219" i="6"/>
  <c r="AI219" i="6"/>
  <c r="AH219" i="6"/>
  <c r="AG219" i="6"/>
  <c r="AF219" i="6"/>
  <c r="AE219" i="6"/>
  <c r="AD219" i="6"/>
  <c r="AC219" i="6"/>
  <c r="AB219" i="6"/>
  <c r="AA219" i="6"/>
  <c r="Z219" i="6"/>
  <c r="Y219" i="6"/>
  <c r="X219" i="6"/>
  <c r="W219" i="6"/>
  <c r="V219" i="6"/>
  <c r="U219" i="6"/>
  <c r="T219" i="6"/>
  <c r="S219" i="6"/>
  <c r="R219" i="6"/>
  <c r="Q219" i="6"/>
  <c r="P219" i="6"/>
  <c r="O219" i="6"/>
  <c r="N219" i="6"/>
  <c r="M219" i="6"/>
  <c r="L219" i="6"/>
  <c r="K219" i="6"/>
  <c r="J219" i="6"/>
  <c r="I219" i="6"/>
  <c r="H219" i="6"/>
  <c r="G219" i="6"/>
  <c r="F219" i="6"/>
  <c r="E219" i="6"/>
  <c r="D219" i="6"/>
  <c r="C219" i="6"/>
  <c r="B219" i="6"/>
  <c r="BD217" i="6"/>
  <c r="BC217" i="6"/>
  <c r="BB217" i="6"/>
  <c r="BA217" i="6"/>
  <c r="AZ217" i="6"/>
  <c r="AY217" i="6"/>
  <c r="AX217" i="6"/>
  <c r="AW217" i="6"/>
  <c r="AV217" i="6"/>
  <c r="AU217" i="6"/>
  <c r="AT217" i="6"/>
  <c r="AS217" i="6"/>
  <c r="AR217" i="6"/>
  <c r="AQ217" i="6"/>
  <c r="AP217" i="6"/>
  <c r="AO217" i="6"/>
  <c r="AN217" i="6"/>
  <c r="AM217" i="6"/>
  <c r="AL217" i="6"/>
  <c r="AK217" i="6"/>
  <c r="AJ217" i="6"/>
  <c r="AI217" i="6"/>
  <c r="AH217" i="6"/>
  <c r="AG217" i="6"/>
  <c r="AF217" i="6"/>
  <c r="AE217" i="6"/>
  <c r="AD217" i="6"/>
  <c r="AC217" i="6"/>
  <c r="AB217" i="6"/>
  <c r="AA217" i="6"/>
  <c r="Z217" i="6"/>
  <c r="Y217" i="6"/>
  <c r="X217" i="6"/>
  <c r="W217" i="6"/>
  <c r="V217" i="6"/>
  <c r="U217" i="6"/>
  <c r="T217" i="6"/>
  <c r="S217" i="6"/>
  <c r="R217" i="6"/>
  <c r="Q217" i="6"/>
  <c r="P217" i="6"/>
  <c r="O217" i="6"/>
  <c r="N217" i="6"/>
  <c r="M217" i="6"/>
  <c r="L217" i="6"/>
  <c r="K217" i="6"/>
  <c r="J217" i="6"/>
  <c r="I217" i="6"/>
  <c r="H217" i="6"/>
  <c r="G217" i="6"/>
  <c r="F217" i="6"/>
  <c r="E217" i="6"/>
  <c r="D217" i="6"/>
  <c r="C217" i="6"/>
  <c r="B217" i="6"/>
  <c r="BD216" i="6"/>
  <c r="BC216" i="6"/>
  <c r="BB216" i="6"/>
  <c r="BA216" i="6"/>
  <c r="AZ216" i="6"/>
  <c r="AY216" i="6"/>
  <c r="AX216" i="6"/>
  <c r="AW216" i="6"/>
  <c r="AV216" i="6"/>
  <c r="AU216" i="6"/>
  <c r="AT216" i="6"/>
  <c r="AS216" i="6"/>
  <c r="AR216" i="6"/>
  <c r="AQ216" i="6"/>
  <c r="AP216" i="6"/>
  <c r="AO216" i="6"/>
  <c r="AN216" i="6"/>
  <c r="AM216" i="6"/>
  <c r="AL216" i="6"/>
  <c r="AK216" i="6"/>
  <c r="AJ216" i="6"/>
  <c r="AI216" i="6"/>
  <c r="AH216" i="6"/>
  <c r="AG216" i="6"/>
  <c r="AF216" i="6"/>
  <c r="AE216" i="6"/>
  <c r="AD216" i="6"/>
  <c r="AC216" i="6"/>
  <c r="AB216" i="6"/>
  <c r="AA216" i="6"/>
  <c r="Z216" i="6"/>
  <c r="Y216" i="6"/>
  <c r="X216" i="6"/>
  <c r="W216" i="6"/>
  <c r="V216" i="6"/>
  <c r="U216" i="6"/>
  <c r="T216" i="6"/>
  <c r="S216" i="6"/>
  <c r="R216" i="6"/>
  <c r="Q216" i="6"/>
  <c r="P216" i="6"/>
  <c r="O216" i="6"/>
  <c r="N216" i="6"/>
  <c r="M216" i="6"/>
  <c r="L216" i="6"/>
  <c r="K216" i="6"/>
  <c r="J216" i="6"/>
  <c r="I216" i="6"/>
  <c r="H216" i="6"/>
  <c r="G216" i="6"/>
  <c r="F216" i="6"/>
  <c r="E216" i="6"/>
  <c r="D216" i="6"/>
  <c r="C216" i="6"/>
  <c r="B216" i="6"/>
  <c r="BD211" i="6"/>
  <c r="BC211" i="6"/>
  <c r="BB211" i="6"/>
  <c r="BA211" i="6"/>
  <c r="AZ211" i="6"/>
  <c r="AY211" i="6"/>
  <c r="AX211" i="6"/>
  <c r="AW211" i="6"/>
  <c r="AV211" i="6"/>
  <c r="AU211" i="6"/>
  <c r="AT211" i="6"/>
  <c r="AS211" i="6"/>
  <c r="AR211" i="6"/>
  <c r="AQ211" i="6"/>
  <c r="AP211" i="6"/>
  <c r="AO211" i="6"/>
  <c r="AN211" i="6"/>
  <c r="AM211" i="6"/>
  <c r="AL211" i="6"/>
  <c r="AK211" i="6"/>
  <c r="AJ211" i="6"/>
  <c r="AI211" i="6"/>
  <c r="AH211" i="6"/>
  <c r="AG211" i="6"/>
  <c r="AF211" i="6"/>
  <c r="AE211" i="6"/>
  <c r="AD211" i="6"/>
  <c r="AC211" i="6"/>
  <c r="AB211" i="6"/>
  <c r="AA211" i="6"/>
  <c r="Z211" i="6"/>
  <c r="Y211" i="6"/>
  <c r="X211" i="6"/>
  <c r="W211" i="6"/>
  <c r="V211" i="6"/>
  <c r="U211" i="6"/>
  <c r="T211" i="6"/>
  <c r="S211" i="6"/>
  <c r="R211" i="6"/>
  <c r="Q211" i="6"/>
  <c r="P211" i="6"/>
  <c r="O211" i="6"/>
  <c r="N211" i="6"/>
  <c r="M211" i="6"/>
  <c r="L211" i="6"/>
  <c r="K211" i="6"/>
  <c r="J211" i="6"/>
  <c r="I211" i="6"/>
  <c r="H211" i="6"/>
  <c r="G211" i="6"/>
  <c r="F211" i="6"/>
  <c r="E211" i="6"/>
  <c r="D211" i="6"/>
  <c r="C211" i="6"/>
  <c r="B211" i="6"/>
  <c r="BD208" i="6"/>
  <c r="BC208" i="6"/>
  <c r="BB208" i="6"/>
  <c r="BA208" i="6"/>
  <c r="AZ208" i="6"/>
  <c r="AY208" i="6"/>
  <c r="AX208" i="6"/>
  <c r="AW208" i="6"/>
  <c r="AV208" i="6"/>
  <c r="AU208" i="6"/>
  <c r="AT208" i="6"/>
  <c r="AS208" i="6"/>
  <c r="AR208" i="6"/>
  <c r="AQ208" i="6"/>
  <c r="AP208" i="6"/>
  <c r="AO208" i="6"/>
  <c r="AN208" i="6"/>
  <c r="AM208" i="6"/>
  <c r="AL208" i="6"/>
  <c r="AK208" i="6"/>
  <c r="AJ208" i="6"/>
  <c r="AI208" i="6"/>
  <c r="AH208" i="6"/>
  <c r="AG208" i="6"/>
  <c r="AF208" i="6"/>
  <c r="AE208" i="6"/>
  <c r="AD208" i="6"/>
  <c r="AC208" i="6"/>
  <c r="AB208" i="6"/>
  <c r="AA208" i="6"/>
  <c r="Z208" i="6"/>
  <c r="Y208" i="6"/>
  <c r="X208" i="6"/>
  <c r="W208" i="6"/>
  <c r="V208" i="6"/>
  <c r="U208" i="6"/>
  <c r="T208" i="6"/>
  <c r="S208" i="6"/>
  <c r="R208" i="6"/>
  <c r="Q208" i="6"/>
  <c r="P208" i="6"/>
  <c r="O208" i="6"/>
  <c r="N208" i="6"/>
  <c r="M208" i="6"/>
  <c r="L208" i="6"/>
  <c r="K208" i="6"/>
  <c r="J208" i="6"/>
  <c r="I208" i="6"/>
  <c r="H208" i="6"/>
  <c r="G208" i="6"/>
  <c r="F208" i="6"/>
  <c r="E208" i="6"/>
  <c r="D208" i="6"/>
  <c r="C208" i="6"/>
  <c r="B208" i="6"/>
  <c r="BD199" i="6"/>
  <c r="BC199" i="6"/>
  <c r="BB199" i="6"/>
  <c r="BA199" i="6"/>
  <c r="AZ199" i="6"/>
  <c r="AY199" i="6"/>
  <c r="AX199" i="6"/>
  <c r="AW199" i="6"/>
  <c r="AV199" i="6"/>
  <c r="AU199" i="6"/>
  <c r="AT199" i="6"/>
  <c r="AS199" i="6"/>
  <c r="AR199" i="6"/>
  <c r="AQ199" i="6"/>
  <c r="AP199" i="6"/>
  <c r="AO199" i="6"/>
  <c r="AN199" i="6"/>
  <c r="AM199" i="6"/>
  <c r="AL199" i="6"/>
  <c r="AK199" i="6"/>
  <c r="AJ199" i="6"/>
  <c r="AI199" i="6"/>
  <c r="AH199" i="6"/>
  <c r="AG199" i="6"/>
  <c r="AF199" i="6"/>
  <c r="AE199" i="6"/>
  <c r="AD199" i="6"/>
  <c r="AC199" i="6"/>
  <c r="AB199" i="6"/>
  <c r="AA199" i="6"/>
  <c r="Z199" i="6"/>
  <c r="Y199" i="6"/>
  <c r="X199" i="6"/>
  <c r="W199" i="6"/>
  <c r="V199" i="6"/>
  <c r="U199" i="6"/>
  <c r="T199" i="6"/>
  <c r="S199" i="6"/>
  <c r="R199" i="6"/>
  <c r="Q199" i="6"/>
  <c r="P199" i="6"/>
  <c r="O199" i="6"/>
  <c r="N199" i="6"/>
  <c r="M199" i="6"/>
  <c r="L199" i="6"/>
  <c r="K199" i="6"/>
  <c r="J199" i="6"/>
  <c r="I199" i="6"/>
  <c r="H199" i="6"/>
  <c r="G199" i="6"/>
  <c r="F199" i="6"/>
  <c r="E199" i="6"/>
  <c r="D199" i="6"/>
  <c r="C199" i="6"/>
  <c r="B199" i="6"/>
  <c r="BD198" i="6"/>
  <c r="BC198" i="6"/>
  <c r="BB198" i="6"/>
  <c r="BA198" i="6"/>
  <c r="AZ198" i="6"/>
  <c r="AY198" i="6"/>
  <c r="AX198" i="6"/>
  <c r="AW198" i="6"/>
  <c r="AV198" i="6"/>
  <c r="AU198" i="6"/>
  <c r="AT198" i="6"/>
  <c r="AS198" i="6"/>
  <c r="AR198" i="6"/>
  <c r="AQ198" i="6"/>
  <c r="AP198" i="6"/>
  <c r="AO198" i="6"/>
  <c r="AN198" i="6"/>
  <c r="AM198" i="6"/>
  <c r="AL198" i="6"/>
  <c r="AK198" i="6"/>
  <c r="AJ198" i="6"/>
  <c r="AI198" i="6"/>
  <c r="AH198" i="6"/>
  <c r="AG198" i="6"/>
  <c r="AF198" i="6"/>
  <c r="AE198" i="6"/>
  <c r="AD198" i="6"/>
  <c r="AC198" i="6"/>
  <c r="AB198" i="6"/>
  <c r="AA198" i="6"/>
  <c r="Z198" i="6"/>
  <c r="Y198" i="6"/>
  <c r="X198" i="6"/>
  <c r="W198" i="6"/>
  <c r="V198" i="6"/>
  <c r="U198" i="6"/>
  <c r="T198" i="6"/>
  <c r="S198" i="6"/>
  <c r="R198" i="6"/>
  <c r="Q198" i="6"/>
  <c r="P198" i="6"/>
  <c r="O198" i="6"/>
  <c r="N198" i="6"/>
  <c r="M198" i="6"/>
  <c r="L198" i="6"/>
  <c r="K198" i="6"/>
  <c r="J198" i="6"/>
  <c r="I198" i="6"/>
  <c r="H198" i="6"/>
  <c r="G198" i="6"/>
  <c r="F198" i="6"/>
  <c r="E198" i="6"/>
  <c r="D198" i="6"/>
  <c r="C198" i="6"/>
  <c r="B198" i="6"/>
  <c r="BD193" i="6"/>
  <c r="BC193" i="6"/>
  <c r="BB193" i="6"/>
  <c r="BA193" i="6"/>
  <c r="AZ193" i="6"/>
  <c r="AY193" i="6"/>
  <c r="AX193" i="6"/>
  <c r="AW193" i="6"/>
  <c r="AV193" i="6"/>
  <c r="AU193" i="6"/>
  <c r="AT193" i="6"/>
  <c r="AS193" i="6"/>
  <c r="AR193" i="6"/>
  <c r="AQ193" i="6"/>
  <c r="AP193" i="6"/>
  <c r="AO193" i="6"/>
  <c r="AN193" i="6"/>
  <c r="AM193" i="6"/>
  <c r="AL193" i="6"/>
  <c r="AK193" i="6"/>
  <c r="AJ193" i="6"/>
  <c r="AI193" i="6"/>
  <c r="AH193" i="6"/>
  <c r="AG193" i="6"/>
  <c r="AF193" i="6"/>
  <c r="AE193" i="6"/>
  <c r="AD193" i="6"/>
  <c r="AC193" i="6"/>
  <c r="AB193" i="6"/>
  <c r="AA193" i="6"/>
  <c r="Z193" i="6"/>
  <c r="Y193" i="6"/>
  <c r="X193" i="6"/>
  <c r="W193" i="6"/>
  <c r="V193" i="6"/>
  <c r="U193" i="6"/>
  <c r="T193" i="6"/>
  <c r="S193" i="6"/>
  <c r="R193" i="6"/>
  <c r="Q193" i="6"/>
  <c r="P193" i="6"/>
  <c r="O193" i="6"/>
  <c r="N193" i="6"/>
  <c r="M193" i="6"/>
  <c r="L193" i="6"/>
  <c r="K193" i="6"/>
  <c r="J193" i="6"/>
  <c r="I193" i="6"/>
  <c r="H193" i="6"/>
  <c r="G193" i="6"/>
  <c r="F193" i="6"/>
  <c r="E193" i="6"/>
  <c r="D193" i="6"/>
  <c r="C193" i="6"/>
  <c r="B193" i="6"/>
  <c r="BD190" i="6"/>
  <c r="BC190" i="6"/>
  <c r="BB190" i="6"/>
  <c r="BA190" i="6"/>
  <c r="AZ190" i="6"/>
  <c r="AY190" i="6"/>
  <c r="AX190" i="6"/>
  <c r="AW190" i="6"/>
  <c r="AV190" i="6"/>
  <c r="AU190" i="6"/>
  <c r="AT190" i="6"/>
  <c r="AS190" i="6"/>
  <c r="AR190" i="6"/>
  <c r="AQ190" i="6"/>
  <c r="AP190" i="6"/>
  <c r="AO190" i="6"/>
  <c r="AN190" i="6"/>
  <c r="AM190" i="6"/>
  <c r="AL190" i="6"/>
  <c r="AK190" i="6"/>
  <c r="AJ190" i="6"/>
  <c r="AI190" i="6"/>
  <c r="AH190" i="6"/>
  <c r="AG190" i="6"/>
  <c r="AF190" i="6"/>
  <c r="AE190" i="6"/>
  <c r="AD190" i="6"/>
  <c r="AC190" i="6"/>
  <c r="AB190" i="6"/>
  <c r="AA190" i="6"/>
  <c r="Z190" i="6"/>
  <c r="Y190" i="6"/>
  <c r="X190" i="6"/>
  <c r="W190" i="6"/>
  <c r="V190" i="6"/>
  <c r="U190" i="6"/>
  <c r="T190" i="6"/>
  <c r="S190" i="6"/>
  <c r="R190" i="6"/>
  <c r="Q190" i="6"/>
  <c r="P190" i="6"/>
  <c r="O190" i="6"/>
  <c r="N190" i="6"/>
  <c r="M190" i="6"/>
  <c r="L190" i="6"/>
  <c r="K190" i="6"/>
  <c r="J190" i="6"/>
  <c r="I190" i="6"/>
  <c r="H190" i="6"/>
  <c r="G190" i="6"/>
  <c r="F190" i="6"/>
  <c r="E190" i="6"/>
  <c r="D190" i="6"/>
  <c r="C190" i="6"/>
  <c r="B190" i="6"/>
  <c r="BD189" i="6"/>
  <c r="BC189" i="6"/>
  <c r="BB189" i="6"/>
  <c r="BA189" i="6"/>
  <c r="AZ189" i="6"/>
  <c r="AY189" i="6"/>
  <c r="AX189" i="6"/>
  <c r="AW189" i="6"/>
  <c r="AV189" i="6"/>
  <c r="AU189" i="6"/>
  <c r="AT189" i="6"/>
  <c r="AS189" i="6"/>
  <c r="AR189" i="6"/>
  <c r="AQ189" i="6"/>
  <c r="AP189" i="6"/>
  <c r="AO189" i="6"/>
  <c r="AN189" i="6"/>
  <c r="AM189" i="6"/>
  <c r="AL189" i="6"/>
  <c r="AK189" i="6"/>
  <c r="AJ189" i="6"/>
  <c r="AI189" i="6"/>
  <c r="AH189" i="6"/>
  <c r="AG189" i="6"/>
  <c r="AF189" i="6"/>
  <c r="AE189" i="6"/>
  <c r="AD189" i="6"/>
  <c r="AC189" i="6"/>
  <c r="AB189" i="6"/>
  <c r="AA189" i="6"/>
  <c r="Z189" i="6"/>
  <c r="Y189" i="6"/>
  <c r="X189" i="6"/>
  <c r="W189" i="6"/>
  <c r="V189" i="6"/>
  <c r="U189" i="6"/>
  <c r="T189" i="6"/>
  <c r="S189" i="6"/>
  <c r="R189" i="6"/>
  <c r="Q189" i="6"/>
  <c r="P189" i="6"/>
  <c r="O189" i="6"/>
  <c r="N189" i="6"/>
  <c r="M189" i="6"/>
  <c r="L189" i="6"/>
  <c r="K189" i="6"/>
  <c r="J189" i="6"/>
  <c r="I189" i="6"/>
  <c r="H189" i="6"/>
  <c r="G189" i="6"/>
  <c r="F189" i="6"/>
  <c r="E189" i="6"/>
  <c r="D189" i="6"/>
  <c r="C189" i="6"/>
  <c r="B189" i="6"/>
  <c r="BD183" i="6"/>
  <c r="BC183" i="6"/>
  <c r="BB183" i="6"/>
  <c r="BA183" i="6"/>
  <c r="AZ183" i="6"/>
  <c r="AY183" i="6"/>
  <c r="AX183" i="6"/>
  <c r="AW183" i="6"/>
  <c r="AV183" i="6"/>
  <c r="AU183" i="6"/>
  <c r="AT183" i="6"/>
  <c r="AS183" i="6"/>
  <c r="AR183" i="6"/>
  <c r="AQ183" i="6"/>
  <c r="AP183" i="6"/>
  <c r="AO183" i="6"/>
  <c r="AN183" i="6"/>
  <c r="AM183" i="6"/>
  <c r="AL183" i="6"/>
  <c r="AK183" i="6"/>
  <c r="AJ183" i="6"/>
  <c r="AI183" i="6"/>
  <c r="AH183" i="6"/>
  <c r="AG183" i="6"/>
  <c r="AF183" i="6"/>
  <c r="AE183" i="6"/>
  <c r="AD183" i="6"/>
  <c r="AC183" i="6"/>
  <c r="AB183" i="6"/>
  <c r="AA183" i="6"/>
  <c r="Z183" i="6"/>
  <c r="Y183" i="6"/>
  <c r="X183" i="6"/>
  <c r="W183" i="6"/>
  <c r="V183" i="6"/>
  <c r="U183" i="6"/>
  <c r="T183" i="6"/>
  <c r="S183" i="6"/>
  <c r="R183" i="6"/>
  <c r="Q183" i="6"/>
  <c r="P183" i="6"/>
  <c r="O183" i="6"/>
  <c r="N183" i="6"/>
  <c r="M183" i="6"/>
  <c r="L183" i="6"/>
  <c r="K183" i="6"/>
  <c r="J183" i="6"/>
  <c r="I183" i="6"/>
  <c r="H183" i="6"/>
  <c r="G183" i="6"/>
  <c r="F183" i="6"/>
  <c r="E183" i="6"/>
  <c r="D183" i="6"/>
  <c r="C183" i="6"/>
  <c r="B183" i="6"/>
  <c r="BD174" i="6"/>
  <c r="BC174" i="6"/>
  <c r="BB174" i="6"/>
  <c r="BA174" i="6"/>
  <c r="AZ174" i="6"/>
  <c r="AY174" i="6"/>
  <c r="AX174" i="6"/>
  <c r="AW174" i="6"/>
  <c r="AV174" i="6"/>
  <c r="AU174" i="6"/>
  <c r="AT174" i="6"/>
  <c r="AS174" i="6"/>
  <c r="AR174" i="6"/>
  <c r="AQ174" i="6"/>
  <c r="AP174" i="6"/>
  <c r="AO174" i="6"/>
  <c r="AN174" i="6"/>
  <c r="AM174" i="6"/>
  <c r="AL174" i="6"/>
  <c r="AK174" i="6"/>
  <c r="AJ174" i="6"/>
  <c r="AI174" i="6"/>
  <c r="AH174" i="6"/>
  <c r="AG174" i="6"/>
  <c r="AF174" i="6"/>
  <c r="AE174" i="6"/>
  <c r="AD174" i="6"/>
  <c r="AC174" i="6"/>
  <c r="AB174" i="6"/>
  <c r="AA174" i="6"/>
  <c r="Z174" i="6"/>
  <c r="Y174" i="6"/>
  <c r="X174" i="6"/>
  <c r="W174" i="6"/>
  <c r="V174" i="6"/>
  <c r="U174" i="6"/>
  <c r="T174" i="6"/>
  <c r="S174" i="6"/>
  <c r="R174" i="6"/>
  <c r="Q174" i="6"/>
  <c r="P174" i="6"/>
  <c r="O174" i="6"/>
  <c r="N174" i="6"/>
  <c r="M174" i="6"/>
  <c r="L174" i="6"/>
  <c r="K174" i="6"/>
  <c r="J174" i="6"/>
  <c r="I174" i="6"/>
  <c r="H174" i="6"/>
  <c r="G174" i="6"/>
  <c r="F174" i="6"/>
  <c r="E174" i="6"/>
  <c r="D174" i="6"/>
  <c r="C174" i="6"/>
  <c r="B174"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E173" i="6"/>
  <c r="D173" i="6"/>
  <c r="C173" i="6"/>
  <c r="B173" i="6"/>
  <c r="BD172" i="6"/>
  <c r="BC172" i="6"/>
  <c r="BB172" i="6"/>
  <c r="BA172" i="6"/>
  <c r="AZ172" i="6"/>
  <c r="AY172" i="6"/>
  <c r="AX172" i="6"/>
  <c r="AW172" i="6"/>
  <c r="AV172" i="6"/>
  <c r="AU172" i="6"/>
  <c r="AT172" i="6"/>
  <c r="AS172" i="6"/>
  <c r="AR172" i="6"/>
  <c r="AQ172" i="6"/>
  <c r="AP172" i="6"/>
  <c r="AO172" i="6"/>
  <c r="AN172" i="6"/>
  <c r="AM172" i="6"/>
  <c r="AL172" i="6"/>
  <c r="AK172" i="6"/>
  <c r="AJ172" i="6"/>
  <c r="AI172" i="6"/>
  <c r="AH172" i="6"/>
  <c r="AG172" i="6"/>
  <c r="AF172" i="6"/>
  <c r="AE172" i="6"/>
  <c r="AD172" i="6"/>
  <c r="AC172" i="6"/>
  <c r="AB172" i="6"/>
  <c r="AA172" i="6"/>
  <c r="Z172" i="6"/>
  <c r="Y172" i="6"/>
  <c r="X172" i="6"/>
  <c r="W172" i="6"/>
  <c r="V172" i="6"/>
  <c r="U172" i="6"/>
  <c r="T172" i="6"/>
  <c r="S172" i="6"/>
  <c r="R172" i="6"/>
  <c r="Q172" i="6"/>
  <c r="P172" i="6"/>
  <c r="O172" i="6"/>
  <c r="N172" i="6"/>
  <c r="M172" i="6"/>
  <c r="L172" i="6"/>
  <c r="K172" i="6"/>
  <c r="J172" i="6"/>
  <c r="I172" i="6"/>
  <c r="H172" i="6"/>
  <c r="G172" i="6"/>
  <c r="F172" i="6"/>
  <c r="E172" i="6"/>
  <c r="D172" i="6"/>
  <c r="C172" i="6"/>
  <c r="B172" i="6"/>
  <c r="BD171" i="6"/>
  <c r="BC171" i="6"/>
  <c r="BB171" i="6"/>
  <c r="BA171" i="6"/>
  <c r="AZ171" i="6"/>
  <c r="AY171" i="6"/>
  <c r="AX171" i="6"/>
  <c r="AW171" i="6"/>
  <c r="AV171" i="6"/>
  <c r="AU171" i="6"/>
  <c r="AT171" i="6"/>
  <c r="AS171" i="6"/>
  <c r="AR171" i="6"/>
  <c r="AQ171" i="6"/>
  <c r="AP171" i="6"/>
  <c r="AO171" i="6"/>
  <c r="AN171" i="6"/>
  <c r="AM171" i="6"/>
  <c r="AL171" i="6"/>
  <c r="AK171" i="6"/>
  <c r="AJ171" i="6"/>
  <c r="AI171" i="6"/>
  <c r="AH171" i="6"/>
  <c r="AG171" i="6"/>
  <c r="AF171" i="6"/>
  <c r="AE171" i="6"/>
  <c r="AD171" i="6"/>
  <c r="AC171" i="6"/>
  <c r="AB171" i="6"/>
  <c r="AA171" i="6"/>
  <c r="Z171" i="6"/>
  <c r="Y171" i="6"/>
  <c r="X171" i="6"/>
  <c r="W171" i="6"/>
  <c r="V171" i="6"/>
  <c r="U171" i="6"/>
  <c r="T171" i="6"/>
  <c r="S171" i="6"/>
  <c r="R171" i="6"/>
  <c r="Q171" i="6"/>
  <c r="P171" i="6"/>
  <c r="O171" i="6"/>
  <c r="N171" i="6"/>
  <c r="M171" i="6"/>
  <c r="L171" i="6"/>
  <c r="K171" i="6"/>
  <c r="J171" i="6"/>
  <c r="I171" i="6"/>
  <c r="H171" i="6"/>
  <c r="G171" i="6"/>
  <c r="F171" i="6"/>
  <c r="E171" i="6"/>
  <c r="D171" i="6"/>
  <c r="C171" i="6"/>
  <c r="B171" i="6"/>
  <c r="BD169" i="6"/>
  <c r="BC169" i="6"/>
  <c r="BB169" i="6"/>
  <c r="BA169" i="6"/>
  <c r="AZ169" i="6"/>
  <c r="AY169" i="6"/>
  <c r="AX169" i="6"/>
  <c r="AW169" i="6"/>
  <c r="AV169" i="6"/>
  <c r="AU169" i="6"/>
  <c r="AT169" i="6"/>
  <c r="AS169" i="6"/>
  <c r="AR169" i="6"/>
  <c r="AQ169" i="6"/>
  <c r="AP169" i="6"/>
  <c r="AO169" i="6"/>
  <c r="AN169" i="6"/>
  <c r="AM169" i="6"/>
  <c r="AL169" i="6"/>
  <c r="AK169" i="6"/>
  <c r="AJ169" i="6"/>
  <c r="AI169" i="6"/>
  <c r="AH169" i="6"/>
  <c r="AG169" i="6"/>
  <c r="AF169" i="6"/>
  <c r="AE169" i="6"/>
  <c r="AD169" i="6"/>
  <c r="AC169" i="6"/>
  <c r="AB169" i="6"/>
  <c r="AA169" i="6"/>
  <c r="Z169" i="6"/>
  <c r="Y169" i="6"/>
  <c r="X169" i="6"/>
  <c r="W169" i="6"/>
  <c r="V169" i="6"/>
  <c r="U169" i="6"/>
  <c r="T169" i="6"/>
  <c r="S169" i="6"/>
  <c r="R169" i="6"/>
  <c r="Q169" i="6"/>
  <c r="P169" i="6"/>
  <c r="O169" i="6"/>
  <c r="N169" i="6"/>
  <c r="M169" i="6"/>
  <c r="L169" i="6"/>
  <c r="K169" i="6"/>
  <c r="J169" i="6"/>
  <c r="I169" i="6"/>
  <c r="H169" i="6"/>
  <c r="G169" i="6"/>
  <c r="F169" i="6"/>
  <c r="E169" i="6"/>
  <c r="D169" i="6"/>
  <c r="C169" i="6"/>
  <c r="B169" i="6"/>
  <c r="BD168" i="6"/>
  <c r="BC168" i="6"/>
  <c r="BB168" i="6"/>
  <c r="BA168" i="6"/>
  <c r="AZ168" i="6"/>
  <c r="AY168" i="6"/>
  <c r="AX168" i="6"/>
  <c r="AW168" i="6"/>
  <c r="AV168" i="6"/>
  <c r="AU168" i="6"/>
  <c r="AT168" i="6"/>
  <c r="AS168" i="6"/>
  <c r="AR168" i="6"/>
  <c r="AQ168" i="6"/>
  <c r="AP168" i="6"/>
  <c r="AO168" i="6"/>
  <c r="AN168" i="6"/>
  <c r="AM168" i="6"/>
  <c r="AL168" i="6"/>
  <c r="AK168" i="6"/>
  <c r="AJ168" i="6"/>
  <c r="AI168" i="6"/>
  <c r="AH168" i="6"/>
  <c r="AG168" i="6"/>
  <c r="AF168" i="6"/>
  <c r="AE168" i="6"/>
  <c r="AD168" i="6"/>
  <c r="AC168" i="6"/>
  <c r="AB168" i="6"/>
  <c r="AA168" i="6"/>
  <c r="Z168" i="6"/>
  <c r="Y168" i="6"/>
  <c r="X168" i="6"/>
  <c r="W168" i="6"/>
  <c r="V168" i="6"/>
  <c r="U168" i="6"/>
  <c r="T168" i="6"/>
  <c r="S168" i="6"/>
  <c r="R168" i="6"/>
  <c r="Q168" i="6"/>
  <c r="P168" i="6"/>
  <c r="O168" i="6"/>
  <c r="N168" i="6"/>
  <c r="M168" i="6"/>
  <c r="L168" i="6"/>
  <c r="K168" i="6"/>
  <c r="J168" i="6"/>
  <c r="I168" i="6"/>
  <c r="H168" i="6"/>
  <c r="G168" i="6"/>
  <c r="F168" i="6"/>
  <c r="E168" i="6"/>
  <c r="D168" i="6"/>
  <c r="C168" i="6"/>
  <c r="B168" i="6"/>
  <c r="BD167" i="6"/>
  <c r="BC167" i="6"/>
  <c r="BB167" i="6"/>
  <c r="BA167" i="6"/>
  <c r="AZ167" i="6"/>
  <c r="AY167" i="6"/>
  <c r="AX167" i="6"/>
  <c r="AW167" i="6"/>
  <c r="AV167" i="6"/>
  <c r="AU167" i="6"/>
  <c r="AT167" i="6"/>
  <c r="AS167" i="6"/>
  <c r="AR167" i="6"/>
  <c r="AQ167" i="6"/>
  <c r="AP167" i="6"/>
  <c r="AO167" i="6"/>
  <c r="AN167" i="6"/>
  <c r="AM167" i="6"/>
  <c r="AL167" i="6"/>
  <c r="AK167" i="6"/>
  <c r="AJ167" i="6"/>
  <c r="AI167" i="6"/>
  <c r="AH167" i="6"/>
  <c r="AG167" i="6"/>
  <c r="AF167" i="6"/>
  <c r="AE167" i="6"/>
  <c r="AD167" i="6"/>
  <c r="AC167" i="6"/>
  <c r="AB167" i="6"/>
  <c r="AA167" i="6"/>
  <c r="Z167" i="6"/>
  <c r="Y167" i="6"/>
  <c r="X167" i="6"/>
  <c r="W167" i="6"/>
  <c r="V167" i="6"/>
  <c r="U167" i="6"/>
  <c r="T167" i="6"/>
  <c r="S167" i="6"/>
  <c r="R167" i="6"/>
  <c r="Q167" i="6"/>
  <c r="P167" i="6"/>
  <c r="O167" i="6"/>
  <c r="N167" i="6"/>
  <c r="M167" i="6"/>
  <c r="L167" i="6"/>
  <c r="K167" i="6"/>
  <c r="J167" i="6"/>
  <c r="I167" i="6"/>
  <c r="H167" i="6"/>
  <c r="G167" i="6"/>
  <c r="F167" i="6"/>
  <c r="E167" i="6"/>
  <c r="D167" i="6"/>
  <c r="C167" i="6"/>
  <c r="B167" i="6"/>
  <c r="BD166" i="6"/>
  <c r="BC166" i="6"/>
  <c r="BB166" i="6"/>
  <c r="BA166" i="6"/>
  <c r="AZ166" i="6"/>
  <c r="AY166" i="6"/>
  <c r="AX166" i="6"/>
  <c r="AW166" i="6"/>
  <c r="AV166" i="6"/>
  <c r="AU166" i="6"/>
  <c r="AT166" i="6"/>
  <c r="AS166" i="6"/>
  <c r="AR166" i="6"/>
  <c r="AQ166" i="6"/>
  <c r="AP166" i="6"/>
  <c r="AO166" i="6"/>
  <c r="AN166" i="6"/>
  <c r="AM166" i="6"/>
  <c r="AL166" i="6"/>
  <c r="AK166" i="6"/>
  <c r="AJ166" i="6"/>
  <c r="AI166" i="6"/>
  <c r="AH166" i="6"/>
  <c r="AG166" i="6"/>
  <c r="AF166" i="6"/>
  <c r="AE166" i="6"/>
  <c r="AD166" i="6"/>
  <c r="AC166" i="6"/>
  <c r="AB166" i="6"/>
  <c r="AA166" i="6"/>
  <c r="Z166" i="6"/>
  <c r="Y166" i="6"/>
  <c r="X166" i="6"/>
  <c r="W166" i="6"/>
  <c r="V166" i="6"/>
  <c r="U166" i="6"/>
  <c r="T166" i="6"/>
  <c r="S166" i="6"/>
  <c r="R166" i="6"/>
  <c r="Q166" i="6"/>
  <c r="P166" i="6"/>
  <c r="O166" i="6"/>
  <c r="N166" i="6"/>
  <c r="M166" i="6"/>
  <c r="L166" i="6"/>
  <c r="K166" i="6"/>
  <c r="J166" i="6"/>
  <c r="I166" i="6"/>
  <c r="H166" i="6"/>
  <c r="G166" i="6"/>
  <c r="F166" i="6"/>
  <c r="E166" i="6"/>
  <c r="D166" i="6"/>
  <c r="C166" i="6"/>
  <c r="B166" i="6"/>
  <c r="BD165" i="6"/>
  <c r="BC165" i="6"/>
  <c r="BB165" i="6"/>
  <c r="BA165" i="6"/>
  <c r="AZ165" i="6"/>
  <c r="AY165" i="6"/>
  <c r="AX165" i="6"/>
  <c r="AW165" i="6"/>
  <c r="AV165" i="6"/>
  <c r="AU165" i="6"/>
  <c r="AT165" i="6"/>
  <c r="AS165" i="6"/>
  <c r="AR165" i="6"/>
  <c r="AQ165" i="6"/>
  <c r="AP165" i="6"/>
  <c r="AO165" i="6"/>
  <c r="AN165" i="6"/>
  <c r="AM165" i="6"/>
  <c r="AL165" i="6"/>
  <c r="AK165" i="6"/>
  <c r="AJ165" i="6"/>
  <c r="AI165" i="6"/>
  <c r="AH165" i="6"/>
  <c r="AG165" i="6"/>
  <c r="AF165" i="6"/>
  <c r="AE165" i="6"/>
  <c r="AD165" i="6"/>
  <c r="AC165" i="6"/>
  <c r="AB165" i="6"/>
  <c r="AA165" i="6"/>
  <c r="Z165" i="6"/>
  <c r="Y165" i="6"/>
  <c r="X165" i="6"/>
  <c r="W165" i="6"/>
  <c r="V165" i="6"/>
  <c r="U165" i="6"/>
  <c r="T165" i="6"/>
  <c r="S165" i="6"/>
  <c r="R165" i="6"/>
  <c r="Q165" i="6"/>
  <c r="P165" i="6"/>
  <c r="O165" i="6"/>
  <c r="N165" i="6"/>
  <c r="M165" i="6"/>
  <c r="L165" i="6"/>
  <c r="K165" i="6"/>
  <c r="J165" i="6"/>
  <c r="I165" i="6"/>
  <c r="H165" i="6"/>
  <c r="G165" i="6"/>
  <c r="F165" i="6"/>
  <c r="E165" i="6"/>
  <c r="D165" i="6"/>
  <c r="C165" i="6"/>
  <c r="B165" i="6"/>
  <c r="BD161" i="6"/>
  <c r="BC161" i="6"/>
  <c r="BB161" i="6"/>
  <c r="BA161" i="6"/>
  <c r="AZ161" i="6"/>
  <c r="AY161" i="6"/>
  <c r="AX161" i="6"/>
  <c r="AW161" i="6"/>
  <c r="AV161" i="6"/>
  <c r="AU161" i="6"/>
  <c r="AT161" i="6"/>
  <c r="AS161" i="6"/>
  <c r="AR161" i="6"/>
  <c r="AQ161" i="6"/>
  <c r="AP161" i="6"/>
  <c r="AO161" i="6"/>
  <c r="AN161" i="6"/>
  <c r="AM161" i="6"/>
  <c r="AL161" i="6"/>
  <c r="AK161" i="6"/>
  <c r="AJ161" i="6"/>
  <c r="AI161" i="6"/>
  <c r="AH161" i="6"/>
  <c r="AG161" i="6"/>
  <c r="AF161" i="6"/>
  <c r="AE161" i="6"/>
  <c r="AD161" i="6"/>
  <c r="AC161" i="6"/>
  <c r="AB161" i="6"/>
  <c r="AA161" i="6"/>
  <c r="Z161" i="6"/>
  <c r="Y161" i="6"/>
  <c r="X161" i="6"/>
  <c r="W161" i="6"/>
  <c r="V161" i="6"/>
  <c r="U161" i="6"/>
  <c r="T161" i="6"/>
  <c r="S161" i="6"/>
  <c r="R161" i="6"/>
  <c r="Q161" i="6"/>
  <c r="P161" i="6"/>
  <c r="O161" i="6"/>
  <c r="N161" i="6"/>
  <c r="M161" i="6"/>
  <c r="L161" i="6"/>
  <c r="K161" i="6"/>
  <c r="J161" i="6"/>
  <c r="I161" i="6"/>
  <c r="H161" i="6"/>
  <c r="G161" i="6"/>
  <c r="F161" i="6"/>
  <c r="E161" i="6"/>
  <c r="D161" i="6"/>
  <c r="C161" i="6"/>
  <c r="B161" i="6"/>
  <c r="BD157" i="6"/>
  <c r="BC157" i="6"/>
  <c r="BB157" i="6"/>
  <c r="BA157" i="6"/>
  <c r="AZ157" i="6"/>
  <c r="AY157" i="6"/>
  <c r="AX157" i="6"/>
  <c r="AW157" i="6"/>
  <c r="AV157" i="6"/>
  <c r="AU157" i="6"/>
  <c r="AT157" i="6"/>
  <c r="AS157" i="6"/>
  <c r="AR157" i="6"/>
  <c r="AQ157" i="6"/>
  <c r="AP157" i="6"/>
  <c r="AO157" i="6"/>
  <c r="AN157" i="6"/>
  <c r="AM157" i="6"/>
  <c r="AL157" i="6"/>
  <c r="AK157" i="6"/>
  <c r="AJ157" i="6"/>
  <c r="AI157" i="6"/>
  <c r="AH157" i="6"/>
  <c r="AG157" i="6"/>
  <c r="AF157" i="6"/>
  <c r="AE157" i="6"/>
  <c r="AD157" i="6"/>
  <c r="AC157" i="6"/>
  <c r="AB157" i="6"/>
  <c r="AA157" i="6"/>
  <c r="Z157" i="6"/>
  <c r="Y157" i="6"/>
  <c r="X157" i="6"/>
  <c r="W157" i="6"/>
  <c r="V157" i="6"/>
  <c r="U157" i="6"/>
  <c r="T157" i="6"/>
  <c r="S157" i="6"/>
  <c r="R157" i="6"/>
  <c r="Q157" i="6"/>
  <c r="P157" i="6"/>
  <c r="O157" i="6"/>
  <c r="N157" i="6"/>
  <c r="M157" i="6"/>
  <c r="L157" i="6"/>
  <c r="K157" i="6"/>
  <c r="J157" i="6"/>
  <c r="I157" i="6"/>
  <c r="H157" i="6"/>
  <c r="G157" i="6"/>
  <c r="F157" i="6"/>
  <c r="E157" i="6"/>
  <c r="D157" i="6"/>
  <c r="C157" i="6"/>
  <c r="B157" i="6"/>
  <c r="BD156" i="6"/>
  <c r="BC156" i="6"/>
  <c r="BB156" i="6"/>
  <c r="BA156" i="6"/>
  <c r="AZ156" i="6"/>
  <c r="AY156" i="6"/>
  <c r="AX156" i="6"/>
  <c r="AW156" i="6"/>
  <c r="AV156" i="6"/>
  <c r="AU156" i="6"/>
  <c r="AT156" i="6"/>
  <c r="AS156" i="6"/>
  <c r="AR156" i="6"/>
  <c r="AQ156" i="6"/>
  <c r="AP156" i="6"/>
  <c r="AO156" i="6"/>
  <c r="AN156" i="6"/>
  <c r="AM156" i="6"/>
  <c r="AL156" i="6"/>
  <c r="AK156" i="6"/>
  <c r="AJ156" i="6"/>
  <c r="AI156" i="6"/>
  <c r="AH156" i="6"/>
  <c r="AG156" i="6"/>
  <c r="AF156" i="6"/>
  <c r="AE156" i="6"/>
  <c r="AD156" i="6"/>
  <c r="AC156" i="6"/>
  <c r="AB156" i="6"/>
  <c r="AA156" i="6"/>
  <c r="Z156" i="6"/>
  <c r="Y156" i="6"/>
  <c r="X156" i="6"/>
  <c r="W156" i="6"/>
  <c r="V156" i="6"/>
  <c r="U156" i="6"/>
  <c r="T156" i="6"/>
  <c r="S156" i="6"/>
  <c r="R156" i="6"/>
  <c r="Q156" i="6"/>
  <c r="P156" i="6"/>
  <c r="O156" i="6"/>
  <c r="N156" i="6"/>
  <c r="M156" i="6"/>
  <c r="L156" i="6"/>
  <c r="K156" i="6"/>
  <c r="J156" i="6"/>
  <c r="I156" i="6"/>
  <c r="H156" i="6"/>
  <c r="G156" i="6"/>
  <c r="F156" i="6"/>
  <c r="E156" i="6"/>
  <c r="D156" i="6"/>
  <c r="C156" i="6"/>
  <c r="B156" i="6"/>
  <c r="BD154" i="6"/>
  <c r="BC154" i="6"/>
  <c r="BB154" i="6"/>
  <c r="BA154" i="6"/>
  <c r="AZ154" i="6"/>
  <c r="AY154" i="6"/>
  <c r="AX154" i="6"/>
  <c r="AW154" i="6"/>
  <c r="AV154" i="6"/>
  <c r="AU154" i="6"/>
  <c r="AT154" i="6"/>
  <c r="AS154" i="6"/>
  <c r="AR154" i="6"/>
  <c r="AQ154" i="6"/>
  <c r="AP154" i="6"/>
  <c r="AO154" i="6"/>
  <c r="AN154" i="6"/>
  <c r="AM154" i="6"/>
  <c r="AL154" i="6"/>
  <c r="AK154" i="6"/>
  <c r="AJ154" i="6"/>
  <c r="AI154" i="6"/>
  <c r="AH154" i="6"/>
  <c r="AG154" i="6"/>
  <c r="AF154" i="6"/>
  <c r="AE154" i="6"/>
  <c r="AD154" i="6"/>
  <c r="AC154" i="6"/>
  <c r="AB154" i="6"/>
  <c r="AA154" i="6"/>
  <c r="Z154" i="6"/>
  <c r="Y154" i="6"/>
  <c r="X154" i="6"/>
  <c r="W154" i="6"/>
  <c r="V154" i="6"/>
  <c r="U154" i="6"/>
  <c r="T154" i="6"/>
  <c r="S154" i="6"/>
  <c r="R154" i="6"/>
  <c r="Q154" i="6"/>
  <c r="P154" i="6"/>
  <c r="O154" i="6"/>
  <c r="N154" i="6"/>
  <c r="M154" i="6"/>
  <c r="L154" i="6"/>
  <c r="K154" i="6"/>
  <c r="J154" i="6"/>
  <c r="I154" i="6"/>
  <c r="H154" i="6"/>
  <c r="G154" i="6"/>
  <c r="F154" i="6"/>
  <c r="E154" i="6"/>
  <c r="D154" i="6"/>
  <c r="C154" i="6"/>
  <c r="B154" i="6"/>
  <c r="BD153" i="6"/>
  <c r="BC153" i="6"/>
  <c r="BB153" i="6"/>
  <c r="BA153" i="6"/>
  <c r="AZ153" i="6"/>
  <c r="AY153" i="6"/>
  <c r="AX153" i="6"/>
  <c r="AW153" i="6"/>
  <c r="AV153" i="6"/>
  <c r="AU153" i="6"/>
  <c r="AT153" i="6"/>
  <c r="AS153" i="6"/>
  <c r="AR153" i="6"/>
  <c r="AQ153" i="6"/>
  <c r="AP153" i="6"/>
  <c r="AO153" i="6"/>
  <c r="AN153" i="6"/>
  <c r="AM153" i="6"/>
  <c r="AL153" i="6"/>
  <c r="AK153" i="6"/>
  <c r="AJ153" i="6"/>
  <c r="AI153" i="6"/>
  <c r="AH153" i="6"/>
  <c r="AG153" i="6"/>
  <c r="AF153" i="6"/>
  <c r="AE153" i="6"/>
  <c r="AD153" i="6"/>
  <c r="AC153" i="6"/>
  <c r="AB153" i="6"/>
  <c r="AA153" i="6"/>
  <c r="Z153" i="6"/>
  <c r="Y153" i="6"/>
  <c r="X153" i="6"/>
  <c r="W153" i="6"/>
  <c r="V153" i="6"/>
  <c r="U153" i="6"/>
  <c r="T153" i="6"/>
  <c r="S153" i="6"/>
  <c r="R153" i="6"/>
  <c r="Q153" i="6"/>
  <c r="P153" i="6"/>
  <c r="O153" i="6"/>
  <c r="N153" i="6"/>
  <c r="M153" i="6"/>
  <c r="L153" i="6"/>
  <c r="K153" i="6"/>
  <c r="J153" i="6"/>
  <c r="I153" i="6"/>
  <c r="H153" i="6"/>
  <c r="G153" i="6"/>
  <c r="F153" i="6"/>
  <c r="E153" i="6"/>
  <c r="D153" i="6"/>
  <c r="C153" i="6"/>
  <c r="B153" i="6"/>
  <c r="BD152" i="6"/>
  <c r="BC152" i="6"/>
  <c r="BB152" i="6"/>
  <c r="BA152" i="6"/>
  <c r="AZ152" i="6"/>
  <c r="AY152" i="6"/>
  <c r="AX152" i="6"/>
  <c r="AW152" i="6"/>
  <c r="AV152" i="6"/>
  <c r="AU152" i="6"/>
  <c r="AT152" i="6"/>
  <c r="AS152" i="6"/>
  <c r="AR152" i="6"/>
  <c r="AQ152" i="6"/>
  <c r="AP152" i="6"/>
  <c r="AO152" i="6"/>
  <c r="AN152" i="6"/>
  <c r="AM152" i="6"/>
  <c r="AL152" i="6"/>
  <c r="AK152" i="6"/>
  <c r="AJ152" i="6"/>
  <c r="AI152" i="6"/>
  <c r="AH152" i="6"/>
  <c r="AG152" i="6"/>
  <c r="AF152" i="6"/>
  <c r="AE152" i="6"/>
  <c r="AD152" i="6"/>
  <c r="AC152" i="6"/>
  <c r="AB152" i="6"/>
  <c r="AA152" i="6"/>
  <c r="Z152" i="6"/>
  <c r="Y152" i="6"/>
  <c r="X152" i="6"/>
  <c r="W152" i="6"/>
  <c r="V152" i="6"/>
  <c r="U152" i="6"/>
  <c r="T152" i="6"/>
  <c r="S152" i="6"/>
  <c r="R152" i="6"/>
  <c r="Q152" i="6"/>
  <c r="P152" i="6"/>
  <c r="O152" i="6"/>
  <c r="N152" i="6"/>
  <c r="M152" i="6"/>
  <c r="L152" i="6"/>
  <c r="K152" i="6"/>
  <c r="J152" i="6"/>
  <c r="I152" i="6"/>
  <c r="H152" i="6"/>
  <c r="G152" i="6"/>
  <c r="F152" i="6"/>
  <c r="E152" i="6"/>
  <c r="D152" i="6"/>
  <c r="C152" i="6"/>
  <c r="B152" i="6"/>
  <c r="BD147" i="6"/>
  <c r="BC147" i="6"/>
  <c r="BB147" i="6"/>
  <c r="BA147" i="6"/>
  <c r="AZ147" i="6"/>
  <c r="AY147" i="6"/>
  <c r="AX147" i="6"/>
  <c r="AW147" i="6"/>
  <c r="AV147" i="6"/>
  <c r="AU147" i="6"/>
  <c r="AT147" i="6"/>
  <c r="AS147" i="6"/>
  <c r="AR147" i="6"/>
  <c r="AQ147" i="6"/>
  <c r="AP147" i="6"/>
  <c r="AO147" i="6"/>
  <c r="AN147" i="6"/>
  <c r="AM147" i="6"/>
  <c r="AL147" i="6"/>
  <c r="AK147" i="6"/>
  <c r="AJ147" i="6"/>
  <c r="AI147" i="6"/>
  <c r="AH147" i="6"/>
  <c r="AG147" i="6"/>
  <c r="AF147" i="6"/>
  <c r="AE147" i="6"/>
  <c r="AD147" i="6"/>
  <c r="AC147" i="6"/>
  <c r="AB147" i="6"/>
  <c r="AA147" i="6"/>
  <c r="Z147" i="6"/>
  <c r="Y147" i="6"/>
  <c r="X147" i="6"/>
  <c r="W147" i="6"/>
  <c r="V147" i="6"/>
  <c r="U147" i="6"/>
  <c r="T147" i="6"/>
  <c r="S147" i="6"/>
  <c r="R147" i="6"/>
  <c r="Q147" i="6"/>
  <c r="P147" i="6"/>
  <c r="O147" i="6"/>
  <c r="N147" i="6"/>
  <c r="M147" i="6"/>
  <c r="L147" i="6"/>
  <c r="K147" i="6"/>
  <c r="J147" i="6"/>
  <c r="I147" i="6"/>
  <c r="H147" i="6"/>
  <c r="G147" i="6"/>
  <c r="F147" i="6"/>
  <c r="E147" i="6"/>
  <c r="D147" i="6"/>
  <c r="C147" i="6"/>
  <c r="B147" i="6"/>
  <c r="BD146" i="6"/>
  <c r="BC146" i="6"/>
  <c r="BB146" i="6"/>
  <c r="BA146" i="6"/>
  <c r="AZ146" i="6"/>
  <c r="AY146" i="6"/>
  <c r="AX146" i="6"/>
  <c r="AW146" i="6"/>
  <c r="AV146" i="6"/>
  <c r="AU146" i="6"/>
  <c r="AT146" i="6"/>
  <c r="AS146" i="6"/>
  <c r="AR146" i="6"/>
  <c r="AQ146" i="6"/>
  <c r="AP146" i="6"/>
  <c r="AO146" i="6"/>
  <c r="AN146" i="6"/>
  <c r="AM146" i="6"/>
  <c r="AL146" i="6"/>
  <c r="AK146" i="6"/>
  <c r="AJ146" i="6"/>
  <c r="AI146" i="6"/>
  <c r="AH146" i="6"/>
  <c r="AG146" i="6"/>
  <c r="AF146" i="6"/>
  <c r="AE146" i="6"/>
  <c r="AD146" i="6"/>
  <c r="AC146" i="6"/>
  <c r="AB146" i="6"/>
  <c r="AA146" i="6"/>
  <c r="Z146" i="6"/>
  <c r="Y146" i="6"/>
  <c r="X146" i="6"/>
  <c r="W146" i="6"/>
  <c r="V146" i="6"/>
  <c r="U146" i="6"/>
  <c r="T146" i="6"/>
  <c r="S146" i="6"/>
  <c r="R146" i="6"/>
  <c r="Q146" i="6"/>
  <c r="P146" i="6"/>
  <c r="O146" i="6"/>
  <c r="N146" i="6"/>
  <c r="M146" i="6"/>
  <c r="L146" i="6"/>
  <c r="K146" i="6"/>
  <c r="J146" i="6"/>
  <c r="I146" i="6"/>
  <c r="H146" i="6"/>
  <c r="G146" i="6"/>
  <c r="F146" i="6"/>
  <c r="E146" i="6"/>
  <c r="D146" i="6"/>
  <c r="C146" i="6"/>
  <c r="B146" i="6"/>
  <c r="BD145" i="6"/>
  <c r="BC145" i="6"/>
  <c r="BB145" i="6"/>
  <c r="BA145" i="6"/>
  <c r="AZ145" i="6"/>
  <c r="AY145" i="6"/>
  <c r="AX145" i="6"/>
  <c r="AW145" i="6"/>
  <c r="AV145" i="6"/>
  <c r="AU145" i="6"/>
  <c r="AT145" i="6"/>
  <c r="AS145" i="6"/>
  <c r="AR145" i="6"/>
  <c r="AQ145" i="6"/>
  <c r="AP145" i="6"/>
  <c r="AO145" i="6"/>
  <c r="AN145" i="6"/>
  <c r="AM145" i="6"/>
  <c r="AL145" i="6"/>
  <c r="AK145" i="6"/>
  <c r="AJ145" i="6"/>
  <c r="AI145" i="6"/>
  <c r="AH145" i="6"/>
  <c r="AG145" i="6"/>
  <c r="AF145" i="6"/>
  <c r="AE145" i="6"/>
  <c r="AD145" i="6"/>
  <c r="AC145" i="6"/>
  <c r="AB145" i="6"/>
  <c r="AA145" i="6"/>
  <c r="Z145" i="6"/>
  <c r="Y145" i="6"/>
  <c r="X145" i="6"/>
  <c r="W145" i="6"/>
  <c r="V145" i="6"/>
  <c r="U145" i="6"/>
  <c r="T145" i="6"/>
  <c r="S145" i="6"/>
  <c r="R145" i="6"/>
  <c r="Q145" i="6"/>
  <c r="P145" i="6"/>
  <c r="O145" i="6"/>
  <c r="N145" i="6"/>
  <c r="M145" i="6"/>
  <c r="L145" i="6"/>
  <c r="K145" i="6"/>
  <c r="J145" i="6"/>
  <c r="I145" i="6"/>
  <c r="H145" i="6"/>
  <c r="G145" i="6"/>
  <c r="F145" i="6"/>
  <c r="E145" i="6"/>
  <c r="D145" i="6"/>
  <c r="C145" i="6"/>
  <c r="B145" i="6"/>
  <c r="BD142" i="6"/>
  <c r="BC142" i="6"/>
  <c r="BB142" i="6"/>
  <c r="BA142" i="6"/>
  <c r="AZ142" i="6"/>
  <c r="AY142" i="6"/>
  <c r="AX142" i="6"/>
  <c r="AW142" i="6"/>
  <c r="AV142" i="6"/>
  <c r="AU142" i="6"/>
  <c r="AT142" i="6"/>
  <c r="AS142" i="6"/>
  <c r="AR142" i="6"/>
  <c r="AQ142" i="6"/>
  <c r="AP142" i="6"/>
  <c r="AO142" i="6"/>
  <c r="AN142" i="6"/>
  <c r="AM142" i="6"/>
  <c r="AL142" i="6"/>
  <c r="AK142" i="6"/>
  <c r="AJ142" i="6"/>
  <c r="AI142" i="6"/>
  <c r="AH142" i="6"/>
  <c r="AG142" i="6"/>
  <c r="AF142" i="6"/>
  <c r="AE142" i="6"/>
  <c r="AD142" i="6"/>
  <c r="AC142" i="6"/>
  <c r="AB142" i="6"/>
  <c r="AA142" i="6"/>
  <c r="Z142" i="6"/>
  <c r="Y142" i="6"/>
  <c r="X142" i="6"/>
  <c r="W142" i="6"/>
  <c r="V142" i="6"/>
  <c r="U142" i="6"/>
  <c r="T142" i="6"/>
  <c r="S142" i="6"/>
  <c r="R142" i="6"/>
  <c r="Q142" i="6"/>
  <c r="P142" i="6"/>
  <c r="O142" i="6"/>
  <c r="N142" i="6"/>
  <c r="M142" i="6"/>
  <c r="L142" i="6"/>
  <c r="K142" i="6"/>
  <c r="J142" i="6"/>
  <c r="I142" i="6"/>
  <c r="H142" i="6"/>
  <c r="G142" i="6"/>
  <c r="F142" i="6"/>
  <c r="E142" i="6"/>
  <c r="D142" i="6"/>
  <c r="C142" i="6"/>
  <c r="B142" i="6"/>
  <c r="BD140" i="6"/>
  <c r="BC140" i="6"/>
  <c r="BB140" i="6"/>
  <c r="BA140" i="6"/>
  <c r="AZ140" i="6"/>
  <c r="AY140" i="6"/>
  <c r="AX140" i="6"/>
  <c r="AW140" i="6"/>
  <c r="AV140" i="6"/>
  <c r="AU140" i="6"/>
  <c r="AT140" i="6"/>
  <c r="AS140" i="6"/>
  <c r="AR140" i="6"/>
  <c r="AQ140" i="6"/>
  <c r="AP140" i="6"/>
  <c r="AO140" i="6"/>
  <c r="AN140" i="6"/>
  <c r="AM140" i="6"/>
  <c r="AL140" i="6"/>
  <c r="AK140" i="6"/>
  <c r="AJ140" i="6"/>
  <c r="AI140" i="6"/>
  <c r="AH140" i="6"/>
  <c r="AG140" i="6"/>
  <c r="AF140" i="6"/>
  <c r="AE140" i="6"/>
  <c r="AD140" i="6"/>
  <c r="AC140" i="6"/>
  <c r="AB140" i="6"/>
  <c r="AA140" i="6"/>
  <c r="Z140" i="6"/>
  <c r="Y140" i="6"/>
  <c r="X140" i="6"/>
  <c r="W140" i="6"/>
  <c r="V140" i="6"/>
  <c r="U140" i="6"/>
  <c r="T140" i="6"/>
  <c r="S140" i="6"/>
  <c r="R140" i="6"/>
  <c r="Q140" i="6"/>
  <c r="P140" i="6"/>
  <c r="O140" i="6"/>
  <c r="N140" i="6"/>
  <c r="M140" i="6"/>
  <c r="L140" i="6"/>
  <c r="K140" i="6"/>
  <c r="J140" i="6"/>
  <c r="I140" i="6"/>
  <c r="H140" i="6"/>
  <c r="G140" i="6"/>
  <c r="F140" i="6"/>
  <c r="E140" i="6"/>
  <c r="D140" i="6"/>
  <c r="C140" i="6"/>
  <c r="B140" i="6"/>
  <c r="BD135" i="6"/>
  <c r="BC135" i="6"/>
  <c r="BB135" i="6"/>
  <c r="BA135" i="6"/>
  <c r="AZ135" i="6"/>
  <c r="AY135" i="6"/>
  <c r="AX135" i="6"/>
  <c r="AW135" i="6"/>
  <c r="AV135" i="6"/>
  <c r="AU135" i="6"/>
  <c r="AT135" i="6"/>
  <c r="AS135" i="6"/>
  <c r="AR135" i="6"/>
  <c r="AQ135" i="6"/>
  <c r="AP135" i="6"/>
  <c r="AO135" i="6"/>
  <c r="AN135" i="6"/>
  <c r="AM135" i="6"/>
  <c r="AL135" i="6"/>
  <c r="AK135" i="6"/>
  <c r="AJ135" i="6"/>
  <c r="AI135" i="6"/>
  <c r="AH135" i="6"/>
  <c r="AG135" i="6"/>
  <c r="AF135" i="6"/>
  <c r="AE135" i="6"/>
  <c r="AD135" i="6"/>
  <c r="AC135" i="6"/>
  <c r="AB135" i="6"/>
  <c r="AA135" i="6"/>
  <c r="Z135" i="6"/>
  <c r="Y135" i="6"/>
  <c r="X135" i="6"/>
  <c r="W135" i="6"/>
  <c r="V135" i="6"/>
  <c r="U135" i="6"/>
  <c r="T135" i="6"/>
  <c r="S135" i="6"/>
  <c r="R135" i="6"/>
  <c r="Q135" i="6"/>
  <c r="P135" i="6"/>
  <c r="O135" i="6"/>
  <c r="N135" i="6"/>
  <c r="M135" i="6"/>
  <c r="L135" i="6"/>
  <c r="K135" i="6"/>
  <c r="J135" i="6"/>
  <c r="I135" i="6"/>
  <c r="H135" i="6"/>
  <c r="G135" i="6"/>
  <c r="F135" i="6"/>
  <c r="E135" i="6"/>
  <c r="D135" i="6"/>
  <c r="C135" i="6"/>
  <c r="B135" i="6"/>
  <c r="BD134" i="6"/>
  <c r="BC134" i="6"/>
  <c r="BB134" i="6"/>
  <c r="BA134" i="6"/>
  <c r="AZ134" i="6"/>
  <c r="AY134" i="6"/>
  <c r="AX134" i="6"/>
  <c r="AW134" i="6"/>
  <c r="AV134" i="6"/>
  <c r="AU134" i="6"/>
  <c r="AT134" i="6"/>
  <c r="AS134" i="6"/>
  <c r="AR134" i="6"/>
  <c r="AQ134" i="6"/>
  <c r="AP134" i="6"/>
  <c r="AO134" i="6"/>
  <c r="AN134" i="6"/>
  <c r="AM134" i="6"/>
  <c r="AL134" i="6"/>
  <c r="AK134" i="6"/>
  <c r="AJ134" i="6"/>
  <c r="AI134" i="6"/>
  <c r="AH134" i="6"/>
  <c r="AG134" i="6"/>
  <c r="AF134" i="6"/>
  <c r="AE134" i="6"/>
  <c r="AD134" i="6"/>
  <c r="AC134" i="6"/>
  <c r="AB134" i="6"/>
  <c r="AA134" i="6"/>
  <c r="Z134" i="6"/>
  <c r="Y134" i="6"/>
  <c r="X134" i="6"/>
  <c r="W134" i="6"/>
  <c r="V134" i="6"/>
  <c r="U134" i="6"/>
  <c r="T134" i="6"/>
  <c r="S134" i="6"/>
  <c r="R134" i="6"/>
  <c r="Q134" i="6"/>
  <c r="P134" i="6"/>
  <c r="O134" i="6"/>
  <c r="N134" i="6"/>
  <c r="M134" i="6"/>
  <c r="L134" i="6"/>
  <c r="K134" i="6"/>
  <c r="J134" i="6"/>
  <c r="I134" i="6"/>
  <c r="H134" i="6"/>
  <c r="G134" i="6"/>
  <c r="F134" i="6"/>
  <c r="E134" i="6"/>
  <c r="D134" i="6"/>
  <c r="C134" i="6"/>
  <c r="B134" i="6"/>
  <c r="BD133" i="6"/>
  <c r="BC133" i="6"/>
  <c r="BB133" i="6"/>
  <c r="BA133" i="6"/>
  <c r="AZ133" i="6"/>
  <c r="AY133" i="6"/>
  <c r="AX133" i="6"/>
  <c r="AW133" i="6"/>
  <c r="AV133" i="6"/>
  <c r="AU133" i="6"/>
  <c r="AT133" i="6"/>
  <c r="AS133" i="6"/>
  <c r="AR133" i="6"/>
  <c r="AQ133" i="6"/>
  <c r="AP133" i="6"/>
  <c r="AO133" i="6"/>
  <c r="AN133" i="6"/>
  <c r="AM133" i="6"/>
  <c r="AL133" i="6"/>
  <c r="AK133" i="6"/>
  <c r="AJ133" i="6"/>
  <c r="AI133" i="6"/>
  <c r="AH133" i="6"/>
  <c r="AG133" i="6"/>
  <c r="AF133" i="6"/>
  <c r="AE133" i="6"/>
  <c r="AD133" i="6"/>
  <c r="AC133" i="6"/>
  <c r="AB133" i="6"/>
  <c r="AA133" i="6"/>
  <c r="Z133" i="6"/>
  <c r="Y133" i="6"/>
  <c r="X133" i="6"/>
  <c r="W133" i="6"/>
  <c r="V133" i="6"/>
  <c r="U133" i="6"/>
  <c r="T133" i="6"/>
  <c r="S133" i="6"/>
  <c r="R133" i="6"/>
  <c r="Q133" i="6"/>
  <c r="P133" i="6"/>
  <c r="O133" i="6"/>
  <c r="N133" i="6"/>
  <c r="M133" i="6"/>
  <c r="L133" i="6"/>
  <c r="K133" i="6"/>
  <c r="J133" i="6"/>
  <c r="I133" i="6"/>
  <c r="H133" i="6"/>
  <c r="G133" i="6"/>
  <c r="F133" i="6"/>
  <c r="E133" i="6"/>
  <c r="D133" i="6"/>
  <c r="C133" i="6"/>
  <c r="B133" i="6"/>
  <c r="BD132" i="6"/>
  <c r="BC132" i="6"/>
  <c r="BB132" i="6"/>
  <c r="BA132" i="6"/>
  <c r="AZ132" i="6"/>
  <c r="AY132" i="6"/>
  <c r="AX132" i="6"/>
  <c r="AW132" i="6"/>
  <c r="AV132" i="6"/>
  <c r="AU132" i="6"/>
  <c r="AT132" i="6"/>
  <c r="AS132" i="6"/>
  <c r="AR132" i="6"/>
  <c r="AQ132" i="6"/>
  <c r="AP132" i="6"/>
  <c r="AO132" i="6"/>
  <c r="AN132" i="6"/>
  <c r="AM132" i="6"/>
  <c r="AL132" i="6"/>
  <c r="AK132" i="6"/>
  <c r="AJ132" i="6"/>
  <c r="AI132" i="6"/>
  <c r="AH132" i="6"/>
  <c r="AG132" i="6"/>
  <c r="AF132" i="6"/>
  <c r="AE132" i="6"/>
  <c r="AD132" i="6"/>
  <c r="AC132" i="6"/>
  <c r="AB132" i="6"/>
  <c r="AA132" i="6"/>
  <c r="Z132" i="6"/>
  <c r="Y132" i="6"/>
  <c r="X132" i="6"/>
  <c r="W132" i="6"/>
  <c r="V132" i="6"/>
  <c r="U132" i="6"/>
  <c r="T132" i="6"/>
  <c r="S132" i="6"/>
  <c r="R132" i="6"/>
  <c r="Q132" i="6"/>
  <c r="P132" i="6"/>
  <c r="O132" i="6"/>
  <c r="N132" i="6"/>
  <c r="M132" i="6"/>
  <c r="L132" i="6"/>
  <c r="K132" i="6"/>
  <c r="J132" i="6"/>
  <c r="I132" i="6"/>
  <c r="H132" i="6"/>
  <c r="G132" i="6"/>
  <c r="F132" i="6"/>
  <c r="E132" i="6"/>
  <c r="D132" i="6"/>
  <c r="C132" i="6"/>
  <c r="B132" i="6"/>
  <c r="BD129" i="6"/>
  <c r="BC129" i="6"/>
  <c r="BB129" i="6"/>
  <c r="BA129" i="6"/>
  <c r="AZ129" i="6"/>
  <c r="AY129" i="6"/>
  <c r="AX129" i="6"/>
  <c r="AW129" i="6"/>
  <c r="AV129" i="6"/>
  <c r="AU129" i="6"/>
  <c r="AT129" i="6"/>
  <c r="AS129" i="6"/>
  <c r="AR129" i="6"/>
  <c r="AQ129" i="6"/>
  <c r="AP129" i="6"/>
  <c r="AO129" i="6"/>
  <c r="AN129" i="6"/>
  <c r="AM129" i="6"/>
  <c r="AL129" i="6"/>
  <c r="AK129" i="6"/>
  <c r="AJ129" i="6"/>
  <c r="AI129" i="6"/>
  <c r="AH129" i="6"/>
  <c r="AG129" i="6"/>
  <c r="AF129" i="6"/>
  <c r="AE129" i="6"/>
  <c r="AD129" i="6"/>
  <c r="AC129" i="6"/>
  <c r="AB129" i="6"/>
  <c r="AA129" i="6"/>
  <c r="Z129" i="6"/>
  <c r="Y129" i="6"/>
  <c r="X129" i="6"/>
  <c r="W129" i="6"/>
  <c r="V129" i="6"/>
  <c r="U129" i="6"/>
  <c r="T129" i="6"/>
  <c r="S129" i="6"/>
  <c r="R129" i="6"/>
  <c r="Q129" i="6"/>
  <c r="P129" i="6"/>
  <c r="O129" i="6"/>
  <c r="N129" i="6"/>
  <c r="M129" i="6"/>
  <c r="L129" i="6"/>
  <c r="K129" i="6"/>
  <c r="J129" i="6"/>
  <c r="I129" i="6"/>
  <c r="H129" i="6"/>
  <c r="G129" i="6"/>
  <c r="F129" i="6"/>
  <c r="E129" i="6"/>
  <c r="D129" i="6"/>
  <c r="C129" i="6"/>
  <c r="B129" i="6"/>
  <c r="BD127" i="6"/>
  <c r="BC127" i="6"/>
  <c r="BB127" i="6"/>
  <c r="BA127" i="6"/>
  <c r="AZ127" i="6"/>
  <c r="AY127" i="6"/>
  <c r="AX127" i="6"/>
  <c r="AW127" i="6"/>
  <c r="AV127" i="6"/>
  <c r="AU127" i="6"/>
  <c r="AT127" i="6"/>
  <c r="AS127" i="6"/>
  <c r="AR127" i="6"/>
  <c r="AQ127" i="6"/>
  <c r="AP127" i="6"/>
  <c r="AO127" i="6"/>
  <c r="AN127" i="6"/>
  <c r="AM127" i="6"/>
  <c r="AL127" i="6"/>
  <c r="AK127" i="6"/>
  <c r="AJ127" i="6"/>
  <c r="AI127" i="6"/>
  <c r="AH127" i="6"/>
  <c r="AG127" i="6"/>
  <c r="AF127" i="6"/>
  <c r="AE127" i="6"/>
  <c r="AD127" i="6"/>
  <c r="AC127" i="6"/>
  <c r="AB127" i="6"/>
  <c r="AA127" i="6"/>
  <c r="Z127" i="6"/>
  <c r="Y127" i="6"/>
  <c r="X127" i="6"/>
  <c r="W127" i="6"/>
  <c r="V127" i="6"/>
  <c r="U127" i="6"/>
  <c r="T127" i="6"/>
  <c r="S127" i="6"/>
  <c r="R127" i="6"/>
  <c r="Q127" i="6"/>
  <c r="P127" i="6"/>
  <c r="O127" i="6"/>
  <c r="N127" i="6"/>
  <c r="M127" i="6"/>
  <c r="L127" i="6"/>
  <c r="K127" i="6"/>
  <c r="J127" i="6"/>
  <c r="I127" i="6"/>
  <c r="H127" i="6"/>
  <c r="G127" i="6"/>
  <c r="F127" i="6"/>
  <c r="E127" i="6"/>
  <c r="D127" i="6"/>
  <c r="C127" i="6"/>
  <c r="B127" i="6"/>
  <c r="BD126" i="6"/>
  <c r="BC126" i="6"/>
  <c r="BB126" i="6"/>
  <c r="BA126" i="6"/>
  <c r="AZ126" i="6"/>
  <c r="AY126" i="6"/>
  <c r="AX126" i="6"/>
  <c r="AW126" i="6"/>
  <c r="AV126" i="6"/>
  <c r="AU126" i="6"/>
  <c r="AT126" i="6"/>
  <c r="AS126" i="6"/>
  <c r="AR126" i="6"/>
  <c r="AQ126" i="6"/>
  <c r="AP126" i="6"/>
  <c r="AO126" i="6"/>
  <c r="AN126" i="6"/>
  <c r="AM126" i="6"/>
  <c r="AL126" i="6"/>
  <c r="AK126" i="6"/>
  <c r="AJ126" i="6"/>
  <c r="AI126" i="6"/>
  <c r="AH126" i="6"/>
  <c r="AG126" i="6"/>
  <c r="AF126" i="6"/>
  <c r="AE126" i="6"/>
  <c r="AD126" i="6"/>
  <c r="AC126" i="6"/>
  <c r="AB126" i="6"/>
  <c r="AA126" i="6"/>
  <c r="Z126" i="6"/>
  <c r="Y126" i="6"/>
  <c r="X126" i="6"/>
  <c r="W126" i="6"/>
  <c r="V126" i="6"/>
  <c r="U126" i="6"/>
  <c r="T126" i="6"/>
  <c r="S126" i="6"/>
  <c r="R126" i="6"/>
  <c r="Q126" i="6"/>
  <c r="P126" i="6"/>
  <c r="O126" i="6"/>
  <c r="N126" i="6"/>
  <c r="M126" i="6"/>
  <c r="L126" i="6"/>
  <c r="K126" i="6"/>
  <c r="J126" i="6"/>
  <c r="I126" i="6"/>
  <c r="H126" i="6"/>
  <c r="G126" i="6"/>
  <c r="F126" i="6"/>
  <c r="E126" i="6"/>
  <c r="D126" i="6"/>
  <c r="C126" i="6"/>
  <c r="B126" i="6"/>
  <c r="BD125" i="6"/>
  <c r="BC125" i="6"/>
  <c r="BB125" i="6"/>
  <c r="BA125" i="6"/>
  <c r="AZ125" i="6"/>
  <c r="AY125" i="6"/>
  <c r="AX125" i="6"/>
  <c r="AW125" i="6"/>
  <c r="AV125" i="6"/>
  <c r="AU125" i="6"/>
  <c r="AT125" i="6"/>
  <c r="AS125" i="6"/>
  <c r="AR125" i="6"/>
  <c r="AQ125" i="6"/>
  <c r="AP125" i="6"/>
  <c r="AO125" i="6"/>
  <c r="AN125" i="6"/>
  <c r="AM125" i="6"/>
  <c r="AL125" i="6"/>
  <c r="AK125" i="6"/>
  <c r="AJ125" i="6"/>
  <c r="AI125" i="6"/>
  <c r="AH125" i="6"/>
  <c r="AG125" i="6"/>
  <c r="AF125" i="6"/>
  <c r="AE125" i="6"/>
  <c r="AD125" i="6"/>
  <c r="AC125" i="6"/>
  <c r="AB125" i="6"/>
  <c r="AA125" i="6"/>
  <c r="Z125" i="6"/>
  <c r="Y125" i="6"/>
  <c r="X125" i="6"/>
  <c r="W125" i="6"/>
  <c r="V125" i="6"/>
  <c r="U125" i="6"/>
  <c r="T125" i="6"/>
  <c r="S125" i="6"/>
  <c r="R125" i="6"/>
  <c r="Q125" i="6"/>
  <c r="P125" i="6"/>
  <c r="O125" i="6"/>
  <c r="N125" i="6"/>
  <c r="M125" i="6"/>
  <c r="L125" i="6"/>
  <c r="K125" i="6"/>
  <c r="J125" i="6"/>
  <c r="I125" i="6"/>
  <c r="H125" i="6"/>
  <c r="G125" i="6"/>
  <c r="F125" i="6"/>
  <c r="E125" i="6"/>
  <c r="D125" i="6"/>
  <c r="C125" i="6"/>
  <c r="B125" i="6"/>
  <c r="BD117" i="6"/>
  <c r="BC117" i="6"/>
  <c r="BB117" i="6"/>
  <c r="BA117" i="6"/>
  <c r="AZ117" i="6"/>
  <c r="AY117" i="6"/>
  <c r="AX117" i="6"/>
  <c r="AW117" i="6"/>
  <c r="AV117" i="6"/>
  <c r="AU117" i="6"/>
  <c r="AT117" i="6"/>
  <c r="AS117" i="6"/>
  <c r="AR117" i="6"/>
  <c r="AQ117" i="6"/>
  <c r="AP117" i="6"/>
  <c r="AO117" i="6"/>
  <c r="AN117" i="6"/>
  <c r="AM117" i="6"/>
  <c r="AL117" i="6"/>
  <c r="AK117" i="6"/>
  <c r="AJ117" i="6"/>
  <c r="AI117" i="6"/>
  <c r="AH117" i="6"/>
  <c r="AG117" i="6"/>
  <c r="AF117" i="6"/>
  <c r="AE117" i="6"/>
  <c r="AD117" i="6"/>
  <c r="AC117" i="6"/>
  <c r="AB117" i="6"/>
  <c r="AA117" i="6"/>
  <c r="Z117" i="6"/>
  <c r="Y117" i="6"/>
  <c r="X117" i="6"/>
  <c r="W117" i="6"/>
  <c r="V117" i="6"/>
  <c r="U117" i="6"/>
  <c r="T117" i="6"/>
  <c r="S117" i="6"/>
  <c r="R117" i="6"/>
  <c r="Q117" i="6"/>
  <c r="P117" i="6"/>
  <c r="O117" i="6"/>
  <c r="N117" i="6"/>
  <c r="M117" i="6"/>
  <c r="L117" i="6"/>
  <c r="K117" i="6"/>
  <c r="J117" i="6"/>
  <c r="I117" i="6"/>
  <c r="H117" i="6"/>
  <c r="G117" i="6"/>
  <c r="F117" i="6"/>
  <c r="E117" i="6"/>
  <c r="D117" i="6"/>
  <c r="C117" i="6"/>
  <c r="B117" i="6"/>
  <c r="BD116" i="6"/>
  <c r="BC116" i="6"/>
  <c r="BB116" i="6"/>
  <c r="BA116" i="6"/>
  <c r="AZ116" i="6"/>
  <c r="AY116" i="6"/>
  <c r="AX116" i="6"/>
  <c r="AW116" i="6"/>
  <c r="AV116" i="6"/>
  <c r="AU116" i="6"/>
  <c r="AT116" i="6"/>
  <c r="AS116" i="6"/>
  <c r="AR116" i="6"/>
  <c r="AQ116" i="6"/>
  <c r="AP116" i="6"/>
  <c r="AO116" i="6"/>
  <c r="AN116" i="6"/>
  <c r="AM116" i="6"/>
  <c r="AL116" i="6"/>
  <c r="AK116" i="6"/>
  <c r="AJ116" i="6"/>
  <c r="AI116" i="6"/>
  <c r="AH116" i="6"/>
  <c r="AG116" i="6"/>
  <c r="AF116" i="6"/>
  <c r="AE116" i="6"/>
  <c r="AD116" i="6"/>
  <c r="AC116" i="6"/>
  <c r="AB116" i="6"/>
  <c r="AA116" i="6"/>
  <c r="Z116" i="6"/>
  <c r="Y116" i="6"/>
  <c r="X116" i="6"/>
  <c r="W116" i="6"/>
  <c r="V116" i="6"/>
  <c r="U116" i="6"/>
  <c r="T116" i="6"/>
  <c r="S116" i="6"/>
  <c r="R116" i="6"/>
  <c r="Q116" i="6"/>
  <c r="P116" i="6"/>
  <c r="O116" i="6"/>
  <c r="N116" i="6"/>
  <c r="M116" i="6"/>
  <c r="L116" i="6"/>
  <c r="K116" i="6"/>
  <c r="J116" i="6"/>
  <c r="I116" i="6"/>
  <c r="H116" i="6"/>
  <c r="G116" i="6"/>
  <c r="F116" i="6"/>
  <c r="E116" i="6"/>
  <c r="D116" i="6"/>
  <c r="C116" i="6"/>
  <c r="B116" i="6"/>
  <c r="BD115" i="6"/>
  <c r="BC115" i="6"/>
  <c r="BB115" i="6"/>
  <c r="BA115" i="6"/>
  <c r="AZ115" i="6"/>
  <c r="AY115" i="6"/>
  <c r="AX115" i="6"/>
  <c r="AW115" i="6"/>
  <c r="AV115" i="6"/>
  <c r="AU115" i="6"/>
  <c r="AT115" i="6"/>
  <c r="AS115" i="6"/>
  <c r="AR115" i="6"/>
  <c r="AQ115" i="6"/>
  <c r="AP115" i="6"/>
  <c r="AO115" i="6"/>
  <c r="AN115" i="6"/>
  <c r="AM115" i="6"/>
  <c r="AL115" i="6"/>
  <c r="AK115" i="6"/>
  <c r="AJ115" i="6"/>
  <c r="AI115" i="6"/>
  <c r="AH115" i="6"/>
  <c r="AG115" i="6"/>
  <c r="AF115" i="6"/>
  <c r="AE115" i="6"/>
  <c r="AD115" i="6"/>
  <c r="AC115" i="6"/>
  <c r="AB115" i="6"/>
  <c r="AA115" i="6"/>
  <c r="Z115" i="6"/>
  <c r="Y115" i="6"/>
  <c r="X115" i="6"/>
  <c r="W115" i="6"/>
  <c r="V115" i="6"/>
  <c r="U115" i="6"/>
  <c r="T115" i="6"/>
  <c r="S115" i="6"/>
  <c r="R115" i="6"/>
  <c r="Q115" i="6"/>
  <c r="P115" i="6"/>
  <c r="O115" i="6"/>
  <c r="N115" i="6"/>
  <c r="M115" i="6"/>
  <c r="L115" i="6"/>
  <c r="K115" i="6"/>
  <c r="J115" i="6"/>
  <c r="I115" i="6"/>
  <c r="H115" i="6"/>
  <c r="G115" i="6"/>
  <c r="F115" i="6"/>
  <c r="E115" i="6"/>
  <c r="D115" i="6"/>
  <c r="C115" i="6"/>
  <c r="B115" i="6"/>
  <c r="BD113" i="6"/>
  <c r="BC113" i="6"/>
  <c r="BB113" i="6"/>
  <c r="BA113" i="6"/>
  <c r="AZ113" i="6"/>
  <c r="AY113" i="6"/>
  <c r="AX113" i="6"/>
  <c r="AW113" i="6"/>
  <c r="AV113" i="6"/>
  <c r="AU113" i="6"/>
  <c r="AT113" i="6"/>
  <c r="AS113" i="6"/>
  <c r="AR113" i="6"/>
  <c r="AQ113" i="6"/>
  <c r="AP113" i="6"/>
  <c r="AO113" i="6"/>
  <c r="AN113" i="6"/>
  <c r="AM113" i="6"/>
  <c r="AL113" i="6"/>
  <c r="AK113" i="6"/>
  <c r="AJ113" i="6"/>
  <c r="AI113" i="6"/>
  <c r="AH113" i="6"/>
  <c r="AG113" i="6"/>
  <c r="AF113" i="6"/>
  <c r="AE113" i="6"/>
  <c r="AD113" i="6"/>
  <c r="AC113" i="6"/>
  <c r="AB113" i="6"/>
  <c r="AA113" i="6"/>
  <c r="Z113" i="6"/>
  <c r="Y113" i="6"/>
  <c r="X113" i="6"/>
  <c r="W113" i="6"/>
  <c r="V113" i="6"/>
  <c r="U113" i="6"/>
  <c r="T113" i="6"/>
  <c r="S113" i="6"/>
  <c r="R113" i="6"/>
  <c r="Q113" i="6"/>
  <c r="P113" i="6"/>
  <c r="O113" i="6"/>
  <c r="N113" i="6"/>
  <c r="M113" i="6"/>
  <c r="L113" i="6"/>
  <c r="K113" i="6"/>
  <c r="J113" i="6"/>
  <c r="I113" i="6"/>
  <c r="H113" i="6"/>
  <c r="G113" i="6"/>
  <c r="F113" i="6"/>
  <c r="E113" i="6"/>
  <c r="D113" i="6"/>
  <c r="C113" i="6"/>
  <c r="B113" i="6"/>
  <c r="BD92" i="6"/>
  <c r="BC92" i="6"/>
  <c r="BB92" i="6"/>
  <c r="BA92" i="6"/>
  <c r="AZ92" i="6"/>
  <c r="AY92" i="6"/>
  <c r="AX92" i="6"/>
  <c r="AW92" i="6"/>
  <c r="AV92" i="6"/>
  <c r="AU92" i="6"/>
  <c r="AT92" i="6"/>
  <c r="AS92" i="6"/>
  <c r="AR92" i="6"/>
  <c r="AQ92" i="6"/>
  <c r="AP92" i="6"/>
  <c r="AO92" i="6"/>
  <c r="AN92" i="6"/>
  <c r="AM92" i="6"/>
  <c r="AL92" i="6"/>
  <c r="AK92" i="6"/>
  <c r="AJ92" i="6"/>
  <c r="AI92" i="6"/>
  <c r="AH92" i="6"/>
  <c r="AG92" i="6"/>
  <c r="AF92" i="6"/>
  <c r="AE92" i="6"/>
  <c r="AD92" i="6"/>
  <c r="AC92" i="6"/>
  <c r="AB92" i="6"/>
  <c r="AA92" i="6"/>
  <c r="Z92" i="6"/>
  <c r="Y92" i="6"/>
  <c r="X92" i="6"/>
  <c r="W92" i="6"/>
  <c r="V92" i="6"/>
  <c r="U92" i="6"/>
  <c r="T92" i="6"/>
  <c r="S92" i="6"/>
  <c r="R92" i="6"/>
  <c r="Q92" i="6"/>
  <c r="P92" i="6"/>
  <c r="O92" i="6"/>
  <c r="N92" i="6"/>
  <c r="M92" i="6"/>
  <c r="L92" i="6"/>
  <c r="K92" i="6"/>
  <c r="J92" i="6"/>
  <c r="I92" i="6"/>
  <c r="H92" i="6"/>
  <c r="G92" i="6"/>
  <c r="F92" i="6"/>
  <c r="E92" i="6"/>
  <c r="D92" i="6"/>
  <c r="C92" i="6"/>
  <c r="B92" i="6"/>
  <c r="BD84" i="6"/>
  <c r="BC84" i="6"/>
  <c r="BB84" i="6"/>
  <c r="BA84" i="6"/>
  <c r="AZ84" i="6"/>
  <c r="AY84" i="6"/>
  <c r="AX84" i="6"/>
  <c r="AW84" i="6"/>
  <c r="AV84" i="6"/>
  <c r="AU84" i="6"/>
  <c r="AT84" i="6"/>
  <c r="AS84" i="6"/>
  <c r="AR84" i="6"/>
  <c r="AQ84" i="6"/>
  <c r="AP84" i="6"/>
  <c r="AO84" i="6"/>
  <c r="AN84" i="6"/>
  <c r="AM84" i="6"/>
  <c r="AL84" i="6"/>
  <c r="AK84" i="6"/>
  <c r="AJ84" i="6"/>
  <c r="AI84" i="6"/>
  <c r="AH84" i="6"/>
  <c r="AG84" i="6"/>
  <c r="AF84" i="6"/>
  <c r="AE84" i="6"/>
  <c r="AD84" i="6"/>
  <c r="AC84" i="6"/>
  <c r="AB84" i="6"/>
  <c r="AA84" i="6"/>
  <c r="Z84" i="6"/>
  <c r="Y84" i="6"/>
  <c r="X84" i="6"/>
  <c r="W84" i="6"/>
  <c r="V84" i="6"/>
  <c r="U84" i="6"/>
  <c r="T84" i="6"/>
  <c r="S84" i="6"/>
  <c r="R84" i="6"/>
  <c r="Q84" i="6"/>
  <c r="P84" i="6"/>
  <c r="O84" i="6"/>
  <c r="N84" i="6"/>
  <c r="M84" i="6"/>
  <c r="L84" i="6"/>
  <c r="K84" i="6"/>
  <c r="J84" i="6"/>
  <c r="I84" i="6"/>
  <c r="H84" i="6"/>
  <c r="G84" i="6"/>
  <c r="F84" i="6"/>
  <c r="E84" i="6"/>
  <c r="D84" i="6"/>
  <c r="C84" i="6"/>
  <c r="B84" i="6"/>
  <c r="BD81" i="6"/>
  <c r="BC81" i="6"/>
  <c r="BB81" i="6"/>
  <c r="BA81" i="6"/>
  <c r="AZ81" i="6"/>
  <c r="AY81" i="6"/>
  <c r="AX81" i="6"/>
  <c r="AW81" i="6"/>
  <c r="AV81" i="6"/>
  <c r="AU81" i="6"/>
  <c r="AT81" i="6"/>
  <c r="AS81" i="6"/>
  <c r="AR81" i="6"/>
  <c r="AQ81" i="6"/>
  <c r="AP81" i="6"/>
  <c r="AO81" i="6"/>
  <c r="AN81" i="6"/>
  <c r="AM81" i="6"/>
  <c r="AL81" i="6"/>
  <c r="AK81" i="6"/>
  <c r="AJ81" i="6"/>
  <c r="AI81" i="6"/>
  <c r="AH81" i="6"/>
  <c r="AG81" i="6"/>
  <c r="AF81" i="6"/>
  <c r="AE81" i="6"/>
  <c r="AD81" i="6"/>
  <c r="AC81" i="6"/>
  <c r="AB81" i="6"/>
  <c r="AA81" i="6"/>
  <c r="Z81" i="6"/>
  <c r="Y81" i="6"/>
  <c r="X81" i="6"/>
  <c r="W81" i="6"/>
  <c r="V81" i="6"/>
  <c r="U81" i="6"/>
  <c r="T81" i="6"/>
  <c r="S81" i="6"/>
  <c r="R81" i="6"/>
  <c r="Q81" i="6"/>
  <c r="P81" i="6"/>
  <c r="O81" i="6"/>
  <c r="N81" i="6"/>
  <c r="M81" i="6"/>
  <c r="L81" i="6"/>
  <c r="K81" i="6"/>
  <c r="J81" i="6"/>
  <c r="I81" i="6"/>
  <c r="H81" i="6"/>
  <c r="G81" i="6"/>
  <c r="F81" i="6"/>
  <c r="E81" i="6"/>
  <c r="D81" i="6"/>
  <c r="C81" i="6"/>
  <c r="B81" i="6"/>
  <c r="BD79" i="6"/>
  <c r="BC79" i="6"/>
  <c r="BB79" i="6"/>
  <c r="BA79" i="6"/>
  <c r="AZ79" i="6"/>
  <c r="AY79" i="6"/>
  <c r="AX79" i="6"/>
  <c r="AW79" i="6"/>
  <c r="AV79" i="6"/>
  <c r="AU79" i="6"/>
  <c r="AT79" i="6"/>
  <c r="AS79" i="6"/>
  <c r="AR79" i="6"/>
  <c r="AQ79" i="6"/>
  <c r="AP79" i="6"/>
  <c r="AO79" i="6"/>
  <c r="AN79" i="6"/>
  <c r="AM79" i="6"/>
  <c r="AL79" i="6"/>
  <c r="AK79" i="6"/>
  <c r="AJ79" i="6"/>
  <c r="AI79" i="6"/>
  <c r="AH79" i="6"/>
  <c r="AG79" i="6"/>
  <c r="AF79" i="6"/>
  <c r="AE79" i="6"/>
  <c r="AD79" i="6"/>
  <c r="AC79" i="6"/>
  <c r="AB79" i="6"/>
  <c r="AA79" i="6"/>
  <c r="Z79" i="6"/>
  <c r="Y79" i="6"/>
  <c r="X79" i="6"/>
  <c r="W79" i="6"/>
  <c r="V79" i="6"/>
  <c r="U79" i="6"/>
  <c r="T79" i="6"/>
  <c r="S79" i="6"/>
  <c r="R79" i="6"/>
  <c r="Q79" i="6"/>
  <c r="P79" i="6"/>
  <c r="O79" i="6"/>
  <c r="N79" i="6"/>
  <c r="M79" i="6"/>
  <c r="L79" i="6"/>
  <c r="K79" i="6"/>
  <c r="J79" i="6"/>
  <c r="I79" i="6"/>
  <c r="H79" i="6"/>
  <c r="G79" i="6"/>
  <c r="F79" i="6"/>
  <c r="E79" i="6"/>
  <c r="D79" i="6"/>
  <c r="C79" i="6"/>
  <c r="B79" i="6"/>
  <c r="BD74" i="6"/>
  <c r="BC74" i="6"/>
  <c r="BB74" i="6"/>
  <c r="BA74" i="6"/>
  <c r="AZ74" i="6"/>
  <c r="AY74" i="6"/>
  <c r="AX74" i="6"/>
  <c r="AW74" i="6"/>
  <c r="AV74" i="6"/>
  <c r="AU74" i="6"/>
  <c r="AT74" i="6"/>
  <c r="AS74" i="6"/>
  <c r="AR74" i="6"/>
  <c r="AQ74" i="6"/>
  <c r="AP74" i="6"/>
  <c r="AO74" i="6"/>
  <c r="AN74" i="6"/>
  <c r="AM74" i="6"/>
  <c r="AL74" i="6"/>
  <c r="AK74" i="6"/>
  <c r="AJ74" i="6"/>
  <c r="AI74" i="6"/>
  <c r="AH74" i="6"/>
  <c r="AG74" i="6"/>
  <c r="AF74" i="6"/>
  <c r="AE74" i="6"/>
  <c r="AD74" i="6"/>
  <c r="AC74" i="6"/>
  <c r="AB74" i="6"/>
  <c r="AA74" i="6"/>
  <c r="Z74" i="6"/>
  <c r="Y74" i="6"/>
  <c r="X74" i="6"/>
  <c r="W74" i="6"/>
  <c r="V74" i="6"/>
  <c r="U74" i="6"/>
  <c r="T74" i="6"/>
  <c r="S74" i="6"/>
  <c r="R74" i="6"/>
  <c r="Q74" i="6"/>
  <c r="P74" i="6"/>
  <c r="O74" i="6"/>
  <c r="N74" i="6"/>
  <c r="M74" i="6"/>
  <c r="L74" i="6"/>
  <c r="K74" i="6"/>
  <c r="J74" i="6"/>
  <c r="I74" i="6"/>
  <c r="H74" i="6"/>
  <c r="G74" i="6"/>
  <c r="F74" i="6"/>
  <c r="E74" i="6"/>
  <c r="D74" i="6"/>
  <c r="C74" i="6"/>
  <c r="B74" i="6"/>
  <c r="BD71" i="6"/>
  <c r="BC71" i="6"/>
  <c r="BB71" i="6"/>
  <c r="BA71" i="6"/>
  <c r="AZ71" i="6"/>
  <c r="AY71" i="6"/>
  <c r="AX71" i="6"/>
  <c r="AW71" i="6"/>
  <c r="AV71" i="6"/>
  <c r="AU71" i="6"/>
  <c r="AT71" i="6"/>
  <c r="AS71" i="6"/>
  <c r="AR71" i="6"/>
  <c r="AQ71" i="6"/>
  <c r="AP71" i="6"/>
  <c r="AO71" i="6"/>
  <c r="AN71" i="6"/>
  <c r="AM71" i="6"/>
  <c r="AL71" i="6"/>
  <c r="AK71" i="6"/>
  <c r="AJ71" i="6"/>
  <c r="AI71" i="6"/>
  <c r="AH71" i="6"/>
  <c r="AG71" i="6"/>
  <c r="AF71" i="6"/>
  <c r="AE71" i="6"/>
  <c r="AD71" i="6"/>
  <c r="AC71" i="6"/>
  <c r="AB71" i="6"/>
  <c r="AA71" i="6"/>
  <c r="Z71" i="6"/>
  <c r="Y71" i="6"/>
  <c r="X71" i="6"/>
  <c r="W71" i="6"/>
  <c r="V71" i="6"/>
  <c r="U71" i="6"/>
  <c r="T71" i="6"/>
  <c r="S71" i="6"/>
  <c r="R71" i="6"/>
  <c r="Q71" i="6"/>
  <c r="P71" i="6"/>
  <c r="O71" i="6"/>
  <c r="N71" i="6"/>
  <c r="M71" i="6"/>
  <c r="L71" i="6"/>
  <c r="K71" i="6"/>
  <c r="J71" i="6"/>
  <c r="I71" i="6"/>
  <c r="H71" i="6"/>
  <c r="G71" i="6"/>
  <c r="F71" i="6"/>
  <c r="E71" i="6"/>
  <c r="D71" i="6"/>
  <c r="C71" i="6"/>
  <c r="B71" i="6"/>
  <c r="BD69" i="6"/>
  <c r="BC69" i="6"/>
  <c r="BB69" i="6"/>
  <c r="BA69" i="6"/>
  <c r="AZ69" i="6"/>
  <c r="AY69" i="6"/>
  <c r="AX69" i="6"/>
  <c r="AW69" i="6"/>
  <c r="AV69" i="6"/>
  <c r="AU69" i="6"/>
  <c r="AT69" i="6"/>
  <c r="AS69" i="6"/>
  <c r="AR69" i="6"/>
  <c r="AQ69" i="6"/>
  <c r="AP69" i="6"/>
  <c r="AO69" i="6"/>
  <c r="AN69" i="6"/>
  <c r="AM69" i="6"/>
  <c r="AL69" i="6"/>
  <c r="AK69" i="6"/>
  <c r="AJ69" i="6"/>
  <c r="AI69" i="6"/>
  <c r="AH69" i="6"/>
  <c r="AG69" i="6"/>
  <c r="AF69" i="6"/>
  <c r="AE69" i="6"/>
  <c r="AD69" i="6"/>
  <c r="AC69" i="6"/>
  <c r="AB69" i="6"/>
  <c r="AA69" i="6"/>
  <c r="Z69" i="6"/>
  <c r="Y69" i="6"/>
  <c r="X69" i="6"/>
  <c r="W69" i="6"/>
  <c r="V69" i="6"/>
  <c r="U69" i="6"/>
  <c r="T69" i="6"/>
  <c r="S69" i="6"/>
  <c r="R69" i="6"/>
  <c r="Q69" i="6"/>
  <c r="P69" i="6"/>
  <c r="O69" i="6"/>
  <c r="N69" i="6"/>
  <c r="M69" i="6"/>
  <c r="L69" i="6"/>
  <c r="K69" i="6"/>
  <c r="J69" i="6"/>
  <c r="I69" i="6"/>
  <c r="H69" i="6"/>
  <c r="G69" i="6"/>
  <c r="F69" i="6"/>
  <c r="E69" i="6"/>
  <c r="D69" i="6"/>
  <c r="C69" i="6"/>
  <c r="B69" i="6"/>
  <c r="BD66" i="6"/>
  <c r="BC66" i="6"/>
  <c r="BB66" i="6"/>
  <c r="BA66" i="6"/>
  <c r="AZ66" i="6"/>
  <c r="AY66" i="6"/>
  <c r="AX66" i="6"/>
  <c r="AW66" i="6"/>
  <c r="AV66" i="6"/>
  <c r="AU66" i="6"/>
  <c r="AT66" i="6"/>
  <c r="AS66" i="6"/>
  <c r="AR66" i="6"/>
  <c r="AQ66" i="6"/>
  <c r="AP66" i="6"/>
  <c r="AO66" i="6"/>
  <c r="AN66" i="6"/>
  <c r="AM66" i="6"/>
  <c r="AL66" i="6"/>
  <c r="AK66" i="6"/>
  <c r="AJ66" i="6"/>
  <c r="AI66" i="6"/>
  <c r="AH66" i="6"/>
  <c r="AG66" i="6"/>
  <c r="AF66" i="6"/>
  <c r="AE66" i="6"/>
  <c r="AD66" i="6"/>
  <c r="AC66" i="6"/>
  <c r="AB66" i="6"/>
  <c r="AA66" i="6"/>
  <c r="Z66" i="6"/>
  <c r="Y66" i="6"/>
  <c r="X66" i="6"/>
  <c r="W66" i="6"/>
  <c r="V66" i="6"/>
  <c r="U66" i="6"/>
  <c r="T66" i="6"/>
  <c r="S66" i="6"/>
  <c r="R66" i="6"/>
  <c r="Q66" i="6"/>
  <c r="P66" i="6"/>
  <c r="O66" i="6"/>
  <c r="N66" i="6"/>
  <c r="M66" i="6"/>
  <c r="L66" i="6"/>
  <c r="K66" i="6"/>
  <c r="J66" i="6"/>
  <c r="I66" i="6"/>
  <c r="H66" i="6"/>
  <c r="G66" i="6"/>
  <c r="F66" i="6"/>
  <c r="E66" i="6"/>
  <c r="D66" i="6"/>
  <c r="C66" i="6"/>
  <c r="B66" i="6"/>
  <c r="BD65" i="6"/>
  <c r="BC65" i="6"/>
  <c r="BB65" i="6"/>
  <c r="BA65" i="6"/>
  <c r="AZ65" i="6"/>
  <c r="AY65" i="6"/>
  <c r="AX65" i="6"/>
  <c r="AW65" i="6"/>
  <c r="AV65" i="6"/>
  <c r="AU65" i="6"/>
  <c r="AT65" i="6"/>
  <c r="AS65" i="6"/>
  <c r="AR65" i="6"/>
  <c r="AQ65" i="6"/>
  <c r="AP65" i="6"/>
  <c r="AO65" i="6"/>
  <c r="AN65" i="6"/>
  <c r="AM65" i="6"/>
  <c r="AL65" i="6"/>
  <c r="AK65" i="6"/>
  <c r="AJ65" i="6"/>
  <c r="AI65" i="6"/>
  <c r="AH65" i="6"/>
  <c r="AG65" i="6"/>
  <c r="AF65" i="6"/>
  <c r="AE65" i="6"/>
  <c r="AD65" i="6"/>
  <c r="AC65" i="6"/>
  <c r="AB65" i="6"/>
  <c r="AA65" i="6"/>
  <c r="Z65" i="6"/>
  <c r="Y65" i="6"/>
  <c r="X65" i="6"/>
  <c r="W65" i="6"/>
  <c r="V65" i="6"/>
  <c r="U65" i="6"/>
  <c r="T65" i="6"/>
  <c r="S65" i="6"/>
  <c r="R65" i="6"/>
  <c r="Q65" i="6"/>
  <c r="P65" i="6"/>
  <c r="O65" i="6"/>
  <c r="N65" i="6"/>
  <c r="M65" i="6"/>
  <c r="L65" i="6"/>
  <c r="K65" i="6"/>
  <c r="J65" i="6"/>
  <c r="I65" i="6"/>
  <c r="H65" i="6"/>
  <c r="G65" i="6"/>
  <c r="F65" i="6"/>
  <c r="E65" i="6"/>
  <c r="D65" i="6"/>
  <c r="C65" i="6"/>
  <c r="B65" i="6"/>
  <c r="BD63" i="6"/>
  <c r="BC63" i="6"/>
  <c r="BB63" i="6"/>
  <c r="BA63" i="6"/>
  <c r="AZ63" i="6"/>
  <c r="AY63" i="6"/>
  <c r="AX63" i="6"/>
  <c r="AW63" i="6"/>
  <c r="AV63" i="6"/>
  <c r="AU63" i="6"/>
  <c r="AT63" i="6"/>
  <c r="AS63" i="6"/>
  <c r="AR63" i="6"/>
  <c r="AQ63" i="6"/>
  <c r="AP63" i="6"/>
  <c r="AO63" i="6"/>
  <c r="AN63" i="6"/>
  <c r="AM63" i="6"/>
  <c r="AL63" i="6"/>
  <c r="AK63" i="6"/>
  <c r="AJ63" i="6"/>
  <c r="AI63" i="6"/>
  <c r="AH63" i="6"/>
  <c r="AG63" i="6"/>
  <c r="AF63" i="6"/>
  <c r="AE63" i="6"/>
  <c r="AD63" i="6"/>
  <c r="AC63" i="6"/>
  <c r="AB63" i="6"/>
  <c r="AA63" i="6"/>
  <c r="Z63" i="6"/>
  <c r="Y63" i="6"/>
  <c r="X63" i="6"/>
  <c r="W63" i="6"/>
  <c r="V63" i="6"/>
  <c r="U63" i="6"/>
  <c r="T63" i="6"/>
  <c r="S63" i="6"/>
  <c r="R63" i="6"/>
  <c r="Q63" i="6"/>
  <c r="P63" i="6"/>
  <c r="O63" i="6"/>
  <c r="N63" i="6"/>
  <c r="M63" i="6"/>
  <c r="L63" i="6"/>
  <c r="K63" i="6"/>
  <c r="J63" i="6"/>
  <c r="I63" i="6"/>
  <c r="H63" i="6"/>
  <c r="G63" i="6"/>
  <c r="F63" i="6"/>
  <c r="E63" i="6"/>
  <c r="D63" i="6"/>
  <c r="C63" i="6"/>
  <c r="B63" i="6"/>
  <c r="BD59" i="6"/>
  <c r="BC59" i="6"/>
  <c r="BB59" i="6"/>
  <c r="BA59" i="6"/>
  <c r="AZ59" i="6"/>
  <c r="AY59" i="6"/>
  <c r="AX59" i="6"/>
  <c r="AW59" i="6"/>
  <c r="AV59" i="6"/>
  <c r="AU59" i="6"/>
  <c r="AT59" i="6"/>
  <c r="AS59" i="6"/>
  <c r="AR59" i="6"/>
  <c r="AQ59" i="6"/>
  <c r="AP59" i="6"/>
  <c r="AO59" i="6"/>
  <c r="AN59" i="6"/>
  <c r="AM59" i="6"/>
  <c r="AL59" i="6"/>
  <c r="AK59" i="6"/>
  <c r="AJ59" i="6"/>
  <c r="AI59" i="6"/>
  <c r="AH59" i="6"/>
  <c r="AG59" i="6"/>
  <c r="AF59" i="6"/>
  <c r="AE59" i="6"/>
  <c r="AD59" i="6"/>
  <c r="AC59" i="6"/>
  <c r="AB59" i="6"/>
  <c r="AA59" i="6"/>
  <c r="Z59" i="6"/>
  <c r="Y59" i="6"/>
  <c r="X59" i="6"/>
  <c r="W59" i="6"/>
  <c r="V59" i="6"/>
  <c r="U59" i="6"/>
  <c r="T59" i="6"/>
  <c r="S59" i="6"/>
  <c r="R59" i="6"/>
  <c r="Q59" i="6"/>
  <c r="P59" i="6"/>
  <c r="O59" i="6"/>
  <c r="N59" i="6"/>
  <c r="M59" i="6"/>
  <c r="L59" i="6"/>
  <c r="K59" i="6"/>
  <c r="J59" i="6"/>
  <c r="I59" i="6"/>
  <c r="H59" i="6"/>
  <c r="G59" i="6"/>
  <c r="F59" i="6"/>
  <c r="E59" i="6"/>
  <c r="D59" i="6"/>
  <c r="C59" i="6"/>
  <c r="B59" i="6"/>
  <c r="BD58" i="6"/>
  <c r="BC58" i="6"/>
  <c r="BB58" i="6"/>
  <c r="BA58" i="6"/>
  <c r="AZ58" i="6"/>
  <c r="AY58" i="6"/>
  <c r="AX58" i="6"/>
  <c r="AW58" i="6"/>
  <c r="AV58" i="6"/>
  <c r="AU58" i="6"/>
  <c r="AT58" i="6"/>
  <c r="AS58" i="6"/>
  <c r="AR58" i="6"/>
  <c r="AQ58" i="6"/>
  <c r="AP58" i="6"/>
  <c r="AO58" i="6"/>
  <c r="AN58" i="6"/>
  <c r="AM58" i="6"/>
  <c r="AL58" i="6"/>
  <c r="AK58" i="6"/>
  <c r="AJ58" i="6"/>
  <c r="AI58" i="6"/>
  <c r="AH58" i="6"/>
  <c r="AG58" i="6"/>
  <c r="AF58" i="6"/>
  <c r="AE58" i="6"/>
  <c r="AD58" i="6"/>
  <c r="AC58" i="6"/>
  <c r="AB58" i="6"/>
  <c r="AA58" i="6"/>
  <c r="Z58" i="6"/>
  <c r="Y58" i="6"/>
  <c r="X58" i="6"/>
  <c r="W58" i="6"/>
  <c r="V58" i="6"/>
  <c r="U58" i="6"/>
  <c r="T58" i="6"/>
  <c r="S58" i="6"/>
  <c r="R58" i="6"/>
  <c r="Q58" i="6"/>
  <c r="P58" i="6"/>
  <c r="O58" i="6"/>
  <c r="N58" i="6"/>
  <c r="M58" i="6"/>
  <c r="L58" i="6"/>
  <c r="K58" i="6"/>
  <c r="J58" i="6"/>
  <c r="I58" i="6"/>
  <c r="H58" i="6"/>
  <c r="G58" i="6"/>
  <c r="F58" i="6"/>
  <c r="E58" i="6"/>
  <c r="D58" i="6"/>
  <c r="C58" i="6"/>
  <c r="B58" i="6"/>
  <c r="BD57" i="6"/>
  <c r="BC57" i="6"/>
  <c r="BB57" i="6"/>
  <c r="BA57" i="6"/>
  <c r="AZ57" i="6"/>
  <c r="AY57" i="6"/>
  <c r="AX57" i="6"/>
  <c r="AW57" i="6"/>
  <c r="AV57" i="6"/>
  <c r="AU57" i="6"/>
  <c r="AT57" i="6"/>
  <c r="AS57" i="6"/>
  <c r="AR57" i="6"/>
  <c r="AQ57" i="6"/>
  <c r="AP57" i="6"/>
  <c r="AO57" i="6"/>
  <c r="AN57" i="6"/>
  <c r="AM57" i="6"/>
  <c r="AL57" i="6"/>
  <c r="AK57" i="6"/>
  <c r="AJ57" i="6"/>
  <c r="AI57" i="6"/>
  <c r="AH57" i="6"/>
  <c r="AG57" i="6"/>
  <c r="AF57" i="6"/>
  <c r="AE57" i="6"/>
  <c r="AD57" i="6"/>
  <c r="AC57" i="6"/>
  <c r="AB57" i="6"/>
  <c r="AA57" i="6"/>
  <c r="Z57" i="6"/>
  <c r="Y57" i="6"/>
  <c r="X57" i="6"/>
  <c r="W57" i="6"/>
  <c r="V57" i="6"/>
  <c r="U57" i="6"/>
  <c r="T57" i="6"/>
  <c r="S57" i="6"/>
  <c r="R57" i="6"/>
  <c r="Q57" i="6"/>
  <c r="P57" i="6"/>
  <c r="O57" i="6"/>
  <c r="N57" i="6"/>
  <c r="M57" i="6"/>
  <c r="L57" i="6"/>
  <c r="K57" i="6"/>
  <c r="J57" i="6"/>
  <c r="I57" i="6"/>
  <c r="H57" i="6"/>
  <c r="G57" i="6"/>
  <c r="F57" i="6"/>
  <c r="E57" i="6"/>
  <c r="D57" i="6"/>
  <c r="C57" i="6"/>
  <c r="B57" i="6"/>
  <c r="BD56" i="6"/>
  <c r="BC56" i="6"/>
  <c r="BB56" i="6"/>
  <c r="BA56" i="6"/>
  <c r="AZ56" i="6"/>
  <c r="AY56" i="6"/>
  <c r="AX56" i="6"/>
  <c r="AW56" i="6"/>
  <c r="AV56" i="6"/>
  <c r="AU56" i="6"/>
  <c r="AT56" i="6"/>
  <c r="AS56" i="6"/>
  <c r="AR56" i="6"/>
  <c r="AQ56" i="6"/>
  <c r="AP56" i="6"/>
  <c r="AO56" i="6"/>
  <c r="AN56" i="6"/>
  <c r="AM56" i="6"/>
  <c r="AL56" i="6"/>
  <c r="AK56" i="6"/>
  <c r="AJ56" i="6"/>
  <c r="AI56" i="6"/>
  <c r="AH56" i="6"/>
  <c r="AG56" i="6"/>
  <c r="AF56" i="6"/>
  <c r="AE56" i="6"/>
  <c r="AD56" i="6"/>
  <c r="AC56" i="6"/>
  <c r="AB56" i="6"/>
  <c r="AA56" i="6"/>
  <c r="Z56" i="6"/>
  <c r="Y56" i="6"/>
  <c r="X56" i="6"/>
  <c r="W56" i="6"/>
  <c r="V56" i="6"/>
  <c r="U56" i="6"/>
  <c r="T56" i="6"/>
  <c r="S56" i="6"/>
  <c r="R56" i="6"/>
  <c r="Q56" i="6"/>
  <c r="P56" i="6"/>
  <c r="O56" i="6"/>
  <c r="N56" i="6"/>
  <c r="M56" i="6"/>
  <c r="L56" i="6"/>
  <c r="K56" i="6"/>
  <c r="J56" i="6"/>
  <c r="I56" i="6"/>
  <c r="H56" i="6"/>
  <c r="G56" i="6"/>
  <c r="F56" i="6"/>
  <c r="E56" i="6"/>
  <c r="D56" i="6"/>
  <c r="C56" i="6"/>
  <c r="B56" i="6"/>
  <c r="BD46" i="6"/>
  <c r="BC46" i="6"/>
  <c r="BB46" i="6"/>
  <c r="BA46" i="6"/>
  <c r="AZ46" i="6"/>
  <c r="AY46" i="6"/>
  <c r="AX46" i="6"/>
  <c r="AW46" i="6"/>
  <c r="AV46" i="6"/>
  <c r="AU46" i="6"/>
  <c r="AT46" i="6"/>
  <c r="AS46" i="6"/>
  <c r="AR46" i="6"/>
  <c r="AQ46" i="6"/>
  <c r="AP46" i="6"/>
  <c r="AO46" i="6"/>
  <c r="AN46" i="6"/>
  <c r="AM46" i="6"/>
  <c r="AL46" i="6"/>
  <c r="AK46" i="6"/>
  <c r="AJ46" i="6"/>
  <c r="AI46" i="6"/>
  <c r="AH46" i="6"/>
  <c r="AG46" i="6"/>
  <c r="AF46" i="6"/>
  <c r="AE46" i="6"/>
  <c r="AD46" i="6"/>
  <c r="AC46" i="6"/>
  <c r="AB46" i="6"/>
  <c r="AA46" i="6"/>
  <c r="Z46" i="6"/>
  <c r="Y46" i="6"/>
  <c r="X46" i="6"/>
  <c r="W46" i="6"/>
  <c r="V46" i="6"/>
  <c r="U46" i="6"/>
  <c r="T46" i="6"/>
  <c r="S46" i="6"/>
  <c r="R46" i="6"/>
  <c r="Q46" i="6"/>
  <c r="P46" i="6"/>
  <c r="O46" i="6"/>
  <c r="N46" i="6"/>
  <c r="M46" i="6"/>
  <c r="L46" i="6"/>
  <c r="K46" i="6"/>
  <c r="J46" i="6"/>
  <c r="I46" i="6"/>
  <c r="H46" i="6"/>
  <c r="G46" i="6"/>
  <c r="F46" i="6"/>
  <c r="E46" i="6"/>
  <c r="D46" i="6"/>
  <c r="C46" i="6"/>
  <c r="B46" i="6"/>
  <c r="BD42" i="6"/>
  <c r="BC42" i="6"/>
  <c r="BB42" i="6"/>
  <c r="BA42" i="6"/>
  <c r="AZ42" i="6"/>
  <c r="AY42" i="6"/>
  <c r="AX42" i="6"/>
  <c r="AW42" i="6"/>
  <c r="AV42" i="6"/>
  <c r="AU42" i="6"/>
  <c r="AT42" i="6"/>
  <c r="AS42" i="6"/>
  <c r="AR42" i="6"/>
  <c r="AQ42" i="6"/>
  <c r="AP42" i="6"/>
  <c r="AO42" i="6"/>
  <c r="AN42" i="6"/>
  <c r="AM42" i="6"/>
  <c r="AL42" i="6"/>
  <c r="AK42" i="6"/>
  <c r="AJ42" i="6"/>
  <c r="AI42" i="6"/>
  <c r="AH42" i="6"/>
  <c r="AG42" i="6"/>
  <c r="AF42" i="6"/>
  <c r="AE42" i="6"/>
  <c r="AD42" i="6"/>
  <c r="AC42" i="6"/>
  <c r="AB42" i="6"/>
  <c r="AA42" i="6"/>
  <c r="Z42" i="6"/>
  <c r="Y42" i="6"/>
  <c r="X42" i="6"/>
  <c r="W42" i="6"/>
  <c r="V42" i="6"/>
  <c r="U42" i="6"/>
  <c r="T42" i="6"/>
  <c r="S42" i="6"/>
  <c r="R42" i="6"/>
  <c r="Q42" i="6"/>
  <c r="P42" i="6"/>
  <c r="O42" i="6"/>
  <c r="N42" i="6"/>
  <c r="M42" i="6"/>
  <c r="L42" i="6"/>
  <c r="K42" i="6"/>
  <c r="J42" i="6"/>
  <c r="I42" i="6"/>
  <c r="H42" i="6"/>
  <c r="G42" i="6"/>
  <c r="F42" i="6"/>
  <c r="E42" i="6"/>
  <c r="D42" i="6"/>
  <c r="C42" i="6"/>
  <c r="B42" i="6"/>
  <c r="BD41" i="6"/>
  <c r="BC41" i="6"/>
  <c r="BB41" i="6"/>
  <c r="BA41" i="6"/>
  <c r="AZ41" i="6"/>
  <c r="AY41" i="6"/>
  <c r="AX41" i="6"/>
  <c r="AW41" i="6"/>
  <c r="AV41" i="6"/>
  <c r="AU41" i="6"/>
  <c r="AT41" i="6"/>
  <c r="AS41" i="6"/>
  <c r="AR41" i="6"/>
  <c r="AQ41" i="6"/>
  <c r="AP41" i="6"/>
  <c r="AO41" i="6"/>
  <c r="AN41" i="6"/>
  <c r="AM41" i="6"/>
  <c r="AL41" i="6"/>
  <c r="AK41" i="6"/>
  <c r="AJ41" i="6"/>
  <c r="AI41" i="6"/>
  <c r="AH41" i="6"/>
  <c r="AG41" i="6"/>
  <c r="AF41" i="6"/>
  <c r="AE41" i="6"/>
  <c r="AD41" i="6"/>
  <c r="AC41" i="6"/>
  <c r="AB41" i="6"/>
  <c r="AA41" i="6"/>
  <c r="Z41" i="6"/>
  <c r="Y41" i="6"/>
  <c r="X41" i="6"/>
  <c r="W41" i="6"/>
  <c r="V41" i="6"/>
  <c r="U41" i="6"/>
  <c r="T41" i="6"/>
  <c r="S41" i="6"/>
  <c r="R41" i="6"/>
  <c r="Q41" i="6"/>
  <c r="P41" i="6"/>
  <c r="O41" i="6"/>
  <c r="N41" i="6"/>
  <c r="M41" i="6"/>
  <c r="L41" i="6"/>
  <c r="K41" i="6"/>
  <c r="J41" i="6"/>
  <c r="I41" i="6"/>
  <c r="H41" i="6"/>
  <c r="G41" i="6"/>
  <c r="F41" i="6"/>
  <c r="E41" i="6"/>
  <c r="D41" i="6"/>
  <c r="C41" i="6"/>
  <c r="B41" i="6"/>
  <c r="BD38" i="6"/>
  <c r="BC38" i="6"/>
  <c r="BB38" i="6"/>
  <c r="BA38" i="6"/>
  <c r="AZ38" i="6"/>
  <c r="AY38" i="6"/>
  <c r="AX38" i="6"/>
  <c r="AW38" i="6"/>
  <c r="AV38" i="6"/>
  <c r="AU38" i="6"/>
  <c r="AT38" i="6"/>
  <c r="AS38" i="6"/>
  <c r="AR38" i="6"/>
  <c r="AQ38" i="6"/>
  <c r="AP38" i="6"/>
  <c r="AO38" i="6"/>
  <c r="AN38" i="6"/>
  <c r="AM38" i="6"/>
  <c r="AL38" i="6"/>
  <c r="AK38" i="6"/>
  <c r="AJ38" i="6"/>
  <c r="AI38" i="6"/>
  <c r="AH38" i="6"/>
  <c r="AG38" i="6"/>
  <c r="AF38" i="6"/>
  <c r="AE38" i="6"/>
  <c r="AD38" i="6"/>
  <c r="AC38" i="6"/>
  <c r="AB38" i="6"/>
  <c r="AA38" i="6"/>
  <c r="Z38" i="6"/>
  <c r="Y38" i="6"/>
  <c r="X38" i="6"/>
  <c r="W38" i="6"/>
  <c r="V38" i="6"/>
  <c r="U38" i="6"/>
  <c r="T38" i="6"/>
  <c r="S38" i="6"/>
  <c r="R38" i="6"/>
  <c r="Q38" i="6"/>
  <c r="P38" i="6"/>
  <c r="O38" i="6"/>
  <c r="N38" i="6"/>
  <c r="M38" i="6"/>
  <c r="L38" i="6"/>
  <c r="K38" i="6"/>
  <c r="J38" i="6"/>
  <c r="I38" i="6"/>
  <c r="H38" i="6"/>
  <c r="G38" i="6"/>
  <c r="F38" i="6"/>
  <c r="E38" i="6"/>
  <c r="D38" i="6"/>
  <c r="C38" i="6"/>
  <c r="B38" i="6"/>
  <c r="BD36" i="6"/>
  <c r="BC36" i="6"/>
  <c r="BB36" i="6"/>
  <c r="BA36" i="6"/>
  <c r="AZ36" i="6"/>
  <c r="AY36" i="6"/>
  <c r="AX36" i="6"/>
  <c r="AW36" i="6"/>
  <c r="AV36" i="6"/>
  <c r="AU36" i="6"/>
  <c r="AT36" i="6"/>
  <c r="AS36" i="6"/>
  <c r="AR36" i="6"/>
  <c r="AQ36" i="6"/>
  <c r="AP36" i="6"/>
  <c r="AO36" i="6"/>
  <c r="AN36" i="6"/>
  <c r="AM36" i="6"/>
  <c r="AL36" i="6"/>
  <c r="AK36" i="6"/>
  <c r="AJ36" i="6"/>
  <c r="AI36" i="6"/>
  <c r="AH36" i="6"/>
  <c r="AG36" i="6"/>
  <c r="AF36" i="6"/>
  <c r="AE36" i="6"/>
  <c r="AD36" i="6"/>
  <c r="AC36" i="6"/>
  <c r="AB36" i="6"/>
  <c r="AA36" i="6"/>
  <c r="Z36" i="6"/>
  <c r="Y36" i="6"/>
  <c r="X36" i="6"/>
  <c r="W36" i="6"/>
  <c r="V36" i="6"/>
  <c r="U36" i="6"/>
  <c r="T36" i="6"/>
  <c r="S36" i="6"/>
  <c r="R36" i="6"/>
  <c r="Q36" i="6"/>
  <c r="P36" i="6"/>
  <c r="O36" i="6"/>
  <c r="N36" i="6"/>
  <c r="M36" i="6"/>
  <c r="L36" i="6"/>
  <c r="K36" i="6"/>
  <c r="J36" i="6"/>
  <c r="I36" i="6"/>
  <c r="H36" i="6"/>
  <c r="G36" i="6"/>
  <c r="F36" i="6"/>
  <c r="E36" i="6"/>
  <c r="D36" i="6"/>
  <c r="C36" i="6"/>
  <c r="B36" i="6"/>
  <c r="BD33" i="6"/>
  <c r="BC33" i="6"/>
  <c r="BB33" i="6"/>
  <c r="BA33" i="6"/>
  <c r="AZ33" i="6"/>
  <c r="AY33" i="6"/>
  <c r="AX33" i="6"/>
  <c r="AW33" i="6"/>
  <c r="AV33" i="6"/>
  <c r="AU33" i="6"/>
  <c r="AT33" i="6"/>
  <c r="AS33" i="6"/>
  <c r="AR33" i="6"/>
  <c r="AQ33" i="6"/>
  <c r="AP33" i="6"/>
  <c r="AO33" i="6"/>
  <c r="AN33" i="6"/>
  <c r="AM33" i="6"/>
  <c r="AL33" i="6"/>
  <c r="AK33" i="6"/>
  <c r="AJ33" i="6"/>
  <c r="AI33" i="6"/>
  <c r="AH33" i="6"/>
  <c r="AG33" i="6"/>
  <c r="AF33" i="6"/>
  <c r="AE33" i="6"/>
  <c r="AD33" i="6"/>
  <c r="AC33" i="6"/>
  <c r="AB33" i="6"/>
  <c r="AA33" i="6"/>
  <c r="Z33" i="6"/>
  <c r="Y33" i="6"/>
  <c r="X33" i="6"/>
  <c r="W33" i="6"/>
  <c r="V33" i="6"/>
  <c r="U33" i="6"/>
  <c r="T33" i="6"/>
  <c r="S33" i="6"/>
  <c r="R33" i="6"/>
  <c r="Q33" i="6"/>
  <c r="P33" i="6"/>
  <c r="O33" i="6"/>
  <c r="N33" i="6"/>
  <c r="M33" i="6"/>
  <c r="L33" i="6"/>
  <c r="K33" i="6"/>
  <c r="J33" i="6"/>
  <c r="I33" i="6"/>
  <c r="H33" i="6"/>
  <c r="G33" i="6"/>
  <c r="F33" i="6"/>
  <c r="E33" i="6"/>
  <c r="D33" i="6"/>
  <c r="C33" i="6"/>
  <c r="B33" i="6"/>
  <c r="BD32" i="6"/>
  <c r="BC32" i="6"/>
  <c r="BB32" i="6"/>
  <c r="BA32" i="6"/>
  <c r="AZ32" i="6"/>
  <c r="AY32" i="6"/>
  <c r="AX32" i="6"/>
  <c r="AW32" i="6"/>
  <c r="AV32" i="6"/>
  <c r="AU32" i="6"/>
  <c r="AT32" i="6"/>
  <c r="AS32" i="6"/>
  <c r="AR32" i="6"/>
  <c r="AQ32" i="6"/>
  <c r="AP32" i="6"/>
  <c r="AO32" i="6"/>
  <c r="AN32" i="6"/>
  <c r="AM32" i="6"/>
  <c r="AL32" i="6"/>
  <c r="AK32" i="6"/>
  <c r="AJ32" i="6"/>
  <c r="AI32" i="6"/>
  <c r="AH32" i="6"/>
  <c r="AG32" i="6"/>
  <c r="AF32" i="6"/>
  <c r="AE32" i="6"/>
  <c r="AD32" i="6"/>
  <c r="AC32" i="6"/>
  <c r="AB32" i="6"/>
  <c r="AA32" i="6"/>
  <c r="Z32" i="6"/>
  <c r="Y32" i="6"/>
  <c r="X32" i="6"/>
  <c r="W32" i="6"/>
  <c r="V32" i="6"/>
  <c r="U32" i="6"/>
  <c r="T32" i="6"/>
  <c r="S32" i="6"/>
  <c r="R32" i="6"/>
  <c r="Q32" i="6"/>
  <c r="P32" i="6"/>
  <c r="O32" i="6"/>
  <c r="N32" i="6"/>
  <c r="M32" i="6"/>
  <c r="L32" i="6"/>
  <c r="K32" i="6"/>
  <c r="J32" i="6"/>
  <c r="I32" i="6"/>
  <c r="H32" i="6"/>
  <c r="G32" i="6"/>
  <c r="F32" i="6"/>
  <c r="E32" i="6"/>
  <c r="D32" i="6"/>
  <c r="C32" i="6"/>
  <c r="B32" i="6"/>
  <c r="BD31" i="6"/>
  <c r="BC31" i="6"/>
  <c r="BB31" i="6"/>
  <c r="BA31" i="6"/>
  <c r="AZ31" i="6"/>
  <c r="AY31" i="6"/>
  <c r="AX31" i="6"/>
  <c r="AW31" i="6"/>
  <c r="AV31" i="6"/>
  <c r="AU31" i="6"/>
  <c r="AT31" i="6"/>
  <c r="AS31" i="6"/>
  <c r="AR31" i="6"/>
  <c r="AQ31" i="6"/>
  <c r="AP31" i="6"/>
  <c r="AO31" i="6"/>
  <c r="AN31" i="6"/>
  <c r="AM31" i="6"/>
  <c r="AL31" i="6"/>
  <c r="AK31" i="6"/>
  <c r="AJ31" i="6"/>
  <c r="AI31" i="6"/>
  <c r="AH31" i="6"/>
  <c r="AG31" i="6"/>
  <c r="AF31" i="6"/>
  <c r="AE31" i="6"/>
  <c r="AD31" i="6"/>
  <c r="AC31" i="6"/>
  <c r="AB31" i="6"/>
  <c r="AA31" i="6"/>
  <c r="Z31" i="6"/>
  <c r="Y31" i="6"/>
  <c r="X31" i="6"/>
  <c r="W31" i="6"/>
  <c r="V31" i="6"/>
  <c r="U31" i="6"/>
  <c r="T31" i="6"/>
  <c r="S31" i="6"/>
  <c r="R31" i="6"/>
  <c r="Q31" i="6"/>
  <c r="P31" i="6"/>
  <c r="O31" i="6"/>
  <c r="N31" i="6"/>
  <c r="M31" i="6"/>
  <c r="L31" i="6"/>
  <c r="K31" i="6"/>
  <c r="J31" i="6"/>
  <c r="I31" i="6"/>
  <c r="H31" i="6"/>
  <c r="G31" i="6"/>
  <c r="F31" i="6"/>
  <c r="E31" i="6"/>
  <c r="D31" i="6"/>
  <c r="C31" i="6"/>
  <c r="B31" i="6"/>
  <c r="BD30" i="6"/>
  <c r="BC30" i="6"/>
  <c r="BB30" i="6"/>
  <c r="BA30" i="6"/>
  <c r="AZ30" i="6"/>
  <c r="AY30" i="6"/>
  <c r="AX30" i="6"/>
  <c r="AW30" i="6"/>
  <c r="AV30" i="6"/>
  <c r="AU30" i="6"/>
  <c r="AT30" i="6"/>
  <c r="AS30" i="6"/>
  <c r="AR30" i="6"/>
  <c r="AQ30" i="6"/>
  <c r="AP30" i="6"/>
  <c r="AO30" i="6"/>
  <c r="AN30" i="6"/>
  <c r="AM30" i="6"/>
  <c r="AL30" i="6"/>
  <c r="AK30" i="6"/>
  <c r="AJ30" i="6"/>
  <c r="AI30" i="6"/>
  <c r="AH30" i="6"/>
  <c r="AG30" i="6"/>
  <c r="AF30" i="6"/>
  <c r="AE30" i="6"/>
  <c r="AD30" i="6"/>
  <c r="AC30" i="6"/>
  <c r="AB30" i="6"/>
  <c r="AA30" i="6"/>
  <c r="Z30" i="6"/>
  <c r="Y30" i="6"/>
  <c r="X30" i="6"/>
  <c r="W30" i="6"/>
  <c r="V30" i="6"/>
  <c r="U30" i="6"/>
  <c r="T30" i="6"/>
  <c r="S30" i="6"/>
  <c r="R30" i="6"/>
  <c r="Q30" i="6"/>
  <c r="P30" i="6"/>
  <c r="O30" i="6"/>
  <c r="N30" i="6"/>
  <c r="M30" i="6"/>
  <c r="L30" i="6"/>
  <c r="K30" i="6"/>
  <c r="J30" i="6"/>
  <c r="I30" i="6"/>
  <c r="H30" i="6"/>
  <c r="G30" i="6"/>
  <c r="F30" i="6"/>
  <c r="E30" i="6"/>
  <c r="D30" i="6"/>
  <c r="C30" i="6"/>
  <c r="B30" i="6"/>
  <c r="BD25" i="6"/>
  <c r="BC25" i="6"/>
  <c r="BB25" i="6"/>
  <c r="BA25" i="6"/>
  <c r="AZ25" i="6"/>
  <c r="AY25" i="6"/>
  <c r="AX25" i="6"/>
  <c r="AW25" i="6"/>
  <c r="AV25" i="6"/>
  <c r="AU25" i="6"/>
  <c r="AT25" i="6"/>
  <c r="AS25" i="6"/>
  <c r="AR25" i="6"/>
  <c r="AQ25" i="6"/>
  <c r="AP25" i="6"/>
  <c r="AO25" i="6"/>
  <c r="AN25" i="6"/>
  <c r="AM25" i="6"/>
  <c r="AL25" i="6"/>
  <c r="AK25" i="6"/>
  <c r="AJ25" i="6"/>
  <c r="AI25" i="6"/>
  <c r="AH25" i="6"/>
  <c r="AG25" i="6"/>
  <c r="AF25" i="6"/>
  <c r="AE25" i="6"/>
  <c r="AD25" i="6"/>
  <c r="AC25" i="6"/>
  <c r="AB25" i="6"/>
  <c r="AA25" i="6"/>
  <c r="Z25" i="6"/>
  <c r="Y25" i="6"/>
  <c r="X25" i="6"/>
  <c r="W25" i="6"/>
  <c r="V25" i="6"/>
  <c r="U25" i="6"/>
  <c r="T25" i="6"/>
  <c r="S25" i="6"/>
  <c r="R25" i="6"/>
  <c r="Q25" i="6"/>
  <c r="P25" i="6"/>
  <c r="O25" i="6"/>
  <c r="N25" i="6"/>
  <c r="M25" i="6"/>
  <c r="L25" i="6"/>
  <c r="K25" i="6"/>
  <c r="J25" i="6"/>
  <c r="I25" i="6"/>
  <c r="H25" i="6"/>
  <c r="G25" i="6"/>
  <c r="F25" i="6"/>
  <c r="E25" i="6"/>
  <c r="D25" i="6"/>
  <c r="C25" i="6"/>
  <c r="B25" i="6"/>
  <c r="BD24" i="6"/>
  <c r="BC24" i="6"/>
  <c r="BB24" i="6"/>
  <c r="BA24" i="6"/>
  <c r="AZ24" i="6"/>
  <c r="AY24" i="6"/>
  <c r="AX24" i="6"/>
  <c r="AW24" i="6"/>
  <c r="AV24" i="6"/>
  <c r="AU24" i="6"/>
  <c r="AT24" i="6"/>
  <c r="AS24" i="6"/>
  <c r="AR24" i="6"/>
  <c r="AQ24" i="6"/>
  <c r="AP24" i="6"/>
  <c r="AO24" i="6"/>
  <c r="AN24" i="6"/>
  <c r="AM24" i="6"/>
  <c r="AL24" i="6"/>
  <c r="AK24" i="6"/>
  <c r="AJ24" i="6"/>
  <c r="AI24" i="6"/>
  <c r="AH24" i="6"/>
  <c r="AG24" i="6"/>
  <c r="AF24" i="6"/>
  <c r="AE24" i="6"/>
  <c r="AD24" i="6"/>
  <c r="AC24" i="6"/>
  <c r="AB24" i="6"/>
  <c r="AA24" i="6"/>
  <c r="Z24" i="6"/>
  <c r="Y24" i="6"/>
  <c r="X24" i="6"/>
  <c r="W24" i="6"/>
  <c r="V24" i="6"/>
  <c r="U24" i="6"/>
  <c r="T24" i="6"/>
  <c r="S24" i="6"/>
  <c r="R24" i="6"/>
  <c r="Q24" i="6"/>
  <c r="P24" i="6"/>
  <c r="O24" i="6"/>
  <c r="N24" i="6"/>
  <c r="M24" i="6"/>
  <c r="L24" i="6"/>
  <c r="K24" i="6"/>
  <c r="J24" i="6"/>
  <c r="I24" i="6"/>
  <c r="H24" i="6"/>
  <c r="G24" i="6"/>
  <c r="F24" i="6"/>
  <c r="E24" i="6"/>
  <c r="D24" i="6"/>
  <c r="C24" i="6"/>
  <c r="B24" i="6"/>
  <c r="BD21" i="6"/>
  <c r="BC21" i="6"/>
  <c r="BB21" i="6"/>
  <c r="BA21" i="6"/>
  <c r="AZ21" i="6"/>
  <c r="AY21" i="6"/>
  <c r="AX21" i="6"/>
  <c r="AW21" i="6"/>
  <c r="AV21" i="6"/>
  <c r="AU21" i="6"/>
  <c r="AT21" i="6"/>
  <c r="AS21" i="6"/>
  <c r="AR21" i="6"/>
  <c r="AQ21" i="6"/>
  <c r="AP21" i="6"/>
  <c r="AO21" i="6"/>
  <c r="AN21" i="6"/>
  <c r="AM21" i="6"/>
  <c r="AL21" i="6"/>
  <c r="AK21" i="6"/>
  <c r="AJ21" i="6"/>
  <c r="AI21" i="6"/>
  <c r="AH21" i="6"/>
  <c r="AG21" i="6"/>
  <c r="AF21" i="6"/>
  <c r="AE21" i="6"/>
  <c r="AD21" i="6"/>
  <c r="AC21" i="6"/>
  <c r="AB21" i="6"/>
  <c r="AA21" i="6"/>
  <c r="Z21" i="6"/>
  <c r="Y21" i="6"/>
  <c r="X21" i="6"/>
  <c r="W21" i="6"/>
  <c r="V21" i="6"/>
  <c r="U21" i="6"/>
  <c r="T21" i="6"/>
  <c r="S21" i="6"/>
  <c r="R21" i="6"/>
  <c r="Q21" i="6"/>
  <c r="P21" i="6"/>
  <c r="O21" i="6"/>
  <c r="N21" i="6"/>
  <c r="M21" i="6"/>
  <c r="L21" i="6"/>
  <c r="K21" i="6"/>
  <c r="J21" i="6"/>
  <c r="I21" i="6"/>
  <c r="H21" i="6"/>
  <c r="G21" i="6"/>
  <c r="F21" i="6"/>
  <c r="E21" i="6"/>
  <c r="D21" i="6"/>
  <c r="C21" i="6"/>
  <c r="B21" i="6"/>
  <c r="BD20" i="6"/>
  <c r="BC20" i="6"/>
  <c r="BB20" i="6"/>
  <c r="BA20" i="6"/>
  <c r="AZ20" i="6"/>
  <c r="AY20" i="6"/>
  <c r="AX20" i="6"/>
  <c r="AW20" i="6"/>
  <c r="AV20" i="6"/>
  <c r="AU20" i="6"/>
  <c r="AT20" i="6"/>
  <c r="AS20" i="6"/>
  <c r="AR20" i="6"/>
  <c r="AQ20" i="6"/>
  <c r="AP20" i="6"/>
  <c r="AO20" i="6"/>
  <c r="AN20" i="6"/>
  <c r="AM20" i="6"/>
  <c r="AL20" i="6"/>
  <c r="AK20" i="6"/>
  <c r="AJ20" i="6"/>
  <c r="AI20" i="6"/>
  <c r="AH20" i="6"/>
  <c r="AG20" i="6"/>
  <c r="AF20" i="6"/>
  <c r="AE20" i="6"/>
  <c r="AD20" i="6"/>
  <c r="AC20" i="6"/>
  <c r="AB20" i="6"/>
  <c r="AA20" i="6"/>
  <c r="Z20" i="6"/>
  <c r="Y20" i="6"/>
  <c r="X20" i="6"/>
  <c r="W20" i="6"/>
  <c r="V20" i="6"/>
  <c r="U20" i="6"/>
  <c r="T20" i="6"/>
  <c r="S20" i="6"/>
  <c r="R20" i="6"/>
  <c r="Q20" i="6"/>
  <c r="P20" i="6"/>
  <c r="O20" i="6"/>
  <c r="N20" i="6"/>
  <c r="M20" i="6"/>
  <c r="L20" i="6"/>
  <c r="K20" i="6"/>
  <c r="J20" i="6"/>
  <c r="I20" i="6"/>
  <c r="H20" i="6"/>
  <c r="G20" i="6"/>
  <c r="F20" i="6"/>
  <c r="E20" i="6"/>
  <c r="D20" i="6"/>
  <c r="C20" i="6"/>
  <c r="B20" i="6"/>
  <c r="BD19" i="6"/>
  <c r="BC19" i="6"/>
  <c r="BB19" i="6"/>
  <c r="BA19" i="6"/>
  <c r="AZ19" i="6"/>
  <c r="AY19" i="6"/>
  <c r="AX19" i="6"/>
  <c r="AW19" i="6"/>
  <c r="AV19" i="6"/>
  <c r="AU19" i="6"/>
  <c r="AT19" i="6"/>
  <c r="AS19" i="6"/>
  <c r="AR19" i="6"/>
  <c r="AQ19" i="6"/>
  <c r="AP19" i="6"/>
  <c r="AO19" i="6"/>
  <c r="AN19" i="6"/>
  <c r="AM19" i="6"/>
  <c r="AL19" i="6"/>
  <c r="AK19" i="6"/>
  <c r="AJ19" i="6"/>
  <c r="AI19" i="6"/>
  <c r="AH19" i="6"/>
  <c r="AG19" i="6"/>
  <c r="AF19" i="6"/>
  <c r="AE19" i="6"/>
  <c r="AD19" i="6"/>
  <c r="AC19" i="6"/>
  <c r="AB19" i="6"/>
  <c r="AA19" i="6"/>
  <c r="Z19" i="6"/>
  <c r="Y19" i="6"/>
  <c r="X19" i="6"/>
  <c r="W19" i="6"/>
  <c r="V19" i="6"/>
  <c r="U19" i="6"/>
  <c r="T19" i="6"/>
  <c r="S19" i="6"/>
  <c r="R19" i="6"/>
  <c r="Q19" i="6"/>
  <c r="P19" i="6"/>
  <c r="O19" i="6"/>
  <c r="N19" i="6"/>
  <c r="M19" i="6"/>
  <c r="L19" i="6"/>
  <c r="K19" i="6"/>
  <c r="J19" i="6"/>
  <c r="I19" i="6"/>
  <c r="H19" i="6"/>
  <c r="G19" i="6"/>
  <c r="F19" i="6"/>
  <c r="E19" i="6"/>
  <c r="D19" i="6"/>
  <c r="C19" i="6"/>
  <c r="B19" i="6"/>
  <c r="BD18" i="6"/>
  <c r="BC18" i="6"/>
  <c r="BB18" i="6"/>
  <c r="BA18" i="6"/>
  <c r="AZ18" i="6"/>
  <c r="AY18" i="6"/>
  <c r="AX18" i="6"/>
  <c r="AW18" i="6"/>
  <c r="AV18" i="6"/>
  <c r="AU18" i="6"/>
  <c r="AT18" i="6"/>
  <c r="AS18" i="6"/>
  <c r="AR18" i="6"/>
  <c r="AQ18" i="6"/>
  <c r="AP18" i="6"/>
  <c r="AO18" i="6"/>
  <c r="AN18" i="6"/>
  <c r="AM18" i="6"/>
  <c r="AL18" i="6"/>
  <c r="AK18" i="6"/>
  <c r="AJ18" i="6"/>
  <c r="AI18" i="6"/>
  <c r="AH18" i="6"/>
  <c r="AG18" i="6"/>
  <c r="AF18" i="6"/>
  <c r="AE18" i="6"/>
  <c r="AD18" i="6"/>
  <c r="AC18" i="6"/>
  <c r="AB18" i="6"/>
  <c r="AA18" i="6"/>
  <c r="Z18" i="6"/>
  <c r="Y18" i="6"/>
  <c r="X18" i="6"/>
  <c r="W18" i="6"/>
  <c r="V18" i="6"/>
  <c r="U18" i="6"/>
  <c r="T18" i="6"/>
  <c r="S18" i="6"/>
  <c r="R18" i="6"/>
  <c r="Q18" i="6"/>
  <c r="P18" i="6"/>
  <c r="O18" i="6"/>
  <c r="N18" i="6"/>
  <c r="M18" i="6"/>
  <c r="L18" i="6"/>
  <c r="K18" i="6"/>
  <c r="J18" i="6"/>
  <c r="I18" i="6"/>
  <c r="H18" i="6"/>
  <c r="G18" i="6"/>
  <c r="F18" i="6"/>
  <c r="E18" i="6"/>
  <c r="D18" i="6"/>
  <c r="C18" i="6"/>
  <c r="B18" i="6"/>
  <c r="BD17" i="6"/>
  <c r="BC17" i="6"/>
  <c r="BB17" i="6"/>
  <c r="BA17" i="6"/>
  <c r="AZ17" i="6"/>
  <c r="AY17" i="6"/>
  <c r="AX17" i="6"/>
  <c r="AW17" i="6"/>
  <c r="AV17" i="6"/>
  <c r="AU17" i="6"/>
  <c r="AT17" i="6"/>
  <c r="AS17" i="6"/>
  <c r="AR17" i="6"/>
  <c r="AQ17" i="6"/>
  <c r="AP17" i="6"/>
  <c r="AO17" i="6"/>
  <c r="AN17" i="6"/>
  <c r="AM17" i="6"/>
  <c r="AL17" i="6"/>
  <c r="AK17" i="6"/>
  <c r="AJ17" i="6"/>
  <c r="AI17" i="6"/>
  <c r="AH17" i="6"/>
  <c r="AG17" i="6"/>
  <c r="AF17" i="6"/>
  <c r="AE17" i="6"/>
  <c r="AD17" i="6"/>
  <c r="AC17" i="6"/>
  <c r="AB17" i="6"/>
  <c r="AA17" i="6"/>
  <c r="Z17" i="6"/>
  <c r="Y17" i="6"/>
  <c r="X17" i="6"/>
  <c r="W17" i="6"/>
  <c r="V17" i="6"/>
  <c r="U17" i="6"/>
  <c r="T17" i="6"/>
  <c r="S17" i="6"/>
  <c r="R17" i="6"/>
  <c r="Q17" i="6"/>
  <c r="P17" i="6"/>
  <c r="O17" i="6"/>
  <c r="N17" i="6"/>
  <c r="M17" i="6"/>
  <c r="L17" i="6"/>
  <c r="K17" i="6"/>
  <c r="J17" i="6"/>
  <c r="I17" i="6"/>
  <c r="H17" i="6"/>
  <c r="G17" i="6"/>
  <c r="F17" i="6"/>
  <c r="E17" i="6"/>
  <c r="D17" i="6"/>
  <c r="C17" i="6"/>
  <c r="B17" i="6"/>
  <c r="BD7" i="6"/>
  <c r="BC7" i="6"/>
  <c r="BB7" i="6"/>
  <c r="BA7" i="6"/>
  <c r="AZ7" i="6"/>
  <c r="AY7" i="6"/>
  <c r="AX7" i="6"/>
  <c r="AW7" i="6"/>
  <c r="AV7" i="6"/>
  <c r="AU7" i="6"/>
  <c r="AT7" i="6"/>
  <c r="AS7" i="6"/>
  <c r="AR7" i="6"/>
  <c r="AQ7" i="6"/>
  <c r="AP7" i="6"/>
  <c r="AO7" i="6"/>
  <c r="AN7" i="6"/>
  <c r="AM7" i="6"/>
  <c r="AL7" i="6"/>
  <c r="AK7" i="6"/>
  <c r="AJ7" i="6"/>
  <c r="AI7" i="6"/>
  <c r="AH7" i="6"/>
  <c r="AG7" i="6"/>
  <c r="AF7" i="6"/>
  <c r="AE7" i="6"/>
  <c r="AD7" i="6"/>
  <c r="AC7" i="6"/>
  <c r="AB7" i="6"/>
  <c r="AA7" i="6"/>
  <c r="Z7" i="6"/>
  <c r="Y7" i="6"/>
  <c r="X7" i="6"/>
  <c r="W7" i="6"/>
  <c r="V7" i="6"/>
  <c r="U7" i="6"/>
  <c r="T7" i="6"/>
  <c r="S7" i="6"/>
  <c r="R7" i="6"/>
  <c r="Q7" i="6"/>
  <c r="P7" i="6"/>
  <c r="O7" i="6"/>
  <c r="N7" i="6"/>
  <c r="M7" i="6"/>
  <c r="L7" i="6"/>
  <c r="K7" i="6"/>
  <c r="J7" i="6"/>
  <c r="I7" i="6"/>
  <c r="H7" i="6"/>
  <c r="G7" i="6"/>
  <c r="F7" i="6"/>
  <c r="E7" i="6"/>
  <c r="D7" i="6"/>
  <c r="C7" i="6"/>
  <c r="B7" i="6"/>
  <c r="BD5" i="6"/>
  <c r="BC5" i="6"/>
  <c r="BB5" i="6"/>
  <c r="BA5" i="6"/>
  <c r="AZ5" i="6"/>
  <c r="AY5" i="6"/>
  <c r="AX5" i="6"/>
  <c r="AW5" i="6"/>
  <c r="AV5" i="6"/>
  <c r="AU5" i="6"/>
  <c r="AT5" i="6"/>
  <c r="AS5" i="6"/>
  <c r="AR5" i="6"/>
  <c r="AQ5" i="6"/>
  <c r="AP5" i="6"/>
  <c r="AO5" i="6"/>
  <c r="AN5" i="6"/>
  <c r="AM5" i="6"/>
  <c r="AL5" i="6"/>
  <c r="AK5" i="6"/>
  <c r="AJ5" i="6"/>
  <c r="AI5" i="6"/>
  <c r="AH5" i="6"/>
  <c r="AG5" i="6"/>
  <c r="AF5" i="6"/>
  <c r="AE5" i="6"/>
  <c r="AD5" i="6"/>
  <c r="AC5" i="6"/>
  <c r="AB5" i="6"/>
  <c r="AA5" i="6"/>
  <c r="Z5" i="6"/>
  <c r="Y5" i="6"/>
  <c r="X5" i="6"/>
  <c r="W5" i="6"/>
  <c r="V5" i="6"/>
  <c r="U5" i="6"/>
  <c r="T5" i="6"/>
  <c r="S5" i="6"/>
  <c r="R5" i="6"/>
  <c r="Q5" i="6"/>
  <c r="P5" i="6"/>
  <c r="O5" i="6"/>
  <c r="N5" i="6"/>
  <c r="M5" i="6"/>
  <c r="L5" i="6"/>
  <c r="K5" i="6"/>
  <c r="J5" i="6"/>
  <c r="I5" i="6"/>
  <c r="H5" i="6"/>
  <c r="G5" i="6"/>
  <c r="F5" i="6"/>
  <c r="E5" i="6"/>
  <c r="D5" i="6"/>
  <c r="C5" i="6"/>
  <c r="B5" i="6"/>
  <c r="BD2" i="6"/>
  <c r="BC2" i="6"/>
  <c r="BB2" i="6"/>
  <c r="BA2" i="6"/>
  <c r="AZ2" i="6"/>
  <c r="AY2" i="6"/>
  <c r="AX2" i="6"/>
  <c r="AW2" i="6"/>
  <c r="AV2" i="6"/>
  <c r="AU2" i="6"/>
  <c r="AT2" i="6"/>
  <c r="AS2" i="6"/>
  <c r="AR2" i="6"/>
  <c r="AQ2" i="6"/>
  <c r="AP2" i="6"/>
  <c r="AO2" i="6"/>
  <c r="AN2" i="6"/>
  <c r="AM2" i="6"/>
  <c r="AL2" i="6"/>
  <c r="AK2" i="6"/>
  <c r="AJ2" i="6"/>
  <c r="AI2" i="6"/>
  <c r="AH2" i="6"/>
  <c r="AG2" i="6"/>
  <c r="AF2" i="6"/>
  <c r="AE2" i="6"/>
  <c r="AD2" i="6"/>
  <c r="AC2" i="6"/>
  <c r="AB2" i="6"/>
  <c r="AA2" i="6"/>
  <c r="Z2" i="6"/>
  <c r="Y2" i="6"/>
  <c r="X2" i="6"/>
  <c r="W2" i="6"/>
  <c r="V2" i="6"/>
  <c r="U2" i="6"/>
  <c r="T2" i="6"/>
  <c r="S2" i="6"/>
  <c r="R2" i="6"/>
  <c r="Q2" i="6"/>
  <c r="P2" i="6"/>
  <c r="O2" i="6"/>
  <c r="N2" i="6"/>
  <c r="M2" i="6"/>
  <c r="L2" i="6"/>
  <c r="K2" i="6"/>
  <c r="J2" i="6"/>
  <c r="I2" i="6"/>
  <c r="H2" i="6"/>
  <c r="G2" i="6"/>
  <c r="F2" i="6"/>
  <c r="E2" i="6"/>
  <c r="D2" i="6"/>
  <c r="C2" i="6"/>
  <c r="B2" i="6"/>
  <c r="F31" i="5"/>
  <c r="F18" i="5"/>
  <c r="F8" i="5"/>
  <c r="B59" i="4"/>
  <c r="B58" i="4"/>
  <c r="B57" i="4"/>
  <c r="B56" i="4"/>
  <c r="B55" i="4"/>
  <c r="B54" i="4"/>
  <c r="B53" i="4"/>
  <c r="B52" i="4"/>
  <c r="B51" i="4"/>
  <c r="B50" i="4"/>
  <c r="B49" i="4"/>
  <c r="AE302" i="2"/>
  <c r="AD302" i="2"/>
  <c r="AC302" i="2"/>
  <c r="AE301" i="2"/>
  <c r="AD301" i="2"/>
  <c r="AC301" i="2"/>
  <c r="AE300" i="2"/>
  <c r="AD300" i="2"/>
  <c r="AC300" i="2"/>
  <c r="AE299" i="2"/>
  <c r="AD299" i="2"/>
  <c r="AC299" i="2"/>
  <c r="AE298" i="2"/>
  <c r="AD298" i="2"/>
  <c r="AC298" i="2"/>
  <c r="AE297" i="2"/>
  <c r="AD297" i="2"/>
  <c r="AC297" i="2"/>
  <c r="AE296" i="2"/>
  <c r="AD296" i="2"/>
  <c r="AC296" i="2"/>
  <c r="AE295" i="2"/>
  <c r="AD295" i="2"/>
  <c r="AC295" i="2"/>
  <c r="AE294" i="2"/>
  <c r="AD294" i="2"/>
  <c r="AC294" i="2"/>
  <c r="AE293" i="2"/>
  <c r="AD293" i="2"/>
  <c r="AC293" i="2"/>
  <c r="AE292" i="2"/>
  <c r="AD292" i="2"/>
  <c r="AC292" i="2"/>
  <c r="AE291" i="2"/>
  <c r="AD291" i="2"/>
  <c r="AC291" i="2"/>
  <c r="AE290" i="2"/>
  <c r="AD290" i="2"/>
  <c r="AC290" i="2"/>
  <c r="AE289" i="2"/>
  <c r="AD289" i="2"/>
  <c r="AC289" i="2"/>
  <c r="AE288" i="2"/>
  <c r="AD288" i="2"/>
  <c r="AC288" i="2"/>
  <c r="AE287" i="2"/>
  <c r="AD287" i="2"/>
  <c r="AC287" i="2"/>
  <c r="AE286" i="2"/>
  <c r="AD286" i="2"/>
  <c r="AC286" i="2"/>
  <c r="AE285" i="2"/>
  <c r="AD285" i="2"/>
  <c r="AC285" i="2"/>
  <c r="AE284" i="2"/>
  <c r="AD284" i="2"/>
  <c r="AC284" i="2"/>
  <c r="AE283" i="2"/>
  <c r="AD283" i="2"/>
  <c r="AC283" i="2"/>
  <c r="M283" i="2"/>
  <c r="L283" i="2"/>
  <c r="K283" i="2"/>
  <c r="J283" i="2"/>
  <c r="I283" i="2"/>
  <c r="AE282" i="2"/>
  <c r="AD282" i="2"/>
  <c r="AC282" i="2"/>
  <c r="M282" i="2"/>
  <c r="L282" i="2"/>
  <c r="K282" i="2"/>
  <c r="J282" i="2"/>
  <c r="I282" i="2"/>
  <c r="AE281" i="2"/>
  <c r="AD281" i="2"/>
  <c r="AC281" i="2"/>
  <c r="M281" i="2"/>
  <c r="L281" i="2"/>
  <c r="K281" i="2"/>
  <c r="J281" i="2"/>
  <c r="I281" i="2"/>
  <c r="AE280" i="2"/>
  <c r="AD280" i="2"/>
  <c r="AC280" i="2"/>
  <c r="M280" i="2"/>
  <c r="L280" i="2"/>
  <c r="K280" i="2"/>
  <c r="J280" i="2"/>
  <c r="I280" i="2"/>
  <c r="AE279" i="2"/>
  <c r="AD279" i="2"/>
  <c r="AC279" i="2"/>
  <c r="M279" i="2"/>
  <c r="L279" i="2"/>
  <c r="K279" i="2"/>
  <c r="J279" i="2"/>
  <c r="I279" i="2"/>
  <c r="AE278" i="2"/>
  <c r="AD278" i="2"/>
  <c r="AC278" i="2"/>
  <c r="M278" i="2"/>
  <c r="L278" i="2"/>
  <c r="K278" i="2"/>
  <c r="J278" i="2"/>
  <c r="I278" i="2"/>
  <c r="AE277" i="2"/>
  <c r="AD277" i="2"/>
  <c r="AC277" i="2"/>
  <c r="M277" i="2"/>
  <c r="L277" i="2"/>
  <c r="K277" i="2"/>
  <c r="J277" i="2"/>
  <c r="I277" i="2"/>
  <c r="AE276" i="2"/>
  <c r="AD276" i="2"/>
  <c r="AC276" i="2"/>
  <c r="M276" i="2"/>
  <c r="L276" i="2"/>
  <c r="K276" i="2"/>
  <c r="J276" i="2"/>
  <c r="I276" i="2"/>
  <c r="AE275" i="2"/>
  <c r="AD275" i="2"/>
  <c r="AC275" i="2"/>
  <c r="M275" i="2"/>
  <c r="L275" i="2"/>
  <c r="K275" i="2"/>
  <c r="J275" i="2"/>
  <c r="I275" i="2"/>
  <c r="AE274" i="2"/>
  <c r="AD274" i="2"/>
  <c r="AC274" i="2"/>
  <c r="M274" i="2"/>
  <c r="L274" i="2"/>
  <c r="K274" i="2"/>
  <c r="J274" i="2"/>
  <c r="I274" i="2"/>
  <c r="AE273" i="2"/>
  <c r="AD273" i="2"/>
  <c r="AC273" i="2"/>
  <c r="M273" i="2"/>
  <c r="L273" i="2"/>
  <c r="K273" i="2"/>
  <c r="J273" i="2"/>
  <c r="I273" i="2"/>
  <c r="AE272" i="2"/>
  <c r="AD272" i="2"/>
  <c r="AC272" i="2"/>
  <c r="M272" i="2"/>
  <c r="L272" i="2"/>
  <c r="K272" i="2"/>
  <c r="J272" i="2"/>
  <c r="I272" i="2"/>
  <c r="AE271" i="2"/>
  <c r="AD271" i="2"/>
  <c r="AC271" i="2"/>
  <c r="M271" i="2"/>
  <c r="L271" i="2"/>
  <c r="K271" i="2"/>
  <c r="J271" i="2"/>
  <c r="I271" i="2"/>
  <c r="AE270" i="2"/>
  <c r="AD270" i="2"/>
  <c r="AC270" i="2"/>
  <c r="M270" i="2"/>
  <c r="L270" i="2"/>
  <c r="K270" i="2"/>
  <c r="J270" i="2"/>
  <c r="I270" i="2"/>
  <c r="AE269" i="2"/>
  <c r="AD269" i="2"/>
  <c r="AC269" i="2"/>
  <c r="M269" i="2"/>
  <c r="L269" i="2"/>
  <c r="K269" i="2"/>
  <c r="J269" i="2"/>
  <c r="I269" i="2"/>
  <c r="AE268" i="2"/>
  <c r="AD268" i="2"/>
  <c r="AC268" i="2"/>
  <c r="M268" i="2"/>
  <c r="L268" i="2"/>
  <c r="K268" i="2"/>
  <c r="J268" i="2"/>
  <c r="I268" i="2"/>
  <c r="AE267" i="2"/>
  <c r="AD267" i="2"/>
  <c r="AC267" i="2"/>
  <c r="M267" i="2"/>
  <c r="L267" i="2"/>
  <c r="K267" i="2"/>
  <c r="J267" i="2"/>
  <c r="I267" i="2"/>
  <c r="AE266" i="2"/>
  <c r="AD266" i="2"/>
  <c r="AC266" i="2"/>
  <c r="M266" i="2"/>
  <c r="L266" i="2"/>
  <c r="K266" i="2"/>
  <c r="J266" i="2"/>
  <c r="I266" i="2"/>
  <c r="AE265" i="2"/>
  <c r="AD265" i="2"/>
  <c r="AC265" i="2"/>
  <c r="M265" i="2"/>
  <c r="L265" i="2"/>
  <c r="K265" i="2"/>
  <c r="J265" i="2"/>
  <c r="I265" i="2"/>
  <c r="AE264" i="2"/>
  <c r="AD264" i="2"/>
  <c r="AC264" i="2"/>
  <c r="M264" i="2"/>
  <c r="L264" i="2"/>
  <c r="K264" i="2"/>
  <c r="J264" i="2"/>
  <c r="I264" i="2"/>
  <c r="AE263" i="2"/>
  <c r="AD263" i="2"/>
  <c r="AC263" i="2"/>
  <c r="M263" i="2"/>
  <c r="L263" i="2"/>
  <c r="K263" i="2"/>
  <c r="J263" i="2"/>
  <c r="I263" i="2"/>
  <c r="AE262" i="2"/>
  <c r="AD262" i="2"/>
  <c r="AC262" i="2"/>
  <c r="M262" i="2"/>
  <c r="L262" i="2"/>
  <c r="K262" i="2"/>
  <c r="J262" i="2"/>
  <c r="I262" i="2"/>
  <c r="AE261" i="2"/>
  <c r="AD261" i="2"/>
  <c r="AC261" i="2"/>
  <c r="M261" i="2"/>
  <c r="L261" i="2"/>
  <c r="K261" i="2"/>
  <c r="J261" i="2"/>
  <c r="I261" i="2"/>
  <c r="AE260" i="2"/>
  <c r="AD260" i="2"/>
  <c r="AC260" i="2"/>
  <c r="M260" i="2"/>
  <c r="L260" i="2"/>
  <c r="K260" i="2"/>
  <c r="J260" i="2"/>
  <c r="I260" i="2"/>
  <c r="AE259" i="2"/>
  <c r="AD259" i="2"/>
  <c r="AC259" i="2"/>
  <c r="M259" i="2"/>
  <c r="L259" i="2"/>
  <c r="K259" i="2"/>
  <c r="J259" i="2"/>
  <c r="I259" i="2"/>
  <c r="AE258" i="2"/>
  <c r="AD258" i="2"/>
  <c r="AC258" i="2"/>
  <c r="M258" i="2"/>
  <c r="L258" i="2"/>
  <c r="K258" i="2"/>
  <c r="J258" i="2"/>
  <c r="I258" i="2"/>
  <c r="AE257" i="2"/>
  <c r="AD257" i="2"/>
  <c r="AC257" i="2"/>
  <c r="M257" i="2"/>
  <c r="L257" i="2"/>
  <c r="K257" i="2"/>
  <c r="J257" i="2"/>
  <c r="I257" i="2"/>
  <c r="AE256" i="2"/>
  <c r="AD256" i="2"/>
  <c r="AC256" i="2"/>
  <c r="M256" i="2"/>
  <c r="L256" i="2"/>
  <c r="K256" i="2"/>
  <c r="J256" i="2"/>
  <c r="I256" i="2"/>
  <c r="AE255" i="2"/>
  <c r="AD255" i="2"/>
  <c r="AC255" i="2"/>
  <c r="M255" i="2"/>
  <c r="L255" i="2"/>
  <c r="K255" i="2"/>
  <c r="J255" i="2"/>
  <c r="I255" i="2"/>
  <c r="AE254" i="2"/>
  <c r="AD254" i="2"/>
  <c r="AC254" i="2"/>
  <c r="M254" i="2"/>
  <c r="L254" i="2"/>
  <c r="K254" i="2"/>
  <c r="J254" i="2"/>
  <c r="I254" i="2"/>
  <c r="AE253" i="2"/>
  <c r="AD253" i="2"/>
  <c r="AC253" i="2"/>
  <c r="M253" i="2"/>
  <c r="L253" i="2"/>
  <c r="K253" i="2"/>
  <c r="J253" i="2"/>
  <c r="I253" i="2"/>
  <c r="AE252" i="2"/>
  <c r="AD252" i="2"/>
  <c r="AC252" i="2"/>
  <c r="M252" i="2"/>
  <c r="L252" i="2"/>
  <c r="K252" i="2"/>
  <c r="J252" i="2"/>
  <c r="I252" i="2"/>
  <c r="AE251" i="2"/>
  <c r="AD251" i="2"/>
  <c r="AC251" i="2"/>
  <c r="M251" i="2"/>
  <c r="L251" i="2"/>
  <c r="K251" i="2"/>
  <c r="J251" i="2"/>
  <c r="I251" i="2"/>
  <c r="AE250" i="2"/>
  <c r="AD250" i="2"/>
  <c r="AC250" i="2"/>
  <c r="M250" i="2"/>
  <c r="L250" i="2"/>
  <c r="K250" i="2"/>
  <c r="J250" i="2"/>
  <c r="I250" i="2"/>
  <c r="AE249" i="2"/>
  <c r="AD249" i="2"/>
  <c r="AC249" i="2"/>
  <c r="M249" i="2"/>
  <c r="L249" i="2"/>
  <c r="K249" i="2"/>
  <c r="J249" i="2"/>
  <c r="I249" i="2"/>
  <c r="AE248" i="2"/>
  <c r="AD248" i="2"/>
  <c r="AC248" i="2"/>
  <c r="M248" i="2"/>
  <c r="L248" i="2"/>
  <c r="K248" i="2"/>
  <c r="J248" i="2"/>
  <c r="I248" i="2"/>
  <c r="AE247" i="2"/>
  <c r="AD247" i="2"/>
  <c r="AC247" i="2"/>
  <c r="M247" i="2"/>
  <c r="L247" i="2"/>
  <c r="K247" i="2"/>
  <c r="J247" i="2"/>
  <c r="I247" i="2"/>
  <c r="AE246" i="2"/>
  <c r="AD246" i="2"/>
  <c r="AC246" i="2"/>
  <c r="M246" i="2"/>
  <c r="L246" i="2"/>
  <c r="K246" i="2"/>
  <c r="J246" i="2"/>
  <c r="I246" i="2"/>
  <c r="AE245" i="2"/>
  <c r="AD245" i="2"/>
  <c r="AC245" i="2"/>
  <c r="M245" i="2"/>
  <c r="L245" i="2"/>
  <c r="K245" i="2"/>
  <c r="J245" i="2"/>
  <c r="I245" i="2"/>
  <c r="AE244" i="2"/>
  <c r="AD244" i="2"/>
  <c r="AC244" i="2"/>
  <c r="M244" i="2"/>
  <c r="L244" i="2"/>
  <c r="K244" i="2"/>
  <c r="J244" i="2"/>
  <c r="I244" i="2"/>
  <c r="AE243" i="2"/>
  <c r="AD243" i="2"/>
  <c r="AC243" i="2"/>
  <c r="M243" i="2"/>
  <c r="L243" i="2"/>
  <c r="K243" i="2"/>
  <c r="J243" i="2"/>
  <c r="I243" i="2"/>
  <c r="AE242" i="2"/>
  <c r="AD242" i="2"/>
  <c r="AC242" i="2"/>
  <c r="M242" i="2"/>
  <c r="L242" i="2"/>
  <c r="K242" i="2"/>
  <c r="J242" i="2"/>
  <c r="I242" i="2"/>
  <c r="AE241" i="2"/>
  <c r="AD241" i="2"/>
  <c r="AC241" i="2"/>
  <c r="M241" i="2"/>
  <c r="L241" i="2"/>
  <c r="K241" i="2"/>
  <c r="J241" i="2"/>
  <c r="I241" i="2"/>
  <c r="AE240" i="2"/>
  <c r="AD240" i="2"/>
  <c r="AC240" i="2"/>
  <c r="M240" i="2"/>
  <c r="L240" i="2"/>
  <c r="K240" i="2"/>
  <c r="J240" i="2"/>
  <c r="I240" i="2"/>
  <c r="AE239" i="2"/>
  <c r="AD239" i="2"/>
  <c r="AC239" i="2"/>
  <c r="M239" i="2"/>
  <c r="L239" i="2"/>
  <c r="K239" i="2"/>
  <c r="J239" i="2"/>
  <c r="I239" i="2"/>
  <c r="AE238" i="2"/>
  <c r="AD238" i="2"/>
  <c r="AC238" i="2"/>
  <c r="M238" i="2"/>
  <c r="L238" i="2"/>
  <c r="K238" i="2"/>
  <c r="J238" i="2"/>
  <c r="I238" i="2"/>
  <c r="AE237" i="2"/>
  <c r="AD237" i="2"/>
  <c r="AC237" i="2"/>
  <c r="M237" i="2"/>
  <c r="L237" i="2"/>
  <c r="K237" i="2"/>
  <c r="J237" i="2"/>
  <c r="I237" i="2"/>
  <c r="AE236" i="2"/>
  <c r="AD236" i="2"/>
  <c r="AC236" i="2"/>
  <c r="M236" i="2"/>
  <c r="L236" i="2"/>
  <c r="K236" i="2"/>
  <c r="J236" i="2"/>
  <c r="I236" i="2"/>
  <c r="AE235" i="2"/>
  <c r="AD235" i="2"/>
  <c r="AC235" i="2"/>
  <c r="M235" i="2"/>
  <c r="L235" i="2"/>
  <c r="K235" i="2"/>
  <c r="J235" i="2"/>
  <c r="I235" i="2"/>
  <c r="AE234" i="2"/>
  <c r="AD234" i="2"/>
  <c r="AC234" i="2"/>
  <c r="M234" i="2"/>
  <c r="L234" i="2"/>
  <c r="K234" i="2"/>
  <c r="J234" i="2"/>
  <c r="I234" i="2"/>
  <c r="AE233" i="2"/>
  <c r="AD233" i="2"/>
  <c r="AC233" i="2"/>
  <c r="M233" i="2"/>
  <c r="L233" i="2"/>
  <c r="K233" i="2"/>
  <c r="J233" i="2"/>
  <c r="I233" i="2"/>
  <c r="AE232" i="2"/>
  <c r="AD232" i="2"/>
  <c r="AC232" i="2"/>
  <c r="M232" i="2"/>
  <c r="L232" i="2"/>
  <c r="K232" i="2"/>
  <c r="J232" i="2"/>
  <c r="I232" i="2"/>
  <c r="AE231" i="2"/>
  <c r="AD231" i="2"/>
  <c r="AC231" i="2"/>
  <c r="M231" i="2"/>
  <c r="L231" i="2"/>
  <c r="K231" i="2"/>
  <c r="J231" i="2"/>
  <c r="I231" i="2"/>
  <c r="AE230" i="2"/>
  <c r="AD230" i="2"/>
  <c r="AC230" i="2"/>
  <c r="M230" i="2"/>
  <c r="L230" i="2"/>
  <c r="K230" i="2"/>
  <c r="J230" i="2"/>
  <c r="I230" i="2"/>
  <c r="AE229" i="2"/>
  <c r="AD229" i="2"/>
  <c r="AC229" i="2"/>
  <c r="M229" i="2"/>
  <c r="L229" i="2"/>
  <c r="K229" i="2"/>
  <c r="J229" i="2"/>
  <c r="I229" i="2"/>
  <c r="AE228" i="2"/>
  <c r="AD228" i="2"/>
  <c r="AC228" i="2"/>
  <c r="M228" i="2"/>
  <c r="L228" i="2"/>
  <c r="K228" i="2"/>
  <c r="J228" i="2"/>
  <c r="I228" i="2"/>
  <c r="AE227" i="2"/>
  <c r="AD227" i="2"/>
  <c r="AC227" i="2"/>
  <c r="M227" i="2"/>
  <c r="L227" i="2"/>
  <c r="K227" i="2"/>
  <c r="J227" i="2"/>
  <c r="I227" i="2"/>
  <c r="AE226" i="2"/>
  <c r="AD226" i="2"/>
  <c r="AC226" i="2"/>
  <c r="M226" i="2"/>
  <c r="L226" i="2"/>
  <c r="K226" i="2"/>
  <c r="J226" i="2"/>
  <c r="I226" i="2"/>
  <c r="AE225" i="2"/>
  <c r="AD225" i="2"/>
  <c r="AC225" i="2"/>
  <c r="M225" i="2"/>
  <c r="L225" i="2"/>
  <c r="K225" i="2"/>
  <c r="J225" i="2"/>
  <c r="I225" i="2"/>
  <c r="AE224" i="2"/>
  <c r="AD224" i="2"/>
  <c r="AC224" i="2"/>
  <c r="M224" i="2"/>
  <c r="L224" i="2"/>
  <c r="K224" i="2"/>
  <c r="J224" i="2"/>
  <c r="I224" i="2"/>
  <c r="AE223" i="2"/>
  <c r="AD223" i="2"/>
  <c r="AC223" i="2"/>
  <c r="M223" i="2"/>
  <c r="L223" i="2"/>
  <c r="K223" i="2"/>
  <c r="J223" i="2"/>
  <c r="I223" i="2"/>
  <c r="AE222" i="2"/>
  <c r="AD222" i="2"/>
  <c r="AC222" i="2"/>
  <c r="M222" i="2"/>
  <c r="L222" i="2"/>
  <c r="K222" i="2"/>
  <c r="J222" i="2"/>
  <c r="I222" i="2"/>
  <c r="AE221" i="2"/>
  <c r="AD221" i="2"/>
  <c r="AC221" i="2"/>
  <c r="M221" i="2"/>
  <c r="L221" i="2"/>
  <c r="K221" i="2"/>
  <c r="J221" i="2"/>
  <c r="I221" i="2"/>
  <c r="AE220" i="2"/>
  <c r="AD220" i="2"/>
  <c r="AC220" i="2"/>
  <c r="M220" i="2"/>
  <c r="L220" i="2"/>
  <c r="K220" i="2"/>
  <c r="J220" i="2"/>
  <c r="I220" i="2"/>
  <c r="AE219" i="2"/>
  <c r="AD219" i="2"/>
  <c r="AC219" i="2"/>
  <c r="M219" i="2"/>
  <c r="L219" i="2"/>
  <c r="K219" i="2"/>
  <c r="J219" i="2"/>
  <c r="I219" i="2"/>
  <c r="AE218" i="2"/>
  <c r="AD218" i="2"/>
  <c r="AC218" i="2"/>
  <c r="M218" i="2"/>
  <c r="L218" i="2"/>
  <c r="K218" i="2"/>
  <c r="J218" i="2"/>
  <c r="I218" i="2"/>
  <c r="AE217" i="2"/>
  <c r="AD217" i="2"/>
  <c r="AC217" i="2"/>
  <c r="M217" i="2"/>
  <c r="L217" i="2"/>
  <c r="K217" i="2"/>
  <c r="J217" i="2"/>
  <c r="I217" i="2"/>
  <c r="AE216" i="2"/>
  <c r="AD216" i="2"/>
  <c r="AC216" i="2"/>
  <c r="M216" i="2"/>
  <c r="L216" i="2"/>
  <c r="K216" i="2"/>
  <c r="J216" i="2"/>
  <c r="I216" i="2"/>
  <c r="AE215" i="2"/>
  <c r="AD215" i="2"/>
  <c r="AC215" i="2"/>
  <c r="M215" i="2"/>
  <c r="L215" i="2"/>
  <c r="J215" i="2"/>
  <c r="I215" i="2"/>
  <c r="AE214" i="2"/>
  <c r="AD214" i="2"/>
  <c r="AC214" i="2"/>
  <c r="M214" i="2"/>
  <c r="L214" i="2"/>
  <c r="K214" i="2"/>
  <c r="J214" i="2"/>
  <c r="I214" i="2"/>
  <c r="AE213" i="2"/>
  <c r="AD213" i="2"/>
  <c r="AC213" i="2"/>
  <c r="M213" i="2"/>
  <c r="L213" i="2"/>
  <c r="K213" i="2"/>
  <c r="J213" i="2"/>
  <c r="I213" i="2"/>
  <c r="AE212" i="2"/>
  <c r="AD212" i="2"/>
  <c r="AC212" i="2"/>
  <c r="M212" i="2"/>
  <c r="L212" i="2"/>
  <c r="K212" i="2"/>
  <c r="J212" i="2"/>
  <c r="I212" i="2"/>
  <c r="AE211" i="2"/>
  <c r="AD211" i="2"/>
  <c r="AC211" i="2"/>
  <c r="M211" i="2"/>
  <c r="L211" i="2"/>
  <c r="K211" i="2"/>
  <c r="J211" i="2"/>
  <c r="I211" i="2"/>
  <c r="AE210" i="2"/>
  <c r="AD210" i="2"/>
  <c r="AC210" i="2"/>
  <c r="M210" i="2"/>
  <c r="L210" i="2"/>
  <c r="K210" i="2"/>
  <c r="J210" i="2"/>
  <c r="I210" i="2"/>
  <c r="AE209" i="2"/>
  <c r="AD209" i="2"/>
  <c r="AC209" i="2"/>
  <c r="M209" i="2"/>
  <c r="L209" i="2"/>
  <c r="K209" i="2"/>
  <c r="J209" i="2"/>
  <c r="I209" i="2"/>
  <c r="AE208" i="2"/>
  <c r="AD208" i="2"/>
  <c r="AC208" i="2"/>
  <c r="M208" i="2"/>
  <c r="L208" i="2"/>
  <c r="K208" i="2"/>
  <c r="J208" i="2"/>
  <c r="I208" i="2"/>
  <c r="AE207" i="2"/>
  <c r="AD207" i="2"/>
  <c r="AC207" i="2"/>
  <c r="M207" i="2"/>
  <c r="L207" i="2"/>
  <c r="K207" i="2"/>
  <c r="J207" i="2"/>
  <c r="I207" i="2"/>
  <c r="AE206" i="2"/>
  <c r="AD206" i="2"/>
  <c r="AC206" i="2"/>
  <c r="M206" i="2"/>
  <c r="L206" i="2"/>
  <c r="K206" i="2"/>
  <c r="J206" i="2"/>
  <c r="I206" i="2"/>
  <c r="AE205" i="2"/>
  <c r="AD205" i="2"/>
  <c r="AC205" i="2"/>
  <c r="M205" i="2"/>
  <c r="L205" i="2"/>
  <c r="K205" i="2"/>
  <c r="J205" i="2"/>
  <c r="I205" i="2"/>
  <c r="AE204" i="2"/>
  <c r="AD204" i="2"/>
  <c r="AC204" i="2"/>
  <c r="M204" i="2"/>
  <c r="L204" i="2"/>
  <c r="K204" i="2"/>
  <c r="J204" i="2"/>
  <c r="I204" i="2"/>
  <c r="AE203" i="2"/>
  <c r="AD203" i="2"/>
  <c r="AC203" i="2"/>
  <c r="M203" i="2"/>
  <c r="L203" i="2"/>
  <c r="K203" i="2"/>
  <c r="J203" i="2"/>
  <c r="I203" i="2"/>
  <c r="AE202" i="2"/>
  <c r="AD202" i="2"/>
  <c r="AC202" i="2"/>
  <c r="M202" i="2"/>
  <c r="L202" i="2"/>
  <c r="K202" i="2"/>
  <c r="J202" i="2"/>
  <c r="I202" i="2"/>
  <c r="AE201" i="2"/>
  <c r="AD201" i="2"/>
  <c r="AC201" i="2"/>
  <c r="M201" i="2"/>
  <c r="L201" i="2"/>
  <c r="K201" i="2"/>
  <c r="J201" i="2"/>
  <c r="I201" i="2"/>
  <c r="AE200" i="2"/>
  <c r="AD200" i="2"/>
  <c r="AC200" i="2"/>
  <c r="M200" i="2"/>
  <c r="L200" i="2"/>
  <c r="K200" i="2"/>
  <c r="J200" i="2"/>
  <c r="I200" i="2"/>
  <c r="AE199" i="2"/>
  <c r="AD199" i="2"/>
  <c r="AC199" i="2"/>
  <c r="M199" i="2"/>
  <c r="L199" i="2"/>
  <c r="K199" i="2"/>
  <c r="J199" i="2"/>
  <c r="I199" i="2"/>
  <c r="AE198" i="2"/>
  <c r="AD198" i="2"/>
  <c r="AC198" i="2"/>
  <c r="M198" i="2"/>
  <c r="L198" i="2"/>
  <c r="K198" i="2"/>
  <c r="J198" i="2"/>
  <c r="I198" i="2"/>
  <c r="AE197" i="2"/>
  <c r="AD197" i="2"/>
  <c r="AC197" i="2"/>
  <c r="M197" i="2"/>
  <c r="L197" i="2"/>
  <c r="K197" i="2"/>
  <c r="J197" i="2"/>
  <c r="I197" i="2"/>
  <c r="AE196" i="2"/>
  <c r="AD196" i="2"/>
  <c r="AC196" i="2"/>
  <c r="M196" i="2"/>
  <c r="L196" i="2"/>
  <c r="K196" i="2"/>
  <c r="J196" i="2"/>
  <c r="I196" i="2"/>
  <c r="AE195" i="2"/>
  <c r="AD195" i="2"/>
  <c r="AC195" i="2"/>
  <c r="M195" i="2"/>
  <c r="L195" i="2"/>
  <c r="K195" i="2"/>
  <c r="J195" i="2"/>
  <c r="I195" i="2"/>
  <c r="AE194" i="2"/>
  <c r="AD194" i="2"/>
  <c r="AC194" i="2"/>
  <c r="M194" i="2"/>
  <c r="L194" i="2"/>
  <c r="K194" i="2"/>
  <c r="J194" i="2"/>
  <c r="I194" i="2"/>
  <c r="AE193" i="2"/>
  <c r="AD193" i="2"/>
  <c r="AC193" i="2"/>
  <c r="M193" i="2"/>
  <c r="L193" i="2"/>
  <c r="K193" i="2"/>
  <c r="J193" i="2"/>
  <c r="I193" i="2"/>
  <c r="AE192" i="2"/>
  <c r="AD192" i="2"/>
  <c r="AC192" i="2"/>
  <c r="M192" i="2"/>
  <c r="L192" i="2"/>
  <c r="K192" i="2"/>
  <c r="J192" i="2"/>
  <c r="I192" i="2"/>
  <c r="AE191" i="2"/>
  <c r="AD191" i="2"/>
  <c r="AC191" i="2"/>
  <c r="M191" i="2"/>
  <c r="L191" i="2"/>
  <c r="K191" i="2"/>
  <c r="J191" i="2"/>
  <c r="I191" i="2"/>
  <c r="AE190" i="2"/>
  <c r="AD190" i="2"/>
  <c r="AC190" i="2"/>
  <c r="M190" i="2"/>
  <c r="L190" i="2"/>
  <c r="K190" i="2"/>
  <c r="J190" i="2"/>
  <c r="I190" i="2"/>
  <c r="AE189" i="2"/>
  <c r="AD189" i="2"/>
  <c r="AC189" i="2"/>
  <c r="M189" i="2"/>
  <c r="L189" i="2"/>
  <c r="K189" i="2"/>
  <c r="J189" i="2"/>
  <c r="I189" i="2"/>
  <c r="AE188" i="2"/>
  <c r="AD188" i="2"/>
  <c r="AC188" i="2"/>
  <c r="M188" i="2"/>
  <c r="L188" i="2"/>
  <c r="K188" i="2"/>
  <c r="J188" i="2"/>
  <c r="I188" i="2"/>
  <c r="AE187" i="2"/>
  <c r="AD187" i="2"/>
  <c r="AC187" i="2"/>
  <c r="M187" i="2"/>
  <c r="L187" i="2"/>
  <c r="K187" i="2"/>
  <c r="J187" i="2"/>
  <c r="I187" i="2"/>
  <c r="AE186" i="2"/>
  <c r="AD186" i="2"/>
  <c r="AC186" i="2"/>
  <c r="M186" i="2"/>
  <c r="L186" i="2"/>
  <c r="K186" i="2"/>
  <c r="J186" i="2"/>
  <c r="I186" i="2"/>
  <c r="AE185" i="2"/>
  <c r="AD185" i="2"/>
  <c r="AC185" i="2"/>
  <c r="M185" i="2"/>
  <c r="L185" i="2"/>
  <c r="K185" i="2"/>
  <c r="J185" i="2"/>
  <c r="I185" i="2"/>
  <c r="AE184" i="2"/>
  <c r="AD184" i="2"/>
  <c r="AC184" i="2"/>
  <c r="M184" i="2"/>
  <c r="L184" i="2"/>
  <c r="K184" i="2"/>
  <c r="J184" i="2"/>
  <c r="I184" i="2"/>
  <c r="AE183" i="2"/>
  <c r="AD183" i="2"/>
  <c r="AC183" i="2"/>
  <c r="M183" i="2"/>
  <c r="L183" i="2"/>
  <c r="K183" i="2"/>
  <c r="J183" i="2"/>
  <c r="I183" i="2"/>
  <c r="AE182" i="2"/>
  <c r="AD182" i="2"/>
  <c r="AC182" i="2"/>
  <c r="M182" i="2"/>
  <c r="L182" i="2"/>
  <c r="K182" i="2"/>
  <c r="J182" i="2"/>
  <c r="I182" i="2"/>
  <c r="AE181" i="2"/>
  <c r="AD181" i="2"/>
  <c r="AC181" i="2"/>
  <c r="M181" i="2"/>
  <c r="L181" i="2"/>
  <c r="K181" i="2"/>
  <c r="J181" i="2"/>
  <c r="I181" i="2"/>
  <c r="AE180" i="2"/>
  <c r="AD180" i="2"/>
  <c r="AC180" i="2"/>
  <c r="M180" i="2"/>
  <c r="L180" i="2"/>
  <c r="K180" i="2"/>
  <c r="J180" i="2"/>
  <c r="I180" i="2"/>
  <c r="AE179" i="2"/>
  <c r="AD179" i="2"/>
  <c r="AC179" i="2"/>
  <c r="M179" i="2"/>
  <c r="L179" i="2"/>
  <c r="K179" i="2"/>
  <c r="J179" i="2"/>
  <c r="I179" i="2"/>
  <c r="AE178" i="2"/>
  <c r="AD178" i="2"/>
  <c r="AC178" i="2"/>
  <c r="M178" i="2"/>
  <c r="L178" i="2"/>
  <c r="K178" i="2"/>
  <c r="J178" i="2"/>
  <c r="I178" i="2"/>
  <c r="AE177" i="2"/>
  <c r="AD177" i="2"/>
  <c r="AC177" i="2"/>
  <c r="M177" i="2"/>
  <c r="L177" i="2"/>
  <c r="K177" i="2"/>
  <c r="J177" i="2"/>
  <c r="I177" i="2"/>
  <c r="AE176" i="2"/>
  <c r="AD176" i="2"/>
  <c r="AC176" i="2"/>
  <c r="M176" i="2"/>
  <c r="L176" i="2"/>
  <c r="K176" i="2"/>
  <c r="J176" i="2"/>
  <c r="I176" i="2"/>
  <c r="AE175" i="2"/>
  <c r="AD175" i="2"/>
  <c r="AC175" i="2"/>
  <c r="M175" i="2"/>
  <c r="L175" i="2"/>
  <c r="K175" i="2"/>
  <c r="J175" i="2"/>
  <c r="I175" i="2"/>
  <c r="AE174" i="2"/>
  <c r="AD174" i="2"/>
  <c r="AC174" i="2"/>
  <c r="M174" i="2"/>
  <c r="L174" i="2"/>
  <c r="K174" i="2"/>
  <c r="J174" i="2"/>
  <c r="I174" i="2"/>
  <c r="AE173" i="2"/>
  <c r="AD173" i="2"/>
  <c r="AC173" i="2"/>
  <c r="M173" i="2"/>
  <c r="L173" i="2"/>
  <c r="K173" i="2"/>
  <c r="J173" i="2"/>
  <c r="I173" i="2"/>
  <c r="AE172" i="2"/>
  <c r="AD172" i="2"/>
  <c r="AC172" i="2"/>
  <c r="M172" i="2"/>
  <c r="L172" i="2"/>
  <c r="K172" i="2"/>
  <c r="J172" i="2"/>
  <c r="I172" i="2"/>
  <c r="AE171" i="2"/>
  <c r="AD171" i="2"/>
  <c r="AC171" i="2"/>
  <c r="M171" i="2"/>
  <c r="L171" i="2"/>
  <c r="K171" i="2"/>
  <c r="J171" i="2"/>
  <c r="I171" i="2"/>
  <c r="AE170" i="2"/>
  <c r="AD170" i="2"/>
  <c r="AC170" i="2"/>
  <c r="M170" i="2"/>
  <c r="L170" i="2"/>
  <c r="K170" i="2"/>
  <c r="J170" i="2"/>
  <c r="I170" i="2"/>
  <c r="AE169" i="2"/>
  <c r="AD169" i="2"/>
  <c r="AC169" i="2"/>
  <c r="M169" i="2"/>
  <c r="L169" i="2"/>
  <c r="K169" i="2"/>
  <c r="J169" i="2"/>
  <c r="I169" i="2"/>
  <c r="AE168" i="2"/>
  <c r="AD168" i="2"/>
  <c r="AC168" i="2"/>
  <c r="M168" i="2"/>
  <c r="L168" i="2"/>
  <c r="K168" i="2"/>
  <c r="J168" i="2"/>
  <c r="I168" i="2"/>
  <c r="AE167" i="2"/>
  <c r="AD167" i="2"/>
  <c r="AC167" i="2"/>
  <c r="M167" i="2"/>
  <c r="L167" i="2"/>
  <c r="K167" i="2"/>
  <c r="J167" i="2"/>
  <c r="I167" i="2"/>
  <c r="AE166" i="2"/>
  <c r="AD166" i="2"/>
  <c r="AC166" i="2"/>
  <c r="M166" i="2"/>
  <c r="L166" i="2"/>
  <c r="K166" i="2"/>
  <c r="J166" i="2"/>
  <c r="I166" i="2"/>
  <c r="AE165" i="2"/>
  <c r="AD165" i="2"/>
  <c r="AC165" i="2"/>
  <c r="M165" i="2"/>
  <c r="L165" i="2"/>
  <c r="K165" i="2"/>
  <c r="J165" i="2"/>
  <c r="I165" i="2"/>
  <c r="AE164" i="2"/>
  <c r="AD164" i="2"/>
  <c r="AC164" i="2"/>
  <c r="M164" i="2"/>
  <c r="L164" i="2"/>
  <c r="K164" i="2"/>
  <c r="J164" i="2"/>
  <c r="I164" i="2"/>
  <c r="AE163" i="2"/>
  <c r="AD163" i="2"/>
  <c r="AC163" i="2"/>
  <c r="M163" i="2"/>
  <c r="L163" i="2"/>
  <c r="K163" i="2"/>
  <c r="J163" i="2"/>
  <c r="I163" i="2"/>
  <c r="AE162" i="2"/>
  <c r="AD162" i="2"/>
  <c r="AC162" i="2"/>
  <c r="M162" i="2"/>
  <c r="L162" i="2"/>
  <c r="K162" i="2"/>
  <c r="J162" i="2"/>
  <c r="I162" i="2"/>
  <c r="AE161" i="2"/>
  <c r="AD161" i="2"/>
  <c r="AC161" i="2"/>
  <c r="M161" i="2"/>
  <c r="L161" i="2"/>
  <c r="K161" i="2"/>
  <c r="J161" i="2"/>
  <c r="I161" i="2"/>
  <c r="AE160" i="2"/>
  <c r="AD160" i="2"/>
  <c r="AC160" i="2"/>
  <c r="M160" i="2"/>
  <c r="L160" i="2"/>
  <c r="K160" i="2"/>
  <c r="J160" i="2"/>
  <c r="I160" i="2"/>
  <c r="AE159" i="2"/>
  <c r="AD159" i="2"/>
  <c r="AC159" i="2"/>
  <c r="M159" i="2"/>
  <c r="L159" i="2"/>
  <c r="K159" i="2"/>
  <c r="J159" i="2"/>
  <c r="I159" i="2"/>
  <c r="AE158" i="2"/>
  <c r="AD158" i="2"/>
  <c r="AC158" i="2"/>
  <c r="M158" i="2"/>
  <c r="L158" i="2"/>
  <c r="K158" i="2"/>
  <c r="J158" i="2"/>
  <c r="I158" i="2"/>
  <c r="AE157" i="2"/>
  <c r="AD157" i="2"/>
  <c r="AC157" i="2"/>
  <c r="M157" i="2"/>
  <c r="L157" i="2"/>
  <c r="K157" i="2"/>
  <c r="J157" i="2"/>
  <c r="I157" i="2"/>
  <c r="AE156" i="2"/>
  <c r="AD156" i="2"/>
  <c r="AC156" i="2"/>
  <c r="M156" i="2"/>
  <c r="L156" i="2"/>
  <c r="K156" i="2"/>
  <c r="J156" i="2"/>
  <c r="I156" i="2"/>
  <c r="AE155" i="2"/>
  <c r="AD155" i="2"/>
  <c r="AC155" i="2"/>
  <c r="M155" i="2"/>
  <c r="L155" i="2"/>
  <c r="K155" i="2"/>
  <c r="J155" i="2"/>
  <c r="I155" i="2"/>
  <c r="AE154" i="2"/>
  <c r="AD154" i="2"/>
  <c r="AC154" i="2"/>
  <c r="M154" i="2"/>
  <c r="L154" i="2"/>
  <c r="K154" i="2"/>
  <c r="J154" i="2"/>
  <c r="I154" i="2"/>
  <c r="AE153" i="2"/>
  <c r="AD153" i="2"/>
  <c r="AC153" i="2"/>
  <c r="M153" i="2"/>
  <c r="L153" i="2"/>
  <c r="K153" i="2"/>
  <c r="J153" i="2"/>
  <c r="I153" i="2"/>
  <c r="AE152" i="2"/>
  <c r="AD152" i="2"/>
  <c r="AC152" i="2"/>
  <c r="M152" i="2"/>
  <c r="L152" i="2"/>
  <c r="K152" i="2"/>
  <c r="J152" i="2"/>
  <c r="I152" i="2"/>
  <c r="AE151" i="2"/>
  <c r="AD151" i="2"/>
  <c r="AC151" i="2"/>
  <c r="M151" i="2"/>
  <c r="L151" i="2"/>
  <c r="K151" i="2"/>
  <c r="J151" i="2"/>
  <c r="I151" i="2"/>
  <c r="AE150" i="2"/>
  <c r="AD150" i="2"/>
  <c r="AC150" i="2"/>
  <c r="M150" i="2"/>
  <c r="L150" i="2"/>
  <c r="K150" i="2"/>
  <c r="J150" i="2"/>
  <c r="I150" i="2"/>
  <c r="AE149" i="2"/>
  <c r="AD149" i="2"/>
  <c r="AC149" i="2"/>
  <c r="M149" i="2"/>
  <c r="L149" i="2"/>
  <c r="K149" i="2"/>
  <c r="J149" i="2"/>
  <c r="I149" i="2"/>
  <c r="AE148" i="2"/>
  <c r="AD148" i="2"/>
  <c r="AC148" i="2"/>
  <c r="M148" i="2"/>
  <c r="L148" i="2"/>
  <c r="K148" i="2"/>
  <c r="J148" i="2"/>
  <c r="I148" i="2"/>
  <c r="AE147" i="2"/>
  <c r="AD147" i="2"/>
  <c r="AC147" i="2"/>
  <c r="M147" i="2"/>
  <c r="L147" i="2"/>
  <c r="K147" i="2"/>
  <c r="J147" i="2"/>
  <c r="I147" i="2"/>
  <c r="AE146" i="2"/>
  <c r="AD146" i="2"/>
  <c r="AC146" i="2"/>
  <c r="M146" i="2"/>
  <c r="L146" i="2"/>
  <c r="K146" i="2"/>
  <c r="J146" i="2"/>
  <c r="I146" i="2"/>
  <c r="AE145" i="2"/>
  <c r="AD145" i="2"/>
  <c r="AC145" i="2"/>
  <c r="M145" i="2"/>
  <c r="L145" i="2"/>
  <c r="K145" i="2"/>
  <c r="J145" i="2"/>
  <c r="I145" i="2"/>
  <c r="AE144" i="2"/>
  <c r="AD144" i="2"/>
  <c r="AC144" i="2"/>
  <c r="M144" i="2"/>
  <c r="L144" i="2"/>
  <c r="K144" i="2"/>
  <c r="J144" i="2"/>
  <c r="I144" i="2"/>
  <c r="AE143" i="2"/>
  <c r="AD143" i="2"/>
  <c r="AC143" i="2"/>
  <c r="M143" i="2"/>
  <c r="L143" i="2"/>
  <c r="K143" i="2"/>
  <c r="J143" i="2"/>
  <c r="I143" i="2"/>
  <c r="AE142" i="2"/>
  <c r="AD142" i="2"/>
  <c r="AC142" i="2"/>
  <c r="M142" i="2"/>
  <c r="L142" i="2"/>
  <c r="K142" i="2"/>
  <c r="J142" i="2"/>
  <c r="I142" i="2"/>
  <c r="AE141" i="2"/>
  <c r="AD141" i="2"/>
  <c r="AC141" i="2"/>
  <c r="M141" i="2"/>
  <c r="L141" i="2"/>
  <c r="K141" i="2"/>
  <c r="J141" i="2"/>
  <c r="I141" i="2"/>
  <c r="AE140" i="2"/>
  <c r="AD140" i="2"/>
  <c r="AC140" i="2"/>
  <c r="M140" i="2"/>
  <c r="L140" i="2"/>
  <c r="K140" i="2"/>
  <c r="J140" i="2"/>
  <c r="I140" i="2"/>
  <c r="AE139" i="2"/>
  <c r="AD139" i="2"/>
  <c r="AC139" i="2"/>
  <c r="M139" i="2"/>
  <c r="L139" i="2"/>
  <c r="K139" i="2"/>
  <c r="J139" i="2"/>
  <c r="I139" i="2"/>
  <c r="AE138" i="2"/>
  <c r="AD138" i="2"/>
  <c r="AC138" i="2"/>
  <c r="M138" i="2"/>
  <c r="L138" i="2"/>
  <c r="K138" i="2"/>
  <c r="J138" i="2"/>
  <c r="I138" i="2"/>
  <c r="AE137" i="2"/>
  <c r="AD137" i="2"/>
  <c r="AC137" i="2"/>
  <c r="M137" i="2"/>
  <c r="L137" i="2"/>
  <c r="K137" i="2"/>
  <c r="J137" i="2"/>
  <c r="I137" i="2"/>
  <c r="AE136" i="2"/>
  <c r="AD136" i="2"/>
  <c r="AC136" i="2"/>
  <c r="M136" i="2"/>
  <c r="L136" i="2"/>
  <c r="K136" i="2"/>
  <c r="J136" i="2"/>
  <c r="I136" i="2"/>
  <c r="AE135" i="2"/>
  <c r="AD135" i="2"/>
  <c r="AC135" i="2"/>
  <c r="M135" i="2"/>
  <c r="L135" i="2"/>
  <c r="K135" i="2"/>
  <c r="J135" i="2"/>
  <c r="I135" i="2"/>
  <c r="AE134" i="2"/>
  <c r="AD134" i="2"/>
  <c r="AC134" i="2"/>
  <c r="M134" i="2"/>
  <c r="L134" i="2"/>
  <c r="K134" i="2"/>
  <c r="J134" i="2"/>
  <c r="I134" i="2"/>
  <c r="AE133" i="2"/>
  <c r="AD133" i="2"/>
  <c r="AC133" i="2"/>
  <c r="M133" i="2"/>
  <c r="L133" i="2"/>
  <c r="K133" i="2"/>
  <c r="J133" i="2"/>
  <c r="I133" i="2"/>
  <c r="AE132" i="2"/>
  <c r="AD132" i="2"/>
  <c r="AC132" i="2"/>
  <c r="M132" i="2"/>
  <c r="L132" i="2"/>
  <c r="K132" i="2"/>
  <c r="J132" i="2"/>
  <c r="I132" i="2"/>
  <c r="AE131" i="2"/>
  <c r="AD131" i="2"/>
  <c r="AC131" i="2"/>
  <c r="M131" i="2"/>
  <c r="L131" i="2"/>
  <c r="K131" i="2"/>
  <c r="J131" i="2"/>
  <c r="I131" i="2"/>
  <c r="AE130" i="2"/>
  <c r="AD130" i="2"/>
  <c r="AC130" i="2"/>
  <c r="M130" i="2"/>
  <c r="L130" i="2"/>
  <c r="K130" i="2"/>
  <c r="J130" i="2"/>
  <c r="I130" i="2"/>
  <c r="AE129" i="2"/>
  <c r="AD129" i="2"/>
  <c r="AC129" i="2"/>
  <c r="M129" i="2"/>
  <c r="L129" i="2"/>
  <c r="K129" i="2"/>
  <c r="J129" i="2"/>
  <c r="I129" i="2"/>
  <c r="AE128" i="2"/>
  <c r="AD128" i="2"/>
  <c r="AC128" i="2"/>
  <c r="M128" i="2"/>
  <c r="L128" i="2"/>
  <c r="K128" i="2"/>
  <c r="J128" i="2"/>
  <c r="I128" i="2"/>
  <c r="AE127" i="2"/>
  <c r="AD127" i="2"/>
  <c r="AC127" i="2"/>
  <c r="M127" i="2"/>
  <c r="L127" i="2"/>
  <c r="K127" i="2"/>
  <c r="J127" i="2"/>
  <c r="I127" i="2"/>
  <c r="AE126" i="2"/>
  <c r="AD126" i="2"/>
  <c r="AC126" i="2"/>
  <c r="M126" i="2"/>
  <c r="L126" i="2"/>
  <c r="K126" i="2"/>
  <c r="J126" i="2"/>
  <c r="I126" i="2"/>
  <c r="AE125" i="2"/>
  <c r="AD125" i="2"/>
  <c r="AC125" i="2"/>
  <c r="M125" i="2"/>
  <c r="L125" i="2"/>
  <c r="K125" i="2"/>
  <c r="J125" i="2"/>
  <c r="I125" i="2"/>
  <c r="AE124" i="2"/>
  <c r="AD124" i="2"/>
  <c r="AC124" i="2"/>
  <c r="M124" i="2"/>
  <c r="L124" i="2"/>
  <c r="K124" i="2"/>
  <c r="J124" i="2"/>
  <c r="I124" i="2"/>
  <c r="AE123" i="2"/>
  <c r="AD123" i="2"/>
  <c r="AC123" i="2"/>
  <c r="M123" i="2"/>
  <c r="L123" i="2"/>
  <c r="K123" i="2"/>
  <c r="J123" i="2"/>
  <c r="I123" i="2"/>
  <c r="AE122" i="2"/>
  <c r="AD122" i="2"/>
  <c r="AC122" i="2"/>
  <c r="M122" i="2"/>
  <c r="L122" i="2"/>
  <c r="K122" i="2"/>
  <c r="J122" i="2"/>
  <c r="I122" i="2"/>
  <c r="AE121" i="2"/>
  <c r="AD121" i="2"/>
  <c r="AC121" i="2"/>
  <c r="M121" i="2"/>
  <c r="L121" i="2"/>
  <c r="K121" i="2"/>
  <c r="J121" i="2"/>
  <c r="I121" i="2"/>
  <c r="AE120" i="2"/>
  <c r="AD120" i="2"/>
  <c r="AC120" i="2"/>
  <c r="M120" i="2"/>
  <c r="L120" i="2"/>
  <c r="K120" i="2"/>
  <c r="J120" i="2"/>
  <c r="I120" i="2"/>
  <c r="AE119" i="2"/>
  <c r="AD119" i="2"/>
  <c r="AC119" i="2"/>
  <c r="M119" i="2"/>
  <c r="L119" i="2"/>
  <c r="K119" i="2"/>
  <c r="J119" i="2"/>
  <c r="I119" i="2"/>
  <c r="AE118" i="2"/>
  <c r="AD118" i="2"/>
  <c r="AC118" i="2"/>
  <c r="M118" i="2"/>
  <c r="L118" i="2"/>
  <c r="K118" i="2"/>
  <c r="J118" i="2"/>
  <c r="I118" i="2"/>
  <c r="AE117" i="2"/>
  <c r="AD117" i="2"/>
  <c r="AC117" i="2"/>
  <c r="M117" i="2"/>
  <c r="L117" i="2"/>
  <c r="K117" i="2"/>
  <c r="J117" i="2"/>
  <c r="I117" i="2"/>
  <c r="AE116" i="2"/>
  <c r="AD116" i="2"/>
  <c r="AC116" i="2"/>
  <c r="M116" i="2"/>
  <c r="L116" i="2"/>
  <c r="K116" i="2"/>
  <c r="J116" i="2"/>
  <c r="I116" i="2"/>
  <c r="AE115" i="2"/>
  <c r="AD115" i="2"/>
  <c r="AC115" i="2"/>
  <c r="M115" i="2"/>
  <c r="L115" i="2"/>
  <c r="K115" i="2"/>
  <c r="J115" i="2"/>
  <c r="I115" i="2"/>
  <c r="AE114" i="2"/>
  <c r="AD114" i="2"/>
  <c r="AC114" i="2"/>
  <c r="M114" i="2"/>
  <c r="L114" i="2"/>
  <c r="K114" i="2"/>
  <c r="J114" i="2"/>
  <c r="I114" i="2"/>
  <c r="AE113" i="2"/>
  <c r="AD113" i="2"/>
  <c r="AC113" i="2"/>
  <c r="M113" i="2"/>
  <c r="L113" i="2"/>
  <c r="K113" i="2"/>
  <c r="J113" i="2"/>
  <c r="I113" i="2"/>
  <c r="AE112" i="2"/>
  <c r="AD112" i="2"/>
  <c r="AC112" i="2"/>
  <c r="M112" i="2"/>
  <c r="L112" i="2"/>
  <c r="K112" i="2"/>
  <c r="J112" i="2"/>
  <c r="I112" i="2"/>
  <c r="AE111" i="2"/>
  <c r="AD111" i="2"/>
  <c r="AC111" i="2"/>
  <c r="M111" i="2"/>
  <c r="L111" i="2"/>
  <c r="K111" i="2"/>
  <c r="J111" i="2"/>
  <c r="I111" i="2"/>
  <c r="AE110" i="2"/>
  <c r="AD110" i="2"/>
  <c r="AC110" i="2"/>
  <c r="M110" i="2"/>
  <c r="L110" i="2"/>
  <c r="K110" i="2"/>
  <c r="J110" i="2"/>
  <c r="I110" i="2"/>
  <c r="AE109" i="2"/>
  <c r="AD109" i="2"/>
  <c r="AC109" i="2"/>
  <c r="M109" i="2"/>
  <c r="L109" i="2"/>
  <c r="K109" i="2"/>
  <c r="J109" i="2"/>
  <c r="I109" i="2"/>
  <c r="AE108" i="2"/>
  <c r="AD108" i="2"/>
  <c r="AC108" i="2"/>
  <c r="M108" i="2"/>
  <c r="L108" i="2"/>
  <c r="K108" i="2"/>
  <c r="J108" i="2"/>
  <c r="I108" i="2"/>
  <c r="AE107" i="2"/>
  <c r="AD107" i="2"/>
  <c r="AC107" i="2"/>
  <c r="M107" i="2"/>
  <c r="L107" i="2"/>
  <c r="K107" i="2"/>
  <c r="J107" i="2"/>
  <c r="I107" i="2"/>
  <c r="AE106" i="2"/>
  <c r="AD106" i="2"/>
  <c r="AC106" i="2"/>
  <c r="M106" i="2"/>
  <c r="L106" i="2"/>
  <c r="K106" i="2"/>
  <c r="J106" i="2"/>
  <c r="I106" i="2"/>
  <c r="AE105" i="2"/>
  <c r="AD105" i="2"/>
  <c r="AC105" i="2"/>
  <c r="M105" i="2"/>
  <c r="L105" i="2"/>
  <c r="K105" i="2"/>
  <c r="J105" i="2"/>
  <c r="I105" i="2"/>
  <c r="AE104" i="2"/>
  <c r="AD104" i="2"/>
  <c r="AC104" i="2"/>
  <c r="M104" i="2"/>
  <c r="L104" i="2"/>
  <c r="K104" i="2"/>
  <c r="J104" i="2"/>
  <c r="I104" i="2"/>
  <c r="AE103" i="2"/>
  <c r="AD103" i="2"/>
  <c r="AC103" i="2"/>
  <c r="M103" i="2"/>
  <c r="L103" i="2"/>
  <c r="K103" i="2"/>
  <c r="J103" i="2"/>
  <c r="I103" i="2"/>
  <c r="AE102" i="2"/>
  <c r="AD102" i="2"/>
  <c r="AC102" i="2"/>
  <c r="M102" i="2"/>
  <c r="L102" i="2"/>
  <c r="K102" i="2"/>
  <c r="J102" i="2"/>
  <c r="I102" i="2"/>
  <c r="AE101" i="2"/>
  <c r="AD101" i="2"/>
  <c r="AC101" i="2"/>
  <c r="M101" i="2"/>
  <c r="L101" i="2"/>
  <c r="K101" i="2"/>
  <c r="J101" i="2"/>
  <c r="I101" i="2"/>
  <c r="AE100" i="2"/>
  <c r="AD100" i="2"/>
  <c r="AC100" i="2"/>
  <c r="M100" i="2"/>
  <c r="L100" i="2"/>
  <c r="K100" i="2"/>
  <c r="J100" i="2"/>
  <c r="I100" i="2"/>
  <c r="AE99" i="2"/>
  <c r="AD99" i="2"/>
  <c r="AC99" i="2"/>
  <c r="M99" i="2"/>
  <c r="L99" i="2"/>
  <c r="K99" i="2"/>
  <c r="J99" i="2"/>
  <c r="I99" i="2"/>
  <c r="AE98" i="2"/>
  <c r="AD98" i="2"/>
  <c r="AC98" i="2"/>
  <c r="M98" i="2"/>
  <c r="L98" i="2"/>
  <c r="K98" i="2"/>
  <c r="J98" i="2"/>
  <c r="I98" i="2"/>
  <c r="AE97" i="2"/>
  <c r="AD97" i="2"/>
  <c r="AC97" i="2"/>
  <c r="M97" i="2"/>
  <c r="L97" i="2"/>
  <c r="K97" i="2"/>
  <c r="J97" i="2"/>
  <c r="I97" i="2"/>
  <c r="AE96" i="2"/>
  <c r="AD96" i="2"/>
  <c r="AC96" i="2"/>
  <c r="M96" i="2"/>
  <c r="L96" i="2"/>
  <c r="K96" i="2"/>
  <c r="J96" i="2"/>
  <c r="I96" i="2"/>
  <c r="AE95" i="2"/>
  <c r="AD95" i="2"/>
  <c r="AC95" i="2"/>
  <c r="M95" i="2"/>
  <c r="L95" i="2"/>
  <c r="K95" i="2"/>
  <c r="J95" i="2"/>
  <c r="I95" i="2"/>
  <c r="AE94" i="2"/>
  <c r="AD94" i="2"/>
  <c r="AC94" i="2"/>
  <c r="M94" i="2"/>
  <c r="L94" i="2"/>
  <c r="K94" i="2"/>
  <c r="J94" i="2"/>
  <c r="I94" i="2"/>
  <c r="AE93" i="2"/>
  <c r="AD93" i="2"/>
  <c r="AC93" i="2"/>
  <c r="M93" i="2"/>
  <c r="L93" i="2"/>
  <c r="K93" i="2"/>
  <c r="J93" i="2"/>
  <c r="I93" i="2"/>
  <c r="AE92" i="2"/>
  <c r="AD92" i="2"/>
  <c r="AC92" i="2"/>
  <c r="M92" i="2"/>
  <c r="L92" i="2"/>
  <c r="K92" i="2"/>
  <c r="J92" i="2"/>
  <c r="I92" i="2"/>
  <c r="AE91" i="2"/>
  <c r="AD91" i="2"/>
  <c r="AC91" i="2"/>
  <c r="M91" i="2"/>
  <c r="L91" i="2"/>
  <c r="K91" i="2"/>
  <c r="J91" i="2"/>
  <c r="I91" i="2"/>
  <c r="AE90" i="2"/>
  <c r="AD90" i="2"/>
  <c r="AC90" i="2"/>
  <c r="M90" i="2"/>
  <c r="L90" i="2"/>
  <c r="K90" i="2"/>
  <c r="J90" i="2"/>
  <c r="I90" i="2"/>
  <c r="AE89" i="2"/>
  <c r="AD89" i="2"/>
  <c r="AC89" i="2"/>
  <c r="M89" i="2"/>
  <c r="L89" i="2"/>
  <c r="K89" i="2"/>
  <c r="J89" i="2"/>
  <c r="I89" i="2"/>
  <c r="AE88" i="2"/>
  <c r="AD88" i="2"/>
  <c r="AC88" i="2"/>
  <c r="M88" i="2"/>
  <c r="L88" i="2"/>
  <c r="K88" i="2"/>
  <c r="J88" i="2"/>
  <c r="I88" i="2"/>
  <c r="AE87" i="2"/>
  <c r="AD87" i="2"/>
  <c r="AC87" i="2"/>
  <c r="M87" i="2"/>
  <c r="L87" i="2"/>
  <c r="K87" i="2"/>
  <c r="J87" i="2"/>
  <c r="I87" i="2"/>
  <c r="AE86" i="2"/>
  <c r="AD86" i="2"/>
  <c r="AC86" i="2"/>
  <c r="M86" i="2"/>
  <c r="L86" i="2"/>
  <c r="K86" i="2"/>
  <c r="J86" i="2"/>
  <c r="I86" i="2"/>
  <c r="AE85" i="2"/>
  <c r="AD85" i="2"/>
  <c r="AC85" i="2"/>
  <c r="M85" i="2"/>
  <c r="L85" i="2"/>
  <c r="K85" i="2"/>
  <c r="J85" i="2"/>
  <c r="I85" i="2"/>
  <c r="AE84" i="2"/>
  <c r="AD84" i="2"/>
  <c r="AC84" i="2"/>
  <c r="M84" i="2"/>
  <c r="L84" i="2"/>
  <c r="K84" i="2"/>
  <c r="J84" i="2"/>
  <c r="I84" i="2"/>
  <c r="AE83" i="2"/>
  <c r="AD83" i="2"/>
  <c r="AC83" i="2"/>
  <c r="M83" i="2"/>
  <c r="L83" i="2"/>
  <c r="K83" i="2"/>
  <c r="J83" i="2"/>
  <c r="I83" i="2"/>
  <c r="AE82" i="2"/>
  <c r="AD82" i="2"/>
  <c r="AC82" i="2"/>
  <c r="M82" i="2"/>
  <c r="L82" i="2"/>
  <c r="K82" i="2"/>
  <c r="J82" i="2"/>
  <c r="I82" i="2"/>
  <c r="AE81" i="2"/>
  <c r="AD81" i="2"/>
  <c r="AC81" i="2"/>
  <c r="M81" i="2"/>
  <c r="L81" i="2"/>
  <c r="K81" i="2"/>
  <c r="J81" i="2"/>
  <c r="I81" i="2"/>
  <c r="AE80" i="2"/>
  <c r="AD80" i="2"/>
  <c r="AC80" i="2"/>
  <c r="M80" i="2"/>
  <c r="L80" i="2"/>
  <c r="K80" i="2"/>
  <c r="J80" i="2"/>
  <c r="I80" i="2"/>
  <c r="AE79" i="2"/>
  <c r="AD79" i="2"/>
  <c r="AC79" i="2"/>
  <c r="M79" i="2"/>
  <c r="L79" i="2"/>
  <c r="K79" i="2"/>
  <c r="J79" i="2"/>
  <c r="I79" i="2"/>
  <c r="AE78" i="2"/>
  <c r="AD78" i="2"/>
  <c r="AC78" i="2"/>
  <c r="M78" i="2"/>
  <c r="L78" i="2"/>
  <c r="K78" i="2"/>
  <c r="J78" i="2"/>
  <c r="I78" i="2"/>
  <c r="AE77" i="2"/>
  <c r="AD77" i="2"/>
  <c r="AC77" i="2"/>
  <c r="M77" i="2"/>
  <c r="L77" i="2"/>
  <c r="K77" i="2"/>
  <c r="J77" i="2"/>
  <c r="I77" i="2"/>
  <c r="AE76" i="2"/>
  <c r="AD76" i="2"/>
  <c r="AC76" i="2"/>
  <c r="M76" i="2"/>
  <c r="L76" i="2"/>
  <c r="K76" i="2"/>
  <c r="J76" i="2"/>
  <c r="I76" i="2"/>
  <c r="AE75" i="2"/>
  <c r="AD75" i="2"/>
  <c r="AC75" i="2"/>
  <c r="M75" i="2"/>
  <c r="L75" i="2"/>
  <c r="K75" i="2"/>
  <c r="J75" i="2"/>
  <c r="I75" i="2"/>
  <c r="AE74" i="2"/>
  <c r="AD74" i="2"/>
  <c r="AC74" i="2"/>
  <c r="M74" i="2"/>
  <c r="L74" i="2"/>
  <c r="K74" i="2"/>
  <c r="J74" i="2"/>
  <c r="I74" i="2"/>
  <c r="AE73" i="2"/>
  <c r="AD73" i="2"/>
  <c r="AC73" i="2"/>
  <c r="M73" i="2"/>
  <c r="L73" i="2"/>
  <c r="K73" i="2"/>
  <c r="J73" i="2"/>
  <c r="I73" i="2"/>
  <c r="AE72" i="2"/>
  <c r="AD72" i="2"/>
  <c r="AC72" i="2"/>
  <c r="M72" i="2"/>
  <c r="L72" i="2"/>
  <c r="K72" i="2"/>
  <c r="J72" i="2"/>
  <c r="I72" i="2"/>
  <c r="AE71" i="2"/>
  <c r="AD71" i="2"/>
  <c r="AC71" i="2"/>
  <c r="M71" i="2"/>
  <c r="L71" i="2"/>
  <c r="K71" i="2"/>
  <c r="J71" i="2"/>
  <c r="I71" i="2"/>
  <c r="AE70" i="2"/>
  <c r="AD70" i="2"/>
  <c r="AC70" i="2"/>
  <c r="M70" i="2"/>
  <c r="L70" i="2"/>
  <c r="K70" i="2"/>
  <c r="J70" i="2"/>
  <c r="I70" i="2"/>
  <c r="AE69" i="2"/>
  <c r="AD69" i="2"/>
  <c r="AC69" i="2"/>
  <c r="M69" i="2"/>
  <c r="L69" i="2"/>
  <c r="K69" i="2"/>
  <c r="J69" i="2"/>
  <c r="I69" i="2"/>
  <c r="AE68" i="2"/>
  <c r="AD68" i="2"/>
  <c r="AC68" i="2"/>
  <c r="M68" i="2"/>
  <c r="L68" i="2"/>
  <c r="K68" i="2"/>
  <c r="J68" i="2"/>
  <c r="I68" i="2"/>
  <c r="AE67" i="2"/>
  <c r="AD67" i="2"/>
  <c r="AC67" i="2"/>
  <c r="M67" i="2"/>
  <c r="L67" i="2"/>
  <c r="K67" i="2"/>
  <c r="J67" i="2"/>
  <c r="I67" i="2"/>
  <c r="AE66" i="2"/>
  <c r="AD66" i="2"/>
  <c r="AC66" i="2"/>
  <c r="M66" i="2"/>
  <c r="L66" i="2"/>
  <c r="K66" i="2"/>
  <c r="J66" i="2"/>
  <c r="I66" i="2"/>
  <c r="AE65" i="2"/>
  <c r="AD65" i="2"/>
  <c r="AC65" i="2"/>
  <c r="M65" i="2"/>
  <c r="L65" i="2"/>
  <c r="K65" i="2"/>
  <c r="J65" i="2"/>
  <c r="I65" i="2"/>
  <c r="AE64" i="2"/>
  <c r="AD64" i="2"/>
  <c r="AC64" i="2"/>
  <c r="M64" i="2"/>
  <c r="L64" i="2"/>
  <c r="K64" i="2"/>
  <c r="J64" i="2"/>
  <c r="I64" i="2"/>
  <c r="AE63" i="2"/>
  <c r="AD63" i="2"/>
  <c r="AC63" i="2"/>
  <c r="M63" i="2"/>
  <c r="L63" i="2"/>
  <c r="K63" i="2"/>
  <c r="J63" i="2"/>
  <c r="I63" i="2"/>
  <c r="AE62" i="2"/>
  <c r="AD62" i="2"/>
  <c r="AC62" i="2"/>
  <c r="M62" i="2"/>
  <c r="L62" i="2"/>
  <c r="K62" i="2"/>
  <c r="J62" i="2"/>
  <c r="I62" i="2"/>
  <c r="AE61" i="2"/>
  <c r="AD61" i="2"/>
  <c r="AC61" i="2"/>
  <c r="M61" i="2"/>
  <c r="L61" i="2"/>
  <c r="K61" i="2"/>
  <c r="J61" i="2"/>
  <c r="I61" i="2"/>
  <c r="AE60" i="2"/>
  <c r="AD60" i="2"/>
  <c r="AC60" i="2"/>
  <c r="M60" i="2"/>
  <c r="L60" i="2"/>
  <c r="K60" i="2"/>
  <c r="J60" i="2"/>
  <c r="I60" i="2"/>
  <c r="AE59" i="2"/>
  <c r="AE58" i="2"/>
  <c r="AD58" i="2"/>
  <c r="AC58" i="2"/>
  <c r="M58" i="2"/>
  <c r="L58" i="2"/>
  <c r="K58" i="2"/>
  <c r="J58" i="2"/>
  <c r="I58" i="2"/>
  <c r="AE57" i="2"/>
  <c r="AD57" i="2"/>
  <c r="AC57" i="2"/>
  <c r="M57" i="2"/>
  <c r="L57" i="2"/>
  <c r="K57" i="2"/>
  <c r="J57" i="2"/>
  <c r="I57" i="2"/>
  <c r="AE56" i="2"/>
  <c r="AD56" i="2"/>
  <c r="AC56" i="2"/>
  <c r="M56" i="2"/>
  <c r="L56" i="2"/>
  <c r="K56" i="2"/>
  <c r="J56" i="2"/>
  <c r="I56" i="2"/>
  <c r="AE55" i="2"/>
  <c r="AD55" i="2"/>
  <c r="AC55" i="2"/>
  <c r="M55" i="2"/>
  <c r="L55" i="2"/>
  <c r="K55" i="2"/>
  <c r="J55" i="2"/>
  <c r="I55" i="2"/>
  <c r="AE54" i="2"/>
  <c r="AD54" i="2"/>
  <c r="AC54" i="2"/>
  <c r="M54" i="2"/>
  <c r="L54" i="2"/>
  <c r="K54" i="2"/>
  <c r="J54" i="2"/>
  <c r="I54" i="2"/>
  <c r="AE53" i="2"/>
  <c r="AD53" i="2"/>
  <c r="AC53" i="2"/>
  <c r="M53" i="2"/>
  <c r="L53" i="2"/>
  <c r="K53" i="2"/>
  <c r="J53" i="2"/>
  <c r="I53" i="2"/>
  <c r="AE52" i="2"/>
  <c r="AD52" i="2"/>
  <c r="AC52" i="2"/>
  <c r="M52" i="2"/>
  <c r="L52" i="2"/>
  <c r="K52" i="2"/>
  <c r="J52" i="2"/>
  <c r="I52" i="2"/>
  <c r="AE51" i="2"/>
  <c r="AD51" i="2"/>
  <c r="AC51" i="2"/>
  <c r="M51" i="2"/>
  <c r="L51" i="2"/>
  <c r="K51" i="2"/>
  <c r="J51" i="2"/>
  <c r="I51" i="2"/>
  <c r="AE50" i="2"/>
  <c r="AD50" i="2"/>
  <c r="AC50" i="2"/>
  <c r="M50" i="2"/>
  <c r="L50" i="2"/>
  <c r="K50" i="2"/>
  <c r="J50" i="2"/>
  <c r="I50" i="2"/>
  <c r="AE49" i="2"/>
  <c r="AD49" i="2"/>
  <c r="AC49" i="2"/>
  <c r="M49" i="2"/>
  <c r="L49" i="2"/>
  <c r="K49" i="2"/>
  <c r="J49" i="2"/>
  <c r="I49" i="2"/>
  <c r="AE48" i="2"/>
  <c r="AD48" i="2"/>
  <c r="AC48" i="2"/>
  <c r="M48" i="2"/>
  <c r="L48" i="2"/>
  <c r="K48" i="2"/>
  <c r="J48" i="2"/>
  <c r="I48" i="2"/>
  <c r="AE47" i="2"/>
  <c r="AD47" i="2"/>
  <c r="AC47" i="2"/>
  <c r="M47" i="2"/>
  <c r="L47" i="2"/>
  <c r="K47" i="2"/>
  <c r="J47" i="2"/>
  <c r="I47" i="2"/>
  <c r="AE46" i="2"/>
  <c r="AD46" i="2"/>
  <c r="AC46" i="2"/>
  <c r="M46" i="2"/>
  <c r="L46" i="2"/>
  <c r="K46" i="2"/>
  <c r="J46" i="2"/>
  <c r="I46" i="2"/>
  <c r="AE45" i="2"/>
  <c r="AD45" i="2"/>
  <c r="AC45" i="2"/>
  <c r="M45" i="2"/>
  <c r="L45" i="2"/>
  <c r="K45" i="2"/>
  <c r="J45" i="2"/>
  <c r="I45" i="2"/>
  <c r="AE44" i="2"/>
  <c r="AD44" i="2"/>
  <c r="AC44" i="2"/>
  <c r="M44" i="2"/>
  <c r="L44" i="2"/>
  <c r="K44" i="2"/>
  <c r="J44" i="2"/>
  <c r="I44" i="2"/>
  <c r="AE43" i="2"/>
  <c r="AD43" i="2"/>
  <c r="AC43" i="2"/>
  <c r="M43" i="2"/>
  <c r="L43" i="2"/>
  <c r="K43" i="2"/>
  <c r="J43" i="2"/>
  <c r="I43" i="2"/>
  <c r="AE42" i="2"/>
  <c r="AD42" i="2"/>
  <c r="AC42" i="2"/>
  <c r="M42" i="2"/>
  <c r="L42" i="2"/>
  <c r="K42" i="2"/>
  <c r="J42" i="2"/>
  <c r="I42" i="2"/>
  <c r="AE41" i="2"/>
  <c r="AD41" i="2"/>
  <c r="AC41" i="2"/>
  <c r="M41" i="2"/>
  <c r="L41" i="2"/>
  <c r="K41" i="2"/>
  <c r="J41" i="2"/>
  <c r="I41" i="2"/>
  <c r="AE40" i="2"/>
  <c r="AD40" i="2"/>
  <c r="AC40" i="2"/>
  <c r="M40" i="2"/>
  <c r="L40" i="2"/>
  <c r="K40" i="2"/>
  <c r="J40" i="2"/>
  <c r="I40" i="2"/>
  <c r="AE39" i="2"/>
  <c r="AD39" i="2"/>
  <c r="AC39" i="2"/>
  <c r="M39" i="2"/>
  <c r="L39" i="2"/>
  <c r="K39" i="2"/>
  <c r="J39" i="2"/>
  <c r="I39" i="2"/>
  <c r="AE38" i="2"/>
  <c r="AD38" i="2"/>
  <c r="AC38" i="2"/>
  <c r="M38" i="2"/>
  <c r="L38" i="2"/>
  <c r="K38" i="2"/>
  <c r="J38" i="2"/>
  <c r="I38" i="2"/>
  <c r="AE37" i="2"/>
  <c r="AD37" i="2"/>
  <c r="AC37" i="2"/>
  <c r="M37" i="2"/>
  <c r="L37" i="2"/>
  <c r="K37" i="2"/>
  <c r="J37" i="2"/>
  <c r="I37" i="2"/>
  <c r="AE36" i="2"/>
  <c r="AD36" i="2"/>
  <c r="AC36" i="2"/>
  <c r="M36" i="2"/>
  <c r="L36" i="2"/>
  <c r="K36" i="2"/>
  <c r="J36" i="2"/>
  <c r="I36" i="2"/>
  <c r="AE35" i="2"/>
  <c r="AD35" i="2"/>
  <c r="AC35" i="2"/>
  <c r="M35" i="2"/>
  <c r="L35" i="2"/>
  <c r="K35" i="2"/>
  <c r="J35" i="2"/>
  <c r="I35" i="2"/>
  <c r="AE34" i="2"/>
  <c r="AD34" i="2"/>
  <c r="AC34" i="2"/>
  <c r="M34" i="2"/>
  <c r="L34" i="2"/>
  <c r="K34" i="2"/>
  <c r="J34" i="2"/>
  <c r="I34" i="2"/>
  <c r="AE33" i="2"/>
  <c r="AD33" i="2"/>
  <c r="AC33" i="2"/>
  <c r="M33" i="2"/>
  <c r="L33" i="2"/>
  <c r="K33" i="2"/>
  <c r="J33" i="2"/>
  <c r="I33" i="2"/>
  <c r="AE32" i="2"/>
  <c r="AD32" i="2"/>
  <c r="AC32" i="2"/>
  <c r="M32" i="2"/>
  <c r="L32" i="2"/>
  <c r="K32" i="2"/>
  <c r="J32" i="2"/>
  <c r="I32" i="2"/>
  <c r="AE31" i="2"/>
  <c r="AD31" i="2"/>
  <c r="AC31" i="2"/>
  <c r="M31" i="2"/>
  <c r="L31" i="2"/>
  <c r="K31" i="2"/>
  <c r="J31" i="2"/>
  <c r="I31" i="2"/>
  <c r="AE30" i="2"/>
  <c r="AD30" i="2"/>
  <c r="AC30" i="2"/>
  <c r="M30" i="2"/>
  <c r="L30" i="2"/>
  <c r="K30" i="2"/>
  <c r="J30" i="2"/>
  <c r="I30" i="2"/>
  <c r="AE29" i="2"/>
  <c r="AD29" i="2"/>
  <c r="AC29" i="2"/>
  <c r="M29" i="2"/>
  <c r="L29" i="2"/>
  <c r="K29" i="2"/>
  <c r="J29" i="2"/>
  <c r="I29" i="2"/>
  <c r="AE28" i="2"/>
  <c r="AD28" i="2"/>
  <c r="AC28" i="2"/>
  <c r="M28" i="2"/>
  <c r="L28" i="2"/>
  <c r="K28" i="2"/>
  <c r="J28" i="2"/>
  <c r="I28" i="2"/>
  <c r="AE27" i="2"/>
  <c r="AD27" i="2"/>
  <c r="AC27" i="2"/>
  <c r="M27" i="2"/>
  <c r="L27" i="2"/>
  <c r="K27" i="2"/>
  <c r="J27" i="2"/>
  <c r="I27" i="2"/>
  <c r="AE26" i="2"/>
  <c r="AD26" i="2"/>
  <c r="AC26" i="2"/>
  <c r="M26" i="2"/>
  <c r="L26" i="2"/>
  <c r="K26" i="2"/>
  <c r="J26" i="2"/>
  <c r="I26" i="2"/>
  <c r="AE25" i="2"/>
  <c r="AD25" i="2"/>
  <c r="AC25" i="2"/>
  <c r="M25" i="2"/>
  <c r="L25" i="2"/>
  <c r="K25" i="2"/>
  <c r="J25" i="2"/>
  <c r="I25" i="2"/>
  <c r="AE24" i="2"/>
  <c r="AD24" i="2"/>
  <c r="AC24" i="2"/>
  <c r="M24" i="2"/>
  <c r="L24" i="2"/>
  <c r="K24" i="2"/>
  <c r="J24" i="2"/>
  <c r="I24" i="2"/>
  <c r="AE23" i="2"/>
  <c r="AD23" i="2"/>
  <c r="AC23" i="2"/>
  <c r="M23" i="2"/>
  <c r="L23" i="2"/>
  <c r="K23" i="2"/>
  <c r="J23" i="2"/>
  <c r="I23" i="2"/>
  <c r="AE22" i="2"/>
  <c r="AD22" i="2"/>
  <c r="AC22" i="2"/>
  <c r="M22" i="2"/>
  <c r="L22" i="2"/>
  <c r="K22" i="2"/>
  <c r="J22" i="2"/>
  <c r="I22" i="2"/>
  <c r="AE21" i="2"/>
  <c r="AD21" i="2"/>
  <c r="AC21" i="2"/>
  <c r="M21" i="2"/>
  <c r="L21" i="2"/>
  <c r="K21" i="2"/>
  <c r="J21" i="2"/>
  <c r="I21" i="2"/>
  <c r="AE20" i="2"/>
  <c r="AD20" i="2"/>
  <c r="AC20" i="2"/>
  <c r="M20" i="2"/>
  <c r="L20" i="2"/>
  <c r="K20" i="2"/>
  <c r="J20" i="2"/>
  <c r="I20" i="2"/>
  <c r="AE19" i="2"/>
  <c r="AD19" i="2"/>
  <c r="AC19" i="2"/>
  <c r="M19" i="2"/>
  <c r="L19" i="2"/>
  <c r="K19" i="2"/>
  <c r="J19" i="2"/>
  <c r="I19" i="2"/>
  <c r="AE18" i="2"/>
  <c r="AD18" i="2"/>
  <c r="AC18" i="2"/>
  <c r="M18" i="2"/>
  <c r="L18" i="2"/>
  <c r="K18" i="2"/>
  <c r="J18" i="2"/>
  <c r="I18" i="2"/>
  <c r="AE17" i="2"/>
  <c r="AD17" i="2"/>
  <c r="AC17" i="2"/>
  <c r="M17" i="2"/>
  <c r="L17" i="2"/>
  <c r="K17" i="2"/>
  <c r="J17" i="2"/>
  <c r="I17" i="2"/>
  <c r="AE16" i="2"/>
  <c r="AD16" i="2"/>
  <c r="AC16" i="2"/>
  <c r="M16" i="2"/>
  <c r="L16" i="2"/>
  <c r="K16" i="2"/>
  <c r="J16" i="2"/>
  <c r="I16" i="2"/>
  <c r="AE15" i="2"/>
  <c r="AD15" i="2"/>
  <c r="AC15" i="2"/>
  <c r="M15" i="2"/>
  <c r="L15" i="2"/>
  <c r="K15" i="2"/>
  <c r="J15" i="2"/>
  <c r="I15" i="2"/>
  <c r="AE14" i="2"/>
  <c r="AD14" i="2"/>
  <c r="AC14" i="2"/>
  <c r="M14" i="2"/>
  <c r="L14" i="2"/>
  <c r="K14" i="2"/>
  <c r="J14" i="2"/>
  <c r="I14" i="2"/>
  <c r="AE13" i="2"/>
  <c r="AD13" i="2"/>
  <c r="AC13" i="2"/>
  <c r="M13" i="2"/>
  <c r="L13" i="2"/>
  <c r="K13" i="2"/>
  <c r="J13" i="2"/>
  <c r="I13" i="2"/>
  <c r="AE12" i="2"/>
  <c r="AD12" i="2"/>
  <c r="AC12" i="2"/>
  <c r="M12" i="2"/>
  <c r="L12" i="2"/>
  <c r="K12" i="2"/>
  <c r="J12" i="2"/>
  <c r="I12" i="2"/>
  <c r="AE11" i="2"/>
  <c r="AD11" i="2"/>
  <c r="AC11" i="2"/>
  <c r="M11" i="2"/>
  <c r="L11" i="2"/>
  <c r="K11" i="2"/>
  <c r="J11" i="2"/>
  <c r="I11" i="2"/>
  <c r="AE10" i="2"/>
  <c r="AD10" i="2"/>
  <c r="AC10" i="2"/>
  <c r="M10" i="2"/>
  <c r="L10" i="2"/>
  <c r="K10" i="2"/>
  <c r="J10" i="2"/>
  <c r="I10" i="2"/>
  <c r="AE9" i="2"/>
  <c r="AD9" i="2"/>
  <c r="AC9" i="2"/>
  <c r="M9" i="2"/>
  <c r="L9" i="2"/>
  <c r="K9" i="2"/>
  <c r="J9" i="2"/>
  <c r="I9" i="2"/>
  <c r="AE8" i="2"/>
  <c r="AD8" i="2"/>
  <c r="AC8" i="2"/>
  <c r="M8" i="2"/>
  <c r="L8" i="2"/>
  <c r="K8" i="2"/>
  <c r="J8" i="2"/>
  <c r="I8" i="2"/>
  <c r="AE7" i="2"/>
  <c r="AD7" i="2"/>
  <c r="AC7" i="2"/>
  <c r="M7" i="2"/>
  <c r="L7" i="2"/>
  <c r="K7" i="2"/>
  <c r="J7" i="2"/>
  <c r="I7" i="2"/>
  <c r="AE6" i="2"/>
  <c r="AD6" i="2"/>
  <c r="AC6" i="2"/>
  <c r="M6" i="2"/>
  <c r="L6" i="2"/>
  <c r="K6" i="2"/>
  <c r="J6" i="2"/>
  <c r="I6" i="2"/>
  <c r="AE5" i="2"/>
  <c r="AD5" i="2"/>
  <c r="AC5" i="2"/>
  <c r="M5" i="2"/>
  <c r="L5" i="2"/>
  <c r="K5" i="2"/>
  <c r="J5" i="2"/>
  <c r="I5" i="2"/>
  <c r="AE4" i="2"/>
  <c r="AD4" i="2"/>
  <c r="AC4" i="2"/>
  <c r="M4" i="2"/>
  <c r="L4" i="2"/>
  <c r="K4" i="2"/>
  <c r="J4" i="2"/>
  <c r="I4" i="2"/>
  <c r="AE3" i="2"/>
  <c r="AD3" i="2"/>
  <c r="AC3" i="2"/>
  <c r="M3" i="2"/>
  <c r="L3" i="2"/>
  <c r="K3" i="2"/>
  <c r="J3" i="2"/>
  <c r="I3" i="2"/>
  <c r="AE2" i="2"/>
  <c r="AD2" i="2"/>
  <c r="AC2" i="2"/>
  <c r="O2" i="2"/>
  <c r="M2" i="2"/>
  <c r="L2" i="2"/>
  <c r="K2" i="2"/>
  <c r="J2" i="2"/>
  <c r="I2" i="2"/>
  <c r="AF348" i="1"/>
  <c r="AE348" i="1"/>
  <c r="AD348" i="1"/>
  <c r="AF347" i="1"/>
  <c r="AE347" i="1"/>
  <c r="AD347" i="1"/>
  <c r="AF346" i="1"/>
  <c r="AE346" i="1"/>
  <c r="AD346" i="1"/>
  <c r="AF345" i="1"/>
  <c r="AE345" i="1"/>
  <c r="AD345" i="1"/>
  <c r="AF344" i="1"/>
  <c r="AE344" i="1"/>
  <c r="AD344" i="1"/>
  <c r="J344" i="1"/>
  <c r="AF343" i="1"/>
  <c r="AE343" i="1"/>
  <c r="AD343" i="1"/>
  <c r="AF342" i="1"/>
  <c r="AE342" i="1"/>
  <c r="AD342" i="1"/>
  <c r="AF341" i="1"/>
  <c r="AE341" i="1"/>
  <c r="AD341" i="1"/>
  <c r="AF340" i="1"/>
  <c r="AE340" i="1"/>
  <c r="AD340" i="1"/>
  <c r="AF339" i="1"/>
  <c r="AE339" i="1"/>
  <c r="AD339" i="1"/>
  <c r="AF338" i="1"/>
  <c r="AE338" i="1"/>
  <c r="AD338" i="1"/>
  <c r="AF337" i="1"/>
  <c r="AE337" i="1"/>
  <c r="AD337" i="1"/>
  <c r="AF336" i="1"/>
  <c r="AE336" i="1"/>
  <c r="AD336" i="1"/>
  <c r="AF335" i="1"/>
  <c r="AE335" i="1"/>
  <c r="AD335" i="1"/>
  <c r="AF334" i="1"/>
  <c r="AE334" i="1"/>
  <c r="AD334" i="1"/>
  <c r="AF333" i="1"/>
  <c r="AE333" i="1"/>
  <c r="AD333" i="1"/>
  <c r="AF332" i="1"/>
  <c r="AE332" i="1"/>
  <c r="AD332" i="1"/>
  <c r="AF331" i="1"/>
  <c r="AE331" i="1"/>
  <c r="AD331" i="1"/>
  <c r="AF330" i="1"/>
  <c r="AE330" i="1"/>
  <c r="AD330" i="1"/>
  <c r="AF329" i="1"/>
  <c r="AE329" i="1"/>
  <c r="AD329" i="1"/>
  <c r="AF328" i="1"/>
  <c r="AE328" i="1"/>
  <c r="AD328" i="1"/>
  <c r="AF327" i="1"/>
  <c r="AE327" i="1"/>
  <c r="AD327" i="1"/>
  <c r="AF326" i="1"/>
  <c r="AE326" i="1"/>
  <c r="AD326" i="1"/>
  <c r="J326" i="1"/>
  <c r="AF325" i="1"/>
  <c r="AE325" i="1"/>
  <c r="AD325" i="1"/>
  <c r="AF324" i="1"/>
  <c r="AE324" i="1"/>
  <c r="AD324" i="1"/>
  <c r="J324" i="1"/>
  <c r="AF323" i="1"/>
  <c r="AE323" i="1"/>
  <c r="AD323" i="1"/>
  <c r="J323" i="1"/>
  <c r="AF322" i="1"/>
  <c r="AE322" i="1"/>
  <c r="AD322" i="1"/>
  <c r="J322" i="1"/>
  <c r="AF321" i="1"/>
  <c r="AE321" i="1"/>
  <c r="AD321" i="1"/>
  <c r="J321" i="1"/>
  <c r="AF320" i="1"/>
  <c r="AE320" i="1"/>
  <c r="AD320" i="1"/>
  <c r="J320" i="1"/>
  <c r="AF319" i="1"/>
  <c r="AE319" i="1"/>
  <c r="AD319" i="1"/>
  <c r="J319" i="1"/>
  <c r="AF318" i="1"/>
  <c r="AE318" i="1"/>
  <c r="AD318" i="1"/>
  <c r="J318" i="1"/>
  <c r="AF317" i="1"/>
  <c r="AE317" i="1"/>
  <c r="AD317" i="1"/>
  <c r="J317" i="1"/>
  <c r="AF316" i="1"/>
  <c r="AE316" i="1"/>
  <c r="AD316" i="1"/>
  <c r="J316" i="1"/>
  <c r="AF315" i="1"/>
  <c r="AE315" i="1"/>
  <c r="AD315" i="1"/>
  <c r="J315" i="1"/>
  <c r="AF314" i="1"/>
  <c r="AE314" i="1"/>
  <c r="AD314" i="1"/>
  <c r="J314" i="1"/>
  <c r="AF313" i="1"/>
  <c r="AE313" i="1"/>
  <c r="AD313" i="1"/>
  <c r="J313" i="1"/>
  <c r="AF312" i="1"/>
  <c r="AE312" i="1"/>
  <c r="AD312" i="1"/>
  <c r="J312" i="1"/>
  <c r="AF311" i="1"/>
  <c r="AE311" i="1"/>
  <c r="AD311" i="1"/>
  <c r="J311" i="1"/>
  <c r="AF310" i="1"/>
  <c r="AE310" i="1"/>
  <c r="AD310" i="1"/>
  <c r="J310" i="1"/>
  <c r="AF309" i="1"/>
  <c r="AE309" i="1"/>
  <c r="AD309" i="1"/>
  <c r="J309" i="1"/>
  <c r="AF308" i="1"/>
  <c r="AE308" i="1"/>
  <c r="AD308" i="1"/>
  <c r="J308" i="1"/>
  <c r="AF307" i="1"/>
  <c r="AE307" i="1"/>
  <c r="AD307" i="1"/>
  <c r="J307" i="1"/>
  <c r="AF306" i="1"/>
  <c r="AE306" i="1"/>
  <c r="AD306" i="1"/>
  <c r="J306" i="1"/>
  <c r="AF305" i="1"/>
  <c r="AE305" i="1"/>
  <c r="AD305" i="1"/>
  <c r="J305" i="1"/>
  <c r="AF304" i="1"/>
  <c r="AE304" i="1"/>
  <c r="AD304" i="1"/>
  <c r="J304" i="1"/>
  <c r="AF303" i="1"/>
  <c r="AE303" i="1"/>
  <c r="AD303" i="1"/>
  <c r="J303" i="1"/>
  <c r="AF302" i="1"/>
  <c r="AE302" i="1"/>
  <c r="AD302" i="1"/>
  <c r="L302" i="1"/>
  <c r="J302" i="1"/>
  <c r="AF301" i="1"/>
  <c r="AE301" i="1"/>
  <c r="AD301" i="1"/>
  <c r="J301" i="1"/>
  <c r="AF300" i="1"/>
  <c r="AE300" i="1"/>
  <c r="AD300" i="1"/>
  <c r="J300" i="1"/>
  <c r="AF299" i="1"/>
  <c r="AE299" i="1"/>
  <c r="AD299" i="1"/>
  <c r="J299" i="1"/>
  <c r="AF298" i="1"/>
  <c r="AE298" i="1"/>
  <c r="AD298" i="1"/>
  <c r="J298" i="1"/>
  <c r="AF297" i="1"/>
  <c r="AE297" i="1"/>
  <c r="AD297" i="1"/>
  <c r="J297" i="1"/>
  <c r="AF296" i="1"/>
  <c r="AE296" i="1"/>
  <c r="AD296" i="1"/>
  <c r="J296" i="1"/>
  <c r="AF295" i="1"/>
  <c r="AE295" i="1"/>
  <c r="AD295" i="1"/>
  <c r="J295" i="1"/>
  <c r="AF294" i="1"/>
  <c r="AE294" i="1"/>
  <c r="AD294" i="1"/>
  <c r="J294" i="1"/>
  <c r="AF293" i="1"/>
  <c r="AE293" i="1"/>
  <c r="AD293" i="1"/>
  <c r="J293" i="1"/>
  <c r="AF292" i="1"/>
  <c r="AE292" i="1"/>
  <c r="AD292" i="1"/>
  <c r="J292" i="1"/>
  <c r="AF291" i="1"/>
  <c r="AE291" i="1"/>
  <c r="AD291" i="1"/>
  <c r="J291" i="1"/>
  <c r="AF290" i="1"/>
  <c r="AE290" i="1"/>
  <c r="AD290" i="1"/>
  <c r="J290" i="1"/>
  <c r="AF289" i="1"/>
  <c r="AE289" i="1"/>
  <c r="AD289" i="1"/>
  <c r="J289" i="1"/>
  <c r="AF288" i="1"/>
  <c r="AE288" i="1"/>
  <c r="AD288" i="1"/>
  <c r="J288" i="1"/>
  <c r="AF287" i="1"/>
  <c r="AE287" i="1"/>
  <c r="AD287" i="1"/>
  <c r="J287" i="1"/>
  <c r="AF286" i="1"/>
  <c r="AE286" i="1"/>
  <c r="AD286" i="1"/>
  <c r="J286" i="1"/>
  <c r="AF285" i="1"/>
  <c r="AE285" i="1"/>
  <c r="AD285" i="1"/>
  <c r="J285" i="1"/>
  <c r="AF284" i="1"/>
  <c r="AE284" i="1"/>
  <c r="AD284" i="1"/>
  <c r="J284" i="1"/>
  <c r="AF283" i="1"/>
  <c r="AE283" i="1"/>
  <c r="AD283" i="1"/>
  <c r="J283" i="1"/>
  <c r="AF282" i="1"/>
  <c r="AE282" i="1"/>
  <c r="AD282" i="1"/>
  <c r="J282" i="1"/>
  <c r="AF281" i="1"/>
  <c r="AE281" i="1"/>
  <c r="AD281" i="1"/>
  <c r="J281" i="1"/>
  <c r="AF280" i="1"/>
  <c r="AE280" i="1"/>
  <c r="AD280" i="1"/>
  <c r="J280" i="1"/>
  <c r="AF279" i="1"/>
  <c r="AE279" i="1"/>
  <c r="AD279" i="1"/>
  <c r="J279" i="1"/>
  <c r="AF278" i="1"/>
  <c r="AE278" i="1"/>
  <c r="AD278" i="1"/>
  <c r="J278" i="1"/>
  <c r="AF277" i="1"/>
  <c r="AE277" i="1"/>
  <c r="AD277" i="1"/>
  <c r="J277" i="1"/>
  <c r="AF276" i="1"/>
  <c r="AE276" i="1"/>
  <c r="AD276" i="1"/>
  <c r="J276" i="1"/>
  <c r="AF275" i="1"/>
  <c r="AE275" i="1"/>
  <c r="AD275" i="1"/>
  <c r="J275" i="1"/>
  <c r="AF274" i="1"/>
  <c r="AE274" i="1"/>
  <c r="AD274" i="1"/>
  <c r="J274" i="1"/>
  <c r="AF273" i="1"/>
  <c r="AE273" i="1"/>
  <c r="AD273" i="1"/>
  <c r="J273" i="1"/>
  <c r="AF272" i="1"/>
  <c r="AE272" i="1"/>
  <c r="AD272" i="1"/>
  <c r="J272" i="1"/>
  <c r="AF271" i="1"/>
  <c r="AE271" i="1"/>
  <c r="AD271" i="1"/>
  <c r="J271" i="1"/>
  <c r="AF270" i="1"/>
  <c r="AE270" i="1"/>
  <c r="AD270" i="1"/>
  <c r="J270" i="1"/>
  <c r="AF269" i="1"/>
  <c r="AE269" i="1"/>
  <c r="AD269" i="1"/>
  <c r="J269" i="1"/>
  <c r="AF268" i="1"/>
  <c r="AE268" i="1"/>
  <c r="AD268" i="1"/>
  <c r="J268" i="1"/>
  <c r="AF267" i="1"/>
  <c r="AE267" i="1"/>
  <c r="AD267" i="1"/>
  <c r="J267" i="1"/>
  <c r="AF266" i="1"/>
  <c r="AE266" i="1"/>
  <c r="AD266" i="1"/>
  <c r="J266" i="1"/>
  <c r="AF265" i="1"/>
  <c r="AE265" i="1"/>
  <c r="AD265" i="1"/>
  <c r="J265" i="1"/>
  <c r="AF264" i="1"/>
  <c r="AE264" i="1"/>
  <c r="AD264" i="1"/>
  <c r="J264" i="1"/>
  <c r="AF263" i="1"/>
  <c r="AE263" i="1"/>
  <c r="AD263" i="1"/>
  <c r="J263" i="1"/>
  <c r="AF262" i="1"/>
  <c r="AE262" i="1"/>
  <c r="AD262" i="1"/>
  <c r="J262" i="1"/>
  <c r="AF261" i="1"/>
  <c r="AE261" i="1"/>
  <c r="AD261" i="1"/>
  <c r="J261" i="1"/>
  <c r="AF260" i="1"/>
  <c r="AE260" i="1"/>
  <c r="AD260" i="1"/>
  <c r="J260" i="1"/>
  <c r="AF259" i="1"/>
  <c r="AE259" i="1"/>
  <c r="AD259" i="1"/>
  <c r="J259" i="1"/>
  <c r="AF258" i="1"/>
  <c r="AE258" i="1"/>
  <c r="AD258" i="1"/>
  <c r="J258" i="1"/>
  <c r="AF257" i="1"/>
  <c r="AE257" i="1"/>
  <c r="AD257" i="1"/>
  <c r="J257" i="1"/>
  <c r="AF256" i="1"/>
  <c r="AE256" i="1"/>
  <c r="AD256" i="1"/>
  <c r="J256" i="1"/>
  <c r="AF255" i="1"/>
  <c r="AE255" i="1"/>
  <c r="AD255" i="1"/>
  <c r="J255" i="1"/>
  <c r="AF254" i="1"/>
  <c r="AE254" i="1"/>
  <c r="AD254" i="1"/>
  <c r="J254" i="1"/>
  <c r="AF253" i="1"/>
  <c r="AE253" i="1"/>
  <c r="AD253" i="1"/>
  <c r="J253" i="1"/>
  <c r="AF252" i="1"/>
  <c r="AE252" i="1"/>
  <c r="AD252" i="1"/>
  <c r="J252" i="1"/>
  <c r="AF251" i="1"/>
  <c r="AE251" i="1"/>
  <c r="AD251" i="1"/>
  <c r="J251" i="1"/>
  <c r="AF250" i="1"/>
  <c r="AE250" i="1"/>
  <c r="AD250" i="1"/>
  <c r="J250" i="1"/>
  <c r="AF249" i="1"/>
  <c r="AE249" i="1"/>
  <c r="AD249" i="1"/>
  <c r="J249" i="1"/>
  <c r="AF248" i="1"/>
  <c r="AE248" i="1"/>
  <c r="AD248" i="1"/>
  <c r="J248" i="1"/>
  <c r="AF247" i="1"/>
  <c r="AE247" i="1"/>
  <c r="AD247" i="1"/>
  <c r="J247" i="1"/>
  <c r="AF246" i="1"/>
  <c r="AE246" i="1"/>
  <c r="AD246" i="1"/>
  <c r="J246" i="1"/>
  <c r="AF245" i="1"/>
  <c r="AE245" i="1"/>
  <c r="AD245" i="1"/>
  <c r="J245" i="1"/>
  <c r="AF244" i="1"/>
  <c r="AE244" i="1"/>
  <c r="AD244" i="1"/>
  <c r="J244" i="1"/>
  <c r="AF243" i="1"/>
  <c r="AE243" i="1"/>
  <c r="AD243" i="1"/>
  <c r="J243" i="1"/>
  <c r="AF242" i="1"/>
  <c r="AE242" i="1"/>
  <c r="AD242" i="1"/>
  <c r="J242" i="1"/>
  <c r="AF241" i="1"/>
  <c r="AE241" i="1"/>
  <c r="AD241" i="1"/>
  <c r="J241" i="1"/>
  <c r="AF240" i="1"/>
  <c r="AE240" i="1"/>
  <c r="AD240" i="1"/>
  <c r="J240" i="1"/>
  <c r="AF239" i="1"/>
  <c r="AE239" i="1"/>
  <c r="AD239" i="1"/>
  <c r="J239" i="1"/>
  <c r="AF238" i="1"/>
  <c r="AE238" i="1"/>
  <c r="AD238" i="1"/>
  <c r="J238" i="1"/>
  <c r="AF237" i="1"/>
  <c r="AE237" i="1"/>
  <c r="AD237" i="1"/>
  <c r="J237" i="1"/>
  <c r="AF236" i="1"/>
  <c r="AE236" i="1"/>
  <c r="AD236" i="1"/>
  <c r="J236" i="1"/>
  <c r="AF235" i="1"/>
  <c r="AE235" i="1"/>
  <c r="AD235" i="1"/>
  <c r="J235" i="1"/>
  <c r="AF234" i="1"/>
  <c r="AE234" i="1"/>
  <c r="AD234" i="1"/>
  <c r="J234" i="1"/>
  <c r="AF233" i="1"/>
  <c r="AE233" i="1"/>
  <c r="AD233" i="1"/>
  <c r="J233" i="1"/>
  <c r="AF232" i="1"/>
  <c r="AE232" i="1"/>
  <c r="AD232" i="1"/>
  <c r="J232" i="1"/>
  <c r="AF231" i="1"/>
  <c r="AE231" i="1"/>
  <c r="AD231" i="1"/>
  <c r="J231" i="1"/>
  <c r="AF230" i="1"/>
  <c r="AE230" i="1"/>
  <c r="AD230" i="1"/>
  <c r="J230" i="1"/>
  <c r="AF229" i="1"/>
  <c r="AE229" i="1"/>
  <c r="AD229" i="1"/>
  <c r="J229" i="1"/>
  <c r="AF228" i="1"/>
  <c r="AE228" i="1"/>
  <c r="AD228" i="1"/>
  <c r="J228" i="1"/>
  <c r="AF227" i="1"/>
  <c r="AE227" i="1"/>
  <c r="AD227" i="1"/>
  <c r="J227" i="1"/>
  <c r="AF226" i="1"/>
  <c r="AE226" i="1"/>
  <c r="AD226" i="1"/>
  <c r="J226" i="1"/>
  <c r="AF225" i="1"/>
  <c r="AE225" i="1"/>
  <c r="AD225" i="1"/>
  <c r="J225" i="1"/>
  <c r="AF224" i="1"/>
  <c r="AE224" i="1"/>
  <c r="AD224" i="1"/>
  <c r="J224" i="1"/>
  <c r="AF223" i="1"/>
  <c r="AE223" i="1"/>
  <c r="AD223" i="1"/>
  <c r="J223" i="1"/>
  <c r="AF222" i="1"/>
  <c r="AE222" i="1"/>
  <c r="AD222" i="1"/>
  <c r="J222" i="1"/>
  <c r="AF221" i="1"/>
  <c r="AE221" i="1"/>
  <c r="AD221" i="1"/>
  <c r="J221" i="1"/>
  <c r="AF220" i="1"/>
  <c r="AE220" i="1"/>
  <c r="AD220" i="1"/>
  <c r="J220" i="1"/>
  <c r="AF219" i="1"/>
  <c r="AE219" i="1"/>
  <c r="AD219" i="1"/>
  <c r="J219" i="1"/>
  <c r="AF218" i="1"/>
  <c r="AE218" i="1"/>
  <c r="AD218" i="1"/>
  <c r="J218" i="1"/>
  <c r="AF217" i="1"/>
  <c r="AE217" i="1"/>
  <c r="AD217" i="1"/>
  <c r="J217" i="1"/>
  <c r="AF216" i="1"/>
  <c r="AE216" i="1"/>
  <c r="AD216" i="1"/>
  <c r="J216" i="1"/>
  <c r="AF215" i="1"/>
  <c r="AE215" i="1"/>
  <c r="AD215" i="1"/>
  <c r="J215" i="1"/>
  <c r="AF214" i="1"/>
  <c r="AE214" i="1"/>
  <c r="AD214" i="1"/>
  <c r="J214" i="1"/>
  <c r="AF213" i="1"/>
  <c r="AE213" i="1"/>
  <c r="AD213" i="1"/>
  <c r="J213" i="1"/>
  <c r="AF212" i="1"/>
  <c r="AE212" i="1"/>
  <c r="AD212" i="1"/>
  <c r="J212" i="1"/>
  <c r="AF211" i="1"/>
  <c r="AE211" i="1"/>
  <c r="AD211" i="1"/>
  <c r="J211" i="1"/>
  <c r="AF210" i="1"/>
  <c r="AE210" i="1"/>
  <c r="AD210" i="1"/>
  <c r="J210" i="1"/>
  <c r="AF209" i="1"/>
  <c r="AE209" i="1"/>
  <c r="AD209" i="1"/>
  <c r="J209" i="1"/>
  <c r="AF208" i="1"/>
  <c r="AE208" i="1"/>
  <c r="AD208" i="1"/>
  <c r="J208" i="1"/>
  <c r="AF207" i="1"/>
  <c r="AE207" i="1"/>
  <c r="AD207" i="1"/>
  <c r="J207" i="1"/>
  <c r="AF206" i="1"/>
  <c r="AE206" i="1"/>
  <c r="AD206" i="1"/>
  <c r="J206" i="1"/>
  <c r="AF205" i="1"/>
  <c r="AE205" i="1"/>
  <c r="AD205" i="1"/>
  <c r="J205" i="1"/>
  <c r="AF204" i="1"/>
  <c r="AE204" i="1"/>
  <c r="AD204" i="1"/>
  <c r="J204" i="1"/>
  <c r="AF203" i="1"/>
  <c r="AE203" i="1"/>
  <c r="AD203" i="1"/>
  <c r="J203" i="1"/>
  <c r="AF202" i="1"/>
  <c r="AE202" i="1"/>
  <c r="AD202" i="1"/>
  <c r="J202" i="1"/>
  <c r="AF201" i="1"/>
  <c r="AE201" i="1"/>
  <c r="AD201" i="1"/>
  <c r="J201" i="1"/>
  <c r="AF200" i="1"/>
  <c r="AE200" i="1"/>
  <c r="AD200" i="1"/>
  <c r="J200" i="1"/>
  <c r="AF199" i="1"/>
  <c r="AE199" i="1"/>
  <c r="AD199" i="1"/>
  <c r="J199" i="1"/>
  <c r="AF198" i="1"/>
  <c r="AE198" i="1"/>
  <c r="AD198" i="1"/>
  <c r="J198" i="1"/>
  <c r="AF197" i="1"/>
  <c r="AE197" i="1"/>
  <c r="AD197" i="1"/>
  <c r="J197" i="1"/>
  <c r="AF196" i="1"/>
  <c r="AE196" i="1"/>
  <c r="AD196" i="1"/>
  <c r="J196" i="1"/>
  <c r="AF195" i="1"/>
  <c r="AE195" i="1"/>
  <c r="AD195" i="1"/>
  <c r="J195" i="1"/>
  <c r="AF194" i="1"/>
  <c r="AE194" i="1"/>
  <c r="AD194" i="1"/>
  <c r="J194" i="1"/>
  <c r="AF193" i="1"/>
  <c r="AE193" i="1"/>
  <c r="AD193" i="1"/>
  <c r="J193" i="1"/>
  <c r="AF192" i="1"/>
  <c r="AE192" i="1"/>
  <c r="AD192" i="1"/>
  <c r="J192" i="1"/>
  <c r="AF191" i="1"/>
  <c r="AE191" i="1"/>
  <c r="AD191" i="1"/>
  <c r="J191" i="1"/>
  <c r="AF190" i="1"/>
  <c r="AE190" i="1"/>
  <c r="AD190" i="1"/>
  <c r="J190" i="1"/>
  <c r="AF189" i="1"/>
  <c r="AE189" i="1"/>
  <c r="AD189" i="1"/>
  <c r="J189" i="1"/>
  <c r="AF188" i="1"/>
  <c r="AE188" i="1"/>
  <c r="AD188" i="1"/>
  <c r="J188" i="1"/>
  <c r="AF187" i="1"/>
  <c r="AE187" i="1"/>
  <c r="AD187" i="1"/>
  <c r="J187" i="1"/>
  <c r="AF186" i="1"/>
  <c r="AE186" i="1"/>
  <c r="AD186" i="1"/>
  <c r="J186" i="1"/>
  <c r="AF185" i="1"/>
  <c r="AE185" i="1"/>
  <c r="AD185" i="1"/>
  <c r="J185" i="1"/>
  <c r="AF184" i="1"/>
  <c r="AE184" i="1"/>
  <c r="AD184" i="1"/>
  <c r="J184" i="1"/>
  <c r="AF183" i="1"/>
  <c r="AE183" i="1"/>
  <c r="AD183" i="1"/>
  <c r="J183" i="1"/>
  <c r="AF182" i="1"/>
  <c r="AE182" i="1"/>
  <c r="AD182" i="1"/>
  <c r="J182" i="1"/>
  <c r="AF181" i="1"/>
  <c r="AE181" i="1"/>
  <c r="AD181" i="1"/>
  <c r="J181" i="1"/>
  <c r="AF180" i="1"/>
  <c r="AE180" i="1"/>
  <c r="AD180" i="1"/>
  <c r="J180" i="1"/>
  <c r="AF179" i="1"/>
  <c r="AE179" i="1"/>
  <c r="AD179" i="1"/>
  <c r="J179" i="1"/>
  <c r="AF178" i="1"/>
  <c r="AE178" i="1"/>
  <c r="AD178" i="1"/>
  <c r="J178" i="1"/>
  <c r="AF177" i="1"/>
  <c r="AE177" i="1"/>
  <c r="AD177" i="1"/>
  <c r="J177" i="1"/>
  <c r="AF176" i="1"/>
  <c r="AE176" i="1"/>
  <c r="AD176" i="1"/>
  <c r="J176" i="1"/>
  <c r="AF175" i="1"/>
  <c r="AE175" i="1"/>
  <c r="AD175" i="1"/>
  <c r="J175" i="1"/>
  <c r="AF174" i="1"/>
  <c r="AE174" i="1"/>
  <c r="AD174" i="1"/>
  <c r="J174" i="1"/>
  <c r="AF173" i="1"/>
  <c r="AE173" i="1"/>
  <c r="AD173" i="1"/>
  <c r="J173" i="1"/>
  <c r="AF172" i="1"/>
  <c r="AE172" i="1"/>
  <c r="AD172" i="1"/>
  <c r="J172" i="1"/>
  <c r="AF171" i="1"/>
  <c r="AE171" i="1"/>
  <c r="AD171" i="1"/>
  <c r="J171" i="1"/>
  <c r="AF170" i="1"/>
  <c r="AE170" i="1"/>
  <c r="AD170" i="1"/>
  <c r="J170" i="1"/>
  <c r="AF169" i="1"/>
  <c r="AE169" i="1"/>
  <c r="AD169" i="1"/>
  <c r="J169" i="1"/>
  <c r="AF168" i="1"/>
  <c r="AE168" i="1"/>
  <c r="AD168" i="1"/>
  <c r="J168" i="1"/>
  <c r="AF167" i="1"/>
  <c r="AE167" i="1"/>
  <c r="AD167" i="1"/>
  <c r="J167" i="1"/>
  <c r="AF166" i="1"/>
  <c r="AE166" i="1"/>
  <c r="AD166" i="1"/>
  <c r="J166" i="1"/>
  <c r="AF165" i="1"/>
  <c r="AE165" i="1"/>
  <c r="AD165" i="1"/>
  <c r="J165" i="1"/>
  <c r="AF164" i="1"/>
  <c r="AE164" i="1"/>
  <c r="AD164" i="1"/>
  <c r="J164" i="1"/>
  <c r="AF163" i="1"/>
  <c r="AE163" i="1"/>
  <c r="AD163" i="1"/>
  <c r="J163" i="1"/>
  <c r="AF162" i="1"/>
  <c r="AE162" i="1"/>
  <c r="AD162" i="1"/>
  <c r="J162" i="1"/>
  <c r="AF161" i="1"/>
  <c r="AE161" i="1"/>
  <c r="AD161" i="1"/>
  <c r="J161" i="1"/>
  <c r="AF160" i="1"/>
  <c r="AE160" i="1"/>
  <c r="AD160" i="1"/>
  <c r="J160" i="1"/>
  <c r="AF159" i="1"/>
  <c r="AE159" i="1"/>
  <c r="AD159" i="1"/>
  <c r="J159" i="1"/>
  <c r="AF158" i="1"/>
  <c r="AE158" i="1"/>
  <c r="AD158" i="1"/>
  <c r="J158" i="1"/>
  <c r="AF157" i="1"/>
  <c r="AE157" i="1"/>
  <c r="AD157" i="1"/>
  <c r="J157" i="1"/>
  <c r="AF156" i="1"/>
  <c r="AE156" i="1"/>
  <c r="AD156" i="1"/>
  <c r="J156" i="1"/>
  <c r="AF155" i="1"/>
  <c r="AE155" i="1"/>
  <c r="AD155" i="1"/>
  <c r="J155" i="1"/>
  <c r="AF154" i="1"/>
  <c r="AE154" i="1"/>
  <c r="AD154" i="1"/>
  <c r="J154" i="1"/>
  <c r="AF153" i="1"/>
  <c r="AE153" i="1"/>
  <c r="AD153" i="1"/>
  <c r="J153" i="1"/>
  <c r="AF152" i="1"/>
  <c r="AE152" i="1"/>
  <c r="AD152" i="1"/>
  <c r="J152" i="1"/>
  <c r="AF151" i="1"/>
  <c r="AE151" i="1"/>
  <c r="AD151" i="1"/>
  <c r="J151" i="1"/>
  <c r="AF150" i="1"/>
  <c r="AE150" i="1"/>
  <c r="AD150" i="1"/>
  <c r="J150" i="1"/>
  <c r="AF149" i="1"/>
  <c r="AE149" i="1"/>
  <c r="AD149" i="1"/>
  <c r="J149" i="1"/>
  <c r="AF148" i="1"/>
  <c r="AE148" i="1"/>
  <c r="AD148" i="1"/>
  <c r="J148" i="1"/>
  <c r="AF147" i="1"/>
  <c r="AE147" i="1"/>
  <c r="AD147" i="1"/>
  <c r="J147" i="1"/>
  <c r="AF146" i="1"/>
  <c r="AE146" i="1"/>
  <c r="AD146" i="1"/>
  <c r="J146" i="1"/>
  <c r="AF145" i="1"/>
  <c r="AE145" i="1"/>
  <c r="AD145" i="1"/>
  <c r="J145" i="1"/>
  <c r="AF144" i="1"/>
  <c r="AE144" i="1"/>
  <c r="AD144" i="1"/>
  <c r="J144" i="1"/>
  <c r="AF143" i="1"/>
  <c r="AE143" i="1"/>
  <c r="AD143" i="1"/>
  <c r="J143" i="1"/>
  <c r="AF142" i="1"/>
  <c r="AE142" i="1"/>
  <c r="AD142" i="1"/>
  <c r="J142" i="1"/>
  <c r="AF141" i="1"/>
  <c r="AE141" i="1"/>
  <c r="AD141" i="1"/>
  <c r="J141" i="1"/>
  <c r="AF140" i="1"/>
  <c r="AE140" i="1"/>
  <c r="AD140" i="1"/>
  <c r="J140" i="1"/>
  <c r="AF139" i="1"/>
  <c r="AE139" i="1"/>
  <c r="AD139" i="1"/>
  <c r="J139" i="1"/>
  <c r="AF138" i="1"/>
  <c r="AE138" i="1"/>
  <c r="AD138" i="1"/>
  <c r="J138" i="1"/>
  <c r="AF137" i="1"/>
  <c r="AE137" i="1"/>
  <c r="AD137" i="1"/>
  <c r="J137" i="1"/>
  <c r="AF136" i="1"/>
  <c r="AE136" i="1"/>
  <c r="AD136" i="1"/>
  <c r="J136" i="1"/>
  <c r="AF135" i="1"/>
  <c r="AE135" i="1"/>
  <c r="AD135" i="1"/>
  <c r="J135" i="1"/>
  <c r="AF134" i="1"/>
  <c r="AE134" i="1"/>
  <c r="AD134" i="1"/>
  <c r="J134" i="1"/>
  <c r="AF133" i="1"/>
  <c r="AE133" i="1"/>
  <c r="AD133" i="1"/>
  <c r="J133" i="1"/>
  <c r="AF132" i="1"/>
  <c r="AE132" i="1"/>
  <c r="AD132" i="1"/>
  <c r="J132" i="1"/>
  <c r="AF131" i="1"/>
  <c r="AE131" i="1"/>
  <c r="AD131" i="1"/>
  <c r="J131" i="1"/>
  <c r="AF130" i="1"/>
  <c r="AE130" i="1"/>
  <c r="AD130" i="1"/>
  <c r="J130" i="1"/>
  <c r="AF129" i="1"/>
  <c r="AE129" i="1"/>
  <c r="AD129" i="1"/>
  <c r="J129" i="1"/>
  <c r="AF128" i="1"/>
  <c r="AE128" i="1"/>
  <c r="AD128" i="1"/>
  <c r="J128" i="1"/>
  <c r="AF127" i="1"/>
  <c r="AE127" i="1"/>
  <c r="AD127" i="1"/>
  <c r="J127" i="1"/>
  <c r="AF126" i="1"/>
  <c r="AE126" i="1"/>
  <c r="AD126" i="1"/>
  <c r="J126" i="1"/>
  <c r="AF125" i="1"/>
  <c r="AE125" i="1"/>
  <c r="AD125" i="1"/>
  <c r="J125" i="1"/>
  <c r="AF124" i="1"/>
  <c r="AE124" i="1"/>
  <c r="AD124" i="1"/>
  <c r="J124" i="1"/>
  <c r="AF123" i="1"/>
  <c r="AE123" i="1"/>
  <c r="AD123" i="1"/>
  <c r="J123" i="1"/>
  <c r="AF122" i="1"/>
  <c r="AE122" i="1"/>
  <c r="AD122" i="1"/>
  <c r="J122" i="1"/>
  <c r="AF121" i="1"/>
  <c r="AE121" i="1"/>
  <c r="AD121" i="1"/>
  <c r="J121" i="1"/>
  <c r="AF120" i="1"/>
  <c r="AE120" i="1"/>
  <c r="AD120" i="1"/>
  <c r="J120" i="1"/>
  <c r="AF119" i="1"/>
  <c r="AE119" i="1"/>
  <c r="AD119" i="1"/>
  <c r="J119" i="1"/>
  <c r="AF118" i="1"/>
  <c r="AE118" i="1"/>
  <c r="AD118" i="1"/>
  <c r="J118" i="1"/>
  <c r="AF117" i="1"/>
  <c r="AE117" i="1"/>
  <c r="AD117" i="1"/>
  <c r="J117" i="1"/>
  <c r="AF116" i="1"/>
  <c r="AE116" i="1"/>
  <c r="AD116" i="1"/>
  <c r="J116" i="1"/>
  <c r="AF115" i="1"/>
  <c r="AE115" i="1"/>
  <c r="AD115" i="1"/>
  <c r="J115" i="1"/>
  <c r="AF114" i="1"/>
  <c r="AE114" i="1"/>
  <c r="AD114" i="1"/>
  <c r="J114" i="1"/>
  <c r="AF113" i="1"/>
  <c r="AE113" i="1"/>
  <c r="AD113" i="1"/>
  <c r="J113" i="1"/>
  <c r="AF112" i="1"/>
  <c r="AE112" i="1"/>
  <c r="AD112" i="1"/>
  <c r="J112" i="1"/>
  <c r="AF111" i="1"/>
  <c r="AE111" i="1"/>
  <c r="AD111" i="1"/>
  <c r="J111" i="1"/>
  <c r="AF110" i="1"/>
  <c r="AE110" i="1"/>
  <c r="AD110" i="1"/>
  <c r="J110" i="1"/>
  <c r="AF109" i="1"/>
  <c r="AE109" i="1"/>
  <c r="AD109" i="1"/>
  <c r="J109" i="1"/>
  <c r="AF108" i="1"/>
  <c r="AE108" i="1"/>
  <c r="AD108" i="1"/>
  <c r="J108" i="1"/>
  <c r="AF107" i="1"/>
  <c r="AE107" i="1"/>
  <c r="AD107" i="1"/>
  <c r="J107" i="1"/>
  <c r="AF106" i="1"/>
  <c r="AE106" i="1"/>
  <c r="AD106" i="1"/>
  <c r="J106" i="1"/>
  <c r="AF105" i="1"/>
  <c r="AE105" i="1"/>
  <c r="AD105" i="1"/>
  <c r="J105" i="1"/>
  <c r="AF104" i="1"/>
  <c r="AE104" i="1"/>
  <c r="AD104" i="1"/>
  <c r="J104" i="1"/>
  <c r="AF103" i="1"/>
  <c r="AE103" i="1"/>
  <c r="AD103" i="1"/>
  <c r="J103" i="1"/>
  <c r="AF102" i="1"/>
  <c r="AE102" i="1"/>
  <c r="AD102" i="1"/>
  <c r="J102" i="1"/>
  <c r="AF101" i="1"/>
  <c r="AE101" i="1"/>
  <c r="AD101" i="1"/>
  <c r="J101" i="1"/>
  <c r="AF100" i="1"/>
  <c r="AE100" i="1"/>
  <c r="AD100" i="1"/>
  <c r="J100" i="1"/>
  <c r="AF99" i="1"/>
  <c r="AE99" i="1"/>
  <c r="AD99" i="1"/>
  <c r="J99" i="1"/>
  <c r="AF98" i="1"/>
  <c r="AE98" i="1"/>
  <c r="AD98" i="1"/>
  <c r="J98" i="1"/>
  <c r="AF97" i="1"/>
  <c r="AE97" i="1"/>
  <c r="AD97" i="1"/>
  <c r="J97" i="1"/>
  <c r="AF96" i="1"/>
  <c r="AE96" i="1"/>
  <c r="AD96" i="1"/>
  <c r="J96" i="1"/>
  <c r="AF95" i="1"/>
  <c r="AE95" i="1"/>
  <c r="AD95" i="1"/>
  <c r="J95" i="1"/>
  <c r="AF94" i="1"/>
  <c r="AE94" i="1"/>
  <c r="AD94" i="1"/>
  <c r="J94" i="1"/>
  <c r="AF93" i="1"/>
  <c r="AE93" i="1"/>
  <c r="AD93" i="1"/>
  <c r="J93" i="1"/>
  <c r="AF92" i="1"/>
  <c r="AE92" i="1"/>
  <c r="AD92" i="1"/>
  <c r="J92" i="1"/>
  <c r="AF91" i="1"/>
  <c r="AE91" i="1"/>
  <c r="AD91" i="1"/>
  <c r="J91" i="1"/>
  <c r="AF90" i="1"/>
  <c r="AE90" i="1"/>
  <c r="AD90" i="1"/>
  <c r="J90" i="1"/>
  <c r="AF89" i="1"/>
  <c r="AE89" i="1"/>
  <c r="AD89" i="1"/>
  <c r="J89" i="1"/>
  <c r="AF88" i="1"/>
  <c r="AE88" i="1"/>
  <c r="AD88" i="1"/>
  <c r="J88" i="1"/>
  <c r="AF87" i="1"/>
  <c r="AE87" i="1"/>
  <c r="AD87" i="1"/>
  <c r="J87" i="1"/>
  <c r="AF86" i="1"/>
  <c r="AE86" i="1"/>
  <c r="AD86" i="1"/>
  <c r="J86" i="1"/>
  <c r="AF85" i="1"/>
  <c r="AE85" i="1"/>
  <c r="AD85" i="1"/>
  <c r="J85" i="1"/>
  <c r="AF84" i="1"/>
  <c r="AE84" i="1"/>
  <c r="AD84" i="1"/>
  <c r="J84" i="1"/>
  <c r="AF83" i="1"/>
  <c r="AE83" i="1"/>
  <c r="AD83" i="1"/>
  <c r="J83" i="1"/>
  <c r="AF82" i="1"/>
  <c r="AE82" i="1"/>
  <c r="AD82" i="1"/>
  <c r="J82" i="1"/>
  <c r="AF81" i="1"/>
  <c r="AE81" i="1"/>
  <c r="AD81" i="1"/>
  <c r="J81" i="1"/>
  <c r="AF80" i="1"/>
  <c r="AE80" i="1"/>
  <c r="AD80" i="1"/>
  <c r="J80" i="1"/>
  <c r="AF79" i="1"/>
  <c r="AE79" i="1"/>
  <c r="AD79" i="1"/>
  <c r="J79" i="1"/>
  <c r="AF78" i="1"/>
  <c r="AE78" i="1"/>
  <c r="AD78" i="1"/>
  <c r="J78" i="1"/>
  <c r="AF77" i="1"/>
  <c r="AE77" i="1"/>
  <c r="AD77" i="1"/>
  <c r="J77" i="1"/>
  <c r="AF76" i="1"/>
  <c r="AE76" i="1"/>
  <c r="AD76" i="1"/>
  <c r="J76" i="1"/>
  <c r="AF75" i="1"/>
  <c r="AE75" i="1"/>
  <c r="AD75" i="1"/>
  <c r="J75" i="1"/>
  <c r="AF74" i="1"/>
  <c r="AE74" i="1"/>
  <c r="AD74" i="1"/>
  <c r="J74" i="1"/>
  <c r="AF73" i="1"/>
  <c r="AE73" i="1"/>
  <c r="AD73" i="1"/>
  <c r="J73" i="1"/>
  <c r="AF72" i="1"/>
  <c r="AE72" i="1"/>
  <c r="AD72" i="1"/>
  <c r="J72" i="1"/>
  <c r="AF71" i="1"/>
  <c r="AE71" i="1"/>
  <c r="AD71" i="1"/>
  <c r="J71" i="1"/>
  <c r="AF70" i="1"/>
  <c r="AE70" i="1"/>
  <c r="AD70" i="1"/>
  <c r="J70" i="1"/>
  <c r="AF69" i="1"/>
  <c r="AE69" i="1"/>
  <c r="AD69" i="1"/>
  <c r="J69" i="1"/>
  <c r="AF68" i="1"/>
  <c r="AE68" i="1"/>
  <c r="AD68" i="1"/>
  <c r="J68" i="1"/>
  <c r="AF67" i="1"/>
  <c r="AE67" i="1"/>
  <c r="AD67" i="1"/>
  <c r="J67" i="1"/>
  <c r="AF66" i="1"/>
  <c r="AE66" i="1"/>
  <c r="AD66" i="1"/>
  <c r="J66" i="1"/>
  <c r="AF65" i="1"/>
  <c r="AE65" i="1"/>
  <c r="AD65" i="1"/>
  <c r="J65" i="1"/>
  <c r="AF64" i="1"/>
  <c r="AE64" i="1"/>
  <c r="AD64" i="1"/>
  <c r="J64" i="1"/>
  <c r="AF63" i="1"/>
  <c r="AE63" i="1"/>
  <c r="AD63" i="1"/>
  <c r="J63" i="1"/>
  <c r="AF62" i="1"/>
  <c r="AE62" i="1"/>
  <c r="AD62" i="1"/>
  <c r="J62" i="1"/>
  <c r="AF61" i="1"/>
  <c r="AE61" i="1"/>
  <c r="AD61" i="1"/>
  <c r="J61" i="1"/>
  <c r="AF60" i="1"/>
  <c r="AE60" i="1"/>
  <c r="AD60" i="1"/>
  <c r="J60" i="1"/>
  <c r="AF59" i="1"/>
  <c r="AD59" i="1"/>
  <c r="J59" i="1"/>
  <c r="AF58" i="1"/>
  <c r="AE58" i="1"/>
  <c r="AD58" i="1"/>
  <c r="J58" i="1"/>
  <c r="AF57" i="1"/>
  <c r="AE57" i="1"/>
  <c r="AD57" i="1"/>
  <c r="J57" i="1"/>
  <c r="AF56" i="1"/>
  <c r="AE56" i="1"/>
  <c r="AD56" i="1"/>
  <c r="J56" i="1"/>
  <c r="AF55" i="1"/>
  <c r="AE55" i="1"/>
  <c r="AD55" i="1"/>
  <c r="J55" i="1"/>
  <c r="AF54" i="1"/>
  <c r="AE54" i="1"/>
  <c r="AD54" i="1"/>
  <c r="J54" i="1"/>
  <c r="AF53" i="1"/>
  <c r="AE53" i="1"/>
  <c r="AD53" i="1"/>
  <c r="J53" i="1"/>
  <c r="AF52" i="1"/>
  <c r="AE52" i="1"/>
  <c r="AD52" i="1"/>
  <c r="J52" i="1"/>
  <c r="AF51" i="1"/>
  <c r="AE51" i="1"/>
  <c r="AD51" i="1"/>
  <c r="D2" i="11" s="1"/>
  <c r="J51" i="1"/>
  <c r="AF50" i="1"/>
  <c r="AE50" i="1"/>
  <c r="AD50" i="1"/>
  <c r="J50" i="1"/>
  <c r="AF49" i="1"/>
  <c r="AE49" i="1"/>
  <c r="AD49" i="1"/>
  <c r="J49" i="1"/>
  <c r="AF48" i="1"/>
  <c r="AE48" i="1"/>
  <c r="AD48" i="1"/>
  <c r="J48" i="1"/>
  <c r="AF47" i="1"/>
  <c r="AE47" i="1"/>
  <c r="AD47" i="1"/>
  <c r="J47" i="1"/>
  <c r="AF46" i="1"/>
  <c r="AE46" i="1"/>
  <c r="AD46" i="1"/>
  <c r="J46" i="1"/>
  <c r="AF45" i="1"/>
  <c r="AE45" i="1"/>
  <c r="AD45" i="1"/>
  <c r="J45" i="1"/>
  <c r="AF44" i="1"/>
  <c r="AE44" i="1"/>
  <c r="AD44" i="1"/>
  <c r="J44" i="1"/>
  <c r="AF43" i="1"/>
  <c r="AE43" i="1"/>
  <c r="AD43" i="1"/>
  <c r="J43" i="1"/>
  <c r="AF42" i="1"/>
  <c r="AE42" i="1"/>
  <c r="AD42" i="1"/>
  <c r="J42" i="1"/>
  <c r="AF41" i="1"/>
  <c r="AE41" i="1"/>
  <c r="AD41" i="1"/>
  <c r="J41" i="1"/>
  <c r="AF40" i="1"/>
  <c r="AA40" i="6" s="1"/>
  <c r="AE40" i="1"/>
  <c r="AD40" i="1"/>
  <c r="J40" i="1"/>
  <c r="AF39" i="1"/>
  <c r="AE39" i="1"/>
  <c r="AD39" i="1"/>
  <c r="J39" i="1"/>
  <c r="AF38" i="1"/>
  <c r="AE38" i="1"/>
  <c r="AD38" i="1"/>
  <c r="J38" i="1"/>
  <c r="AF37" i="1"/>
  <c r="P37" i="6" s="1"/>
  <c r="AE37" i="1"/>
  <c r="AD37" i="1"/>
  <c r="J37" i="1"/>
  <c r="AF36" i="1"/>
  <c r="AE36" i="1"/>
  <c r="AD36" i="1"/>
  <c r="J36" i="1"/>
  <c r="AF35" i="1"/>
  <c r="BB35" i="6" s="1"/>
  <c r="AE35" i="1"/>
  <c r="AD35" i="1"/>
  <c r="J35" i="1"/>
  <c r="AF34" i="1"/>
  <c r="E34" i="6" s="1"/>
  <c r="AE34" i="1"/>
  <c r="AD34" i="1"/>
  <c r="J34" i="1"/>
  <c r="AF33" i="1"/>
  <c r="AE33" i="1"/>
  <c r="AD33" i="1"/>
  <c r="J33" i="1"/>
  <c r="AF32" i="1"/>
  <c r="AE32" i="1"/>
  <c r="AD32" i="1"/>
  <c r="J32" i="1"/>
  <c r="AF31" i="1"/>
  <c r="AE31" i="1"/>
  <c r="AD31" i="1"/>
  <c r="J31" i="1"/>
  <c r="AF30" i="1"/>
  <c r="AE30" i="1"/>
  <c r="AD30" i="1"/>
  <c r="J30" i="1"/>
  <c r="AF29" i="1"/>
  <c r="AN29" i="6" s="1"/>
  <c r="AE29" i="1"/>
  <c r="AD29" i="1"/>
  <c r="J29" i="1"/>
  <c r="AF28" i="1"/>
  <c r="AF28" i="6" s="1"/>
  <c r="AE28" i="1"/>
  <c r="AD28" i="1"/>
  <c r="J28" i="1"/>
  <c r="AF27" i="1"/>
  <c r="AU27" i="6" s="1"/>
  <c r="AE27" i="1"/>
  <c r="AD27" i="1"/>
  <c r="J27" i="1"/>
  <c r="AF26" i="1"/>
  <c r="AT26" i="6" s="1"/>
  <c r="AE26" i="1"/>
  <c r="AD26" i="1"/>
  <c r="J26" i="1"/>
  <c r="AF25" i="1"/>
  <c r="AE25" i="1"/>
  <c r="AD25" i="1"/>
  <c r="J25" i="1"/>
  <c r="AF24" i="1"/>
  <c r="AE24" i="1"/>
  <c r="AD24" i="1"/>
  <c r="J24" i="1"/>
  <c r="AF23" i="1"/>
  <c r="AE23" i="1"/>
  <c r="AD23" i="1"/>
  <c r="J23" i="1"/>
  <c r="AF22" i="1"/>
  <c r="AX22" i="6" s="1"/>
  <c r="AE22" i="1"/>
  <c r="AD22" i="1"/>
  <c r="J22" i="1"/>
  <c r="AF21" i="1"/>
  <c r="AE21" i="1"/>
  <c r="AD21" i="1"/>
  <c r="J21" i="1"/>
  <c r="AF20" i="1"/>
  <c r="AE20" i="1"/>
  <c r="AD20" i="1"/>
  <c r="J20" i="1"/>
  <c r="AF19" i="1"/>
  <c r="AE19" i="1"/>
  <c r="AD19" i="1"/>
  <c r="J19" i="1"/>
  <c r="AF18" i="1"/>
  <c r="AE18" i="1"/>
  <c r="AD18" i="1"/>
  <c r="J18" i="1"/>
  <c r="AF17" i="1"/>
  <c r="AE17" i="1"/>
  <c r="AD17" i="1"/>
  <c r="J17" i="1"/>
  <c r="AF16" i="1"/>
  <c r="AY16" i="6" s="1"/>
  <c r="AE16" i="1"/>
  <c r="AD16" i="1"/>
  <c r="J16" i="1"/>
  <c r="AF15" i="1"/>
  <c r="AX15" i="6" s="1"/>
  <c r="AE15" i="1"/>
  <c r="AD15" i="1"/>
  <c r="J15" i="1"/>
  <c r="AF14" i="1"/>
  <c r="AW14" i="6" s="1"/>
  <c r="AE14" i="1"/>
  <c r="AD14" i="1"/>
  <c r="J14" i="1"/>
  <c r="AF13" i="1"/>
  <c r="BD13" i="6" s="1"/>
  <c r="AE13" i="1"/>
  <c r="AD13" i="1"/>
  <c r="J13" i="1"/>
  <c r="AF12" i="1"/>
  <c r="BC12" i="6" s="1"/>
  <c r="AE12" i="1"/>
  <c r="AD12" i="1"/>
  <c r="J12" i="1"/>
  <c r="AF11" i="1"/>
  <c r="BB11" i="6" s="1"/>
  <c r="AE11" i="1"/>
  <c r="AD11" i="1"/>
  <c r="J11" i="1"/>
  <c r="AF10" i="1"/>
  <c r="BA10" i="6" s="1"/>
  <c r="AE10" i="1"/>
  <c r="AD10" i="1"/>
  <c r="J10" i="1"/>
  <c r="AF9" i="1"/>
  <c r="AZ9" i="6" s="1"/>
  <c r="AE9" i="1"/>
  <c r="AD9" i="1"/>
  <c r="J9" i="1"/>
  <c r="AF8" i="1"/>
  <c r="AY8" i="6" s="1"/>
  <c r="AE8" i="1"/>
  <c r="AD8" i="1"/>
  <c r="J8" i="1"/>
  <c r="AF7" i="1"/>
  <c r="AE7" i="1"/>
  <c r="AD7" i="1"/>
  <c r="J7" i="1"/>
  <c r="AF6" i="1"/>
  <c r="AW6" i="6" s="1"/>
  <c r="AE6" i="1"/>
  <c r="AD6" i="1"/>
  <c r="J6" i="1"/>
  <c r="AF5" i="1"/>
  <c r="AE5" i="1"/>
  <c r="AD5" i="1"/>
  <c r="J5" i="1"/>
  <c r="AF4" i="1"/>
  <c r="BC4" i="6" s="1"/>
  <c r="AE4" i="1"/>
  <c r="AD4" i="1"/>
  <c r="J4" i="1"/>
  <c r="AF3" i="1"/>
  <c r="BB3" i="6" s="1"/>
  <c r="AE3" i="1"/>
  <c r="AD3" i="1"/>
  <c r="J3" i="1"/>
  <c r="AF2" i="1"/>
  <c r="AE2" i="1"/>
  <c r="G4" i="4" s="1"/>
  <c r="AD2" i="1"/>
  <c r="J2" i="1"/>
  <c r="AW23" i="6" l="1"/>
  <c r="AO23" i="6"/>
  <c r="AG23" i="6"/>
  <c r="Y23" i="6"/>
  <c r="Q23" i="6"/>
  <c r="I23" i="6"/>
  <c r="BD23" i="6"/>
  <c r="AV23" i="6"/>
  <c r="AN23" i="6"/>
  <c r="AF23" i="6"/>
  <c r="X23" i="6"/>
  <c r="P23" i="6"/>
  <c r="H23" i="6"/>
  <c r="BC23" i="6"/>
  <c r="AU23" i="6"/>
  <c r="AM23" i="6"/>
  <c r="AE23" i="6"/>
  <c r="W23" i="6"/>
  <c r="O23" i="6"/>
  <c r="G23" i="6"/>
  <c r="BB23" i="6"/>
  <c r="AT23" i="6"/>
  <c r="AL23" i="6"/>
  <c r="AD23" i="6"/>
  <c r="V23" i="6"/>
  <c r="N23" i="6"/>
  <c r="F23" i="6"/>
  <c r="BA23" i="6"/>
  <c r="AS23" i="6"/>
  <c r="AK23" i="6"/>
  <c r="AC23" i="6"/>
  <c r="U23" i="6"/>
  <c r="M23" i="6"/>
  <c r="E23" i="6"/>
  <c r="AZ23" i="6"/>
  <c r="AR23" i="6"/>
  <c r="AJ23" i="6"/>
  <c r="AB23" i="6"/>
  <c r="T23" i="6"/>
  <c r="L23" i="6"/>
  <c r="D23" i="6"/>
  <c r="AW39" i="6"/>
  <c r="AO39" i="6"/>
  <c r="AG39" i="6"/>
  <c r="Y39" i="6"/>
  <c r="Q39" i="6"/>
  <c r="I39" i="6"/>
  <c r="BD39" i="6"/>
  <c r="AV39" i="6"/>
  <c r="AN39" i="6"/>
  <c r="AF39" i="6"/>
  <c r="X39" i="6"/>
  <c r="P39" i="6"/>
  <c r="H39" i="6"/>
  <c r="BC39" i="6"/>
  <c r="AU39" i="6"/>
  <c r="AM39" i="6"/>
  <c r="AE39" i="6"/>
  <c r="W39" i="6"/>
  <c r="O39" i="6"/>
  <c r="G39" i="6"/>
  <c r="BB39" i="6"/>
  <c r="AT39" i="6"/>
  <c r="AL39" i="6"/>
  <c r="AD39" i="6"/>
  <c r="V39" i="6"/>
  <c r="N39" i="6"/>
  <c r="F39" i="6"/>
  <c r="BA39" i="6"/>
  <c r="AS39" i="6"/>
  <c r="AK39" i="6"/>
  <c r="AC39" i="6"/>
  <c r="U39" i="6"/>
  <c r="M39" i="6"/>
  <c r="E39" i="6"/>
  <c r="AZ39" i="6"/>
  <c r="AR39" i="6"/>
  <c r="AJ39" i="6"/>
  <c r="AB39" i="6"/>
  <c r="T39" i="6"/>
  <c r="L39" i="6"/>
  <c r="D39" i="6"/>
  <c r="AY39" i="6"/>
  <c r="AQ39" i="6"/>
  <c r="AI39" i="6"/>
  <c r="AA39" i="6"/>
  <c r="S39" i="6"/>
  <c r="K39" i="6"/>
  <c r="C39" i="6"/>
  <c r="AW47" i="6"/>
  <c r="AO47" i="6"/>
  <c r="AG47" i="6"/>
  <c r="Y47" i="6"/>
  <c r="Q47" i="6"/>
  <c r="I47" i="6"/>
  <c r="BD47" i="6"/>
  <c r="AV47" i="6"/>
  <c r="AN47" i="6"/>
  <c r="AF47" i="6"/>
  <c r="X47" i="6"/>
  <c r="P47" i="6"/>
  <c r="H47" i="6"/>
  <c r="BC47" i="6"/>
  <c r="AU47" i="6"/>
  <c r="AM47" i="6"/>
  <c r="AE47" i="6"/>
  <c r="W47" i="6"/>
  <c r="O47" i="6"/>
  <c r="G47" i="6"/>
  <c r="BB47" i="6"/>
  <c r="AT47" i="6"/>
  <c r="AL47" i="6"/>
  <c r="AD47" i="6"/>
  <c r="V47" i="6"/>
  <c r="N47" i="6"/>
  <c r="F47" i="6"/>
  <c r="BA47" i="6"/>
  <c r="AS47" i="6"/>
  <c r="AK47" i="6"/>
  <c r="AC47" i="6"/>
  <c r="U47" i="6"/>
  <c r="M47" i="6"/>
  <c r="E47" i="6"/>
  <c r="AZ47" i="6"/>
  <c r="AR47" i="6"/>
  <c r="AJ47" i="6"/>
  <c r="AB47" i="6"/>
  <c r="T47" i="6"/>
  <c r="L47" i="6"/>
  <c r="D47" i="6"/>
  <c r="AY47" i="6"/>
  <c r="AQ47" i="6"/>
  <c r="AI47" i="6"/>
  <c r="AA47" i="6"/>
  <c r="S47" i="6"/>
  <c r="K47" i="6"/>
  <c r="C47" i="6"/>
  <c r="AX47" i="6"/>
  <c r="AP47" i="6"/>
  <c r="AH47" i="6"/>
  <c r="Z47" i="6"/>
  <c r="R47" i="6"/>
  <c r="J47" i="6"/>
  <c r="B47" i="6"/>
  <c r="BB307" i="6"/>
  <c r="AT307" i="6"/>
  <c r="AL307" i="6"/>
  <c r="AD307" i="6"/>
  <c r="V307" i="6"/>
  <c r="N307" i="6"/>
  <c r="F307" i="6"/>
  <c r="BA307" i="6"/>
  <c r="AS307" i="6"/>
  <c r="AK307" i="6"/>
  <c r="AC307" i="6"/>
  <c r="U307" i="6"/>
  <c r="M307" i="6"/>
  <c r="E307" i="6"/>
  <c r="AZ307" i="6"/>
  <c r="AR307" i="6"/>
  <c r="AJ307" i="6"/>
  <c r="AB307" i="6"/>
  <c r="T307" i="6"/>
  <c r="L307" i="6"/>
  <c r="D307" i="6"/>
  <c r="AY307" i="6"/>
  <c r="AQ307" i="6"/>
  <c r="AI307" i="6"/>
  <c r="AA307" i="6"/>
  <c r="S307" i="6"/>
  <c r="K307" i="6"/>
  <c r="C307" i="6"/>
  <c r="AX307" i="6"/>
  <c r="AP307" i="6"/>
  <c r="AH307" i="6"/>
  <c r="Z307" i="6"/>
  <c r="R307" i="6"/>
  <c r="J307" i="6"/>
  <c r="B307" i="6"/>
  <c r="AW307" i="6"/>
  <c r="AO307" i="6"/>
  <c r="AG307" i="6"/>
  <c r="Y307" i="6"/>
  <c r="Q307" i="6"/>
  <c r="I307" i="6"/>
  <c r="BD307" i="6"/>
  <c r="AV307" i="6"/>
  <c r="AN307" i="6"/>
  <c r="AF307" i="6"/>
  <c r="X307" i="6"/>
  <c r="P307" i="6"/>
  <c r="H307" i="6"/>
  <c r="W307" i="6"/>
  <c r="O307" i="6"/>
  <c r="G307" i="6"/>
  <c r="BC307" i="6"/>
  <c r="AU307" i="6"/>
  <c r="AM307" i="6"/>
  <c r="AE307" i="6"/>
  <c r="BB319" i="6"/>
  <c r="AT319" i="6"/>
  <c r="AL319" i="6"/>
  <c r="AD319" i="6"/>
  <c r="V319" i="6"/>
  <c r="N319" i="6"/>
  <c r="F319" i="6"/>
  <c r="BA319" i="6"/>
  <c r="AR319" i="6"/>
  <c r="AI319" i="6"/>
  <c r="Z319" i="6"/>
  <c r="Q319" i="6"/>
  <c r="H319" i="6"/>
  <c r="AZ319" i="6"/>
  <c r="AQ319" i="6"/>
  <c r="AH319" i="6"/>
  <c r="Y319" i="6"/>
  <c r="P319" i="6"/>
  <c r="G319" i="6"/>
  <c r="AY319" i="6"/>
  <c r="AP319" i="6"/>
  <c r="AG319" i="6"/>
  <c r="X319" i="6"/>
  <c r="O319" i="6"/>
  <c r="E319" i="6"/>
  <c r="AX319" i="6"/>
  <c r="AO319" i="6"/>
  <c r="AF319" i="6"/>
  <c r="W319" i="6"/>
  <c r="M319" i="6"/>
  <c r="D319" i="6"/>
  <c r="AW319" i="6"/>
  <c r="AN319" i="6"/>
  <c r="AE319" i="6"/>
  <c r="U319" i="6"/>
  <c r="L319" i="6"/>
  <c r="C319" i="6"/>
  <c r="AV319" i="6"/>
  <c r="AM319" i="6"/>
  <c r="AC319" i="6"/>
  <c r="T319" i="6"/>
  <c r="K319" i="6"/>
  <c r="B319" i="6"/>
  <c r="BD319" i="6"/>
  <c r="AU319" i="6"/>
  <c r="AK319" i="6"/>
  <c r="AB319" i="6"/>
  <c r="S319" i="6"/>
  <c r="J319" i="6"/>
  <c r="I319" i="6"/>
  <c r="BC319" i="6"/>
  <c r="AS319" i="6"/>
  <c r="AJ319" i="6"/>
  <c r="AA319" i="6"/>
  <c r="R319" i="6"/>
  <c r="AY333" i="6"/>
  <c r="AQ333" i="6"/>
  <c r="AI333" i="6"/>
  <c r="AA333" i="6"/>
  <c r="S333" i="6"/>
  <c r="K333" i="6"/>
  <c r="C333" i="6"/>
  <c r="BA333" i="6"/>
  <c r="AR333" i="6"/>
  <c r="AH333" i="6"/>
  <c r="Y333" i="6"/>
  <c r="P333" i="6"/>
  <c r="G333" i="6"/>
  <c r="AX333" i="6"/>
  <c r="AO333" i="6"/>
  <c r="AF333" i="6"/>
  <c r="W333" i="6"/>
  <c r="N333" i="6"/>
  <c r="E333" i="6"/>
  <c r="AW333" i="6"/>
  <c r="AN333" i="6"/>
  <c r="AE333" i="6"/>
  <c r="V333" i="6"/>
  <c r="M333" i="6"/>
  <c r="D333" i="6"/>
  <c r="AV333" i="6"/>
  <c r="AM333" i="6"/>
  <c r="AD333" i="6"/>
  <c r="U333" i="6"/>
  <c r="L333" i="6"/>
  <c r="B333" i="6"/>
  <c r="BC333" i="6"/>
  <c r="AT333" i="6"/>
  <c r="AK333" i="6"/>
  <c r="AB333" i="6"/>
  <c r="R333" i="6"/>
  <c r="I333" i="6"/>
  <c r="AU333" i="6"/>
  <c r="X333" i="6"/>
  <c r="AS333" i="6"/>
  <c r="T333" i="6"/>
  <c r="AP333" i="6"/>
  <c r="Q333" i="6"/>
  <c r="AL333" i="6"/>
  <c r="O333" i="6"/>
  <c r="AJ333" i="6"/>
  <c r="J333" i="6"/>
  <c r="BD333" i="6"/>
  <c r="AG333" i="6"/>
  <c r="H333" i="6"/>
  <c r="BB333" i="6"/>
  <c r="AC333" i="6"/>
  <c r="F333" i="6"/>
  <c r="AZ333" i="6"/>
  <c r="Z333" i="6"/>
  <c r="G3" i="6"/>
  <c r="G3" i="7" s="1" a="1"/>
  <c r="G3" i="7" s="1"/>
  <c r="O3" i="6"/>
  <c r="W3" i="6"/>
  <c r="W3" i="7" s="1" a="1"/>
  <c r="W3" i="7" s="1"/>
  <c r="AE3" i="6"/>
  <c r="AM3" i="6"/>
  <c r="AM2" i="7" s="1"/>
  <c r="AU3" i="6"/>
  <c r="BC3" i="6"/>
  <c r="BC3" i="7" s="1" a="1"/>
  <c r="BC3" i="7" s="1"/>
  <c r="H4" i="6"/>
  <c r="P4" i="6"/>
  <c r="X4" i="6"/>
  <c r="AF4" i="6"/>
  <c r="AF2" i="7" s="1"/>
  <c r="AN4" i="6"/>
  <c r="AV4" i="6"/>
  <c r="BD4" i="6"/>
  <c r="B6" i="6"/>
  <c r="J6" i="6"/>
  <c r="R6" i="6"/>
  <c r="Z6" i="6"/>
  <c r="AH6" i="6"/>
  <c r="AP6" i="6"/>
  <c r="AX6" i="6"/>
  <c r="D8" i="6"/>
  <c r="L8" i="6"/>
  <c r="T8" i="6"/>
  <c r="AB8" i="6"/>
  <c r="AJ8" i="6"/>
  <c r="AR8" i="6"/>
  <c r="AZ8" i="6"/>
  <c r="E9" i="6"/>
  <c r="M9" i="6"/>
  <c r="U9" i="6"/>
  <c r="AC9" i="6"/>
  <c r="AK9" i="6"/>
  <c r="AS9" i="6"/>
  <c r="BA9" i="6"/>
  <c r="F10" i="6"/>
  <c r="N10" i="6"/>
  <c r="V10" i="6"/>
  <c r="AD10" i="6"/>
  <c r="AL10" i="6"/>
  <c r="AT10" i="6"/>
  <c r="BB10" i="6"/>
  <c r="G11" i="6"/>
  <c r="O11" i="6"/>
  <c r="W11" i="6"/>
  <c r="AE11" i="6"/>
  <c r="AM11" i="6"/>
  <c r="AU11" i="6"/>
  <c r="BC11" i="6"/>
  <c r="H12" i="6"/>
  <c r="P12" i="6"/>
  <c r="X12" i="6"/>
  <c r="AF12" i="6"/>
  <c r="AN12" i="6"/>
  <c r="AV12" i="6"/>
  <c r="BD12" i="6"/>
  <c r="I13" i="6"/>
  <c r="Q13" i="6"/>
  <c r="Y13" i="6"/>
  <c r="AG13" i="6"/>
  <c r="AO13" i="6"/>
  <c r="AW13" i="6"/>
  <c r="B14" i="6"/>
  <c r="J14" i="6"/>
  <c r="R14" i="6"/>
  <c r="Z14" i="6"/>
  <c r="AH14" i="6"/>
  <c r="AP14" i="6"/>
  <c r="AX14" i="6"/>
  <c r="C15" i="6"/>
  <c r="K15" i="6"/>
  <c r="S15" i="6"/>
  <c r="AA15" i="6"/>
  <c r="AI15" i="6"/>
  <c r="AQ15" i="6"/>
  <c r="AY15" i="6"/>
  <c r="D16" i="6"/>
  <c r="L16" i="6"/>
  <c r="T16" i="6"/>
  <c r="AD16" i="6"/>
  <c r="AQ16" i="6"/>
  <c r="T22" i="6"/>
  <c r="AP22" i="6"/>
  <c r="R23" i="6"/>
  <c r="AX23" i="6"/>
  <c r="E26" i="6"/>
  <c r="AK26" i="6"/>
  <c r="N27" i="6"/>
  <c r="AT27" i="6"/>
  <c r="W28" i="6"/>
  <c r="BC28" i="6"/>
  <c r="AF29" i="6"/>
  <c r="AK34" i="6"/>
  <c r="AT35" i="6"/>
  <c r="J39" i="6"/>
  <c r="S40" i="6"/>
  <c r="BC53" i="6"/>
  <c r="AU53" i="6"/>
  <c r="AM53" i="6"/>
  <c r="AE53" i="6"/>
  <c r="W53" i="6"/>
  <c r="O53" i="6"/>
  <c r="G53" i="6"/>
  <c r="BB53" i="6"/>
  <c r="AT53" i="6"/>
  <c r="AL53" i="6"/>
  <c r="AD53" i="6"/>
  <c r="V53" i="6"/>
  <c r="N53" i="6"/>
  <c r="F53" i="6"/>
  <c r="BA53" i="6"/>
  <c r="AS53" i="6"/>
  <c r="AK53" i="6"/>
  <c r="AC53" i="6"/>
  <c r="U53" i="6"/>
  <c r="M53" i="6"/>
  <c r="E53" i="6"/>
  <c r="AZ53" i="6"/>
  <c r="AR53" i="6"/>
  <c r="AJ53" i="6"/>
  <c r="AB53" i="6"/>
  <c r="T53" i="6"/>
  <c r="L53" i="6"/>
  <c r="D53" i="6"/>
  <c r="AY53" i="6"/>
  <c r="AQ53" i="6"/>
  <c r="AI53" i="6"/>
  <c r="AA53" i="6"/>
  <c r="S53" i="6"/>
  <c r="K53" i="6"/>
  <c r="C53" i="6"/>
  <c r="AX53" i="6"/>
  <c r="AP53" i="6"/>
  <c r="AH53" i="6"/>
  <c r="Z53" i="6"/>
  <c r="R53" i="6"/>
  <c r="J53" i="6"/>
  <c r="B53" i="6"/>
  <c r="AW53" i="6"/>
  <c r="AO53" i="6"/>
  <c r="AG53" i="6"/>
  <c r="Y53" i="6"/>
  <c r="Q53" i="6"/>
  <c r="I53" i="6"/>
  <c r="BD53" i="6"/>
  <c r="AV53" i="6"/>
  <c r="AN53" i="6"/>
  <c r="AF53" i="6"/>
  <c r="X53" i="6"/>
  <c r="P53" i="6"/>
  <c r="H53" i="6"/>
  <c r="C4" i="4"/>
  <c r="H3" i="6"/>
  <c r="H2" i="7" s="1"/>
  <c r="P3" i="6"/>
  <c r="P3" i="7" s="1" a="1"/>
  <c r="P3" i="7" s="1"/>
  <c r="X3" i="6"/>
  <c r="AF3" i="6"/>
  <c r="AN3" i="6"/>
  <c r="AN2" i="7" s="1"/>
  <c r="AV3" i="6"/>
  <c r="AV3" i="7" s="1" a="1"/>
  <c r="AV3" i="7" s="1"/>
  <c r="BD3" i="6"/>
  <c r="I4" i="6"/>
  <c r="Q4" i="6"/>
  <c r="Y4" i="6"/>
  <c r="AG4" i="6"/>
  <c r="AO4" i="6"/>
  <c r="AW4" i="6"/>
  <c r="C6" i="6"/>
  <c r="K6" i="6"/>
  <c r="S6" i="6"/>
  <c r="AA6" i="6"/>
  <c r="AI6" i="6"/>
  <c r="AQ6" i="6"/>
  <c r="AY6" i="6"/>
  <c r="E8" i="6"/>
  <c r="M8" i="6"/>
  <c r="U8" i="6"/>
  <c r="AC8" i="6"/>
  <c r="AK8" i="6"/>
  <c r="AS8" i="6"/>
  <c r="BA8" i="6"/>
  <c r="F9" i="6"/>
  <c r="N9" i="6"/>
  <c r="V9" i="6"/>
  <c r="AD9" i="6"/>
  <c r="AL9" i="6"/>
  <c r="AT9" i="6"/>
  <c r="BB9" i="6"/>
  <c r="G10" i="6"/>
  <c r="O10" i="6"/>
  <c r="W10" i="6"/>
  <c r="AE10" i="6"/>
  <c r="AM10" i="6"/>
  <c r="AU10" i="6"/>
  <c r="BC10" i="6"/>
  <c r="H11" i="6"/>
  <c r="P11" i="6"/>
  <c r="X11" i="6"/>
  <c r="AF11" i="6"/>
  <c r="AN11" i="6"/>
  <c r="AV11" i="6"/>
  <c r="BD11" i="6"/>
  <c r="I12" i="6"/>
  <c r="Q12" i="6"/>
  <c r="Y12" i="6"/>
  <c r="AG12" i="6"/>
  <c r="AO12" i="6"/>
  <c r="AW12" i="6"/>
  <c r="B13" i="6"/>
  <c r="J13" i="6"/>
  <c r="R13" i="6"/>
  <c r="Z13" i="6"/>
  <c r="AH13" i="6"/>
  <c r="AP13" i="6"/>
  <c r="AX13" i="6"/>
  <c r="C14" i="6"/>
  <c r="K14" i="6"/>
  <c r="S14" i="6"/>
  <c r="AA14" i="6"/>
  <c r="AI14" i="6"/>
  <c r="AQ14" i="6"/>
  <c r="AY14" i="6"/>
  <c r="D15" i="6"/>
  <c r="L15" i="6"/>
  <c r="T15" i="6"/>
  <c r="AB15" i="6"/>
  <c r="AJ15" i="6"/>
  <c r="AR15" i="6"/>
  <c r="AZ15" i="6"/>
  <c r="E16" i="6"/>
  <c r="M16" i="6"/>
  <c r="V16" i="6"/>
  <c r="AF16" i="6"/>
  <c r="AR16" i="6"/>
  <c r="B22" i="6"/>
  <c r="Y22" i="6"/>
  <c r="AR22" i="6"/>
  <c r="S23" i="6"/>
  <c r="AY23" i="6"/>
  <c r="F26" i="6"/>
  <c r="AL26" i="6"/>
  <c r="O27" i="6"/>
  <c r="X28" i="6"/>
  <c r="BD28" i="6"/>
  <c r="AG29" i="6"/>
  <c r="AS34" i="6"/>
  <c r="H37" i="6"/>
  <c r="R39" i="6"/>
  <c r="BA27" i="6"/>
  <c r="AS27" i="6"/>
  <c r="AK27" i="6"/>
  <c r="AC27" i="6"/>
  <c r="U27" i="6"/>
  <c r="M27" i="6"/>
  <c r="E27" i="6"/>
  <c r="AZ27" i="6"/>
  <c r="AR27" i="6"/>
  <c r="AJ27" i="6"/>
  <c r="AB27" i="6"/>
  <c r="T27" i="6"/>
  <c r="L27" i="6"/>
  <c r="D27" i="6"/>
  <c r="AY27" i="6"/>
  <c r="AQ27" i="6"/>
  <c r="AI27" i="6"/>
  <c r="AA27" i="6"/>
  <c r="S27" i="6"/>
  <c r="K27" i="6"/>
  <c r="C27" i="6"/>
  <c r="AX27" i="6"/>
  <c r="AP27" i="6"/>
  <c r="AH27" i="6"/>
  <c r="Z27" i="6"/>
  <c r="R27" i="6"/>
  <c r="J27" i="6"/>
  <c r="B27" i="6"/>
  <c r="AW27" i="6"/>
  <c r="AO27" i="6"/>
  <c r="AG27" i="6"/>
  <c r="Y27" i="6"/>
  <c r="Q27" i="6"/>
  <c r="I27" i="6"/>
  <c r="BD27" i="6"/>
  <c r="AV27" i="6"/>
  <c r="AN27" i="6"/>
  <c r="AF27" i="6"/>
  <c r="X27" i="6"/>
  <c r="P27" i="6"/>
  <c r="H27" i="6"/>
  <c r="BA35" i="6"/>
  <c r="AS35" i="6"/>
  <c r="AK35" i="6"/>
  <c r="AC35" i="6"/>
  <c r="U35" i="6"/>
  <c r="M35" i="6"/>
  <c r="E35" i="6"/>
  <c r="AZ35" i="6"/>
  <c r="AR35" i="6"/>
  <c r="AJ35" i="6"/>
  <c r="AB35" i="6"/>
  <c r="T35" i="6"/>
  <c r="L35" i="6"/>
  <c r="D35" i="6"/>
  <c r="AY35" i="6"/>
  <c r="AQ35" i="6"/>
  <c r="AI35" i="6"/>
  <c r="AA35" i="6"/>
  <c r="S35" i="6"/>
  <c r="K35" i="6"/>
  <c r="C35" i="6"/>
  <c r="AX35" i="6"/>
  <c r="AP35" i="6"/>
  <c r="AH35" i="6"/>
  <c r="Z35" i="6"/>
  <c r="R35" i="6"/>
  <c r="J35" i="6"/>
  <c r="B35" i="6"/>
  <c r="AW35" i="6"/>
  <c r="AO35" i="6"/>
  <c r="AG35" i="6"/>
  <c r="Y35" i="6"/>
  <c r="Q35" i="6"/>
  <c r="I35" i="6"/>
  <c r="BD35" i="6"/>
  <c r="AV35" i="6"/>
  <c r="AN35" i="6"/>
  <c r="AF35" i="6"/>
  <c r="X35" i="6"/>
  <c r="P35" i="6"/>
  <c r="H35" i="6"/>
  <c r="BC35" i="6"/>
  <c r="AU35" i="6"/>
  <c r="AM35" i="6"/>
  <c r="AE35" i="6"/>
  <c r="W35" i="6"/>
  <c r="O35" i="6"/>
  <c r="G35" i="6"/>
  <c r="AY49" i="6"/>
  <c r="AQ49" i="6"/>
  <c r="AI49" i="6"/>
  <c r="AA49" i="6"/>
  <c r="S49" i="6"/>
  <c r="K49" i="6"/>
  <c r="C49" i="6"/>
  <c r="AX49" i="6"/>
  <c r="AP49" i="6"/>
  <c r="AH49" i="6"/>
  <c r="Z49" i="6"/>
  <c r="R49" i="6"/>
  <c r="J49" i="6"/>
  <c r="B49" i="6"/>
  <c r="AW49" i="6"/>
  <c r="AO49" i="6"/>
  <c r="AG49" i="6"/>
  <c r="Y49" i="6"/>
  <c r="Q49" i="6"/>
  <c r="I49" i="6"/>
  <c r="BD49" i="6"/>
  <c r="AV49" i="6"/>
  <c r="AN49" i="6"/>
  <c r="AF49" i="6"/>
  <c r="X49" i="6"/>
  <c r="P49" i="6"/>
  <c r="H49" i="6"/>
  <c r="BC49" i="6"/>
  <c r="AU49" i="6"/>
  <c r="AM49" i="6"/>
  <c r="AE49" i="6"/>
  <c r="W49" i="6"/>
  <c r="O49" i="6"/>
  <c r="G49" i="6"/>
  <c r="BB49" i="6"/>
  <c r="AT49" i="6"/>
  <c r="AL49" i="6"/>
  <c r="AD49" i="6"/>
  <c r="V49" i="6"/>
  <c r="N49" i="6"/>
  <c r="F49" i="6"/>
  <c r="BA49" i="6"/>
  <c r="AS49" i="6"/>
  <c r="AK49" i="6"/>
  <c r="AC49" i="6"/>
  <c r="U49" i="6"/>
  <c r="M49" i="6"/>
  <c r="E49" i="6"/>
  <c r="AZ49" i="6"/>
  <c r="AR49" i="6"/>
  <c r="AJ49" i="6"/>
  <c r="AB49" i="6"/>
  <c r="T49" i="6"/>
  <c r="L49" i="6"/>
  <c r="D49" i="6"/>
  <c r="C5" i="9"/>
  <c r="C2" i="9"/>
  <c r="AX344" i="6"/>
  <c r="AP344" i="6"/>
  <c r="AH344" i="6"/>
  <c r="Z344" i="6"/>
  <c r="R344" i="6"/>
  <c r="J344" i="6"/>
  <c r="B344" i="6"/>
  <c r="BB344" i="6"/>
  <c r="AT344" i="6"/>
  <c r="AL344" i="6"/>
  <c r="AD344" i="6"/>
  <c r="V344" i="6"/>
  <c r="N344" i="6"/>
  <c r="F344" i="6"/>
  <c r="AW344" i="6"/>
  <c r="AM344" i="6"/>
  <c r="AB344" i="6"/>
  <c r="Q344" i="6"/>
  <c r="G344" i="6"/>
  <c r="AV344" i="6"/>
  <c r="AK344" i="6"/>
  <c r="AA344" i="6"/>
  <c r="P344" i="6"/>
  <c r="E344" i="6"/>
  <c r="AU344" i="6"/>
  <c r="AJ344" i="6"/>
  <c r="Y344" i="6"/>
  <c r="O344" i="6"/>
  <c r="D344" i="6"/>
  <c r="BD344" i="6"/>
  <c r="AS344" i="6"/>
  <c r="AI344" i="6"/>
  <c r="X344" i="6"/>
  <c r="M344" i="6"/>
  <c r="C344" i="6"/>
  <c r="BC344" i="6"/>
  <c r="AR344" i="6"/>
  <c r="AG344" i="6"/>
  <c r="W344" i="6"/>
  <c r="L344" i="6"/>
  <c r="BA344" i="6"/>
  <c r="AQ344" i="6"/>
  <c r="AF344" i="6"/>
  <c r="U344" i="6"/>
  <c r="K344" i="6"/>
  <c r="AY344" i="6"/>
  <c r="AN344" i="6"/>
  <c r="AC344" i="6"/>
  <c r="S344" i="6"/>
  <c r="H344" i="6"/>
  <c r="AZ344" i="6"/>
  <c r="AO344" i="6"/>
  <c r="AE344" i="6"/>
  <c r="T344" i="6"/>
  <c r="I344" i="6"/>
  <c r="D4" i="4"/>
  <c r="I3" i="6"/>
  <c r="Q3" i="6"/>
  <c r="Y3" i="6"/>
  <c r="AG3" i="6"/>
  <c r="AO3" i="6"/>
  <c r="AW3" i="6"/>
  <c r="B4" i="6"/>
  <c r="J4" i="6"/>
  <c r="R4" i="6"/>
  <c r="Z4" i="6"/>
  <c r="AH4" i="6"/>
  <c r="AP4" i="6"/>
  <c r="AX4" i="6"/>
  <c r="D6" i="6"/>
  <c r="L6" i="6"/>
  <c r="T6" i="6"/>
  <c r="AB6" i="6"/>
  <c r="AJ6" i="6"/>
  <c r="AR6" i="6"/>
  <c r="AZ6" i="6"/>
  <c r="F8" i="6"/>
  <c r="N8" i="6"/>
  <c r="V8" i="6"/>
  <c r="AD8" i="6"/>
  <c r="AL8" i="6"/>
  <c r="AT8" i="6"/>
  <c r="BB8" i="6"/>
  <c r="G9" i="6"/>
  <c r="O9" i="6"/>
  <c r="W9" i="6"/>
  <c r="AE9" i="6"/>
  <c r="AM9" i="6"/>
  <c r="AU9" i="6"/>
  <c r="BC9" i="6"/>
  <c r="H10" i="6"/>
  <c r="P10" i="6"/>
  <c r="X10" i="6"/>
  <c r="AF10" i="6"/>
  <c r="AN10" i="6"/>
  <c r="AV10" i="6"/>
  <c r="BD10" i="6"/>
  <c r="I11" i="6"/>
  <c r="Q11" i="6"/>
  <c r="Y11" i="6"/>
  <c r="AG11" i="6"/>
  <c r="AO11" i="6"/>
  <c r="AW11" i="6"/>
  <c r="B12" i="6"/>
  <c r="J12" i="6"/>
  <c r="R12" i="6"/>
  <c r="Z12" i="6"/>
  <c r="AH12" i="6"/>
  <c r="AP12" i="6"/>
  <c r="AX12" i="6"/>
  <c r="C13" i="6"/>
  <c r="K13" i="6"/>
  <c r="S13" i="6"/>
  <c r="AA13" i="6"/>
  <c r="AI13" i="6"/>
  <c r="AQ13" i="6"/>
  <c r="AY13" i="6"/>
  <c r="D14" i="6"/>
  <c r="L14" i="6"/>
  <c r="T14" i="6"/>
  <c r="AB14" i="6"/>
  <c r="AJ14" i="6"/>
  <c r="AR14" i="6"/>
  <c r="AZ14" i="6"/>
  <c r="E15" i="6"/>
  <c r="M15" i="6"/>
  <c r="U15" i="6"/>
  <c r="AC15" i="6"/>
  <c r="AK15" i="6"/>
  <c r="AS15" i="6"/>
  <c r="BA15" i="6"/>
  <c r="F16" i="6"/>
  <c r="N16" i="6"/>
  <c r="W16" i="6"/>
  <c r="AG16" i="6"/>
  <c r="AT16" i="6"/>
  <c r="D22" i="6"/>
  <c r="Z22" i="6"/>
  <c r="AW22" i="6"/>
  <c r="Z23" i="6"/>
  <c r="M26" i="6"/>
  <c r="AS26" i="6"/>
  <c r="V27" i="6"/>
  <c r="BB27" i="6"/>
  <c r="AE28" i="6"/>
  <c r="H29" i="6"/>
  <c r="BA34" i="6"/>
  <c r="Z39" i="6"/>
  <c r="BC29" i="6"/>
  <c r="AU29" i="6"/>
  <c r="AM29" i="6"/>
  <c r="AE29" i="6"/>
  <c r="W29" i="6"/>
  <c r="O29" i="6"/>
  <c r="G29" i="6"/>
  <c r="BB29" i="6"/>
  <c r="AT29" i="6"/>
  <c r="AL29" i="6"/>
  <c r="AD29" i="6"/>
  <c r="V29" i="6"/>
  <c r="N29" i="6"/>
  <c r="F29" i="6"/>
  <c r="BA29" i="6"/>
  <c r="AS29" i="6"/>
  <c r="AK29" i="6"/>
  <c r="AC29" i="6"/>
  <c r="U29" i="6"/>
  <c r="M29" i="6"/>
  <c r="E29" i="6"/>
  <c r="AZ29" i="6"/>
  <c r="AR29" i="6"/>
  <c r="AJ29" i="6"/>
  <c r="AB29" i="6"/>
  <c r="T29" i="6"/>
  <c r="L29" i="6"/>
  <c r="D29" i="6"/>
  <c r="AY29" i="6"/>
  <c r="AQ29" i="6"/>
  <c r="AI29" i="6"/>
  <c r="AA29" i="6"/>
  <c r="S29" i="6"/>
  <c r="K29" i="6"/>
  <c r="C29" i="6"/>
  <c r="AX29" i="6"/>
  <c r="AP29" i="6"/>
  <c r="AH29" i="6"/>
  <c r="Z29" i="6"/>
  <c r="R29" i="6"/>
  <c r="J29" i="6"/>
  <c r="B29" i="6"/>
  <c r="BC37" i="6"/>
  <c r="AU37" i="6"/>
  <c r="AM37" i="6"/>
  <c r="AE37" i="6"/>
  <c r="W37" i="6"/>
  <c r="O37" i="6"/>
  <c r="G37" i="6"/>
  <c r="BB37" i="6"/>
  <c r="AT37" i="6"/>
  <c r="AL37" i="6"/>
  <c r="AD37" i="6"/>
  <c r="V37" i="6"/>
  <c r="N37" i="6"/>
  <c r="F37" i="6"/>
  <c r="BA37" i="6"/>
  <c r="AS37" i="6"/>
  <c r="AK37" i="6"/>
  <c r="AC37" i="6"/>
  <c r="U37" i="6"/>
  <c r="M37" i="6"/>
  <c r="E37" i="6"/>
  <c r="AZ37" i="6"/>
  <c r="AR37" i="6"/>
  <c r="AJ37" i="6"/>
  <c r="AB37" i="6"/>
  <c r="T37" i="6"/>
  <c r="L37" i="6"/>
  <c r="D37" i="6"/>
  <c r="AY37" i="6"/>
  <c r="AQ37" i="6"/>
  <c r="AI37" i="6"/>
  <c r="AA37" i="6"/>
  <c r="S37" i="6"/>
  <c r="K37" i="6"/>
  <c r="C37" i="6"/>
  <c r="AX37" i="6"/>
  <c r="AP37" i="6"/>
  <c r="AH37" i="6"/>
  <c r="Z37" i="6"/>
  <c r="R37" i="6"/>
  <c r="J37" i="6"/>
  <c r="B37" i="6"/>
  <c r="AW37" i="6"/>
  <c r="AO37" i="6"/>
  <c r="AG37" i="6"/>
  <c r="Y37" i="6"/>
  <c r="Q37" i="6"/>
  <c r="I37" i="6"/>
  <c r="BC45" i="6"/>
  <c r="AU45" i="6"/>
  <c r="AM45" i="6"/>
  <c r="AE45" i="6"/>
  <c r="W45" i="6"/>
  <c r="O45" i="6"/>
  <c r="G45" i="6"/>
  <c r="BB45" i="6"/>
  <c r="AT45" i="6"/>
  <c r="AL45" i="6"/>
  <c r="AD45" i="6"/>
  <c r="V45" i="6"/>
  <c r="N45" i="6"/>
  <c r="F45" i="6"/>
  <c r="BA45" i="6"/>
  <c r="AS45" i="6"/>
  <c r="AK45" i="6"/>
  <c r="AC45" i="6"/>
  <c r="U45" i="6"/>
  <c r="M45" i="6"/>
  <c r="E45" i="6"/>
  <c r="AZ45" i="6"/>
  <c r="AR45" i="6"/>
  <c r="AJ45" i="6"/>
  <c r="AB45" i="6"/>
  <c r="T45" i="6"/>
  <c r="L45" i="6"/>
  <c r="D45" i="6"/>
  <c r="AY45" i="6"/>
  <c r="AQ45" i="6"/>
  <c r="AI45" i="6"/>
  <c r="AA45" i="6"/>
  <c r="S45" i="6"/>
  <c r="K45" i="6"/>
  <c r="C45" i="6"/>
  <c r="AX45" i="6"/>
  <c r="AP45" i="6"/>
  <c r="AH45" i="6"/>
  <c r="Z45" i="6"/>
  <c r="R45" i="6"/>
  <c r="J45" i="6"/>
  <c r="B45" i="6"/>
  <c r="AW45" i="6"/>
  <c r="AO45" i="6"/>
  <c r="AG45" i="6"/>
  <c r="Y45" i="6"/>
  <c r="Q45" i="6"/>
  <c r="I45" i="6"/>
  <c r="BD45" i="6"/>
  <c r="AV45" i="6"/>
  <c r="AN45" i="6"/>
  <c r="AF45" i="6"/>
  <c r="X45" i="6"/>
  <c r="P45" i="6"/>
  <c r="H45" i="6"/>
  <c r="AW55" i="6"/>
  <c r="AO55" i="6"/>
  <c r="AG55" i="6"/>
  <c r="Y55" i="6"/>
  <c r="Q55" i="6"/>
  <c r="I55" i="6"/>
  <c r="BD55" i="6"/>
  <c r="AV55" i="6"/>
  <c r="AN55" i="6"/>
  <c r="AF55" i="6"/>
  <c r="X55" i="6"/>
  <c r="P55" i="6"/>
  <c r="H55" i="6"/>
  <c r="BC55" i="6"/>
  <c r="AU55" i="6"/>
  <c r="AM55" i="6"/>
  <c r="AE55" i="6"/>
  <c r="W55" i="6"/>
  <c r="O55" i="6"/>
  <c r="G55" i="6"/>
  <c r="BB55" i="6"/>
  <c r="AT55" i="6"/>
  <c r="AL55" i="6"/>
  <c r="AD55" i="6"/>
  <c r="V55" i="6"/>
  <c r="N55" i="6"/>
  <c r="F55" i="6"/>
  <c r="BA55" i="6"/>
  <c r="AS55" i="6"/>
  <c r="AK55" i="6"/>
  <c r="AC55" i="6"/>
  <c r="U55" i="6"/>
  <c r="M55" i="6"/>
  <c r="E55" i="6"/>
  <c r="AZ55" i="6"/>
  <c r="AR55" i="6"/>
  <c r="AJ55" i="6"/>
  <c r="AB55" i="6"/>
  <c r="T55" i="6"/>
  <c r="L55" i="6"/>
  <c r="D55" i="6"/>
  <c r="AY55" i="6"/>
  <c r="AQ55" i="6"/>
  <c r="AI55" i="6"/>
  <c r="AA55" i="6"/>
  <c r="S55" i="6"/>
  <c r="K55" i="6"/>
  <c r="C55" i="6"/>
  <c r="AX55" i="6"/>
  <c r="AP55" i="6"/>
  <c r="AH55" i="6"/>
  <c r="Z55" i="6"/>
  <c r="R55" i="6"/>
  <c r="J55" i="6"/>
  <c r="B55" i="6"/>
  <c r="BB60" i="6"/>
  <c r="AT60" i="6"/>
  <c r="AL60" i="6"/>
  <c r="AD60" i="6"/>
  <c r="V60" i="6"/>
  <c r="N60" i="6"/>
  <c r="F60" i="6"/>
  <c r="BA60" i="6"/>
  <c r="AS60" i="6"/>
  <c r="AK60" i="6"/>
  <c r="AC60" i="6"/>
  <c r="U60" i="6"/>
  <c r="M60" i="6"/>
  <c r="E60" i="6"/>
  <c r="AZ60" i="6"/>
  <c r="AR60" i="6"/>
  <c r="AJ60" i="6"/>
  <c r="AB60" i="6"/>
  <c r="T60" i="6"/>
  <c r="L60" i="6"/>
  <c r="D60" i="6"/>
  <c r="AY60" i="6"/>
  <c r="AQ60" i="6"/>
  <c r="AI60" i="6"/>
  <c r="AA60" i="6"/>
  <c r="S60" i="6"/>
  <c r="K60" i="6"/>
  <c r="C60" i="6"/>
  <c r="AX60" i="6"/>
  <c r="AP60" i="6"/>
  <c r="AH60" i="6"/>
  <c r="Z60" i="6"/>
  <c r="R60" i="6"/>
  <c r="J60" i="6"/>
  <c r="B60" i="6"/>
  <c r="AW60" i="6"/>
  <c r="AO60" i="6"/>
  <c r="AG60" i="6"/>
  <c r="Y60" i="6"/>
  <c r="Q60" i="6"/>
  <c r="I60" i="6"/>
  <c r="BD60" i="6"/>
  <c r="AV60" i="6"/>
  <c r="AN60" i="6"/>
  <c r="AF60" i="6"/>
  <c r="X60" i="6"/>
  <c r="P60" i="6"/>
  <c r="H60" i="6"/>
  <c r="BC60" i="6"/>
  <c r="AU60" i="6"/>
  <c r="AM60" i="6"/>
  <c r="AE60" i="6"/>
  <c r="W60" i="6"/>
  <c r="O60" i="6"/>
  <c r="G60" i="6"/>
  <c r="BD62" i="6"/>
  <c r="AV62" i="6"/>
  <c r="AN62" i="6"/>
  <c r="AF62" i="6"/>
  <c r="X62" i="6"/>
  <c r="P62" i="6"/>
  <c r="H62" i="6"/>
  <c r="BC62" i="6"/>
  <c r="AU62" i="6"/>
  <c r="AM62" i="6"/>
  <c r="AE62" i="6"/>
  <c r="W62" i="6"/>
  <c r="O62" i="6"/>
  <c r="G62" i="6"/>
  <c r="BB62" i="6"/>
  <c r="AT62" i="6"/>
  <c r="AL62" i="6"/>
  <c r="AD62" i="6"/>
  <c r="V62" i="6"/>
  <c r="N62" i="6"/>
  <c r="F62" i="6"/>
  <c r="BA62" i="6"/>
  <c r="AS62" i="6"/>
  <c r="AK62" i="6"/>
  <c r="AC62" i="6"/>
  <c r="U62" i="6"/>
  <c r="M62" i="6"/>
  <c r="E62" i="6"/>
  <c r="AZ62" i="6"/>
  <c r="AR62" i="6"/>
  <c r="AJ62" i="6"/>
  <c r="AB62" i="6"/>
  <c r="T62" i="6"/>
  <c r="L62" i="6"/>
  <c r="D62" i="6"/>
  <c r="AY62" i="6"/>
  <c r="AQ62" i="6"/>
  <c r="AI62" i="6"/>
  <c r="AA62" i="6"/>
  <c r="S62" i="6"/>
  <c r="K62" i="6"/>
  <c r="C62" i="6"/>
  <c r="AX62" i="6"/>
  <c r="AP62" i="6"/>
  <c r="AH62" i="6"/>
  <c r="Z62" i="6"/>
  <c r="R62" i="6"/>
  <c r="J62" i="6"/>
  <c r="B62" i="6"/>
  <c r="AW62" i="6"/>
  <c r="AO62" i="6"/>
  <c r="AG62" i="6"/>
  <c r="Y62" i="6"/>
  <c r="Q62" i="6"/>
  <c r="I62" i="6"/>
  <c r="AX64" i="6"/>
  <c r="AP64" i="6"/>
  <c r="AH64" i="6"/>
  <c r="Z64" i="6"/>
  <c r="R64" i="6"/>
  <c r="J64" i="6"/>
  <c r="B64" i="6"/>
  <c r="AW64" i="6"/>
  <c r="AO64" i="6"/>
  <c r="AG64" i="6"/>
  <c r="Y64" i="6"/>
  <c r="Q64" i="6"/>
  <c r="I64" i="6"/>
  <c r="BD64" i="6"/>
  <c r="AV64" i="6"/>
  <c r="AN64" i="6"/>
  <c r="AF64" i="6"/>
  <c r="X64" i="6"/>
  <c r="P64" i="6"/>
  <c r="H64" i="6"/>
  <c r="BC64" i="6"/>
  <c r="AU64" i="6"/>
  <c r="AM64" i="6"/>
  <c r="AE64" i="6"/>
  <c r="W64" i="6"/>
  <c r="O64" i="6"/>
  <c r="G64" i="6"/>
  <c r="BB64" i="6"/>
  <c r="AT64" i="6"/>
  <c r="AL64" i="6"/>
  <c r="AD64" i="6"/>
  <c r="V64" i="6"/>
  <c r="N64" i="6"/>
  <c r="F64" i="6"/>
  <c r="BA64" i="6"/>
  <c r="AS64" i="6"/>
  <c r="AK64" i="6"/>
  <c r="AC64" i="6"/>
  <c r="U64" i="6"/>
  <c r="M64" i="6"/>
  <c r="E64" i="6"/>
  <c r="AZ64" i="6"/>
  <c r="AR64" i="6"/>
  <c r="AJ64" i="6"/>
  <c r="AB64" i="6"/>
  <c r="T64" i="6"/>
  <c r="L64" i="6"/>
  <c r="D64" i="6"/>
  <c r="AY64" i="6"/>
  <c r="AQ64" i="6"/>
  <c r="AI64" i="6"/>
  <c r="AA64" i="6"/>
  <c r="S64" i="6"/>
  <c r="K64" i="6"/>
  <c r="C64" i="6"/>
  <c r="BB68" i="6"/>
  <c r="AT68" i="6"/>
  <c r="AL68" i="6"/>
  <c r="AD68" i="6"/>
  <c r="V68" i="6"/>
  <c r="N68" i="6"/>
  <c r="F68" i="6"/>
  <c r="BA68" i="6"/>
  <c r="AS68" i="6"/>
  <c r="AK68" i="6"/>
  <c r="AC68" i="6"/>
  <c r="U68" i="6"/>
  <c r="M68" i="6"/>
  <c r="E68" i="6"/>
  <c r="AZ68" i="6"/>
  <c r="AR68" i="6"/>
  <c r="AJ68" i="6"/>
  <c r="AB68" i="6"/>
  <c r="T68" i="6"/>
  <c r="L68" i="6"/>
  <c r="D68" i="6"/>
  <c r="AY68" i="6"/>
  <c r="AQ68" i="6"/>
  <c r="AI68" i="6"/>
  <c r="AA68" i="6"/>
  <c r="S68" i="6"/>
  <c r="K68" i="6"/>
  <c r="C68" i="6"/>
  <c r="AX68" i="6"/>
  <c r="AP68" i="6"/>
  <c r="AH68" i="6"/>
  <c r="Z68" i="6"/>
  <c r="R68" i="6"/>
  <c r="J68" i="6"/>
  <c r="B68" i="6"/>
  <c r="AW68" i="6"/>
  <c r="AO68" i="6"/>
  <c r="AG68" i="6"/>
  <c r="Y68" i="6"/>
  <c r="Q68" i="6"/>
  <c r="I68" i="6"/>
  <c r="BD68" i="6"/>
  <c r="AV68" i="6"/>
  <c r="AN68" i="6"/>
  <c r="AF68" i="6"/>
  <c r="X68" i="6"/>
  <c r="P68" i="6"/>
  <c r="H68" i="6"/>
  <c r="BC68" i="6"/>
  <c r="AU68" i="6"/>
  <c r="AM68" i="6"/>
  <c r="AE68" i="6"/>
  <c r="W68" i="6"/>
  <c r="O68" i="6"/>
  <c r="G68" i="6"/>
  <c r="BD70" i="6"/>
  <c r="AV70" i="6"/>
  <c r="AN70" i="6"/>
  <c r="AF70" i="6"/>
  <c r="X70" i="6"/>
  <c r="P70" i="6"/>
  <c r="H70" i="6"/>
  <c r="BC70" i="6"/>
  <c r="AU70" i="6"/>
  <c r="AM70" i="6"/>
  <c r="AE70" i="6"/>
  <c r="W70" i="6"/>
  <c r="O70" i="6"/>
  <c r="G70" i="6"/>
  <c r="BB70" i="6"/>
  <c r="AT70" i="6"/>
  <c r="AL70" i="6"/>
  <c r="AD70" i="6"/>
  <c r="V70" i="6"/>
  <c r="N70" i="6"/>
  <c r="F70" i="6"/>
  <c r="BA70" i="6"/>
  <c r="AS70" i="6"/>
  <c r="AK70" i="6"/>
  <c r="AC70" i="6"/>
  <c r="U70" i="6"/>
  <c r="M70" i="6"/>
  <c r="E70" i="6"/>
  <c r="AZ70" i="6"/>
  <c r="AR70" i="6"/>
  <c r="AJ70" i="6"/>
  <c r="AB70" i="6"/>
  <c r="T70" i="6"/>
  <c r="L70" i="6"/>
  <c r="D70" i="6"/>
  <c r="AY70" i="6"/>
  <c r="AQ70" i="6"/>
  <c r="AI70" i="6"/>
  <c r="AA70" i="6"/>
  <c r="S70" i="6"/>
  <c r="K70" i="6"/>
  <c r="C70" i="6"/>
  <c r="AX70" i="6"/>
  <c r="AP70" i="6"/>
  <c r="AH70" i="6"/>
  <c r="Z70" i="6"/>
  <c r="R70" i="6"/>
  <c r="J70" i="6"/>
  <c r="B70" i="6"/>
  <c r="AW70" i="6"/>
  <c r="AO70" i="6"/>
  <c r="AG70" i="6"/>
  <c r="Y70" i="6"/>
  <c r="Q70" i="6"/>
  <c r="I70" i="6"/>
  <c r="AX72" i="6"/>
  <c r="AP72" i="6"/>
  <c r="AH72" i="6"/>
  <c r="Z72" i="6"/>
  <c r="R72" i="6"/>
  <c r="J72" i="6"/>
  <c r="B72" i="6"/>
  <c r="AW72" i="6"/>
  <c r="AO72" i="6"/>
  <c r="AG72" i="6"/>
  <c r="Y72" i="6"/>
  <c r="Q72" i="6"/>
  <c r="I72" i="6"/>
  <c r="BD72" i="6"/>
  <c r="AV72" i="6"/>
  <c r="AN72" i="6"/>
  <c r="AF72" i="6"/>
  <c r="X72" i="6"/>
  <c r="P72" i="6"/>
  <c r="H72" i="6"/>
  <c r="BC72" i="6"/>
  <c r="AU72" i="6"/>
  <c r="AM72" i="6"/>
  <c r="AE72" i="6"/>
  <c r="W72" i="6"/>
  <c r="O72" i="6"/>
  <c r="G72" i="6"/>
  <c r="BB72" i="6"/>
  <c r="AT72" i="6"/>
  <c r="AL72" i="6"/>
  <c r="AD72" i="6"/>
  <c r="V72" i="6"/>
  <c r="N72" i="6"/>
  <c r="F72" i="6"/>
  <c r="BA72" i="6"/>
  <c r="AS72" i="6"/>
  <c r="AK72" i="6"/>
  <c r="AC72" i="6"/>
  <c r="U72" i="6"/>
  <c r="M72" i="6"/>
  <c r="E72" i="6"/>
  <c r="AZ72" i="6"/>
  <c r="AR72" i="6"/>
  <c r="AJ72" i="6"/>
  <c r="AB72" i="6"/>
  <c r="T72" i="6"/>
  <c r="L72" i="6"/>
  <c r="D72" i="6"/>
  <c r="AY72" i="6"/>
  <c r="AQ72" i="6"/>
  <c r="AI72" i="6"/>
  <c r="AA72" i="6"/>
  <c r="S72" i="6"/>
  <c r="K72" i="6"/>
  <c r="C72" i="6"/>
  <c r="BB76" i="6"/>
  <c r="AT76" i="6"/>
  <c r="AL76" i="6"/>
  <c r="AD76" i="6"/>
  <c r="V76" i="6"/>
  <c r="N76" i="6"/>
  <c r="F76" i="6"/>
  <c r="BA76" i="6"/>
  <c r="AS76" i="6"/>
  <c r="AK76" i="6"/>
  <c r="AC76" i="6"/>
  <c r="U76" i="6"/>
  <c r="M76" i="6"/>
  <c r="E76" i="6"/>
  <c r="AZ76" i="6"/>
  <c r="AR76" i="6"/>
  <c r="AJ76" i="6"/>
  <c r="AB76" i="6"/>
  <c r="T76" i="6"/>
  <c r="L76" i="6"/>
  <c r="D76" i="6"/>
  <c r="AY76" i="6"/>
  <c r="AQ76" i="6"/>
  <c r="AI76" i="6"/>
  <c r="AA76" i="6"/>
  <c r="S76" i="6"/>
  <c r="K76" i="6"/>
  <c r="C76" i="6"/>
  <c r="AX76" i="6"/>
  <c r="AP76" i="6"/>
  <c r="AH76" i="6"/>
  <c r="Z76" i="6"/>
  <c r="R76" i="6"/>
  <c r="J76" i="6"/>
  <c r="B76" i="6"/>
  <c r="AW76" i="6"/>
  <c r="AO76" i="6"/>
  <c r="AG76" i="6"/>
  <c r="Y76" i="6"/>
  <c r="Q76" i="6"/>
  <c r="I76" i="6"/>
  <c r="BD76" i="6"/>
  <c r="AV76" i="6"/>
  <c r="AN76" i="6"/>
  <c r="AF76" i="6"/>
  <c r="X76" i="6"/>
  <c r="P76" i="6"/>
  <c r="H76" i="6"/>
  <c r="BC76" i="6"/>
  <c r="AU76" i="6"/>
  <c r="AM76" i="6"/>
  <c r="AE76" i="6"/>
  <c r="W76" i="6"/>
  <c r="O76" i="6"/>
  <c r="G76" i="6"/>
  <c r="BD78" i="6"/>
  <c r="AV78" i="6"/>
  <c r="AN78" i="6"/>
  <c r="AF78" i="6"/>
  <c r="X78" i="6"/>
  <c r="P78" i="6"/>
  <c r="H78" i="6"/>
  <c r="BC78" i="6"/>
  <c r="AU78" i="6"/>
  <c r="AM78" i="6"/>
  <c r="AE78" i="6"/>
  <c r="W78" i="6"/>
  <c r="O78" i="6"/>
  <c r="G78" i="6"/>
  <c r="BB78" i="6"/>
  <c r="AT78" i="6"/>
  <c r="AL78" i="6"/>
  <c r="AD78" i="6"/>
  <c r="V78" i="6"/>
  <c r="N78" i="6"/>
  <c r="F78" i="6"/>
  <c r="BA78" i="6"/>
  <c r="AS78" i="6"/>
  <c r="AK78" i="6"/>
  <c r="AC78" i="6"/>
  <c r="U78" i="6"/>
  <c r="M78" i="6"/>
  <c r="E78" i="6"/>
  <c r="AZ78" i="6"/>
  <c r="AR78" i="6"/>
  <c r="AJ78" i="6"/>
  <c r="AB78" i="6"/>
  <c r="T78" i="6"/>
  <c r="L78" i="6"/>
  <c r="D78" i="6"/>
  <c r="AY78" i="6"/>
  <c r="AQ78" i="6"/>
  <c r="AI78" i="6"/>
  <c r="AA78" i="6"/>
  <c r="S78" i="6"/>
  <c r="K78" i="6"/>
  <c r="C78" i="6"/>
  <c r="AX78" i="6"/>
  <c r="AP78" i="6"/>
  <c r="AH78" i="6"/>
  <c r="Z78" i="6"/>
  <c r="R78" i="6"/>
  <c r="J78" i="6"/>
  <c r="B78" i="6"/>
  <c r="AW78" i="6"/>
  <c r="AO78" i="6"/>
  <c r="AG78" i="6"/>
  <c r="Y78" i="6"/>
  <c r="Q78" i="6"/>
  <c r="I78" i="6"/>
  <c r="AX80" i="6"/>
  <c r="AP80" i="6"/>
  <c r="AH80" i="6"/>
  <c r="Z80" i="6"/>
  <c r="R80" i="6"/>
  <c r="J80" i="6"/>
  <c r="B80" i="6"/>
  <c r="AW80" i="6"/>
  <c r="AO80" i="6"/>
  <c r="AG80" i="6"/>
  <c r="Y80" i="6"/>
  <c r="Q80" i="6"/>
  <c r="I80" i="6"/>
  <c r="BD80" i="6"/>
  <c r="AV80" i="6"/>
  <c r="AN80" i="6"/>
  <c r="AF80" i="6"/>
  <c r="X80" i="6"/>
  <c r="P80" i="6"/>
  <c r="H80" i="6"/>
  <c r="BC80" i="6"/>
  <c r="AU80" i="6"/>
  <c r="AM80" i="6"/>
  <c r="AE80" i="6"/>
  <c r="W80" i="6"/>
  <c r="O80" i="6"/>
  <c r="G80" i="6"/>
  <c r="BB80" i="6"/>
  <c r="AT80" i="6"/>
  <c r="AL80" i="6"/>
  <c r="AD80" i="6"/>
  <c r="V80" i="6"/>
  <c r="N80" i="6"/>
  <c r="F80" i="6"/>
  <c r="BA80" i="6"/>
  <c r="AS80" i="6"/>
  <c r="AK80" i="6"/>
  <c r="AC80" i="6"/>
  <c r="U80" i="6"/>
  <c r="M80" i="6"/>
  <c r="E80" i="6"/>
  <c r="AZ80" i="6"/>
  <c r="AR80" i="6"/>
  <c r="AJ80" i="6"/>
  <c r="AB80" i="6"/>
  <c r="T80" i="6"/>
  <c r="L80" i="6"/>
  <c r="D80" i="6"/>
  <c r="AY80" i="6"/>
  <c r="AQ80" i="6"/>
  <c r="AI80" i="6"/>
  <c r="AA80" i="6"/>
  <c r="S80" i="6"/>
  <c r="K80" i="6"/>
  <c r="C80" i="6"/>
  <c r="AZ82" i="6"/>
  <c r="AR82" i="6"/>
  <c r="AJ82" i="6"/>
  <c r="AB82" i="6"/>
  <c r="T82" i="6"/>
  <c r="L82" i="6"/>
  <c r="D82" i="6"/>
  <c r="AY82" i="6"/>
  <c r="AQ82" i="6"/>
  <c r="AI82" i="6"/>
  <c r="AA82" i="6"/>
  <c r="S82" i="6"/>
  <c r="K82" i="6"/>
  <c r="C82" i="6"/>
  <c r="AX82" i="6"/>
  <c r="AP82" i="6"/>
  <c r="AH82" i="6"/>
  <c r="Z82" i="6"/>
  <c r="R82" i="6"/>
  <c r="J82" i="6"/>
  <c r="B82" i="6"/>
  <c r="AW82" i="6"/>
  <c r="AO82" i="6"/>
  <c r="AG82" i="6"/>
  <c r="Y82" i="6"/>
  <c r="Q82" i="6"/>
  <c r="I82" i="6"/>
  <c r="BD82" i="6"/>
  <c r="AV82" i="6"/>
  <c r="AN82" i="6"/>
  <c r="AF82" i="6"/>
  <c r="X82" i="6"/>
  <c r="P82" i="6"/>
  <c r="H82" i="6"/>
  <c r="BC82" i="6"/>
  <c r="AU82" i="6"/>
  <c r="AM82" i="6"/>
  <c r="AE82" i="6"/>
  <c r="W82" i="6"/>
  <c r="O82" i="6"/>
  <c r="G82" i="6"/>
  <c r="BB82" i="6"/>
  <c r="AT82" i="6"/>
  <c r="AL82" i="6"/>
  <c r="AD82" i="6"/>
  <c r="V82" i="6"/>
  <c r="N82" i="6"/>
  <c r="F82" i="6"/>
  <c r="BA82" i="6"/>
  <c r="AS82" i="6"/>
  <c r="AK82" i="6"/>
  <c r="AC82" i="6"/>
  <c r="U82" i="6"/>
  <c r="M82" i="6"/>
  <c r="E82" i="6"/>
  <c r="BD86" i="6"/>
  <c r="AV86" i="6"/>
  <c r="AN86" i="6"/>
  <c r="AF86" i="6"/>
  <c r="X86" i="6"/>
  <c r="P86" i="6"/>
  <c r="H86" i="6"/>
  <c r="BC86" i="6"/>
  <c r="AU86" i="6"/>
  <c r="AM86" i="6"/>
  <c r="AE86" i="6"/>
  <c r="W86" i="6"/>
  <c r="O86" i="6"/>
  <c r="G86" i="6"/>
  <c r="BB86" i="6"/>
  <c r="AT86" i="6"/>
  <c r="AL86" i="6"/>
  <c r="AD86" i="6"/>
  <c r="V86" i="6"/>
  <c r="N86" i="6"/>
  <c r="F86" i="6"/>
  <c r="BA86" i="6"/>
  <c r="AS86" i="6"/>
  <c r="AK86" i="6"/>
  <c r="AC86" i="6"/>
  <c r="U86" i="6"/>
  <c r="M86" i="6"/>
  <c r="E86" i="6"/>
  <c r="AZ86" i="6"/>
  <c r="AR86" i="6"/>
  <c r="AJ86" i="6"/>
  <c r="AB86" i="6"/>
  <c r="T86" i="6"/>
  <c r="L86" i="6"/>
  <c r="D86" i="6"/>
  <c r="AY86" i="6"/>
  <c r="AQ86" i="6"/>
  <c r="AI86" i="6"/>
  <c r="AA86" i="6"/>
  <c r="S86" i="6"/>
  <c r="K86" i="6"/>
  <c r="C86" i="6"/>
  <c r="AX86" i="6"/>
  <c r="AP86" i="6"/>
  <c r="AH86" i="6"/>
  <c r="Z86" i="6"/>
  <c r="R86" i="6"/>
  <c r="J86" i="6"/>
  <c r="B86" i="6"/>
  <c r="AW86" i="6"/>
  <c r="AO86" i="6"/>
  <c r="AG86" i="6"/>
  <c r="Y86" i="6"/>
  <c r="Q86" i="6"/>
  <c r="I86" i="6"/>
  <c r="AX88" i="6"/>
  <c r="AP88" i="6"/>
  <c r="AH88" i="6"/>
  <c r="Z88" i="6"/>
  <c r="R88" i="6"/>
  <c r="J88" i="6"/>
  <c r="B88" i="6"/>
  <c r="AW88" i="6"/>
  <c r="AO88" i="6"/>
  <c r="AG88" i="6"/>
  <c r="Y88" i="6"/>
  <c r="Q88" i="6"/>
  <c r="I88" i="6"/>
  <c r="BD88" i="6"/>
  <c r="AV88" i="6"/>
  <c r="AN88" i="6"/>
  <c r="AF88" i="6"/>
  <c r="X88" i="6"/>
  <c r="P88" i="6"/>
  <c r="H88" i="6"/>
  <c r="BC88" i="6"/>
  <c r="AU88" i="6"/>
  <c r="AM88" i="6"/>
  <c r="AE88" i="6"/>
  <c r="W88" i="6"/>
  <c r="O88" i="6"/>
  <c r="G88" i="6"/>
  <c r="BB88" i="6"/>
  <c r="AT88" i="6"/>
  <c r="AL88" i="6"/>
  <c r="AD88" i="6"/>
  <c r="V88" i="6"/>
  <c r="N88" i="6"/>
  <c r="F88" i="6"/>
  <c r="BA88" i="6"/>
  <c r="AS88" i="6"/>
  <c r="AK88" i="6"/>
  <c r="AC88" i="6"/>
  <c r="U88" i="6"/>
  <c r="M88" i="6"/>
  <c r="E88" i="6"/>
  <c r="AZ88" i="6"/>
  <c r="AR88" i="6"/>
  <c r="AJ88" i="6"/>
  <c r="AB88" i="6"/>
  <c r="T88" i="6"/>
  <c r="L88" i="6"/>
  <c r="D88" i="6"/>
  <c r="AY88" i="6"/>
  <c r="AQ88" i="6"/>
  <c r="AI88" i="6"/>
  <c r="AA88" i="6"/>
  <c r="S88" i="6"/>
  <c r="K88" i="6"/>
  <c r="C88" i="6"/>
  <c r="AZ90" i="6"/>
  <c r="AR90" i="6"/>
  <c r="AJ90" i="6"/>
  <c r="AB90" i="6"/>
  <c r="T90" i="6"/>
  <c r="L90" i="6"/>
  <c r="D90" i="6"/>
  <c r="AY90" i="6"/>
  <c r="AQ90" i="6"/>
  <c r="AI90" i="6"/>
  <c r="AA90" i="6"/>
  <c r="S90" i="6"/>
  <c r="K90" i="6"/>
  <c r="C90" i="6"/>
  <c r="AX90" i="6"/>
  <c r="AP90" i="6"/>
  <c r="AH90" i="6"/>
  <c r="Z90" i="6"/>
  <c r="R90" i="6"/>
  <c r="J90" i="6"/>
  <c r="B90" i="6"/>
  <c r="AW90" i="6"/>
  <c r="AO90" i="6"/>
  <c r="AG90" i="6"/>
  <c r="Y90" i="6"/>
  <c r="Q90" i="6"/>
  <c r="I90" i="6"/>
  <c r="BD90" i="6"/>
  <c r="AV90" i="6"/>
  <c r="AN90" i="6"/>
  <c r="AF90" i="6"/>
  <c r="X90" i="6"/>
  <c r="P90" i="6"/>
  <c r="H90" i="6"/>
  <c r="BC90" i="6"/>
  <c r="AU90" i="6"/>
  <c r="AM90" i="6"/>
  <c r="AE90" i="6"/>
  <c r="W90" i="6"/>
  <c r="O90" i="6"/>
  <c r="G90" i="6"/>
  <c r="BB90" i="6"/>
  <c r="AT90" i="6"/>
  <c r="AL90" i="6"/>
  <c r="AD90" i="6"/>
  <c r="V90" i="6"/>
  <c r="N90" i="6"/>
  <c r="F90" i="6"/>
  <c r="BA90" i="6"/>
  <c r="AS90" i="6"/>
  <c r="AK90" i="6"/>
  <c r="AC90" i="6"/>
  <c r="U90" i="6"/>
  <c r="M90" i="6"/>
  <c r="E90" i="6"/>
  <c r="BA94" i="6"/>
  <c r="AS94" i="6"/>
  <c r="AK94" i="6"/>
  <c r="AC94" i="6"/>
  <c r="U94" i="6"/>
  <c r="M94" i="6"/>
  <c r="E94" i="6"/>
  <c r="AZ94" i="6"/>
  <c r="AR94" i="6"/>
  <c r="AJ94" i="6"/>
  <c r="AB94" i="6"/>
  <c r="T94" i="6"/>
  <c r="L94" i="6"/>
  <c r="D94" i="6"/>
  <c r="AY94" i="6"/>
  <c r="AQ94" i="6"/>
  <c r="AI94" i="6"/>
  <c r="AA94" i="6"/>
  <c r="S94" i="6"/>
  <c r="K94" i="6"/>
  <c r="C94" i="6"/>
  <c r="AW94" i="6"/>
  <c r="AO94" i="6"/>
  <c r="AG94" i="6"/>
  <c r="Y94" i="6"/>
  <c r="Q94" i="6"/>
  <c r="I94" i="6"/>
  <c r="BC94" i="6"/>
  <c r="AU94" i="6"/>
  <c r="AM94" i="6"/>
  <c r="AE94" i="6"/>
  <c r="W94" i="6"/>
  <c r="O94" i="6"/>
  <c r="G94" i="6"/>
  <c r="BD94" i="6"/>
  <c r="AH94" i="6"/>
  <c r="N94" i="6"/>
  <c r="BB94" i="6"/>
  <c r="AF94" i="6"/>
  <c r="J94" i="6"/>
  <c r="AX94" i="6"/>
  <c r="AD94" i="6"/>
  <c r="H94" i="6"/>
  <c r="AV94" i="6"/>
  <c r="Z94" i="6"/>
  <c r="F94" i="6"/>
  <c r="AT94" i="6"/>
  <c r="X94" i="6"/>
  <c r="B94" i="6"/>
  <c r="AP94" i="6"/>
  <c r="V94" i="6"/>
  <c r="AN94" i="6"/>
  <c r="R94" i="6"/>
  <c r="AL94" i="6"/>
  <c r="P94" i="6"/>
  <c r="BC96" i="6"/>
  <c r="AU96" i="6"/>
  <c r="AM96" i="6"/>
  <c r="AE96" i="6"/>
  <c r="W96" i="6"/>
  <c r="O96" i="6"/>
  <c r="G96" i="6"/>
  <c r="BB96" i="6"/>
  <c r="AT96" i="6"/>
  <c r="AL96" i="6"/>
  <c r="AD96" i="6"/>
  <c r="V96" i="6"/>
  <c r="N96" i="6"/>
  <c r="F96" i="6"/>
  <c r="BA96" i="6"/>
  <c r="AS96" i="6"/>
  <c r="AK96" i="6"/>
  <c r="AC96" i="6"/>
  <c r="U96" i="6"/>
  <c r="M96" i="6"/>
  <c r="E96" i="6"/>
  <c r="AY96" i="6"/>
  <c r="AQ96" i="6"/>
  <c r="AI96" i="6"/>
  <c r="AA96" i="6"/>
  <c r="S96" i="6"/>
  <c r="K96" i="6"/>
  <c r="C96" i="6"/>
  <c r="AX96" i="6"/>
  <c r="AP96" i="6"/>
  <c r="AH96" i="6"/>
  <c r="Z96" i="6"/>
  <c r="R96" i="6"/>
  <c r="AW96" i="6"/>
  <c r="AO96" i="6"/>
  <c r="AG96" i="6"/>
  <c r="Y96" i="6"/>
  <c r="Q96" i="6"/>
  <c r="I96" i="6"/>
  <c r="AN96" i="6"/>
  <c r="J96" i="6"/>
  <c r="AJ96" i="6"/>
  <c r="H96" i="6"/>
  <c r="AF96" i="6"/>
  <c r="D96" i="6"/>
  <c r="AB96" i="6"/>
  <c r="B96" i="6"/>
  <c r="BD96" i="6"/>
  <c r="X96" i="6"/>
  <c r="AZ96" i="6"/>
  <c r="T96" i="6"/>
  <c r="AV96" i="6"/>
  <c r="P96" i="6"/>
  <c r="AR96" i="6"/>
  <c r="L96" i="6"/>
  <c r="AW98" i="6"/>
  <c r="AO98" i="6"/>
  <c r="AG98" i="6"/>
  <c r="Y98" i="6"/>
  <c r="Q98" i="6"/>
  <c r="I98" i="6"/>
  <c r="BD98" i="6"/>
  <c r="AV98" i="6"/>
  <c r="AN98" i="6"/>
  <c r="AF98" i="6"/>
  <c r="X98" i="6"/>
  <c r="P98" i="6"/>
  <c r="H98" i="6"/>
  <c r="BC98" i="6"/>
  <c r="AU98" i="6"/>
  <c r="AM98" i="6"/>
  <c r="AE98" i="6"/>
  <c r="W98" i="6"/>
  <c r="O98" i="6"/>
  <c r="G98" i="6"/>
  <c r="BA98" i="6"/>
  <c r="AS98" i="6"/>
  <c r="AK98" i="6"/>
  <c r="AC98" i="6"/>
  <c r="U98" i="6"/>
  <c r="M98" i="6"/>
  <c r="E98" i="6"/>
  <c r="AZ98" i="6"/>
  <c r="AR98" i="6"/>
  <c r="AJ98" i="6"/>
  <c r="AB98" i="6"/>
  <c r="T98" i="6"/>
  <c r="L98" i="6"/>
  <c r="D98" i="6"/>
  <c r="AY98" i="6"/>
  <c r="AQ98" i="6"/>
  <c r="AI98" i="6"/>
  <c r="AA98" i="6"/>
  <c r="S98" i="6"/>
  <c r="K98" i="6"/>
  <c r="C98" i="6"/>
  <c r="Z98" i="6"/>
  <c r="BB98" i="6"/>
  <c r="V98" i="6"/>
  <c r="AX98" i="6"/>
  <c r="R98" i="6"/>
  <c r="AT98" i="6"/>
  <c r="N98" i="6"/>
  <c r="AP98" i="6"/>
  <c r="J98" i="6"/>
  <c r="AL98" i="6"/>
  <c r="F98" i="6"/>
  <c r="AH98" i="6"/>
  <c r="B98" i="6"/>
  <c r="AD98" i="6"/>
  <c r="AY100" i="6"/>
  <c r="AQ100" i="6"/>
  <c r="AI100" i="6"/>
  <c r="AA100" i="6"/>
  <c r="S100" i="6"/>
  <c r="K100" i="6"/>
  <c r="C100" i="6"/>
  <c r="AX100" i="6"/>
  <c r="AP100" i="6"/>
  <c r="AH100" i="6"/>
  <c r="Z100" i="6"/>
  <c r="R100" i="6"/>
  <c r="J100" i="6"/>
  <c r="B100" i="6"/>
  <c r="AW100" i="6"/>
  <c r="AO100" i="6"/>
  <c r="AG100" i="6"/>
  <c r="Y100" i="6"/>
  <c r="Q100" i="6"/>
  <c r="I100" i="6"/>
  <c r="BC100" i="6"/>
  <c r="AU100" i="6"/>
  <c r="AM100" i="6"/>
  <c r="AE100" i="6"/>
  <c r="W100" i="6"/>
  <c r="O100" i="6"/>
  <c r="G100" i="6"/>
  <c r="BB100" i="6"/>
  <c r="AT100" i="6"/>
  <c r="AL100" i="6"/>
  <c r="AD100" i="6"/>
  <c r="V100" i="6"/>
  <c r="N100" i="6"/>
  <c r="F100" i="6"/>
  <c r="BA100" i="6"/>
  <c r="AS100" i="6"/>
  <c r="AK100" i="6"/>
  <c r="AC100" i="6"/>
  <c r="U100" i="6"/>
  <c r="M100" i="6"/>
  <c r="E100" i="6"/>
  <c r="AZ100" i="6"/>
  <c r="AR100" i="6"/>
  <c r="AJ100" i="6"/>
  <c r="AB100" i="6"/>
  <c r="T100" i="6"/>
  <c r="L100" i="6"/>
  <c r="H100" i="6"/>
  <c r="BD100" i="6"/>
  <c r="D100" i="6"/>
  <c r="AV100" i="6"/>
  <c r="AN100" i="6"/>
  <c r="AF100" i="6"/>
  <c r="X100" i="6"/>
  <c r="P100" i="6"/>
  <c r="BA102" i="6"/>
  <c r="AS102" i="6"/>
  <c r="AK102" i="6"/>
  <c r="AC102" i="6"/>
  <c r="U102" i="6"/>
  <c r="M102" i="6"/>
  <c r="E102" i="6"/>
  <c r="AZ102" i="6"/>
  <c r="AR102" i="6"/>
  <c r="AJ102" i="6"/>
  <c r="AB102" i="6"/>
  <c r="T102" i="6"/>
  <c r="L102" i="6"/>
  <c r="D102" i="6"/>
  <c r="AY102" i="6"/>
  <c r="AQ102" i="6"/>
  <c r="AI102" i="6"/>
  <c r="AA102" i="6"/>
  <c r="S102" i="6"/>
  <c r="K102" i="6"/>
  <c r="C102" i="6"/>
  <c r="AX102" i="6"/>
  <c r="AP102" i="6"/>
  <c r="AH102" i="6"/>
  <c r="Z102" i="6"/>
  <c r="R102" i="6"/>
  <c r="J102" i="6"/>
  <c r="B102" i="6"/>
  <c r="AW102" i="6"/>
  <c r="AO102" i="6"/>
  <c r="AG102" i="6"/>
  <c r="Y102" i="6"/>
  <c r="Q102" i="6"/>
  <c r="I102" i="6"/>
  <c r="BD102" i="6"/>
  <c r="AV102" i="6"/>
  <c r="AN102" i="6"/>
  <c r="AF102" i="6"/>
  <c r="X102" i="6"/>
  <c r="P102" i="6"/>
  <c r="H102" i="6"/>
  <c r="BC102" i="6"/>
  <c r="AU102" i="6"/>
  <c r="AM102" i="6"/>
  <c r="AE102" i="6"/>
  <c r="W102" i="6"/>
  <c r="O102" i="6"/>
  <c r="G102" i="6"/>
  <c r="BB102" i="6"/>
  <c r="AT102" i="6"/>
  <c r="AL102" i="6"/>
  <c r="AD102" i="6"/>
  <c r="V102" i="6"/>
  <c r="N102" i="6"/>
  <c r="F102" i="6"/>
  <c r="BC104" i="6"/>
  <c r="AU104" i="6"/>
  <c r="AM104" i="6"/>
  <c r="AE104" i="6"/>
  <c r="W104" i="6"/>
  <c r="O104" i="6"/>
  <c r="G104" i="6"/>
  <c r="BB104" i="6"/>
  <c r="AT104" i="6"/>
  <c r="AL104" i="6"/>
  <c r="AD104" i="6"/>
  <c r="V104" i="6"/>
  <c r="N104" i="6"/>
  <c r="F104" i="6"/>
  <c r="BA104" i="6"/>
  <c r="AS104" i="6"/>
  <c r="AK104" i="6"/>
  <c r="AC104" i="6"/>
  <c r="U104" i="6"/>
  <c r="M104" i="6"/>
  <c r="E104" i="6"/>
  <c r="AZ104" i="6"/>
  <c r="AR104" i="6"/>
  <c r="AJ104" i="6"/>
  <c r="AB104" i="6"/>
  <c r="T104" i="6"/>
  <c r="L104" i="6"/>
  <c r="D104" i="6"/>
  <c r="AY104" i="6"/>
  <c r="AQ104" i="6"/>
  <c r="AI104" i="6"/>
  <c r="AA104" i="6"/>
  <c r="S104" i="6"/>
  <c r="K104" i="6"/>
  <c r="C104" i="6"/>
  <c r="AX104" i="6"/>
  <c r="AP104" i="6"/>
  <c r="AH104" i="6"/>
  <c r="Z104" i="6"/>
  <c r="R104" i="6"/>
  <c r="J104" i="6"/>
  <c r="B104" i="6"/>
  <c r="AW104" i="6"/>
  <c r="AO104" i="6"/>
  <c r="AG104" i="6"/>
  <c r="Y104" i="6"/>
  <c r="Q104" i="6"/>
  <c r="I104" i="6"/>
  <c r="BD104" i="6"/>
  <c r="AV104" i="6"/>
  <c r="AN104" i="6"/>
  <c r="AF104" i="6"/>
  <c r="X104" i="6"/>
  <c r="P104" i="6"/>
  <c r="H104" i="6"/>
  <c r="AW106" i="6"/>
  <c r="AO106" i="6"/>
  <c r="AG106" i="6"/>
  <c r="Y106" i="6"/>
  <c r="Q106" i="6"/>
  <c r="I106" i="6"/>
  <c r="BD106" i="6"/>
  <c r="AV106" i="6"/>
  <c r="AN106" i="6"/>
  <c r="AF106" i="6"/>
  <c r="X106" i="6"/>
  <c r="P106" i="6"/>
  <c r="H106" i="6"/>
  <c r="BC106" i="6"/>
  <c r="AU106" i="6"/>
  <c r="AM106" i="6"/>
  <c r="AE106" i="6"/>
  <c r="W106" i="6"/>
  <c r="O106" i="6"/>
  <c r="G106" i="6"/>
  <c r="BB106" i="6"/>
  <c r="AT106" i="6"/>
  <c r="AL106" i="6"/>
  <c r="AD106" i="6"/>
  <c r="V106" i="6"/>
  <c r="N106" i="6"/>
  <c r="F106" i="6"/>
  <c r="BA106" i="6"/>
  <c r="AS106" i="6"/>
  <c r="AK106" i="6"/>
  <c r="AC106" i="6"/>
  <c r="U106" i="6"/>
  <c r="M106" i="6"/>
  <c r="E106" i="6"/>
  <c r="AZ106" i="6"/>
  <c r="AR106" i="6"/>
  <c r="AJ106" i="6"/>
  <c r="AB106" i="6"/>
  <c r="T106" i="6"/>
  <c r="L106" i="6"/>
  <c r="D106" i="6"/>
  <c r="AY106" i="6"/>
  <c r="AQ106" i="6"/>
  <c r="AI106" i="6"/>
  <c r="AA106" i="6"/>
  <c r="S106" i="6"/>
  <c r="K106" i="6"/>
  <c r="C106" i="6"/>
  <c r="AX106" i="6"/>
  <c r="AP106" i="6"/>
  <c r="AH106" i="6"/>
  <c r="Z106" i="6"/>
  <c r="R106" i="6"/>
  <c r="J106" i="6"/>
  <c r="B106" i="6"/>
  <c r="AY108" i="6"/>
  <c r="AQ108" i="6"/>
  <c r="AI108" i="6"/>
  <c r="AA108" i="6"/>
  <c r="S108" i="6"/>
  <c r="K108" i="6"/>
  <c r="C108" i="6"/>
  <c r="AX108" i="6"/>
  <c r="AP108" i="6"/>
  <c r="AH108" i="6"/>
  <c r="Z108" i="6"/>
  <c r="R108" i="6"/>
  <c r="J108" i="6"/>
  <c r="B108" i="6"/>
  <c r="AW108" i="6"/>
  <c r="AO108" i="6"/>
  <c r="AG108" i="6"/>
  <c r="Y108" i="6"/>
  <c r="Q108" i="6"/>
  <c r="I108" i="6"/>
  <c r="BD108" i="6"/>
  <c r="AV108" i="6"/>
  <c r="AN108" i="6"/>
  <c r="AF108" i="6"/>
  <c r="X108" i="6"/>
  <c r="P108" i="6"/>
  <c r="H108" i="6"/>
  <c r="BC108" i="6"/>
  <c r="AU108" i="6"/>
  <c r="AM108" i="6"/>
  <c r="AE108" i="6"/>
  <c r="W108" i="6"/>
  <c r="O108" i="6"/>
  <c r="G108" i="6"/>
  <c r="BB108" i="6"/>
  <c r="AT108" i="6"/>
  <c r="AL108" i="6"/>
  <c r="AD108" i="6"/>
  <c r="V108" i="6"/>
  <c r="N108" i="6"/>
  <c r="F108" i="6"/>
  <c r="BA108" i="6"/>
  <c r="AS108" i="6"/>
  <c r="AK108" i="6"/>
  <c r="AC108" i="6"/>
  <c r="U108" i="6"/>
  <c r="M108" i="6"/>
  <c r="E108" i="6"/>
  <c r="AZ108" i="6"/>
  <c r="AR108" i="6"/>
  <c r="AJ108" i="6"/>
  <c r="AB108" i="6"/>
  <c r="T108" i="6"/>
  <c r="L108" i="6"/>
  <c r="D108" i="6"/>
  <c r="BA110" i="6"/>
  <c r="AS110" i="6"/>
  <c r="AK110" i="6"/>
  <c r="AC110" i="6"/>
  <c r="U110" i="6"/>
  <c r="M110" i="6"/>
  <c r="E110" i="6"/>
  <c r="AZ110" i="6"/>
  <c r="AR110" i="6"/>
  <c r="AJ110" i="6"/>
  <c r="AB110" i="6"/>
  <c r="T110" i="6"/>
  <c r="L110" i="6"/>
  <c r="D110" i="6"/>
  <c r="AY110" i="6"/>
  <c r="AQ110" i="6"/>
  <c r="AI110" i="6"/>
  <c r="AA110" i="6"/>
  <c r="S110" i="6"/>
  <c r="K110" i="6"/>
  <c r="C110" i="6"/>
  <c r="AX110" i="6"/>
  <c r="AP110" i="6"/>
  <c r="AH110" i="6"/>
  <c r="Z110" i="6"/>
  <c r="R110" i="6"/>
  <c r="J110" i="6"/>
  <c r="B110" i="6"/>
  <c r="AW110" i="6"/>
  <c r="AO110" i="6"/>
  <c r="AG110" i="6"/>
  <c r="Y110" i="6"/>
  <c r="Q110" i="6"/>
  <c r="I110" i="6"/>
  <c r="BD110" i="6"/>
  <c r="AV110" i="6"/>
  <c r="AN110" i="6"/>
  <c r="AF110" i="6"/>
  <c r="X110" i="6"/>
  <c r="P110" i="6"/>
  <c r="H110" i="6"/>
  <c r="BC110" i="6"/>
  <c r="AU110" i="6"/>
  <c r="AM110" i="6"/>
  <c r="AE110" i="6"/>
  <c r="W110" i="6"/>
  <c r="O110" i="6"/>
  <c r="G110" i="6"/>
  <c r="BB110" i="6"/>
  <c r="AT110" i="6"/>
  <c r="AL110" i="6"/>
  <c r="AD110" i="6"/>
  <c r="V110" i="6"/>
  <c r="N110" i="6"/>
  <c r="F110" i="6"/>
  <c r="BC112" i="6"/>
  <c r="AU112" i="6"/>
  <c r="AM112" i="6"/>
  <c r="AE112" i="6"/>
  <c r="W112" i="6"/>
  <c r="O112" i="6"/>
  <c r="G112" i="6"/>
  <c r="BB112" i="6"/>
  <c r="AT112" i="6"/>
  <c r="AL112" i="6"/>
  <c r="AD112" i="6"/>
  <c r="V112" i="6"/>
  <c r="N112" i="6"/>
  <c r="F112" i="6"/>
  <c r="BA112" i="6"/>
  <c r="AS112" i="6"/>
  <c r="AK112" i="6"/>
  <c r="AC112" i="6"/>
  <c r="U112" i="6"/>
  <c r="M112" i="6"/>
  <c r="E112" i="6"/>
  <c r="AZ112" i="6"/>
  <c r="AR112" i="6"/>
  <c r="AJ112" i="6"/>
  <c r="AB112" i="6"/>
  <c r="T112" i="6"/>
  <c r="L112" i="6"/>
  <c r="D112" i="6"/>
  <c r="AY112" i="6"/>
  <c r="AQ112" i="6"/>
  <c r="AI112" i="6"/>
  <c r="AA112" i="6"/>
  <c r="S112" i="6"/>
  <c r="K112" i="6"/>
  <c r="C112" i="6"/>
  <c r="AX112" i="6"/>
  <c r="AP112" i="6"/>
  <c r="AH112" i="6"/>
  <c r="Z112" i="6"/>
  <c r="R112" i="6"/>
  <c r="J112" i="6"/>
  <c r="B112" i="6"/>
  <c r="AW112" i="6"/>
  <c r="AO112" i="6"/>
  <c r="AG112" i="6"/>
  <c r="Y112" i="6"/>
  <c r="Q112" i="6"/>
  <c r="I112" i="6"/>
  <c r="BD112" i="6"/>
  <c r="AV112" i="6"/>
  <c r="AN112" i="6"/>
  <c r="AF112" i="6"/>
  <c r="X112" i="6"/>
  <c r="P112" i="6"/>
  <c r="H112" i="6"/>
  <c r="AW114" i="6"/>
  <c r="AO114" i="6"/>
  <c r="AG114" i="6"/>
  <c r="Y114" i="6"/>
  <c r="Q114" i="6"/>
  <c r="I114" i="6"/>
  <c r="BD114" i="6"/>
  <c r="AV114" i="6"/>
  <c r="AN114" i="6"/>
  <c r="AF114" i="6"/>
  <c r="X114" i="6"/>
  <c r="P114" i="6"/>
  <c r="H114" i="6"/>
  <c r="BC114" i="6"/>
  <c r="AU114" i="6"/>
  <c r="AM114" i="6"/>
  <c r="AE114" i="6"/>
  <c r="W114" i="6"/>
  <c r="O114" i="6"/>
  <c r="G114" i="6"/>
  <c r="BB114" i="6"/>
  <c r="AT114" i="6"/>
  <c r="AL114" i="6"/>
  <c r="AD114" i="6"/>
  <c r="V114" i="6"/>
  <c r="N114" i="6"/>
  <c r="F114" i="6"/>
  <c r="BA114" i="6"/>
  <c r="AS114" i="6"/>
  <c r="AK114" i="6"/>
  <c r="AC114" i="6"/>
  <c r="U114" i="6"/>
  <c r="M114" i="6"/>
  <c r="E114" i="6"/>
  <c r="AZ114" i="6"/>
  <c r="AR114" i="6"/>
  <c r="AJ114" i="6"/>
  <c r="AB114" i="6"/>
  <c r="T114" i="6"/>
  <c r="L114" i="6"/>
  <c r="D114" i="6"/>
  <c r="AY114" i="6"/>
  <c r="AQ114" i="6"/>
  <c r="AI114" i="6"/>
  <c r="AA114" i="6"/>
  <c r="S114" i="6"/>
  <c r="K114" i="6"/>
  <c r="C114" i="6"/>
  <c r="AX114" i="6"/>
  <c r="AP114" i="6"/>
  <c r="AH114" i="6"/>
  <c r="Z114" i="6"/>
  <c r="R114" i="6"/>
  <c r="J114" i="6"/>
  <c r="B114" i="6"/>
  <c r="BA118" i="6"/>
  <c r="AS118" i="6"/>
  <c r="AK118" i="6"/>
  <c r="AC118" i="6"/>
  <c r="U118" i="6"/>
  <c r="M118" i="6"/>
  <c r="E118" i="6"/>
  <c r="AZ118" i="6"/>
  <c r="AR118" i="6"/>
  <c r="AJ118" i="6"/>
  <c r="AB118" i="6"/>
  <c r="T118" i="6"/>
  <c r="L118" i="6"/>
  <c r="D118" i="6"/>
  <c r="AY118" i="6"/>
  <c r="AQ118" i="6"/>
  <c r="AI118" i="6"/>
  <c r="AA118" i="6"/>
  <c r="S118" i="6"/>
  <c r="K118" i="6"/>
  <c r="C118" i="6"/>
  <c r="AX118" i="6"/>
  <c r="AP118" i="6"/>
  <c r="AH118" i="6"/>
  <c r="Z118" i="6"/>
  <c r="R118" i="6"/>
  <c r="J118" i="6"/>
  <c r="B118" i="6"/>
  <c r="AW118" i="6"/>
  <c r="AO118" i="6"/>
  <c r="AG118" i="6"/>
  <c r="Y118" i="6"/>
  <c r="Q118" i="6"/>
  <c r="I118" i="6"/>
  <c r="BD118" i="6"/>
  <c r="AV118" i="6"/>
  <c r="AN118" i="6"/>
  <c r="AF118" i="6"/>
  <c r="X118" i="6"/>
  <c r="P118" i="6"/>
  <c r="H118" i="6"/>
  <c r="BC118" i="6"/>
  <c r="AU118" i="6"/>
  <c r="AM118" i="6"/>
  <c r="AE118" i="6"/>
  <c r="W118" i="6"/>
  <c r="O118" i="6"/>
  <c r="G118" i="6"/>
  <c r="BB118" i="6"/>
  <c r="AT118" i="6"/>
  <c r="AL118" i="6"/>
  <c r="AD118" i="6"/>
  <c r="V118" i="6"/>
  <c r="N118" i="6"/>
  <c r="F118" i="6"/>
  <c r="AY120" i="6"/>
  <c r="AQ120" i="6"/>
  <c r="AI120" i="6"/>
  <c r="AA120" i="6"/>
  <c r="S120" i="6"/>
  <c r="AW120" i="6"/>
  <c r="AO120" i="6"/>
  <c r="AG120" i="6"/>
  <c r="Y120" i="6"/>
  <c r="Q120" i="6"/>
  <c r="I120" i="6"/>
  <c r="BC120" i="6"/>
  <c r="AU120" i="6"/>
  <c r="AM120" i="6"/>
  <c r="AE120" i="6"/>
  <c r="W120" i="6"/>
  <c r="O120" i="6"/>
  <c r="BB120" i="6"/>
  <c r="AT120" i="6"/>
  <c r="AL120" i="6"/>
  <c r="AD120" i="6"/>
  <c r="V120" i="6"/>
  <c r="BA120" i="6"/>
  <c r="AS120" i="6"/>
  <c r="AK120" i="6"/>
  <c r="AC120" i="6"/>
  <c r="U120" i="6"/>
  <c r="AZ120" i="6"/>
  <c r="AR120" i="6"/>
  <c r="AJ120" i="6"/>
  <c r="AB120" i="6"/>
  <c r="T120" i="6"/>
  <c r="L120" i="6"/>
  <c r="BD120" i="6"/>
  <c r="X120" i="6"/>
  <c r="G120" i="6"/>
  <c r="AX120" i="6"/>
  <c r="R120" i="6"/>
  <c r="F120" i="6"/>
  <c r="AV120" i="6"/>
  <c r="P120" i="6"/>
  <c r="E120" i="6"/>
  <c r="AP120" i="6"/>
  <c r="N120" i="6"/>
  <c r="D120" i="6"/>
  <c r="AN120" i="6"/>
  <c r="M120" i="6"/>
  <c r="C120" i="6"/>
  <c r="AH120" i="6"/>
  <c r="K120" i="6"/>
  <c r="B120" i="6"/>
  <c r="AF120" i="6"/>
  <c r="J120" i="6"/>
  <c r="Z120" i="6"/>
  <c r="H120" i="6"/>
  <c r="BA122" i="6"/>
  <c r="AS122" i="6"/>
  <c r="AK122" i="6"/>
  <c r="AC122" i="6"/>
  <c r="U122" i="6"/>
  <c r="M122" i="6"/>
  <c r="E122" i="6"/>
  <c r="AY122" i="6"/>
  <c r="AQ122" i="6"/>
  <c r="AI122" i="6"/>
  <c r="AA122" i="6"/>
  <c r="S122" i="6"/>
  <c r="K122" i="6"/>
  <c r="C122" i="6"/>
  <c r="AW122" i="6"/>
  <c r="AO122" i="6"/>
  <c r="AG122" i="6"/>
  <c r="Y122" i="6"/>
  <c r="Q122" i="6"/>
  <c r="I122" i="6"/>
  <c r="BD122" i="6"/>
  <c r="AV122" i="6"/>
  <c r="AN122" i="6"/>
  <c r="AF122" i="6"/>
  <c r="X122" i="6"/>
  <c r="P122" i="6"/>
  <c r="H122" i="6"/>
  <c r="BC122" i="6"/>
  <c r="AU122" i="6"/>
  <c r="AM122" i="6"/>
  <c r="AE122" i="6"/>
  <c r="W122" i="6"/>
  <c r="O122" i="6"/>
  <c r="G122" i="6"/>
  <c r="BB122" i="6"/>
  <c r="AT122" i="6"/>
  <c r="AL122" i="6"/>
  <c r="AD122" i="6"/>
  <c r="V122" i="6"/>
  <c r="N122" i="6"/>
  <c r="F122" i="6"/>
  <c r="AP122" i="6"/>
  <c r="J122" i="6"/>
  <c r="AJ122" i="6"/>
  <c r="D122" i="6"/>
  <c r="AH122" i="6"/>
  <c r="B122" i="6"/>
  <c r="AB122" i="6"/>
  <c r="Z122" i="6"/>
  <c r="AZ122" i="6"/>
  <c r="T122" i="6"/>
  <c r="AX122" i="6"/>
  <c r="R122" i="6"/>
  <c r="AR122" i="6"/>
  <c r="L122" i="6"/>
  <c r="BC124" i="6"/>
  <c r="AU124" i="6"/>
  <c r="AM124" i="6"/>
  <c r="AE124" i="6"/>
  <c r="W124" i="6"/>
  <c r="O124" i="6"/>
  <c r="G124" i="6"/>
  <c r="BA124" i="6"/>
  <c r="AS124" i="6"/>
  <c r="AK124" i="6"/>
  <c r="AC124" i="6"/>
  <c r="U124" i="6"/>
  <c r="M124" i="6"/>
  <c r="E124" i="6"/>
  <c r="AY124" i="6"/>
  <c r="AQ124" i="6"/>
  <c r="AI124" i="6"/>
  <c r="AA124" i="6"/>
  <c r="S124" i="6"/>
  <c r="K124" i="6"/>
  <c r="C124" i="6"/>
  <c r="AX124" i="6"/>
  <c r="AP124" i="6"/>
  <c r="AH124" i="6"/>
  <c r="Z124" i="6"/>
  <c r="R124" i="6"/>
  <c r="J124" i="6"/>
  <c r="B124" i="6"/>
  <c r="AW124" i="6"/>
  <c r="AO124" i="6"/>
  <c r="AG124" i="6"/>
  <c r="Y124" i="6"/>
  <c r="Q124" i="6"/>
  <c r="I124" i="6"/>
  <c r="BD124" i="6"/>
  <c r="AV124" i="6"/>
  <c r="AN124" i="6"/>
  <c r="AF124" i="6"/>
  <c r="X124" i="6"/>
  <c r="P124" i="6"/>
  <c r="H124" i="6"/>
  <c r="AB124" i="6"/>
  <c r="BB124" i="6"/>
  <c r="V124" i="6"/>
  <c r="AZ124" i="6"/>
  <c r="T124" i="6"/>
  <c r="AT124" i="6"/>
  <c r="N124" i="6"/>
  <c r="AR124" i="6"/>
  <c r="L124" i="6"/>
  <c r="AL124" i="6"/>
  <c r="F124" i="6"/>
  <c r="AJ124" i="6"/>
  <c r="D124" i="6"/>
  <c r="AD124" i="6"/>
  <c r="AY128" i="6"/>
  <c r="AQ128" i="6"/>
  <c r="AI128" i="6"/>
  <c r="AA128" i="6"/>
  <c r="S128" i="6"/>
  <c r="K128" i="6"/>
  <c r="C128" i="6"/>
  <c r="AW128" i="6"/>
  <c r="AO128" i="6"/>
  <c r="AG128" i="6"/>
  <c r="Y128" i="6"/>
  <c r="Q128" i="6"/>
  <c r="I128" i="6"/>
  <c r="BD128" i="6"/>
  <c r="AV128" i="6"/>
  <c r="AN128" i="6"/>
  <c r="AF128" i="6"/>
  <c r="X128" i="6"/>
  <c r="P128" i="6"/>
  <c r="H128" i="6"/>
  <c r="BC128" i="6"/>
  <c r="AU128" i="6"/>
  <c r="AM128" i="6"/>
  <c r="AE128" i="6"/>
  <c r="W128" i="6"/>
  <c r="O128" i="6"/>
  <c r="G128" i="6"/>
  <c r="BB128" i="6"/>
  <c r="AT128" i="6"/>
  <c r="AL128" i="6"/>
  <c r="AD128" i="6"/>
  <c r="V128" i="6"/>
  <c r="N128" i="6"/>
  <c r="F128" i="6"/>
  <c r="BA128" i="6"/>
  <c r="AS128" i="6"/>
  <c r="AK128" i="6"/>
  <c r="AC128" i="6"/>
  <c r="U128" i="6"/>
  <c r="M128" i="6"/>
  <c r="E128" i="6"/>
  <c r="AZ128" i="6"/>
  <c r="AR128" i="6"/>
  <c r="AJ128" i="6"/>
  <c r="AB128" i="6"/>
  <c r="T128" i="6"/>
  <c r="L128" i="6"/>
  <c r="D128" i="6"/>
  <c r="Z128" i="6"/>
  <c r="R128" i="6"/>
  <c r="J128" i="6"/>
  <c r="B128" i="6"/>
  <c r="AX128" i="6"/>
  <c r="AP128" i="6"/>
  <c r="AH128" i="6"/>
  <c r="BA130" i="6"/>
  <c r="AS130" i="6"/>
  <c r="AK130" i="6"/>
  <c r="AC130" i="6"/>
  <c r="U130" i="6"/>
  <c r="M130" i="6"/>
  <c r="E130" i="6"/>
  <c r="AY130" i="6"/>
  <c r="AQ130" i="6"/>
  <c r="AI130" i="6"/>
  <c r="AA130" i="6"/>
  <c r="S130" i="6"/>
  <c r="K130" i="6"/>
  <c r="C130" i="6"/>
  <c r="AX130" i="6"/>
  <c r="AP130" i="6"/>
  <c r="AH130" i="6"/>
  <c r="Z130" i="6"/>
  <c r="R130" i="6"/>
  <c r="J130" i="6"/>
  <c r="B130" i="6"/>
  <c r="AW130" i="6"/>
  <c r="AO130" i="6"/>
  <c r="AG130" i="6"/>
  <c r="Y130" i="6"/>
  <c r="Q130" i="6"/>
  <c r="I130" i="6"/>
  <c r="BD130" i="6"/>
  <c r="AV130" i="6"/>
  <c r="AN130" i="6"/>
  <c r="AF130" i="6"/>
  <c r="X130" i="6"/>
  <c r="P130" i="6"/>
  <c r="H130" i="6"/>
  <c r="BC130" i="6"/>
  <c r="AU130" i="6"/>
  <c r="AM130" i="6"/>
  <c r="AE130" i="6"/>
  <c r="W130" i="6"/>
  <c r="O130" i="6"/>
  <c r="G130" i="6"/>
  <c r="BB130" i="6"/>
  <c r="AT130" i="6"/>
  <c r="AL130" i="6"/>
  <c r="AD130" i="6"/>
  <c r="V130" i="6"/>
  <c r="N130" i="6"/>
  <c r="F130" i="6"/>
  <c r="AR130" i="6"/>
  <c r="AJ130" i="6"/>
  <c r="AB130" i="6"/>
  <c r="T130" i="6"/>
  <c r="L130" i="6"/>
  <c r="D130" i="6"/>
  <c r="AZ130" i="6"/>
  <c r="AY136" i="6"/>
  <c r="AQ136" i="6"/>
  <c r="AI136" i="6"/>
  <c r="AA136" i="6"/>
  <c r="S136" i="6"/>
  <c r="K136" i="6"/>
  <c r="C136" i="6"/>
  <c r="AW136" i="6"/>
  <c r="AO136" i="6"/>
  <c r="AG136" i="6"/>
  <c r="Y136" i="6"/>
  <c r="Q136" i="6"/>
  <c r="I136" i="6"/>
  <c r="BD136" i="6"/>
  <c r="AV136" i="6"/>
  <c r="AN136" i="6"/>
  <c r="AF136" i="6"/>
  <c r="X136" i="6"/>
  <c r="P136" i="6"/>
  <c r="H136" i="6"/>
  <c r="BC136" i="6"/>
  <c r="AU136" i="6"/>
  <c r="AM136" i="6"/>
  <c r="AE136" i="6"/>
  <c r="W136" i="6"/>
  <c r="O136" i="6"/>
  <c r="G136" i="6"/>
  <c r="BB136" i="6"/>
  <c r="AT136" i="6"/>
  <c r="AL136" i="6"/>
  <c r="AD136" i="6"/>
  <c r="V136" i="6"/>
  <c r="N136" i="6"/>
  <c r="F136" i="6"/>
  <c r="BA136" i="6"/>
  <c r="AS136" i="6"/>
  <c r="AK136" i="6"/>
  <c r="AC136" i="6"/>
  <c r="U136" i="6"/>
  <c r="M136" i="6"/>
  <c r="E136" i="6"/>
  <c r="AZ136" i="6"/>
  <c r="AR136" i="6"/>
  <c r="AJ136" i="6"/>
  <c r="AB136" i="6"/>
  <c r="T136" i="6"/>
  <c r="L136" i="6"/>
  <c r="D136" i="6"/>
  <c r="Z136" i="6"/>
  <c r="R136" i="6"/>
  <c r="J136" i="6"/>
  <c r="B136" i="6"/>
  <c r="AX136" i="6"/>
  <c r="AP136" i="6"/>
  <c r="AH136" i="6"/>
  <c r="BA138" i="6"/>
  <c r="AS138" i="6"/>
  <c r="AK138" i="6"/>
  <c r="AC138" i="6"/>
  <c r="U138" i="6"/>
  <c r="M138" i="6"/>
  <c r="E138" i="6"/>
  <c r="AY138" i="6"/>
  <c r="AQ138" i="6"/>
  <c r="AI138" i="6"/>
  <c r="AA138" i="6"/>
  <c r="S138" i="6"/>
  <c r="K138" i="6"/>
  <c r="C138" i="6"/>
  <c r="AX138" i="6"/>
  <c r="AP138" i="6"/>
  <c r="AH138" i="6"/>
  <c r="Z138" i="6"/>
  <c r="R138" i="6"/>
  <c r="J138" i="6"/>
  <c r="B138" i="6"/>
  <c r="AW138" i="6"/>
  <c r="AO138" i="6"/>
  <c r="AG138" i="6"/>
  <c r="Y138" i="6"/>
  <c r="Q138" i="6"/>
  <c r="I138" i="6"/>
  <c r="BD138" i="6"/>
  <c r="AV138" i="6"/>
  <c r="AN138" i="6"/>
  <c r="AF138" i="6"/>
  <c r="X138" i="6"/>
  <c r="P138" i="6"/>
  <c r="H138" i="6"/>
  <c r="BC138" i="6"/>
  <c r="AU138" i="6"/>
  <c r="AM138" i="6"/>
  <c r="AE138" i="6"/>
  <c r="W138" i="6"/>
  <c r="O138" i="6"/>
  <c r="G138" i="6"/>
  <c r="BB138" i="6"/>
  <c r="AT138" i="6"/>
  <c r="AL138" i="6"/>
  <c r="AD138" i="6"/>
  <c r="V138" i="6"/>
  <c r="N138" i="6"/>
  <c r="F138" i="6"/>
  <c r="AR138" i="6"/>
  <c r="AJ138" i="6"/>
  <c r="AB138" i="6"/>
  <c r="T138" i="6"/>
  <c r="L138" i="6"/>
  <c r="D138" i="6"/>
  <c r="AZ138" i="6"/>
  <c r="AY144" i="6"/>
  <c r="AQ144" i="6"/>
  <c r="AI144" i="6"/>
  <c r="AA144" i="6"/>
  <c r="S144" i="6"/>
  <c r="K144" i="6"/>
  <c r="C144" i="6"/>
  <c r="AW144" i="6"/>
  <c r="AO144" i="6"/>
  <c r="AG144" i="6"/>
  <c r="Y144" i="6"/>
  <c r="Q144" i="6"/>
  <c r="I144" i="6"/>
  <c r="BD144" i="6"/>
  <c r="AV144" i="6"/>
  <c r="AN144" i="6"/>
  <c r="AF144" i="6"/>
  <c r="X144" i="6"/>
  <c r="P144" i="6"/>
  <c r="H144" i="6"/>
  <c r="BC144" i="6"/>
  <c r="AU144" i="6"/>
  <c r="AM144" i="6"/>
  <c r="AE144" i="6"/>
  <c r="W144" i="6"/>
  <c r="O144" i="6"/>
  <c r="G144" i="6"/>
  <c r="BB144" i="6"/>
  <c r="AT144" i="6"/>
  <c r="AL144" i="6"/>
  <c r="AD144" i="6"/>
  <c r="V144" i="6"/>
  <c r="N144" i="6"/>
  <c r="F144" i="6"/>
  <c r="BA144" i="6"/>
  <c r="AS144" i="6"/>
  <c r="AK144" i="6"/>
  <c r="AC144" i="6"/>
  <c r="U144" i="6"/>
  <c r="M144" i="6"/>
  <c r="E144" i="6"/>
  <c r="AZ144" i="6"/>
  <c r="AR144" i="6"/>
  <c r="AJ144" i="6"/>
  <c r="AB144" i="6"/>
  <c r="T144" i="6"/>
  <c r="L144" i="6"/>
  <c r="D144" i="6"/>
  <c r="AH144" i="6"/>
  <c r="Z144" i="6"/>
  <c r="R144" i="6"/>
  <c r="J144" i="6"/>
  <c r="B144" i="6"/>
  <c r="AX144" i="6"/>
  <c r="AP144" i="6"/>
  <c r="BC148" i="6"/>
  <c r="AU148" i="6"/>
  <c r="AM148" i="6"/>
  <c r="AE148" i="6"/>
  <c r="W148" i="6"/>
  <c r="O148" i="6"/>
  <c r="G148" i="6"/>
  <c r="BA148" i="6"/>
  <c r="AS148" i="6"/>
  <c r="AK148" i="6"/>
  <c r="AC148" i="6"/>
  <c r="U148" i="6"/>
  <c r="M148" i="6"/>
  <c r="E148" i="6"/>
  <c r="AZ148" i="6"/>
  <c r="AR148" i="6"/>
  <c r="AJ148" i="6"/>
  <c r="AB148" i="6"/>
  <c r="T148" i="6"/>
  <c r="L148" i="6"/>
  <c r="D148" i="6"/>
  <c r="AY148" i="6"/>
  <c r="AQ148" i="6"/>
  <c r="AI148" i="6"/>
  <c r="AA148" i="6"/>
  <c r="S148" i="6"/>
  <c r="K148" i="6"/>
  <c r="C148" i="6"/>
  <c r="AX148" i="6"/>
  <c r="AP148" i="6"/>
  <c r="AH148" i="6"/>
  <c r="Z148" i="6"/>
  <c r="R148" i="6"/>
  <c r="J148" i="6"/>
  <c r="B148" i="6"/>
  <c r="AW148" i="6"/>
  <c r="AO148" i="6"/>
  <c r="AG148" i="6"/>
  <c r="Y148" i="6"/>
  <c r="Q148" i="6"/>
  <c r="I148" i="6"/>
  <c r="BD148" i="6"/>
  <c r="AV148" i="6"/>
  <c r="AN148" i="6"/>
  <c r="AF148" i="6"/>
  <c r="X148" i="6"/>
  <c r="P148" i="6"/>
  <c r="H148" i="6"/>
  <c r="F148" i="6"/>
  <c r="BB148" i="6"/>
  <c r="AT148" i="6"/>
  <c r="AL148" i="6"/>
  <c r="AD148" i="6"/>
  <c r="V148" i="6"/>
  <c r="N148" i="6"/>
  <c r="AW150" i="6"/>
  <c r="AO150" i="6"/>
  <c r="AG150" i="6"/>
  <c r="Y150" i="6"/>
  <c r="Q150" i="6"/>
  <c r="I150" i="6"/>
  <c r="BD150" i="6"/>
  <c r="AV150" i="6"/>
  <c r="AN150" i="6"/>
  <c r="AF150" i="6"/>
  <c r="BC150" i="6"/>
  <c r="AU150" i="6"/>
  <c r="AM150" i="6"/>
  <c r="AE150" i="6"/>
  <c r="W150" i="6"/>
  <c r="O150" i="6"/>
  <c r="G150" i="6"/>
  <c r="BB150" i="6"/>
  <c r="AT150" i="6"/>
  <c r="AL150" i="6"/>
  <c r="AD150" i="6"/>
  <c r="V150" i="6"/>
  <c r="N150" i="6"/>
  <c r="F150" i="6"/>
  <c r="BA150" i="6"/>
  <c r="AS150" i="6"/>
  <c r="AK150" i="6"/>
  <c r="AC150" i="6"/>
  <c r="U150" i="6"/>
  <c r="M150" i="6"/>
  <c r="E150" i="6"/>
  <c r="AZ150" i="6"/>
  <c r="AR150" i="6"/>
  <c r="AJ150" i="6"/>
  <c r="AB150" i="6"/>
  <c r="T150" i="6"/>
  <c r="L150" i="6"/>
  <c r="D150" i="6"/>
  <c r="AY150" i="6"/>
  <c r="AQ150" i="6"/>
  <c r="AI150" i="6"/>
  <c r="AA150" i="6"/>
  <c r="S150" i="6"/>
  <c r="K150" i="6"/>
  <c r="C150" i="6"/>
  <c r="AX150" i="6"/>
  <c r="AP150" i="6"/>
  <c r="AH150" i="6"/>
  <c r="Z150" i="6"/>
  <c r="R150" i="6"/>
  <c r="J150" i="6"/>
  <c r="B150" i="6"/>
  <c r="X150" i="6"/>
  <c r="P150" i="6"/>
  <c r="H150" i="6"/>
  <c r="AW158" i="6"/>
  <c r="AO158" i="6"/>
  <c r="AG158" i="6"/>
  <c r="Y158" i="6"/>
  <c r="Q158" i="6"/>
  <c r="I158" i="6"/>
  <c r="BD158" i="6"/>
  <c r="AV158" i="6"/>
  <c r="AN158" i="6"/>
  <c r="AF158" i="6"/>
  <c r="X158" i="6"/>
  <c r="P158" i="6"/>
  <c r="H158" i="6"/>
  <c r="BC158" i="6"/>
  <c r="AU158" i="6"/>
  <c r="AM158" i="6"/>
  <c r="AE158" i="6"/>
  <c r="W158" i="6"/>
  <c r="O158" i="6"/>
  <c r="G158" i="6"/>
  <c r="BB158" i="6"/>
  <c r="AT158" i="6"/>
  <c r="AL158" i="6"/>
  <c r="AD158" i="6"/>
  <c r="V158" i="6"/>
  <c r="N158" i="6"/>
  <c r="F158" i="6"/>
  <c r="BA158" i="6"/>
  <c r="AS158" i="6"/>
  <c r="AK158" i="6"/>
  <c r="AC158" i="6"/>
  <c r="U158" i="6"/>
  <c r="M158" i="6"/>
  <c r="E158" i="6"/>
  <c r="AZ158" i="6"/>
  <c r="AR158" i="6"/>
  <c r="AJ158" i="6"/>
  <c r="AB158" i="6"/>
  <c r="T158" i="6"/>
  <c r="L158" i="6"/>
  <c r="D158" i="6"/>
  <c r="AY158" i="6"/>
  <c r="AQ158" i="6"/>
  <c r="AI158" i="6"/>
  <c r="AA158" i="6"/>
  <c r="S158" i="6"/>
  <c r="K158" i="6"/>
  <c r="C158" i="6"/>
  <c r="AX158" i="6"/>
  <c r="AP158" i="6"/>
  <c r="AH158" i="6"/>
  <c r="Z158" i="6"/>
  <c r="R158" i="6"/>
  <c r="J158" i="6"/>
  <c r="B158" i="6"/>
  <c r="AY160" i="6"/>
  <c r="AQ160" i="6"/>
  <c r="AI160" i="6"/>
  <c r="AA160" i="6"/>
  <c r="S160" i="6"/>
  <c r="K160" i="6"/>
  <c r="C160" i="6"/>
  <c r="AX160" i="6"/>
  <c r="AP160" i="6"/>
  <c r="AH160" i="6"/>
  <c r="Z160" i="6"/>
  <c r="R160" i="6"/>
  <c r="J160" i="6"/>
  <c r="B160" i="6"/>
  <c r="AW160" i="6"/>
  <c r="AO160" i="6"/>
  <c r="AG160" i="6"/>
  <c r="Y160" i="6"/>
  <c r="Q160" i="6"/>
  <c r="I160" i="6"/>
  <c r="BD160" i="6"/>
  <c r="AV160" i="6"/>
  <c r="AN160" i="6"/>
  <c r="AF160" i="6"/>
  <c r="X160" i="6"/>
  <c r="P160" i="6"/>
  <c r="H160" i="6"/>
  <c r="BC160" i="6"/>
  <c r="AU160" i="6"/>
  <c r="AM160" i="6"/>
  <c r="AE160" i="6"/>
  <c r="W160" i="6"/>
  <c r="O160" i="6"/>
  <c r="G160" i="6"/>
  <c r="BB160" i="6"/>
  <c r="AT160" i="6"/>
  <c r="AL160" i="6"/>
  <c r="AD160" i="6"/>
  <c r="V160" i="6"/>
  <c r="N160" i="6"/>
  <c r="F160" i="6"/>
  <c r="BA160" i="6"/>
  <c r="AS160" i="6"/>
  <c r="AK160" i="6"/>
  <c r="AC160" i="6"/>
  <c r="U160" i="6"/>
  <c r="M160" i="6"/>
  <c r="E160" i="6"/>
  <c r="AZ160" i="6"/>
  <c r="AR160" i="6"/>
  <c r="AJ160" i="6"/>
  <c r="AB160" i="6"/>
  <c r="T160" i="6"/>
  <c r="L160" i="6"/>
  <c r="D160" i="6"/>
  <c r="BA162" i="6"/>
  <c r="AS162" i="6"/>
  <c r="AK162" i="6"/>
  <c r="AC162" i="6"/>
  <c r="U162" i="6"/>
  <c r="M162" i="6"/>
  <c r="E162" i="6"/>
  <c r="AZ162" i="6"/>
  <c r="AR162" i="6"/>
  <c r="AJ162" i="6"/>
  <c r="AB162" i="6"/>
  <c r="T162" i="6"/>
  <c r="L162" i="6"/>
  <c r="D162" i="6"/>
  <c r="AY162" i="6"/>
  <c r="AQ162" i="6"/>
  <c r="AI162" i="6"/>
  <c r="AA162" i="6"/>
  <c r="S162" i="6"/>
  <c r="K162" i="6"/>
  <c r="C162" i="6"/>
  <c r="AX162" i="6"/>
  <c r="AP162" i="6"/>
  <c r="AH162" i="6"/>
  <c r="Z162" i="6"/>
  <c r="R162" i="6"/>
  <c r="J162" i="6"/>
  <c r="B162" i="6"/>
  <c r="AW162" i="6"/>
  <c r="AO162" i="6"/>
  <c r="AG162" i="6"/>
  <c r="Y162" i="6"/>
  <c r="Q162" i="6"/>
  <c r="I162" i="6"/>
  <c r="BD162" i="6"/>
  <c r="AV162" i="6"/>
  <c r="AN162" i="6"/>
  <c r="AF162" i="6"/>
  <c r="X162" i="6"/>
  <c r="P162" i="6"/>
  <c r="H162" i="6"/>
  <c r="BC162" i="6"/>
  <c r="AU162" i="6"/>
  <c r="AM162" i="6"/>
  <c r="AE162" i="6"/>
  <c r="W162" i="6"/>
  <c r="O162" i="6"/>
  <c r="G162" i="6"/>
  <c r="BB162" i="6"/>
  <c r="AT162" i="6"/>
  <c r="AL162" i="6"/>
  <c r="AD162" i="6"/>
  <c r="V162" i="6"/>
  <c r="N162" i="6"/>
  <c r="F162" i="6"/>
  <c r="AY164" i="6"/>
  <c r="AQ164" i="6"/>
  <c r="AI164" i="6"/>
  <c r="AA164" i="6"/>
  <c r="S164" i="6"/>
  <c r="K164" i="6"/>
  <c r="C164" i="6"/>
  <c r="AX164" i="6"/>
  <c r="AP164" i="6"/>
  <c r="AH164" i="6"/>
  <c r="Z164" i="6"/>
  <c r="R164" i="6"/>
  <c r="J164" i="6"/>
  <c r="B164" i="6"/>
  <c r="AW164" i="6"/>
  <c r="AO164" i="6"/>
  <c r="AG164" i="6"/>
  <c r="Y164" i="6"/>
  <c r="Q164" i="6"/>
  <c r="I164" i="6"/>
  <c r="BD164" i="6"/>
  <c r="AV164" i="6"/>
  <c r="AN164" i="6"/>
  <c r="AF164" i="6"/>
  <c r="X164" i="6"/>
  <c r="P164" i="6"/>
  <c r="H164" i="6"/>
  <c r="BC164" i="6"/>
  <c r="AU164" i="6"/>
  <c r="AM164" i="6"/>
  <c r="AE164" i="6"/>
  <c r="W164" i="6"/>
  <c r="O164" i="6"/>
  <c r="G164" i="6"/>
  <c r="BB164" i="6"/>
  <c r="AT164" i="6"/>
  <c r="AL164" i="6"/>
  <c r="AD164" i="6"/>
  <c r="V164" i="6"/>
  <c r="N164" i="6"/>
  <c r="F164" i="6"/>
  <c r="BA164" i="6"/>
  <c r="AS164" i="6"/>
  <c r="AK164" i="6"/>
  <c r="AC164" i="6"/>
  <c r="U164" i="6"/>
  <c r="M164" i="6"/>
  <c r="E164" i="6"/>
  <c r="AZ164" i="6"/>
  <c r="AR164" i="6"/>
  <c r="AJ164" i="6"/>
  <c r="AB164" i="6"/>
  <c r="T164" i="6"/>
  <c r="L164" i="6"/>
  <c r="D164" i="6"/>
  <c r="AW170" i="6"/>
  <c r="AO170" i="6"/>
  <c r="AG170" i="6"/>
  <c r="Y170" i="6"/>
  <c r="Q170" i="6"/>
  <c r="I170" i="6"/>
  <c r="BD170" i="6"/>
  <c r="AV170" i="6"/>
  <c r="AN170" i="6"/>
  <c r="AF170" i="6"/>
  <c r="X170" i="6"/>
  <c r="P170" i="6"/>
  <c r="H170" i="6"/>
  <c r="BC170" i="6"/>
  <c r="AU170" i="6"/>
  <c r="AM170" i="6"/>
  <c r="AE170" i="6"/>
  <c r="W170" i="6"/>
  <c r="O170" i="6"/>
  <c r="G170" i="6"/>
  <c r="BB170" i="6"/>
  <c r="AT170" i="6"/>
  <c r="AL170" i="6"/>
  <c r="AD170" i="6"/>
  <c r="V170" i="6"/>
  <c r="N170" i="6"/>
  <c r="F170" i="6"/>
  <c r="BA170" i="6"/>
  <c r="AS170" i="6"/>
  <c r="AK170" i="6"/>
  <c r="AC170" i="6"/>
  <c r="U170" i="6"/>
  <c r="M170" i="6"/>
  <c r="E170" i="6"/>
  <c r="AZ170" i="6"/>
  <c r="AR170" i="6"/>
  <c r="AJ170" i="6"/>
  <c r="AB170" i="6"/>
  <c r="T170" i="6"/>
  <c r="L170" i="6"/>
  <c r="D170" i="6"/>
  <c r="AY170" i="6"/>
  <c r="AQ170" i="6"/>
  <c r="AI170" i="6"/>
  <c r="AA170" i="6"/>
  <c r="S170" i="6"/>
  <c r="K170" i="6"/>
  <c r="C170" i="6"/>
  <c r="AX170" i="6"/>
  <c r="AP170" i="6"/>
  <c r="AH170" i="6"/>
  <c r="Z170" i="6"/>
  <c r="R170" i="6"/>
  <c r="J170" i="6"/>
  <c r="B170" i="6"/>
  <c r="BC176" i="6"/>
  <c r="AU176" i="6"/>
  <c r="AM176" i="6"/>
  <c r="AE176" i="6"/>
  <c r="W176" i="6"/>
  <c r="O176" i="6"/>
  <c r="G176" i="6"/>
  <c r="BB176" i="6"/>
  <c r="AT176" i="6"/>
  <c r="AL176" i="6"/>
  <c r="AD176" i="6"/>
  <c r="V176" i="6"/>
  <c r="N176" i="6"/>
  <c r="F176" i="6"/>
  <c r="BA176" i="6"/>
  <c r="AS176" i="6"/>
  <c r="AK176" i="6"/>
  <c r="AC176" i="6"/>
  <c r="U176" i="6"/>
  <c r="M176" i="6"/>
  <c r="E176" i="6"/>
  <c r="AZ176" i="6"/>
  <c r="AR176" i="6"/>
  <c r="AJ176" i="6"/>
  <c r="AB176" i="6"/>
  <c r="T176" i="6"/>
  <c r="L176" i="6"/>
  <c r="D176" i="6"/>
  <c r="AY176" i="6"/>
  <c r="AQ176" i="6"/>
  <c r="AI176" i="6"/>
  <c r="AA176" i="6"/>
  <c r="S176" i="6"/>
  <c r="K176" i="6"/>
  <c r="C176" i="6"/>
  <c r="AX176" i="6"/>
  <c r="AP176" i="6"/>
  <c r="AH176" i="6"/>
  <c r="Z176" i="6"/>
  <c r="R176" i="6"/>
  <c r="J176" i="6"/>
  <c r="B176" i="6"/>
  <c r="AW176" i="6"/>
  <c r="AO176" i="6"/>
  <c r="AG176" i="6"/>
  <c r="Y176" i="6"/>
  <c r="Q176" i="6"/>
  <c r="I176" i="6"/>
  <c r="BD176" i="6"/>
  <c r="AV176" i="6"/>
  <c r="AN176" i="6"/>
  <c r="AF176" i="6"/>
  <c r="X176" i="6"/>
  <c r="P176" i="6"/>
  <c r="H176" i="6"/>
  <c r="AW178" i="6"/>
  <c r="AO178" i="6"/>
  <c r="AG178" i="6"/>
  <c r="Y178" i="6"/>
  <c r="Q178" i="6"/>
  <c r="I178" i="6"/>
  <c r="BD178" i="6"/>
  <c r="AV178" i="6"/>
  <c r="AN178" i="6"/>
  <c r="AF178" i="6"/>
  <c r="X178" i="6"/>
  <c r="P178" i="6"/>
  <c r="H178" i="6"/>
  <c r="BC178" i="6"/>
  <c r="AU178" i="6"/>
  <c r="AM178" i="6"/>
  <c r="AE178" i="6"/>
  <c r="W178" i="6"/>
  <c r="O178" i="6"/>
  <c r="G178" i="6"/>
  <c r="BB178" i="6"/>
  <c r="AT178" i="6"/>
  <c r="AL178" i="6"/>
  <c r="AD178" i="6"/>
  <c r="V178" i="6"/>
  <c r="N178" i="6"/>
  <c r="F178" i="6"/>
  <c r="BA178" i="6"/>
  <c r="AS178" i="6"/>
  <c r="AK178" i="6"/>
  <c r="AC178" i="6"/>
  <c r="U178" i="6"/>
  <c r="M178" i="6"/>
  <c r="E178" i="6"/>
  <c r="AZ178" i="6"/>
  <c r="AR178" i="6"/>
  <c r="AJ178" i="6"/>
  <c r="AB178" i="6"/>
  <c r="T178" i="6"/>
  <c r="L178" i="6"/>
  <c r="D178" i="6"/>
  <c r="AY178" i="6"/>
  <c r="AQ178" i="6"/>
  <c r="AI178" i="6"/>
  <c r="AA178" i="6"/>
  <c r="S178" i="6"/>
  <c r="K178" i="6"/>
  <c r="C178" i="6"/>
  <c r="AX178" i="6"/>
  <c r="AP178" i="6"/>
  <c r="AH178" i="6"/>
  <c r="Z178" i="6"/>
  <c r="R178" i="6"/>
  <c r="J178" i="6"/>
  <c r="B178" i="6"/>
  <c r="AY180" i="6"/>
  <c r="AQ180" i="6"/>
  <c r="AI180" i="6"/>
  <c r="AA180" i="6"/>
  <c r="S180" i="6"/>
  <c r="K180" i="6"/>
  <c r="C180" i="6"/>
  <c r="AX180" i="6"/>
  <c r="AP180" i="6"/>
  <c r="AH180" i="6"/>
  <c r="Z180" i="6"/>
  <c r="R180" i="6"/>
  <c r="J180" i="6"/>
  <c r="B180" i="6"/>
  <c r="AW180" i="6"/>
  <c r="AO180" i="6"/>
  <c r="AG180" i="6"/>
  <c r="Y180" i="6"/>
  <c r="Q180" i="6"/>
  <c r="I180" i="6"/>
  <c r="BD180" i="6"/>
  <c r="AV180" i="6"/>
  <c r="AN180" i="6"/>
  <c r="AF180" i="6"/>
  <c r="X180" i="6"/>
  <c r="P180" i="6"/>
  <c r="H180" i="6"/>
  <c r="BC180" i="6"/>
  <c r="AU180" i="6"/>
  <c r="AM180" i="6"/>
  <c r="AE180" i="6"/>
  <c r="W180" i="6"/>
  <c r="O180" i="6"/>
  <c r="G180" i="6"/>
  <c r="BB180" i="6"/>
  <c r="AT180" i="6"/>
  <c r="AL180" i="6"/>
  <c r="AD180" i="6"/>
  <c r="V180" i="6"/>
  <c r="N180" i="6"/>
  <c r="F180" i="6"/>
  <c r="BA180" i="6"/>
  <c r="AS180" i="6"/>
  <c r="AK180" i="6"/>
  <c r="AC180" i="6"/>
  <c r="U180" i="6"/>
  <c r="M180" i="6"/>
  <c r="E180" i="6"/>
  <c r="AZ180" i="6"/>
  <c r="AR180" i="6"/>
  <c r="AJ180" i="6"/>
  <c r="AB180" i="6"/>
  <c r="T180" i="6"/>
  <c r="L180" i="6"/>
  <c r="D180" i="6"/>
  <c r="BA182" i="6"/>
  <c r="AS182" i="6"/>
  <c r="AK182" i="6"/>
  <c r="AC182" i="6"/>
  <c r="U182" i="6"/>
  <c r="M182" i="6"/>
  <c r="E182" i="6"/>
  <c r="AZ182" i="6"/>
  <c r="AR182" i="6"/>
  <c r="AJ182" i="6"/>
  <c r="AB182" i="6"/>
  <c r="T182" i="6"/>
  <c r="L182" i="6"/>
  <c r="D182" i="6"/>
  <c r="AY182" i="6"/>
  <c r="AQ182" i="6"/>
  <c r="AI182" i="6"/>
  <c r="AA182" i="6"/>
  <c r="S182" i="6"/>
  <c r="K182" i="6"/>
  <c r="C182" i="6"/>
  <c r="AX182" i="6"/>
  <c r="AP182" i="6"/>
  <c r="AH182" i="6"/>
  <c r="Z182" i="6"/>
  <c r="R182" i="6"/>
  <c r="J182" i="6"/>
  <c r="B182" i="6"/>
  <c r="AW182" i="6"/>
  <c r="AO182" i="6"/>
  <c r="AG182" i="6"/>
  <c r="Y182" i="6"/>
  <c r="Q182" i="6"/>
  <c r="I182" i="6"/>
  <c r="BD182" i="6"/>
  <c r="AV182" i="6"/>
  <c r="AN182" i="6"/>
  <c r="AF182" i="6"/>
  <c r="X182" i="6"/>
  <c r="P182" i="6"/>
  <c r="H182" i="6"/>
  <c r="BC182" i="6"/>
  <c r="AU182" i="6"/>
  <c r="AM182" i="6"/>
  <c r="AE182" i="6"/>
  <c r="W182" i="6"/>
  <c r="O182" i="6"/>
  <c r="G182" i="6"/>
  <c r="BB182" i="6"/>
  <c r="AT182" i="6"/>
  <c r="AL182" i="6"/>
  <c r="AD182" i="6"/>
  <c r="V182" i="6"/>
  <c r="N182" i="6"/>
  <c r="F182" i="6"/>
  <c r="BC184" i="6"/>
  <c r="AU184" i="6"/>
  <c r="AM184" i="6"/>
  <c r="AE184" i="6"/>
  <c r="W184" i="6"/>
  <c r="O184" i="6"/>
  <c r="G184" i="6"/>
  <c r="BB184" i="6"/>
  <c r="AT184" i="6"/>
  <c r="AL184" i="6"/>
  <c r="AD184" i="6"/>
  <c r="V184" i="6"/>
  <c r="N184" i="6"/>
  <c r="F184" i="6"/>
  <c r="BA184" i="6"/>
  <c r="AS184" i="6"/>
  <c r="AK184" i="6"/>
  <c r="AC184" i="6"/>
  <c r="U184" i="6"/>
  <c r="M184" i="6"/>
  <c r="E184" i="6"/>
  <c r="AZ184" i="6"/>
  <c r="AR184" i="6"/>
  <c r="AJ184" i="6"/>
  <c r="AB184" i="6"/>
  <c r="T184" i="6"/>
  <c r="L184" i="6"/>
  <c r="D184" i="6"/>
  <c r="AY184" i="6"/>
  <c r="AQ184" i="6"/>
  <c r="AI184" i="6"/>
  <c r="AA184" i="6"/>
  <c r="S184" i="6"/>
  <c r="K184" i="6"/>
  <c r="C184" i="6"/>
  <c r="AX184" i="6"/>
  <c r="AP184" i="6"/>
  <c r="AH184" i="6"/>
  <c r="Z184" i="6"/>
  <c r="R184" i="6"/>
  <c r="J184" i="6"/>
  <c r="B184" i="6"/>
  <c r="AW184" i="6"/>
  <c r="AO184" i="6"/>
  <c r="AG184" i="6"/>
  <c r="Y184" i="6"/>
  <c r="Q184" i="6"/>
  <c r="I184" i="6"/>
  <c r="BD184" i="6"/>
  <c r="AV184" i="6"/>
  <c r="AN184" i="6"/>
  <c r="AF184" i="6"/>
  <c r="X184" i="6"/>
  <c r="P184" i="6"/>
  <c r="H184" i="6"/>
  <c r="AW186" i="6"/>
  <c r="AO186" i="6"/>
  <c r="AG186" i="6"/>
  <c r="Y186" i="6"/>
  <c r="Q186" i="6"/>
  <c r="I186" i="6"/>
  <c r="BD186" i="6"/>
  <c r="AV186" i="6"/>
  <c r="AN186" i="6"/>
  <c r="AF186" i="6"/>
  <c r="X186" i="6"/>
  <c r="P186" i="6"/>
  <c r="H186" i="6"/>
  <c r="BC186" i="6"/>
  <c r="AU186" i="6"/>
  <c r="AM186" i="6"/>
  <c r="AE186" i="6"/>
  <c r="W186" i="6"/>
  <c r="O186" i="6"/>
  <c r="G186" i="6"/>
  <c r="BB186" i="6"/>
  <c r="AT186" i="6"/>
  <c r="AL186" i="6"/>
  <c r="AD186" i="6"/>
  <c r="V186" i="6"/>
  <c r="N186" i="6"/>
  <c r="F186" i="6"/>
  <c r="BA186" i="6"/>
  <c r="AS186" i="6"/>
  <c r="AK186" i="6"/>
  <c r="AC186" i="6"/>
  <c r="U186" i="6"/>
  <c r="M186" i="6"/>
  <c r="E186" i="6"/>
  <c r="AZ186" i="6"/>
  <c r="AR186" i="6"/>
  <c r="AJ186" i="6"/>
  <c r="AB186" i="6"/>
  <c r="T186" i="6"/>
  <c r="L186" i="6"/>
  <c r="D186" i="6"/>
  <c r="AY186" i="6"/>
  <c r="AQ186" i="6"/>
  <c r="AI186" i="6"/>
  <c r="AA186" i="6"/>
  <c r="S186" i="6"/>
  <c r="K186" i="6"/>
  <c r="C186" i="6"/>
  <c r="AX186" i="6"/>
  <c r="AP186" i="6"/>
  <c r="AH186" i="6"/>
  <c r="Z186" i="6"/>
  <c r="R186" i="6"/>
  <c r="J186" i="6"/>
  <c r="B186" i="6"/>
  <c r="AY188" i="6"/>
  <c r="AQ188" i="6"/>
  <c r="AI188" i="6"/>
  <c r="AA188" i="6"/>
  <c r="S188" i="6"/>
  <c r="K188" i="6"/>
  <c r="C188" i="6"/>
  <c r="AX188" i="6"/>
  <c r="AP188" i="6"/>
  <c r="AH188" i="6"/>
  <c r="Z188" i="6"/>
  <c r="R188" i="6"/>
  <c r="J188" i="6"/>
  <c r="B188" i="6"/>
  <c r="AW188" i="6"/>
  <c r="AO188" i="6"/>
  <c r="AG188" i="6"/>
  <c r="Y188" i="6"/>
  <c r="Q188" i="6"/>
  <c r="I188" i="6"/>
  <c r="BD188" i="6"/>
  <c r="AV188" i="6"/>
  <c r="AN188" i="6"/>
  <c r="AF188" i="6"/>
  <c r="X188" i="6"/>
  <c r="P188" i="6"/>
  <c r="H188" i="6"/>
  <c r="BC188" i="6"/>
  <c r="AU188" i="6"/>
  <c r="AM188" i="6"/>
  <c r="AE188" i="6"/>
  <c r="W188" i="6"/>
  <c r="O188" i="6"/>
  <c r="G188" i="6"/>
  <c r="BB188" i="6"/>
  <c r="AT188" i="6"/>
  <c r="AL188" i="6"/>
  <c r="AD188" i="6"/>
  <c r="V188" i="6"/>
  <c r="N188" i="6"/>
  <c r="F188" i="6"/>
  <c r="BA188" i="6"/>
  <c r="AS188" i="6"/>
  <c r="AK188" i="6"/>
  <c r="AC188" i="6"/>
  <c r="U188" i="6"/>
  <c r="M188" i="6"/>
  <c r="E188" i="6"/>
  <c r="AZ188" i="6"/>
  <c r="AR188" i="6"/>
  <c r="AJ188" i="6"/>
  <c r="AB188" i="6"/>
  <c r="T188" i="6"/>
  <c r="L188" i="6"/>
  <c r="D188" i="6"/>
  <c r="BC192" i="6"/>
  <c r="AU192" i="6"/>
  <c r="AM192" i="6"/>
  <c r="AE192" i="6"/>
  <c r="W192" i="6"/>
  <c r="O192" i="6"/>
  <c r="G192" i="6"/>
  <c r="BB192" i="6"/>
  <c r="AT192" i="6"/>
  <c r="AL192" i="6"/>
  <c r="AD192" i="6"/>
  <c r="V192" i="6"/>
  <c r="N192" i="6"/>
  <c r="F192" i="6"/>
  <c r="BA192" i="6"/>
  <c r="AS192" i="6"/>
  <c r="AK192" i="6"/>
  <c r="AC192" i="6"/>
  <c r="U192" i="6"/>
  <c r="M192" i="6"/>
  <c r="E192" i="6"/>
  <c r="AZ192" i="6"/>
  <c r="AR192" i="6"/>
  <c r="AJ192" i="6"/>
  <c r="AB192" i="6"/>
  <c r="T192" i="6"/>
  <c r="L192" i="6"/>
  <c r="D192" i="6"/>
  <c r="AY192" i="6"/>
  <c r="AQ192" i="6"/>
  <c r="AI192" i="6"/>
  <c r="AA192" i="6"/>
  <c r="S192" i="6"/>
  <c r="K192" i="6"/>
  <c r="C192" i="6"/>
  <c r="AX192" i="6"/>
  <c r="AP192" i="6"/>
  <c r="AH192" i="6"/>
  <c r="Z192" i="6"/>
  <c r="R192" i="6"/>
  <c r="J192" i="6"/>
  <c r="B192" i="6"/>
  <c r="AW192" i="6"/>
  <c r="AO192" i="6"/>
  <c r="AG192" i="6"/>
  <c r="Y192" i="6"/>
  <c r="Q192" i="6"/>
  <c r="I192" i="6"/>
  <c r="BD192" i="6"/>
  <c r="AV192" i="6"/>
  <c r="AN192" i="6"/>
  <c r="AF192" i="6"/>
  <c r="X192" i="6"/>
  <c r="P192" i="6"/>
  <c r="H192" i="6"/>
  <c r="AW194" i="6"/>
  <c r="AO194" i="6"/>
  <c r="AG194" i="6"/>
  <c r="Y194" i="6"/>
  <c r="Q194" i="6"/>
  <c r="I194" i="6"/>
  <c r="BD194" i="6"/>
  <c r="AV194" i="6"/>
  <c r="AN194" i="6"/>
  <c r="AF194" i="6"/>
  <c r="X194" i="6"/>
  <c r="P194" i="6"/>
  <c r="H194" i="6"/>
  <c r="BC194" i="6"/>
  <c r="AU194" i="6"/>
  <c r="AM194" i="6"/>
  <c r="AE194" i="6"/>
  <c r="W194" i="6"/>
  <c r="O194" i="6"/>
  <c r="G194" i="6"/>
  <c r="BB194" i="6"/>
  <c r="AT194" i="6"/>
  <c r="AL194" i="6"/>
  <c r="AD194" i="6"/>
  <c r="V194" i="6"/>
  <c r="N194" i="6"/>
  <c r="F194" i="6"/>
  <c r="BA194" i="6"/>
  <c r="AS194" i="6"/>
  <c r="AK194" i="6"/>
  <c r="AC194" i="6"/>
  <c r="U194" i="6"/>
  <c r="M194" i="6"/>
  <c r="E194" i="6"/>
  <c r="AZ194" i="6"/>
  <c r="AR194" i="6"/>
  <c r="AJ194" i="6"/>
  <c r="AB194" i="6"/>
  <c r="T194" i="6"/>
  <c r="L194" i="6"/>
  <c r="D194" i="6"/>
  <c r="AY194" i="6"/>
  <c r="AQ194" i="6"/>
  <c r="AI194" i="6"/>
  <c r="AA194" i="6"/>
  <c r="S194" i="6"/>
  <c r="K194" i="6"/>
  <c r="C194" i="6"/>
  <c r="AX194" i="6"/>
  <c r="AP194" i="6"/>
  <c r="AH194" i="6"/>
  <c r="Z194" i="6"/>
  <c r="R194" i="6"/>
  <c r="J194" i="6"/>
  <c r="B194" i="6"/>
  <c r="AY196" i="6"/>
  <c r="AQ196" i="6"/>
  <c r="AI196" i="6"/>
  <c r="AA196" i="6"/>
  <c r="S196" i="6"/>
  <c r="K196" i="6"/>
  <c r="C196" i="6"/>
  <c r="AX196" i="6"/>
  <c r="AP196" i="6"/>
  <c r="AH196" i="6"/>
  <c r="Z196" i="6"/>
  <c r="R196" i="6"/>
  <c r="J196" i="6"/>
  <c r="B196" i="6"/>
  <c r="AW196" i="6"/>
  <c r="AO196" i="6"/>
  <c r="AG196" i="6"/>
  <c r="Y196" i="6"/>
  <c r="Q196" i="6"/>
  <c r="I196" i="6"/>
  <c r="BD196" i="6"/>
  <c r="AV196" i="6"/>
  <c r="AN196" i="6"/>
  <c r="AF196" i="6"/>
  <c r="X196" i="6"/>
  <c r="P196" i="6"/>
  <c r="H196" i="6"/>
  <c r="BC196" i="6"/>
  <c r="AU196" i="6"/>
  <c r="AM196" i="6"/>
  <c r="AE196" i="6"/>
  <c r="W196" i="6"/>
  <c r="O196" i="6"/>
  <c r="G196" i="6"/>
  <c r="BB196" i="6"/>
  <c r="AT196" i="6"/>
  <c r="AL196" i="6"/>
  <c r="AD196" i="6"/>
  <c r="V196" i="6"/>
  <c r="N196" i="6"/>
  <c r="F196" i="6"/>
  <c r="BA196" i="6"/>
  <c r="AS196" i="6"/>
  <c r="AK196" i="6"/>
  <c r="AC196" i="6"/>
  <c r="U196" i="6"/>
  <c r="M196" i="6"/>
  <c r="E196" i="6"/>
  <c r="AZ196" i="6"/>
  <c r="AR196" i="6"/>
  <c r="AJ196" i="6"/>
  <c r="AB196" i="6"/>
  <c r="T196" i="6"/>
  <c r="L196" i="6"/>
  <c r="D196" i="6"/>
  <c r="AY200" i="6"/>
  <c r="AQ200" i="6"/>
  <c r="AI200" i="6"/>
  <c r="AA200" i="6"/>
  <c r="S200" i="6"/>
  <c r="K200" i="6"/>
  <c r="C200" i="6"/>
  <c r="AX200" i="6"/>
  <c r="AP200" i="6"/>
  <c r="AH200" i="6"/>
  <c r="Z200" i="6"/>
  <c r="R200" i="6"/>
  <c r="J200" i="6"/>
  <c r="B200" i="6"/>
  <c r="AW200" i="6"/>
  <c r="AO200" i="6"/>
  <c r="AG200" i="6"/>
  <c r="Y200" i="6"/>
  <c r="Q200" i="6"/>
  <c r="I200" i="6"/>
  <c r="BC200" i="6"/>
  <c r="AU200" i="6"/>
  <c r="AM200" i="6"/>
  <c r="AE200" i="6"/>
  <c r="W200" i="6"/>
  <c r="O200" i="6"/>
  <c r="G200" i="6"/>
  <c r="BB200" i="6"/>
  <c r="AT200" i="6"/>
  <c r="AL200" i="6"/>
  <c r="AD200" i="6"/>
  <c r="V200" i="6"/>
  <c r="N200" i="6"/>
  <c r="F200" i="6"/>
  <c r="AZ200" i="6"/>
  <c r="AR200" i="6"/>
  <c r="AJ200" i="6"/>
  <c r="AB200" i="6"/>
  <c r="T200" i="6"/>
  <c r="L200" i="6"/>
  <c r="D200" i="6"/>
  <c r="BA200" i="6"/>
  <c r="U200" i="6"/>
  <c r="AV200" i="6"/>
  <c r="P200" i="6"/>
  <c r="AS200" i="6"/>
  <c r="M200" i="6"/>
  <c r="AN200" i="6"/>
  <c r="H200" i="6"/>
  <c r="AK200" i="6"/>
  <c r="E200" i="6"/>
  <c r="AF200" i="6"/>
  <c r="AC200" i="6"/>
  <c r="BD200" i="6"/>
  <c r="X200" i="6"/>
  <c r="BA202" i="6"/>
  <c r="AS202" i="6"/>
  <c r="AK202" i="6"/>
  <c r="AC202" i="6"/>
  <c r="U202" i="6"/>
  <c r="M202" i="6"/>
  <c r="E202" i="6"/>
  <c r="AZ202" i="6"/>
  <c r="AR202" i="6"/>
  <c r="AJ202" i="6"/>
  <c r="AB202" i="6"/>
  <c r="T202" i="6"/>
  <c r="L202" i="6"/>
  <c r="D202" i="6"/>
  <c r="AY202" i="6"/>
  <c r="AQ202" i="6"/>
  <c r="AI202" i="6"/>
  <c r="AA202" i="6"/>
  <c r="S202" i="6"/>
  <c r="K202" i="6"/>
  <c r="C202" i="6"/>
  <c r="AW202" i="6"/>
  <c r="AO202" i="6"/>
  <c r="AG202" i="6"/>
  <c r="Y202" i="6"/>
  <c r="Q202" i="6"/>
  <c r="I202" i="6"/>
  <c r="BD202" i="6"/>
  <c r="AV202" i="6"/>
  <c r="AN202" i="6"/>
  <c r="AF202" i="6"/>
  <c r="X202" i="6"/>
  <c r="P202" i="6"/>
  <c r="H202" i="6"/>
  <c r="BB202" i="6"/>
  <c r="AT202" i="6"/>
  <c r="AL202" i="6"/>
  <c r="AD202" i="6"/>
  <c r="V202" i="6"/>
  <c r="N202" i="6"/>
  <c r="F202" i="6"/>
  <c r="AM202" i="6"/>
  <c r="G202" i="6"/>
  <c r="AH202" i="6"/>
  <c r="B202" i="6"/>
  <c r="AE202" i="6"/>
  <c r="Z202" i="6"/>
  <c r="BC202" i="6"/>
  <c r="W202" i="6"/>
  <c r="AX202" i="6"/>
  <c r="R202" i="6"/>
  <c r="AU202" i="6"/>
  <c r="O202" i="6"/>
  <c r="AP202" i="6"/>
  <c r="J202" i="6"/>
  <c r="BC204" i="6"/>
  <c r="AU204" i="6"/>
  <c r="AM204" i="6"/>
  <c r="AE204" i="6"/>
  <c r="W204" i="6"/>
  <c r="O204" i="6"/>
  <c r="G204" i="6"/>
  <c r="BB204" i="6"/>
  <c r="AT204" i="6"/>
  <c r="AL204" i="6"/>
  <c r="AD204" i="6"/>
  <c r="V204" i="6"/>
  <c r="N204" i="6"/>
  <c r="F204" i="6"/>
  <c r="BA204" i="6"/>
  <c r="AS204" i="6"/>
  <c r="AK204" i="6"/>
  <c r="AC204" i="6"/>
  <c r="U204" i="6"/>
  <c r="M204" i="6"/>
  <c r="E204" i="6"/>
  <c r="AY204" i="6"/>
  <c r="AQ204" i="6"/>
  <c r="AI204" i="6"/>
  <c r="AA204" i="6"/>
  <c r="S204" i="6"/>
  <c r="K204" i="6"/>
  <c r="C204" i="6"/>
  <c r="AX204" i="6"/>
  <c r="AP204" i="6"/>
  <c r="AH204" i="6"/>
  <c r="Z204" i="6"/>
  <c r="R204" i="6"/>
  <c r="J204" i="6"/>
  <c r="B204" i="6"/>
  <c r="BD204" i="6"/>
  <c r="AV204" i="6"/>
  <c r="AN204" i="6"/>
  <c r="AF204" i="6"/>
  <c r="X204" i="6"/>
  <c r="P204" i="6"/>
  <c r="H204" i="6"/>
  <c r="Y204" i="6"/>
  <c r="AZ204" i="6"/>
  <c r="T204" i="6"/>
  <c r="AW204" i="6"/>
  <c r="Q204" i="6"/>
  <c r="AR204" i="6"/>
  <c r="L204" i="6"/>
  <c r="AO204" i="6"/>
  <c r="I204" i="6"/>
  <c r="AJ204" i="6"/>
  <c r="D204" i="6"/>
  <c r="AG204" i="6"/>
  <c r="AB204" i="6"/>
  <c r="AW206" i="6"/>
  <c r="AO206" i="6"/>
  <c r="AG206" i="6"/>
  <c r="Y206" i="6"/>
  <c r="Q206" i="6"/>
  <c r="I206" i="6"/>
  <c r="BD206" i="6"/>
  <c r="AV206" i="6"/>
  <c r="AN206" i="6"/>
  <c r="AF206" i="6"/>
  <c r="X206" i="6"/>
  <c r="P206" i="6"/>
  <c r="H206" i="6"/>
  <c r="BC206" i="6"/>
  <c r="AU206" i="6"/>
  <c r="AM206" i="6"/>
  <c r="AE206" i="6"/>
  <c r="W206" i="6"/>
  <c r="O206" i="6"/>
  <c r="G206" i="6"/>
  <c r="BB206" i="6"/>
  <c r="AT206" i="6"/>
  <c r="AL206" i="6"/>
  <c r="AD206" i="6"/>
  <c r="V206" i="6"/>
  <c r="N206" i="6"/>
  <c r="F206" i="6"/>
  <c r="BA206" i="6"/>
  <c r="AS206" i="6"/>
  <c r="AK206" i="6"/>
  <c r="AC206" i="6"/>
  <c r="U206" i="6"/>
  <c r="M206" i="6"/>
  <c r="E206" i="6"/>
  <c r="AZ206" i="6"/>
  <c r="AR206" i="6"/>
  <c r="AJ206" i="6"/>
  <c r="AB206" i="6"/>
  <c r="T206" i="6"/>
  <c r="L206" i="6"/>
  <c r="D206" i="6"/>
  <c r="AX206" i="6"/>
  <c r="AP206" i="6"/>
  <c r="AH206" i="6"/>
  <c r="Z206" i="6"/>
  <c r="R206" i="6"/>
  <c r="J206" i="6"/>
  <c r="B206" i="6"/>
  <c r="C206" i="6"/>
  <c r="AY206" i="6"/>
  <c r="AQ206" i="6"/>
  <c r="AI206" i="6"/>
  <c r="AA206" i="6"/>
  <c r="S206" i="6"/>
  <c r="K206" i="6"/>
  <c r="BA210" i="6"/>
  <c r="AS210" i="6"/>
  <c r="AK210" i="6"/>
  <c r="AC210" i="6"/>
  <c r="U210" i="6"/>
  <c r="M210" i="6"/>
  <c r="E210" i="6"/>
  <c r="AZ210" i="6"/>
  <c r="AR210" i="6"/>
  <c r="AJ210" i="6"/>
  <c r="AB210" i="6"/>
  <c r="T210" i="6"/>
  <c r="L210" i="6"/>
  <c r="D210" i="6"/>
  <c r="AY210" i="6"/>
  <c r="AQ210" i="6"/>
  <c r="AI210" i="6"/>
  <c r="AA210" i="6"/>
  <c r="S210" i="6"/>
  <c r="K210" i="6"/>
  <c r="C210" i="6"/>
  <c r="AX210" i="6"/>
  <c r="AP210" i="6"/>
  <c r="AH210" i="6"/>
  <c r="Z210" i="6"/>
  <c r="R210" i="6"/>
  <c r="J210" i="6"/>
  <c r="B210" i="6"/>
  <c r="AW210" i="6"/>
  <c r="AO210" i="6"/>
  <c r="AG210" i="6"/>
  <c r="Y210" i="6"/>
  <c r="Q210" i="6"/>
  <c r="I210" i="6"/>
  <c r="BD210" i="6"/>
  <c r="AV210" i="6"/>
  <c r="AN210" i="6"/>
  <c r="AF210" i="6"/>
  <c r="X210" i="6"/>
  <c r="P210" i="6"/>
  <c r="H210" i="6"/>
  <c r="BB210" i="6"/>
  <c r="AT210" i="6"/>
  <c r="AL210" i="6"/>
  <c r="AD210" i="6"/>
  <c r="V210" i="6"/>
  <c r="N210" i="6"/>
  <c r="F210" i="6"/>
  <c r="AM210" i="6"/>
  <c r="AE210" i="6"/>
  <c r="W210" i="6"/>
  <c r="O210" i="6"/>
  <c r="G210" i="6"/>
  <c r="BC210" i="6"/>
  <c r="AU210" i="6"/>
  <c r="BC212" i="6"/>
  <c r="AU212" i="6"/>
  <c r="AM212" i="6"/>
  <c r="AE212" i="6"/>
  <c r="W212" i="6"/>
  <c r="O212" i="6"/>
  <c r="G212" i="6"/>
  <c r="BB212" i="6"/>
  <c r="AT212" i="6"/>
  <c r="AL212" i="6"/>
  <c r="AD212" i="6"/>
  <c r="V212" i="6"/>
  <c r="N212" i="6"/>
  <c r="F212" i="6"/>
  <c r="BA212" i="6"/>
  <c r="AS212" i="6"/>
  <c r="AK212" i="6"/>
  <c r="AC212" i="6"/>
  <c r="U212" i="6"/>
  <c r="M212" i="6"/>
  <c r="E212" i="6"/>
  <c r="AZ212" i="6"/>
  <c r="AR212" i="6"/>
  <c r="AJ212" i="6"/>
  <c r="AB212" i="6"/>
  <c r="T212" i="6"/>
  <c r="L212" i="6"/>
  <c r="D212" i="6"/>
  <c r="AY212" i="6"/>
  <c r="AQ212" i="6"/>
  <c r="AI212" i="6"/>
  <c r="AA212" i="6"/>
  <c r="S212" i="6"/>
  <c r="K212" i="6"/>
  <c r="C212" i="6"/>
  <c r="AX212" i="6"/>
  <c r="AP212" i="6"/>
  <c r="AH212" i="6"/>
  <c r="Z212" i="6"/>
  <c r="R212" i="6"/>
  <c r="J212" i="6"/>
  <c r="B212" i="6"/>
  <c r="BD212" i="6"/>
  <c r="AV212" i="6"/>
  <c r="AN212" i="6"/>
  <c r="AF212" i="6"/>
  <c r="X212" i="6"/>
  <c r="P212" i="6"/>
  <c r="H212" i="6"/>
  <c r="AW212" i="6"/>
  <c r="AO212" i="6"/>
  <c r="AG212" i="6"/>
  <c r="Y212" i="6"/>
  <c r="Q212" i="6"/>
  <c r="I212" i="6"/>
  <c r="AW214" i="6"/>
  <c r="AO214" i="6"/>
  <c r="AG214" i="6"/>
  <c r="Y214" i="6"/>
  <c r="Q214" i="6"/>
  <c r="I214" i="6"/>
  <c r="BD214" i="6"/>
  <c r="AV214" i="6"/>
  <c r="AN214" i="6"/>
  <c r="AF214" i="6"/>
  <c r="X214" i="6"/>
  <c r="P214" i="6"/>
  <c r="H214" i="6"/>
  <c r="BC214" i="6"/>
  <c r="AU214" i="6"/>
  <c r="AM214" i="6"/>
  <c r="AE214" i="6"/>
  <c r="W214" i="6"/>
  <c r="O214" i="6"/>
  <c r="G214" i="6"/>
  <c r="BB214" i="6"/>
  <c r="AT214" i="6"/>
  <c r="AL214" i="6"/>
  <c r="AD214" i="6"/>
  <c r="V214" i="6"/>
  <c r="N214" i="6"/>
  <c r="F214" i="6"/>
  <c r="BA214" i="6"/>
  <c r="AS214" i="6"/>
  <c r="AK214" i="6"/>
  <c r="AC214" i="6"/>
  <c r="U214" i="6"/>
  <c r="M214" i="6"/>
  <c r="E214" i="6"/>
  <c r="AZ214" i="6"/>
  <c r="AR214" i="6"/>
  <c r="AJ214" i="6"/>
  <c r="AB214" i="6"/>
  <c r="T214" i="6"/>
  <c r="L214" i="6"/>
  <c r="D214" i="6"/>
  <c r="AX214" i="6"/>
  <c r="AP214" i="6"/>
  <c r="AH214" i="6"/>
  <c r="Z214" i="6"/>
  <c r="R214" i="6"/>
  <c r="J214" i="6"/>
  <c r="B214" i="6"/>
  <c r="K214" i="6"/>
  <c r="C214" i="6"/>
  <c r="AY214" i="6"/>
  <c r="AQ214" i="6"/>
  <c r="AI214" i="6"/>
  <c r="AA214" i="6"/>
  <c r="S214" i="6"/>
  <c r="BA218" i="6"/>
  <c r="AS218" i="6"/>
  <c r="AK218" i="6"/>
  <c r="AC218" i="6"/>
  <c r="U218" i="6"/>
  <c r="M218" i="6"/>
  <c r="E218" i="6"/>
  <c r="AZ218" i="6"/>
  <c r="AR218" i="6"/>
  <c r="AJ218" i="6"/>
  <c r="AB218" i="6"/>
  <c r="T218" i="6"/>
  <c r="L218" i="6"/>
  <c r="D218" i="6"/>
  <c r="AY218" i="6"/>
  <c r="AQ218" i="6"/>
  <c r="AI218" i="6"/>
  <c r="AA218" i="6"/>
  <c r="S218" i="6"/>
  <c r="K218" i="6"/>
  <c r="C218" i="6"/>
  <c r="AX218" i="6"/>
  <c r="AP218" i="6"/>
  <c r="AH218" i="6"/>
  <c r="Z218" i="6"/>
  <c r="R218" i="6"/>
  <c r="J218" i="6"/>
  <c r="B218" i="6"/>
  <c r="AW218" i="6"/>
  <c r="AO218" i="6"/>
  <c r="AG218" i="6"/>
  <c r="Y218" i="6"/>
  <c r="Q218" i="6"/>
  <c r="I218" i="6"/>
  <c r="BD218" i="6"/>
  <c r="AV218" i="6"/>
  <c r="AN218" i="6"/>
  <c r="AF218" i="6"/>
  <c r="X218" i="6"/>
  <c r="P218" i="6"/>
  <c r="H218" i="6"/>
  <c r="BB218" i="6"/>
  <c r="AT218" i="6"/>
  <c r="AL218" i="6"/>
  <c r="AD218" i="6"/>
  <c r="V218" i="6"/>
  <c r="N218" i="6"/>
  <c r="F218" i="6"/>
  <c r="AU218" i="6"/>
  <c r="AM218" i="6"/>
  <c r="AE218" i="6"/>
  <c r="W218" i="6"/>
  <c r="O218" i="6"/>
  <c r="G218" i="6"/>
  <c r="BC218" i="6"/>
  <c r="AY224" i="6"/>
  <c r="AQ224" i="6"/>
  <c r="AI224" i="6"/>
  <c r="AA224" i="6"/>
  <c r="S224" i="6"/>
  <c r="K224" i="6"/>
  <c r="C224" i="6"/>
  <c r="AX224" i="6"/>
  <c r="AP224" i="6"/>
  <c r="AH224" i="6"/>
  <c r="Z224" i="6"/>
  <c r="R224" i="6"/>
  <c r="J224" i="6"/>
  <c r="B224" i="6"/>
  <c r="AW224" i="6"/>
  <c r="AO224" i="6"/>
  <c r="AG224" i="6"/>
  <c r="Y224" i="6"/>
  <c r="Q224" i="6"/>
  <c r="I224" i="6"/>
  <c r="BD224" i="6"/>
  <c r="AV224" i="6"/>
  <c r="AN224" i="6"/>
  <c r="AF224" i="6"/>
  <c r="X224" i="6"/>
  <c r="P224" i="6"/>
  <c r="H224" i="6"/>
  <c r="BC224" i="6"/>
  <c r="AU224" i="6"/>
  <c r="AM224" i="6"/>
  <c r="AE224" i="6"/>
  <c r="W224" i="6"/>
  <c r="O224" i="6"/>
  <c r="G224" i="6"/>
  <c r="BB224" i="6"/>
  <c r="AT224" i="6"/>
  <c r="AL224" i="6"/>
  <c r="AD224" i="6"/>
  <c r="V224" i="6"/>
  <c r="N224" i="6"/>
  <c r="F224" i="6"/>
  <c r="AZ224" i="6"/>
  <c r="AR224" i="6"/>
  <c r="AJ224" i="6"/>
  <c r="AB224" i="6"/>
  <c r="T224" i="6"/>
  <c r="L224" i="6"/>
  <c r="D224" i="6"/>
  <c r="AC224" i="6"/>
  <c r="U224" i="6"/>
  <c r="M224" i="6"/>
  <c r="E224" i="6"/>
  <c r="BA224" i="6"/>
  <c r="AS224" i="6"/>
  <c r="AK224" i="6"/>
  <c r="BA226" i="6"/>
  <c r="AS226" i="6"/>
  <c r="AK226" i="6"/>
  <c r="AC226" i="6"/>
  <c r="U226" i="6"/>
  <c r="M226" i="6"/>
  <c r="E226" i="6"/>
  <c r="AZ226" i="6"/>
  <c r="AR226" i="6"/>
  <c r="AJ226" i="6"/>
  <c r="AB226" i="6"/>
  <c r="T226" i="6"/>
  <c r="L226" i="6"/>
  <c r="D226" i="6"/>
  <c r="AY226" i="6"/>
  <c r="AQ226" i="6"/>
  <c r="AI226" i="6"/>
  <c r="AA226" i="6"/>
  <c r="S226" i="6"/>
  <c r="K226" i="6"/>
  <c r="C226" i="6"/>
  <c r="AX226" i="6"/>
  <c r="AP226" i="6"/>
  <c r="AH226" i="6"/>
  <c r="Z226" i="6"/>
  <c r="R226" i="6"/>
  <c r="J226" i="6"/>
  <c r="B226" i="6"/>
  <c r="AW226" i="6"/>
  <c r="AO226" i="6"/>
  <c r="AG226" i="6"/>
  <c r="Y226" i="6"/>
  <c r="Q226" i="6"/>
  <c r="I226" i="6"/>
  <c r="BD226" i="6"/>
  <c r="AV226" i="6"/>
  <c r="AN226" i="6"/>
  <c r="AF226" i="6"/>
  <c r="X226" i="6"/>
  <c r="P226" i="6"/>
  <c r="H226" i="6"/>
  <c r="BB226" i="6"/>
  <c r="AT226" i="6"/>
  <c r="AL226" i="6"/>
  <c r="AD226" i="6"/>
  <c r="V226" i="6"/>
  <c r="N226" i="6"/>
  <c r="F226" i="6"/>
  <c r="AU226" i="6"/>
  <c r="AM226" i="6"/>
  <c r="AE226" i="6"/>
  <c r="W226" i="6"/>
  <c r="O226" i="6"/>
  <c r="G226" i="6"/>
  <c r="BC226" i="6"/>
  <c r="BC228" i="6"/>
  <c r="AU228" i="6"/>
  <c r="AM228" i="6"/>
  <c r="AE228" i="6"/>
  <c r="W228" i="6"/>
  <c r="O228" i="6"/>
  <c r="G228" i="6"/>
  <c r="BB228" i="6"/>
  <c r="AT228" i="6"/>
  <c r="AL228" i="6"/>
  <c r="AD228" i="6"/>
  <c r="V228" i="6"/>
  <c r="N228" i="6"/>
  <c r="F228" i="6"/>
  <c r="BA228" i="6"/>
  <c r="AS228" i="6"/>
  <c r="AK228" i="6"/>
  <c r="AC228" i="6"/>
  <c r="U228" i="6"/>
  <c r="M228" i="6"/>
  <c r="E228" i="6"/>
  <c r="AZ228" i="6"/>
  <c r="AR228" i="6"/>
  <c r="AJ228" i="6"/>
  <c r="AB228" i="6"/>
  <c r="T228" i="6"/>
  <c r="L228" i="6"/>
  <c r="D228" i="6"/>
  <c r="AY228" i="6"/>
  <c r="AQ228" i="6"/>
  <c r="AI228" i="6"/>
  <c r="AA228" i="6"/>
  <c r="S228" i="6"/>
  <c r="K228" i="6"/>
  <c r="C228" i="6"/>
  <c r="AX228" i="6"/>
  <c r="AP228" i="6"/>
  <c r="AH228" i="6"/>
  <c r="Z228" i="6"/>
  <c r="R228" i="6"/>
  <c r="J228" i="6"/>
  <c r="B228" i="6"/>
  <c r="BD228" i="6"/>
  <c r="AV228" i="6"/>
  <c r="AN228" i="6"/>
  <c r="AF228" i="6"/>
  <c r="X228" i="6"/>
  <c r="P228" i="6"/>
  <c r="H228" i="6"/>
  <c r="AW228" i="6"/>
  <c r="AO228" i="6"/>
  <c r="AG228" i="6"/>
  <c r="Y228" i="6"/>
  <c r="Q228" i="6"/>
  <c r="I228" i="6"/>
  <c r="BA230" i="6"/>
  <c r="AW230" i="6"/>
  <c r="AO230" i="6"/>
  <c r="AG230" i="6"/>
  <c r="Y230" i="6"/>
  <c r="Q230" i="6"/>
  <c r="I230" i="6"/>
  <c r="AV230" i="6"/>
  <c r="AN230" i="6"/>
  <c r="AF230" i="6"/>
  <c r="X230" i="6"/>
  <c r="P230" i="6"/>
  <c r="H230" i="6"/>
  <c r="BD230" i="6"/>
  <c r="AU230" i="6"/>
  <c r="AM230" i="6"/>
  <c r="AE230" i="6"/>
  <c r="W230" i="6"/>
  <c r="O230" i="6"/>
  <c r="G230" i="6"/>
  <c r="BC230" i="6"/>
  <c r="AT230" i="6"/>
  <c r="AL230" i="6"/>
  <c r="AD230" i="6"/>
  <c r="V230" i="6"/>
  <c r="N230" i="6"/>
  <c r="F230" i="6"/>
  <c r="BB230" i="6"/>
  <c r="AS230" i="6"/>
  <c r="AK230" i="6"/>
  <c r="AC230" i="6"/>
  <c r="U230" i="6"/>
  <c r="M230" i="6"/>
  <c r="E230" i="6"/>
  <c r="AZ230" i="6"/>
  <c r="AR230" i="6"/>
  <c r="AJ230" i="6"/>
  <c r="AB230" i="6"/>
  <c r="T230" i="6"/>
  <c r="L230" i="6"/>
  <c r="D230" i="6"/>
  <c r="AX230" i="6"/>
  <c r="AP230" i="6"/>
  <c r="AH230" i="6"/>
  <c r="Z230" i="6"/>
  <c r="R230" i="6"/>
  <c r="J230" i="6"/>
  <c r="B230" i="6"/>
  <c r="S230" i="6"/>
  <c r="K230" i="6"/>
  <c r="C230" i="6"/>
  <c r="AY230" i="6"/>
  <c r="AQ230" i="6"/>
  <c r="AI230" i="6"/>
  <c r="AA230" i="6"/>
  <c r="BC232" i="6"/>
  <c r="AU232" i="6"/>
  <c r="AM232" i="6"/>
  <c r="AE232" i="6"/>
  <c r="W232" i="6"/>
  <c r="O232" i="6"/>
  <c r="G232" i="6"/>
  <c r="BB232" i="6"/>
  <c r="AT232" i="6"/>
  <c r="AL232" i="6"/>
  <c r="AD232" i="6"/>
  <c r="V232" i="6"/>
  <c r="N232" i="6"/>
  <c r="F232" i="6"/>
  <c r="BA232" i="6"/>
  <c r="AS232" i="6"/>
  <c r="AK232" i="6"/>
  <c r="AC232" i="6"/>
  <c r="U232" i="6"/>
  <c r="M232" i="6"/>
  <c r="E232" i="6"/>
  <c r="AZ232" i="6"/>
  <c r="AR232" i="6"/>
  <c r="AJ232" i="6"/>
  <c r="AB232" i="6"/>
  <c r="T232" i="6"/>
  <c r="L232" i="6"/>
  <c r="D232" i="6"/>
  <c r="AY232" i="6"/>
  <c r="AQ232" i="6"/>
  <c r="AI232" i="6"/>
  <c r="AA232" i="6"/>
  <c r="S232" i="6"/>
  <c r="K232" i="6"/>
  <c r="BD232" i="6"/>
  <c r="AV232" i="6"/>
  <c r="AN232" i="6"/>
  <c r="AF232" i="6"/>
  <c r="X232" i="6"/>
  <c r="P232" i="6"/>
  <c r="H232" i="6"/>
  <c r="Y232" i="6"/>
  <c r="AX232" i="6"/>
  <c r="R232" i="6"/>
  <c r="AW232" i="6"/>
  <c r="Q232" i="6"/>
  <c r="AP232" i="6"/>
  <c r="J232" i="6"/>
  <c r="AO232" i="6"/>
  <c r="I232" i="6"/>
  <c r="AH232" i="6"/>
  <c r="C232" i="6"/>
  <c r="Z232" i="6"/>
  <c r="AG232" i="6"/>
  <c r="B232" i="6"/>
  <c r="AW234" i="6"/>
  <c r="AO234" i="6"/>
  <c r="AG234" i="6"/>
  <c r="Y234" i="6"/>
  <c r="Q234" i="6"/>
  <c r="I234" i="6"/>
  <c r="BD234" i="6"/>
  <c r="AV234" i="6"/>
  <c r="AN234" i="6"/>
  <c r="AF234" i="6"/>
  <c r="X234" i="6"/>
  <c r="P234" i="6"/>
  <c r="H234" i="6"/>
  <c r="BC234" i="6"/>
  <c r="AU234" i="6"/>
  <c r="AM234" i="6"/>
  <c r="AE234" i="6"/>
  <c r="W234" i="6"/>
  <c r="O234" i="6"/>
  <c r="G234" i="6"/>
  <c r="BB234" i="6"/>
  <c r="AT234" i="6"/>
  <c r="AL234" i="6"/>
  <c r="AD234" i="6"/>
  <c r="V234" i="6"/>
  <c r="N234" i="6"/>
  <c r="F234" i="6"/>
  <c r="BA234" i="6"/>
  <c r="AS234" i="6"/>
  <c r="AK234" i="6"/>
  <c r="AC234" i="6"/>
  <c r="U234" i="6"/>
  <c r="M234" i="6"/>
  <c r="E234" i="6"/>
  <c r="AZ234" i="6"/>
  <c r="AR234" i="6"/>
  <c r="AJ234" i="6"/>
  <c r="AB234" i="6"/>
  <c r="T234" i="6"/>
  <c r="L234" i="6"/>
  <c r="D234" i="6"/>
  <c r="AY234" i="6"/>
  <c r="AQ234" i="6"/>
  <c r="AI234" i="6"/>
  <c r="AA234" i="6"/>
  <c r="S234" i="6"/>
  <c r="K234" i="6"/>
  <c r="C234" i="6"/>
  <c r="AX234" i="6"/>
  <c r="AP234" i="6"/>
  <c r="AH234" i="6"/>
  <c r="Z234" i="6"/>
  <c r="R234" i="6"/>
  <c r="J234" i="6"/>
  <c r="B234" i="6"/>
  <c r="AY236" i="6"/>
  <c r="AQ236" i="6"/>
  <c r="AI236" i="6"/>
  <c r="AA236" i="6"/>
  <c r="S236" i="6"/>
  <c r="K236" i="6"/>
  <c r="C236" i="6"/>
  <c r="AX236" i="6"/>
  <c r="AP236" i="6"/>
  <c r="AH236" i="6"/>
  <c r="Z236" i="6"/>
  <c r="R236" i="6"/>
  <c r="J236" i="6"/>
  <c r="B236" i="6"/>
  <c r="AW236" i="6"/>
  <c r="AO236" i="6"/>
  <c r="AG236" i="6"/>
  <c r="Y236" i="6"/>
  <c r="Q236" i="6"/>
  <c r="I236" i="6"/>
  <c r="BD236" i="6"/>
  <c r="AV236" i="6"/>
  <c r="AN236" i="6"/>
  <c r="AF236" i="6"/>
  <c r="X236" i="6"/>
  <c r="P236" i="6"/>
  <c r="H236" i="6"/>
  <c r="BC236" i="6"/>
  <c r="AU236" i="6"/>
  <c r="AM236" i="6"/>
  <c r="AE236" i="6"/>
  <c r="W236" i="6"/>
  <c r="O236" i="6"/>
  <c r="G236" i="6"/>
  <c r="BB236" i="6"/>
  <c r="AT236" i="6"/>
  <c r="AL236" i="6"/>
  <c r="AD236" i="6"/>
  <c r="V236" i="6"/>
  <c r="N236" i="6"/>
  <c r="F236" i="6"/>
  <c r="BA236" i="6"/>
  <c r="AS236" i="6"/>
  <c r="AK236" i="6"/>
  <c r="AC236" i="6"/>
  <c r="U236" i="6"/>
  <c r="M236" i="6"/>
  <c r="E236" i="6"/>
  <c r="AZ236" i="6"/>
  <c r="AR236" i="6"/>
  <c r="AJ236" i="6"/>
  <c r="AB236" i="6"/>
  <c r="T236" i="6"/>
  <c r="L236" i="6"/>
  <c r="D236" i="6"/>
  <c r="BA238" i="6"/>
  <c r="AS238" i="6"/>
  <c r="AK238" i="6"/>
  <c r="AC238" i="6"/>
  <c r="U238" i="6"/>
  <c r="M238" i="6"/>
  <c r="E238" i="6"/>
  <c r="AZ238" i="6"/>
  <c r="AR238" i="6"/>
  <c r="AJ238" i="6"/>
  <c r="AB238" i="6"/>
  <c r="T238" i="6"/>
  <c r="L238" i="6"/>
  <c r="D238" i="6"/>
  <c r="AY238" i="6"/>
  <c r="AQ238" i="6"/>
  <c r="AI238" i="6"/>
  <c r="AA238" i="6"/>
  <c r="S238" i="6"/>
  <c r="K238" i="6"/>
  <c r="C238" i="6"/>
  <c r="AX238" i="6"/>
  <c r="AP238" i="6"/>
  <c r="AH238" i="6"/>
  <c r="Z238" i="6"/>
  <c r="R238" i="6"/>
  <c r="J238" i="6"/>
  <c r="B238" i="6"/>
  <c r="AW238" i="6"/>
  <c r="AO238" i="6"/>
  <c r="AG238" i="6"/>
  <c r="Y238" i="6"/>
  <c r="Q238" i="6"/>
  <c r="I238" i="6"/>
  <c r="BD238" i="6"/>
  <c r="AV238" i="6"/>
  <c r="AN238" i="6"/>
  <c r="AF238" i="6"/>
  <c r="X238" i="6"/>
  <c r="P238" i="6"/>
  <c r="H238" i="6"/>
  <c r="BC238" i="6"/>
  <c r="AU238" i="6"/>
  <c r="AM238" i="6"/>
  <c r="AE238" i="6"/>
  <c r="W238" i="6"/>
  <c r="O238" i="6"/>
  <c r="G238" i="6"/>
  <c r="BB238" i="6"/>
  <c r="AT238" i="6"/>
  <c r="AL238" i="6"/>
  <c r="AD238" i="6"/>
  <c r="V238" i="6"/>
  <c r="N238" i="6"/>
  <c r="F238" i="6"/>
  <c r="BC240" i="6"/>
  <c r="AU240" i="6"/>
  <c r="AM240" i="6"/>
  <c r="AE240" i="6"/>
  <c r="W240" i="6"/>
  <c r="O240" i="6"/>
  <c r="G240" i="6"/>
  <c r="BB240" i="6"/>
  <c r="AT240" i="6"/>
  <c r="AL240" i="6"/>
  <c r="AD240" i="6"/>
  <c r="V240" i="6"/>
  <c r="N240" i="6"/>
  <c r="F240" i="6"/>
  <c r="BA240" i="6"/>
  <c r="AS240" i="6"/>
  <c r="AK240" i="6"/>
  <c r="AC240" i="6"/>
  <c r="U240" i="6"/>
  <c r="M240" i="6"/>
  <c r="E240" i="6"/>
  <c r="AZ240" i="6"/>
  <c r="AR240" i="6"/>
  <c r="AJ240" i="6"/>
  <c r="AB240" i="6"/>
  <c r="T240" i="6"/>
  <c r="L240" i="6"/>
  <c r="D240" i="6"/>
  <c r="AY240" i="6"/>
  <c r="AQ240" i="6"/>
  <c r="AI240" i="6"/>
  <c r="AA240" i="6"/>
  <c r="S240" i="6"/>
  <c r="K240" i="6"/>
  <c r="C240" i="6"/>
  <c r="AX240" i="6"/>
  <c r="AP240" i="6"/>
  <c r="AH240" i="6"/>
  <c r="Z240" i="6"/>
  <c r="R240" i="6"/>
  <c r="J240" i="6"/>
  <c r="B240" i="6"/>
  <c r="AW240" i="6"/>
  <c r="AO240" i="6"/>
  <c r="AG240" i="6"/>
  <c r="Y240" i="6"/>
  <c r="Q240" i="6"/>
  <c r="I240" i="6"/>
  <c r="BD240" i="6"/>
  <c r="AV240" i="6"/>
  <c r="AN240" i="6"/>
  <c r="AF240" i="6"/>
  <c r="X240" i="6"/>
  <c r="P240" i="6"/>
  <c r="H240" i="6"/>
  <c r="AY244" i="6"/>
  <c r="AQ244" i="6"/>
  <c r="AI244" i="6"/>
  <c r="AA244" i="6"/>
  <c r="S244" i="6"/>
  <c r="K244" i="6"/>
  <c r="C244" i="6"/>
  <c r="AX244" i="6"/>
  <c r="AP244" i="6"/>
  <c r="AH244" i="6"/>
  <c r="Z244" i="6"/>
  <c r="R244" i="6"/>
  <c r="J244" i="6"/>
  <c r="B244" i="6"/>
  <c r="AW244" i="6"/>
  <c r="AO244" i="6"/>
  <c r="AG244" i="6"/>
  <c r="Y244" i="6"/>
  <c r="Q244" i="6"/>
  <c r="I244" i="6"/>
  <c r="BD244" i="6"/>
  <c r="AV244" i="6"/>
  <c r="AN244" i="6"/>
  <c r="AF244" i="6"/>
  <c r="X244" i="6"/>
  <c r="P244" i="6"/>
  <c r="H244" i="6"/>
  <c r="BC244" i="6"/>
  <c r="AU244" i="6"/>
  <c r="AM244" i="6"/>
  <c r="AE244" i="6"/>
  <c r="W244" i="6"/>
  <c r="O244" i="6"/>
  <c r="G244" i="6"/>
  <c r="BB244" i="6"/>
  <c r="AT244" i="6"/>
  <c r="AL244" i="6"/>
  <c r="AD244" i="6"/>
  <c r="V244" i="6"/>
  <c r="N244" i="6"/>
  <c r="F244" i="6"/>
  <c r="BA244" i="6"/>
  <c r="AS244" i="6"/>
  <c r="AK244" i="6"/>
  <c r="AC244" i="6"/>
  <c r="U244" i="6"/>
  <c r="M244" i="6"/>
  <c r="E244" i="6"/>
  <c r="AZ244" i="6"/>
  <c r="AR244" i="6"/>
  <c r="AJ244" i="6"/>
  <c r="AB244" i="6"/>
  <c r="T244" i="6"/>
  <c r="L244" i="6"/>
  <c r="D244" i="6"/>
  <c r="AY248" i="6"/>
  <c r="AQ248" i="6"/>
  <c r="AI248" i="6"/>
  <c r="AA248" i="6"/>
  <c r="S248" i="6"/>
  <c r="K248" i="6"/>
  <c r="AX248" i="6"/>
  <c r="AP248" i="6"/>
  <c r="AH248" i="6"/>
  <c r="Z248" i="6"/>
  <c r="R248" i="6"/>
  <c r="J248" i="6"/>
  <c r="B248" i="6"/>
  <c r="AW248" i="6"/>
  <c r="AO248" i="6"/>
  <c r="AG248" i="6"/>
  <c r="Y248" i="6"/>
  <c r="Q248" i="6"/>
  <c r="I248" i="6"/>
  <c r="BC248" i="6"/>
  <c r="AU248" i="6"/>
  <c r="AM248" i="6"/>
  <c r="AE248" i="6"/>
  <c r="BB248" i="6"/>
  <c r="AT248" i="6"/>
  <c r="AL248" i="6"/>
  <c r="AD248" i="6"/>
  <c r="V248" i="6"/>
  <c r="AZ248" i="6"/>
  <c r="AR248" i="6"/>
  <c r="AJ248" i="6"/>
  <c r="AB248" i="6"/>
  <c r="T248" i="6"/>
  <c r="L248" i="6"/>
  <c r="AC248" i="6"/>
  <c r="H248" i="6"/>
  <c r="BD248" i="6"/>
  <c r="X248" i="6"/>
  <c r="G248" i="6"/>
  <c r="BA248" i="6"/>
  <c r="W248" i="6"/>
  <c r="F248" i="6"/>
  <c r="AV248" i="6"/>
  <c r="U248" i="6"/>
  <c r="E248" i="6"/>
  <c r="AS248" i="6"/>
  <c r="P248" i="6"/>
  <c r="D248" i="6"/>
  <c r="AN248" i="6"/>
  <c r="O248" i="6"/>
  <c r="C248" i="6"/>
  <c r="AK248" i="6"/>
  <c r="N248" i="6"/>
  <c r="AF248" i="6"/>
  <c r="M248" i="6"/>
  <c r="BA250" i="6"/>
  <c r="AS250" i="6"/>
  <c r="AK250" i="6"/>
  <c r="AC250" i="6"/>
  <c r="U250" i="6"/>
  <c r="M250" i="6"/>
  <c r="E250" i="6"/>
  <c r="AZ250" i="6"/>
  <c r="AR250" i="6"/>
  <c r="AJ250" i="6"/>
  <c r="AB250" i="6"/>
  <c r="T250" i="6"/>
  <c r="L250" i="6"/>
  <c r="D250" i="6"/>
  <c r="AY250" i="6"/>
  <c r="AQ250" i="6"/>
  <c r="AI250" i="6"/>
  <c r="AA250" i="6"/>
  <c r="S250" i="6"/>
  <c r="K250" i="6"/>
  <c r="C250" i="6"/>
  <c r="AX250" i="6"/>
  <c r="AP250" i="6"/>
  <c r="AH250" i="6"/>
  <c r="Z250" i="6"/>
  <c r="R250" i="6"/>
  <c r="J250" i="6"/>
  <c r="B250" i="6"/>
  <c r="AW250" i="6"/>
  <c r="AO250" i="6"/>
  <c r="AG250" i="6"/>
  <c r="Y250" i="6"/>
  <c r="Q250" i="6"/>
  <c r="I250" i="6"/>
  <c r="BD250" i="6"/>
  <c r="AV250" i="6"/>
  <c r="AN250" i="6"/>
  <c r="AF250" i="6"/>
  <c r="X250" i="6"/>
  <c r="P250" i="6"/>
  <c r="H250" i="6"/>
  <c r="BC250" i="6"/>
  <c r="AU250" i="6"/>
  <c r="AM250" i="6"/>
  <c r="AE250" i="6"/>
  <c r="W250" i="6"/>
  <c r="O250" i="6"/>
  <c r="G250" i="6"/>
  <c r="BB250" i="6"/>
  <c r="AT250" i="6"/>
  <c r="AL250" i="6"/>
  <c r="AD250" i="6"/>
  <c r="V250" i="6"/>
  <c r="N250" i="6"/>
  <c r="F250" i="6"/>
  <c r="BC252" i="6"/>
  <c r="AU252" i="6"/>
  <c r="AM252" i="6"/>
  <c r="AE252" i="6"/>
  <c r="W252" i="6"/>
  <c r="O252" i="6"/>
  <c r="G252" i="6"/>
  <c r="BB252" i="6"/>
  <c r="AT252" i="6"/>
  <c r="AL252" i="6"/>
  <c r="AD252" i="6"/>
  <c r="V252" i="6"/>
  <c r="N252" i="6"/>
  <c r="F252" i="6"/>
  <c r="BA252" i="6"/>
  <c r="AS252" i="6"/>
  <c r="AK252" i="6"/>
  <c r="AC252" i="6"/>
  <c r="U252" i="6"/>
  <c r="M252" i="6"/>
  <c r="E252" i="6"/>
  <c r="AZ252" i="6"/>
  <c r="AR252" i="6"/>
  <c r="AJ252" i="6"/>
  <c r="AB252" i="6"/>
  <c r="T252" i="6"/>
  <c r="L252" i="6"/>
  <c r="D252" i="6"/>
  <c r="AY252" i="6"/>
  <c r="AQ252" i="6"/>
  <c r="AI252" i="6"/>
  <c r="AA252" i="6"/>
  <c r="S252" i="6"/>
  <c r="K252" i="6"/>
  <c r="C252" i="6"/>
  <c r="AX252" i="6"/>
  <c r="AP252" i="6"/>
  <c r="AH252" i="6"/>
  <c r="Z252" i="6"/>
  <c r="R252" i="6"/>
  <c r="J252" i="6"/>
  <c r="B252" i="6"/>
  <c r="AW252" i="6"/>
  <c r="AO252" i="6"/>
  <c r="AG252" i="6"/>
  <c r="Y252" i="6"/>
  <c r="Q252" i="6"/>
  <c r="I252" i="6"/>
  <c r="BD252" i="6"/>
  <c r="AV252" i="6"/>
  <c r="AN252" i="6"/>
  <c r="AF252" i="6"/>
  <c r="X252" i="6"/>
  <c r="P252" i="6"/>
  <c r="H252" i="6"/>
  <c r="AW254" i="6"/>
  <c r="AO254" i="6"/>
  <c r="AG254" i="6"/>
  <c r="Y254" i="6"/>
  <c r="Q254" i="6"/>
  <c r="I254" i="6"/>
  <c r="BD254" i="6"/>
  <c r="AV254" i="6"/>
  <c r="AN254" i="6"/>
  <c r="AF254" i="6"/>
  <c r="X254" i="6"/>
  <c r="P254" i="6"/>
  <c r="H254" i="6"/>
  <c r="BC254" i="6"/>
  <c r="AU254" i="6"/>
  <c r="AM254" i="6"/>
  <c r="AE254" i="6"/>
  <c r="W254" i="6"/>
  <c r="O254" i="6"/>
  <c r="G254" i="6"/>
  <c r="BB254" i="6"/>
  <c r="AT254" i="6"/>
  <c r="AL254" i="6"/>
  <c r="AD254" i="6"/>
  <c r="V254" i="6"/>
  <c r="N254" i="6"/>
  <c r="F254" i="6"/>
  <c r="BA254" i="6"/>
  <c r="AS254" i="6"/>
  <c r="AK254" i="6"/>
  <c r="AC254" i="6"/>
  <c r="U254" i="6"/>
  <c r="M254" i="6"/>
  <c r="E254" i="6"/>
  <c r="AZ254" i="6"/>
  <c r="AR254" i="6"/>
  <c r="AJ254" i="6"/>
  <c r="AB254" i="6"/>
  <c r="T254" i="6"/>
  <c r="L254" i="6"/>
  <c r="D254" i="6"/>
  <c r="AY254" i="6"/>
  <c r="AQ254" i="6"/>
  <c r="AI254" i="6"/>
  <c r="AA254" i="6"/>
  <c r="S254" i="6"/>
  <c r="K254" i="6"/>
  <c r="C254" i="6"/>
  <c r="AX254" i="6"/>
  <c r="AP254" i="6"/>
  <c r="AH254" i="6"/>
  <c r="Z254" i="6"/>
  <c r="R254" i="6"/>
  <c r="J254" i="6"/>
  <c r="B254" i="6"/>
  <c r="AY256" i="6"/>
  <c r="AQ256" i="6"/>
  <c r="AI256" i="6"/>
  <c r="AA256" i="6"/>
  <c r="S256" i="6"/>
  <c r="K256" i="6"/>
  <c r="C256" i="6"/>
  <c r="AX256" i="6"/>
  <c r="AP256" i="6"/>
  <c r="AH256" i="6"/>
  <c r="Z256" i="6"/>
  <c r="R256" i="6"/>
  <c r="J256" i="6"/>
  <c r="B256" i="6"/>
  <c r="AW256" i="6"/>
  <c r="AO256" i="6"/>
  <c r="AG256" i="6"/>
  <c r="Y256" i="6"/>
  <c r="Q256" i="6"/>
  <c r="I256" i="6"/>
  <c r="BD256" i="6"/>
  <c r="AV256" i="6"/>
  <c r="AN256" i="6"/>
  <c r="AF256" i="6"/>
  <c r="X256" i="6"/>
  <c r="P256" i="6"/>
  <c r="H256" i="6"/>
  <c r="BC256" i="6"/>
  <c r="AU256" i="6"/>
  <c r="AM256" i="6"/>
  <c r="AE256" i="6"/>
  <c r="W256" i="6"/>
  <c r="O256" i="6"/>
  <c r="G256" i="6"/>
  <c r="BB256" i="6"/>
  <c r="AT256" i="6"/>
  <c r="AL256" i="6"/>
  <c r="AD256" i="6"/>
  <c r="V256" i="6"/>
  <c r="N256" i="6"/>
  <c r="F256" i="6"/>
  <c r="BA256" i="6"/>
  <c r="AS256" i="6"/>
  <c r="AK256" i="6"/>
  <c r="AC256" i="6"/>
  <c r="U256" i="6"/>
  <c r="M256" i="6"/>
  <c r="E256" i="6"/>
  <c r="AZ256" i="6"/>
  <c r="AR256" i="6"/>
  <c r="AJ256" i="6"/>
  <c r="AB256" i="6"/>
  <c r="T256" i="6"/>
  <c r="L256" i="6"/>
  <c r="D256" i="6"/>
  <c r="BA258" i="6"/>
  <c r="AS258" i="6"/>
  <c r="AK258" i="6"/>
  <c r="AC258" i="6"/>
  <c r="U258" i="6"/>
  <c r="M258" i="6"/>
  <c r="E258" i="6"/>
  <c r="AZ258" i="6"/>
  <c r="AR258" i="6"/>
  <c r="AJ258" i="6"/>
  <c r="AB258" i="6"/>
  <c r="T258" i="6"/>
  <c r="L258" i="6"/>
  <c r="D258" i="6"/>
  <c r="AY258" i="6"/>
  <c r="AQ258" i="6"/>
  <c r="AI258" i="6"/>
  <c r="AA258" i="6"/>
  <c r="S258" i="6"/>
  <c r="K258" i="6"/>
  <c r="C258" i="6"/>
  <c r="AX258" i="6"/>
  <c r="AP258" i="6"/>
  <c r="AH258" i="6"/>
  <c r="Z258" i="6"/>
  <c r="R258" i="6"/>
  <c r="J258" i="6"/>
  <c r="B258" i="6"/>
  <c r="AW258" i="6"/>
  <c r="AO258" i="6"/>
  <c r="AG258" i="6"/>
  <c r="Y258" i="6"/>
  <c r="Q258" i="6"/>
  <c r="I258" i="6"/>
  <c r="BD258" i="6"/>
  <c r="AV258" i="6"/>
  <c r="AN258" i="6"/>
  <c r="AF258" i="6"/>
  <c r="X258" i="6"/>
  <c r="P258" i="6"/>
  <c r="H258" i="6"/>
  <c r="BC258" i="6"/>
  <c r="AU258" i="6"/>
  <c r="AM258" i="6"/>
  <c r="AE258" i="6"/>
  <c r="W258" i="6"/>
  <c r="O258" i="6"/>
  <c r="G258" i="6"/>
  <c r="BB258" i="6"/>
  <c r="AT258" i="6"/>
  <c r="AL258" i="6"/>
  <c r="AD258" i="6"/>
  <c r="V258" i="6"/>
  <c r="N258" i="6"/>
  <c r="F258" i="6"/>
  <c r="BA268" i="6"/>
  <c r="AS268" i="6"/>
  <c r="AK268" i="6"/>
  <c r="AC268" i="6"/>
  <c r="U268" i="6"/>
  <c r="M268" i="6"/>
  <c r="E268" i="6"/>
  <c r="AZ268" i="6"/>
  <c r="AR268" i="6"/>
  <c r="AJ268" i="6"/>
  <c r="AB268" i="6"/>
  <c r="T268" i="6"/>
  <c r="L268" i="6"/>
  <c r="D268" i="6"/>
  <c r="AX268" i="6"/>
  <c r="AP268" i="6"/>
  <c r="AH268" i="6"/>
  <c r="Z268" i="6"/>
  <c r="R268" i="6"/>
  <c r="J268" i="6"/>
  <c r="B268" i="6"/>
  <c r="AW268" i="6"/>
  <c r="AO268" i="6"/>
  <c r="AG268" i="6"/>
  <c r="Y268" i="6"/>
  <c r="Q268" i="6"/>
  <c r="BD268" i="6"/>
  <c r="AV268" i="6"/>
  <c r="AN268" i="6"/>
  <c r="AF268" i="6"/>
  <c r="X268" i="6"/>
  <c r="P268" i="6"/>
  <c r="BC268" i="6"/>
  <c r="AU268" i="6"/>
  <c r="AM268" i="6"/>
  <c r="AE268" i="6"/>
  <c r="W268" i="6"/>
  <c r="O268" i="6"/>
  <c r="G268" i="6"/>
  <c r="AT268" i="6"/>
  <c r="N268" i="6"/>
  <c r="AQ268" i="6"/>
  <c r="K268" i="6"/>
  <c r="AL268" i="6"/>
  <c r="I268" i="6"/>
  <c r="AI268" i="6"/>
  <c r="H268" i="6"/>
  <c r="AD268" i="6"/>
  <c r="F268" i="6"/>
  <c r="AA268" i="6"/>
  <c r="C268" i="6"/>
  <c r="BB268" i="6"/>
  <c r="V268" i="6"/>
  <c r="AY268" i="6"/>
  <c r="S268" i="6"/>
  <c r="AZ274" i="6"/>
  <c r="AR274" i="6"/>
  <c r="AJ274" i="6"/>
  <c r="AB274" i="6"/>
  <c r="T274" i="6"/>
  <c r="L274" i="6"/>
  <c r="D274" i="6"/>
  <c r="AY274" i="6"/>
  <c r="AQ274" i="6"/>
  <c r="AI274" i="6"/>
  <c r="AA274" i="6"/>
  <c r="S274" i="6"/>
  <c r="K274" i="6"/>
  <c r="C274" i="6"/>
  <c r="AX274" i="6"/>
  <c r="AP274" i="6"/>
  <c r="AH274" i="6"/>
  <c r="Z274" i="6"/>
  <c r="R274" i="6"/>
  <c r="J274" i="6"/>
  <c r="B274" i="6"/>
  <c r="BD274" i="6"/>
  <c r="AV274" i="6"/>
  <c r="AN274" i="6"/>
  <c r="AF274" i="6"/>
  <c r="X274" i="6"/>
  <c r="P274" i="6"/>
  <c r="H274" i="6"/>
  <c r="BC274" i="6"/>
  <c r="AU274" i="6"/>
  <c r="AM274" i="6"/>
  <c r="AE274" i="6"/>
  <c r="W274" i="6"/>
  <c r="O274" i="6"/>
  <c r="G274" i="6"/>
  <c r="BB274" i="6"/>
  <c r="AT274" i="6"/>
  <c r="AL274" i="6"/>
  <c r="AD274" i="6"/>
  <c r="V274" i="6"/>
  <c r="N274" i="6"/>
  <c r="F274" i="6"/>
  <c r="BA274" i="6"/>
  <c r="AS274" i="6"/>
  <c r="AK274" i="6"/>
  <c r="AC274" i="6"/>
  <c r="U274" i="6"/>
  <c r="M274" i="6"/>
  <c r="E274" i="6"/>
  <c r="Y274" i="6"/>
  <c r="Q274" i="6"/>
  <c r="I274" i="6"/>
  <c r="AW274" i="6"/>
  <c r="AO274" i="6"/>
  <c r="AG274" i="6"/>
  <c r="BD278" i="6"/>
  <c r="AV278" i="6"/>
  <c r="AN278" i="6"/>
  <c r="AF278" i="6"/>
  <c r="X278" i="6"/>
  <c r="P278" i="6"/>
  <c r="H278" i="6"/>
  <c r="BC278" i="6"/>
  <c r="AU278" i="6"/>
  <c r="AM278" i="6"/>
  <c r="AE278" i="6"/>
  <c r="W278" i="6"/>
  <c r="O278" i="6"/>
  <c r="G278" i="6"/>
  <c r="BB278" i="6"/>
  <c r="AT278" i="6"/>
  <c r="AL278" i="6"/>
  <c r="AD278" i="6"/>
  <c r="V278" i="6"/>
  <c r="N278" i="6"/>
  <c r="F278" i="6"/>
  <c r="AZ278" i="6"/>
  <c r="AR278" i="6"/>
  <c r="AJ278" i="6"/>
  <c r="AB278" i="6"/>
  <c r="T278" i="6"/>
  <c r="L278" i="6"/>
  <c r="D278" i="6"/>
  <c r="AY278" i="6"/>
  <c r="AQ278" i="6"/>
  <c r="AI278" i="6"/>
  <c r="AA278" i="6"/>
  <c r="S278" i="6"/>
  <c r="K278" i="6"/>
  <c r="C278" i="6"/>
  <c r="AX278" i="6"/>
  <c r="AP278" i="6"/>
  <c r="AH278" i="6"/>
  <c r="Z278" i="6"/>
  <c r="R278" i="6"/>
  <c r="J278" i="6"/>
  <c r="B278" i="6"/>
  <c r="AW278" i="6"/>
  <c r="AO278" i="6"/>
  <c r="AG278" i="6"/>
  <c r="Y278" i="6"/>
  <c r="Q278" i="6"/>
  <c r="I278" i="6"/>
  <c r="BA278" i="6"/>
  <c r="AS278" i="6"/>
  <c r="AK278" i="6"/>
  <c r="AC278" i="6"/>
  <c r="U278" i="6"/>
  <c r="M278" i="6"/>
  <c r="E278" i="6"/>
  <c r="AX280" i="6"/>
  <c r="AP280" i="6"/>
  <c r="AH280" i="6"/>
  <c r="Z280" i="6"/>
  <c r="R280" i="6"/>
  <c r="J280" i="6"/>
  <c r="B280" i="6"/>
  <c r="AW280" i="6"/>
  <c r="AO280" i="6"/>
  <c r="AG280" i="6"/>
  <c r="Y280" i="6"/>
  <c r="Q280" i="6"/>
  <c r="I280" i="6"/>
  <c r="BD280" i="6"/>
  <c r="AV280" i="6"/>
  <c r="AN280" i="6"/>
  <c r="AF280" i="6"/>
  <c r="X280" i="6"/>
  <c r="P280" i="6"/>
  <c r="H280" i="6"/>
  <c r="BB280" i="6"/>
  <c r="AT280" i="6"/>
  <c r="AL280" i="6"/>
  <c r="AD280" i="6"/>
  <c r="V280" i="6"/>
  <c r="N280" i="6"/>
  <c r="F280" i="6"/>
  <c r="BA280" i="6"/>
  <c r="AS280" i="6"/>
  <c r="AK280" i="6"/>
  <c r="AC280" i="6"/>
  <c r="U280" i="6"/>
  <c r="M280" i="6"/>
  <c r="E280" i="6"/>
  <c r="AZ280" i="6"/>
  <c r="AR280" i="6"/>
  <c r="AJ280" i="6"/>
  <c r="AB280" i="6"/>
  <c r="T280" i="6"/>
  <c r="L280" i="6"/>
  <c r="D280" i="6"/>
  <c r="AY280" i="6"/>
  <c r="AQ280" i="6"/>
  <c r="AI280" i="6"/>
  <c r="AA280" i="6"/>
  <c r="S280" i="6"/>
  <c r="K280" i="6"/>
  <c r="C280" i="6"/>
  <c r="O280" i="6"/>
  <c r="G280" i="6"/>
  <c r="BC280" i="6"/>
  <c r="AU280" i="6"/>
  <c r="AM280" i="6"/>
  <c r="AE280" i="6"/>
  <c r="W280" i="6"/>
  <c r="BD286" i="6"/>
  <c r="AV286" i="6"/>
  <c r="AN286" i="6"/>
  <c r="AF286" i="6"/>
  <c r="X286" i="6"/>
  <c r="P286" i="6"/>
  <c r="H286" i="6"/>
  <c r="BC286" i="6"/>
  <c r="AU286" i="6"/>
  <c r="AM286" i="6"/>
  <c r="AE286" i="6"/>
  <c r="W286" i="6"/>
  <c r="O286" i="6"/>
  <c r="G286" i="6"/>
  <c r="BA286" i="6"/>
  <c r="AS286" i="6"/>
  <c r="AK286" i="6"/>
  <c r="AC286" i="6"/>
  <c r="U286" i="6"/>
  <c r="M286" i="6"/>
  <c r="E286" i="6"/>
  <c r="BB286" i="6"/>
  <c r="AP286" i="6"/>
  <c r="AB286" i="6"/>
  <c r="Q286" i="6"/>
  <c r="C286" i="6"/>
  <c r="AZ286" i="6"/>
  <c r="AO286" i="6"/>
  <c r="AA286" i="6"/>
  <c r="N286" i="6"/>
  <c r="B286" i="6"/>
  <c r="AY286" i="6"/>
  <c r="AL286" i="6"/>
  <c r="Z286" i="6"/>
  <c r="L286" i="6"/>
  <c r="AW286" i="6"/>
  <c r="AI286" i="6"/>
  <c r="V286" i="6"/>
  <c r="J286" i="6"/>
  <c r="AT286" i="6"/>
  <c r="AH286" i="6"/>
  <c r="T286" i="6"/>
  <c r="I286" i="6"/>
  <c r="AR286" i="6"/>
  <c r="AG286" i="6"/>
  <c r="S286" i="6"/>
  <c r="F286" i="6"/>
  <c r="AQ286" i="6"/>
  <c r="AD286" i="6"/>
  <c r="R286" i="6"/>
  <c r="D286" i="6"/>
  <c r="AX286" i="6"/>
  <c r="AJ286" i="6"/>
  <c r="Y286" i="6"/>
  <c r="K286" i="6"/>
  <c r="AX288" i="6"/>
  <c r="AP288" i="6"/>
  <c r="AH288" i="6"/>
  <c r="Z288" i="6"/>
  <c r="R288" i="6"/>
  <c r="J288" i="6"/>
  <c r="B288" i="6"/>
  <c r="AW288" i="6"/>
  <c r="AO288" i="6"/>
  <c r="AG288" i="6"/>
  <c r="Y288" i="6"/>
  <c r="Q288" i="6"/>
  <c r="I288" i="6"/>
  <c r="BC288" i="6"/>
  <c r="AU288" i="6"/>
  <c r="AM288" i="6"/>
  <c r="AE288" i="6"/>
  <c r="W288" i="6"/>
  <c r="O288" i="6"/>
  <c r="G288" i="6"/>
  <c r="BA288" i="6"/>
  <c r="AN288" i="6"/>
  <c r="AB288" i="6"/>
  <c r="N288" i="6"/>
  <c r="C288" i="6"/>
  <c r="AZ288" i="6"/>
  <c r="AL288" i="6"/>
  <c r="AA288" i="6"/>
  <c r="M288" i="6"/>
  <c r="AY288" i="6"/>
  <c r="AK288" i="6"/>
  <c r="X288" i="6"/>
  <c r="L288" i="6"/>
  <c r="AT288" i="6"/>
  <c r="AI288" i="6"/>
  <c r="U288" i="6"/>
  <c r="H288" i="6"/>
  <c r="AS288" i="6"/>
  <c r="AF288" i="6"/>
  <c r="T288" i="6"/>
  <c r="F288" i="6"/>
  <c r="BD288" i="6"/>
  <c r="AR288" i="6"/>
  <c r="AD288" i="6"/>
  <c r="S288" i="6"/>
  <c r="E288" i="6"/>
  <c r="BB288" i="6"/>
  <c r="AQ288" i="6"/>
  <c r="AC288" i="6"/>
  <c r="P288" i="6"/>
  <c r="D288" i="6"/>
  <c r="K288" i="6"/>
  <c r="AV288" i="6"/>
  <c r="AJ288" i="6"/>
  <c r="V288" i="6"/>
  <c r="AZ290" i="6"/>
  <c r="AR290" i="6"/>
  <c r="AJ290" i="6"/>
  <c r="AB290" i="6"/>
  <c r="T290" i="6"/>
  <c r="L290" i="6"/>
  <c r="D290" i="6"/>
  <c r="AY290" i="6"/>
  <c r="AQ290" i="6"/>
  <c r="AI290" i="6"/>
  <c r="AA290" i="6"/>
  <c r="S290" i="6"/>
  <c r="K290" i="6"/>
  <c r="C290" i="6"/>
  <c r="AX290" i="6"/>
  <c r="AP290" i="6"/>
  <c r="AH290" i="6"/>
  <c r="Z290" i="6"/>
  <c r="R290" i="6"/>
  <c r="J290" i="6"/>
  <c r="B290" i="6"/>
  <c r="AW290" i="6"/>
  <c r="AO290" i="6"/>
  <c r="AG290" i="6"/>
  <c r="Y290" i="6"/>
  <c r="Q290" i="6"/>
  <c r="I290" i="6"/>
  <c r="BD290" i="6"/>
  <c r="AV290" i="6"/>
  <c r="AN290" i="6"/>
  <c r="AF290" i="6"/>
  <c r="X290" i="6"/>
  <c r="P290" i="6"/>
  <c r="H290" i="6"/>
  <c r="AM290" i="6"/>
  <c r="U290" i="6"/>
  <c r="AL290" i="6"/>
  <c r="O290" i="6"/>
  <c r="BC290" i="6"/>
  <c r="AK290" i="6"/>
  <c r="N290" i="6"/>
  <c r="BA290" i="6"/>
  <c r="AD290" i="6"/>
  <c r="G290" i="6"/>
  <c r="AU290" i="6"/>
  <c r="AC290" i="6"/>
  <c r="F290" i="6"/>
  <c r="AT290" i="6"/>
  <c r="W290" i="6"/>
  <c r="E290" i="6"/>
  <c r="AS290" i="6"/>
  <c r="V290" i="6"/>
  <c r="BB290" i="6"/>
  <c r="AE290" i="6"/>
  <c r="M290" i="6"/>
  <c r="AX296" i="6"/>
  <c r="AP296" i="6"/>
  <c r="AH296" i="6"/>
  <c r="Z296" i="6"/>
  <c r="R296" i="6"/>
  <c r="J296" i="6"/>
  <c r="B296" i="6"/>
  <c r="AW296" i="6"/>
  <c r="AO296" i="6"/>
  <c r="AG296" i="6"/>
  <c r="Y296" i="6"/>
  <c r="Q296" i="6"/>
  <c r="I296" i="6"/>
  <c r="BD296" i="6"/>
  <c r="AV296" i="6"/>
  <c r="AN296" i="6"/>
  <c r="AF296" i="6"/>
  <c r="X296" i="6"/>
  <c r="P296" i="6"/>
  <c r="H296" i="6"/>
  <c r="BC296" i="6"/>
  <c r="AU296" i="6"/>
  <c r="AM296" i="6"/>
  <c r="AE296" i="6"/>
  <c r="W296" i="6"/>
  <c r="O296" i="6"/>
  <c r="G296" i="6"/>
  <c r="BB296" i="6"/>
  <c r="AT296" i="6"/>
  <c r="AL296" i="6"/>
  <c r="AD296" i="6"/>
  <c r="V296" i="6"/>
  <c r="N296" i="6"/>
  <c r="F296" i="6"/>
  <c r="AZ296" i="6"/>
  <c r="AC296" i="6"/>
  <c r="K296" i="6"/>
  <c r="AY296" i="6"/>
  <c r="AB296" i="6"/>
  <c r="E296" i="6"/>
  <c r="AS296" i="6"/>
  <c r="AA296" i="6"/>
  <c r="D296" i="6"/>
  <c r="AR296" i="6"/>
  <c r="U296" i="6"/>
  <c r="C296" i="6"/>
  <c r="AQ296" i="6"/>
  <c r="T296" i="6"/>
  <c r="AK296" i="6"/>
  <c r="S296" i="6"/>
  <c r="AJ296" i="6"/>
  <c r="M296" i="6"/>
  <c r="BA296" i="6"/>
  <c r="AI296" i="6"/>
  <c r="L296" i="6"/>
  <c r="AZ298" i="6"/>
  <c r="AR298" i="6"/>
  <c r="AJ298" i="6"/>
  <c r="AB298" i="6"/>
  <c r="T298" i="6"/>
  <c r="L298" i="6"/>
  <c r="D298" i="6"/>
  <c r="AY298" i="6"/>
  <c r="AQ298" i="6"/>
  <c r="AI298" i="6"/>
  <c r="AA298" i="6"/>
  <c r="S298" i="6"/>
  <c r="K298" i="6"/>
  <c r="C298" i="6"/>
  <c r="AX298" i="6"/>
  <c r="AP298" i="6"/>
  <c r="AH298" i="6"/>
  <c r="Z298" i="6"/>
  <c r="R298" i="6"/>
  <c r="J298" i="6"/>
  <c r="B298" i="6"/>
  <c r="AW298" i="6"/>
  <c r="AO298" i="6"/>
  <c r="AG298" i="6"/>
  <c r="Y298" i="6"/>
  <c r="Q298" i="6"/>
  <c r="I298" i="6"/>
  <c r="BD298" i="6"/>
  <c r="AV298" i="6"/>
  <c r="AN298" i="6"/>
  <c r="AF298" i="6"/>
  <c r="X298" i="6"/>
  <c r="P298" i="6"/>
  <c r="H298" i="6"/>
  <c r="AU298" i="6"/>
  <c r="AC298" i="6"/>
  <c r="F298" i="6"/>
  <c r="AT298" i="6"/>
  <c r="W298" i="6"/>
  <c r="E298" i="6"/>
  <c r="AS298" i="6"/>
  <c r="V298" i="6"/>
  <c r="AM298" i="6"/>
  <c r="U298" i="6"/>
  <c r="AL298" i="6"/>
  <c r="O298" i="6"/>
  <c r="BC298" i="6"/>
  <c r="AK298" i="6"/>
  <c r="N298" i="6"/>
  <c r="BB298" i="6"/>
  <c r="AE298" i="6"/>
  <c r="M298" i="6"/>
  <c r="BA298" i="6"/>
  <c r="AD298" i="6"/>
  <c r="G298" i="6"/>
  <c r="BC300" i="6"/>
  <c r="AU300" i="6"/>
  <c r="AM300" i="6"/>
  <c r="AE300" i="6"/>
  <c r="W300" i="6"/>
  <c r="O300" i="6"/>
  <c r="G300" i="6"/>
  <c r="BA300" i="6"/>
  <c r="AS300" i="6"/>
  <c r="AK300" i="6"/>
  <c r="AC300" i="6"/>
  <c r="U300" i="6"/>
  <c r="M300" i="6"/>
  <c r="AZ300" i="6"/>
  <c r="AP300" i="6"/>
  <c r="AF300" i="6"/>
  <c r="T300" i="6"/>
  <c r="J300" i="6"/>
  <c r="AY300" i="6"/>
  <c r="AO300" i="6"/>
  <c r="AD300" i="6"/>
  <c r="S300" i="6"/>
  <c r="I300" i="6"/>
  <c r="AX300" i="6"/>
  <c r="AN300" i="6"/>
  <c r="AB300" i="6"/>
  <c r="R300" i="6"/>
  <c r="H300" i="6"/>
  <c r="AW300" i="6"/>
  <c r="AL300" i="6"/>
  <c r="AA300" i="6"/>
  <c r="Q300" i="6"/>
  <c r="F300" i="6"/>
  <c r="AV300" i="6"/>
  <c r="AJ300" i="6"/>
  <c r="Z300" i="6"/>
  <c r="P300" i="6"/>
  <c r="E300" i="6"/>
  <c r="AT300" i="6"/>
  <c r="AI300" i="6"/>
  <c r="Y300" i="6"/>
  <c r="N300" i="6"/>
  <c r="D300" i="6"/>
  <c r="V300" i="6"/>
  <c r="BD300" i="6"/>
  <c r="L300" i="6"/>
  <c r="BB300" i="6"/>
  <c r="K300" i="6"/>
  <c r="AR300" i="6"/>
  <c r="C300" i="6"/>
  <c r="AQ300" i="6"/>
  <c r="B300" i="6"/>
  <c r="AH300" i="6"/>
  <c r="AG300" i="6"/>
  <c r="X300" i="6"/>
  <c r="AZ326" i="6"/>
  <c r="AR326" i="6"/>
  <c r="AJ326" i="6"/>
  <c r="AB326" i="6"/>
  <c r="T326" i="6"/>
  <c r="AW326" i="6"/>
  <c r="AN326" i="6"/>
  <c r="AE326" i="6"/>
  <c r="V326" i="6"/>
  <c r="M326" i="6"/>
  <c r="E326" i="6"/>
  <c r="BB326" i="6"/>
  <c r="AS326" i="6"/>
  <c r="AI326" i="6"/>
  <c r="Z326" i="6"/>
  <c r="Q326" i="6"/>
  <c r="I326" i="6"/>
  <c r="AY326" i="6"/>
  <c r="AP326" i="6"/>
  <c r="AG326" i="6"/>
  <c r="X326" i="6"/>
  <c r="O326" i="6"/>
  <c r="G326" i="6"/>
  <c r="AV326" i="6"/>
  <c r="AH326" i="6"/>
  <c r="S326" i="6"/>
  <c r="F326" i="6"/>
  <c r="AU326" i="6"/>
  <c r="AF326" i="6"/>
  <c r="R326" i="6"/>
  <c r="D326" i="6"/>
  <c r="AT326" i="6"/>
  <c r="AD326" i="6"/>
  <c r="P326" i="6"/>
  <c r="C326" i="6"/>
  <c r="AQ326" i="6"/>
  <c r="AC326" i="6"/>
  <c r="N326" i="6"/>
  <c r="B326" i="6"/>
  <c r="BD326" i="6"/>
  <c r="AO326" i="6"/>
  <c r="AA326" i="6"/>
  <c r="L326" i="6"/>
  <c r="BC326" i="6"/>
  <c r="AM326" i="6"/>
  <c r="Y326" i="6"/>
  <c r="K326" i="6"/>
  <c r="BA326" i="6"/>
  <c r="AL326" i="6"/>
  <c r="W326" i="6"/>
  <c r="J326" i="6"/>
  <c r="H326" i="6"/>
  <c r="AX326" i="6"/>
  <c r="AK326" i="6"/>
  <c r="U326" i="6"/>
  <c r="BD342" i="6"/>
  <c r="AV342" i="6"/>
  <c r="AN342" i="6"/>
  <c r="AF342" i="6"/>
  <c r="X342" i="6"/>
  <c r="P342" i="6"/>
  <c r="H342" i="6"/>
  <c r="AZ342" i="6"/>
  <c r="AR342" i="6"/>
  <c r="AJ342" i="6"/>
  <c r="AB342" i="6"/>
  <c r="T342" i="6"/>
  <c r="L342" i="6"/>
  <c r="D342" i="6"/>
  <c r="AW342" i="6"/>
  <c r="AL342" i="6"/>
  <c r="AA342" i="6"/>
  <c r="Q342" i="6"/>
  <c r="F342" i="6"/>
  <c r="AU342" i="6"/>
  <c r="AK342" i="6"/>
  <c r="Z342" i="6"/>
  <c r="O342" i="6"/>
  <c r="E342" i="6"/>
  <c r="BC342" i="6"/>
  <c r="AS342" i="6"/>
  <c r="AH342" i="6"/>
  <c r="W342" i="6"/>
  <c r="M342" i="6"/>
  <c r="B342" i="6"/>
  <c r="BB342" i="6"/>
  <c r="AQ342" i="6"/>
  <c r="AG342" i="6"/>
  <c r="V342" i="6"/>
  <c r="K342" i="6"/>
  <c r="BA342" i="6"/>
  <c r="AP342" i="6"/>
  <c r="AE342" i="6"/>
  <c r="U342" i="6"/>
  <c r="J342" i="6"/>
  <c r="AX342" i="6"/>
  <c r="AM342" i="6"/>
  <c r="AC342" i="6"/>
  <c r="R342" i="6"/>
  <c r="G342" i="6"/>
  <c r="AI342" i="6"/>
  <c r="AD342" i="6"/>
  <c r="Y342" i="6"/>
  <c r="S342" i="6"/>
  <c r="N342" i="6"/>
  <c r="AY342" i="6"/>
  <c r="I342" i="6"/>
  <c r="AT342" i="6"/>
  <c r="C342" i="6"/>
  <c r="AO342" i="6"/>
  <c r="E4" i="4"/>
  <c r="B3" i="6"/>
  <c r="B2" i="7" s="1"/>
  <c r="J3" i="6"/>
  <c r="R3" i="6"/>
  <c r="Z3" i="6"/>
  <c r="AH3" i="6"/>
  <c r="AH2" i="7" s="1"/>
  <c r="AP3" i="6"/>
  <c r="AX3" i="6"/>
  <c r="C4" i="6"/>
  <c r="K4" i="6"/>
  <c r="S4" i="6"/>
  <c r="AA4" i="6"/>
  <c r="AI4" i="6"/>
  <c r="AQ4" i="6"/>
  <c r="AY4" i="6"/>
  <c r="E6" i="6"/>
  <c r="M6" i="6"/>
  <c r="U6" i="6"/>
  <c r="AC6" i="6"/>
  <c r="AK6" i="6"/>
  <c r="AS6" i="6"/>
  <c r="BA6" i="6"/>
  <c r="G8" i="6"/>
  <c r="O8" i="6"/>
  <c r="W8" i="6"/>
  <c r="AE8" i="6"/>
  <c r="AM8" i="6"/>
  <c r="AU8" i="6"/>
  <c r="BC8" i="6"/>
  <c r="H9" i="6"/>
  <c r="P9" i="6"/>
  <c r="X9" i="6"/>
  <c r="AF9" i="6"/>
  <c r="AN9" i="6"/>
  <c r="AV9" i="6"/>
  <c r="BD9" i="6"/>
  <c r="I10" i="6"/>
  <c r="Q10" i="6"/>
  <c r="Y10" i="6"/>
  <c r="AG10" i="6"/>
  <c r="AO10" i="6"/>
  <c r="AW10" i="6"/>
  <c r="B11" i="6"/>
  <c r="J11" i="6"/>
  <c r="R11" i="6"/>
  <c r="Z11" i="6"/>
  <c r="AH11" i="6"/>
  <c r="AP11" i="6"/>
  <c r="AX11" i="6"/>
  <c r="C12" i="6"/>
  <c r="K12" i="6"/>
  <c r="S12" i="6"/>
  <c r="AA12" i="6"/>
  <c r="AI12" i="6"/>
  <c r="AQ12" i="6"/>
  <c r="AY12" i="6"/>
  <c r="D13" i="6"/>
  <c r="L13" i="6"/>
  <c r="T13" i="6"/>
  <c r="AB13" i="6"/>
  <c r="AJ13" i="6"/>
  <c r="AR13" i="6"/>
  <c r="AZ13" i="6"/>
  <c r="E14" i="6"/>
  <c r="M14" i="6"/>
  <c r="U14" i="6"/>
  <c r="AC14" i="6"/>
  <c r="AK14" i="6"/>
  <c r="AS14" i="6"/>
  <c r="BA14" i="6"/>
  <c r="F15" i="6"/>
  <c r="N15" i="6"/>
  <c r="V15" i="6"/>
  <c r="AD15" i="6"/>
  <c r="AL15" i="6"/>
  <c r="AT15" i="6"/>
  <c r="BB15" i="6"/>
  <c r="G16" i="6"/>
  <c r="O16" i="6"/>
  <c r="X16" i="6"/>
  <c r="AI16" i="6"/>
  <c r="I22" i="6"/>
  <c r="AB22" i="6"/>
  <c r="AA23" i="6"/>
  <c r="N26" i="6"/>
  <c r="W27" i="6"/>
  <c r="BC27" i="6"/>
  <c r="I29" i="6"/>
  <c r="AO29" i="6"/>
  <c r="F35" i="6"/>
  <c r="X37" i="6"/>
  <c r="AH39" i="6"/>
  <c r="BA43" i="6"/>
  <c r="AS43" i="6"/>
  <c r="AK43" i="6"/>
  <c r="AC43" i="6"/>
  <c r="U43" i="6"/>
  <c r="M43" i="6"/>
  <c r="E43" i="6"/>
  <c r="AZ43" i="6"/>
  <c r="AR43" i="6"/>
  <c r="AJ43" i="6"/>
  <c r="AB43" i="6"/>
  <c r="T43" i="6"/>
  <c r="L43" i="6"/>
  <c r="D43" i="6"/>
  <c r="AY43" i="6"/>
  <c r="AQ43" i="6"/>
  <c r="AI43" i="6"/>
  <c r="AA43" i="6"/>
  <c r="S43" i="6"/>
  <c r="K43" i="6"/>
  <c r="C43" i="6"/>
  <c r="AX43" i="6"/>
  <c r="AP43" i="6"/>
  <c r="AH43" i="6"/>
  <c r="Z43" i="6"/>
  <c r="R43" i="6"/>
  <c r="J43" i="6"/>
  <c r="B43" i="6"/>
  <c r="AW43" i="6"/>
  <c r="AO43" i="6"/>
  <c r="AG43" i="6"/>
  <c r="Y43" i="6"/>
  <c r="Q43" i="6"/>
  <c r="I43" i="6"/>
  <c r="BD43" i="6"/>
  <c r="AV43" i="6"/>
  <c r="AN43" i="6"/>
  <c r="AF43" i="6"/>
  <c r="X43" i="6"/>
  <c r="P43" i="6"/>
  <c r="H43" i="6"/>
  <c r="BC43" i="6"/>
  <c r="AU43" i="6"/>
  <c r="AM43" i="6"/>
  <c r="AE43" i="6"/>
  <c r="W43" i="6"/>
  <c r="O43" i="6"/>
  <c r="G43" i="6"/>
  <c r="BB43" i="6"/>
  <c r="AT43" i="6"/>
  <c r="AL43" i="6"/>
  <c r="AD43" i="6"/>
  <c r="V43" i="6"/>
  <c r="N43" i="6"/>
  <c r="F43" i="6"/>
  <c r="BA51" i="6"/>
  <c r="AS51" i="6"/>
  <c r="AK51" i="6"/>
  <c r="AC51" i="6"/>
  <c r="U51" i="6"/>
  <c r="M51" i="6"/>
  <c r="E51" i="6"/>
  <c r="AZ51" i="6"/>
  <c r="AR51" i="6"/>
  <c r="AJ51" i="6"/>
  <c r="AB51" i="6"/>
  <c r="T51" i="6"/>
  <c r="L51" i="6"/>
  <c r="D51" i="6"/>
  <c r="AY51" i="6"/>
  <c r="AQ51" i="6"/>
  <c r="AI51" i="6"/>
  <c r="AA51" i="6"/>
  <c r="S51" i="6"/>
  <c r="K51" i="6"/>
  <c r="C51" i="6"/>
  <c r="AX51" i="6"/>
  <c r="AP51" i="6"/>
  <c r="AH51" i="6"/>
  <c r="Z51" i="6"/>
  <c r="R51" i="6"/>
  <c r="J51" i="6"/>
  <c r="B51" i="6"/>
  <c r="AW51" i="6"/>
  <c r="AO51" i="6"/>
  <c r="AG51" i="6"/>
  <c r="Y51" i="6"/>
  <c r="Q51" i="6"/>
  <c r="I51" i="6"/>
  <c r="BD51" i="6"/>
  <c r="AV51" i="6"/>
  <c r="AN51" i="6"/>
  <c r="AF51" i="6"/>
  <c r="X51" i="6"/>
  <c r="P51" i="6"/>
  <c r="H51" i="6"/>
  <c r="BC51" i="6"/>
  <c r="AU51" i="6"/>
  <c r="AM51" i="6"/>
  <c r="AE51" i="6"/>
  <c r="W51" i="6"/>
  <c r="O51" i="6"/>
  <c r="G51" i="6"/>
  <c r="BB51" i="6"/>
  <c r="AT51" i="6"/>
  <c r="AL51" i="6"/>
  <c r="AD51" i="6"/>
  <c r="V51" i="6"/>
  <c r="N51" i="6"/>
  <c r="F51" i="6"/>
  <c r="AX16" i="6"/>
  <c r="AP16" i="6"/>
  <c r="AH16" i="6"/>
  <c r="AW16" i="6"/>
  <c r="BD16" i="6"/>
  <c r="AV16" i="6"/>
  <c r="BC16" i="6"/>
  <c r="AU16" i="6"/>
  <c r="AM16" i="6"/>
  <c r="AE16" i="6"/>
  <c r="BA16" i="6"/>
  <c r="AS16" i="6"/>
  <c r="AK16" i="6"/>
  <c r="AC16" i="6"/>
  <c r="U16" i="6"/>
  <c r="BD22" i="6"/>
  <c r="AV22" i="6"/>
  <c r="AN22" i="6"/>
  <c r="AF22" i="6"/>
  <c r="X22" i="6"/>
  <c r="P22" i="6"/>
  <c r="H22" i="6"/>
  <c r="BC22" i="6"/>
  <c r="AU22" i="6"/>
  <c r="AM22" i="6"/>
  <c r="AE22" i="6"/>
  <c r="W22" i="6"/>
  <c r="O22" i="6"/>
  <c r="G22" i="6"/>
  <c r="BB22" i="6"/>
  <c r="AT22" i="6"/>
  <c r="AL22" i="6"/>
  <c r="AD22" i="6"/>
  <c r="V22" i="6"/>
  <c r="N22" i="6"/>
  <c r="F22" i="6"/>
  <c r="BA22" i="6"/>
  <c r="AS22" i="6"/>
  <c r="AK22" i="6"/>
  <c r="AC22" i="6"/>
  <c r="U22" i="6"/>
  <c r="M22" i="6"/>
  <c r="E22" i="6"/>
  <c r="AZ22" i="6"/>
  <c r="AY22" i="6"/>
  <c r="AQ22" i="6"/>
  <c r="AI22" i="6"/>
  <c r="AA22" i="6"/>
  <c r="S22" i="6"/>
  <c r="K22" i="6"/>
  <c r="C22" i="6"/>
  <c r="AZ26" i="6"/>
  <c r="AR26" i="6"/>
  <c r="AJ26" i="6"/>
  <c r="AB26" i="6"/>
  <c r="T26" i="6"/>
  <c r="L26" i="6"/>
  <c r="D26" i="6"/>
  <c r="AY26" i="6"/>
  <c r="AQ26" i="6"/>
  <c r="AI26" i="6"/>
  <c r="AA26" i="6"/>
  <c r="S26" i="6"/>
  <c r="K26" i="6"/>
  <c r="C26" i="6"/>
  <c r="AX26" i="6"/>
  <c r="AP26" i="6"/>
  <c r="AH26" i="6"/>
  <c r="Z26" i="6"/>
  <c r="R26" i="6"/>
  <c r="J26" i="6"/>
  <c r="B26" i="6"/>
  <c r="AW26" i="6"/>
  <c r="AO26" i="6"/>
  <c r="AG26" i="6"/>
  <c r="Y26" i="6"/>
  <c r="Q26" i="6"/>
  <c r="I26" i="6"/>
  <c r="BD26" i="6"/>
  <c r="AV26" i="6"/>
  <c r="AN26" i="6"/>
  <c r="AF26" i="6"/>
  <c r="X26" i="6"/>
  <c r="P26" i="6"/>
  <c r="H26" i="6"/>
  <c r="BC26" i="6"/>
  <c r="AU26" i="6"/>
  <c r="AM26" i="6"/>
  <c r="AE26" i="6"/>
  <c r="W26" i="6"/>
  <c r="O26" i="6"/>
  <c r="G26" i="6"/>
  <c r="BB28" i="6"/>
  <c r="AT28" i="6"/>
  <c r="AL28" i="6"/>
  <c r="AD28" i="6"/>
  <c r="V28" i="6"/>
  <c r="N28" i="6"/>
  <c r="F28" i="6"/>
  <c r="BA28" i="6"/>
  <c r="AS28" i="6"/>
  <c r="AK28" i="6"/>
  <c r="AC28" i="6"/>
  <c r="U28" i="6"/>
  <c r="M28" i="6"/>
  <c r="E28" i="6"/>
  <c r="AZ28" i="6"/>
  <c r="AR28" i="6"/>
  <c r="AJ28" i="6"/>
  <c r="AB28" i="6"/>
  <c r="T28" i="6"/>
  <c r="L28" i="6"/>
  <c r="D28" i="6"/>
  <c r="AY28" i="6"/>
  <c r="AQ28" i="6"/>
  <c r="AI28" i="6"/>
  <c r="AA28" i="6"/>
  <c r="S28" i="6"/>
  <c r="K28" i="6"/>
  <c r="C28" i="6"/>
  <c r="AX28" i="6"/>
  <c r="AP28" i="6"/>
  <c r="AH28" i="6"/>
  <c r="Z28" i="6"/>
  <c r="R28" i="6"/>
  <c r="J28" i="6"/>
  <c r="B28" i="6"/>
  <c r="AW28" i="6"/>
  <c r="AO28" i="6"/>
  <c r="AG28" i="6"/>
  <c r="Y28" i="6"/>
  <c r="Q28" i="6"/>
  <c r="I28" i="6"/>
  <c r="AZ34" i="6"/>
  <c r="AR34" i="6"/>
  <c r="AJ34" i="6"/>
  <c r="AB34" i="6"/>
  <c r="T34" i="6"/>
  <c r="L34" i="6"/>
  <c r="D34" i="6"/>
  <c r="AY34" i="6"/>
  <c r="AQ34" i="6"/>
  <c r="AI34" i="6"/>
  <c r="AA34" i="6"/>
  <c r="S34" i="6"/>
  <c r="K34" i="6"/>
  <c r="C34" i="6"/>
  <c r="AX34" i="6"/>
  <c r="AP34" i="6"/>
  <c r="AH34" i="6"/>
  <c r="Z34" i="6"/>
  <c r="R34" i="6"/>
  <c r="J34" i="6"/>
  <c r="B34" i="6"/>
  <c r="AW34" i="6"/>
  <c r="AO34" i="6"/>
  <c r="AG34" i="6"/>
  <c r="Y34" i="6"/>
  <c r="Q34" i="6"/>
  <c r="I34" i="6"/>
  <c r="BD34" i="6"/>
  <c r="AV34" i="6"/>
  <c r="AN34" i="6"/>
  <c r="AF34" i="6"/>
  <c r="X34" i="6"/>
  <c r="P34" i="6"/>
  <c r="H34" i="6"/>
  <c r="BC34" i="6"/>
  <c r="AU34" i="6"/>
  <c r="AM34" i="6"/>
  <c r="AE34" i="6"/>
  <c r="W34" i="6"/>
  <c r="O34" i="6"/>
  <c r="G34" i="6"/>
  <c r="BB34" i="6"/>
  <c r="AT34" i="6"/>
  <c r="AL34" i="6"/>
  <c r="AD34" i="6"/>
  <c r="V34" i="6"/>
  <c r="N34" i="6"/>
  <c r="AX40" i="6"/>
  <c r="AP40" i="6"/>
  <c r="AH40" i="6"/>
  <c r="Z40" i="6"/>
  <c r="R40" i="6"/>
  <c r="J40" i="6"/>
  <c r="B40" i="6"/>
  <c r="AW40" i="6"/>
  <c r="AO40" i="6"/>
  <c r="AG40" i="6"/>
  <c r="Y40" i="6"/>
  <c r="Q40" i="6"/>
  <c r="I40" i="6"/>
  <c r="BD40" i="6"/>
  <c r="AV40" i="6"/>
  <c r="AN40" i="6"/>
  <c r="AF40" i="6"/>
  <c r="X40" i="6"/>
  <c r="P40" i="6"/>
  <c r="H40" i="6"/>
  <c r="BC40" i="6"/>
  <c r="AU40" i="6"/>
  <c r="AM40" i="6"/>
  <c r="AE40" i="6"/>
  <c r="W40" i="6"/>
  <c r="O40" i="6"/>
  <c r="G40" i="6"/>
  <c r="BB40" i="6"/>
  <c r="AT40" i="6"/>
  <c r="AL40" i="6"/>
  <c r="AD40" i="6"/>
  <c r="V40" i="6"/>
  <c r="N40" i="6"/>
  <c r="F40" i="6"/>
  <c r="BA40" i="6"/>
  <c r="AS40" i="6"/>
  <c r="AK40" i="6"/>
  <c r="AC40" i="6"/>
  <c r="U40" i="6"/>
  <c r="M40" i="6"/>
  <c r="E40" i="6"/>
  <c r="AZ40" i="6"/>
  <c r="AR40" i="6"/>
  <c r="AJ40" i="6"/>
  <c r="AB40" i="6"/>
  <c r="T40" i="6"/>
  <c r="L40" i="6"/>
  <c r="D40" i="6"/>
  <c r="AY40" i="6"/>
  <c r="AQ40" i="6"/>
  <c r="AI40" i="6"/>
  <c r="BB44" i="6"/>
  <c r="AT44" i="6"/>
  <c r="AL44" i="6"/>
  <c r="AD44" i="6"/>
  <c r="V44" i="6"/>
  <c r="N44" i="6"/>
  <c r="F44" i="6"/>
  <c r="BA44" i="6"/>
  <c r="AS44" i="6"/>
  <c r="AK44" i="6"/>
  <c r="AC44" i="6"/>
  <c r="U44" i="6"/>
  <c r="M44" i="6"/>
  <c r="E44" i="6"/>
  <c r="AZ44" i="6"/>
  <c r="AR44" i="6"/>
  <c r="AJ44" i="6"/>
  <c r="AB44" i="6"/>
  <c r="T44" i="6"/>
  <c r="L44" i="6"/>
  <c r="D44" i="6"/>
  <c r="AY44" i="6"/>
  <c r="AQ44" i="6"/>
  <c r="AI44" i="6"/>
  <c r="AA44" i="6"/>
  <c r="S44" i="6"/>
  <c r="K44" i="6"/>
  <c r="C44" i="6"/>
  <c r="AX44" i="6"/>
  <c r="AP44" i="6"/>
  <c r="AH44" i="6"/>
  <c r="Z44" i="6"/>
  <c r="R44" i="6"/>
  <c r="J44" i="6"/>
  <c r="B44" i="6"/>
  <c r="AW44" i="6"/>
  <c r="AO44" i="6"/>
  <c r="AG44" i="6"/>
  <c r="Y44" i="6"/>
  <c r="Q44" i="6"/>
  <c r="I44" i="6"/>
  <c r="BD44" i="6"/>
  <c r="AV44" i="6"/>
  <c r="AN44" i="6"/>
  <c r="AF44" i="6"/>
  <c r="X44" i="6"/>
  <c r="P44" i="6"/>
  <c r="H44" i="6"/>
  <c r="BC44" i="6"/>
  <c r="AU44" i="6"/>
  <c r="AM44" i="6"/>
  <c r="AE44" i="6"/>
  <c r="W44" i="6"/>
  <c r="O44" i="6"/>
  <c r="G44" i="6"/>
  <c r="AX48" i="6"/>
  <c r="AP48" i="6"/>
  <c r="AH48" i="6"/>
  <c r="Z48" i="6"/>
  <c r="R48" i="6"/>
  <c r="J48" i="6"/>
  <c r="B48" i="6"/>
  <c r="AW48" i="6"/>
  <c r="AO48" i="6"/>
  <c r="AG48" i="6"/>
  <c r="Y48" i="6"/>
  <c r="Q48" i="6"/>
  <c r="I48" i="6"/>
  <c r="BD48" i="6"/>
  <c r="AV48" i="6"/>
  <c r="AN48" i="6"/>
  <c r="AF48" i="6"/>
  <c r="X48" i="6"/>
  <c r="P48" i="6"/>
  <c r="H48" i="6"/>
  <c r="BC48" i="6"/>
  <c r="AU48" i="6"/>
  <c r="AM48" i="6"/>
  <c r="AE48" i="6"/>
  <c r="W48" i="6"/>
  <c r="O48" i="6"/>
  <c r="G48" i="6"/>
  <c r="BB48" i="6"/>
  <c r="AT48" i="6"/>
  <c r="AL48" i="6"/>
  <c r="AD48" i="6"/>
  <c r="V48" i="6"/>
  <c r="N48" i="6"/>
  <c r="F48" i="6"/>
  <c r="BA48" i="6"/>
  <c r="AS48" i="6"/>
  <c r="AK48" i="6"/>
  <c r="AC48" i="6"/>
  <c r="U48" i="6"/>
  <c r="M48" i="6"/>
  <c r="E48" i="6"/>
  <c r="AZ48" i="6"/>
  <c r="AR48" i="6"/>
  <c r="AJ48" i="6"/>
  <c r="AB48" i="6"/>
  <c r="T48" i="6"/>
  <c r="L48" i="6"/>
  <c r="D48" i="6"/>
  <c r="AY48" i="6"/>
  <c r="AQ48" i="6"/>
  <c r="AI48" i="6"/>
  <c r="AA48" i="6"/>
  <c r="S48" i="6"/>
  <c r="K48" i="6"/>
  <c r="C48" i="6"/>
  <c r="AZ50" i="6"/>
  <c r="AR50" i="6"/>
  <c r="AJ50" i="6"/>
  <c r="AB50" i="6"/>
  <c r="T50" i="6"/>
  <c r="L50" i="6"/>
  <c r="D50" i="6"/>
  <c r="AY50" i="6"/>
  <c r="AQ50" i="6"/>
  <c r="AI50" i="6"/>
  <c r="AA50" i="6"/>
  <c r="S50" i="6"/>
  <c r="K50" i="6"/>
  <c r="C50" i="6"/>
  <c r="AX50" i="6"/>
  <c r="AP50" i="6"/>
  <c r="AH50" i="6"/>
  <c r="Z50" i="6"/>
  <c r="R50" i="6"/>
  <c r="J50" i="6"/>
  <c r="B50" i="6"/>
  <c r="AW50" i="6"/>
  <c r="AO50" i="6"/>
  <c r="AG50" i="6"/>
  <c r="Y50" i="6"/>
  <c r="Q50" i="6"/>
  <c r="I50" i="6"/>
  <c r="BD50" i="6"/>
  <c r="AV50" i="6"/>
  <c r="AN50" i="6"/>
  <c r="AF50" i="6"/>
  <c r="X50" i="6"/>
  <c r="P50" i="6"/>
  <c r="H50" i="6"/>
  <c r="BC50" i="6"/>
  <c r="AU50" i="6"/>
  <c r="AM50" i="6"/>
  <c r="AE50" i="6"/>
  <c r="W50" i="6"/>
  <c r="O50" i="6"/>
  <c r="G50" i="6"/>
  <c r="BB50" i="6"/>
  <c r="AT50" i="6"/>
  <c r="AL50" i="6"/>
  <c r="AD50" i="6"/>
  <c r="V50" i="6"/>
  <c r="N50" i="6"/>
  <c r="F50" i="6"/>
  <c r="BA50" i="6"/>
  <c r="AS50" i="6"/>
  <c r="AK50" i="6"/>
  <c r="AC50" i="6"/>
  <c r="U50" i="6"/>
  <c r="M50" i="6"/>
  <c r="E50" i="6"/>
  <c r="BB52" i="6"/>
  <c r="AT52" i="6"/>
  <c r="AL52" i="6"/>
  <c r="AD52" i="6"/>
  <c r="V52" i="6"/>
  <c r="N52" i="6"/>
  <c r="F52" i="6"/>
  <c r="BA52" i="6"/>
  <c r="AS52" i="6"/>
  <c r="AK52" i="6"/>
  <c r="AC52" i="6"/>
  <c r="U52" i="6"/>
  <c r="M52" i="6"/>
  <c r="E52" i="6"/>
  <c r="AZ52" i="6"/>
  <c r="AR52" i="6"/>
  <c r="AJ52" i="6"/>
  <c r="AB52" i="6"/>
  <c r="T52" i="6"/>
  <c r="L52" i="6"/>
  <c r="D52" i="6"/>
  <c r="AY52" i="6"/>
  <c r="AQ52" i="6"/>
  <c r="AI52" i="6"/>
  <c r="AA52" i="6"/>
  <c r="S52" i="6"/>
  <c r="K52" i="6"/>
  <c r="C52" i="6"/>
  <c r="AX52" i="6"/>
  <c r="AP52" i="6"/>
  <c r="AH52" i="6"/>
  <c r="Z52" i="6"/>
  <c r="R52" i="6"/>
  <c r="J52" i="6"/>
  <c r="B52" i="6"/>
  <c r="AW52" i="6"/>
  <c r="AO52" i="6"/>
  <c r="AG52" i="6"/>
  <c r="Y52" i="6"/>
  <c r="Q52" i="6"/>
  <c r="I52" i="6"/>
  <c r="BD52" i="6"/>
  <c r="AV52" i="6"/>
  <c r="AN52" i="6"/>
  <c r="AF52" i="6"/>
  <c r="X52" i="6"/>
  <c r="P52" i="6"/>
  <c r="H52" i="6"/>
  <c r="BC52" i="6"/>
  <c r="AU52" i="6"/>
  <c r="AM52" i="6"/>
  <c r="AE52" i="6"/>
  <c r="W52" i="6"/>
  <c r="O52" i="6"/>
  <c r="G52" i="6"/>
  <c r="BD54" i="6"/>
  <c r="AV54" i="6"/>
  <c r="AN54" i="6"/>
  <c r="AF54" i="6"/>
  <c r="X54" i="6"/>
  <c r="P54" i="6"/>
  <c r="H54" i="6"/>
  <c r="BC54" i="6"/>
  <c r="AU54" i="6"/>
  <c r="AM54" i="6"/>
  <c r="AE54" i="6"/>
  <c r="W54" i="6"/>
  <c r="O54" i="6"/>
  <c r="G54" i="6"/>
  <c r="BB54" i="6"/>
  <c r="AT54" i="6"/>
  <c r="AL54" i="6"/>
  <c r="AD54" i="6"/>
  <c r="V54" i="6"/>
  <c r="N54" i="6"/>
  <c r="F54" i="6"/>
  <c r="BA54" i="6"/>
  <c r="AS54" i="6"/>
  <c r="AK54" i="6"/>
  <c r="AC54" i="6"/>
  <c r="U54" i="6"/>
  <c r="M54" i="6"/>
  <c r="E54" i="6"/>
  <c r="AZ54" i="6"/>
  <c r="AR54" i="6"/>
  <c r="AJ54" i="6"/>
  <c r="AB54" i="6"/>
  <c r="T54" i="6"/>
  <c r="L54" i="6"/>
  <c r="D54" i="6"/>
  <c r="AY54" i="6"/>
  <c r="AQ54" i="6"/>
  <c r="AI54" i="6"/>
  <c r="AA54" i="6"/>
  <c r="S54" i="6"/>
  <c r="K54" i="6"/>
  <c r="C54" i="6"/>
  <c r="AX54" i="6"/>
  <c r="AP54" i="6"/>
  <c r="AH54" i="6"/>
  <c r="Z54" i="6"/>
  <c r="R54" i="6"/>
  <c r="J54" i="6"/>
  <c r="B54" i="6"/>
  <c r="AW54" i="6"/>
  <c r="AO54" i="6"/>
  <c r="AG54" i="6"/>
  <c r="Y54" i="6"/>
  <c r="Q54" i="6"/>
  <c r="I54" i="6"/>
  <c r="AW302" i="6"/>
  <c r="AO302" i="6"/>
  <c r="AG302" i="6"/>
  <c r="Y302" i="6"/>
  <c r="Q302" i="6"/>
  <c r="I302" i="6"/>
  <c r="BC302" i="6"/>
  <c r="AU302" i="6"/>
  <c r="AM302" i="6"/>
  <c r="AE302" i="6"/>
  <c r="W302" i="6"/>
  <c r="O302" i="6"/>
  <c r="G302" i="6"/>
  <c r="AZ302" i="6"/>
  <c r="BA302" i="6"/>
  <c r="AP302" i="6"/>
  <c r="AD302" i="6"/>
  <c r="T302" i="6"/>
  <c r="J302" i="6"/>
  <c r="AY302" i="6"/>
  <c r="AN302" i="6"/>
  <c r="AC302" i="6"/>
  <c r="S302" i="6"/>
  <c r="H302" i="6"/>
  <c r="AX302" i="6"/>
  <c r="AL302" i="6"/>
  <c r="AB302" i="6"/>
  <c r="R302" i="6"/>
  <c r="F302" i="6"/>
  <c r="AV302" i="6"/>
  <c r="AK302" i="6"/>
  <c r="AA302" i="6"/>
  <c r="P302" i="6"/>
  <c r="E302" i="6"/>
  <c r="AT302" i="6"/>
  <c r="AJ302" i="6"/>
  <c r="Z302" i="6"/>
  <c r="N302" i="6"/>
  <c r="D302" i="6"/>
  <c r="AS302" i="6"/>
  <c r="AI302" i="6"/>
  <c r="X302" i="6"/>
  <c r="M302" i="6"/>
  <c r="C302" i="6"/>
  <c r="BB302" i="6"/>
  <c r="K302" i="6"/>
  <c r="AR302" i="6"/>
  <c r="B302" i="6"/>
  <c r="AQ302" i="6"/>
  <c r="AH302" i="6"/>
  <c r="AF302" i="6"/>
  <c r="V302" i="6"/>
  <c r="U302" i="6"/>
  <c r="BD302" i="6"/>
  <c r="L302" i="6"/>
  <c r="BA306" i="6"/>
  <c r="AS306" i="6"/>
  <c r="AK306" i="6"/>
  <c r="AC306" i="6"/>
  <c r="U306" i="6"/>
  <c r="M306" i="6"/>
  <c r="E306" i="6"/>
  <c r="AZ306" i="6"/>
  <c r="AR306" i="6"/>
  <c r="AJ306" i="6"/>
  <c r="AB306" i="6"/>
  <c r="T306" i="6"/>
  <c r="L306" i="6"/>
  <c r="D306" i="6"/>
  <c r="AY306" i="6"/>
  <c r="AQ306" i="6"/>
  <c r="AI306" i="6"/>
  <c r="AA306" i="6"/>
  <c r="S306" i="6"/>
  <c r="K306" i="6"/>
  <c r="C306" i="6"/>
  <c r="AX306" i="6"/>
  <c r="AP306" i="6"/>
  <c r="AH306" i="6"/>
  <c r="AW306" i="6"/>
  <c r="AO306" i="6"/>
  <c r="AG306" i="6"/>
  <c r="Y306" i="6"/>
  <c r="Q306" i="6"/>
  <c r="I306" i="6"/>
  <c r="BD306" i="6"/>
  <c r="AV306" i="6"/>
  <c r="AN306" i="6"/>
  <c r="AF306" i="6"/>
  <c r="X306" i="6"/>
  <c r="P306" i="6"/>
  <c r="H306" i="6"/>
  <c r="BC306" i="6"/>
  <c r="AU306" i="6"/>
  <c r="AM306" i="6"/>
  <c r="AE306" i="6"/>
  <c r="W306" i="6"/>
  <c r="B306" i="6"/>
  <c r="V306" i="6"/>
  <c r="R306" i="6"/>
  <c r="BB306" i="6"/>
  <c r="O306" i="6"/>
  <c r="AT306" i="6"/>
  <c r="N306" i="6"/>
  <c r="AL306" i="6"/>
  <c r="J306" i="6"/>
  <c r="G306" i="6"/>
  <c r="F306" i="6"/>
  <c r="AD306" i="6"/>
  <c r="Z306" i="6"/>
  <c r="BC308" i="6"/>
  <c r="AU308" i="6"/>
  <c r="AM308" i="6"/>
  <c r="AE308" i="6"/>
  <c r="W308" i="6"/>
  <c r="O308" i="6"/>
  <c r="G308" i="6"/>
  <c r="BB308" i="6"/>
  <c r="AT308" i="6"/>
  <c r="AL308" i="6"/>
  <c r="AD308" i="6"/>
  <c r="V308" i="6"/>
  <c r="N308" i="6"/>
  <c r="F308" i="6"/>
  <c r="BA308" i="6"/>
  <c r="AS308" i="6"/>
  <c r="AK308" i="6"/>
  <c r="AC308" i="6"/>
  <c r="U308" i="6"/>
  <c r="M308" i="6"/>
  <c r="E308" i="6"/>
  <c r="AZ308" i="6"/>
  <c r="AR308" i="6"/>
  <c r="AJ308" i="6"/>
  <c r="AB308" i="6"/>
  <c r="T308" i="6"/>
  <c r="L308" i="6"/>
  <c r="D308" i="6"/>
  <c r="AY308" i="6"/>
  <c r="AQ308" i="6"/>
  <c r="AI308" i="6"/>
  <c r="AA308" i="6"/>
  <c r="S308" i="6"/>
  <c r="K308" i="6"/>
  <c r="C308" i="6"/>
  <c r="AX308" i="6"/>
  <c r="AP308" i="6"/>
  <c r="AH308" i="6"/>
  <c r="Z308" i="6"/>
  <c r="R308" i="6"/>
  <c r="J308" i="6"/>
  <c r="B308" i="6"/>
  <c r="AW308" i="6"/>
  <c r="AO308" i="6"/>
  <c r="AG308" i="6"/>
  <c r="Y308" i="6"/>
  <c r="Q308" i="6"/>
  <c r="I308" i="6"/>
  <c r="AF308" i="6"/>
  <c r="X308" i="6"/>
  <c r="P308" i="6"/>
  <c r="H308" i="6"/>
  <c r="BD308" i="6"/>
  <c r="AV308" i="6"/>
  <c r="AN308" i="6"/>
  <c r="AY312" i="6"/>
  <c r="AQ312" i="6"/>
  <c r="AI312" i="6"/>
  <c r="AA312" i="6"/>
  <c r="S312" i="6"/>
  <c r="K312" i="6"/>
  <c r="C312" i="6"/>
  <c r="AX312" i="6"/>
  <c r="AP312" i="6"/>
  <c r="AH312" i="6"/>
  <c r="Z312" i="6"/>
  <c r="R312" i="6"/>
  <c r="J312" i="6"/>
  <c r="B312" i="6"/>
  <c r="AW312" i="6"/>
  <c r="AO312" i="6"/>
  <c r="AG312" i="6"/>
  <c r="Y312" i="6"/>
  <c r="Q312" i="6"/>
  <c r="I312" i="6"/>
  <c r="BD312" i="6"/>
  <c r="AV312" i="6"/>
  <c r="AN312" i="6"/>
  <c r="AF312" i="6"/>
  <c r="X312" i="6"/>
  <c r="P312" i="6"/>
  <c r="H312" i="6"/>
  <c r="BC312" i="6"/>
  <c r="AU312" i="6"/>
  <c r="AM312" i="6"/>
  <c r="AE312" i="6"/>
  <c r="W312" i="6"/>
  <c r="O312" i="6"/>
  <c r="G312" i="6"/>
  <c r="BB312" i="6"/>
  <c r="AT312" i="6"/>
  <c r="AL312" i="6"/>
  <c r="AD312" i="6"/>
  <c r="V312" i="6"/>
  <c r="N312" i="6"/>
  <c r="F312" i="6"/>
  <c r="BA312" i="6"/>
  <c r="AS312" i="6"/>
  <c r="AK312" i="6"/>
  <c r="AC312" i="6"/>
  <c r="U312" i="6"/>
  <c r="M312" i="6"/>
  <c r="E312" i="6"/>
  <c r="AZ312" i="6"/>
  <c r="AR312" i="6"/>
  <c r="AJ312" i="6"/>
  <c r="AB312" i="6"/>
  <c r="T312" i="6"/>
  <c r="L312" i="6"/>
  <c r="D312" i="6"/>
  <c r="AW314" i="6"/>
  <c r="AO314" i="6"/>
  <c r="AG314" i="6"/>
  <c r="Y314" i="6"/>
  <c r="Q314" i="6"/>
  <c r="I314" i="6"/>
  <c r="AY314" i="6"/>
  <c r="AP314" i="6"/>
  <c r="AF314" i="6"/>
  <c r="W314" i="6"/>
  <c r="N314" i="6"/>
  <c r="E314" i="6"/>
  <c r="AX314" i="6"/>
  <c r="AN314" i="6"/>
  <c r="AE314" i="6"/>
  <c r="V314" i="6"/>
  <c r="M314" i="6"/>
  <c r="D314" i="6"/>
  <c r="AV314" i="6"/>
  <c r="AM314" i="6"/>
  <c r="AD314" i="6"/>
  <c r="U314" i="6"/>
  <c r="L314" i="6"/>
  <c r="C314" i="6"/>
  <c r="BD314" i="6"/>
  <c r="AU314" i="6"/>
  <c r="AL314" i="6"/>
  <c r="AC314" i="6"/>
  <c r="T314" i="6"/>
  <c r="K314" i="6"/>
  <c r="B314" i="6"/>
  <c r="BC314" i="6"/>
  <c r="AT314" i="6"/>
  <c r="AK314" i="6"/>
  <c r="AB314" i="6"/>
  <c r="S314" i="6"/>
  <c r="J314" i="6"/>
  <c r="BB314" i="6"/>
  <c r="AS314" i="6"/>
  <c r="AJ314" i="6"/>
  <c r="AA314" i="6"/>
  <c r="R314" i="6"/>
  <c r="H314" i="6"/>
  <c r="BA314" i="6"/>
  <c r="AR314" i="6"/>
  <c r="AI314" i="6"/>
  <c r="Z314" i="6"/>
  <c r="P314" i="6"/>
  <c r="G314" i="6"/>
  <c r="O314" i="6"/>
  <c r="F314" i="6"/>
  <c r="AZ314" i="6"/>
  <c r="AQ314" i="6"/>
  <c r="AH314" i="6"/>
  <c r="X314" i="6"/>
  <c r="AY316" i="6"/>
  <c r="AQ316" i="6"/>
  <c r="AI316" i="6"/>
  <c r="AA316" i="6"/>
  <c r="S316" i="6"/>
  <c r="K316" i="6"/>
  <c r="C316" i="6"/>
  <c r="AZ316" i="6"/>
  <c r="AP316" i="6"/>
  <c r="AG316" i="6"/>
  <c r="X316" i="6"/>
  <c r="O316" i="6"/>
  <c r="F316" i="6"/>
  <c r="AX316" i="6"/>
  <c r="AO316" i="6"/>
  <c r="AF316" i="6"/>
  <c r="W316" i="6"/>
  <c r="N316" i="6"/>
  <c r="E316" i="6"/>
  <c r="AW316" i="6"/>
  <c r="AN316" i="6"/>
  <c r="AE316" i="6"/>
  <c r="V316" i="6"/>
  <c r="M316" i="6"/>
  <c r="D316" i="6"/>
  <c r="AV316" i="6"/>
  <c r="AM316" i="6"/>
  <c r="AD316" i="6"/>
  <c r="U316" i="6"/>
  <c r="L316" i="6"/>
  <c r="B316" i="6"/>
  <c r="BD316" i="6"/>
  <c r="AU316" i="6"/>
  <c r="AL316" i="6"/>
  <c r="AC316" i="6"/>
  <c r="T316" i="6"/>
  <c r="J316" i="6"/>
  <c r="BC316" i="6"/>
  <c r="AT316" i="6"/>
  <c r="AK316" i="6"/>
  <c r="AB316" i="6"/>
  <c r="R316" i="6"/>
  <c r="I316" i="6"/>
  <c r="BB316" i="6"/>
  <c r="AS316" i="6"/>
  <c r="AJ316" i="6"/>
  <c r="Z316" i="6"/>
  <c r="Q316" i="6"/>
  <c r="H316" i="6"/>
  <c r="AR316" i="6"/>
  <c r="AH316" i="6"/>
  <c r="Y316" i="6"/>
  <c r="P316" i="6"/>
  <c r="G316" i="6"/>
  <c r="BA316" i="6"/>
  <c r="BC329" i="6"/>
  <c r="AU329" i="6"/>
  <c r="AM329" i="6"/>
  <c r="AE329" i="6"/>
  <c r="W329" i="6"/>
  <c r="O329" i="6"/>
  <c r="G329" i="6"/>
  <c r="AX329" i="6"/>
  <c r="AO329" i="6"/>
  <c r="AF329" i="6"/>
  <c r="V329" i="6"/>
  <c r="M329" i="6"/>
  <c r="D329" i="6"/>
  <c r="AV329" i="6"/>
  <c r="AL329" i="6"/>
  <c r="AC329" i="6"/>
  <c r="T329" i="6"/>
  <c r="K329" i="6"/>
  <c r="B329" i="6"/>
  <c r="BB329" i="6"/>
  <c r="AS329" i="6"/>
  <c r="AJ329" i="6"/>
  <c r="AA329" i="6"/>
  <c r="R329" i="6"/>
  <c r="I329" i="6"/>
  <c r="AZ329" i="6"/>
  <c r="AQ329" i="6"/>
  <c r="AH329" i="6"/>
  <c r="Y329" i="6"/>
  <c r="P329" i="6"/>
  <c r="F329" i="6"/>
  <c r="BA329" i="6"/>
  <c r="AI329" i="6"/>
  <c r="Q329" i="6"/>
  <c r="AY329" i="6"/>
  <c r="AG329" i="6"/>
  <c r="N329" i="6"/>
  <c r="AW329" i="6"/>
  <c r="AD329" i="6"/>
  <c r="L329" i="6"/>
  <c r="AT329" i="6"/>
  <c r="AB329" i="6"/>
  <c r="J329" i="6"/>
  <c r="AR329" i="6"/>
  <c r="Z329" i="6"/>
  <c r="H329" i="6"/>
  <c r="AP329" i="6"/>
  <c r="X329" i="6"/>
  <c r="E329" i="6"/>
  <c r="AN329" i="6"/>
  <c r="U329" i="6"/>
  <c r="C329" i="6"/>
  <c r="AK329" i="6"/>
  <c r="S329" i="6"/>
  <c r="BD329" i="6"/>
  <c r="F4" i="4"/>
  <c r="C3" i="6"/>
  <c r="C3" i="7" s="1" a="1"/>
  <c r="C3" i="7" s="1"/>
  <c r="K3" i="6"/>
  <c r="K2" i="7" s="1"/>
  <c r="S3" i="6"/>
  <c r="AA3" i="6"/>
  <c r="AI3" i="6"/>
  <c r="AI3" i="7" s="1" a="1"/>
  <c r="AI3" i="7" s="1"/>
  <c r="AQ3" i="6"/>
  <c r="AQ3" i="7" s="1" a="1"/>
  <c r="AQ3" i="7" s="1"/>
  <c r="AY3" i="6"/>
  <c r="D4" i="6"/>
  <c r="L4" i="6"/>
  <c r="T4" i="6"/>
  <c r="AB4" i="6"/>
  <c r="AJ4" i="6"/>
  <c r="AR4" i="6"/>
  <c r="AZ4" i="6"/>
  <c r="F6" i="6"/>
  <c r="N6" i="6"/>
  <c r="V6" i="6"/>
  <c r="AD6" i="6"/>
  <c r="AL6" i="6"/>
  <c r="AT6" i="6"/>
  <c r="BB6" i="6"/>
  <c r="H8" i="6"/>
  <c r="P8" i="6"/>
  <c r="X8" i="6"/>
  <c r="AF8" i="6"/>
  <c r="AN8" i="6"/>
  <c r="AV8" i="6"/>
  <c r="BD8" i="6"/>
  <c r="I9" i="6"/>
  <c r="Q9" i="6"/>
  <c r="Y9" i="6"/>
  <c r="AG9" i="6"/>
  <c r="AO9" i="6"/>
  <c r="AW9" i="6"/>
  <c r="B10" i="6"/>
  <c r="J10" i="6"/>
  <c r="R10" i="6"/>
  <c r="Z10" i="6"/>
  <c r="AH10" i="6"/>
  <c r="AP10" i="6"/>
  <c r="AX10" i="6"/>
  <c r="C11" i="6"/>
  <c r="K11" i="6"/>
  <c r="S11" i="6"/>
  <c r="AA11" i="6"/>
  <c r="AI11" i="6"/>
  <c r="AQ11" i="6"/>
  <c r="AY11" i="6"/>
  <c r="D12" i="6"/>
  <c r="L12" i="6"/>
  <c r="T12" i="6"/>
  <c r="AB12" i="6"/>
  <c r="AJ12" i="6"/>
  <c r="AR12" i="6"/>
  <c r="AZ12" i="6"/>
  <c r="E13" i="6"/>
  <c r="M13" i="6"/>
  <c r="U13" i="6"/>
  <c r="AC13" i="6"/>
  <c r="AK13" i="6"/>
  <c r="AS13" i="6"/>
  <c r="BA13" i="6"/>
  <c r="F14" i="6"/>
  <c r="N14" i="6"/>
  <c r="V14" i="6"/>
  <c r="AD14" i="6"/>
  <c r="AL14" i="6"/>
  <c r="AT14" i="6"/>
  <c r="BB14" i="6"/>
  <c r="G15" i="6"/>
  <c r="O15" i="6"/>
  <c r="W15" i="6"/>
  <c r="AE15" i="6"/>
  <c r="AM15" i="6"/>
  <c r="AU15" i="6"/>
  <c r="BC15" i="6"/>
  <c r="H16" i="6"/>
  <c r="P16" i="6"/>
  <c r="Y16" i="6"/>
  <c r="AJ16" i="6"/>
  <c r="AZ16" i="6"/>
  <c r="J22" i="6"/>
  <c r="AG22" i="6"/>
  <c r="B23" i="6"/>
  <c r="AH23" i="6"/>
  <c r="U26" i="6"/>
  <c r="BA26" i="6"/>
  <c r="AD27" i="6"/>
  <c r="G28" i="6"/>
  <c r="AM28" i="6"/>
  <c r="P29" i="6"/>
  <c r="AV29" i="6"/>
  <c r="F34" i="6"/>
  <c r="N35" i="6"/>
  <c r="AF37" i="6"/>
  <c r="AP39" i="6"/>
  <c r="D8" i="11"/>
  <c r="C8" i="11"/>
  <c r="C6" i="11"/>
  <c r="C5" i="11"/>
  <c r="C3" i="11"/>
  <c r="C2" i="11"/>
  <c r="AX332" i="6"/>
  <c r="AP332" i="6"/>
  <c r="AH332" i="6"/>
  <c r="Z332" i="6"/>
  <c r="R332" i="6"/>
  <c r="J332" i="6"/>
  <c r="B332" i="6"/>
  <c r="BA332" i="6"/>
  <c r="AR332" i="6"/>
  <c r="AI332" i="6"/>
  <c r="Y332" i="6"/>
  <c r="P332" i="6"/>
  <c r="G332" i="6"/>
  <c r="AY332" i="6"/>
  <c r="AO332" i="6"/>
  <c r="AF332" i="6"/>
  <c r="W332" i="6"/>
  <c r="N332" i="6"/>
  <c r="E332" i="6"/>
  <c r="AW332" i="6"/>
  <c r="AN332" i="6"/>
  <c r="AE332" i="6"/>
  <c r="V332" i="6"/>
  <c r="M332" i="6"/>
  <c r="D332" i="6"/>
  <c r="AV332" i="6"/>
  <c r="AM332" i="6"/>
  <c r="AD332" i="6"/>
  <c r="U332" i="6"/>
  <c r="L332" i="6"/>
  <c r="C332" i="6"/>
  <c r="BC332" i="6"/>
  <c r="AT332" i="6"/>
  <c r="AK332" i="6"/>
  <c r="AB332" i="6"/>
  <c r="S332" i="6"/>
  <c r="I332" i="6"/>
  <c r="BB332" i="6"/>
  <c r="AC332" i="6"/>
  <c r="F332" i="6"/>
  <c r="AZ332" i="6"/>
  <c r="AA332" i="6"/>
  <c r="AU332" i="6"/>
  <c r="X332" i="6"/>
  <c r="AS332" i="6"/>
  <c r="T332" i="6"/>
  <c r="AQ332" i="6"/>
  <c r="Q332" i="6"/>
  <c r="AL332" i="6"/>
  <c r="O332" i="6"/>
  <c r="AJ332" i="6"/>
  <c r="K332" i="6"/>
  <c r="H332" i="6"/>
  <c r="BD332" i="6"/>
  <c r="AG332" i="6"/>
  <c r="D3" i="6"/>
  <c r="L3" i="6"/>
  <c r="L2" i="7" s="1"/>
  <c r="T3" i="6"/>
  <c r="T2" i="7" s="1"/>
  <c r="AB3" i="6"/>
  <c r="AB3" i="7" s="1" a="1"/>
  <c r="AB3" i="7" s="1"/>
  <c r="AJ3" i="6"/>
  <c r="AR3" i="6"/>
  <c r="AR3" i="7" s="1" a="1"/>
  <c r="AR3" i="7" s="1"/>
  <c r="AZ3" i="6"/>
  <c r="AZ2" i="7" s="1"/>
  <c r="E4" i="6"/>
  <c r="M4" i="6"/>
  <c r="U4" i="6"/>
  <c r="AC4" i="6"/>
  <c r="AK4" i="6"/>
  <c r="AS4" i="6"/>
  <c r="BA4" i="6"/>
  <c r="G6" i="6"/>
  <c r="O6" i="6"/>
  <c r="W6" i="6"/>
  <c r="AE6" i="6"/>
  <c r="AM6" i="6"/>
  <c r="AU6" i="6"/>
  <c r="BC6" i="6"/>
  <c r="I8" i="6"/>
  <c r="Q8" i="6"/>
  <c r="Y8" i="6"/>
  <c r="AG8" i="6"/>
  <c r="AO8" i="6"/>
  <c r="AW8" i="6"/>
  <c r="AW2" i="7" s="1"/>
  <c r="B9" i="6"/>
  <c r="J9" i="6"/>
  <c r="R9" i="6"/>
  <c r="Z9" i="6"/>
  <c r="Z3" i="7" s="1" a="1"/>
  <c r="Z3" i="7" s="1"/>
  <c r="AH9" i="6"/>
  <c r="AP9" i="6"/>
  <c r="AX9" i="6"/>
  <c r="C10" i="6"/>
  <c r="K10" i="6"/>
  <c r="S10" i="6"/>
  <c r="AA10" i="6"/>
  <c r="AI10" i="6"/>
  <c r="AQ10" i="6"/>
  <c r="AY10" i="6"/>
  <c r="D11" i="6"/>
  <c r="L11" i="6"/>
  <c r="T11" i="6"/>
  <c r="AB11" i="6"/>
  <c r="AJ11" i="6"/>
  <c r="AR11" i="6"/>
  <c r="AZ11" i="6"/>
  <c r="E12" i="6"/>
  <c r="M12" i="6"/>
  <c r="U12" i="6"/>
  <c r="AC12" i="6"/>
  <c r="AK12" i="6"/>
  <c r="AS12" i="6"/>
  <c r="BA12" i="6"/>
  <c r="F13" i="6"/>
  <c r="N13" i="6"/>
  <c r="V13" i="6"/>
  <c r="AD13" i="6"/>
  <c r="AL13" i="6"/>
  <c r="AT13" i="6"/>
  <c r="BB13" i="6"/>
  <c r="G14" i="6"/>
  <c r="O14" i="6"/>
  <c r="W14" i="6"/>
  <c r="AE14" i="6"/>
  <c r="AM14" i="6"/>
  <c r="AU14" i="6"/>
  <c r="BC14" i="6"/>
  <c r="H15" i="6"/>
  <c r="P15" i="6"/>
  <c r="X15" i="6"/>
  <c r="AF15" i="6"/>
  <c r="AN15" i="6"/>
  <c r="AV15" i="6"/>
  <c r="BD15" i="6"/>
  <c r="I16" i="6"/>
  <c r="Q16" i="6"/>
  <c r="Z16" i="6"/>
  <c r="AL16" i="6"/>
  <c r="BB16" i="6"/>
  <c r="L22" i="6"/>
  <c r="AH22" i="6"/>
  <c r="C23" i="6"/>
  <c r="AI23" i="6"/>
  <c r="V26" i="6"/>
  <c r="BB26" i="6"/>
  <c r="AE27" i="6"/>
  <c r="H28" i="6"/>
  <c r="AN28" i="6"/>
  <c r="Q29" i="6"/>
  <c r="AW29" i="6"/>
  <c r="M34" i="6"/>
  <c r="V35" i="6"/>
  <c r="AN37" i="6"/>
  <c r="AX39" i="6"/>
  <c r="BA327" i="6"/>
  <c r="AS327" i="6"/>
  <c r="AK327" i="6"/>
  <c r="AC327" i="6"/>
  <c r="U327" i="6"/>
  <c r="M327" i="6"/>
  <c r="E327" i="6"/>
  <c r="AW327" i="6"/>
  <c r="AN327" i="6"/>
  <c r="AE327" i="6"/>
  <c r="V327" i="6"/>
  <c r="L327" i="6"/>
  <c r="C327" i="6"/>
  <c r="BB327" i="6"/>
  <c r="AR327" i="6"/>
  <c r="AI327" i="6"/>
  <c r="Z327" i="6"/>
  <c r="Q327" i="6"/>
  <c r="H327" i="6"/>
  <c r="AY327" i="6"/>
  <c r="AP327" i="6"/>
  <c r="AG327" i="6"/>
  <c r="X327" i="6"/>
  <c r="O327" i="6"/>
  <c r="F327" i="6"/>
  <c r="AZ327" i="6"/>
  <c r="AL327" i="6"/>
  <c r="W327" i="6"/>
  <c r="I327" i="6"/>
  <c r="AX327" i="6"/>
  <c r="AJ327" i="6"/>
  <c r="T327" i="6"/>
  <c r="G327" i="6"/>
  <c r="AV327" i="6"/>
  <c r="AH327" i="6"/>
  <c r="S327" i="6"/>
  <c r="D327" i="6"/>
  <c r="AU327" i="6"/>
  <c r="AF327" i="6"/>
  <c r="R327" i="6"/>
  <c r="B327" i="6"/>
  <c r="AT327" i="6"/>
  <c r="AD327" i="6"/>
  <c r="P327" i="6"/>
  <c r="AQ327" i="6"/>
  <c r="AB327" i="6"/>
  <c r="N327" i="6"/>
  <c r="BD327" i="6"/>
  <c r="AO327" i="6"/>
  <c r="AA327" i="6"/>
  <c r="K327" i="6"/>
  <c r="BC327" i="6"/>
  <c r="AM327" i="6"/>
  <c r="Y327" i="6"/>
  <c r="J327" i="6"/>
  <c r="BA335" i="6"/>
  <c r="AS335" i="6"/>
  <c r="AK335" i="6"/>
  <c r="AC335" i="6"/>
  <c r="U335" i="6"/>
  <c r="M335" i="6"/>
  <c r="E335" i="6"/>
  <c r="BB335" i="6"/>
  <c r="AR335" i="6"/>
  <c r="AI335" i="6"/>
  <c r="Z335" i="6"/>
  <c r="Q335" i="6"/>
  <c r="H335" i="6"/>
  <c r="AY335" i="6"/>
  <c r="AP335" i="6"/>
  <c r="AG335" i="6"/>
  <c r="X335" i="6"/>
  <c r="O335" i="6"/>
  <c r="F335" i="6"/>
  <c r="AX335" i="6"/>
  <c r="AO335" i="6"/>
  <c r="AF335" i="6"/>
  <c r="W335" i="6"/>
  <c r="N335" i="6"/>
  <c r="D335" i="6"/>
  <c r="AW335" i="6"/>
  <c r="AN335" i="6"/>
  <c r="AE335" i="6"/>
  <c r="V335" i="6"/>
  <c r="L335" i="6"/>
  <c r="C335" i="6"/>
  <c r="BD335" i="6"/>
  <c r="AU335" i="6"/>
  <c r="AL335" i="6"/>
  <c r="AB335" i="6"/>
  <c r="S335" i="6"/>
  <c r="J335" i="6"/>
  <c r="AQ335" i="6"/>
  <c r="R335" i="6"/>
  <c r="AM335" i="6"/>
  <c r="P335" i="6"/>
  <c r="AJ335" i="6"/>
  <c r="K335" i="6"/>
  <c r="AH335" i="6"/>
  <c r="I335" i="6"/>
  <c r="BC335" i="6"/>
  <c r="AD335" i="6"/>
  <c r="G335" i="6"/>
  <c r="AZ335" i="6"/>
  <c r="AA335" i="6"/>
  <c r="B335" i="6"/>
  <c r="AV335" i="6"/>
  <c r="Y335" i="6"/>
  <c r="AT335" i="6"/>
  <c r="T335" i="6"/>
  <c r="E3" i="6"/>
  <c r="M3" i="6"/>
  <c r="U3" i="6"/>
  <c r="AC3" i="6"/>
  <c r="AK3" i="6"/>
  <c r="AS3" i="6"/>
  <c r="AS2" i="7" s="1"/>
  <c r="BA3" i="6"/>
  <c r="F4" i="6"/>
  <c r="N4" i="6"/>
  <c r="V4" i="6"/>
  <c r="AD4" i="6"/>
  <c r="AL4" i="6"/>
  <c r="AT4" i="6"/>
  <c r="BB4" i="6"/>
  <c r="BB3" i="7" s="1" a="1"/>
  <c r="BB3" i="7" s="1"/>
  <c r="H6" i="6"/>
  <c r="H3" i="7" s="1" a="1"/>
  <c r="H3" i="7" s="1"/>
  <c r="P6" i="6"/>
  <c r="X6" i="6"/>
  <c r="X2" i="7" s="1"/>
  <c r="AF6" i="6"/>
  <c r="AN6" i="6"/>
  <c r="AN3" i="7" s="1" a="1"/>
  <c r="AN3" i="7" s="1"/>
  <c r="AV6" i="6"/>
  <c r="BD6" i="6"/>
  <c r="BD3" i="7" s="1" a="1"/>
  <c r="BD3" i="7" s="1"/>
  <c r="B8" i="6"/>
  <c r="B3" i="7" s="1" a="1"/>
  <c r="B3" i="7" s="1"/>
  <c r="J8" i="6"/>
  <c r="J2" i="7" s="1"/>
  <c r="R8" i="6"/>
  <c r="R3" i="7" s="1" a="1"/>
  <c r="R3" i="7" s="1"/>
  <c r="Z8" i="6"/>
  <c r="AH8" i="6"/>
  <c r="AH3" i="7" s="1" a="1"/>
  <c r="AH3" i="7" s="1"/>
  <c r="AP8" i="6"/>
  <c r="AP2" i="7" s="1"/>
  <c r="AX8" i="6"/>
  <c r="AX3" i="7" s="1" a="1"/>
  <c r="AX3" i="7" s="1"/>
  <c r="C9" i="6"/>
  <c r="K9" i="6"/>
  <c r="S9" i="6"/>
  <c r="AA9" i="6"/>
  <c r="AI9" i="6"/>
  <c r="AQ9" i="6"/>
  <c r="AY9" i="6"/>
  <c r="AY3" i="7" s="1" a="1"/>
  <c r="AY3" i="7" s="1"/>
  <c r="D10" i="6"/>
  <c r="L10" i="6"/>
  <c r="T10" i="6"/>
  <c r="AB10" i="6"/>
  <c r="AJ10" i="6"/>
  <c r="AR10" i="6"/>
  <c r="AZ10" i="6"/>
  <c r="AZ3" i="7" s="1" a="1"/>
  <c r="AZ3" i="7" s="1"/>
  <c r="E11" i="6"/>
  <c r="M11" i="6"/>
  <c r="U11" i="6"/>
  <c r="AC11" i="6"/>
  <c r="AK11" i="6"/>
  <c r="AS11" i="6"/>
  <c r="BA11" i="6"/>
  <c r="F12" i="6"/>
  <c r="N12" i="6"/>
  <c r="V12" i="6"/>
  <c r="AD12" i="6"/>
  <c r="AL12" i="6"/>
  <c r="AT12" i="6"/>
  <c r="BB12" i="6"/>
  <c r="G13" i="6"/>
  <c r="O13" i="6"/>
  <c r="W13" i="6"/>
  <c r="AE13" i="6"/>
  <c r="AM13" i="6"/>
  <c r="AU13" i="6"/>
  <c r="BC13" i="6"/>
  <c r="H14" i="6"/>
  <c r="P14" i="6"/>
  <c r="X14" i="6"/>
  <c r="AF14" i="6"/>
  <c r="AN14" i="6"/>
  <c r="AV14" i="6"/>
  <c r="BD14" i="6"/>
  <c r="I15" i="6"/>
  <c r="Q15" i="6"/>
  <c r="Y15" i="6"/>
  <c r="AG15" i="6"/>
  <c r="AO15" i="6"/>
  <c r="AW15" i="6"/>
  <c r="B16" i="6"/>
  <c r="J16" i="6"/>
  <c r="R16" i="6"/>
  <c r="AA16" i="6"/>
  <c r="AN16" i="6"/>
  <c r="Q22" i="6"/>
  <c r="AJ22" i="6"/>
  <c r="J23" i="6"/>
  <c r="AP23" i="6"/>
  <c r="AC26" i="6"/>
  <c r="F27" i="6"/>
  <c r="AL27" i="6"/>
  <c r="O28" i="6"/>
  <c r="AU28" i="6"/>
  <c r="X29" i="6"/>
  <c r="BD29" i="6"/>
  <c r="U34" i="6"/>
  <c r="AD35" i="6"/>
  <c r="AV37" i="6"/>
  <c r="C40" i="6"/>
  <c r="BC61" i="6"/>
  <c r="AU61" i="6"/>
  <c r="AM61" i="6"/>
  <c r="AE61" i="6"/>
  <c r="W61" i="6"/>
  <c r="O61" i="6"/>
  <c r="G61" i="6"/>
  <c r="BB61" i="6"/>
  <c r="AT61" i="6"/>
  <c r="AL61" i="6"/>
  <c r="AD61" i="6"/>
  <c r="V61" i="6"/>
  <c r="N61" i="6"/>
  <c r="F61" i="6"/>
  <c r="BA61" i="6"/>
  <c r="AS61" i="6"/>
  <c r="AK61" i="6"/>
  <c r="AC61" i="6"/>
  <c r="U61" i="6"/>
  <c r="M61" i="6"/>
  <c r="E61" i="6"/>
  <c r="AZ61" i="6"/>
  <c r="AR61" i="6"/>
  <c r="AJ61" i="6"/>
  <c r="AB61" i="6"/>
  <c r="T61" i="6"/>
  <c r="L61" i="6"/>
  <c r="D61" i="6"/>
  <c r="AY61" i="6"/>
  <c r="AQ61" i="6"/>
  <c r="AI61" i="6"/>
  <c r="AA61" i="6"/>
  <c r="S61" i="6"/>
  <c r="K61" i="6"/>
  <c r="C61" i="6"/>
  <c r="AX61" i="6"/>
  <c r="AP61" i="6"/>
  <c r="AH61" i="6"/>
  <c r="Z61" i="6"/>
  <c r="R61" i="6"/>
  <c r="J61" i="6"/>
  <c r="B61" i="6"/>
  <c r="AW61" i="6"/>
  <c r="AO61" i="6"/>
  <c r="AG61" i="6"/>
  <c r="Y61" i="6"/>
  <c r="Q61" i="6"/>
  <c r="I61" i="6"/>
  <c r="BD61" i="6"/>
  <c r="AV61" i="6"/>
  <c r="AN61" i="6"/>
  <c r="AF61" i="6"/>
  <c r="X61" i="6"/>
  <c r="P61" i="6"/>
  <c r="H61" i="6"/>
  <c r="BA67" i="6"/>
  <c r="AS67" i="6"/>
  <c r="AK67" i="6"/>
  <c r="AC67" i="6"/>
  <c r="U67" i="6"/>
  <c r="M67" i="6"/>
  <c r="E67" i="6"/>
  <c r="AZ67" i="6"/>
  <c r="AR67" i="6"/>
  <c r="AJ67" i="6"/>
  <c r="AB67" i="6"/>
  <c r="T67" i="6"/>
  <c r="L67" i="6"/>
  <c r="D67" i="6"/>
  <c r="AY67" i="6"/>
  <c r="AQ67" i="6"/>
  <c r="AI67" i="6"/>
  <c r="AA67" i="6"/>
  <c r="S67" i="6"/>
  <c r="K67" i="6"/>
  <c r="C67" i="6"/>
  <c r="AX67" i="6"/>
  <c r="AP67" i="6"/>
  <c r="AH67" i="6"/>
  <c r="Z67" i="6"/>
  <c r="R67" i="6"/>
  <c r="J67" i="6"/>
  <c r="B67" i="6"/>
  <c r="AW67" i="6"/>
  <c r="AO67" i="6"/>
  <c r="AG67" i="6"/>
  <c r="Y67" i="6"/>
  <c r="Q67" i="6"/>
  <c r="I67" i="6"/>
  <c r="BD67" i="6"/>
  <c r="AV67" i="6"/>
  <c r="AN67" i="6"/>
  <c r="AF67" i="6"/>
  <c r="X67" i="6"/>
  <c r="P67" i="6"/>
  <c r="H67" i="6"/>
  <c r="BC67" i="6"/>
  <c r="AU67" i="6"/>
  <c r="AM67" i="6"/>
  <c r="AE67" i="6"/>
  <c r="W67" i="6"/>
  <c r="O67" i="6"/>
  <c r="G67" i="6"/>
  <c r="BB67" i="6"/>
  <c r="AT67" i="6"/>
  <c r="AL67" i="6"/>
  <c r="AD67" i="6"/>
  <c r="V67" i="6"/>
  <c r="N67" i="6"/>
  <c r="F67" i="6"/>
  <c r="AY73" i="6"/>
  <c r="AQ73" i="6"/>
  <c r="AI73" i="6"/>
  <c r="AA73" i="6"/>
  <c r="S73" i="6"/>
  <c r="K73" i="6"/>
  <c r="C73" i="6"/>
  <c r="AX73" i="6"/>
  <c r="AP73" i="6"/>
  <c r="AH73" i="6"/>
  <c r="Z73" i="6"/>
  <c r="R73" i="6"/>
  <c r="J73" i="6"/>
  <c r="B73" i="6"/>
  <c r="AW73" i="6"/>
  <c r="AO73" i="6"/>
  <c r="AG73" i="6"/>
  <c r="Y73" i="6"/>
  <c r="Q73" i="6"/>
  <c r="I73" i="6"/>
  <c r="BD73" i="6"/>
  <c r="AV73" i="6"/>
  <c r="AN73" i="6"/>
  <c r="AF73" i="6"/>
  <c r="X73" i="6"/>
  <c r="P73" i="6"/>
  <c r="H73" i="6"/>
  <c r="BC73" i="6"/>
  <c r="AU73" i="6"/>
  <c r="AM73" i="6"/>
  <c r="AE73" i="6"/>
  <c r="W73" i="6"/>
  <c r="O73" i="6"/>
  <c r="G73" i="6"/>
  <c r="BB73" i="6"/>
  <c r="AT73" i="6"/>
  <c r="AL73" i="6"/>
  <c r="AD73" i="6"/>
  <c r="V73" i="6"/>
  <c r="N73" i="6"/>
  <c r="F73" i="6"/>
  <c r="BA73" i="6"/>
  <c r="AS73" i="6"/>
  <c r="AK73" i="6"/>
  <c r="AC73" i="6"/>
  <c r="U73" i="6"/>
  <c r="M73" i="6"/>
  <c r="E73" i="6"/>
  <c r="AZ73" i="6"/>
  <c r="AR73" i="6"/>
  <c r="AJ73" i="6"/>
  <c r="AB73" i="6"/>
  <c r="T73" i="6"/>
  <c r="L73" i="6"/>
  <c r="D73" i="6"/>
  <c r="BA75" i="6"/>
  <c r="AS75" i="6"/>
  <c r="AK75" i="6"/>
  <c r="AC75" i="6"/>
  <c r="U75" i="6"/>
  <c r="M75" i="6"/>
  <c r="E75" i="6"/>
  <c r="AZ75" i="6"/>
  <c r="AR75" i="6"/>
  <c r="AR2" i="7" s="1"/>
  <c r="AJ75" i="6"/>
  <c r="AB75" i="6"/>
  <c r="T75" i="6"/>
  <c r="L75" i="6"/>
  <c r="D75" i="6"/>
  <c r="AY75" i="6"/>
  <c r="AQ75" i="6"/>
  <c r="AI75" i="6"/>
  <c r="AA75" i="6"/>
  <c r="S75" i="6"/>
  <c r="K75" i="6"/>
  <c r="C75" i="6"/>
  <c r="AX75" i="6"/>
  <c r="AP75" i="6"/>
  <c r="AH75" i="6"/>
  <c r="Z75" i="6"/>
  <c r="R75" i="6"/>
  <c r="J75" i="6"/>
  <c r="B75" i="6"/>
  <c r="AW75" i="6"/>
  <c r="AO75" i="6"/>
  <c r="AG75" i="6"/>
  <c r="Y75" i="6"/>
  <c r="Q75" i="6"/>
  <c r="I75" i="6"/>
  <c r="BD75" i="6"/>
  <c r="AV75" i="6"/>
  <c r="AN75" i="6"/>
  <c r="AF75" i="6"/>
  <c r="X75" i="6"/>
  <c r="P75" i="6"/>
  <c r="H75" i="6"/>
  <c r="BC75" i="6"/>
  <c r="AU75" i="6"/>
  <c r="AM75" i="6"/>
  <c r="AE75" i="6"/>
  <c r="W75" i="6"/>
  <c r="O75" i="6"/>
  <c r="G75" i="6"/>
  <c r="BB75" i="6"/>
  <c r="AT75" i="6"/>
  <c r="AL75" i="6"/>
  <c r="AD75" i="6"/>
  <c r="V75" i="6"/>
  <c r="N75" i="6"/>
  <c r="F75" i="6"/>
  <c r="BC77" i="6"/>
  <c r="AU77" i="6"/>
  <c r="AM77" i="6"/>
  <c r="AE77" i="6"/>
  <c r="W77" i="6"/>
  <c r="O77" i="6"/>
  <c r="G77" i="6"/>
  <c r="BB77" i="6"/>
  <c r="AT77" i="6"/>
  <c r="AL77" i="6"/>
  <c r="AD77" i="6"/>
  <c r="V77" i="6"/>
  <c r="N77" i="6"/>
  <c r="F77" i="6"/>
  <c r="BA77" i="6"/>
  <c r="AS77" i="6"/>
  <c r="AK77" i="6"/>
  <c r="AC77" i="6"/>
  <c r="U77" i="6"/>
  <c r="M77" i="6"/>
  <c r="E77" i="6"/>
  <c r="AZ77" i="6"/>
  <c r="AR77" i="6"/>
  <c r="AJ77" i="6"/>
  <c r="AB77" i="6"/>
  <c r="T77" i="6"/>
  <c r="L77" i="6"/>
  <c r="D77" i="6"/>
  <c r="AY77" i="6"/>
  <c r="AQ77" i="6"/>
  <c r="AI77" i="6"/>
  <c r="AA77" i="6"/>
  <c r="S77" i="6"/>
  <c r="K77" i="6"/>
  <c r="C77" i="6"/>
  <c r="AX77" i="6"/>
  <c r="AP77" i="6"/>
  <c r="AH77" i="6"/>
  <c r="Z77" i="6"/>
  <c r="R77" i="6"/>
  <c r="J77" i="6"/>
  <c r="B77" i="6"/>
  <c r="AW77" i="6"/>
  <c r="AO77" i="6"/>
  <c r="AG77" i="6"/>
  <c r="Y77" i="6"/>
  <c r="Q77" i="6"/>
  <c r="I77" i="6"/>
  <c r="BD77" i="6"/>
  <c r="AV77" i="6"/>
  <c r="AN77" i="6"/>
  <c r="AF77" i="6"/>
  <c r="X77" i="6"/>
  <c r="P77" i="6"/>
  <c r="H77" i="6"/>
  <c r="BA83" i="6"/>
  <c r="AS83" i="6"/>
  <c r="AK83" i="6"/>
  <c r="AC83" i="6"/>
  <c r="U83" i="6"/>
  <c r="M83" i="6"/>
  <c r="E83" i="6"/>
  <c r="AZ83" i="6"/>
  <c r="AR83" i="6"/>
  <c r="AJ83" i="6"/>
  <c r="AB83" i="6"/>
  <c r="T83" i="6"/>
  <c r="L83" i="6"/>
  <c r="D83" i="6"/>
  <c r="AY83" i="6"/>
  <c r="AQ83" i="6"/>
  <c r="AI83" i="6"/>
  <c r="AA83" i="6"/>
  <c r="S83" i="6"/>
  <c r="K83" i="6"/>
  <c r="C83" i="6"/>
  <c r="AX83" i="6"/>
  <c r="AP83" i="6"/>
  <c r="AH83" i="6"/>
  <c r="Z83" i="6"/>
  <c r="R83" i="6"/>
  <c r="J83" i="6"/>
  <c r="B83" i="6"/>
  <c r="AW83" i="6"/>
  <c r="AO83" i="6"/>
  <c r="AG83" i="6"/>
  <c r="Y83" i="6"/>
  <c r="Q83" i="6"/>
  <c r="I83" i="6"/>
  <c r="BD83" i="6"/>
  <c r="AV83" i="6"/>
  <c r="AN83" i="6"/>
  <c r="AF83" i="6"/>
  <c r="X83" i="6"/>
  <c r="P83" i="6"/>
  <c r="H83" i="6"/>
  <c r="BC83" i="6"/>
  <c r="AU83" i="6"/>
  <c r="AM83" i="6"/>
  <c r="AE83" i="6"/>
  <c r="W83" i="6"/>
  <c r="O83" i="6"/>
  <c r="G83" i="6"/>
  <c r="BB83" i="6"/>
  <c r="AT83" i="6"/>
  <c r="AL83" i="6"/>
  <c r="AD83" i="6"/>
  <c r="V83" i="6"/>
  <c r="N83" i="6"/>
  <c r="F83" i="6"/>
  <c r="BC85" i="6"/>
  <c r="AU85" i="6"/>
  <c r="AM85" i="6"/>
  <c r="AE85" i="6"/>
  <c r="W85" i="6"/>
  <c r="O85" i="6"/>
  <c r="G85" i="6"/>
  <c r="BB85" i="6"/>
  <c r="AT85" i="6"/>
  <c r="AL85" i="6"/>
  <c r="AD85" i="6"/>
  <c r="V85" i="6"/>
  <c r="N85" i="6"/>
  <c r="F85" i="6"/>
  <c r="BA85" i="6"/>
  <c r="AS85" i="6"/>
  <c r="AK85" i="6"/>
  <c r="AC85" i="6"/>
  <c r="U85" i="6"/>
  <c r="M85" i="6"/>
  <c r="E85" i="6"/>
  <c r="AZ85" i="6"/>
  <c r="AR85" i="6"/>
  <c r="AJ85" i="6"/>
  <c r="AB85" i="6"/>
  <c r="T85" i="6"/>
  <c r="L85" i="6"/>
  <c r="D85" i="6"/>
  <c r="AY85" i="6"/>
  <c r="AQ85" i="6"/>
  <c r="AI85" i="6"/>
  <c r="AA85" i="6"/>
  <c r="S85" i="6"/>
  <c r="K85" i="6"/>
  <c r="C85" i="6"/>
  <c r="AX85" i="6"/>
  <c r="AP85" i="6"/>
  <c r="AH85" i="6"/>
  <c r="Z85" i="6"/>
  <c r="R85" i="6"/>
  <c r="J85" i="6"/>
  <c r="B85" i="6"/>
  <c r="AW85" i="6"/>
  <c r="AO85" i="6"/>
  <c r="AG85" i="6"/>
  <c r="Y85" i="6"/>
  <c r="Q85" i="6"/>
  <c r="I85" i="6"/>
  <c r="BD85" i="6"/>
  <c r="AV85" i="6"/>
  <c r="AN85" i="6"/>
  <c r="AF85" i="6"/>
  <c r="X85" i="6"/>
  <c r="P85" i="6"/>
  <c r="H85" i="6"/>
  <c r="AW87" i="6"/>
  <c r="AO87" i="6"/>
  <c r="AG87" i="6"/>
  <c r="Y87" i="6"/>
  <c r="Q87" i="6"/>
  <c r="I87" i="6"/>
  <c r="BD87" i="6"/>
  <c r="AV87" i="6"/>
  <c r="AN87" i="6"/>
  <c r="AF87" i="6"/>
  <c r="X87" i="6"/>
  <c r="P87" i="6"/>
  <c r="H87" i="6"/>
  <c r="BC87" i="6"/>
  <c r="AU87" i="6"/>
  <c r="AM87" i="6"/>
  <c r="AE87" i="6"/>
  <c r="W87" i="6"/>
  <c r="O87" i="6"/>
  <c r="G87" i="6"/>
  <c r="BB87" i="6"/>
  <c r="AT87" i="6"/>
  <c r="AL87" i="6"/>
  <c r="AD87" i="6"/>
  <c r="V87" i="6"/>
  <c r="N87" i="6"/>
  <c r="F87" i="6"/>
  <c r="BA87" i="6"/>
  <c r="AS87" i="6"/>
  <c r="AK87" i="6"/>
  <c r="AC87" i="6"/>
  <c r="U87" i="6"/>
  <c r="M87" i="6"/>
  <c r="E87" i="6"/>
  <c r="AZ87" i="6"/>
  <c r="AR87" i="6"/>
  <c r="AJ87" i="6"/>
  <c r="AB87" i="6"/>
  <c r="T87" i="6"/>
  <c r="L87" i="6"/>
  <c r="D87" i="6"/>
  <c r="AY87" i="6"/>
  <c r="AQ87" i="6"/>
  <c r="AI87" i="6"/>
  <c r="AA87" i="6"/>
  <c r="AA3" i="7" s="1" a="1"/>
  <c r="AA3" i="7" s="1"/>
  <c r="S87" i="6"/>
  <c r="K87" i="6"/>
  <c r="C87" i="6"/>
  <c r="AX87" i="6"/>
  <c r="AP87" i="6"/>
  <c r="AH87" i="6"/>
  <c r="Z87" i="6"/>
  <c r="R87" i="6"/>
  <c r="J87" i="6"/>
  <c r="B87" i="6"/>
  <c r="AY89" i="6"/>
  <c r="AQ89" i="6"/>
  <c r="AI89" i="6"/>
  <c r="AA89" i="6"/>
  <c r="S89" i="6"/>
  <c r="K89" i="6"/>
  <c r="C89" i="6"/>
  <c r="AX89" i="6"/>
  <c r="AP89" i="6"/>
  <c r="AH89" i="6"/>
  <c r="Z89" i="6"/>
  <c r="R89" i="6"/>
  <c r="J89" i="6"/>
  <c r="B89" i="6"/>
  <c r="AW89" i="6"/>
  <c r="AO89" i="6"/>
  <c r="AG89" i="6"/>
  <c r="Y89" i="6"/>
  <c r="Q89" i="6"/>
  <c r="I89" i="6"/>
  <c r="BD89" i="6"/>
  <c r="AV89" i="6"/>
  <c r="AN89" i="6"/>
  <c r="AF89" i="6"/>
  <c r="X89" i="6"/>
  <c r="P89" i="6"/>
  <c r="H89" i="6"/>
  <c r="BC89" i="6"/>
  <c r="AU89" i="6"/>
  <c r="AM89" i="6"/>
  <c r="AE89" i="6"/>
  <c r="W89" i="6"/>
  <c r="O89" i="6"/>
  <c r="G89" i="6"/>
  <c r="BB89" i="6"/>
  <c r="AT89" i="6"/>
  <c r="AL89" i="6"/>
  <c r="AD89" i="6"/>
  <c r="V89" i="6"/>
  <c r="N89" i="6"/>
  <c r="F89" i="6"/>
  <c r="BA89" i="6"/>
  <c r="AS89" i="6"/>
  <c r="AK89" i="6"/>
  <c r="AC89" i="6"/>
  <c r="U89" i="6"/>
  <c r="M89" i="6"/>
  <c r="E89" i="6"/>
  <c r="AZ89" i="6"/>
  <c r="AR89" i="6"/>
  <c r="AJ89" i="6"/>
  <c r="AB89" i="6"/>
  <c r="T89" i="6"/>
  <c r="L89" i="6"/>
  <c r="L3" i="7" s="1" a="1"/>
  <c r="L3" i="7" s="1"/>
  <c r="D89" i="6"/>
  <c r="BA91" i="6"/>
  <c r="AS91" i="6"/>
  <c r="AK91" i="6"/>
  <c r="AC91" i="6"/>
  <c r="U91" i="6"/>
  <c r="M91" i="6"/>
  <c r="E91" i="6"/>
  <c r="AZ91" i="6"/>
  <c r="AR91" i="6"/>
  <c r="AJ91" i="6"/>
  <c r="AB91" i="6"/>
  <c r="T91" i="6"/>
  <c r="L91" i="6"/>
  <c r="D91" i="6"/>
  <c r="AY91" i="6"/>
  <c r="AQ91" i="6"/>
  <c r="AI91" i="6"/>
  <c r="AA91" i="6"/>
  <c r="S91" i="6"/>
  <c r="K91" i="6"/>
  <c r="C91" i="6"/>
  <c r="AX91" i="6"/>
  <c r="AP91" i="6"/>
  <c r="AH91" i="6"/>
  <c r="Z91" i="6"/>
  <c r="R91" i="6"/>
  <c r="J91" i="6"/>
  <c r="B91" i="6"/>
  <c r="AW91" i="6"/>
  <c r="AO91" i="6"/>
  <c r="AG91" i="6"/>
  <c r="Y91" i="6"/>
  <c r="Q91" i="6"/>
  <c r="I91" i="6"/>
  <c r="BD91" i="6"/>
  <c r="AV91" i="6"/>
  <c r="AN91" i="6"/>
  <c r="AF91" i="6"/>
  <c r="X91" i="6"/>
  <c r="P91" i="6"/>
  <c r="H91" i="6"/>
  <c r="BC91" i="6"/>
  <c r="AU91" i="6"/>
  <c r="AM91" i="6"/>
  <c r="AE91" i="6"/>
  <c r="W91" i="6"/>
  <c r="O91" i="6"/>
  <c r="G91" i="6"/>
  <c r="BB91" i="6"/>
  <c r="AT91" i="6"/>
  <c r="AL91" i="6"/>
  <c r="AD91" i="6"/>
  <c r="V91" i="6"/>
  <c r="N91" i="6"/>
  <c r="F91" i="6"/>
  <c r="AZ93" i="6"/>
  <c r="AY93" i="6"/>
  <c r="AQ93" i="6"/>
  <c r="AX93" i="6"/>
  <c r="BD93" i="6"/>
  <c r="AV93" i="6"/>
  <c r="AW93" i="6"/>
  <c r="AM93" i="6"/>
  <c r="AE93" i="6"/>
  <c r="W93" i="6"/>
  <c r="O93" i="6"/>
  <c r="G93" i="6"/>
  <c r="AU93" i="6"/>
  <c r="AL93" i="6"/>
  <c r="AD93" i="6"/>
  <c r="V93" i="6"/>
  <c r="N93" i="6"/>
  <c r="F93" i="6"/>
  <c r="AT93" i="6"/>
  <c r="AK93" i="6"/>
  <c r="AC93" i="6"/>
  <c r="U93" i="6"/>
  <c r="M93" i="6"/>
  <c r="E93" i="6"/>
  <c r="AS93" i="6"/>
  <c r="AJ93" i="6"/>
  <c r="AB93" i="6"/>
  <c r="T93" i="6"/>
  <c r="L93" i="6"/>
  <c r="D93" i="6"/>
  <c r="AR93" i="6"/>
  <c r="AI93" i="6"/>
  <c r="AA93" i="6"/>
  <c r="S93" i="6"/>
  <c r="K93" i="6"/>
  <c r="C93" i="6"/>
  <c r="BC93" i="6"/>
  <c r="AP93" i="6"/>
  <c r="AH93" i="6"/>
  <c r="Z93" i="6"/>
  <c r="R93" i="6"/>
  <c r="J93" i="6"/>
  <c r="B93" i="6"/>
  <c r="BB93" i="6"/>
  <c r="AO93" i="6"/>
  <c r="AG93" i="6"/>
  <c r="Y93" i="6"/>
  <c r="Q93" i="6"/>
  <c r="I93" i="6"/>
  <c r="BA93" i="6"/>
  <c r="AN93" i="6"/>
  <c r="AF93" i="6"/>
  <c r="X93" i="6"/>
  <c r="P93" i="6"/>
  <c r="H93" i="6"/>
  <c r="BB95" i="6"/>
  <c r="AT95" i="6"/>
  <c r="AL95" i="6"/>
  <c r="AD95" i="6"/>
  <c r="V95" i="6"/>
  <c r="N95" i="6"/>
  <c r="F95" i="6"/>
  <c r="BA95" i="6"/>
  <c r="AS95" i="6"/>
  <c r="AK95" i="6"/>
  <c r="AC95" i="6"/>
  <c r="U95" i="6"/>
  <c r="M95" i="6"/>
  <c r="E95" i="6"/>
  <c r="AZ95" i="6"/>
  <c r="AR95" i="6"/>
  <c r="AJ95" i="6"/>
  <c r="AB95" i="6"/>
  <c r="T95" i="6"/>
  <c r="L95" i="6"/>
  <c r="D95" i="6"/>
  <c r="AX95" i="6"/>
  <c r="AP95" i="6"/>
  <c r="AH95" i="6"/>
  <c r="Z95" i="6"/>
  <c r="R95" i="6"/>
  <c r="J95" i="6"/>
  <c r="B95" i="6"/>
  <c r="BD95" i="6"/>
  <c r="AV95" i="6"/>
  <c r="AN95" i="6"/>
  <c r="AF95" i="6"/>
  <c r="X95" i="6"/>
  <c r="P95" i="6"/>
  <c r="H95" i="6"/>
  <c r="AQ95" i="6"/>
  <c r="W95" i="6"/>
  <c r="AO95" i="6"/>
  <c r="S95" i="6"/>
  <c r="AM95" i="6"/>
  <c r="Q95" i="6"/>
  <c r="AI95" i="6"/>
  <c r="O95" i="6"/>
  <c r="BC95" i="6"/>
  <c r="AG95" i="6"/>
  <c r="K95" i="6"/>
  <c r="AY95" i="6"/>
  <c r="AE95" i="6"/>
  <c r="I95" i="6"/>
  <c r="AW95" i="6"/>
  <c r="AA95" i="6"/>
  <c r="G95" i="6"/>
  <c r="AU95" i="6"/>
  <c r="Y95" i="6"/>
  <c r="C95" i="6"/>
  <c r="BD97" i="6"/>
  <c r="AV97" i="6"/>
  <c r="AN97" i="6"/>
  <c r="AF97" i="6"/>
  <c r="X97" i="6"/>
  <c r="P97" i="6"/>
  <c r="H97" i="6"/>
  <c r="BC97" i="6"/>
  <c r="AU97" i="6"/>
  <c r="AM97" i="6"/>
  <c r="AE97" i="6"/>
  <c r="W97" i="6"/>
  <c r="O97" i="6"/>
  <c r="G97" i="6"/>
  <c r="BB97" i="6"/>
  <c r="AT97" i="6"/>
  <c r="AL97" i="6"/>
  <c r="AD97" i="6"/>
  <c r="V97" i="6"/>
  <c r="N97" i="6"/>
  <c r="F97" i="6"/>
  <c r="AZ97" i="6"/>
  <c r="AR97" i="6"/>
  <c r="AJ97" i="6"/>
  <c r="AB97" i="6"/>
  <c r="T97" i="6"/>
  <c r="L97" i="6"/>
  <c r="D97" i="6"/>
  <c r="AY97" i="6"/>
  <c r="AQ97" i="6"/>
  <c r="AI97" i="6"/>
  <c r="AA97" i="6"/>
  <c r="S97" i="6"/>
  <c r="K97" i="6"/>
  <c r="C97" i="6"/>
  <c r="AX97" i="6"/>
  <c r="AP97" i="6"/>
  <c r="AH97" i="6"/>
  <c r="Z97" i="6"/>
  <c r="R97" i="6"/>
  <c r="J97" i="6"/>
  <c r="B97" i="6"/>
  <c r="AW97" i="6"/>
  <c r="Q97" i="6"/>
  <c r="AS97" i="6"/>
  <c r="M97" i="6"/>
  <c r="AO97" i="6"/>
  <c r="I97" i="6"/>
  <c r="AK97" i="6"/>
  <c r="E97" i="6"/>
  <c r="AG97" i="6"/>
  <c r="AC97" i="6"/>
  <c r="Y97" i="6"/>
  <c r="BA97" i="6"/>
  <c r="U97" i="6"/>
  <c r="AX99" i="6"/>
  <c r="AP99" i="6"/>
  <c r="AH99" i="6"/>
  <c r="Z99" i="6"/>
  <c r="R99" i="6"/>
  <c r="J99" i="6"/>
  <c r="B99" i="6"/>
  <c r="AW99" i="6"/>
  <c r="AO99" i="6"/>
  <c r="AG99" i="6"/>
  <c r="Y99" i="6"/>
  <c r="Q99" i="6"/>
  <c r="I99" i="6"/>
  <c r="BD99" i="6"/>
  <c r="AV99" i="6"/>
  <c r="AN99" i="6"/>
  <c r="AF99" i="6"/>
  <c r="X99" i="6"/>
  <c r="P99" i="6"/>
  <c r="H99" i="6"/>
  <c r="BB99" i="6"/>
  <c r="AT99" i="6"/>
  <c r="AL99" i="6"/>
  <c r="AD99" i="6"/>
  <c r="V99" i="6"/>
  <c r="N99" i="6"/>
  <c r="F99" i="6"/>
  <c r="BA99" i="6"/>
  <c r="AS99" i="6"/>
  <c r="AK99" i="6"/>
  <c r="AC99" i="6"/>
  <c r="U99" i="6"/>
  <c r="M99" i="6"/>
  <c r="E99" i="6"/>
  <c r="AZ99" i="6"/>
  <c r="AR99" i="6"/>
  <c r="AJ99" i="6"/>
  <c r="AB99" i="6"/>
  <c r="T99" i="6"/>
  <c r="L99" i="6"/>
  <c r="D99" i="6"/>
  <c r="AI99" i="6"/>
  <c r="C99" i="6"/>
  <c r="AE99" i="6"/>
  <c r="AA99" i="6"/>
  <c r="BC99" i="6"/>
  <c r="W99" i="6"/>
  <c r="AY99" i="6"/>
  <c r="S99" i="6"/>
  <c r="AU99" i="6"/>
  <c r="O99" i="6"/>
  <c r="AQ99" i="6"/>
  <c r="K99" i="6"/>
  <c r="AM99" i="6"/>
  <c r="G99" i="6"/>
  <c r="AZ101" i="6"/>
  <c r="AR101" i="6"/>
  <c r="AJ101" i="6"/>
  <c r="AB101" i="6"/>
  <c r="T101" i="6"/>
  <c r="L101" i="6"/>
  <c r="D101" i="6"/>
  <c r="AY101" i="6"/>
  <c r="AQ101" i="6"/>
  <c r="AI101" i="6"/>
  <c r="AA101" i="6"/>
  <c r="S101" i="6"/>
  <c r="K101" i="6"/>
  <c r="C101" i="6"/>
  <c r="AX101" i="6"/>
  <c r="AP101" i="6"/>
  <c r="AH101" i="6"/>
  <c r="Z101" i="6"/>
  <c r="R101" i="6"/>
  <c r="J101" i="6"/>
  <c r="B101" i="6"/>
  <c r="AW101" i="6"/>
  <c r="AO101" i="6"/>
  <c r="AG101" i="6"/>
  <c r="BD101" i="6"/>
  <c r="AV101" i="6"/>
  <c r="AN101" i="6"/>
  <c r="AF101" i="6"/>
  <c r="X101" i="6"/>
  <c r="P101" i="6"/>
  <c r="H101" i="6"/>
  <c r="BC101" i="6"/>
  <c r="AU101" i="6"/>
  <c r="AM101" i="6"/>
  <c r="AE101" i="6"/>
  <c r="W101" i="6"/>
  <c r="O101" i="6"/>
  <c r="G101" i="6"/>
  <c r="BB101" i="6"/>
  <c r="AT101" i="6"/>
  <c r="AL101" i="6"/>
  <c r="AD101" i="6"/>
  <c r="V101" i="6"/>
  <c r="N101" i="6"/>
  <c r="F101" i="6"/>
  <c r="BA101" i="6"/>
  <c r="AS101" i="6"/>
  <c r="AK101" i="6"/>
  <c r="AC101" i="6"/>
  <c r="U101" i="6"/>
  <c r="M101" i="6"/>
  <c r="E101" i="6"/>
  <c r="Q101" i="6"/>
  <c r="I101" i="6"/>
  <c r="Y101" i="6"/>
  <c r="BB103" i="6"/>
  <c r="AT103" i="6"/>
  <c r="AL103" i="6"/>
  <c r="AD103" i="6"/>
  <c r="V103" i="6"/>
  <c r="N103" i="6"/>
  <c r="F103" i="6"/>
  <c r="BA103" i="6"/>
  <c r="AS103" i="6"/>
  <c r="AK103" i="6"/>
  <c r="AC103" i="6"/>
  <c r="U103" i="6"/>
  <c r="M103" i="6"/>
  <c r="E103" i="6"/>
  <c r="AZ103" i="6"/>
  <c r="AR103" i="6"/>
  <c r="AJ103" i="6"/>
  <c r="AB103" i="6"/>
  <c r="T103" i="6"/>
  <c r="L103" i="6"/>
  <c r="D103" i="6"/>
  <c r="AY103" i="6"/>
  <c r="AQ103" i="6"/>
  <c r="AI103" i="6"/>
  <c r="AA103" i="6"/>
  <c r="S103" i="6"/>
  <c r="K103" i="6"/>
  <c r="C103" i="6"/>
  <c r="AX103" i="6"/>
  <c r="AP103" i="6"/>
  <c r="AH103" i="6"/>
  <c r="Z103" i="6"/>
  <c r="R103" i="6"/>
  <c r="J103" i="6"/>
  <c r="B103" i="6"/>
  <c r="AW103" i="6"/>
  <c r="AO103" i="6"/>
  <c r="AG103" i="6"/>
  <c r="Y103" i="6"/>
  <c r="Q103" i="6"/>
  <c r="I103" i="6"/>
  <c r="BD103" i="6"/>
  <c r="AV103" i="6"/>
  <c r="AN103" i="6"/>
  <c r="AF103" i="6"/>
  <c r="X103" i="6"/>
  <c r="P103" i="6"/>
  <c r="H103" i="6"/>
  <c r="BC103" i="6"/>
  <c r="AU103" i="6"/>
  <c r="AM103" i="6"/>
  <c r="AE103" i="6"/>
  <c r="W103" i="6"/>
  <c r="O103" i="6"/>
  <c r="G103" i="6"/>
  <c r="BD105" i="6"/>
  <c r="AV105" i="6"/>
  <c r="AN105" i="6"/>
  <c r="AF105" i="6"/>
  <c r="X105" i="6"/>
  <c r="P105" i="6"/>
  <c r="H105" i="6"/>
  <c r="BC105" i="6"/>
  <c r="AU105" i="6"/>
  <c r="AM105" i="6"/>
  <c r="AE105" i="6"/>
  <c r="W105" i="6"/>
  <c r="O105" i="6"/>
  <c r="G105" i="6"/>
  <c r="BB105" i="6"/>
  <c r="AT105" i="6"/>
  <c r="AL105" i="6"/>
  <c r="AD105" i="6"/>
  <c r="V105" i="6"/>
  <c r="N105" i="6"/>
  <c r="F105" i="6"/>
  <c r="BA105" i="6"/>
  <c r="AS105" i="6"/>
  <c r="AK105" i="6"/>
  <c r="AC105" i="6"/>
  <c r="U105" i="6"/>
  <c r="M105" i="6"/>
  <c r="E105" i="6"/>
  <c r="AZ105" i="6"/>
  <c r="AR105" i="6"/>
  <c r="AJ105" i="6"/>
  <c r="AB105" i="6"/>
  <c r="T105" i="6"/>
  <c r="L105" i="6"/>
  <c r="D105" i="6"/>
  <c r="AY105" i="6"/>
  <c r="AQ105" i="6"/>
  <c r="AI105" i="6"/>
  <c r="AA105" i="6"/>
  <c r="S105" i="6"/>
  <c r="K105" i="6"/>
  <c r="C105" i="6"/>
  <c r="AX105" i="6"/>
  <c r="AP105" i="6"/>
  <c r="AH105" i="6"/>
  <c r="Z105" i="6"/>
  <c r="R105" i="6"/>
  <c r="J105" i="6"/>
  <c r="B105" i="6"/>
  <c r="AW105" i="6"/>
  <c r="AO105" i="6"/>
  <c r="AG105" i="6"/>
  <c r="Y105" i="6"/>
  <c r="Q105" i="6"/>
  <c r="I105" i="6"/>
  <c r="AX107" i="6"/>
  <c r="AP107" i="6"/>
  <c r="AH107" i="6"/>
  <c r="Z107" i="6"/>
  <c r="R107" i="6"/>
  <c r="J107" i="6"/>
  <c r="B107" i="6"/>
  <c r="AW107" i="6"/>
  <c r="AO107" i="6"/>
  <c r="AG107" i="6"/>
  <c r="Y107" i="6"/>
  <c r="Q107" i="6"/>
  <c r="I107" i="6"/>
  <c r="BD107" i="6"/>
  <c r="AV107" i="6"/>
  <c r="AN107" i="6"/>
  <c r="AF107" i="6"/>
  <c r="X107" i="6"/>
  <c r="P107" i="6"/>
  <c r="H107" i="6"/>
  <c r="BC107" i="6"/>
  <c r="AU107" i="6"/>
  <c r="AM107" i="6"/>
  <c r="AE107" i="6"/>
  <c r="W107" i="6"/>
  <c r="O107" i="6"/>
  <c r="G107" i="6"/>
  <c r="BB107" i="6"/>
  <c r="AT107" i="6"/>
  <c r="AL107" i="6"/>
  <c r="AD107" i="6"/>
  <c r="V107" i="6"/>
  <c r="N107" i="6"/>
  <c r="F107" i="6"/>
  <c r="BA107" i="6"/>
  <c r="AS107" i="6"/>
  <c r="AK107" i="6"/>
  <c r="AC107" i="6"/>
  <c r="U107" i="6"/>
  <c r="M107" i="6"/>
  <c r="E107" i="6"/>
  <c r="AZ107" i="6"/>
  <c r="AR107" i="6"/>
  <c r="AJ107" i="6"/>
  <c r="AB107" i="6"/>
  <c r="T107" i="6"/>
  <c r="L107" i="6"/>
  <c r="D107" i="6"/>
  <c r="AY107" i="6"/>
  <c r="AQ107" i="6"/>
  <c r="AI107" i="6"/>
  <c r="AA107" i="6"/>
  <c r="S107" i="6"/>
  <c r="K107" i="6"/>
  <c r="C107" i="6"/>
  <c r="AZ109" i="6"/>
  <c r="AR109" i="6"/>
  <c r="AJ109" i="6"/>
  <c r="AB109" i="6"/>
  <c r="T109" i="6"/>
  <c r="L109" i="6"/>
  <c r="D109" i="6"/>
  <c r="AY109" i="6"/>
  <c r="AQ109" i="6"/>
  <c r="AI109" i="6"/>
  <c r="AA109" i="6"/>
  <c r="S109" i="6"/>
  <c r="K109" i="6"/>
  <c r="C109" i="6"/>
  <c r="AX109" i="6"/>
  <c r="AP109" i="6"/>
  <c r="AH109" i="6"/>
  <c r="Z109" i="6"/>
  <c r="R109" i="6"/>
  <c r="J109" i="6"/>
  <c r="B109" i="6"/>
  <c r="AW109" i="6"/>
  <c r="AO109" i="6"/>
  <c r="AG109" i="6"/>
  <c r="Y109" i="6"/>
  <c r="Q109" i="6"/>
  <c r="I109" i="6"/>
  <c r="BD109" i="6"/>
  <c r="AV109" i="6"/>
  <c r="AN109" i="6"/>
  <c r="AF109" i="6"/>
  <c r="X109" i="6"/>
  <c r="P109" i="6"/>
  <c r="H109" i="6"/>
  <c r="BC109" i="6"/>
  <c r="AU109" i="6"/>
  <c r="AM109" i="6"/>
  <c r="AE109" i="6"/>
  <c r="W109" i="6"/>
  <c r="O109" i="6"/>
  <c r="G109" i="6"/>
  <c r="BB109" i="6"/>
  <c r="AT109" i="6"/>
  <c r="AL109" i="6"/>
  <c r="AD109" i="6"/>
  <c r="V109" i="6"/>
  <c r="N109" i="6"/>
  <c r="F109" i="6"/>
  <c r="BA109" i="6"/>
  <c r="AS109" i="6"/>
  <c r="AK109" i="6"/>
  <c r="AC109" i="6"/>
  <c r="U109" i="6"/>
  <c r="M109" i="6"/>
  <c r="E109" i="6"/>
  <c r="BB111" i="6"/>
  <c r="AT111" i="6"/>
  <c r="AL111" i="6"/>
  <c r="AD111" i="6"/>
  <c r="V111" i="6"/>
  <c r="N111" i="6"/>
  <c r="F111" i="6"/>
  <c r="BA111" i="6"/>
  <c r="AS111" i="6"/>
  <c r="AK111" i="6"/>
  <c r="AC111" i="6"/>
  <c r="U111" i="6"/>
  <c r="M111" i="6"/>
  <c r="E111" i="6"/>
  <c r="AZ111" i="6"/>
  <c r="AR111" i="6"/>
  <c r="AJ111" i="6"/>
  <c r="AB111" i="6"/>
  <c r="T111" i="6"/>
  <c r="L111" i="6"/>
  <c r="D111" i="6"/>
  <c r="AY111" i="6"/>
  <c r="AQ111" i="6"/>
  <c r="AI111" i="6"/>
  <c r="AA111" i="6"/>
  <c r="S111" i="6"/>
  <c r="K111" i="6"/>
  <c r="C111" i="6"/>
  <c r="AX111" i="6"/>
  <c r="AP111" i="6"/>
  <c r="AH111" i="6"/>
  <c r="Z111" i="6"/>
  <c r="R111" i="6"/>
  <c r="J111" i="6"/>
  <c r="B111" i="6"/>
  <c r="AW111" i="6"/>
  <c r="AO111" i="6"/>
  <c r="AG111" i="6"/>
  <c r="Y111" i="6"/>
  <c r="Q111" i="6"/>
  <c r="I111" i="6"/>
  <c r="BD111" i="6"/>
  <c r="AV111" i="6"/>
  <c r="AN111" i="6"/>
  <c r="AF111" i="6"/>
  <c r="X111" i="6"/>
  <c r="P111" i="6"/>
  <c r="H111" i="6"/>
  <c r="BC111" i="6"/>
  <c r="AU111" i="6"/>
  <c r="AM111" i="6"/>
  <c r="AE111" i="6"/>
  <c r="W111" i="6"/>
  <c r="O111" i="6"/>
  <c r="G111" i="6"/>
  <c r="BB119" i="6"/>
  <c r="AT119" i="6"/>
  <c r="AL119" i="6"/>
  <c r="AD119" i="6"/>
  <c r="V119" i="6"/>
  <c r="N119" i="6"/>
  <c r="F119" i="6"/>
  <c r="BA119" i="6"/>
  <c r="AS119" i="6"/>
  <c r="AK119" i="6"/>
  <c r="AC119" i="6"/>
  <c r="U119" i="6"/>
  <c r="M119" i="6"/>
  <c r="E119" i="6"/>
  <c r="AZ119" i="6"/>
  <c r="AR119" i="6"/>
  <c r="AJ119" i="6"/>
  <c r="AB119" i="6"/>
  <c r="T119" i="6"/>
  <c r="L119" i="6"/>
  <c r="D119" i="6"/>
  <c r="AY119" i="6"/>
  <c r="AQ119" i="6"/>
  <c r="AI119" i="6"/>
  <c r="AA119" i="6"/>
  <c r="S119" i="6"/>
  <c r="K119" i="6"/>
  <c r="C119" i="6"/>
  <c r="AX119" i="6"/>
  <c r="AP119" i="6"/>
  <c r="AH119" i="6"/>
  <c r="Z119" i="6"/>
  <c r="R119" i="6"/>
  <c r="J119" i="6"/>
  <c r="B119" i="6"/>
  <c r="AW119" i="6"/>
  <c r="AO119" i="6"/>
  <c r="AG119" i="6"/>
  <c r="Y119" i="6"/>
  <c r="Q119" i="6"/>
  <c r="I119" i="6"/>
  <c r="BD119" i="6"/>
  <c r="AV119" i="6"/>
  <c r="AN119" i="6"/>
  <c r="AF119" i="6"/>
  <c r="X119" i="6"/>
  <c r="P119" i="6"/>
  <c r="H119" i="6"/>
  <c r="BC119" i="6"/>
  <c r="AU119" i="6"/>
  <c r="AM119" i="6"/>
  <c r="AE119" i="6"/>
  <c r="W119" i="6"/>
  <c r="O119" i="6"/>
  <c r="G119" i="6"/>
  <c r="AZ121" i="6"/>
  <c r="AR121" i="6"/>
  <c r="AJ121" i="6"/>
  <c r="AB121" i="6"/>
  <c r="T121" i="6"/>
  <c r="L121" i="6"/>
  <c r="D121" i="6"/>
  <c r="AX121" i="6"/>
  <c r="AP121" i="6"/>
  <c r="AH121" i="6"/>
  <c r="Z121" i="6"/>
  <c r="R121" i="6"/>
  <c r="J121" i="6"/>
  <c r="B121" i="6"/>
  <c r="BD121" i="6"/>
  <c r="AV121" i="6"/>
  <c r="AN121" i="6"/>
  <c r="AF121" i="6"/>
  <c r="X121" i="6"/>
  <c r="P121" i="6"/>
  <c r="H121" i="6"/>
  <c r="BC121" i="6"/>
  <c r="AU121" i="6"/>
  <c r="AM121" i="6"/>
  <c r="AE121" i="6"/>
  <c r="W121" i="6"/>
  <c r="O121" i="6"/>
  <c r="G121" i="6"/>
  <c r="BB121" i="6"/>
  <c r="AT121" i="6"/>
  <c r="AL121" i="6"/>
  <c r="AD121" i="6"/>
  <c r="V121" i="6"/>
  <c r="N121" i="6"/>
  <c r="F121" i="6"/>
  <c r="BA121" i="6"/>
  <c r="AS121" i="6"/>
  <c r="AK121" i="6"/>
  <c r="AC121" i="6"/>
  <c r="U121" i="6"/>
  <c r="M121" i="6"/>
  <c r="E121" i="6"/>
  <c r="AG121" i="6"/>
  <c r="AA121" i="6"/>
  <c r="Y121" i="6"/>
  <c r="AY121" i="6"/>
  <c r="S121" i="6"/>
  <c r="AW121" i="6"/>
  <c r="Q121" i="6"/>
  <c r="AQ121" i="6"/>
  <c r="K121" i="6"/>
  <c r="AO121" i="6"/>
  <c r="I121" i="6"/>
  <c r="AI121" i="6"/>
  <c r="C121" i="6"/>
  <c r="BB123" i="6"/>
  <c r="AT123" i="6"/>
  <c r="AL123" i="6"/>
  <c r="AD123" i="6"/>
  <c r="V123" i="6"/>
  <c r="N123" i="6"/>
  <c r="F123" i="6"/>
  <c r="AZ123" i="6"/>
  <c r="AR123" i="6"/>
  <c r="AJ123" i="6"/>
  <c r="AB123" i="6"/>
  <c r="T123" i="6"/>
  <c r="L123" i="6"/>
  <c r="D123" i="6"/>
  <c r="AX123" i="6"/>
  <c r="AP123" i="6"/>
  <c r="AH123" i="6"/>
  <c r="Z123" i="6"/>
  <c r="R123" i="6"/>
  <c r="J123" i="6"/>
  <c r="B123" i="6"/>
  <c r="AW123" i="6"/>
  <c r="AO123" i="6"/>
  <c r="AG123" i="6"/>
  <c r="Y123" i="6"/>
  <c r="Q123" i="6"/>
  <c r="I123" i="6"/>
  <c r="BD123" i="6"/>
  <c r="AV123" i="6"/>
  <c r="AN123" i="6"/>
  <c r="AF123" i="6"/>
  <c r="X123" i="6"/>
  <c r="P123" i="6"/>
  <c r="H123" i="6"/>
  <c r="BC123" i="6"/>
  <c r="AU123" i="6"/>
  <c r="AM123" i="6"/>
  <c r="AE123" i="6"/>
  <c r="W123" i="6"/>
  <c r="O123" i="6"/>
  <c r="G123" i="6"/>
  <c r="AY123" i="6"/>
  <c r="S123" i="6"/>
  <c r="AS123" i="6"/>
  <c r="M123" i="6"/>
  <c r="AQ123" i="6"/>
  <c r="K123" i="6"/>
  <c r="AK123" i="6"/>
  <c r="E123" i="6"/>
  <c r="AI123" i="6"/>
  <c r="C123" i="6"/>
  <c r="AC123" i="6"/>
  <c r="AA123" i="6"/>
  <c r="BA123" i="6"/>
  <c r="U123" i="6"/>
  <c r="BB131" i="6"/>
  <c r="AT131" i="6"/>
  <c r="AL131" i="6"/>
  <c r="AD131" i="6"/>
  <c r="V131" i="6"/>
  <c r="N131" i="6"/>
  <c r="F131" i="6"/>
  <c r="AZ131" i="6"/>
  <c r="AR131" i="6"/>
  <c r="AJ131" i="6"/>
  <c r="AB131" i="6"/>
  <c r="T131" i="6"/>
  <c r="L131" i="6"/>
  <c r="D131" i="6"/>
  <c r="AY131" i="6"/>
  <c r="AQ131" i="6"/>
  <c r="AI131" i="6"/>
  <c r="AA131" i="6"/>
  <c r="S131" i="6"/>
  <c r="K131" i="6"/>
  <c r="C131" i="6"/>
  <c r="AX131" i="6"/>
  <c r="AP131" i="6"/>
  <c r="AH131" i="6"/>
  <c r="Z131" i="6"/>
  <c r="R131" i="6"/>
  <c r="J131" i="6"/>
  <c r="B131" i="6"/>
  <c r="AW131" i="6"/>
  <c r="AO131" i="6"/>
  <c r="AG131" i="6"/>
  <c r="Y131" i="6"/>
  <c r="Q131" i="6"/>
  <c r="I131" i="6"/>
  <c r="BD131" i="6"/>
  <c r="AV131" i="6"/>
  <c r="AN131" i="6"/>
  <c r="AF131" i="6"/>
  <c r="X131" i="6"/>
  <c r="P131" i="6"/>
  <c r="H131" i="6"/>
  <c r="BC131" i="6"/>
  <c r="AU131" i="6"/>
  <c r="AM131" i="6"/>
  <c r="AE131" i="6"/>
  <c r="W131" i="6"/>
  <c r="O131" i="6"/>
  <c r="G131" i="6"/>
  <c r="BA131" i="6"/>
  <c r="AS131" i="6"/>
  <c r="AK131" i="6"/>
  <c r="AC131" i="6"/>
  <c r="U131" i="6"/>
  <c r="M131" i="6"/>
  <c r="E131" i="6"/>
  <c r="AZ137" i="6"/>
  <c r="AR137" i="6"/>
  <c r="AJ137" i="6"/>
  <c r="AB137" i="6"/>
  <c r="T137" i="6"/>
  <c r="L137" i="6"/>
  <c r="D137" i="6"/>
  <c r="AX137" i="6"/>
  <c r="AP137" i="6"/>
  <c r="AH137" i="6"/>
  <c r="Z137" i="6"/>
  <c r="R137" i="6"/>
  <c r="J137" i="6"/>
  <c r="B137" i="6"/>
  <c r="AW137" i="6"/>
  <c r="AO137" i="6"/>
  <c r="AG137" i="6"/>
  <c r="Y137" i="6"/>
  <c r="Q137" i="6"/>
  <c r="I137" i="6"/>
  <c r="BD137" i="6"/>
  <c r="AV137" i="6"/>
  <c r="AN137" i="6"/>
  <c r="AF137" i="6"/>
  <c r="X137" i="6"/>
  <c r="P137" i="6"/>
  <c r="H137" i="6"/>
  <c r="BC137" i="6"/>
  <c r="AU137" i="6"/>
  <c r="AM137" i="6"/>
  <c r="AE137" i="6"/>
  <c r="W137" i="6"/>
  <c r="O137" i="6"/>
  <c r="G137" i="6"/>
  <c r="BB137" i="6"/>
  <c r="AT137" i="6"/>
  <c r="AL137" i="6"/>
  <c r="AD137" i="6"/>
  <c r="V137" i="6"/>
  <c r="N137" i="6"/>
  <c r="F137" i="6"/>
  <c r="BA137" i="6"/>
  <c r="AS137" i="6"/>
  <c r="AK137" i="6"/>
  <c r="AC137" i="6"/>
  <c r="U137" i="6"/>
  <c r="M137" i="6"/>
  <c r="E137" i="6"/>
  <c r="AI137" i="6"/>
  <c r="AA137" i="6"/>
  <c r="S137" i="6"/>
  <c r="K137" i="6"/>
  <c r="C137" i="6"/>
  <c r="AY137" i="6"/>
  <c r="AQ137" i="6"/>
  <c r="BB139" i="6"/>
  <c r="AT139" i="6"/>
  <c r="AL139" i="6"/>
  <c r="AD139" i="6"/>
  <c r="V139" i="6"/>
  <c r="N139" i="6"/>
  <c r="F139" i="6"/>
  <c r="AZ139" i="6"/>
  <c r="AR139" i="6"/>
  <c r="AJ139" i="6"/>
  <c r="AB139" i="6"/>
  <c r="T139" i="6"/>
  <c r="L139" i="6"/>
  <c r="D139" i="6"/>
  <c r="AY139" i="6"/>
  <c r="AQ139" i="6"/>
  <c r="AI139" i="6"/>
  <c r="AA139" i="6"/>
  <c r="S139" i="6"/>
  <c r="K139" i="6"/>
  <c r="C139" i="6"/>
  <c r="AX139" i="6"/>
  <c r="AP139" i="6"/>
  <c r="AH139" i="6"/>
  <c r="Z139" i="6"/>
  <c r="R139" i="6"/>
  <c r="J139" i="6"/>
  <c r="B139" i="6"/>
  <c r="AW139" i="6"/>
  <c r="AO139" i="6"/>
  <c r="AG139" i="6"/>
  <c r="Y139" i="6"/>
  <c r="Q139" i="6"/>
  <c r="I139" i="6"/>
  <c r="BD139" i="6"/>
  <c r="AV139" i="6"/>
  <c r="AN139" i="6"/>
  <c r="AF139" i="6"/>
  <c r="X139" i="6"/>
  <c r="P139" i="6"/>
  <c r="H139" i="6"/>
  <c r="BC139" i="6"/>
  <c r="AU139" i="6"/>
  <c r="AM139" i="6"/>
  <c r="AE139" i="6"/>
  <c r="W139" i="6"/>
  <c r="O139" i="6"/>
  <c r="G139" i="6"/>
  <c r="BA139" i="6"/>
  <c r="AS139" i="6"/>
  <c r="AK139" i="6"/>
  <c r="AC139" i="6"/>
  <c r="U139" i="6"/>
  <c r="M139" i="6"/>
  <c r="E139" i="6"/>
  <c r="BD141" i="6"/>
  <c r="AV141" i="6"/>
  <c r="AN141" i="6"/>
  <c r="AF141" i="6"/>
  <c r="X141" i="6"/>
  <c r="P141" i="6"/>
  <c r="H141" i="6"/>
  <c r="BB141" i="6"/>
  <c r="AT141" i="6"/>
  <c r="AL141" i="6"/>
  <c r="AD141" i="6"/>
  <c r="V141" i="6"/>
  <c r="N141" i="6"/>
  <c r="F141" i="6"/>
  <c r="BA141" i="6"/>
  <c r="AS141" i="6"/>
  <c r="AK141" i="6"/>
  <c r="AC141" i="6"/>
  <c r="U141" i="6"/>
  <c r="M141" i="6"/>
  <c r="E141" i="6"/>
  <c r="AZ141" i="6"/>
  <c r="AR141" i="6"/>
  <c r="AJ141" i="6"/>
  <c r="AB141" i="6"/>
  <c r="T141" i="6"/>
  <c r="L141" i="6"/>
  <c r="D141" i="6"/>
  <c r="AY141" i="6"/>
  <c r="AQ141" i="6"/>
  <c r="AI141" i="6"/>
  <c r="AA141" i="6"/>
  <c r="S141" i="6"/>
  <c r="K141" i="6"/>
  <c r="C141" i="6"/>
  <c r="AX141" i="6"/>
  <c r="AP141" i="6"/>
  <c r="AH141" i="6"/>
  <c r="Z141" i="6"/>
  <c r="R141" i="6"/>
  <c r="J141" i="6"/>
  <c r="B141" i="6"/>
  <c r="AW141" i="6"/>
  <c r="AO141" i="6"/>
  <c r="AG141" i="6"/>
  <c r="Y141" i="6"/>
  <c r="Q141" i="6"/>
  <c r="I141" i="6"/>
  <c r="G141" i="6"/>
  <c r="BC141" i="6"/>
  <c r="AU141" i="6"/>
  <c r="AM141" i="6"/>
  <c r="AE141" i="6"/>
  <c r="W141" i="6"/>
  <c r="O141" i="6"/>
  <c r="AX143" i="6"/>
  <c r="AP143" i="6"/>
  <c r="AH143" i="6"/>
  <c r="Z143" i="6"/>
  <c r="R143" i="6"/>
  <c r="J143" i="6"/>
  <c r="B143" i="6"/>
  <c r="BD143" i="6"/>
  <c r="AV143" i="6"/>
  <c r="AN143" i="6"/>
  <c r="AF143" i="6"/>
  <c r="X143" i="6"/>
  <c r="P143" i="6"/>
  <c r="H143" i="6"/>
  <c r="BC143" i="6"/>
  <c r="AU143" i="6"/>
  <c r="AM143" i="6"/>
  <c r="AE143" i="6"/>
  <c r="W143" i="6"/>
  <c r="O143" i="6"/>
  <c r="G143" i="6"/>
  <c r="BB143" i="6"/>
  <c r="AT143" i="6"/>
  <c r="AL143" i="6"/>
  <c r="AD143" i="6"/>
  <c r="V143" i="6"/>
  <c r="N143" i="6"/>
  <c r="F143" i="6"/>
  <c r="BA143" i="6"/>
  <c r="AS143" i="6"/>
  <c r="AK143" i="6"/>
  <c r="AC143" i="6"/>
  <c r="U143" i="6"/>
  <c r="M143" i="6"/>
  <c r="E143" i="6"/>
  <c r="AZ143" i="6"/>
  <c r="AR143" i="6"/>
  <c r="AJ143" i="6"/>
  <c r="AB143" i="6"/>
  <c r="T143" i="6"/>
  <c r="L143" i="6"/>
  <c r="D143" i="6"/>
  <c r="AY143" i="6"/>
  <c r="AQ143" i="6"/>
  <c r="AI143" i="6"/>
  <c r="AA143" i="6"/>
  <c r="S143" i="6"/>
  <c r="K143" i="6"/>
  <c r="C143" i="6"/>
  <c r="Y143" i="6"/>
  <c r="Q143" i="6"/>
  <c r="I143" i="6"/>
  <c r="AW143" i="6"/>
  <c r="AO143" i="6"/>
  <c r="AG143" i="6"/>
  <c r="BD149" i="6"/>
  <c r="AV149" i="6"/>
  <c r="AN149" i="6"/>
  <c r="AF149" i="6"/>
  <c r="X149" i="6"/>
  <c r="P149" i="6"/>
  <c r="H149" i="6"/>
  <c r="BB149" i="6"/>
  <c r="AT149" i="6"/>
  <c r="AL149" i="6"/>
  <c r="AD149" i="6"/>
  <c r="V149" i="6"/>
  <c r="N149" i="6"/>
  <c r="F149" i="6"/>
  <c r="BA149" i="6"/>
  <c r="AS149" i="6"/>
  <c r="AK149" i="6"/>
  <c r="AC149" i="6"/>
  <c r="U149" i="6"/>
  <c r="M149" i="6"/>
  <c r="E149" i="6"/>
  <c r="AZ149" i="6"/>
  <c r="AR149" i="6"/>
  <c r="AJ149" i="6"/>
  <c r="AB149" i="6"/>
  <c r="T149" i="6"/>
  <c r="L149" i="6"/>
  <c r="D149" i="6"/>
  <c r="AY149" i="6"/>
  <c r="AQ149" i="6"/>
  <c r="AI149" i="6"/>
  <c r="AA149" i="6"/>
  <c r="S149" i="6"/>
  <c r="K149" i="6"/>
  <c r="C149" i="6"/>
  <c r="AX149" i="6"/>
  <c r="AP149" i="6"/>
  <c r="AH149" i="6"/>
  <c r="Z149" i="6"/>
  <c r="R149" i="6"/>
  <c r="J149" i="6"/>
  <c r="B149" i="6"/>
  <c r="AW149" i="6"/>
  <c r="AO149" i="6"/>
  <c r="AG149" i="6"/>
  <c r="Y149" i="6"/>
  <c r="Q149" i="6"/>
  <c r="I149" i="6"/>
  <c r="O149" i="6"/>
  <c r="G149" i="6"/>
  <c r="BC149" i="6"/>
  <c r="AU149" i="6"/>
  <c r="AM149" i="6"/>
  <c r="AE149" i="6"/>
  <c r="W149" i="6"/>
  <c r="AX151" i="6"/>
  <c r="AP151" i="6"/>
  <c r="AH151" i="6"/>
  <c r="Z151" i="6"/>
  <c r="R151" i="6"/>
  <c r="J151" i="6"/>
  <c r="B151" i="6"/>
  <c r="AW151" i="6"/>
  <c r="AO151" i="6"/>
  <c r="AG151" i="6"/>
  <c r="Y151" i="6"/>
  <c r="Q151" i="6"/>
  <c r="I151" i="6"/>
  <c r="BD151" i="6"/>
  <c r="AV151" i="6"/>
  <c r="AN151" i="6"/>
  <c r="AF151" i="6"/>
  <c r="X151" i="6"/>
  <c r="P151" i="6"/>
  <c r="H151" i="6"/>
  <c r="BC151" i="6"/>
  <c r="AU151" i="6"/>
  <c r="AM151" i="6"/>
  <c r="AE151" i="6"/>
  <c r="W151" i="6"/>
  <c r="O151" i="6"/>
  <c r="G151" i="6"/>
  <c r="BB151" i="6"/>
  <c r="AT151" i="6"/>
  <c r="AL151" i="6"/>
  <c r="AD151" i="6"/>
  <c r="V151" i="6"/>
  <c r="N151" i="6"/>
  <c r="F151" i="6"/>
  <c r="BA151" i="6"/>
  <c r="BA2" i="7" s="1"/>
  <c r="AS151" i="6"/>
  <c r="AK151" i="6"/>
  <c r="AC151" i="6"/>
  <c r="U151" i="6"/>
  <c r="M151" i="6"/>
  <c r="E151" i="6"/>
  <c r="AZ151" i="6"/>
  <c r="AR151" i="6"/>
  <c r="AJ151" i="6"/>
  <c r="AB151" i="6"/>
  <c r="T151" i="6"/>
  <c r="L151" i="6"/>
  <c r="D151" i="6"/>
  <c r="AY151" i="6"/>
  <c r="AQ151" i="6"/>
  <c r="AI151" i="6"/>
  <c r="AA151" i="6"/>
  <c r="S151" i="6"/>
  <c r="K151" i="6"/>
  <c r="C151" i="6"/>
  <c r="BB155" i="6"/>
  <c r="AT155" i="6"/>
  <c r="AL155" i="6"/>
  <c r="AD155" i="6"/>
  <c r="V155" i="6"/>
  <c r="N155" i="6"/>
  <c r="F155" i="6"/>
  <c r="BA155" i="6"/>
  <c r="AS155" i="6"/>
  <c r="AK155" i="6"/>
  <c r="AC155" i="6"/>
  <c r="U155" i="6"/>
  <c r="M155" i="6"/>
  <c r="E155" i="6"/>
  <c r="AZ155" i="6"/>
  <c r="AR155" i="6"/>
  <c r="AJ155" i="6"/>
  <c r="AB155" i="6"/>
  <c r="T155" i="6"/>
  <c r="L155" i="6"/>
  <c r="D155" i="6"/>
  <c r="AY155" i="6"/>
  <c r="AQ155" i="6"/>
  <c r="AI155" i="6"/>
  <c r="AA155" i="6"/>
  <c r="S155" i="6"/>
  <c r="K155" i="6"/>
  <c r="C155" i="6"/>
  <c r="AX155" i="6"/>
  <c r="AP155" i="6"/>
  <c r="AH155" i="6"/>
  <c r="Z155" i="6"/>
  <c r="R155" i="6"/>
  <c r="J155" i="6"/>
  <c r="B155" i="6"/>
  <c r="AW155" i="6"/>
  <c r="AO155" i="6"/>
  <c r="AG155" i="6"/>
  <c r="Y155" i="6"/>
  <c r="Q155" i="6"/>
  <c r="I155" i="6"/>
  <c r="BD155" i="6"/>
  <c r="AV155" i="6"/>
  <c r="AN155" i="6"/>
  <c r="AF155" i="6"/>
  <c r="X155" i="6"/>
  <c r="P155" i="6"/>
  <c r="H155" i="6"/>
  <c r="BC155" i="6"/>
  <c r="AU155" i="6"/>
  <c r="AM155" i="6"/>
  <c r="AE155" i="6"/>
  <c r="W155" i="6"/>
  <c r="O155" i="6"/>
  <c r="G155" i="6"/>
  <c r="AX159" i="6"/>
  <c r="AP159" i="6"/>
  <c r="AH159" i="6"/>
  <c r="Z159" i="6"/>
  <c r="R159" i="6"/>
  <c r="J159" i="6"/>
  <c r="B159" i="6"/>
  <c r="AW159" i="6"/>
  <c r="AO159" i="6"/>
  <c r="AG159" i="6"/>
  <c r="Y159" i="6"/>
  <c r="Q159" i="6"/>
  <c r="I159" i="6"/>
  <c r="BD159" i="6"/>
  <c r="AV159" i="6"/>
  <c r="AN159" i="6"/>
  <c r="AF159" i="6"/>
  <c r="X159" i="6"/>
  <c r="P159" i="6"/>
  <c r="H159" i="6"/>
  <c r="BC159" i="6"/>
  <c r="AU159" i="6"/>
  <c r="AM159" i="6"/>
  <c r="AE159" i="6"/>
  <c r="W159" i="6"/>
  <c r="O159" i="6"/>
  <c r="G159" i="6"/>
  <c r="BB159" i="6"/>
  <c r="AT159" i="6"/>
  <c r="AL159" i="6"/>
  <c r="AD159" i="6"/>
  <c r="V159" i="6"/>
  <c r="N159" i="6"/>
  <c r="F159" i="6"/>
  <c r="BA159" i="6"/>
  <c r="AS159" i="6"/>
  <c r="AK159" i="6"/>
  <c r="AC159" i="6"/>
  <c r="U159" i="6"/>
  <c r="M159" i="6"/>
  <c r="E159" i="6"/>
  <c r="AZ159" i="6"/>
  <c r="AR159" i="6"/>
  <c r="AJ159" i="6"/>
  <c r="AB159" i="6"/>
  <c r="T159" i="6"/>
  <c r="L159" i="6"/>
  <c r="D159" i="6"/>
  <c r="AY159" i="6"/>
  <c r="AQ159" i="6"/>
  <c r="AI159" i="6"/>
  <c r="AA159" i="6"/>
  <c r="S159" i="6"/>
  <c r="K159" i="6"/>
  <c r="C159" i="6"/>
  <c r="AX163" i="6"/>
  <c r="AP163" i="6"/>
  <c r="AW163" i="6"/>
  <c r="BD163" i="6"/>
  <c r="AV163" i="6"/>
  <c r="BC163" i="6"/>
  <c r="BB163" i="6"/>
  <c r="AT163" i="6"/>
  <c r="BA163" i="6"/>
  <c r="AS163" i="6"/>
  <c r="AK163" i="6"/>
  <c r="AC163" i="6"/>
  <c r="AZ163" i="6"/>
  <c r="AR163" i="6"/>
  <c r="AY163" i="6"/>
  <c r="AQ163" i="6"/>
  <c r="AN163" i="6"/>
  <c r="AE163" i="6"/>
  <c r="V163" i="6"/>
  <c r="N163" i="6"/>
  <c r="F163" i="6"/>
  <c r="AM163" i="6"/>
  <c r="AD163" i="6"/>
  <c r="U163" i="6"/>
  <c r="M163" i="6"/>
  <c r="E163" i="6"/>
  <c r="AL163" i="6"/>
  <c r="AB163" i="6"/>
  <c r="T163" i="6"/>
  <c r="L163" i="6"/>
  <c r="D163" i="6"/>
  <c r="AJ163" i="6"/>
  <c r="AA163" i="6"/>
  <c r="S163" i="6"/>
  <c r="K163" i="6"/>
  <c r="C163" i="6"/>
  <c r="AI163" i="6"/>
  <c r="Z163" i="6"/>
  <c r="R163" i="6"/>
  <c r="J163" i="6"/>
  <c r="B163" i="6"/>
  <c r="AH163" i="6"/>
  <c r="Y163" i="6"/>
  <c r="Q163" i="6"/>
  <c r="I163" i="6"/>
  <c r="AU163" i="6"/>
  <c r="AG163" i="6"/>
  <c r="X163" i="6"/>
  <c r="P163" i="6"/>
  <c r="H163" i="6"/>
  <c r="AO163" i="6"/>
  <c r="AF163" i="6"/>
  <c r="W163" i="6"/>
  <c r="O163" i="6"/>
  <c r="G163" i="6"/>
  <c r="BB175" i="6"/>
  <c r="AT175" i="6"/>
  <c r="AL175" i="6"/>
  <c r="AD175" i="6"/>
  <c r="V175" i="6"/>
  <c r="N175" i="6"/>
  <c r="F175" i="6"/>
  <c r="BA175" i="6"/>
  <c r="AS175" i="6"/>
  <c r="AK175" i="6"/>
  <c r="AC175" i="6"/>
  <c r="U175" i="6"/>
  <c r="M175" i="6"/>
  <c r="E175" i="6"/>
  <c r="AZ175" i="6"/>
  <c r="AR175" i="6"/>
  <c r="AJ175" i="6"/>
  <c r="AB175" i="6"/>
  <c r="T175" i="6"/>
  <c r="L175" i="6"/>
  <c r="D175" i="6"/>
  <c r="AY175" i="6"/>
  <c r="AQ175" i="6"/>
  <c r="AI175" i="6"/>
  <c r="AA175" i="6"/>
  <c r="S175" i="6"/>
  <c r="K175" i="6"/>
  <c r="C175" i="6"/>
  <c r="AX175" i="6"/>
  <c r="AP175" i="6"/>
  <c r="AH175" i="6"/>
  <c r="Z175" i="6"/>
  <c r="R175" i="6"/>
  <c r="J175" i="6"/>
  <c r="B175" i="6"/>
  <c r="AW175" i="6"/>
  <c r="AO175" i="6"/>
  <c r="AG175" i="6"/>
  <c r="Y175" i="6"/>
  <c r="Q175" i="6"/>
  <c r="I175" i="6"/>
  <c r="BD175" i="6"/>
  <c r="AV175" i="6"/>
  <c r="AN175" i="6"/>
  <c r="AF175" i="6"/>
  <c r="X175" i="6"/>
  <c r="P175" i="6"/>
  <c r="H175" i="6"/>
  <c r="BC175" i="6"/>
  <c r="AU175" i="6"/>
  <c r="AM175" i="6"/>
  <c r="AE175" i="6"/>
  <c r="W175" i="6"/>
  <c r="O175" i="6"/>
  <c r="G175" i="6"/>
  <c r="BD177" i="6"/>
  <c r="AV177" i="6"/>
  <c r="AN177" i="6"/>
  <c r="AF177" i="6"/>
  <c r="X177" i="6"/>
  <c r="P177" i="6"/>
  <c r="H177" i="6"/>
  <c r="BC177" i="6"/>
  <c r="AU177" i="6"/>
  <c r="AM177" i="6"/>
  <c r="AE177" i="6"/>
  <c r="W177" i="6"/>
  <c r="O177" i="6"/>
  <c r="G177" i="6"/>
  <c r="BB177" i="6"/>
  <c r="AT177" i="6"/>
  <c r="AL177" i="6"/>
  <c r="AD177" i="6"/>
  <c r="V177" i="6"/>
  <c r="N177" i="6"/>
  <c r="F177" i="6"/>
  <c r="BA177" i="6"/>
  <c r="AS177" i="6"/>
  <c r="AK177" i="6"/>
  <c r="AC177" i="6"/>
  <c r="U177" i="6"/>
  <c r="M177" i="6"/>
  <c r="E177" i="6"/>
  <c r="AZ177" i="6"/>
  <c r="AR177" i="6"/>
  <c r="AJ177" i="6"/>
  <c r="AB177" i="6"/>
  <c r="T177" i="6"/>
  <c r="L177" i="6"/>
  <c r="D177" i="6"/>
  <c r="AY177" i="6"/>
  <c r="AQ177" i="6"/>
  <c r="AI177" i="6"/>
  <c r="AA177" i="6"/>
  <c r="S177" i="6"/>
  <c r="K177" i="6"/>
  <c r="C177" i="6"/>
  <c r="AX177" i="6"/>
  <c r="AP177" i="6"/>
  <c r="AH177" i="6"/>
  <c r="Z177" i="6"/>
  <c r="R177" i="6"/>
  <c r="J177" i="6"/>
  <c r="B177" i="6"/>
  <c r="AW177" i="6"/>
  <c r="AO177" i="6"/>
  <c r="AG177" i="6"/>
  <c r="Y177" i="6"/>
  <c r="Q177" i="6"/>
  <c r="I177" i="6"/>
  <c r="AX179" i="6"/>
  <c r="AP179" i="6"/>
  <c r="AH179" i="6"/>
  <c r="Z179" i="6"/>
  <c r="R179" i="6"/>
  <c r="J179" i="6"/>
  <c r="B179" i="6"/>
  <c r="AW179" i="6"/>
  <c r="AO179" i="6"/>
  <c r="AG179" i="6"/>
  <c r="Y179" i="6"/>
  <c r="Q179" i="6"/>
  <c r="I179" i="6"/>
  <c r="BD179" i="6"/>
  <c r="AV179" i="6"/>
  <c r="AN179" i="6"/>
  <c r="AF179" i="6"/>
  <c r="X179" i="6"/>
  <c r="P179" i="6"/>
  <c r="H179" i="6"/>
  <c r="BC179" i="6"/>
  <c r="AU179" i="6"/>
  <c r="AM179" i="6"/>
  <c r="AE179" i="6"/>
  <c r="W179" i="6"/>
  <c r="O179" i="6"/>
  <c r="G179" i="6"/>
  <c r="BB179" i="6"/>
  <c r="AT179" i="6"/>
  <c r="AL179" i="6"/>
  <c r="AD179" i="6"/>
  <c r="V179" i="6"/>
  <c r="N179" i="6"/>
  <c r="F179" i="6"/>
  <c r="BA179" i="6"/>
  <c r="AS179" i="6"/>
  <c r="AK179" i="6"/>
  <c r="AC179" i="6"/>
  <c r="U179" i="6"/>
  <c r="M179" i="6"/>
  <c r="E179" i="6"/>
  <c r="AZ179" i="6"/>
  <c r="AR179" i="6"/>
  <c r="AJ179" i="6"/>
  <c r="AB179" i="6"/>
  <c r="T179" i="6"/>
  <c r="L179" i="6"/>
  <c r="D179" i="6"/>
  <c r="AY179" i="6"/>
  <c r="AQ179" i="6"/>
  <c r="AI179" i="6"/>
  <c r="AA179" i="6"/>
  <c r="S179" i="6"/>
  <c r="K179" i="6"/>
  <c r="C179" i="6"/>
  <c r="AZ181" i="6"/>
  <c r="AR181" i="6"/>
  <c r="AJ181" i="6"/>
  <c r="AB181" i="6"/>
  <c r="T181" i="6"/>
  <c r="L181" i="6"/>
  <c r="D181" i="6"/>
  <c r="AY181" i="6"/>
  <c r="AQ181" i="6"/>
  <c r="AI181" i="6"/>
  <c r="AA181" i="6"/>
  <c r="S181" i="6"/>
  <c r="K181" i="6"/>
  <c r="C181" i="6"/>
  <c r="AX181" i="6"/>
  <c r="AP181" i="6"/>
  <c r="AH181" i="6"/>
  <c r="Z181" i="6"/>
  <c r="R181" i="6"/>
  <c r="J181" i="6"/>
  <c r="B181" i="6"/>
  <c r="AW181" i="6"/>
  <c r="AO181" i="6"/>
  <c r="AG181" i="6"/>
  <c r="Y181" i="6"/>
  <c r="Q181" i="6"/>
  <c r="I181" i="6"/>
  <c r="BD181" i="6"/>
  <c r="AV181" i="6"/>
  <c r="AN181" i="6"/>
  <c r="AF181" i="6"/>
  <c r="X181" i="6"/>
  <c r="P181" i="6"/>
  <c r="H181" i="6"/>
  <c r="BC181" i="6"/>
  <c r="AU181" i="6"/>
  <c r="AM181" i="6"/>
  <c r="AE181" i="6"/>
  <c r="W181" i="6"/>
  <c r="O181" i="6"/>
  <c r="G181" i="6"/>
  <c r="BB181" i="6"/>
  <c r="AT181" i="6"/>
  <c r="AL181" i="6"/>
  <c r="AD181" i="6"/>
  <c r="V181" i="6"/>
  <c r="N181" i="6"/>
  <c r="F181" i="6"/>
  <c r="BA181" i="6"/>
  <c r="AS181" i="6"/>
  <c r="AK181" i="6"/>
  <c r="AC181" i="6"/>
  <c r="U181" i="6"/>
  <c r="M181" i="6"/>
  <c r="E181" i="6"/>
  <c r="BD185" i="6"/>
  <c r="AV185" i="6"/>
  <c r="AN185" i="6"/>
  <c r="AF185" i="6"/>
  <c r="X185" i="6"/>
  <c r="P185" i="6"/>
  <c r="H185" i="6"/>
  <c r="BC185" i="6"/>
  <c r="AU185" i="6"/>
  <c r="AM185" i="6"/>
  <c r="AE185" i="6"/>
  <c r="W185" i="6"/>
  <c r="O185" i="6"/>
  <c r="G185" i="6"/>
  <c r="BB185" i="6"/>
  <c r="AT185" i="6"/>
  <c r="AL185" i="6"/>
  <c r="AD185" i="6"/>
  <c r="V185" i="6"/>
  <c r="N185" i="6"/>
  <c r="F185" i="6"/>
  <c r="BA185" i="6"/>
  <c r="AS185" i="6"/>
  <c r="AK185" i="6"/>
  <c r="AC185" i="6"/>
  <c r="U185" i="6"/>
  <c r="M185" i="6"/>
  <c r="E185" i="6"/>
  <c r="AZ185" i="6"/>
  <c r="AR185" i="6"/>
  <c r="AJ185" i="6"/>
  <c r="AB185" i="6"/>
  <c r="T185" i="6"/>
  <c r="L185" i="6"/>
  <c r="D185" i="6"/>
  <c r="AY185" i="6"/>
  <c r="AQ185" i="6"/>
  <c r="AI185" i="6"/>
  <c r="AA185" i="6"/>
  <c r="S185" i="6"/>
  <c r="K185" i="6"/>
  <c r="C185" i="6"/>
  <c r="AX185" i="6"/>
  <c r="AP185" i="6"/>
  <c r="AH185" i="6"/>
  <c r="Z185" i="6"/>
  <c r="R185" i="6"/>
  <c r="J185" i="6"/>
  <c r="B185" i="6"/>
  <c r="AW185" i="6"/>
  <c r="AO185" i="6"/>
  <c r="AG185" i="6"/>
  <c r="Y185" i="6"/>
  <c r="Q185" i="6"/>
  <c r="I185" i="6"/>
  <c r="AX187" i="6"/>
  <c r="AP187" i="6"/>
  <c r="AH187" i="6"/>
  <c r="Z187" i="6"/>
  <c r="R187" i="6"/>
  <c r="J187" i="6"/>
  <c r="B187" i="6"/>
  <c r="AW187" i="6"/>
  <c r="AO187" i="6"/>
  <c r="AG187" i="6"/>
  <c r="Y187" i="6"/>
  <c r="Q187" i="6"/>
  <c r="I187" i="6"/>
  <c r="BD187" i="6"/>
  <c r="AV187" i="6"/>
  <c r="AN187" i="6"/>
  <c r="AF187" i="6"/>
  <c r="X187" i="6"/>
  <c r="P187" i="6"/>
  <c r="H187" i="6"/>
  <c r="BC187" i="6"/>
  <c r="AU187" i="6"/>
  <c r="AM187" i="6"/>
  <c r="AE187" i="6"/>
  <c r="W187" i="6"/>
  <c r="O187" i="6"/>
  <c r="G187" i="6"/>
  <c r="BB187" i="6"/>
  <c r="AT187" i="6"/>
  <c r="AL187" i="6"/>
  <c r="AD187" i="6"/>
  <c r="V187" i="6"/>
  <c r="N187" i="6"/>
  <c r="F187" i="6"/>
  <c r="BA187" i="6"/>
  <c r="AS187" i="6"/>
  <c r="AK187" i="6"/>
  <c r="AC187" i="6"/>
  <c r="U187" i="6"/>
  <c r="M187" i="6"/>
  <c r="E187" i="6"/>
  <c r="AZ187" i="6"/>
  <c r="AR187" i="6"/>
  <c r="AJ187" i="6"/>
  <c r="AB187" i="6"/>
  <c r="T187" i="6"/>
  <c r="L187" i="6"/>
  <c r="D187" i="6"/>
  <c r="AY187" i="6"/>
  <c r="AQ187" i="6"/>
  <c r="AI187" i="6"/>
  <c r="AA187" i="6"/>
  <c r="S187" i="6"/>
  <c r="K187" i="6"/>
  <c r="C187" i="6"/>
  <c r="BB191" i="6"/>
  <c r="AT191" i="6"/>
  <c r="AL191" i="6"/>
  <c r="AD191" i="6"/>
  <c r="V191" i="6"/>
  <c r="N191" i="6"/>
  <c r="F191" i="6"/>
  <c r="BA191" i="6"/>
  <c r="AS191" i="6"/>
  <c r="AK191" i="6"/>
  <c r="AC191" i="6"/>
  <c r="U191" i="6"/>
  <c r="M191" i="6"/>
  <c r="E191" i="6"/>
  <c r="AZ191" i="6"/>
  <c r="AR191" i="6"/>
  <c r="AJ191" i="6"/>
  <c r="AB191" i="6"/>
  <c r="T191" i="6"/>
  <c r="L191" i="6"/>
  <c r="D191" i="6"/>
  <c r="AY191" i="6"/>
  <c r="AQ191" i="6"/>
  <c r="AI191" i="6"/>
  <c r="AA191" i="6"/>
  <c r="S191" i="6"/>
  <c r="K191" i="6"/>
  <c r="C191" i="6"/>
  <c r="AX191" i="6"/>
  <c r="AP191" i="6"/>
  <c r="AH191" i="6"/>
  <c r="Z191" i="6"/>
  <c r="R191" i="6"/>
  <c r="J191" i="6"/>
  <c r="B191" i="6"/>
  <c r="AW191" i="6"/>
  <c r="AO191" i="6"/>
  <c r="AG191" i="6"/>
  <c r="Y191" i="6"/>
  <c r="Q191" i="6"/>
  <c r="I191" i="6"/>
  <c r="BD191" i="6"/>
  <c r="AV191" i="6"/>
  <c r="AN191" i="6"/>
  <c r="AF191" i="6"/>
  <c r="X191" i="6"/>
  <c r="P191" i="6"/>
  <c r="H191" i="6"/>
  <c r="BC191" i="6"/>
  <c r="AU191" i="6"/>
  <c r="AM191" i="6"/>
  <c r="AE191" i="6"/>
  <c r="W191" i="6"/>
  <c r="O191" i="6"/>
  <c r="G191" i="6"/>
  <c r="AX195" i="6"/>
  <c r="AP195" i="6"/>
  <c r="AH195" i="6"/>
  <c r="Z195" i="6"/>
  <c r="R195" i="6"/>
  <c r="J195" i="6"/>
  <c r="B195" i="6"/>
  <c r="AW195" i="6"/>
  <c r="AO195" i="6"/>
  <c r="AG195" i="6"/>
  <c r="Y195" i="6"/>
  <c r="Q195" i="6"/>
  <c r="I195" i="6"/>
  <c r="BD195" i="6"/>
  <c r="AV195" i="6"/>
  <c r="AN195" i="6"/>
  <c r="AF195" i="6"/>
  <c r="X195" i="6"/>
  <c r="P195" i="6"/>
  <c r="H195" i="6"/>
  <c r="BC195" i="6"/>
  <c r="AU195" i="6"/>
  <c r="AM195" i="6"/>
  <c r="AE195" i="6"/>
  <c r="W195" i="6"/>
  <c r="O195" i="6"/>
  <c r="G195" i="6"/>
  <c r="BB195" i="6"/>
  <c r="AT195" i="6"/>
  <c r="AL195" i="6"/>
  <c r="AD195" i="6"/>
  <c r="V195" i="6"/>
  <c r="N195" i="6"/>
  <c r="F195" i="6"/>
  <c r="BA195" i="6"/>
  <c r="AS195" i="6"/>
  <c r="AK195" i="6"/>
  <c r="AC195" i="6"/>
  <c r="U195" i="6"/>
  <c r="M195" i="6"/>
  <c r="E195" i="6"/>
  <c r="AZ195" i="6"/>
  <c r="AR195" i="6"/>
  <c r="AJ195" i="6"/>
  <c r="AB195" i="6"/>
  <c r="T195" i="6"/>
  <c r="L195" i="6"/>
  <c r="D195" i="6"/>
  <c r="AY195" i="6"/>
  <c r="AQ195" i="6"/>
  <c r="AI195" i="6"/>
  <c r="AA195" i="6"/>
  <c r="S195" i="6"/>
  <c r="K195" i="6"/>
  <c r="C195" i="6"/>
  <c r="BD197" i="6"/>
  <c r="AV197" i="6"/>
  <c r="AN197" i="6"/>
  <c r="AF197" i="6"/>
  <c r="X197" i="6"/>
  <c r="BC197" i="6"/>
  <c r="AU197" i="6"/>
  <c r="AM197" i="6"/>
  <c r="AE197" i="6"/>
  <c r="W197" i="6"/>
  <c r="BB197" i="6"/>
  <c r="AT197" i="6"/>
  <c r="AL197" i="6"/>
  <c r="AD197" i="6"/>
  <c r="V197" i="6"/>
  <c r="AY197" i="6"/>
  <c r="AQ197" i="6"/>
  <c r="AI197" i="6"/>
  <c r="AA197" i="6"/>
  <c r="AW197" i="6"/>
  <c r="AO197" i="6"/>
  <c r="AG197" i="6"/>
  <c r="Y197" i="6"/>
  <c r="AP197" i="6"/>
  <c r="T197" i="6"/>
  <c r="L197" i="6"/>
  <c r="D197" i="6"/>
  <c r="AK197" i="6"/>
  <c r="S197" i="6"/>
  <c r="K197" i="6"/>
  <c r="C197" i="6"/>
  <c r="AJ197" i="6"/>
  <c r="R197" i="6"/>
  <c r="J197" i="6"/>
  <c r="B197" i="6"/>
  <c r="BA197" i="6"/>
  <c r="AH197" i="6"/>
  <c r="Q197" i="6"/>
  <c r="I197" i="6"/>
  <c r="AZ197" i="6"/>
  <c r="AC197" i="6"/>
  <c r="P197" i="6"/>
  <c r="H197" i="6"/>
  <c r="AX197" i="6"/>
  <c r="AB197" i="6"/>
  <c r="O197" i="6"/>
  <c r="G197" i="6"/>
  <c r="AS197" i="6"/>
  <c r="Z197" i="6"/>
  <c r="N197" i="6"/>
  <c r="F197" i="6"/>
  <c r="AR197" i="6"/>
  <c r="U197" i="6"/>
  <c r="M197" i="6"/>
  <c r="E197" i="6"/>
  <c r="AZ201" i="6"/>
  <c r="AR201" i="6"/>
  <c r="AJ201" i="6"/>
  <c r="AB201" i="6"/>
  <c r="T201" i="6"/>
  <c r="L201" i="6"/>
  <c r="D201" i="6"/>
  <c r="AY201" i="6"/>
  <c r="AQ201" i="6"/>
  <c r="AI201" i="6"/>
  <c r="AA201" i="6"/>
  <c r="S201" i="6"/>
  <c r="K201" i="6"/>
  <c r="C201" i="6"/>
  <c r="AX201" i="6"/>
  <c r="AP201" i="6"/>
  <c r="AH201" i="6"/>
  <c r="Z201" i="6"/>
  <c r="R201" i="6"/>
  <c r="J201" i="6"/>
  <c r="B201" i="6"/>
  <c r="BD201" i="6"/>
  <c r="AV201" i="6"/>
  <c r="AN201" i="6"/>
  <c r="AF201" i="6"/>
  <c r="X201" i="6"/>
  <c r="P201" i="6"/>
  <c r="H201" i="6"/>
  <c r="BC201" i="6"/>
  <c r="AU201" i="6"/>
  <c r="AM201" i="6"/>
  <c r="AE201" i="6"/>
  <c r="W201" i="6"/>
  <c r="O201" i="6"/>
  <c r="G201" i="6"/>
  <c r="BA201" i="6"/>
  <c r="AS201" i="6"/>
  <c r="AK201" i="6"/>
  <c r="AC201" i="6"/>
  <c r="U201" i="6"/>
  <c r="M201" i="6"/>
  <c r="E201" i="6"/>
  <c r="AD201" i="6"/>
  <c r="Y201" i="6"/>
  <c r="BB201" i="6"/>
  <c r="V201" i="6"/>
  <c r="AW201" i="6"/>
  <c r="Q201" i="6"/>
  <c r="AT201" i="6"/>
  <c r="N201" i="6"/>
  <c r="AO201" i="6"/>
  <c r="I201" i="6"/>
  <c r="AL201" i="6"/>
  <c r="F201" i="6"/>
  <c r="AG201" i="6"/>
  <c r="BB203" i="6"/>
  <c r="AT203" i="6"/>
  <c r="AL203" i="6"/>
  <c r="AD203" i="6"/>
  <c r="V203" i="6"/>
  <c r="N203" i="6"/>
  <c r="F203" i="6"/>
  <c r="BA203" i="6"/>
  <c r="AS203" i="6"/>
  <c r="AK203" i="6"/>
  <c r="AC203" i="6"/>
  <c r="U203" i="6"/>
  <c r="M203" i="6"/>
  <c r="E203" i="6"/>
  <c r="AZ203" i="6"/>
  <c r="AR203" i="6"/>
  <c r="AJ203" i="6"/>
  <c r="AB203" i="6"/>
  <c r="T203" i="6"/>
  <c r="L203" i="6"/>
  <c r="D203" i="6"/>
  <c r="AX203" i="6"/>
  <c r="AP203" i="6"/>
  <c r="AH203" i="6"/>
  <c r="Z203" i="6"/>
  <c r="R203" i="6"/>
  <c r="J203" i="6"/>
  <c r="B203" i="6"/>
  <c r="AW203" i="6"/>
  <c r="AO203" i="6"/>
  <c r="AG203" i="6"/>
  <c r="Y203" i="6"/>
  <c r="Q203" i="6"/>
  <c r="I203" i="6"/>
  <c r="BC203" i="6"/>
  <c r="AU203" i="6"/>
  <c r="AM203" i="6"/>
  <c r="AE203" i="6"/>
  <c r="W203" i="6"/>
  <c r="O203" i="6"/>
  <c r="G203" i="6"/>
  <c r="AV203" i="6"/>
  <c r="P203" i="6"/>
  <c r="AQ203" i="6"/>
  <c r="K203" i="6"/>
  <c r="AN203" i="6"/>
  <c r="H203" i="6"/>
  <c r="AI203" i="6"/>
  <c r="C203" i="6"/>
  <c r="AF203" i="6"/>
  <c r="AA203" i="6"/>
  <c r="BD203" i="6"/>
  <c r="X203" i="6"/>
  <c r="AY203" i="6"/>
  <c r="S203" i="6"/>
  <c r="BD205" i="6"/>
  <c r="AV205" i="6"/>
  <c r="AN205" i="6"/>
  <c r="AF205" i="6"/>
  <c r="X205" i="6"/>
  <c r="P205" i="6"/>
  <c r="H205" i="6"/>
  <c r="BC205" i="6"/>
  <c r="AU205" i="6"/>
  <c r="AM205" i="6"/>
  <c r="AE205" i="6"/>
  <c r="W205" i="6"/>
  <c r="O205" i="6"/>
  <c r="G205" i="6"/>
  <c r="BB205" i="6"/>
  <c r="AT205" i="6"/>
  <c r="AL205" i="6"/>
  <c r="AD205" i="6"/>
  <c r="V205" i="6"/>
  <c r="N205" i="6"/>
  <c r="F205" i="6"/>
  <c r="BA205" i="6"/>
  <c r="AS205" i="6"/>
  <c r="AK205" i="6"/>
  <c r="AC205" i="6"/>
  <c r="U205" i="6"/>
  <c r="M205" i="6"/>
  <c r="AZ205" i="6"/>
  <c r="AR205" i="6"/>
  <c r="AJ205" i="6"/>
  <c r="AB205" i="6"/>
  <c r="T205" i="6"/>
  <c r="L205" i="6"/>
  <c r="D205" i="6"/>
  <c r="AY205" i="6"/>
  <c r="AQ205" i="6"/>
  <c r="AI205" i="6"/>
  <c r="AA205" i="6"/>
  <c r="S205" i="6"/>
  <c r="K205" i="6"/>
  <c r="C205" i="6"/>
  <c r="AW205" i="6"/>
  <c r="AO205" i="6"/>
  <c r="AG205" i="6"/>
  <c r="Y205" i="6"/>
  <c r="Q205" i="6"/>
  <c r="I205" i="6"/>
  <c r="B205" i="6"/>
  <c r="AX205" i="6"/>
  <c r="AP205" i="6"/>
  <c r="AH205" i="6"/>
  <c r="Z205" i="6"/>
  <c r="R205" i="6"/>
  <c r="J205" i="6"/>
  <c r="E205" i="6"/>
  <c r="AX207" i="6"/>
  <c r="AP207" i="6"/>
  <c r="AH207" i="6"/>
  <c r="Z207" i="6"/>
  <c r="R207" i="6"/>
  <c r="J207" i="6"/>
  <c r="B207" i="6"/>
  <c r="AW207" i="6"/>
  <c r="AO207" i="6"/>
  <c r="AG207" i="6"/>
  <c r="Y207" i="6"/>
  <c r="Q207" i="6"/>
  <c r="I207" i="6"/>
  <c r="BD207" i="6"/>
  <c r="AV207" i="6"/>
  <c r="AN207" i="6"/>
  <c r="AF207" i="6"/>
  <c r="X207" i="6"/>
  <c r="P207" i="6"/>
  <c r="H207" i="6"/>
  <c r="BC207" i="6"/>
  <c r="AU207" i="6"/>
  <c r="AM207" i="6"/>
  <c r="AE207" i="6"/>
  <c r="W207" i="6"/>
  <c r="O207" i="6"/>
  <c r="G207" i="6"/>
  <c r="BB207" i="6"/>
  <c r="AT207" i="6"/>
  <c r="AL207" i="6"/>
  <c r="AD207" i="6"/>
  <c r="V207" i="6"/>
  <c r="N207" i="6"/>
  <c r="F207" i="6"/>
  <c r="BA207" i="6"/>
  <c r="AS207" i="6"/>
  <c r="AK207" i="6"/>
  <c r="AC207" i="6"/>
  <c r="U207" i="6"/>
  <c r="M207" i="6"/>
  <c r="E207" i="6"/>
  <c r="AY207" i="6"/>
  <c r="AQ207" i="6"/>
  <c r="AI207" i="6"/>
  <c r="AA207" i="6"/>
  <c r="S207" i="6"/>
  <c r="K207" i="6"/>
  <c r="C207" i="6"/>
  <c r="L207" i="6"/>
  <c r="D207" i="6"/>
  <c r="AZ207" i="6"/>
  <c r="AR207" i="6"/>
  <c r="AJ207" i="6"/>
  <c r="AB207" i="6"/>
  <c r="T207" i="6"/>
  <c r="AZ209" i="6"/>
  <c r="AR209" i="6"/>
  <c r="AJ209" i="6"/>
  <c r="AB209" i="6"/>
  <c r="T209" i="6"/>
  <c r="L209" i="6"/>
  <c r="D209" i="6"/>
  <c r="AY209" i="6"/>
  <c r="AQ209" i="6"/>
  <c r="AI209" i="6"/>
  <c r="AA209" i="6"/>
  <c r="S209" i="6"/>
  <c r="K209" i="6"/>
  <c r="C209" i="6"/>
  <c r="AX209" i="6"/>
  <c r="AP209" i="6"/>
  <c r="AH209" i="6"/>
  <c r="Z209" i="6"/>
  <c r="R209" i="6"/>
  <c r="J209" i="6"/>
  <c r="B209" i="6"/>
  <c r="AW209" i="6"/>
  <c r="AO209" i="6"/>
  <c r="AG209" i="6"/>
  <c r="Y209" i="6"/>
  <c r="Q209" i="6"/>
  <c r="I209" i="6"/>
  <c r="BD209" i="6"/>
  <c r="AV209" i="6"/>
  <c r="AN209" i="6"/>
  <c r="AF209" i="6"/>
  <c r="X209" i="6"/>
  <c r="P209" i="6"/>
  <c r="H209" i="6"/>
  <c r="BC209" i="6"/>
  <c r="AU209" i="6"/>
  <c r="AM209" i="6"/>
  <c r="AE209" i="6"/>
  <c r="W209" i="6"/>
  <c r="O209" i="6"/>
  <c r="G209" i="6"/>
  <c r="BA209" i="6"/>
  <c r="AS209" i="6"/>
  <c r="AK209" i="6"/>
  <c r="AC209" i="6"/>
  <c r="U209" i="6"/>
  <c r="M209" i="6"/>
  <c r="E209" i="6"/>
  <c r="AD209" i="6"/>
  <c r="V209" i="6"/>
  <c r="N209" i="6"/>
  <c r="F209" i="6"/>
  <c r="BB209" i="6"/>
  <c r="AT209" i="6"/>
  <c r="AL209" i="6"/>
  <c r="BD213" i="6"/>
  <c r="AV213" i="6"/>
  <c r="AN213" i="6"/>
  <c r="AF213" i="6"/>
  <c r="X213" i="6"/>
  <c r="P213" i="6"/>
  <c r="H213" i="6"/>
  <c r="BC213" i="6"/>
  <c r="AU213" i="6"/>
  <c r="AM213" i="6"/>
  <c r="AE213" i="6"/>
  <c r="W213" i="6"/>
  <c r="O213" i="6"/>
  <c r="G213" i="6"/>
  <c r="BB213" i="6"/>
  <c r="AT213" i="6"/>
  <c r="AL213" i="6"/>
  <c r="AD213" i="6"/>
  <c r="V213" i="6"/>
  <c r="N213" i="6"/>
  <c r="F213" i="6"/>
  <c r="BA213" i="6"/>
  <c r="AS213" i="6"/>
  <c r="AK213" i="6"/>
  <c r="AC213" i="6"/>
  <c r="U213" i="6"/>
  <c r="M213" i="6"/>
  <c r="E213" i="6"/>
  <c r="AZ213" i="6"/>
  <c r="AR213" i="6"/>
  <c r="AJ213" i="6"/>
  <c r="AB213" i="6"/>
  <c r="T213" i="6"/>
  <c r="L213" i="6"/>
  <c r="D213" i="6"/>
  <c r="AY213" i="6"/>
  <c r="AQ213" i="6"/>
  <c r="AI213" i="6"/>
  <c r="AA213" i="6"/>
  <c r="S213" i="6"/>
  <c r="K213" i="6"/>
  <c r="C213" i="6"/>
  <c r="AW213" i="6"/>
  <c r="AO213" i="6"/>
  <c r="AG213" i="6"/>
  <c r="Y213" i="6"/>
  <c r="Q213" i="6"/>
  <c r="I213" i="6"/>
  <c r="B213" i="6"/>
  <c r="AX213" i="6"/>
  <c r="AP213" i="6"/>
  <c r="AH213" i="6"/>
  <c r="Z213" i="6"/>
  <c r="R213" i="6"/>
  <c r="J213" i="6"/>
  <c r="AX215" i="6"/>
  <c r="AP215" i="6"/>
  <c r="AH215" i="6"/>
  <c r="Z215" i="6"/>
  <c r="R215" i="6"/>
  <c r="J215" i="6"/>
  <c r="B215" i="6"/>
  <c r="AW215" i="6"/>
  <c r="AO215" i="6"/>
  <c r="AG215" i="6"/>
  <c r="Y215" i="6"/>
  <c r="Q215" i="6"/>
  <c r="I215" i="6"/>
  <c r="BD215" i="6"/>
  <c r="AV215" i="6"/>
  <c r="AN215" i="6"/>
  <c r="AF215" i="6"/>
  <c r="X215" i="6"/>
  <c r="P215" i="6"/>
  <c r="H215" i="6"/>
  <c r="BC215" i="6"/>
  <c r="AU215" i="6"/>
  <c r="AM215" i="6"/>
  <c r="AE215" i="6"/>
  <c r="W215" i="6"/>
  <c r="O215" i="6"/>
  <c r="G215" i="6"/>
  <c r="BB215" i="6"/>
  <c r="AT215" i="6"/>
  <c r="AL215" i="6"/>
  <c r="AD215" i="6"/>
  <c r="V215" i="6"/>
  <c r="N215" i="6"/>
  <c r="F215" i="6"/>
  <c r="BA215" i="6"/>
  <c r="AS215" i="6"/>
  <c r="AK215" i="6"/>
  <c r="AC215" i="6"/>
  <c r="U215" i="6"/>
  <c r="M215" i="6"/>
  <c r="E215" i="6"/>
  <c r="AY215" i="6"/>
  <c r="AQ215" i="6"/>
  <c r="AI215" i="6"/>
  <c r="AA215" i="6"/>
  <c r="S215" i="6"/>
  <c r="K215" i="6"/>
  <c r="C215" i="6"/>
  <c r="T215" i="6"/>
  <c r="L215" i="6"/>
  <c r="D215" i="6"/>
  <c r="AZ215" i="6"/>
  <c r="AR215" i="6"/>
  <c r="AJ215" i="6"/>
  <c r="AB215" i="6"/>
  <c r="BD221" i="6"/>
  <c r="AV221" i="6"/>
  <c r="AN221" i="6"/>
  <c r="AF221" i="6"/>
  <c r="X221" i="6"/>
  <c r="P221" i="6"/>
  <c r="H221" i="6"/>
  <c r="BC221" i="6"/>
  <c r="AU221" i="6"/>
  <c r="AM221" i="6"/>
  <c r="AE221" i="6"/>
  <c r="W221" i="6"/>
  <c r="O221" i="6"/>
  <c r="G221" i="6"/>
  <c r="BB221" i="6"/>
  <c r="AT221" i="6"/>
  <c r="AL221" i="6"/>
  <c r="AD221" i="6"/>
  <c r="V221" i="6"/>
  <c r="N221" i="6"/>
  <c r="F221" i="6"/>
  <c r="BA221" i="6"/>
  <c r="AS221" i="6"/>
  <c r="AK221" i="6"/>
  <c r="AC221" i="6"/>
  <c r="U221" i="6"/>
  <c r="M221" i="6"/>
  <c r="E221" i="6"/>
  <c r="AZ221" i="6"/>
  <c r="AR221" i="6"/>
  <c r="AJ221" i="6"/>
  <c r="AB221" i="6"/>
  <c r="T221" i="6"/>
  <c r="L221" i="6"/>
  <c r="D221" i="6"/>
  <c r="AY221" i="6"/>
  <c r="AQ221" i="6"/>
  <c r="AI221" i="6"/>
  <c r="AA221" i="6"/>
  <c r="S221" i="6"/>
  <c r="K221" i="6"/>
  <c r="C221" i="6"/>
  <c r="AW221" i="6"/>
  <c r="AO221" i="6"/>
  <c r="AG221" i="6"/>
  <c r="Y221" i="6"/>
  <c r="Q221" i="6"/>
  <c r="I221" i="6"/>
  <c r="B221" i="6"/>
  <c r="AX221" i="6"/>
  <c r="AP221" i="6"/>
  <c r="AH221" i="6"/>
  <c r="Z221" i="6"/>
  <c r="R221" i="6"/>
  <c r="J221" i="6"/>
  <c r="AZ225" i="6"/>
  <c r="AR225" i="6"/>
  <c r="AJ225" i="6"/>
  <c r="AB225" i="6"/>
  <c r="T225" i="6"/>
  <c r="L225" i="6"/>
  <c r="D225" i="6"/>
  <c r="AY225" i="6"/>
  <c r="AQ225" i="6"/>
  <c r="AI225" i="6"/>
  <c r="AA225" i="6"/>
  <c r="S225" i="6"/>
  <c r="K225" i="6"/>
  <c r="C225" i="6"/>
  <c r="AX225" i="6"/>
  <c r="AP225" i="6"/>
  <c r="AH225" i="6"/>
  <c r="Z225" i="6"/>
  <c r="R225" i="6"/>
  <c r="J225" i="6"/>
  <c r="B225" i="6"/>
  <c r="AW225" i="6"/>
  <c r="AO225" i="6"/>
  <c r="AG225" i="6"/>
  <c r="Y225" i="6"/>
  <c r="Q225" i="6"/>
  <c r="I225" i="6"/>
  <c r="BD225" i="6"/>
  <c r="AV225" i="6"/>
  <c r="AN225" i="6"/>
  <c r="AF225" i="6"/>
  <c r="X225" i="6"/>
  <c r="P225" i="6"/>
  <c r="H225" i="6"/>
  <c r="BC225" i="6"/>
  <c r="AU225" i="6"/>
  <c r="AM225" i="6"/>
  <c r="AE225" i="6"/>
  <c r="W225" i="6"/>
  <c r="O225" i="6"/>
  <c r="G225" i="6"/>
  <c r="BA225" i="6"/>
  <c r="AS225" i="6"/>
  <c r="AK225" i="6"/>
  <c r="AC225" i="6"/>
  <c r="U225" i="6"/>
  <c r="M225" i="6"/>
  <c r="E225" i="6"/>
  <c r="E2" i="7" s="1"/>
  <c r="AL225" i="6"/>
  <c r="AD225" i="6"/>
  <c r="V225" i="6"/>
  <c r="N225" i="6"/>
  <c r="F225" i="6"/>
  <c r="BB225" i="6"/>
  <c r="AT225" i="6"/>
  <c r="BB227" i="6"/>
  <c r="AT227" i="6"/>
  <c r="AL227" i="6"/>
  <c r="AD227" i="6"/>
  <c r="V227" i="6"/>
  <c r="N227" i="6"/>
  <c r="F227" i="6"/>
  <c r="BA227" i="6"/>
  <c r="AS227" i="6"/>
  <c r="AK227" i="6"/>
  <c r="AC227" i="6"/>
  <c r="U227" i="6"/>
  <c r="M227" i="6"/>
  <c r="E227" i="6"/>
  <c r="AZ227" i="6"/>
  <c r="AR227" i="6"/>
  <c r="AJ227" i="6"/>
  <c r="AB227" i="6"/>
  <c r="T227" i="6"/>
  <c r="L227" i="6"/>
  <c r="D227" i="6"/>
  <c r="AY227" i="6"/>
  <c r="AQ227" i="6"/>
  <c r="AI227" i="6"/>
  <c r="AA227" i="6"/>
  <c r="S227" i="6"/>
  <c r="K227" i="6"/>
  <c r="C227" i="6"/>
  <c r="AX227" i="6"/>
  <c r="AP227" i="6"/>
  <c r="AH227" i="6"/>
  <c r="Z227" i="6"/>
  <c r="R227" i="6"/>
  <c r="J227" i="6"/>
  <c r="B227" i="6"/>
  <c r="AW227" i="6"/>
  <c r="AO227" i="6"/>
  <c r="AG227" i="6"/>
  <c r="Y227" i="6"/>
  <c r="Q227" i="6"/>
  <c r="I227" i="6"/>
  <c r="BC227" i="6"/>
  <c r="AU227" i="6"/>
  <c r="AM227" i="6"/>
  <c r="AE227" i="6"/>
  <c r="W227" i="6"/>
  <c r="O227" i="6"/>
  <c r="G227" i="6"/>
  <c r="BD227" i="6"/>
  <c r="AV227" i="6"/>
  <c r="AN227" i="6"/>
  <c r="AF227" i="6"/>
  <c r="X227" i="6"/>
  <c r="P227" i="6"/>
  <c r="H227" i="6"/>
  <c r="BD229" i="6"/>
  <c r="AV229" i="6"/>
  <c r="AN229" i="6"/>
  <c r="AF229" i="6"/>
  <c r="X229" i="6"/>
  <c r="P229" i="6"/>
  <c r="H229" i="6"/>
  <c r="BC229" i="6"/>
  <c r="AU229" i="6"/>
  <c r="AM229" i="6"/>
  <c r="AE229" i="6"/>
  <c r="W229" i="6"/>
  <c r="O229" i="6"/>
  <c r="G229" i="6"/>
  <c r="BB229" i="6"/>
  <c r="AT229" i="6"/>
  <c r="AL229" i="6"/>
  <c r="AD229" i="6"/>
  <c r="V229" i="6"/>
  <c r="N229" i="6"/>
  <c r="F229" i="6"/>
  <c r="BA229" i="6"/>
  <c r="AS229" i="6"/>
  <c r="AK229" i="6"/>
  <c r="AC229" i="6"/>
  <c r="U229" i="6"/>
  <c r="M229" i="6"/>
  <c r="E229" i="6"/>
  <c r="AZ229" i="6"/>
  <c r="AR229" i="6"/>
  <c r="AJ229" i="6"/>
  <c r="AB229" i="6"/>
  <c r="T229" i="6"/>
  <c r="L229" i="6"/>
  <c r="D229" i="6"/>
  <c r="AY229" i="6"/>
  <c r="AQ229" i="6"/>
  <c r="AI229" i="6"/>
  <c r="AA229" i="6"/>
  <c r="S229" i="6"/>
  <c r="K229" i="6"/>
  <c r="C229" i="6"/>
  <c r="AW229" i="6"/>
  <c r="AO229" i="6"/>
  <c r="AG229" i="6"/>
  <c r="Y229" i="6"/>
  <c r="Q229" i="6"/>
  <c r="I229" i="6"/>
  <c r="J229" i="6"/>
  <c r="B229" i="6"/>
  <c r="AX229" i="6"/>
  <c r="AP229" i="6"/>
  <c r="AH229" i="6"/>
  <c r="Z229" i="6"/>
  <c r="R229" i="6"/>
  <c r="BB231" i="6"/>
  <c r="AT231" i="6"/>
  <c r="AL231" i="6"/>
  <c r="AD231" i="6"/>
  <c r="V231" i="6"/>
  <c r="N231" i="6"/>
  <c r="F231" i="6"/>
  <c r="BA231" i="6"/>
  <c r="AS231" i="6"/>
  <c r="AK231" i="6"/>
  <c r="AC231" i="6"/>
  <c r="AZ231" i="6"/>
  <c r="AR231" i="6"/>
  <c r="AJ231" i="6"/>
  <c r="AB231" i="6"/>
  <c r="AY231" i="6"/>
  <c r="AQ231" i="6"/>
  <c r="AI231" i="6"/>
  <c r="AA231" i="6"/>
  <c r="BC231" i="6"/>
  <c r="AX231" i="6"/>
  <c r="AH231" i="6"/>
  <c r="U231" i="6"/>
  <c r="L231" i="6"/>
  <c r="C231" i="6"/>
  <c r="AW231" i="6"/>
  <c r="AG231" i="6"/>
  <c r="T231" i="6"/>
  <c r="K231" i="6"/>
  <c r="B231" i="6"/>
  <c r="AV231" i="6"/>
  <c r="AF231" i="6"/>
  <c r="S231" i="6"/>
  <c r="J231" i="6"/>
  <c r="AU231" i="6"/>
  <c r="AE231" i="6"/>
  <c r="R231" i="6"/>
  <c r="I231" i="6"/>
  <c r="AP231" i="6"/>
  <c r="Z231" i="6"/>
  <c r="Q231" i="6"/>
  <c r="H231" i="6"/>
  <c r="AO231" i="6"/>
  <c r="Y231" i="6"/>
  <c r="P231" i="6"/>
  <c r="G231" i="6"/>
  <c r="BD231" i="6"/>
  <c r="AM231" i="6"/>
  <c r="W231" i="6"/>
  <c r="M231" i="6"/>
  <c r="D231" i="6"/>
  <c r="AN231" i="6"/>
  <c r="X231" i="6"/>
  <c r="O231" i="6"/>
  <c r="E231" i="6"/>
  <c r="BD233" i="6"/>
  <c r="AV233" i="6"/>
  <c r="AN233" i="6"/>
  <c r="AF233" i="6"/>
  <c r="X233" i="6"/>
  <c r="P233" i="6"/>
  <c r="H233" i="6"/>
  <c r="BC233" i="6"/>
  <c r="AU233" i="6"/>
  <c r="AM233" i="6"/>
  <c r="AE233" i="6"/>
  <c r="W233" i="6"/>
  <c r="O233" i="6"/>
  <c r="G233" i="6"/>
  <c r="BB233" i="6"/>
  <c r="AT233" i="6"/>
  <c r="AL233" i="6"/>
  <c r="AD233" i="6"/>
  <c r="V233" i="6"/>
  <c r="N233" i="6"/>
  <c r="F233" i="6"/>
  <c r="BA233" i="6"/>
  <c r="AS233" i="6"/>
  <c r="AK233" i="6"/>
  <c r="AC233" i="6"/>
  <c r="U233" i="6"/>
  <c r="M233" i="6"/>
  <c r="E233" i="6"/>
  <c r="AZ233" i="6"/>
  <c r="AR233" i="6"/>
  <c r="AJ233" i="6"/>
  <c r="AB233" i="6"/>
  <c r="T233" i="6"/>
  <c r="L233" i="6"/>
  <c r="D233" i="6"/>
  <c r="AY233" i="6"/>
  <c r="AQ233" i="6"/>
  <c r="AI233" i="6"/>
  <c r="AA233" i="6"/>
  <c r="S233" i="6"/>
  <c r="AX233" i="6"/>
  <c r="AP233" i="6"/>
  <c r="AH233" i="6"/>
  <c r="Z233" i="6"/>
  <c r="R233" i="6"/>
  <c r="AW233" i="6"/>
  <c r="AO233" i="6"/>
  <c r="AG233" i="6"/>
  <c r="Y233" i="6"/>
  <c r="Q233" i="6"/>
  <c r="I233" i="6"/>
  <c r="B233" i="6"/>
  <c r="K233" i="6"/>
  <c r="C233" i="6"/>
  <c r="J233" i="6"/>
  <c r="AX235" i="6"/>
  <c r="AP235" i="6"/>
  <c r="AH235" i="6"/>
  <c r="Z235" i="6"/>
  <c r="R235" i="6"/>
  <c r="J235" i="6"/>
  <c r="B235" i="6"/>
  <c r="AW235" i="6"/>
  <c r="AO235" i="6"/>
  <c r="AG235" i="6"/>
  <c r="Y235" i="6"/>
  <c r="Q235" i="6"/>
  <c r="I235" i="6"/>
  <c r="BD235" i="6"/>
  <c r="AV235" i="6"/>
  <c r="AN235" i="6"/>
  <c r="AF235" i="6"/>
  <c r="X235" i="6"/>
  <c r="P235" i="6"/>
  <c r="H235" i="6"/>
  <c r="BC235" i="6"/>
  <c r="AU235" i="6"/>
  <c r="AM235" i="6"/>
  <c r="AE235" i="6"/>
  <c r="W235" i="6"/>
  <c r="O235" i="6"/>
  <c r="G235" i="6"/>
  <c r="BB235" i="6"/>
  <c r="AT235" i="6"/>
  <c r="AL235" i="6"/>
  <c r="AD235" i="6"/>
  <c r="V235" i="6"/>
  <c r="N235" i="6"/>
  <c r="F235" i="6"/>
  <c r="BA235" i="6"/>
  <c r="AS235" i="6"/>
  <c r="AK235" i="6"/>
  <c r="AC235" i="6"/>
  <c r="U235" i="6"/>
  <c r="M235" i="6"/>
  <c r="E235" i="6"/>
  <c r="AZ235" i="6"/>
  <c r="AR235" i="6"/>
  <c r="AJ235" i="6"/>
  <c r="AB235" i="6"/>
  <c r="T235" i="6"/>
  <c r="L235" i="6"/>
  <c r="D235" i="6"/>
  <c r="AY235" i="6"/>
  <c r="AQ235" i="6"/>
  <c r="AI235" i="6"/>
  <c r="AA235" i="6"/>
  <c r="S235" i="6"/>
  <c r="K235" i="6"/>
  <c r="C235" i="6"/>
  <c r="AZ237" i="6"/>
  <c r="AR237" i="6"/>
  <c r="AJ237" i="6"/>
  <c r="AB237" i="6"/>
  <c r="T237" i="6"/>
  <c r="L237" i="6"/>
  <c r="D237" i="6"/>
  <c r="AY237" i="6"/>
  <c r="AQ237" i="6"/>
  <c r="AI237" i="6"/>
  <c r="AA237" i="6"/>
  <c r="S237" i="6"/>
  <c r="K237" i="6"/>
  <c r="C237" i="6"/>
  <c r="AX237" i="6"/>
  <c r="AP237" i="6"/>
  <c r="AH237" i="6"/>
  <c r="Z237" i="6"/>
  <c r="R237" i="6"/>
  <c r="J237" i="6"/>
  <c r="B237" i="6"/>
  <c r="AW237" i="6"/>
  <c r="AO237" i="6"/>
  <c r="AG237" i="6"/>
  <c r="Y237" i="6"/>
  <c r="Q237" i="6"/>
  <c r="I237" i="6"/>
  <c r="BD237" i="6"/>
  <c r="AV237" i="6"/>
  <c r="AN237" i="6"/>
  <c r="AF237" i="6"/>
  <c r="X237" i="6"/>
  <c r="P237" i="6"/>
  <c r="H237" i="6"/>
  <c r="BC237" i="6"/>
  <c r="AU237" i="6"/>
  <c r="AM237" i="6"/>
  <c r="AE237" i="6"/>
  <c r="W237" i="6"/>
  <c r="O237" i="6"/>
  <c r="G237" i="6"/>
  <c r="BB237" i="6"/>
  <c r="AT237" i="6"/>
  <c r="AL237" i="6"/>
  <c r="AD237" i="6"/>
  <c r="V237" i="6"/>
  <c r="N237" i="6"/>
  <c r="F237" i="6"/>
  <c r="BA237" i="6"/>
  <c r="AS237" i="6"/>
  <c r="AK237" i="6"/>
  <c r="AC237" i="6"/>
  <c r="U237" i="6"/>
  <c r="M237" i="6"/>
  <c r="E237" i="6"/>
  <c r="BB239" i="6"/>
  <c r="AT239" i="6"/>
  <c r="AL239" i="6"/>
  <c r="AD239" i="6"/>
  <c r="V239" i="6"/>
  <c r="N239" i="6"/>
  <c r="F239" i="6"/>
  <c r="BA239" i="6"/>
  <c r="AS239" i="6"/>
  <c r="AK239" i="6"/>
  <c r="AC239" i="6"/>
  <c r="U239" i="6"/>
  <c r="M239" i="6"/>
  <c r="E239" i="6"/>
  <c r="AZ239" i="6"/>
  <c r="AR239" i="6"/>
  <c r="AJ239" i="6"/>
  <c r="AB239" i="6"/>
  <c r="T239" i="6"/>
  <c r="L239" i="6"/>
  <c r="D239" i="6"/>
  <c r="AY239" i="6"/>
  <c r="AQ239" i="6"/>
  <c r="AI239" i="6"/>
  <c r="AA239" i="6"/>
  <c r="S239" i="6"/>
  <c r="K239" i="6"/>
  <c r="C239" i="6"/>
  <c r="AX239" i="6"/>
  <c r="AP239" i="6"/>
  <c r="AH239" i="6"/>
  <c r="Z239" i="6"/>
  <c r="R239" i="6"/>
  <c r="J239" i="6"/>
  <c r="B239" i="6"/>
  <c r="AW239" i="6"/>
  <c r="AO239" i="6"/>
  <c r="AG239" i="6"/>
  <c r="Y239" i="6"/>
  <c r="Q239" i="6"/>
  <c r="I239" i="6"/>
  <c r="BD239" i="6"/>
  <c r="AV239" i="6"/>
  <c r="AN239" i="6"/>
  <c r="AF239" i="6"/>
  <c r="X239" i="6"/>
  <c r="P239" i="6"/>
  <c r="H239" i="6"/>
  <c r="BC239" i="6"/>
  <c r="AU239" i="6"/>
  <c r="AM239" i="6"/>
  <c r="AE239" i="6"/>
  <c r="W239" i="6"/>
  <c r="O239" i="6"/>
  <c r="G239" i="6"/>
  <c r="BD241" i="6"/>
  <c r="AV241" i="6"/>
  <c r="AN241" i="6"/>
  <c r="AF241" i="6"/>
  <c r="X241" i="6"/>
  <c r="P241" i="6"/>
  <c r="H241" i="6"/>
  <c r="BC241" i="6"/>
  <c r="AU241" i="6"/>
  <c r="AM241" i="6"/>
  <c r="AE241" i="6"/>
  <c r="W241" i="6"/>
  <c r="O241" i="6"/>
  <c r="G241" i="6"/>
  <c r="BB241" i="6"/>
  <c r="AT241" i="6"/>
  <c r="AL241" i="6"/>
  <c r="AD241" i="6"/>
  <c r="V241" i="6"/>
  <c r="N241" i="6"/>
  <c r="F241" i="6"/>
  <c r="BA241" i="6"/>
  <c r="AS241" i="6"/>
  <c r="AK241" i="6"/>
  <c r="AC241" i="6"/>
  <c r="U241" i="6"/>
  <c r="M241" i="6"/>
  <c r="E241" i="6"/>
  <c r="AZ241" i="6"/>
  <c r="AR241" i="6"/>
  <c r="AJ241" i="6"/>
  <c r="AB241" i="6"/>
  <c r="T241" i="6"/>
  <c r="L241" i="6"/>
  <c r="D241" i="6"/>
  <c r="AY241" i="6"/>
  <c r="AQ241" i="6"/>
  <c r="AI241" i="6"/>
  <c r="AA241" i="6"/>
  <c r="S241" i="6"/>
  <c r="K241" i="6"/>
  <c r="C241" i="6"/>
  <c r="AX241" i="6"/>
  <c r="AP241" i="6"/>
  <c r="AH241" i="6"/>
  <c r="Z241" i="6"/>
  <c r="R241" i="6"/>
  <c r="J241" i="6"/>
  <c r="B241" i="6"/>
  <c r="AW241" i="6"/>
  <c r="AO241" i="6"/>
  <c r="AG241" i="6"/>
  <c r="Y241" i="6"/>
  <c r="Q241" i="6"/>
  <c r="I241" i="6"/>
  <c r="AX243" i="6"/>
  <c r="AP243" i="6"/>
  <c r="AH243" i="6"/>
  <c r="Z243" i="6"/>
  <c r="R243" i="6"/>
  <c r="J243" i="6"/>
  <c r="B243" i="6"/>
  <c r="AW243" i="6"/>
  <c r="AO243" i="6"/>
  <c r="AG243" i="6"/>
  <c r="Y243" i="6"/>
  <c r="Q243" i="6"/>
  <c r="I243" i="6"/>
  <c r="BD243" i="6"/>
  <c r="AV243" i="6"/>
  <c r="AN243" i="6"/>
  <c r="AF243" i="6"/>
  <c r="X243" i="6"/>
  <c r="P243" i="6"/>
  <c r="H243" i="6"/>
  <c r="BC243" i="6"/>
  <c r="AU243" i="6"/>
  <c r="AM243" i="6"/>
  <c r="AE243" i="6"/>
  <c r="W243" i="6"/>
  <c r="O243" i="6"/>
  <c r="G243" i="6"/>
  <c r="BB243" i="6"/>
  <c r="AT243" i="6"/>
  <c r="AL243" i="6"/>
  <c r="AD243" i="6"/>
  <c r="V243" i="6"/>
  <c r="N243" i="6"/>
  <c r="F243" i="6"/>
  <c r="BA243" i="6"/>
  <c r="AS243" i="6"/>
  <c r="AK243" i="6"/>
  <c r="AC243" i="6"/>
  <c r="U243" i="6"/>
  <c r="M243" i="6"/>
  <c r="E243" i="6"/>
  <c r="AZ243" i="6"/>
  <c r="AR243" i="6"/>
  <c r="AJ243" i="6"/>
  <c r="AB243" i="6"/>
  <c r="T243" i="6"/>
  <c r="L243" i="6"/>
  <c r="D243" i="6"/>
  <c r="AY243" i="6"/>
  <c r="AQ243" i="6"/>
  <c r="AI243" i="6"/>
  <c r="AA243" i="6"/>
  <c r="S243" i="6"/>
  <c r="K243" i="6"/>
  <c r="C243" i="6"/>
  <c r="BD253" i="6"/>
  <c r="AV253" i="6"/>
  <c r="AN253" i="6"/>
  <c r="AF253" i="6"/>
  <c r="X253" i="6"/>
  <c r="P253" i="6"/>
  <c r="H253" i="6"/>
  <c r="BC253" i="6"/>
  <c r="AU253" i="6"/>
  <c r="AM253" i="6"/>
  <c r="AE253" i="6"/>
  <c r="W253" i="6"/>
  <c r="O253" i="6"/>
  <c r="G253" i="6"/>
  <c r="BB253" i="6"/>
  <c r="AT253" i="6"/>
  <c r="AL253" i="6"/>
  <c r="AD253" i="6"/>
  <c r="V253" i="6"/>
  <c r="N253" i="6"/>
  <c r="F253" i="6"/>
  <c r="BA253" i="6"/>
  <c r="AS253" i="6"/>
  <c r="AK253" i="6"/>
  <c r="AC253" i="6"/>
  <c r="U253" i="6"/>
  <c r="M253" i="6"/>
  <c r="E253" i="6"/>
  <c r="AZ253" i="6"/>
  <c r="AR253" i="6"/>
  <c r="AJ253" i="6"/>
  <c r="AB253" i="6"/>
  <c r="T253" i="6"/>
  <c r="L253" i="6"/>
  <c r="D253" i="6"/>
  <c r="AY253" i="6"/>
  <c r="AQ253" i="6"/>
  <c r="AI253" i="6"/>
  <c r="AA253" i="6"/>
  <c r="S253" i="6"/>
  <c r="K253" i="6"/>
  <c r="C253" i="6"/>
  <c r="AX253" i="6"/>
  <c r="AP253" i="6"/>
  <c r="AH253" i="6"/>
  <c r="Z253" i="6"/>
  <c r="R253" i="6"/>
  <c r="J253" i="6"/>
  <c r="B253" i="6"/>
  <c r="AW253" i="6"/>
  <c r="AO253" i="6"/>
  <c r="AG253" i="6"/>
  <c r="Y253" i="6"/>
  <c r="Q253" i="6"/>
  <c r="I253" i="6"/>
  <c r="AX255" i="6"/>
  <c r="AP255" i="6"/>
  <c r="AH255" i="6"/>
  <c r="Z255" i="6"/>
  <c r="R255" i="6"/>
  <c r="J255" i="6"/>
  <c r="B255" i="6"/>
  <c r="AW255" i="6"/>
  <c r="AO255" i="6"/>
  <c r="AG255" i="6"/>
  <c r="Y255" i="6"/>
  <c r="Q255" i="6"/>
  <c r="I255" i="6"/>
  <c r="BD255" i="6"/>
  <c r="AV255" i="6"/>
  <c r="AN255" i="6"/>
  <c r="AF255" i="6"/>
  <c r="X255" i="6"/>
  <c r="P255" i="6"/>
  <c r="H255" i="6"/>
  <c r="BC255" i="6"/>
  <c r="AU255" i="6"/>
  <c r="AM255" i="6"/>
  <c r="AE255" i="6"/>
  <c r="W255" i="6"/>
  <c r="O255" i="6"/>
  <c r="G255" i="6"/>
  <c r="BB255" i="6"/>
  <c r="AT255" i="6"/>
  <c r="AL255" i="6"/>
  <c r="AD255" i="6"/>
  <c r="V255" i="6"/>
  <c r="N255" i="6"/>
  <c r="F255" i="6"/>
  <c r="BA255" i="6"/>
  <c r="AS255" i="6"/>
  <c r="AK255" i="6"/>
  <c r="AC255" i="6"/>
  <c r="U255" i="6"/>
  <c r="M255" i="6"/>
  <c r="E255" i="6"/>
  <c r="AZ255" i="6"/>
  <c r="AR255" i="6"/>
  <c r="AJ255" i="6"/>
  <c r="AB255" i="6"/>
  <c r="T255" i="6"/>
  <c r="L255" i="6"/>
  <c r="D255" i="6"/>
  <c r="AY255" i="6"/>
  <c r="AQ255" i="6"/>
  <c r="AI255" i="6"/>
  <c r="AA255" i="6"/>
  <c r="S255" i="6"/>
  <c r="K255" i="6"/>
  <c r="C255" i="6"/>
  <c r="AX263" i="6"/>
  <c r="AP263" i="6"/>
  <c r="AH263" i="6"/>
  <c r="Z263" i="6"/>
  <c r="R263" i="6"/>
  <c r="J263" i="6"/>
  <c r="B263" i="6"/>
  <c r="AW263" i="6"/>
  <c r="AO263" i="6"/>
  <c r="AG263" i="6"/>
  <c r="Y263" i="6"/>
  <c r="Q263" i="6"/>
  <c r="I263" i="6"/>
  <c r="BD263" i="6"/>
  <c r="AV263" i="6"/>
  <c r="AN263" i="6"/>
  <c r="AF263" i="6"/>
  <c r="X263" i="6"/>
  <c r="P263" i="6"/>
  <c r="H263" i="6"/>
  <c r="BC263" i="6"/>
  <c r="AU263" i="6"/>
  <c r="AM263" i="6"/>
  <c r="AE263" i="6"/>
  <c r="W263" i="6"/>
  <c r="O263" i="6"/>
  <c r="G263" i="6"/>
  <c r="BB263" i="6"/>
  <c r="AT263" i="6"/>
  <c r="AL263" i="6"/>
  <c r="AD263" i="6"/>
  <c r="V263" i="6"/>
  <c r="N263" i="6"/>
  <c r="F263" i="6"/>
  <c r="BA263" i="6"/>
  <c r="AS263" i="6"/>
  <c r="AK263" i="6"/>
  <c r="AC263" i="6"/>
  <c r="U263" i="6"/>
  <c r="M263" i="6"/>
  <c r="E263" i="6"/>
  <c r="AZ263" i="6"/>
  <c r="AR263" i="6"/>
  <c r="AJ263" i="6"/>
  <c r="AB263" i="6"/>
  <c r="T263" i="6"/>
  <c r="L263" i="6"/>
  <c r="D263" i="6"/>
  <c r="AY263" i="6"/>
  <c r="AQ263" i="6"/>
  <c r="AI263" i="6"/>
  <c r="AA263" i="6"/>
  <c r="S263" i="6"/>
  <c r="K263" i="6"/>
  <c r="C263" i="6"/>
  <c r="AZ265" i="6"/>
  <c r="AR265" i="6"/>
  <c r="AJ265" i="6"/>
  <c r="AB265" i="6"/>
  <c r="T265" i="6"/>
  <c r="L265" i="6"/>
  <c r="D265" i="6"/>
  <c r="AY265" i="6"/>
  <c r="AQ265" i="6"/>
  <c r="AI265" i="6"/>
  <c r="AA265" i="6"/>
  <c r="S265" i="6"/>
  <c r="K265" i="6"/>
  <c r="C265" i="6"/>
  <c r="AX265" i="6"/>
  <c r="AP265" i="6"/>
  <c r="AH265" i="6"/>
  <c r="Z265" i="6"/>
  <c r="R265" i="6"/>
  <c r="J265" i="6"/>
  <c r="B265" i="6"/>
  <c r="AW265" i="6"/>
  <c r="AO265" i="6"/>
  <c r="AG265" i="6"/>
  <c r="Y265" i="6"/>
  <c r="Q265" i="6"/>
  <c r="I265" i="6"/>
  <c r="BD265" i="6"/>
  <c r="AV265" i="6"/>
  <c r="AN265" i="6"/>
  <c r="AF265" i="6"/>
  <c r="X265" i="6"/>
  <c r="P265" i="6"/>
  <c r="H265" i="6"/>
  <c r="BC265" i="6"/>
  <c r="AU265" i="6"/>
  <c r="AM265" i="6"/>
  <c r="AE265" i="6"/>
  <c r="W265" i="6"/>
  <c r="O265" i="6"/>
  <c r="G265" i="6"/>
  <c r="BB265" i="6"/>
  <c r="AT265" i="6"/>
  <c r="AL265" i="6"/>
  <c r="AD265" i="6"/>
  <c r="V265" i="6"/>
  <c r="N265" i="6"/>
  <c r="F265" i="6"/>
  <c r="BA265" i="6"/>
  <c r="AS265" i="6"/>
  <c r="AK265" i="6"/>
  <c r="AC265" i="6"/>
  <c r="U265" i="6"/>
  <c r="M265" i="6"/>
  <c r="E265" i="6"/>
  <c r="BB267" i="6"/>
  <c r="AT267" i="6"/>
  <c r="AL267" i="6"/>
  <c r="AD267" i="6"/>
  <c r="V267" i="6"/>
  <c r="N267" i="6"/>
  <c r="F267" i="6"/>
  <c r="BA267" i="6"/>
  <c r="AS267" i="6"/>
  <c r="AK267" i="6"/>
  <c r="AC267" i="6"/>
  <c r="U267" i="6"/>
  <c r="M267" i="6"/>
  <c r="E267" i="6"/>
  <c r="AZ267" i="6"/>
  <c r="AR267" i="6"/>
  <c r="AJ267" i="6"/>
  <c r="AB267" i="6"/>
  <c r="T267" i="6"/>
  <c r="L267" i="6"/>
  <c r="D267" i="6"/>
  <c r="AY267" i="6"/>
  <c r="AQ267" i="6"/>
  <c r="AI267" i="6"/>
  <c r="AA267" i="6"/>
  <c r="S267" i="6"/>
  <c r="K267" i="6"/>
  <c r="C267" i="6"/>
  <c r="AX267" i="6"/>
  <c r="AP267" i="6"/>
  <c r="AH267" i="6"/>
  <c r="Z267" i="6"/>
  <c r="R267" i="6"/>
  <c r="J267" i="6"/>
  <c r="B267" i="6"/>
  <c r="AW267" i="6"/>
  <c r="AO267" i="6"/>
  <c r="AG267" i="6"/>
  <c r="Y267" i="6"/>
  <c r="Q267" i="6"/>
  <c r="I267" i="6"/>
  <c r="BD267" i="6"/>
  <c r="AV267" i="6"/>
  <c r="AN267" i="6"/>
  <c r="AF267" i="6"/>
  <c r="X267" i="6"/>
  <c r="P267" i="6"/>
  <c r="H267" i="6"/>
  <c r="BC267" i="6"/>
  <c r="AU267" i="6"/>
  <c r="AM267" i="6"/>
  <c r="AE267" i="6"/>
  <c r="W267" i="6"/>
  <c r="O267" i="6"/>
  <c r="G267" i="6"/>
  <c r="AW279" i="6"/>
  <c r="AO279" i="6"/>
  <c r="AG279" i="6"/>
  <c r="Y279" i="6"/>
  <c r="Q279" i="6"/>
  <c r="I279" i="6"/>
  <c r="BD279" i="6"/>
  <c r="AV279" i="6"/>
  <c r="AN279" i="6"/>
  <c r="AF279" i="6"/>
  <c r="X279" i="6"/>
  <c r="P279" i="6"/>
  <c r="H279" i="6"/>
  <c r="BC279" i="6"/>
  <c r="AU279" i="6"/>
  <c r="AM279" i="6"/>
  <c r="AE279" i="6"/>
  <c r="W279" i="6"/>
  <c r="O279" i="6"/>
  <c r="G279" i="6"/>
  <c r="BA279" i="6"/>
  <c r="AS279" i="6"/>
  <c r="AK279" i="6"/>
  <c r="AC279" i="6"/>
  <c r="U279" i="6"/>
  <c r="M279" i="6"/>
  <c r="E279" i="6"/>
  <c r="AZ279" i="6"/>
  <c r="AR279" i="6"/>
  <c r="AJ279" i="6"/>
  <c r="AB279" i="6"/>
  <c r="T279" i="6"/>
  <c r="L279" i="6"/>
  <c r="D279" i="6"/>
  <c r="AY279" i="6"/>
  <c r="AQ279" i="6"/>
  <c r="AI279" i="6"/>
  <c r="AA279" i="6"/>
  <c r="S279" i="6"/>
  <c r="K279" i="6"/>
  <c r="C279" i="6"/>
  <c r="AX279" i="6"/>
  <c r="AP279" i="6"/>
  <c r="AH279" i="6"/>
  <c r="Z279" i="6"/>
  <c r="R279" i="6"/>
  <c r="J279" i="6"/>
  <c r="B279" i="6"/>
  <c r="F279" i="6"/>
  <c r="BB279" i="6"/>
  <c r="AT279" i="6"/>
  <c r="AL279" i="6"/>
  <c r="AD279" i="6"/>
  <c r="V279" i="6"/>
  <c r="N279" i="6"/>
  <c r="AX281" i="6"/>
  <c r="AZ281" i="6"/>
  <c r="AQ281" i="6"/>
  <c r="AI281" i="6"/>
  <c r="AA281" i="6"/>
  <c r="S281" i="6"/>
  <c r="K281" i="6"/>
  <c r="C281" i="6"/>
  <c r="AY281" i="6"/>
  <c r="AP281" i="6"/>
  <c r="AH281" i="6"/>
  <c r="Z281" i="6"/>
  <c r="R281" i="6"/>
  <c r="J281" i="6"/>
  <c r="B281" i="6"/>
  <c r="AW281" i="6"/>
  <c r="AO281" i="6"/>
  <c r="AG281" i="6"/>
  <c r="Y281" i="6"/>
  <c r="Q281" i="6"/>
  <c r="I281" i="6"/>
  <c r="BD281" i="6"/>
  <c r="AU281" i="6"/>
  <c r="AM281" i="6"/>
  <c r="AE281" i="6"/>
  <c r="W281" i="6"/>
  <c r="O281" i="6"/>
  <c r="G281" i="6"/>
  <c r="BC281" i="6"/>
  <c r="AT281" i="6"/>
  <c r="AL281" i="6"/>
  <c r="AD281" i="6"/>
  <c r="V281" i="6"/>
  <c r="N281" i="6"/>
  <c r="F281" i="6"/>
  <c r="BB281" i="6"/>
  <c r="AS281" i="6"/>
  <c r="AK281" i="6"/>
  <c r="AC281" i="6"/>
  <c r="U281" i="6"/>
  <c r="M281" i="6"/>
  <c r="E281" i="6"/>
  <c r="BA281" i="6"/>
  <c r="AR281" i="6"/>
  <c r="AJ281" i="6"/>
  <c r="AB281" i="6"/>
  <c r="T281" i="6"/>
  <c r="L281" i="6"/>
  <c r="D281" i="6"/>
  <c r="X281" i="6"/>
  <c r="P281" i="6"/>
  <c r="H281" i="6"/>
  <c r="AV281" i="6"/>
  <c r="AN281" i="6"/>
  <c r="AF281" i="6"/>
  <c r="AZ283" i="6"/>
  <c r="AR283" i="6"/>
  <c r="AJ283" i="6"/>
  <c r="AB283" i="6"/>
  <c r="T283" i="6"/>
  <c r="L283" i="6"/>
  <c r="D283" i="6"/>
  <c r="BA283" i="6"/>
  <c r="AQ283" i="6"/>
  <c r="AH283" i="6"/>
  <c r="Y283" i="6"/>
  <c r="P283" i="6"/>
  <c r="G283" i="6"/>
  <c r="AY283" i="6"/>
  <c r="AP283" i="6"/>
  <c r="AG283" i="6"/>
  <c r="X283" i="6"/>
  <c r="O283" i="6"/>
  <c r="F283" i="6"/>
  <c r="AX283" i="6"/>
  <c r="AO283" i="6"/>
  <c r="AF283" i="6"/>
  <c r="W283" i="6"/>
  <c r="N283" i="6"/>
  <c r="E283" i="6"/>
  <c r="AV283" i="6"/>
  <c r="AM283" i="6"/>
  <c r="AD283" i="6"/>
  <c r="U283" i="6"/>
  <c r="K283" i="6"/>
  <c r="B283" i="6"/>
  <c r="BD283" i="6"/>
  <c r="AU283" i="6"/>
  <c r="AL283" i="6"/>
  <c r="AC283" i="6"/>
  <c r="S283" i="6"/>
  <c r="J283" i="6"/>
  <c r="BC283" i="6"/>
  <c r="AT283" i="6"/>
  <c r="AK283" i="6"/>
  <c r="AA283" i="6"/>
  <c r="R283" i="6"/>
  <c r="I283" i="6"/>
  <c r="BB283" i="6"/>
  <c r="AS283" i="6"/>
  <c r="AI283" i="6"/>
  <c r="Z283" i="6"/>
  <c r="Q283" i="6"/>
  <c r="H283" i="6"/>
  <c r="AW283" i="6"/>
  <c r="AN283" i="6"/>
  <c r="AE283" i="6"/>
  <c r="V283" i="6"/>
  <c r="M283" i="6"/>
  <c r="C283" i="6"/>
  <c r="BC285" i="6"/>
  <c r="AU285" i="6"/>
  <c r="AM285" i="6"/>
  <c r="AE285" i="6"/>
  <c r="W285" i="6"/>
  <c r="O285" i="6"/>
  <c r="G285" i="6"/>
  <c r="BB285" i="6"/>
  <c r="AT285" i="6"/>
  <c r="AL285" i="6"/>
  <c r="AD285" i="6"/>
  <c r="V285" i="6"/>
  <c r="N285" i="6"/>
  <c r="F285" i="6"/>
  <c r="AZ285" i="6"/>
  <c r="AR285" i="6"/>
  <c r="AJ285" i="6"/>
  <c r="AB285" i="6"/>
  <c r="T285" i="6"/>
  <c r="AS285" i="6"/>
  <c r="AG285" i="6"/>
  <c r="S285" i="6"/>
  <c r="I285" i="6"/>
  <c r="AQ285" i="6"/>
  <c r="AF285" i="6"/>
  <c r="R285" i="6"/>
  <c r="H285" i="6"/>
  <c r="BD285" i="6"/>
  <c r="AP285" i="6"/>
  <c r="AC285" i="6"/>
  <c r="Q285" i="6"/>
  <c r="E285" i="6"/>
  <c r="AY285" i="6"/>
  <c r="AN285" i="6"/>
  <c r="Z285" i="6"/>
  <c r="M285" i="6"/>
  <c r="C285" i="6"/>
  <c r="AX285" i="6"/>
  <c r="AK285" i="6"/>
  <c r="Y285" i="6"/>
  <c r="L285" i="6"/>
  <c r="B285" i="6"/>
  <c r="AW285" i="6"/>
  <c r="AI285" i="6"/>
  <c r="X285" i="6"/>
  <c r="K285" i="6"/>
  <c r="AV285" i="6"/>
  <c r="AH285" i="6"/>
  <c r="U285" i="6"/>
  <c r="J285" i="6"/>
  <c r="D285" i="6"/>
  <c r="BA285" i="6"/>
  <c r="AO285" i="6"/>
  <c r="AA285" i="6"/>
  <c r="P285" i="6"/>
  <c r="BA291" i="6"/>
  <c r="AS291" i="6"/>
  <c r="AK291" i="6"/>
  <c r="AC291" i="6"/>
  <c r="U291" i="6"/>
  <c r="M291" i="6"/>
  <c r="E291" i="6"/>
  <c r="AZ291" i="6"/>
  <c r="AR291" i="6"/>
  <c r="AJ291" i="6"/>
  <c r="AB291" i="6"/>
  <c r="T291" i="6"/>
  <c r="L291" i="6"/>
  <c r="D291" i="6"/>
  <c r="AY291" i="6"/>
  <c r="AQ291" i="6"/>
  <c r="AI291" i="6"/>
  <c r="AA291" i="6"/>
  <c r="S291" i="6"/>
  <c r="K291" i="6"/>
  <c r="C291" i="6"/>
  <c r="AX291" i="6"/>
  <c r="AP291" i="6"/>
  <c r="AH291" i="6"/>
  <c r="Z291" i="6"/>
  <c r="R291" i="6"/>
  <c r="J291" i="6"/>
  <c r="B291" i="6"/>
  <c r="AW291" i="6"/>
  <c r="AO291" i="6"/>
  <c r="AG291" i="6"/>
  <c r="Y291" i="6"/>
  <c r="Q291" i="6"/>
  <c r="I291" i="6"/>
  <c r="AV291" i="6"/>
  <c r="AD291" i="6"/>
  <c r="G291" i="6"/>
  <c r="AU291" i="6"/>
  <c r="X291" i="6"/>
  <c r="F291" i="6"/>
  <c r="AT291" i="6"/>
  <c r="W291" i="6"/>
  <c r="AM291" i="6"/>
  <c r="P291" i="6"/>
  <c r="BD291" i="6"/>
  <c r="AL291" i="6"/>
  <c r="O291" i="6"/>
  <c r="BC291" i="6"/>
  <c r="AF291" i="6"/>
  <c r="N291" i="6"/>
  <c r="BB291" i="6"/>
  <c r="AE291" i="6"/>
  <c r="H291" i="6"/>
  <c r="AN291" i="6"/>
  <c r="V291" i="6"/>
  <c r="BC293" i="6"/>
  <c r="AU293" i="6"/>
  <c r="AM293" i="6"/>
  <c r="AE293" i="6"/>
  <c r="W293" i="6"/>
  <c r="O293" i="6"/>
  <c r="G293" i="6"/>
  <c r="BB293" i="6"/>
  <c r="AT293" i="6"/>
  <c r="AL293" i="6"/>
  <c r="AD293" i="6"/>
  <c r="V293" i="6"/>
  <c r="N293" i="6"/>
  <c r="F293" i="6"/>
  <c r="BA293" i="6"/>
  <c r="AS293" i="6"/>
  <c r="AK293" i="6"/>
  <c r="AC293" i="6"/>
  <c r="U293" i="6"/>
  <c r="M293" i="6"/>
  <c r="E293" i="6"/>
  <c r="AZ293" i="6"/>
  <c r="AR293" i="6"/>
  <c r="AJ293" i="6"/>
  <c r="AB293" i="6"/>
  <c r="T293" i="6"/>
  <c r="L293" i="6"/>
  <c r="D293" i="6"/>
  <c r="AY293" i="6"/>
  <c r="AQ293" i="6"/>
  <c r="AI293" i="6"/>
  <c r="AA293" i="6"/>
  <c r="S293" i="6"/>
  <c r="K293" i="6"/>
  <c r="C293" i="6"/>
  <c r="AN293" i="6"/>
  <c r="Q293" i="6"/>
  <c r="AH293" i="6"/>
  <c r="P293" i="6"/>
  <c r="BD293" i="6"/>
  <c r="AG293" i="6"/>
  <c r="J293" i="6"/>
  <c r="AW293" i="6"/>
  <c r="Z293" i="6"/>
  <c r="H293" i="6"/>
  <c r="AV293" i="6"/>
  <c r="Y293" i="6"/>
  <c r="B293" i="6"/>
  <c r="AP293" i="6"/>
  <c r="X293" i="6"/>
  <c r="AO293" i="6"/>
  <c r="R293" i="6"/>
  <c r="AF293" i="6"/>
  <c r="I293" i="6"/>
  <c r="AX293" i="6"/>
  <c r="AY297" i="6"/>
  <c r="AQ297" i="6"/>
  <c r="AI297" i="6"/>
  <c r="AA297" i="6"/>
  <c r="S297" i="6"/>
  <c r="K297" i="6"/>
  <c r="C297" i="6"/>
  <c r="AX297" i="6"/>
  <c r="AP297" i="6"/>
  <c r="AH297" i="6"/>
  <c r="Z297" i="6"/>
  <c r="R297" i="6"/>
  <c r="J297" i="6"/>
  <c r="B297" i="6"/>
  <c r="AW297" i="6"/>
  <c r="AO297" i="6"/>
  <c r="AG297" i="6"/>
  <c r="Y297" i="6"/>
  <c r="Q297" i="6"/>
  <c r="I297" i="6"/>
  <c r="BD297" i="6"/>
  <c r="AV297" i="6"/>
  <c r="AN297" i="6"/>
  <c r="AF297" i="6"/>
  <c r="X297" i="6"/>
  <c r="P297" i="6"/>
  <c r="H297" i="6"/>
  <c r="BC297" i="6"/>
  <c r="AU297" i="6"/>
  <c r="AM297" i="6"/>
  <c r="AE297" i="6"/>
  <c r="W297" i="6"/>
  <c r="O297" i="6"/>
  <c r="G297" i="6"/>
  <c r="AL297" i="6"/>
  <c r="T297" i="6"/>
  <c r="AK297" i="6"/>
  <c r="N297" i="6"/>
  <c r="BB297" i="6"/>
  <c r="AJ297" i="6"/>
  <c r="M297" i="6"/>
  <c r="BA297" i="6"/>
  <c r="AD297" i="6"/>
  <c r="L297" i="6"/>
  <c r="AZ297" i="6"/>
  <c r="AC297" i="6"/>
  <c r="F297" i="6"/>
  <c r="AT297" i="6"/>
  <c r="AB297" i="6"/>
  <c r="E297" i="6"/>
  <c r="AS297" i="6"/>
  <c r="V297" i="6"/>
  <c r="D297" i="6"/>
  <c r="AR297" i="6"/>
  <c r="U297" i="6"/>
  <c r="BB299" i="6"/>
  <c r="AT299" i="6"/>
  <c r="AL299" i="6"/>
  <c r="BD299" i="6"/>
  <c r="AU299" i="6"/>
  <c r="AK299" i="6"/>
  <c r="AC299" i="6"/>
  <c r="U299" i="6"/>
  <c r="M299" i="6"/>
  <c r="E299" i="6"/>
  <c r="BC299" i="6"/>
  <c r="AS299" i="6"/>
  <c r="AJ299" i="6"/>
  <c r="AB299" i="6"/>
  <c r="T299" i="6"/>
  <c r="L299" i="6"/>
  <c r="D299" i="6"/>
  <c r="BA299" i="6"/>
  <c r="AR299" i="6"/>
  <c r="AI299" i="6"/>
  <c r="AA299" i="6"/>
  <c r="S299" i="6"/>
  <c r="K299" i="6"/>
  <c r="C299" i="6"/>
  <c r="AZ299" i="6"/>
  <c r="AQ299" i="6"/>
  <c r="AH299" i="6"/>
  <c r="Z299" i="6"/>
  <c r="R299" i="6"/>
  <c r="J299" i="6"/>
  <c r="B299" i="6"/>
  <c r="AY299" i="6"/>
  <c r="AP299" i="6"/>
  <c r="AG299" i="6"/>
  <c r="Y299" i="6"/>
  <c r="Q299" i="6"/>
  <c r="I299" i="6"/>
  <c r="AX299" i="6"/>
  <c r="AO299" i="6"/>
  <c r="AM299" i="6"/>
  <c r="O299" i="6"/>
  <c r="AF299" i="6"/>
  <c r="N299" i="6"/>
  <c r="AE299" i="6"/>
  <c r="H299" i="6"/>
  <c r="AD299" i="6"/>
  <c r="G299" i="6"/>
  <c r="X299" i="6"/>
  <c r="F299" i="6"/>
  <c r="AW299" i="6"/>
  <c r="W299" i="6"/>
  <c r="AV299" i="6"/>
  <c r="V299" i="6"/>
  <c r="AN299" i="6"/>
  <c r="P299" i="6"/>
  <c r="BD338" i="6"/>
  <c r="AV338" i="6"/>
  <c r="AN338" i="6"/>
  <c r="AF338" i="6"/>
  <c r="X338" i="6"/>
  <c r="P338" i="6"/>
  <c r="H338" i="6"/>
  <c r="BC338" i="6"/>
  <c r="AT338" i="6"/>
  <c r="AK338" i="6"/>
  <c r="AB338" i="6"/>
  <c r="S338" i="6"/>
  <c r="J338" i="6"/>
  <c r="BA338" i="6"/>
  <c r="AR338" i="6"/>
  <c r="AI338" i="6"/>
  <c r="Z338" i="6"/>
  <c r="Q338" i="6"/>
  <c r="G338" i="6"/>
  <c r="AZ338" i="6"/>
  <c r="AQ338" i="6"/>
  <c r="AH338" i="6"/>
  <c r="Y338" i="6"/>
  <c r="O338" i="6"/>
  <c r="F338" i="6"/>
  <c r="AY338" i="6"/>
  <c r="AP338" i="6"/>
  <c r="AG338" i="6"/>
  <c r="W338" i="6"/>
  <c r="N338" i="6"/>
  <c r="E338" i="6"/>
  <c r="AW338" i="6"/>
  <c r="AM338" i="6"/>
  <c r="AD338" i="6"/>
  <c r="U338" i="6"/>
  <c r="L338" i="6"/>
  <c r="C338" i="6"/>
  <c r="AO338" i="6"/>
  <c r="R338" i="6"/>
  <c r="AL338" i="6"/>
  <c r="M338" i="6"/>
  <c r="AJ338" i="6"/>
  <c r="K338" i="6"/>
  <c r="AE338" i="6"/>
  <c r="I338" i="6"/>
  <c r="BB338" i="6"/>
  <c r="AC338" i="6"/>
  <c r="D338" i="6"/>
  <c r="AX338" i="6"/>
  <c r="AA338" i="6"/>
  <c r="B338" i="6"/>
  <c r="AU338" i="6"/>
  <c r="V338" i="6"/>
  <c r="AS338" i="6"/>
  <c r="T338" i="6"/>
  <c r="AC3" i="7" a="1"/>
  <c r="AC3" i="7" s="1"/>
  <c r="F3" i="6"/>
  <c r="F3" i="7" s="1" a="1"/>
  <c r="F3" i="7" s="1"/>
  <c r="N3" i="6"/>
  <c r="N2" i="7" s="1"/>
  <c r="V3" i="6"/>
  <c r="V3" i="7" s="1" a="1"/>
  <c r="V3" i="7" s="1"/>
  <c r="AD3" i="6"/>
  <c r="AD3" i="7" s="1" a="1"/>
  <c r="AD3" i="7" s="1"/>
  <c r="AL3" i="6"/>
  <c r="AL3" i="7" s="1" a="1"/>
  <c r="AL3" i="7" s="1"/>
  <c r="AT3" i="6"/>
  <c r="AT2" i="7" s="1"/>
  <c r="G4" i="6"/>
  <c r="G2" i="7" s="1"/>
  <c r="O4" i="6"/>
  <c r="O3" i="7" s="1" a="1"/>
  <c r="O3" i="7" s="1"/>
  <c r="W4" i="6"/>
  <c r="AE4" i="6"/>
  <c r="AE2" i="7" s="1"/>
  <c r="AM4" i="6"/>
  <c r="AU4" i="6"/>
  <c r="AU2" i="7" s="1"/>
  <c r="I6" i="6"/>
  <c r="I2" i="7" s="1"/>
  <c r="Q6" i="6"/>
  <c r="Q2" i="7" s="1"/>
  <c r="Y6" i="6"/>
  <c r="Y2" i="7" s="1"/>
  <c r="AG6" i="6"/>
  <c r="AG2" i="7" s="1"/>
  <c r="AO6" i="6"/>
  <c r="AO2" i="7" s="1"/>
  <c r="C8" i="6"/>
  <c r="K8" i="6"/>
  <c r="K3" i="7" s="1" a="1"/>
  <c r="K3" i="7" s="1"/>
  <c r="S8" i="6"/>
  <c r="S3" i="7" s="1" a="1"/>
  <c r="S3" i="7" s="1"/>
  <c r="AA8" i="6"/>
  <c r="AA2" i="7" s="1"/>
  <c r="AI8" i="6"/>
  <c r="AQ8" i="6"/>
  <c r="AQ2" i="7" s="1"/>
  <c r="D9" i="6"/>
  <c r="D2" i="7" s="1"/>
  <c r="L9" i="6"/>
  <c r="T9" i="6"/>
  <c r="T3" i="7" s="1" a="1"/>
  <c r="T3" i="7" s="1"/>
  <c r="AB9" i="6"/>
  <c r="AB2" i="7" s="1"/>
  <c r="AJ9" i="6"/>
  <c r="AJ3" i="7" s="1" a="1"/>
  <c r="AJ3" i="7" s="1"/>
  <c r="AR9" i="6"/>
  <c r="E10" i="6"/>
  <c r="E3" i="7" s="1" a="1"/>
  <c r="E3" i="7" s="1"/>
  <c r="M10" i="6"/>
  <c r="M2" i="7" s="1"/>
  <c r="U10" i="6"/>
  <c r="U2" i="7" s="1"/>
  <c r="AC10" i="6"/>
  <c r="AC2" i="7" s="1"/>
  <c r="AK10" i="6"/>
  <c r="AK2" i="7" s="1"/>
  <c r="AS10" i="6"/>
  <c r="AS3" i="7" s="1" a="1"/>
  <c r="AS3" i="7" s="1"/>
  <c r="F11" i="6"/>
  <c r="N11" i="6"/>
  <c r="V11" i="6"/>
  <c r="AD11" i="6"/>
  <c r="AL11" i="6"/>
  <c r="AT11" i="6"/>
  <c r="G12" i="6"/>
  <c r="O12" i="6"/>
  <c r="W12" i="6"/>
  <c r="AE12" i="6"/>
  <c r="AM12" i="6"/>
  <c r="AU12" i="6"/>
  <c r="H13" i="6"/>
  <c r="P13" i="6"/>
  <c r="X13" i="6"/>
  <c r="AF13" i="6"/>
  <c r="AN13" i="6"/>
  <c r="AV13" i="6"/>
  <c r="I14" i="6"/>
  <c r="Q14" i="6"/>
  <c r="Y14" i="6"/>
  <c r="AG14" i="6"/>
  <c r="AO14" i="6"/>
  <c r="B15" i="6"/>
  <c r="J15" i="6"/>
  <c r="J3" i="7" s="1" a="1"/>
  <c r="J3" i="7" s="1"/>
  <c r="R15" i="6"/>
  <c r="Z15" i="6"/>
  <c r="AH15" i="6"/>
  <c r="AP15" i="6"/>
  <c r="AP3" i="7" s="1" a="1"/>
  <c r="AP3" i="7" s="1"/>
  <c r="C16" i="6"/>
  <c r="K16" i="6"/>
  <c r="S16" i="6"/>
  <c r="AB16" i="6"/>
  <c r="AO16" i="6"/>
  <c r="R22" i="6"/>
  <c r="AO22" i="6"/>
  <c r="K23" i="6"/>
  <c r="AQ23" i="6"/>
  <c r="AD26" i="6"/>
  <c r="G27" i="6"/>
  <c r="AM27" i="6"/>
  <c r="P28" i="6"/>
  <c r="AV28" i="6"/>
  <c r="Y29" i="6"/>
  <c r="AC34" i="6"/>
  <c r="AL35" i="6"/>
  <c r="BD37" i="6"/>
  <c r="B39" i="6"/>
  <c r="K40" i="6"/>
  <c r="D6" i="8"/>
  <c r="C6" i="8"/>
  <c r="C7" i="8"/>
  <c r="U3" i="7" l="1" a="1"/>
  <c r="U3" i="7" s="1"/>
  <c r="AJ2" i="7"/>
  <c r="D3" i="7" a="1"/>
  <c r="D3" i="7" s="1"/>
  <c r="AY2" i="7"/>
  <c r="S2" i="7"/>
  <c r="AO3" i="7" a="1"/>
  <c r="AO3" i="7" s="1"/>
  <c r="I3" i="7" a="1"/>
  <c r="I3" i="7" s="1"/>
  <c r="AF3" i="7" a="1"/>
  <c r="AF3" i="7" s="1"/>
  <c r="BC2" i="7"/>
  <c r="W2" i="7"/>
  <c r="AT3" i="7" a="1"/>
  <c r="AT3" i="7" s="1"/>
  <c r="N3" i="7" a="1"/>
  <c r="N3" i="7" s="1"/>
  <c r="Z2" i="7"/>
  <c r="BD2" i="7"/>
  <c r="X3" i="7" a="1"/>
  <c r="X3" i="7" s="1"/>
  <c r="AU3" i="7" a="1"/>
  <c r="AU3" i="7" s="1"/>
  <c r="O2" i="7"/>
  <c r="AL2" i="7"/>
  <c r="F2" i="7"/>
  <c r="M3" i="7" a="1"/>
  <c r="M3" i="7" s="1"/>
  <c r="AG3" i="7" a="1"/>
  <c r="AG3" i="7" s="1"/>
  <c r="BA3" i="7" a="1"/>
  <c r="BA3" i="7" s="1"/>
  <c r="AX2" i="7"/>
  <c r="R2" i="7"/>
  <c r="AV2" i="7"/>
  <c r="P2" i="7"/>
  <c r="AM3" i="7" a="1"/>
  <c r="AM3" i="7" s="1"/>
  <c r="AD2" i="7"/>
  <c r="AK3" i="7" a="1"/>
  <c r="AK3" i="7" s="1"/>
  <c r="AI2" i="7"/>
  <c r="C2" i="7"/>
  <c r="Y3" i="7" a="1"/>
  <c r="Y3" i="7" s="1"/>
  <c r="AE3" i="7" a="1"/>
  <c r="AE3" i="7" s="1"/>
  <c r="BB2" i="7"/>
  <c r="V2" i="7"/>
  <c r="AW3" i="7" a="1"/>
  <c r="AW3" i="7" s="1"/>
  <c r="Q3" i="7" a="1"/>
  <c r="Q3"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51" authorId="0" shapeId="0" xr:uid="{00000000-0006-0000-0000-00002A000000}">
      <text>
        <r>
          <rPr>
            <sz val="10"/>
            <color rgb="FF000000"/>
            <rFont val="Arial"/>
            <scheme val="minor"/>
          </rPr>
          <t>რეაბილიტაციის ზედამხედველად დაინიშნოს გადახდისუუნარობის პრაქტიკოსი -
დავით ბასილაია
	-Mery Julakidze</t>
        </r>
      </text>
    </comment>
    <comment ref="O51" authorId="0" shapeId="0" xr:uid="{00000000-0006-0000-0000-00002B000000}">
      <text>
        <r>
          <rPr>
            <sz val="10"/>
            <color rgb="FF000000"/>
            <rFont val="Arial"/>
            <scheme val="minor"/>
          </rPr>
          <t>შპს ,,რუსთავის საერთაშორისო ავტოდრომის’’ (ს/ნ 205228877) დირექტორი, ლელა
კალანდია (პ/ნ 62003000459, მის: ქ. თბილისი, სოფ.ნასაგური, ლელიანის ქ.#4, ტელ.
577 10 99 09) დარჩეს მართვაში.
	-Mery Julakidze</t>
        </r>
      </text>
    </comment>
    <comment ref="N53" authorId="0" shapeId="0" xr:uid="{00000000-0006-0000-0000-000028000000}">
      <text>
        <r>
          <rPr>
            <sz val="10"/>
            <color rgb="FF000000"/>
            <rFont val="Arial"/>
            <scheme val="minor"/>
          </rPr>
          <t>რეაბილიტაციის ზედამხედველად დაინიშნოს გადახდისუუნარობის პრაქტიკოსი -
თინათინ შუღაროვა
	-Mery Julakidze</t>
        </r>
      </text>
    </comment>
    <comment ref="O53" authorId="0" shapeId="0" xr:uid="{00000000-0006-0000-0000-000029000000}">
      <text>
        <r>
          <rPr>
            <sz val="10"/>
            <color rgb="FF000000"/>
            <rFont val="Arial"/>
            <scheme val="minor"/>
          </rPr>
          <t>შპს „გიომირი+სპორტ-ტაიმის“ (ს/ნ 406028301) დირექტორი, ნათელა სუჯაშვილი
(პ/ნ 01009005701, მის: ქ. თბილისი, ილია ჭავჭავაძის გამზირი, N37დ, ბინა N17/ა; ტელ.
599 97 27 27) დარჩეს მართვაში.
	-Mery Julakidze</t>
        </r>
      </text>
    </comment>
    <comment ref="O60" authorId="0" shapeId="0" xr:uid="{00000000-0006-0000-0000-000027000000}">
      <text>
        <r>
          <rPr>
            <sz val="10"/>
            <color rgb="FF000000"/>
            <rFont val="Arial"/>
            <scheme val="minor"/>
          </rPr>
          <t>შპს „ჯი-ტელ ჯორჯიას“ გაკოტრების მმართველად დაინიშნოს
გადახდისუუნარობის პრაქტიკოსი - ნანა ამისულაშვილი
	-Mery Julakidze</t>
        </r>
      </text>
    </comment>
    <comment ref="O67" authorId="0" shapeId="0" xr:uid="{00000000-0006-0000-0000-000026000000}">
      <text>
        <r>
          <rPr>
            <sz val="10"/>
            <color rgb="FF000000"/>
            <rFont val="Arial"/>
            <scheme val="minor"/>
          </rPr>
          <t>შპს „რუსთავტრანსის“ (ს/კ 216311845) გაკოტრების მმართველად დაინიშნოს
გადახდისუუნარობის პრაქტიკოსი - გიორგი ხუნდაძე
	-Mery Julakidze</t>
        </r>
      </text>
    </comment>
    <comment ref="N70" authorId="0" shapeId="0" xr:uid="{00000000-0006-0000-0000-000024000000}">
      <text>
        <r>
          <rPr>
            <sz val="10"/>
            <color rgb="FF000000"/>
            <rFont val="Arial"/>
            <scheme val="minor"/>
          </rPr>
          <t>რეაბილიტაციის ზედამხედველად დაინიშნოს გადახდისუუნარობის პრაქტიკოსი - ნანა
ამისულაშვილი
	-Mery Julakidze</t>
        </r>
      </text>
    </comment>
    <comment ref="O70" authorId="0" shapeId="0" xr:uid="{00000000-0006-0000-0000-000025000000}">
      <text>
        <r>
          <rPr>
            <sz val="10"/>
            <color rgb="FF000000"/>
            <rFont val="Arial"/>
            <scheme val="minor"/>
          </rPr>
          <t>შპს „ლეგომეტალის“ (ს/ნ 205282362) დირექტორი, თემურ ბოლქვაძე (პ/ნ 61006000500)
დარჩეს მართვაში.
	-Mery Julakidze</t>
        </r>
      </text>
    </comment>
    <comment ref="O76" authorId="0" shapeId="0" xr:uid="{00000000-0006-0000-0000-000023000000}">
      <text>
        <r>
          <rPr>
            <sz val="10"/>
            <color rgb="FF000000"/>
            <rFont val="Arial"/>
            <scheme val="minor"/>
          </rPr>
          <t>შპს „ირაო მაგნატ 28/2“-ის გაკოტრების მმართველად დაინიშნოს გადახდისუუნარობის
პრაქტიკოსი - გიორგი გვალია
	-Mery Julakidze</t>
        </r>
      </text>
    </comment>
    <comment ref="N144" authorId="0" shapeId="0" xr:uid="{00000000-0006-0000-0000-000021000000}">
      <text>
        <r>
          <rPr>
            <sz val="10"/>
            <color rgb="FF000000"/>
            <rFont val="Arial"/>
            <scheme val="minor"/>
          </rPr>
          <t>რეაბილიტაციის ზედამხედველად დაინიშნოს გადახდისუუნარობის პრაქტიკოსი -
ნანა ამისულაშვილი
	-Mery Julakidze</t>
        </r>
      </text>
    </comment>
    <comment ref="O144" authorId="0" shapeId="0" xr:uid="{00000000-0006-0000-0000-000022000000}">
      <text>
        <r>
          <rPr>
            <sz val="10"/>
            <color rgb="FF000000"/>
            <rFont val="Arial"/>
            <scheme val="minor"/>
          </rPr>
          <t>შპს „კოლხეთის“ (ს/ნ 202351748) დირექტორი, ოთარ ახობაძე (პ/ნ 37001008653, მის:
ქ. თბილისი, ვ. დოლიძის 28. ბ.79; ტელ. 599 978-080) დარჩეს მართვაში.
	-Mery Julakidze</t>
        </r>
      </text>
    </comment>
    <comment ref="O252" authorId="0" shapeId="0" xr:uid="{00000000-0006-0000-0000-000020000000}">
      <text>
        <r>
          <rPr>
            <sz val="10"/>
            <color rgb="FF000000"/>
            <rFont val="Arial"/>
            <scheme val="minor"/>
          </rPr>
          <t>შპს „სახალხო აფთიაქის“ (ს/ნ 202230157) დირექტორი, პაპუნა ტოლიაშვილი (პ/ნ 01030014169)
დარჩა მართვაში.
	-Mery Julakidze
შპს „სახალხო აფთიაქის“ (ს/ნ
202230157) მართვაში მყოფი დირექტორის პაპუნა ტოლიაშვილის ნაცვლად, შპს „სახალხო
აფთიაქის“ რეაბილიტაციის მმართველად დაინიშნა რეაბილიტაციის ზედამხედველი
ნიკოლოზ აბუთიძე.
	-Mery Julakidze</t>
        </r>
      </text>
    </comment>
    <comment ref="O253" authorId="0" shapeId="0" xr:uid="{00000000-0006-0000-0000-00001F000000}">
      <text>
        <r>
          <rPr>
            <sz val="10"/>
            <color rgb="FF000000"/>
            <rFont val="Arial"/>
            <scheme val="minor"/>
          </rPr>
          <t>რეაბილიტაციის რეჟიმში მმართველად დატოვებული იქნას მოვალე, სს „სინერჯი
კაპიტალი“ (ს.ნ.405265797; ხელმძღვანელობასა და წარმომადგენლობაზე
უფლებამოსილი პირი - დირექტორი, პაპუნა ტოლიაშვილი (პ.ნ. 01030014169).
	-Mery Julakidze</t>
        </r>
      </text>
    </comment>
    <comment ref="O254" authorId="0" shapeId="0" xr:uid="{00000000-0006-0000-0000-00001E000000}">
      <text>
        <r>
          <rPr>
            <sz val="10"/>
            <color rgb="FF000000"/>
            <rFont val="Arial"/>
            <scheme val="minor"/>
          </rPr>
          <t>შპს „‘წიქარა“-ს (ს/კ: 432539906) გაკოტრების მმართველად დაინიშნოს
გადახდისუუნარობის პრაქტიკოსი - ლაშა ნოდია
	-Mery Julakidze</t>
        </r>
      </text>
    </comment>
    <comment ref="O255" authorId="0" shapeId="0" xr:uid="{00000000-0006-0000-0000-00001D000000}">
      <text>
        <r>
          <rPr>
            <sz val="10"/>
            <color rgb="FF000000"/>
            <rFont val="Arial"/>
            <scheme val="minor"/>
          </rPr>
          <t>შპს „იმერ საქართველო“-ს (ს/კ 401946686) გაკოტრების მმართველად დაინიშნოს
გადახდისუუნარობის პრაქტიკოსი - სოფიო ჯოხაძე
	-Mery Julakidze</t>
        </r>
      </text>
    </comment>
    <comment ref="O256" authorId="0" shapeId="0" xr:uid="{00000000-0006-0000-0000-00001C000000}">
      <text>
        <r>
          <rPr>
            <sz val="10"/>
            <color rgb="FF000000"/>
            <rFont val="Arial"/>
            <scheme val="minor"/>
          </rPr>
          <t>შპს „ჯორჯიან ეარვეისის“ (ს/კ 208205360) გენერალური დირექტორი, დავით
გაიაშვილი (პ/ნ 40001000330) და გენერალური დირექტორის პირველი მოადგილე -
პასუხისმგებელი დირექტორი რობერტ ოგანესიანი (პ/ნ 01027004245) დარჩნენ
მართვაში.
	-Mery Julakidze</t>
        </r>
      </text>
    </comment>
    <comment ref="O267" authorId="0" shapeId="0" xr:uid="{00000000-0006-0000-0000-00001B000000}">
      <text>
        <r>
          <rPr>
            <sz val="10"/>
            <color rgb="FF000000"/>
            <rFont val="Arial"/>
            <scheme val="minor"/>
          </rPr>
          <t>შპს "ზე ლისი“-ს (ს/ნ 406276220) დირექტორი, ელგა ნიკორაშვილი (პ/ნ 01012010783,
მის: ქ. თბილისი, რიჩარდ ჰოლბრუკის ქ. N13, ტელეფონი: 568 72 71 00) დარჩეს მართვაში.
	-Mery Julakidze
მას შემდეგ რაც გაკოტრებაში გადავიდა, გაკოტრების მმართველად იხსენიება. შესაძლებელია გაკოტრებისას მოვალის მართვაში დატოვება?
	-Mery Julakidze
გაკოტრების მმართველის დანიშვნისთანავე მოვალის ხელმძღვანელობაზე ან/და
წარმომადგენლობაზე უფლებამოსილ ყველა პირს უჩერდება „მეწარმეთა შესახებ“
საქართველოს კანონით გათვალისწინებული ხელმძღვანელობისა და
წარმომადგენლობითი უფლებამოსილება. თითოეული ასეთი პირი ვალდებულია,
გაკოტრების მმართველის გადაწყვეტილებით, მის მიერვე განსაზღვრული გონივრული
ანაზღაურების სანაცვლოდ ითანამშრომლოს გაკოტრების მმართველთან და დაეხმაროს
მას;
	-Mery Julakidze</t>
        </r>
      </text>
    </comment>
    <comment ref="O274" authorId="0" shapeId="0" xr:uid="{00000000-0006-0000-0000-00001A000000}">
      <text>
        <r>
          <rPr>
            <sz val="10"/>
            <color rgb="FF000000"/>
            <rFont val="Arial"/>
            <scheme val="minor"/>
          </rPr>
          <t>შპს „მობილგორიგაზის“ გაკოტრების მმართველად დაინიშნოს გადახდისუუნარობის
პრაქტიკოსი - ნინო ქოჩიაშვილი
	-Mery Julakidze</t>
        </r>
      </text>
    </comment>
    <comment ref="O279" authorId="0" shapeId="0" xr:uid="{00000000-0006-0000-0000-000019000000}">
      <text>
        <r>
          <rPr>
            <sz val="10"/>
            <color rgb="FF000000"/>
            <rFont val="Arial"/>
            <scheme val="minor"/>
          </rPr>
          <t>შპს „ჰეფის“ (ს/ნ 402084285) დირექტორი, თეონა ზაქრაძე (პ/ნ 01011006995, მის: ქ.
თბილისი, რიჩარდ ჰოლბრუკის N13, ტელ. 597 99 99 29, 591 04 52 52) დარჩეს
მართვაში.
	-Mery Julakidze
გაკოტრების მმართველის დანიშვნისთანავე, მოვალის ხელმძღვანელობაზე ან/და
წარმომადგენლობაზე უფლებამოსილ ყველა პირს უჩერდება „მეწარმეთა შესახებ“ საქართველოს
კანონით გათვალისწინებული ხელმძღვანელობისა და წარმომადგენლობითი
უფლებამოსილება. თითოეული ასეთი პირი, ვალდებულია, გაკოტრების მმართველის
გადაწყვეტილებით, მის მიერვე განსაზღვრული გონივრული ანაზღაურების სანაცვლოდ,
ითანამშრომლოს გაკოტრების მმართველთან და დაეხმაროს მას.
	-Mery Julakidze</t>
        </r>
      </text>
    </comment>
    <comment ref="O280" authorId="0" shapeId="0" xr:uid="{00000000-0006-0000-0000-000018000000}">
      <text>
        <r>
          <rPr>
            <sz val="10"/>
            <color rgb="FF000000"/>
            <rFont val="Arial"/>
            <scheme val="minor"/>
          </rPr>
          <t>სს ,,გურჯაანი 1929“ (ს/კ 227747070) დირექტორი, კობა კობახიძე (პ/ნ 13001001027),
დარჩეს მართვაში.
	-Mery Julakidze</t>
        </r>
      </text>
    </comment>
    <comment ref="O283" authorId="0" shapeId="0" xr:uid="{00000000-0006-0000-0000-000017000000}">
      <text>
        <r>
          <rPr>
            <sz val="10"/>
            <color rgb="FF000000"/>
            <rFont val="Arial"/>
            <scheme val="minor"/>
          </rPr>
          <t>შპს ,,წნორის მანქანათმშენებელი ქარხანა 2003‘’-ის (ს/ნ 240388228) გაკოტრების
მმართველად დაინიშნოს გადახდისუუნარობის პრაქტიკოსი - დავით ბასილაია
	-Mery Julakidze</t>
        </r>
      </text>
    </comment>
    <comment ref="O285" authorId="0" shapeId="0" xr:uid="{00000000-0006-0000-0000-000016000000}">
      <text>
        <r>
          <rPr>
            <sz val="10"/>
            <color rgb="FF000000"/>
            <rFont val="Arial"/>
            <scheme val="minor"/>
          </rPr>
          <t>შპს „აჭარა ავტოგაზის“ გაკოტრების მმართველად დაინიშნოს
გადახდისუუნარობის პრაქტიკოსი - დავით ბასილაია
	-Mery Julakidze</t>
        </r>
      </text>
    </comment>
    <comment ref="O286" authorId="0" shapeId="0" xr:uid="{00000000-0006-0000-0000-000015000000}">
      <text>
        <r>
          <rPr>
            <sz val="10"/>
            <color rgb="FF000000"/>
            <rFont val="Arial"/>
            <scheme val="minor"/>
          </rPr>
          <t>შპს „ავტოლაინი“-ს (ს/ნ 404581458) დირექტორი, ლაშა გოგუაძე (პ/ნ: 01003015199)
დარჩეს მართვაში.
	-Mery Julakidze
განჩინების (10/26/2022) თანახმად, ნიკოლოზ აბუთიძემ ჩაანაცვლა მოვალე საქმის მმართველის პოზიციაზე.
	-Mery Julakidze</t>
        </r>
      </text>
    </comment>
    <comment ref="O288" authorId="0" shapeId="0" xr:uid="{00000000-0006-0000-0000-000014000000}">
      <text>
        <r>
          <rPr>
            <sz val="10"/>
            <color rgb="FF000000"/>
            <rFont val="Arial"/>
            <scheme val="minor"/>
          </rPr>
          <t>შპს „სასტუმრო აბანოთუბანის“ (ს.ნ. 404453845) გაკოტრების მმართველად
დაინიშნოს გადახდისუუნარობის პრაქტიკოსი - ქეთევან ბაშინურიძე
	-Mery Julakidze</t>
        </r>
      </text>
    </comment>
    <comment ref="O290" authorId="0" shapeId="0" xr:uid="{00000000-0006-0000-0000-000013000000}">
      <text>
        <r>
          <rPr>
            <sz val="10"/>
            <color rgb="FF000000"/>
            <rFont val="Arial"/>
            <scheme val="minor"/>
          </rPr>
          <t>შპს „თბილისი ჰოლლ“-ის (ს/ნ 406148477) გაკოტრების მმართველად დაინიშნოს
გადახდისუუნარობის პრაქტიკოსი - გიორგი ბათლიძე
	-Mery Julakidze</t>
        </r>
      </text>
    </comment>
    <comment ref="O291" authorId="0" shapeId="0" xr:uid="{00000000-0006-0000-0000-000012000000}">
      <text>
        <r>
          <rPr>
            <sz val="10"/>
            <color rgb="FF000000"/>
            <rFont val="Arial"/>
            <scheme val="minor"/>
          </rPr>
          <t>შპს „ტრანსკავკასიის კრისტალის“ (ს/ნ 204504376) დირექტორი, ნუნუ გიკაშვილი (პ/ნ
01024025949) დარჩეს მართვაში.
	-Mery Julakidze</t>
        </r>
      </text>
    </comment>
    <comment ref="Z291" authorId="0" shapeId="0" xr:uid="{00000000-0006-0000-0000-000011000000}">
      <text>
        <r>
          <rPr>
            <sz val="10"/>
            <color rgb="FF000000"/>
            <rFont val="Arial"/>
            <scheme val="minor"/>
          </rPr>
          <t>ახალ საქმეებში რეაბილიტაციის გეგმის დამტკიცება ნიშნავს საქმის დასრულებას
	-Mery Julakidze</t>
        </r>
      </text>
    </comment>
    <comment ref="O296" authorId="0" shapeId="0" xr:uid="{00000000-0006-0000-0000-000010000000}">
      <text>
        <r>
          <rPr>
            <sz val="10"/>
            <color rgb="FF000000"/>
            <rFont val="Arial"/>
            <scheme val="minor"/>
          </rPr>
          <t>შპს „ქართული ბაზარი“-ს (ს/კ 203822827) გაკოტრების მმართველად დაინიშნოს
გადახდისუუნარობის პრაქტიკოსი - თინათინ შუღაროვა
	-Mery Julakidze</t>
        </r>
      </text>
    </comment>
    <comment ref="O297" authorId="0" shapeId="0" xr:uid="{00000000-0006-0000-0000-00000F000000}">
      <text>
        <r>
          <rPr>
            <sz val="10"/>
            <color rgb="FF000000"/>
            <rFont val="Arial"/>
            <scheme val="minor"/>
          </rPr>
          <t>შპს გურიის სამედიცინო ცენტრის (ს/ნ 233646757) გაკოტრების მმართველად დაინიშნოს
გადახდისუუნარობის პრაქტიკოსი - ნატალი ჭუჭულაშვილი
	-Mery Julakidze</t>
        </r>
      </text>
    </comment>
    <comment ref="O298" authorId="0" shapeId="0" xr:uid="{00000000-0006-0000-0000-00000E000000}">
      <text>
        <r>
          <rPr>
            <sz val="10"/>
            <color rgb="FF000000"/>
            <rFont val="Arial"/>
            <scheme val="minor"/>
          </rPr>
          <t>შპს „ეარფლეინ ტექნიკს“-ის (ს/კ 404498192) გაკოტრების მმართველად დაინიშნოს
გადახდისუუნარობის პრაქტიკოსი - თინათინ შუღაროვა
	-Mery Julakidze</t>
        </r>
      </text>
    </comment>
    <comment ref="O299" authorId="0" shapeId="0" xr:uid="{00000000-0006-0000-0000-00000D000000}">
      <text>
        <r>
          <rPr>
            <sz val="10"/>
            <color rgb="FF000000"/>
            <rFont val="Arial"/>
            <scheme val="minor"/>
          </rPr>
          <t>შპს „ტექნომშენ ჯგუფის“ (ს.ნ.400141529) გაკოტრების მმართველად დაინიშნოს
გადახდისუუნარობის პრაქტიკოსი - ლაშა ნოდია
	-Mery Julakidze</t>
        </r>
      </text>
    </comment>
    <comment ref="O300" authorId="0" shapeId="0" xr:uid="{00000000-0006-0000-0000-00000B000000}">
      <text>
        <r>
          <rPr>
            <sz val="10"/>
            <color rgb="FF000000"/>
            <rFont val="Arial"/>
            <scheme val="minor"/>
          </rPr>
          <t>შპს „რანდის“ (ს/ნ 248385867) დირექტორი, აკაკი თევდორაძე (პ/ნ 61002003516) დარჩეს
მართვაში.
	-Mery Julakidze</t>
        </r>
      </text>
    </comment>
    <comment ref="R300" authorId="0" shapeId="0" xr:uid="{00000000-0006-0000-0000-00000C000000}">
      <text>
        <r>
          <rPr>
            <sz val="10"/>
            <color rgb="FF000000"/>
            <rFont val="Arial"/>
            <scheme val="minor"/>
          </rPr>
          <t>შპს „რანდის“ (ს/ნ 248385867) გაკოტრების მმართველად დაინიშნოს
გადახდისუუნარობის პრაქტიკოსი - გიორგი ბათლიძე
	-Mery Julakidze</t>
        </r>
      </text>
    </comment>
    <comment ref="O306" authorId="0" shapeId="0" xr:uid="{00000000-0006-0000-0000-00000A000000}">
      <text>
        <r>
          <rPr>
            <sz val="10"/>
            <color rgb="FF000000"/>
            <rFont val="Arial"/>
            <scheme val="minor"/>
          </rPr>
          <t>შპს „კარდუს“ (ს.ნ. 445383424) გაკოტრების მმართველად დაინიშნოს
გადახდისუუნარობის პრაქტიკოსი - ნანა ამისულაშვილი
	-Mery Julakidze</t>
        </r>
      </text>
    </comment>
    <comment ref="O307" authorId="0" shapeId="0" xr:uid="{00000000-0006-0000-0000-000009000000}">
      <text>
        <r>
          <rPr>
            <sz val="10"/>
            <color rgb="FF000000"/>
            <rFont val="Arial"/>
            <scheme val="minor"/>
          </rPr>
          <t>შპს „სკალინის“ (ს.ნ. 245580152) გაკოტრების მმართველად დაინიშნოს
გადახდისუუნარობის პრაქტიკოსი - სოფიო მაჭავარიანი
	-Mery Julakidze</t>
        </r>
      </text>
    </comment>
    <comment ref="O312" authorId="0" shapeId="0" xr:uid="{00000000-0006-0000-0000-000008000000}">
      <text>
        <r>
          <rPr>
            <sz val="10"/>
            <color rgb="FF000000"/>
            <rFont val="Arial"/>
            <scheme val="minor"/>
          </rPr>
          <t>„ფრონტერა რისორსიზ ჯორჯია კორპორეიშენ“-ის გაკოტრების მმართველად დაინიშნოს გადახდისუუნარობის პრაქტიკოსი - გიორგი ხუნდაძე
	-Mery Julakidze</t>
        </r>
      </text>
    </comment>
    <comment ref="O314" authorId="0" shapeId="0" xr:uid="{00000000-0006-0000-0000-000007000000}">
      <text>
        <r>
          <rPr>
            <sz val="10"/>
            <color rgb="FF000000"/>
            <rFont val="Arial"/>
            <scheme val="minor"/>
          </rPr>
          <t>შპს „პოსტე“-ს (ს/კ 405427952) გაკოტრების მმართველად დაინიშნოს
გადახდისუუნარობის პრაქტიკოსი - დავით გელაშვილი
	-Mery Julakidze</t>
        </r>
      </text>
    </comment>
    <comment ref="O326" authorId="0" shapeId="0" xr:uid="{00000000-0006-0000-0000-000006000000}">
      <text>
        <r>
          <rPr>
            <sz val="10"/>
            <color rgb="FF000000"/>
            <rFont val="Arial"/>
            <scheme val="minor"/>
          </rPr>
          <t>შპს „აგრო ინვესტ გრუპ“-ის (ს/ნ 404572075) დირექტორი, ზურაბ გეწაძე
(პ/ნ 62004011391, მის: თბილისი, კრწანისის რაიონი, რუსთავის გზატ. N19, კორპ. N3,
სათავსო, სართული 1 , ტელეფონი: 555 568 932) დარჩეს მართვაში;
	-Mery Julakidze</t>
        </r>
      </text>
    </comment>
    <comment ref="D329" authorId="0" shapeId="0" xr:uid="{00000000-0006-0000-0000-00002D000000}">
      <text>
        <r>
          <rPr>
            <sz val="10"/>
            <color rgb="FF000000"/>
            <rFont val="Arial"/>
            <scheme val="minor"/>
          </rPr>
          <t>აქ უნდა იყოს სეროტექი
	-George Papava</t>
        </r>
      </text>
    </comment>
    <comment ref="O329" authorId="0" shapeId="0" xr:uid="{00000000-0006-0000-0000-000005000000}">
      <text>
        <r>
          <rPr>
            <sz val="10"/>
            <color rgb="FF000000"/>
            <rFont val="Arial"/>
            <scheme val="minor"/>
          </rPr>
          <t>რეაბილიტაციის რეჟიმში მმართველად დატოვებული იქნას მოვალე, შპს „გრანდ
როიალი“ (ს.ნ.404463059; ხელმძღვანელობასა და წარმომადგენლობაზე
უფლებამოსილი პირი - დირექტორი, ამირ პურსადეყსუფიანი (6239713635, A46847149,
F24396727, F37180231, ირანის ისლამური რესპუბლიკა)).
	-Mery Julakidze</t>
        </r>
      </text>
    </comment>
    <comment ref="O332" authorId="0" shapeId="0" xr:uid="{00000000-0006-0000-0000-000004000000}">
      <text>
        <r>
          <rPr>
            <sz val="10"/>
            <color rgb="FF000000"/>
            <rFont val="Arial"/>
            <scheme val="minor"/>
          </rPr>
          <t>შპს „სამშენებლო კომპანია მამისონის“ (ს/კ 205204250) აღმასრულებელი
დირექტორი, აკაკი ბოჭორიშვილი (პ/ნ 21001006850, ტელ. 597 00 00 64) დარჩეს
მართვაში.
	-Mery Julakidze</t>
        </r>
      </text>
    </comment>
    <comment ref="O333" authorId="0" shapeId="0" xr:uid="{00000000-0006-0000-0000-000003000000}">
      <text>
        <r>
          <rPr>
            <sz val="10"/>
            <color rgb="FF000000"/>
            <rFont val="Arial"/>
            <scheme val="minor"/>
          </rPr>
          <t>შპს „კავკაზ კაბელის“ (ს/ნ 400015951) გაკოტრების მმართველად დაინიშნოს
გადახდისუუნარობის პრაქტიკოსი - სოფიო მაჭავარიანი
	-Mery Julakidze</t>
        </r>
      </text>
    </comment>
    <comment ref="O335" authorId="0" shapeId="0" xr:uid="{00000000-0006-0000-0000-000002000000}">
      <text>
        <r>
          <rPr>
            <sz val="10"/>
            <color rgb="FF000000"/>
            <rFont val="Arial"/>
            <scheme val="minor"/>
          </rPr>
          <t>შპს „გ. ნათაძის სახელობის სანიტარიის, ჰიგიენის და სამედიცინო ეკოლოგიის სამეცნიეროკვლევითი ინსტიტუტის“ (ს/კ 202057219) დირექტორი, რეზო კობახიძე (პ/ნ 62001019735, ტელ.
595 223 366) დარჩეს მართვაში.
	-Mery Julakidze</t>
        </r>
      </text>
    </comment>
    <comment ref="I338" authorId="0" shapeId="0" xr:uid="{00000000-0006-0000-0000-00002C000000}">
      <text>
        <r>
          <rPr>
            <sz val="10"/>
            <color rgb="FF000000"/>
            <rFont val="Arial"/>
            <scheme val="minor"/>
          </rPr>
          <t>მაცნეზე დევს კიდევ ერთი განჩინება, რომლის მიხედვითაც 2016 წლის 12 დეკემბერს დაიწყო ამ საქმის წარმოება, თუმცა სხვა ყველა განჩინებაში, მათს შორის ახალ განჩინებებში, 2016 წლის 29 აგვისტოა მითითებული.
	-Levan Tevdoradze</t>
        </r>
      </text>
    </comment>
    <comment ref="O342" authorId="0" shapeId="0" xr:uid="{00000000-0006-0000-0000-000001000000}">
      <text>
        <r>
          <rPr>
            <sz val="10"/>
            <color rgb="FF000000"/>
            <rFont val="Arial"/>
            <scheme val="minor"/>
          </rPr>
          <t>შპს „თნთფარმას“ (ს.ნ.405019518) გაკოტრების მმართველად დაინიშნოს
გადახდისუუნარობის პრაქტიკოსი - ნინო ქოჩიაშვილი
	-Mery Julakidze</t>
        </r>
      </text>
    </comment>
    <comment ref="D344" authorId="0" shapeId="0" xr:uid="{00000000-0006-0000-0000-00002F000000}">
      <text>
        <r>
          <rPr>
            <sz val="10"/>
            <color rgb="FF000000"/>
            <rFont val="Arial"/>
            <scheme val="minor"/>
          </rPr>
          <t>ყოფილი შპს "ზარაფხანა დეველოპმენტი" (მაცნეზე)
	-George Papava</t>
        </r>
      </text>
    </comment>
    <comment ref="F344" authorId="0" shapeId="0" xr:uid="{00000000-0006-0000-0000-00002E000000}">
      <text>
        <r>
          <rPr>
            <sz val="10"/>
            <color rgb="FF000000"/>
            <rFont val="Arial"/>
            <scheme val="minor"/>
          </rPr>
          <t>მაცნეზე მოსამართლეა თამარ ჭუნიაშვილ
	-George Papava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900-000001000000}">
      <text>
        <r>
          <rPr>
            <sz val="10"/>
            <color rgb="FF000000"/>
            <rFont val="Arial"/>
            <scheme val="minor"/>
          </rPr>
          <t>3 საქმე კონვერსირდა გაკოტრებად და შესაბამისად დაინიშნა გაკოტრების მმართველი, 2 საქმეში უბრალოდ ჩაანაცვლა მმართველი პრაქტიკოსმა
	-Mery Julakidze</t>
        </r>
      </text>
    </comment>
  </commentList>
</comments>
</file>

<file path=xl/sharedStrings.xml><?xml version="1.0" encoding="utf-8"?>
<sst xmlns="http://schemas.openxmlformats.org/spreadsheetml/2006/main" count="5929" uniqueCount="1824">
  <si>
    <t>კომპანიის no</t>
  </si>
  <si>
    <t>ბიზნეს სუბიექტი</t>
  </si>
  <si>
    <t>საქმის ნომერი</t>
  </si>
  <si>
    <t>მოსამართლე</t>
  </si>
  <si>
    <t>ბმული - e-court-ზე</t>
  </si>
  <si>
    <t>ბმული მაცნეზე</t>
  </si>
  <si>
    <t>საქმის წარმოების დაწყების თარიღი</t>
  </si>
  <si>
    <t>საქმის წარმოების დაწყების წელი</t>
  </si>
  <si>
    <t>მეურვე</t>
  </si>
  <si>
    <t>რეჟიმის მინიჭების თარიღი</t>
  </si>
  <si>
    <t>რეჟიმი</t>
  </si>
  <si>
    <t>საქმის მმართველი</t>
  </si>
  <si>
    <t>მმართველობაში დარჩა</t>
  </si>
  <si>
    <t>რეჟიმის ცვლილება</t>
  </si>
  <si>
    <t>რეჟიმის ცვლილების თარიღი</t>
  </si>
  <si>
    <t>რეჟიმის ცვლილება II, თარიღი, მმართველი</t>
  </si>
  <si>
    <t>კრედიტორთა რაოდენობა</t>
  </si>
  <si>
    <t>სადავო თანხა</t>
  </si>
  <si>
    <t>სტატუსი</t>
  </si>
  <si>
    <t>საქმის წარმოების შეწყვეტის/შეჩერების თარიღი</t>
  </si>
  <si>
    <t>საქმის წარმოების დასრულების თარიღი</t>
  </si>
  <si>
    <t>გასაჩივრების თარიღი</t>
  </si>
  <si>
    <t>კომენტარი</t>
  </si>
  <si>
    <t>ახალი კომენტარი</t>
  </si>
  <si>
    <t>განხილულია შემდეგი კანონით</t>
  </si>
  <si>
    <t>ხანგრძლივობა</t>
  </si>
  <si>
    <t>დასრულების წელი</t>
  </si>
  <si>
    <t>შეწყვეტის ან დასრულების თარიღი</t>
  </si>
  <si>
    <t>სს "გლდანი“</t>
  </si>
  <si>
    <t>2/22419-20</t>
  </si>
  <si>
    <t>თინათინ ეცადაშვილი</t>
  </si>
  <si>
    <t>https://www.ecourt.ge/Insolvency/InsolvencyInner?docId=4054277&amp;instanceId=1</t>
  </si>
  <si>
    <t>არ დაწყებულა</t>
  </si>
  <si>
    <t>ხარვეზი განაცხადში</t>
  </si>
  <si>
    <t>ძველი</t>
  </si>
  <si>
    <t>შპს "ლორუსი“</t>
  </si>
  <si>
    <t>2/20623-20</t>
  </si>
  <si>
    <t>ზაალ მარუაშვილი</t>
  </si>
  <si>
    <t>https://www.ecourt.ge/Insolvency/InsolvencyInner?docId=3988031&amp;instanceId=1</t>
  </si>
  <si>
    <t xml:space="preserve"> სსიპ აღსრულების ეროვნული ბიურო</t>
  </si>
  <si>
    <t>გაკოტრება</t>
  </si>
  <si>
    <t>დასრულებული</t>
  </si>
  <si>
    <t>შპს "ინტერნეტ პროჯექტს ჯორჯია’’</t>
  </si>
  <si>
    <t>2/21588-20</t>
  </si>
  <si>
    <t>თამარ ბურჯანაძე</t>
  </si>
  <si>
    <t>https://www.ecourt.ge/Insolvency/InsolvencyInner?docId=4025864&amp;instanceId=1</t>
  </si>
  <si>
    <t>სსიპ აღსრულების ეროვნული ბიურო</t>
  </si>
  <si>
    <t>გამოცხადდეს გაკოტრებულად და გაუუქმდეს რეგისტრაცია</t>
  </si>
  <si>
    <t>საქმის დასრულების შემდეგ ანგარიშზე აღმოჩნდა გაუნაწილებელი ქონება და მისი განაწილების შესახებ ატვირთულია განცხადება</t>
  </si>
  <si>
    <t>შპს "მილანა"</t>
  </si>
  <si>
    <t>2/22362-20</t>
  </si>
  <si>
    <t>https://www.ecourt.ge/Insolvency/InsolvencyInner?docId=4053132&amp;instanceId=1</t>
  </si>
  <si>
    <t>ხარვეზის გამო უარი ეთქვა საქმის წარმოებაზე</t>
  </si>
  <si>
    <t>შპს ზეკარის წყაროები</t>
  </si>
  <si>
    <t>2/2174-20</t>
  </si>
  <si>
    <t>დარინა აბულაძე</t>
  </si>
  <si>
    <t>https://www.ecourt.ge/Insolvency/InsolvencyInner?docId=4004990&amp;instanceId=1</t>
  </si>
  <si>
    <t>მიმდინარე</t>
  </si>
  <si>
    <t>კრედიტორთა კრება მომრიგებელი საბჭოს წევრის დანიშვნისთვის</t>
  </si>
  <si>
    <t>მომრიგებელი საბჭოს სამი წევრი დანიშნულია</t>
  </si>
  <si>
    <t>შპს "ორიგინალი"</t>
  </si>
  <si>
    <t>2/2205-20</t>
  </si>
  <si>
    <t>მანანა ნიკაჭაძე</t>
  </si>
  <si>
    <t>https://www.ecourt.ge/Insolvency/InsolvencyInner?docId=4018039&amp;instanceId=1</t>
  </si>
  <si>
    <t xml:space="preserve"> ვერ უზრუნველყო საპროცესო ხარჯები. უარი ეთქვა საქმის წარმოებაში მიღებაზე და გამოცხადდა გაკოტრებულად</t>
  </si>
  <si>
    <t>სს "კოლხური აბრეშუმი"</t>
  </si>
  <si>
    <t>2/33-14</t>
  </si>
  <si>
    <t>ციცინო კიკვაძე</t>
  </si>
  <si>
    <t>https://www.ecourt.ge/Insolvency/InsolvencyInner?docId=24569&amp;instanceId=1</t>
  </si>
  <si>
    <t>https://matsne.gov.ge/ka/document/search?query=&amp;geo=on&amp;additional-filter-text=&amp;query_target=text&amp;type=all&amp;group=&amp;issuer=&amp;label=&amp;number=2%2F33&amp;signing_date_fr%5Bdate%5D=&amp;signing_date_to%5Bdate%5D=&amp;registration_code=&amp;publishing_date_fr%5Bdate%5D=&amp;publishing_date_to%5Bdate%5D=&amp;status=&amp;additional_status=&amp;op=%E1%83%AB%E1%83%94%E1%83%91%E1%83%9C%E1%83%90&amp;isvoice=0&amp;form_build_id=form-1b375VSw2eqLcUbxuzH7qLDVZUwbH6uR0nS02t0nXVY&amp;form_id=_document_search_form</t>
  </si>
  <si>
    <t>გასაჩივრების მიზეზი:  სრულყოფილი გამოკვლევისა და შეფასების გარეშე განჩინება იურიდიულად არ არის საკმარისად დასაბუთებული და დასაბუთება იმდენად არასრულია, რომ მისი
სამართლებრივი საფუძვლიანობის შემოწმება შეუძლებელია</t>
  </si>
  <si>
    <t>შპს "მონტე"</t>
  </si>
  <si>
    <t>2/20223-20</t>
  </si>
  <si>
    <t>https://www.ecourt.ge/Insolvency/InsolvencyInner?docId=3974641&amp;instanceId=1</t>
  </si>
  <si>
    <t>ნატალია ჭუჭლაშვილი</t>
  </si>
  <si>
    <t>2 მილიონზე მეტი</t>
  </si>
  <si>
    <t>2022 წლის 19 დეკემბერსაა დანიშნული კრება, რომელზეც უნდა განიხილონ საქმის დასრულება</t>
  </si>
  <si>
    <t>შპს "იკაო პროდაქშენი"</t>
  </si>
  <si>
    <t>2/1990-17</t>
  </si>
  <si>
    <t>თამარ ჭუნიაშვილი/მაია სვიანაძე</t>
  </si>
  <si>
    <t>https://www.ecourt.ge/Insolvency/InsolvencyInner?docId=1773589&amp;instanceId=1</t>
  </si>
  <si>
    <t>შეწყვეტილი</t>
  </si>
  <si>
    <t>შპს "ნანოკრედიტი"</t>
  </si>
  <si>
    <t>2/20104-20</t>
  </si>
  <si>
    <t>ლაშა ქოჩიაშვილი/ივერი აბაშიძე</t>
  </si>
  <si>
    <t>https://www.ecourt.ge/Insolvency/InsolvencyInner?docId=3977114&amp;instanceId=1</t>
  </si>
  <si>
    <t>სააპელაციოს გადაწყვეტილების საფუძველზე გაუქმებული საქმე კვლავ განახლდა 31.07.2020</t>
  </si>
  <si>
    <t>გაუქმდა განცხადება საქმის წარმოების დაწყების შესახებ და შეწყდა საქმის წარმოება</t>
  </si>
  <si>
    <t>შპს "მტკვარი"</t>
  </si>
  <si>
    <t>2/7532-14</t>
  </si>
  <si>
    <t>ბესიკ სისვაძე/ქეთევან ჭელიძე/ თამარ ბურჯანაძე</t>
  </si>
  <si>
    <t>https://www.ecourt.ge/Insolvency/InsolvencyInner?docId=496501&amp;instanceId=1</t>
  </si>
  <si>
    <t>შეწყდეს შპს „მტკვარის“ (ს/ნ 204979274) მიმართ მიმდინარე გადახდისუუნარობის საქმის წარმოება (საქმე №2/7532-14 / 330210314496501); 3. შპს „მტკვარს“ (ს/ნ 204979274) შეუნარჩუნდეს რეგისტრაცია სამეწარმეო რეესტრში;</t>
  </si>
  <si>
    <t>შპს "მატრიქსი"</t>
  </si>
  <si>
    <t>2/19913-20</t>
  </si>
  <si>
    <t>https://www.ecourt.ge/Insolvency/InsolvencyInner?docId=3965198&amp;instanceId=1</t>
  </si>
  <si>
    <t>გიორგი ზედელაშვილი</t>
  </si>
  <si>
    <t>3 მილიონ ლარზე მეტი</t>
  </si>
  <si>
    <t>2022 წლის 23 დეკემბერსაა დანიშნული კრება, რომელზეც უნდა განიხილონ საქმის დასრულება</t>
  </si>
  <si>
    <t>შპს "ომეგა 2"</t>
  </si>
  <si>
    <t>2/19576-20</t>
  </si>
  <si>
    <t>მაია კუთხაშვილი</t>
  </si>
  <si>
    <t>https://www.ecourt.ge/Insolvency/InsolvencyInner?docId=3956005&amp;instanceId=1</t>
  </si>
  <si>
    <t>ბადრი ჯირაშვილი</t>
  </si>
  <si>
    <t>1 მილიონზე მეტი</t>
  </si>
  <si>
    <t>ასაჩივრებენ გაკოტრების რეჟიმს, მაგრამ სასამართლო არ აკმაყოფილებს. საქმის დასრულების შემდეგ საჩივრდება გადაწყვეტილება, მაგრამ სასამართლო არ აკმაყოფილებს.</t>
  </si>
  <si>
    <t>შპს "ილიონი"</t>
  </si>
  <si>
    <t>2/19568-20</t>
  </si>
  <si>
    <t>ივერი აბაშიძე</t>
  </si>
  <si>
    <t>https://www.ecourt.ge/Insolvency/InsolvencyInner?docId=3954977&amp;instanceId=1</t>
  </si>
  <si>
    <t>გადაწყვეტილება რამდენჯერმე გასაჩივრდა და გადაგზავნილია ზემდგომ სასამართლოში</t>
  </si>
  <si>
    <t>შპს "ოჯთ"</t>
  </si>
  <si>
    <t>2/19300-20</t>
  </si>
  <si>
    <t>https://www.ecourt.ge/Insolvency/InsolvencyInner?docId=3945364&amp;instanceId=1</t>
  </si>
  <si>
    <t>ნატალი ჭუჭულაშვილი</t>
  </si>
  <si>
    <t>გაერთიანებულია შპს ლორუსი“, შპს „მონტე“, შპს „მატრიქსი“, შპს „ომეგა-2“ და შპს „ილიონი“ საქმეებთან ერთად</t>
  </si>
  <si>
    <t>გადაწვეტილება გასაჩივრდა ორჯერ, მაგრამ საჩივარი არ დაკმაყოფილდა და გადაიგზავნა ზემდგომ სასამართლოში</t>
  </si>
  <si>
    <t>ი/მ ნესტან ჟორჟოლიანი</t>
  </si>
  <si>
    <t>2/17764-20</t>
  </si>
  <si>
    <t>მაია სვიანაძე</t>
  </si>
  <si>
    <t>https://www.ecourt.ge/Insolvency/InsolvencyInner?docId=3898705&amp;instanceId=1</t>
  </si>
  <si>
    <t>არ მიიღეს საქმე წარმოებაში და გამოცხადდა გაკოტრებულად</t>
  </si>
  <si>
    <t>სს საქსათბობმშენი</t>
  </si>
  <si>
    <t>2/16634-20</t>
  </si>
  <si>
    <t>ვერა დობორჯგინიძე</t>
  </si>
  <si>
    <t>https://www.ecourt.ge/Insolvency/InsolvencyInner?docId=3858057&amp;instanceId=1</t>
  </si>
  <si>
    <t>უარი ეთქვა საქმის წარმოებაში მიღებაზე</t>
  </si>
  <si>
    <t>შპს "გინზა მარკეტი"</t>
  </si>
  <si>
    <t>2/17463-20</t>
  </si>
  <si>
    <t>https://www.ecourt.ge/Insolvency/InsolvencyInner?docId=3882666&amp;instanceId=1</t>
  </si>
  <si>
    <t>ხარვეზების გამო უარი ეთქვა საქმის წარმოებაში მიღებაზე</t>
  </si>
  <si>
    <t>შპს "ოპელ სერვისი"</t>
  </si>
  <si>
    <t>2/24384-19</t>
  </si>
  <si>
    <t>https://www.ecourt.ge/Insolvency/InsolvencyInner?docId=3210336&amp;instanceId=1</t>
  </si>
  <si>
    <t>შპს "Geo Trips"</t>
  </si>
  <si>
    <t>2/26508-19</t>
  </si>
  <si>
    <t>https://www.ecourt.ge/Insolvency/InsolvencyInner?docId=3247832&amp;instanceId=1</t>
  </si>
  <si>
    <t>შპს "გვარამაძე"</t>
  </si>
  <si>
    <t>2/27350-19</t>
  </si>
  <si>
    <t>https://www.ecourt.ge/Insolvency/InsolvencyInner?docId=3260210&amp;instanceId=1</t>
  </si>
  <si>
    <t>https://matsne.gov.ge/ka/document/search?query=%E1%83%92%E1%83%95%E1%83%90%E1%83%A0%E1%83%90%E1%83%9B%E1%83%90%E1%83%AB%E1%83%94&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geWCputnWfOqSaru7BD2G8JkO0o3Kq3p5Bcjtxxniy4&amp;form_id=_document_search_form</t>
  </si>
  <si>
    <t xml:space="preserve">ბევრჯერ გასაჩივრდა და საქმის მიმდინარეობა რამდენჯერმე შეიცვალა </t>
  </si>
  <si>
    <t>ი/მ ტახმურაზ იუსუბოვი</t>
  </si>
  <si>
    <t>2/28797-19</t>
  </si>
  <si>
    <t>თინა ვაშაყმაძე</t>
  </si>
  <si>
    <t>https://www.ecourt.ge/Insolvency/InsolvencyInner?docId=3286180&amp;instanceId=1</t>
  </si>
  <si>
    <t>https://matsne.gov.ge/ka/document/view/4725088?publication=0</t>
  </si>
  <si>
    <t>შპს "ტიფლის ეარ"</t>
  </si>
  <si>
    <t>2/28672-19</t>
  </si>
  <si>
    <t>თამარ ჭუნიაშვილი</t>
  </si>
  <si>
    <t>https://www-ecourt-ge/Insolvency/InsolvencyInner?docId=3283287&amp;instanceId=1</t>
  </si>
  <si>
    <t>უარი ეთქვა, რადგან ვერ უზრუნველყო საპროცესო ხარჯები- არ მოუმართავს არცერთ კრედიტორს</t>
  </si>
  <si>
    <t>შპს "ავიაკომპანია აბავია"</t>
  </si>
  <si>
    <t>2/28121-19</t>
  </si>
  <si>
    <t>სოსო ღურწკაია</t>
  </si>
  <si>
    <t>https://www-ecourt-ge/Insolvency/InsolvencyInner?docId=3273183&amp;instanceId=1</t>
  </si>
  <si>
    <t>შპს "აისი"</t>
  </si>
  <si>
    <t>2/13185-18</t>
  </si>
  <si>
    <t>https://www.ecourt.ge/Insolvency/InsolvencyInner?docId=2432975&amp;instanceId=1</t>
  </si>
  <si>
    <t>შპს "ტექნიკა 2008"</t>
  </si>
  <si>
    <t>2/9558-18</t>
  </si>
  <si>
    <t>https://www.ecourt.ge/Insolvency/InsolvencyInner?docId=2376902&amp;instanceId=1</t>
  </si>
  <si>
    <t>შპს "ბაისო"</t>
  </si>
  <si>
    <t>2/3468-17</t>
  </si>
  <si>
    <t>ციცინო მოსიძე/გენადი მაკარიძე</t>
  </si>
  <si>
    <t>https://www.ecourt.ge/Insolvency/InsolvencyInner?docId=2177094&amp;instanceId=1</t>
  </si>
  <si>
    <t>https://matsne.gov.ge/ka/document/search?query=%E1%83%91%E1%83%90%E1%83%98%E1%83%A1%E1%83%9D&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BumeeYSrf5RX4dMK8_U1wkGDQ8DOhmMzwcfETZdLjFc&amp;form_id=_document_search_form</t>
  </si>
  <si>
    <t>შპს "ჯვარი 94"</t>
  </si>
  <si>
    <t>2/2785-19</t>
  </si>
  <si>
    <t>https://www.ecourt.ge/Insolvency/InsolvencyInner?docId=3250154&amp;instanceId=1</t>
  </si>
  <si>
    <t>შპს "ევარ"</t>
  </si>
  <si>
    <t>2/22653-19</t>
  </si>
  <si>
    <t>https://www-ecourt-ge/Insolvency/InsolvencyInner?docId=3184885&amp;instanceId=1</t>
  </si>
  <si>
    <t>გამოცხადდა გაკოტრებულად საქმის წარმოებაში მიღების გარეშე</t>
  </si>
  <si>
    <t>შპს "ნურ ჰავლუ"</t>
  </si>
  <si>
    <t>2/3603-19</t>
  </si>
  <si>
    <t>https://www-ecourt-ge/Insolvency/InsolvencyInner?docId=2796022&amp;instanceId=1</t>
  </si>
  <si>
    <t>ი/მ იუსუბ იუსუბოვი</t>
  </si>
  <si>
    <t>2/24203-19</t>
  </si>
  <si>
    <t>https://www.ecourt.ge/Insolvency/InsolvencyInner?docId=3206778&amp;instanceId=1</t>
  </si>
  <si>
    <t>შპს "პროგრესი"</t>
  </si>
  <si>
    <t>2/2665-19</t>
  </si>
  <si>
    <t>https://www.ecourt.ge/Insolvency/InsolvencyInner?docId=3234261&amp;instanceId=1</t>
  </si>
  <si>
    <t>უარი ეთქვა წარმოებაში მიღებაზე</t>
  </si>
  <si>
    <t>სს "აკადემიკოს მიხეილ წინამძღვრიშვილის სახელობის კარდიოლოგიის ს/კ ინსტიტუტი"</t>
  </si>
  <si>
    <t xml:space="preserve">2/15153-12 </t>
  </si>
  <si>
    <t>https://www.ecourt.ge/Insolvency/InsolvencyInner?docId=144759&amp;instanceId=1</t>
  </si>
  <si>
    <t>განჩინებაში არ არის ასახული რეჟიმის მინიჭების თარიღი</t>
  </si>
  <si>
    <t>რეჟიმის მინიჭების თარიღი განჩინებაში არ ჩანს</t>
  </si>
  <si>
    <t>ახალი (21.02.2023) დოკუმენტის ჩამოტვირთვა ვერ ხერხდება</t>
  </si>
  <si>
    <t>შპს "იბერია მით ჰოლდინგი"</t>
  </si>
  <si>
    <t>2/32158-17</t>
  </si>
  <si>
    <t>https://www.ecourt.ge/Insolvency/InsolvencyInner?docId=2180845&amp;instanceId=1</t>
  </si>
  <si>
    <t>მოწვეულია კრედიტორთა კრება</t>
  </si>
  <si>
    <t>შეწყდა საქმისწარმოება</t>
  </si>
  <si>
    <t>შპს "ჯორჯიან მედია კონსალტინგი"</t>
  </si>
  <si>
    <t>2/20872-19</t>
  </si>
  <si>
    <t>ანა ჩოგოვაძე</t>
  </si>
  <si>
    <t>https://www.ecourt.ge/Insolvency/InsolvencyInner?docId=3155226&amp;instanceId=1</t>
  </si>
  <si>
    <t>გამოცხადდა გაკოტრებულად და გაუუქმდა რეგისტრაცია</t>
  </si>
  <si>
    <t>შპს "ლიდერ დისთრიბიუშენი"</t>
  </si>
  <si>
    <t>2/24883-19</t>
  </si>
  <si>
    <t>https://www.ecourt.ge/Insolvency/InsolvencyInner?docId=3218352&amp;instanceId=1</t>
  </si>
  <si>
    <t>სს "გუდაური"</t>
  </si>
  <si>
    <t>2/22570-19</t>
  </si>
  <si>
    <t>https://www.ecourt.ge/Insolvency/InsolvencyInner?docId=3182316&amp;instanceId=1</t>
  </si>
  <si>
    <t>შპს "დეგო"</t>
  </si>
  <si>
    <t>2/23647-19</t>
  </si>
  <si>
    <t>მაია სვიანაძე/თინა ვაშაყმაძე</t>
  </si>
  <si>
    <t>https://www.ecourt.ge/Insolvency/InsolvencyInner?docId=3196623&amp;instanceId=1</t>
  </si>
  <si>
    <t>შპს "მიკროსაფინანსო ორგანიზაცია ლაზარე"</t>
  </si>
  <si>
    <t>2/22175-19</t>
  </si>
  <si>
    <t>https://www.ecourt.ge/Insolvency/InsolvencyInner?docId=3178292&amp;instanceId=1</t>
  </si>
  <si>
    <t>კერძო საჩივრის დაკმაყოფილების საფუძველზე წარმოებაში მიღებული საქმე შეწყდა</t>
  </si>
  <si>
    <t>სს "ჯვარის ნავთობპროდუქტი"</t>
  </si>
  <si>
    <t>2/2495-19</t>
  </si>
  <si>
    <t>https://www.ecourt.ge/Insolvency/InsolvencyInner?docId=3206730&amp;instanceId=1</t>
  </si>
  <si>
    <t>არ მიღებულა წარმოებაში და გამოცხადდა გაკოტრებულად</t>
  </si>
  <si>
    <t>შპს "გაუდი 13"</t>
  </si>
  <si>
    <t>2/20062-19</t>
  </si>
  <si>
    <t>https://www.ecourt.ge/Insolvency/InsolvencyInner?docId=3140832&amp;instanceId=1</t>
  </si>
  <si>
    <t>დრო მიეცა ხარვეზის გამოსასწორებლად, არ მიუღიათ ჯერ წარმოებაში</t>
  </si>
  <si>
    <t>ი/მ რუსლან იუსუბოვი</t>
  </si>
  <si>
    <t>2/21532-19</t>
  </si>
  <si>
    <t>https://www.ecourt.ge/Insolvency/InsolvencyInner?docId=3167161&amp;instanceId=1</t>
  </si>
  <si>
    <t>ი/მ კამანიზ იუსუბოვი</t>
  </si>
  <si>
    <t>2/21940-19</t>
  </si>
  <si>
    <t>გოჩა დიდავა</t>
  </si>
  <si>
    <t>https://www.ecourt.ge/Insolvency/InsolvencyInner?docId=3174449&amp;instanceId=1</t>
  </si>
  <si>
    <t>თიბისი ბანკი, სს მისო "ქართული კრედიტი"</t>
  </si>
  <si>
    <t>370 000 - თიბისი, 12 000 - "ქართული კრედიტი"</t>
  </si>
  <si>
    <t>შპს "ქობულეთი ინვესტი"</t>
  </si>
  <si>
    <t>2/2172-19</t>
  </si>
  <si>
    <t>https://www.ecourt.ge/Insolvency/InsolvencyInner?docId=3157917&amp;instanceId=1</t>
  </si>
  <si>
    <t>2023 წელს აიტვირთა 2020 წლით დათარიღებული დოკუმენტი, სხვა განახლება არ არის</t>
  </si>
  <si>
    <t>სს "ჯვარი 94"</t>
  </si>
  <si>
    <t>2/2358-19</t>
  </si>
  <si>
    <t>https://www.ecourt.ge/Insolvency/InsolvencyInner?docId=3185084&amp;instanceId=1</t>
  </si>
  <si>
    <t>უარი ეთქვა</t>
  </si>
  <si>
    <t>ი/მ  ელჩინ იუსუბოვი</t>
  </si>
  <si>
    <t>2/21976-19</t>
  </si>
  <si>
    <t>მაია სვიანაძე/ვერა დობორჯგინიძე</t>
  </si>
  <si>
    <t>https://www.ecourt.ge/Insolvency/InsolvencyInner?docId=3174676&amp;instanceId=1</t>
  </si>
  <si>
    <t>შპს "აგრო ჯორჯია 2011"</t>
  </si>
  <si>
    <t>2/27665-16</t>
  </si>
  <si>
    <t>https://www.ecourt.ge/Insolvency/InsolvencyInner?docId=1498530&amp;instanceId=1</t>
  </si>
  <si>
    <t>რეაბილიტაცია</t>
  </si>
  <si>
    <t>ვალერიან გვათუა</t>
  </si>
  <si>
    <t>ი/მ ასიფ გარაევი</t>
  </si>
  <si>
    <t>2/21531-19</t>
  </si>
  <si>
    <t>https://www.ecourt.ge/Insolvency/InsolvencyInner?docId=3167157&amp;instanceId=1</t>
  </si>
  <si>
    <t>შპს "სამშენებლო კომპანია ავტობანი"</t>
  </si>
  <si>
    <t>2/52-14</t>
  </si>
  <si>
    <t>ნათია შიოშვილი/თამარ ჭუნიაშვილი</t>
  </si>
  <si>
    <t>https://www.ecourt.ge/Insolvency/InsolvencyInner?docId=401359&amp;instanceId=1</t>
  </si>
  <si>
    <t>ატვირთულია ახალი ფაილი, სახელწოდებით "მომართვა", რომელსაც ვერ ვხსნი</t>
  </si>
  <si>
    <t>"რუსთავის საერთაშორისო ავტოდრომი"</t>
  </si>
  <si>
    <t>2/32145-21</t>
  </si>
  <si>
    <t>ზვიად ესებუა</t>
  </si>
  <si>
    <t>https://www.ecourt.ge/Insolvency/InsolvencyInner?docId=5260217&amp;instanceId=1</t>
  </si>
  <si>
    <t>დავით ბასილაია</t>
  </si>
  <si>
    <t>დიახ</t>
  </si>
  <si>
    <t>განცხადებაში (რეაბილიტაციის შესახებ) ხარვეზის დადგენა - 06/12/21</t>
  </si>
  <si>
    <t>მოგვიანებით საქმე მიიღეს და წარმოებაშია. დამტკიცებულია რეაბილიტაციის გეგმა. 03/20/2023 ატვირთულია დოკუმენტი, რომელიც არ იხსნება</t>
  </si>
  <si>
    <t>ახალი</t>
  </si>
  <si>
    <t>შპს "პური"</t>
  </si>
  <si>
    <t>2/19492015</t>
  </si>
  <si>
    <t>ლაშა ქოჩიაშვილი</t>
  </si>
  <si>
    <t>https://matsne.gov.ge/ka/document/view/3149375?publication=0</t>
  </si>
  <si>
    <t>შპს "გიომირი+სპორტ-ტაიმი"</t>
  </si>
  <si>
    <t>2/29962-21</t>
  </si>
  <si>
    <t>https://www.ecourt.ge/Insolvency/InsolvencyInner?docId=5190848&amp;instanceId=1</t>
  </si>
  <si>
    <t>თინათინ შუღაროვა</t>
  </si>
  <si>
    <t>არზუ კარაევს და რამინ ბაირამოვი, სსიპ შემოსავლების სამსახური, და სხვა კრედიტორები, რომელთაც მოიწონეს რეაბილიტაციის გეგმა</t>
  </si>
  <si>
    <t>ვადამოსული ვალდებულებები - 6 743 437 ლარი</t>
  </si>
  <si>
    <t>განცხადებაში (რეაბილიტაციის შესახებ) ხარვეზის დადგენა - 15/11/21. რეაბილიტაციის გეგმა დამტკიცდა</t>
  </si>
  <si>
    <t>შპს "ფარსი"</t>
  </si>
  <si>
    <t>2/22823-2017</t>
  </si>
  <si>
    <t>ლაშა ქოჩიაშვილი/ანა ჩოგოვაძე</t>
  </si>
  <si>
    <t>https://www.ecourt.ge/Insolvency/InsolvencyInner?docId=2066985&amp;instanceId=1</t>
  </si>
  <si>
    <t>https://matsne.gov.ge/ka/document/search?query=&amp;geo=on&amp;additional-filter-text=&amp;query_target=text&amp;type=all&amp;group=&amp;issuer=&amp;label=&amp;number=2%2F22823-17&amp;signing_date_fr%5Bdate%5D=&amp;signing_date_to%5Bdate%5D=&amp;registration_code=&amp;publishing_date_fr%5Bdate%5D=&amp;publishing_date_to%5Bdate%5D=&amp;status=&amp;additional_status=&amp;op=%E1%83%AB%E1%83%94%E1%83%91%E1%83%9C%E1%83%90&amp;isvoice=0&amp;form_build_id=form--0cSUeG79HTuWH5AqgdEUCc9ZN3MtkylaxkPfZRLRG0&amp;form_id=_document_search_form</t>
  </si>
  <si>
    <t>საქმე დაიწყო 2017ში, დაინიშნა მეურვედ ბიურო. 2021 წელს ისევ ბიუროა მეურვე და მომრიგებელი საბჭოს დანიშვნა წყდება</t>
  </si>
  <si>
    <t>გადაწყეტილება დასრულების შესახებ გაასაჩივრეს, თუმცა საჩივარი არ დაკმაყოფილდა და გადაიგზავნა ზემდგომ სასამართლოში</t>
  </si>
  <si>
    <t>შპს "გზა 2005"</t>
  </si>
  <si>
    <t xml:space="preserve">2/6360-17 </t>
  </si>
  <si>
    <t>თამარ ჭუნიაშვილი/თამარ ბურჯანაძე</t>
  </si>
  <si>
    <t>https://www.ecourt.ge/Insolvency/InsolvencyInner?docId=1829476&amp;instanceId=1</t>
  </si>
  <si>
    <t>https://matsne.gov.ge/ka/document/search?query=&amp;geo=on&amp;additional-filter-text=&amp;query_target=text&amp;type=all&amp;group=&amp;issuer=&amp;label=&amp;number=2%2F6360-17&amp;signing_date_fr%5Bdate%5D=&amp;signing_date_to%5Bdate%5D=&amp;registration_code=&amp;publishing_date_fr%5Bdate%5D=&amp;publishing_date_to%5Bdate%5D=&amp;status=&amp;additional_status=&amp;op=%E1%83%AB%E1%83%94%E1%83%91%E1%83%9C%E1%83%90&amp;isvoice=0&amp;form_build_id=form-BMsIsatP66g0X0zk4m4X_LcYcJCpckyf5YLIgERaYU8&amp;form_id=_document_search_form</t>
  </si>
  <si>
    <t>გაკოტრების მმართველი უნდა დაინიშნოს მომდევნო სხდომაზე</t>
  </si>
  <si>
    <t>06/12/2023 ატვირთულ დოკუმენტში მოწვეული იყო 21 ივნისს უნდა მოწვეული ყოფილიყო კრედიტორთა კრება და განხილულიხო საქმის წარმოების დასრულება</t>
  </si>
  <si>
    <t>შპს "ფუდ მიქსი"</t>
  </si>
  <si>
    <t>2/24010-21</t>
  </si>
  <si>
    <t>https://www.ecourt.ge/Insolvency/InsolvencyInner?docId=5034654&amp;instanceId=1</t>
  </si>
  <si>
    <t>განცხადებაში (გაკოტრების შესახებ) ხარვეზის დადგენა - 27/09/21</t>
  </si>
  <si>
    <t>პირდაპირ გაკოტრებულად გამოცხადდა</t>
  </si>
  <si>
    <t>შპს "პოლიგრაფკომბინატის ფარი"</t>
  </si>
  <si>
    <t>2/17131-13</t>
  </si>
  <si>
    <t>https://www.ecourt.ge/Insolvency/InsolvencyInner?docId=369339&amp;instanceId=1</t>
  </si>
  <si>
    <t>მოცემული კომპანია გაკოტრებულად გამოცხადდა საქმის დაწყების გარეშე 2013 წელს და ახლა მოხდა ამ გადაწყვეტილების გასაჩივრება, რაც არ დაკმაყოფილდა</t>
  </si>
  <si>
    <t>შპს "თეკლა"</t>
  </si>
  <si>
    <t>2/23743-21</t>
  </si>
  <si>
    <t>ნინო ენუქიძე</t>
  </si>
  <si>
    <t>https://www.ecourt.ge/Insolvency/InsolvencyInner?docId=5028629&amp;instanceId=1</t>
  </si>
  <si>
    <r>
      <rPr>
        <u/>
        <sz val="11"/>
        <color theme="1"/>
        <rFont val="Arial"/>
      </rPr>
      <t xml:space="preserve">შპს „თეკლას“ უარი ეთქვას გადახდისუუნარობის შესახებ განცხადების დასაშვებად ცნობაზე - 23/09/21                                       იგივე კომპანიას მეორედაც ეთქვა უარი: </t>
    </r>
    <r>
      <rPr>
        <u/>
        <sz val="11"/>
        <color theme="1"/>
        <rFont val="Arial"/>
      </rPr>
      <t>https://www.ecourt.ge/Insolvency/InsolvencyInner?docId=4949854&amp;instanceId=1</t>
    </r>
  </si>
  <si>
    <t>2/20444-21</t>
  </si>
  <si>
    <t>https://www.ecourt.ge/Insolvency/InsolvencyInner?docId=4949854&amp;instanceId=1</t>
  </si>
  <si>
    <t>შპს "ჯი-ტელ ჯორჯია"</t>
  </si>
  <si>
    <t xml:space="preserve">2/22134-21 </t>
  </si>
  <si>
    <t>https://www.ecourt.ge/Insolvency/InsolvencyInner?docId=4983720&amp;instanceId=1</t>
  </si>
  <si>
    <t>პრაქტიკოსი ნანა ამისულაშვილი</t>
  </si>
  <si>
    <t>არა</t>
  </si>
  <si>
    <t>სსიპ შემოსავლების სამსასხური</t>
  </si>
  <si>
    <t>არ არის ნახსენები</t>
  </si>
  <si>
    <t>შპს ”თორი”</t>
  </si>
  <si>
    <t xml:space="preserve">2/20345-14 </t>
  </si>
  <si>
    <t xml:space="preserve">ბესიკ სისვაძე/ვერა დობორჯგინიძე </t>
  </si>
  <si>
    <t>https://www.ecourt.ge/Insolvency/InsolvencyInner?docId=651584&amp;instanceId=1</t>
  </si>
  <si>
    <t xml:space="preserve">https://matsne.gov.ge/ka/document/view/4276980?publication=0  </t>
  </si>
  <si>
    <t>შპს "აგროტექსერვისი"</t>
  </si>
  <si>
    <t>2/6393-15</t>
  </si>
  <si>
    <t>თამარ ჭუნიაშვილი/თინათინ ეცადაშვილი</t>
  </si>
  <si>
    <t>https://www.ecourt.ge/Insolvency/InsolvencyInner?docId=770347&amp;instanceId=1</t>
  </si>
  <si>
    <t>https://www.matsne.gov.ge/ka/document/view/2849155?publication=0</t>
  </si>
  <si>
    <t>შეწყდა გაკოტრების საქმე და შეუნარჩუნდა რეგისტრაცია</t>
  </si>
  <si>
    <t>შპს "ლილანი"</t>
  </si>
  <si>
    <t>2/21375-21</t>
  </si>
  <si>
    <t>https://www.ecourt.ge/Insolvency/InsolvencyInner?docId=4962757&amp;instanceId=1</t>
  </si>
  <si>
    <t>გამოცხადდეს გაკოტრებულად და გაუქმდეს შპს „ლილანის“ რეგისტრაცია სამეწარმეო რეესტრში - 16/05/2022</t>
  </si>
  <si>
    <t>შპს "ნეგოციანთ"</t>
  </si>
  <si>
    <t>2/17549-21</t>
  </si>
  <si>
    <t>https://www.ecourt.ge/Insolvency/InsolvencyInner?docId=4847293&amp;instanceId=1</t>
  </si>
  <si>
    <t>უნდა შეიქმნას მომრიგებელი საბჭო</t>
  </si>
  <si>
    <t>შპს "პირადი ადვოკატის სააგენტო"</t>
  </si>
  <si>
    <t>2/19876-21</t>
  </si>
  <si>
    <t>არჩილ კოჭლამაზაშვილი</t>
  </si>
  <si>
    <t>https://www.ecourt.ge/Insolvency/InsolvencyInner?docId=4941953&amp;instanceId=1</t>
  </si>
  <si>
    <t>შპს "მიკროსაფინანსო ორგანიზაცია მიკროინვესტი"</t>
  </si>
  <si>
    <t>2/19206-21</t>
  </si>
  <si>
    <t>ლიანა კაჟაშვილი</t>
  </si>
  <si>
    <t>https://www.ecourt.ge/Insolvency/InsolvencyInner?docId=4911036&amp;instanceId=1</t>
  </si>
  <si>
    <t>განცხადება დაუშვებლად იქნა ცნობილი - 09/08/21</t>
  </si>
  <si>
    <t>შპს "რუსთავტრანსი"</t>
  </si>
  <si>
    <t>2/19081-21</t>
  </si>
  <si>
    <t>https://www.ecourt.ge/Insolvency/InsolvencyInner?docId=4907879&amp;instanceId=1</t>
  </si>
  <si>
    <t>არის: ნატალი ჭუჭულაშვილი 
იყო: გიორგი ხუნდაძე</t>
  </si>
  <si>
    <t>ერთი უზრუნველყოფილი კრედიტორი - სსიპ შემოსავლების სამსახური</t>
  </si>
  <si>
    <t>3,154,136.82 ლარი</t>
  </si>
  <si>
    <t>19 ოქტომბერს არის დანიშნული კრება, რომელზეც უნდა განიხილონ საქმის დასრულების საკითხი</t>
  </si>
  <si>
    <t>დაინიშნა ახალი საქმის მმართველი, ვინაიდან ძველ პრაქტიკოსს - გიორგი ხუნდაძეს გაუუქმდა რეგისტრაცია</t>
  </si>
  <si>
    <t>შ.პ.ს. "ჯემიკო"</t>
  </si>
  <si>
    <t>2/20791-16</t>
  </si>
  <si>
    <t>ლაშა ქოჩიაშვილი/თინათინ ეცადაშვილი</t>
  </si>
  <si>
    <t>https://www.ecourt.ge/Insolvency/InsolvencyInner?docId=1450661&amp;instanceId=1</t>
  </si>
  <si>
    <t>შეჩერებული</t>
  </si>
  <si>
    <t>საქმე შეჩერდა 90 დღის ვადით</t>
  </si>
  <si>
    <t>2/18464-21</t>
  </si>
  <si>
    <t>https://www.ecourt.ge/Insolvency/InsolvencyInner?docId=4879937&amp;instanceId=1</t>
  </si>
  <si>
    <t>უარი ეთქვა გაკოტრების საქმის დაწყებაზე - 30/07/21</t>
  </si>
  <si>
    <t>შპს "ბოლმეტალი" (ყოფილი შპს "ლეგომეტალი")</t>
  </si>
  <si>
    <t>2/16090-21</t>
  </si>
  <si>
    <t>https://www.ecourt.ge/Insolvency/InsolvencyInner?docId=4795475&amp;instanceId=1</t>
  </si>
  <si>
    <t>პრაქტიკოსი - ნანა ამისულაშვილი</t>
  </si>
  <si>
    <t>სსიპ შემოსავლების სამსახური, სს „თიბისი ბანკი“ (უზრუნველყოფილი კრედიტორი), შპს „სუფთა სამყარო“, „ბაზალეთი“-ს, შპს „Golet group”</t>
  </si>
  <si>
    <t>ჯამში დაახლოებით 9 მილიონი ლარი</t>
  </si>
  <si>
    <t>დამტკიცდა რეაბილიტაციის გეგმა</t>
  </si>
  <si>
    <t>შპს "გ.ტ გრუპ"</t>
  </si>
  <si>
    <t>2/15435-21</t>
  </si>
  <si>
    <t>https://www.ecourt.ge/Insolvency/InsolvencyInner?docId=4768853&amp;instanceId=1</t>
  </si>
  <si>
    <t>პირდაპირ გაკოტრებულად გამოცხადდა, საქმე არ დაწყებულა</t>
  </si>
  <si>
    <t>შპს "დე ენდ ვე"</t>
  </si>
  <si>
    <t xml:space="preserve">2/18225-15 </t>
  </si>
  <si>
    <t>ბესიკ სისვაძე/თამარ ბურჯანაძე</t>
  </si>
  <si>
    <t>https://www.ecourt.ge/Insolvency/InsolvencyInner?docId=1089025&amp;instanceId=1</t>
  </si>
  <si>
    <t>https://matsne.gov.ge/ka/document/view/3055120</t>
  </si>
  <si>
    <t>აღსრულების ეროვნული ბიურო, შემოსავლების სამსახური</t>
  </si>
  <si>
    <t>32 ათასზე მეტი</t>
  </si>
  <si>
    <t>13 დეკემბერსაა მოწვეული კრება, რომლის შემდეგაც შეიძლება საქმე დასრულდეს</t>
  </si>
  <si>
    <t>2022 წლის 20 დეკემბერსაა დანიშნული კრება, რომელზეც შესაძლოა გადაწყდეს საქმის დასრულება</t>
  </si>
  <si>
    <t>შპს "წინანდალი - საქართველოს ღვინის საგანძური"</t>
  </si>
  <si>
    <t>2/4256-15</t>
  </si>
  <si>
    <t>ბესიკ სისვაძე/თამარ ჭუნიაშვილი/თამარ ბურჯანაძე</t>
  </si>
  <si>
    <t>https://www.ecourt.ge/Insolvency/InsolvencyInner?docId=744885&amp;instanceId=1</t>
  </si>
  <si>
    <t>https://www.matsne.gov.ge/ka/document/search?query=&amp;geo=on&amp;additional-filter-text=&amp;query_target=text&amp;type=all&amp;group=&amp;issuer=&amp;label=&amp;number=2%2F4256-15&amp;signing_date_fr%5Bdate%5D=&amp;signing_date_to%5Bdate%5D=&amp;registration_code=&amp;publishing_date_fr%5Bdate%5D=&amp;publishing_date_to%5Bdate%5D=&amp;status=&amp;additional_status=&amp;op=%E1%83%AB%E1%83%94%E1%83%91%E1%83%9C%E1%83%90&amp;isvoice=0&amp;form_build_id=form-jzqY_nYiXMTaEJ2yp9opzZIhV6dKeD5GR3N3wcuYWKQ&amp;form_id=_document_search_form</t>
  </si>
  <si>
    <t>შეწყდა საქმის წარმოება და კომპანიას შეუნარჩუნდა რეგისტრაცია საჯარო რეესტრში</t>
  </si>
  <si>
    <t>2/3741-21</t>
  </si>
  <si>
    <t>https://www.ecourt.ge/Insolvency/InsolvencyInner?docId=4394572&amp;instanceId=1</t>
  </si>
  <si>
    <t>ამ კომპანიაზე ერთი საქმე უკვე არის ზემოთ. უარი ეთქვა გაკოტრების საქმის წამოწყებაზე (მოვალე გაკოტრებულად გამოცხადდება რეგისტრაციის გაუქმების გზით, თუ ამ განჩინების გამოქვეყნებიდან 1 თვის ვადაში კრედიტორმა იმავე მოვალის მიმართ არ შეიტანა სასამართლოში გადახდისუუნარობის შესახებ განცხადება.) - 01/03/21</t>
  </si>
  <si>
    <t>შპს "RSL-001"</t>
  </si>
  <si>
    <t>2/10519-21</t>
  </si>
  <si>
    <t>https://www.ecourt.ge/Insolvency/InsolvencyInner?docId=4631450&amp;instanceId=1</t>
  </si>
  <si>
    <t xml:space="preserve">დასრულდა (5/23/2022), მაგრამ გაასაჩივრეს და კვლავ მიმდინარეა, ოღონდ სხვა საქმის ნომრით (2/23976-2022). ისევ დასრულდა </t>
  </si>
  <si>
    <t>შპს "ირაო მაგნატ 28/2"</t>
  </si>
  <si>
    <t>2/13850-21</t>
  </si>
  <si>
    <t>https://www.ecourt.ge/Insolvency/InsolvencyInner?docId=4721157&amp;instanceId=1</t>
  </si>
  <si>
    <t>პრაქტიკოსი - გიორგი გვალია =&gt; თორნიკე ართქმელაძე</t>
  </si>
  <si>
    <t>სსიპ შემოსავლების სამსახური</t>
  </si>
  <si>
    <t>სახელმწიფოს აქვს კომპანიის მიმართ ვალდებულება 5000 ლარის ოდენობით, პირიქით არ არის ნახსენები</t>
  </si>
  <si>
    <t>შპს "ლაველლო"</t>
  </si>
  <si>
    <t>2/20996-2018</t>
  </si>
  <si>
    <t>https://www.ecourt.ge/Insolvency/InsolvencyInner?docId=2541171&amp;instanceId=1</t>
  </si>
  <si>
    <t>f</t>
  </si>
  <si>
    <t>დასრულდა გაკოტრების საქმის წარმოება და გაუქმდა რეგისტრაცია - ეს განჩინება გაასაჩივრა შემოსავლების სამსახურმა, საჩივარი არ დაკმაყოფილდა და გადაიგზავნა სააპელაციო სასამართლოში</t>
  </si>
  <si>
    <t>შპს "გეო ტრანს"</t>
  </si>
  <si>
    <t>2/13635-19</t>
  </si>
  <si>
    <t>https://www.ecourt.ge/Insolvency/InsolvencyInner?docId=3040627&amp;instanceId=1</t>
  </si>
  <si>
    <t>მმართველი ჯერ არ დანიშნულა, გაკოტრების საბჭოს მოწვევის შესახებ განჩინება იქნა გასაჩივრებული მოვალის მიერ რაც არ დაკმაყოფილდა და მაღალ ინსტანციაში გადაიგზავნა</t>
  </si>
  <si>
    <t>2/13633-19</t>
  </si>
  <si>
    <t>https://www.ecourt.ge/Insolvency/InsolvencyInner?docId=3039418&amp;instanceId=1</t>
  </si>
  <si>
    <t>საქმე არ მიიღეს წარმოებაში ხარვეზის გამო - 13/06/19</t>
  </si>
  <si>
    <t>შპს "საგა იმპექსი"</t>
  </si>
  <si>
    <t>2/12056-19</t>
  </si>
  <si>
    <t>ლევან მიქაბერიძე/გოჩა დიდავა</t>
  </si>
  <si>
    <t>https://www.ecourt.ge/Insolvency/InsolvencyInner?docId=3016930&amp;instanceId=1</t>
  </si>
  <si>
    <t>შპს „ბიზნეს ქეარ კორპორეიშენი“, კახაბერ კახნიაშვილი, ნუგზარ სარჯველაძე</t>
  </si>
  <si>
    <t>ყველა კრედიტორის მოთხოვნა ცალცალკე დადასტურდა</t>
  </si>
  <si>
    <t>დამტკიცებულია რეაბილიტაციის გეგმა</t>
  </si>
  <si>
    <t>შ.პ.ს. "სერვის პლიუსი"</t>
  </si>
  <si>
    <t>2/12415-19</t>
  </si>
  <si>
    <t>https://www.ecourt.ge/Insolvency/InsolvencyInner?docId=3021822&amp;instanceId=1</t>
  </si>
  <si>
    <t>უარი ეთქვა საქმის დაწყებაზე და პირდაპირ გაკოტრებულად გამოცხადდა - 25/06/19. გადაწყვეტილება გასაჩივრდა და საჩივარი გადაიგზავნა სააპელაციო სასამართლოში</t>
  </si>
  <si>
    <t>ი/მ სოფიო ხამაშურიძე</t>
  </si>
  <si>
    <t>2/2993-18</t>
  </si>
  <si>
    <t>ციცინო მოსიძე</t>
  </si>
  <si>
    <t>https://www.ecourt.ge/Insolvency/InsolvencyInner?docId=2621226&amp;instanceId=1</t>
  </si>
  <si>
    <t>მომრიგებელი საბჭო მუშაობს საქმეზე</t>
  </si>
  <si>
    <t>შპს "ღვინის ქარხანა ახაშენი"</t>
  </si>
  <si>
    <t>2/5430-06</t>
  </si>
  <si>
    <t>https://www.ecourt.ge/Insolvency/InsolvencyInner?docId=21682&amp;instanceId=1</t>
  </si>
  <si>
    <t>ნიკოლოზ ბაკაშვილი, მაია ქიტოშვილი, აღსრულების ეროვნული ბიურო (2012 წლის 02/02-დან)</t>
  </si>
  <si>
    <t>შპს "მისო რივალკრედიტი"</t>
  </si>
  <si>
    <t>2/1368-19</t>
  </si>
  <si>
    <t>გოჩა დიდავა/მანანა ნიკაჭაძე</t>
  </si>
  <si>
    <t>https://www.ecourt.ge/Insolvency/InsolvencyInner?docId=3024426&amp;instanceId=1</t>
  </si>
  <si>
    <t>უარი ეთქვა საქმის დაწყებაზე - 07/06/19</t>
  </si>
  <si>
    <t>შპს "სანზონა ჰაუსი"</t>
  </si>
  <si>
    <t>2/7623-18</t>
  </si>
  <si>
    <t>https://www.ecourt.ge/Insolvency/InsolvencyInner?docId=2347658&amp;instanceId=1</t>
  </si>
  <si>
    <t>გადაწყვეტილება გაასაჩივრა აღსრულების ეროვნულმა ბიურომ, საჩივარი გადაიგზვნა სააპელაციოში</t>
  </si>
  <si>
    <t>სს "ელიტ ელექტრონიქსი"</t>
  </si>
  <si>
    <t>2/7172-2009</t>
  </si>
  <si>
    <t>https://www.ecourt.ge/Insolvency/InsolvencyInner?docId=21670&amp;instanceId=1</t>
  </si>
  <si>
    <t>https://www.matsne.gov.ge/ka/document/view/2561543?publication=0</t>
  </si>
  <si>
    <t>შოთა მინდელი</t>
  </si>
  <si>
    <t>თანმიმდევრული ინფორმაცია ამ საქმის შესახებ არ იძებნება, მათ შორის იმის შესახებ თუ როგორ დამთავრდა პროცესი. ხელმისაწვდომია მხოლოდ განჩინებები კრედიტორთა რეესტრში ცვლილებების შეტანის შესახებ</t>
  </si>
  <si>
    <t>დასრულდეს რეაბილიტაციის პროცესი, გადახდისუუნარობის საქმის წარმოება,
სს „ელიტ ელექტრონიქსი“-ის (ს/ნ № 202268928) მიმართ;</t>
  </si>
  <si>
    <t>შპს "ბრეტი"</t>
  </si>
  <si>
    <t>2/7979-19</t>
  </si>
  <si>
    <t>https://www.ecourt.ge/Insolvency/InsolvencyInner?docId=2942147&amp;instanceId=1</t>
  </si>
  <si>
    <t>ეკატერინე მიშველიძე</t>
  </si>
  <si>
    <t xml:space="preserve">საქმეზე განახლებები ecourt-ზე ატვირთულია განსხვავებული ფორმატით და ბოლო განახლებებზე დაკვირვება რთულია. </t>
  </si>
  <si>
    <t>"იმპერიალი - 2000"</t>
  </si>
  <si>
    <t>2/1145-19</t>
  </si>
  <si>
    <t>გოჩა დიდავა/ციცინო მოსიძე</t>
  </si>
  <si>
    <t>https://www.ecourt.ge/Insolvency/InsolvencyInner?docId=2994179&amp;instanceId=1</t>
  </si>
  <si>
    <t>შპს "სადისტრიბუციო კომპანია მ&amp;გ"</t>
  </si>
  <si>
    <t>2/10823-19</t>
  </si>
  <si>
    <t>გენადი მაკარიძე/ბიძინა სტურუა/ზაალ მარუაშვილი</t>
  </si>
  <si>
    <t>https://www.ecourt.ge/Insolvency/InsolvencyInner?docId=2999747&amp;instanceId=1</t>
  </si>
  <si>
    <t>გაკოტრების მმართველის დანიშვნა და გაკოტრების საქმის წარმოების დაწყება - ეს დგას შემდეგი სხდომის დღის წესრიგში, თუმცა საქმის დაწყებისას უკვე გაცხადებული იყო რომ გაკოტრების საქმე იწყებოდა</t>
  </si>
  <si>
    <t>2022 წლის 23 დეკემბერსაა დანიშნული კრება, რომელზეც უნდა გადაწყდეს გაკოტრების საქმის დაწყება</t>
  </si>
  <si>
    <t>შპს "ეკო ბილდ ჯორჯია"</t>
  </si>
  <si>
    <t>2/31878-18</t>
  </si>
  <si>
    <t>გენადი მაკარიძე/ლაშა ქოჩიაშვილი/ზაალ მარუაშვილი</t>
  </si>
  <si>
    <t>https://www.ecourt.ge/Insolvency/InsolvencyInner?docId=2701256&amp;instanceId=1</t>
  </si>
  <si>
    <t>ნანა ამისულაშვილი</t>
  </si>
  <si>
    <t>დასრულდა გაკოტრება, გაუქმდა კომპანიის რეგისტრაცია. გადაწყვეტილება გასაჩივრდა ბიუროს მიერ (კრედიტორთა შორის მისი რანკის შეუთავსებლობის საბაბით), საჩივარი დაკმაყოფილდა</t>
  </si>
  <si>
    <t>შ.პ.ს. "ბლექ სი ტრანსპორტ ალიანსი"</t>
  </si>
  <si>
    <t>2/6147-19</t>
  </si>
  <si>
    <t>https://www.ecourt.ge/Insolvency/InsolvencyInner?docId=2911430&amp;instanceId=1</t>
  </si>
  <si>
    <t>შ.პ.ს. "ევრაზია XXI"</t>
  </si>
  <si>
    <t>2/6849-19</t>
  </si>
  <si>
    <t>https://www.ecourt.ge/Insolvency/InsolvencyInner?docId=2920236&amp;instanceId=1</t>
  </si>
  <si>
    <t>პირდაპირ გაკოტრებულად გამოცხადდა და გაუუქმდა რეგისტრაცია, საქმის დაწყების გარეშე - 27/05/19. გადაწყვეტილება გაასაჩივრა შემოსავლების სამსახურმა, საჩივარი გადაიგზავნა სააპელაციოში</t>
  </si>
  <si>
    <t>შპს "ა&amp;ტ ენერჯი ჯორჯია"</t>
  </si>
  <si>
    <t>2/5731-19</t>
  </si>
  <si>
    <t>https://www.ecourt.ge/Insolvency/InsolvencyInner?docId=2904573&amp;instanceId=1</t>
  </si>
  <si>
    <t>მოთხოვნაში ნახსენები იყო გაკოტრება, უშუალოდ საქმეში ან დადგენილებაში არა</t>
  </si>
  <si>
    <t>სს "ელექტროვაგონშემკეთებელი ქარხანა"</t>
  </si>
  <si>
    <t>2/988-2008</t>
  </si>
  <si>
    <t>https://www.ecourt.ge/Insolvency/InsolvencyInner?docId=124624&amp;instanceId=1</t>
  </si>
  <si>
    <t xml:space="preserve">რეჟიმის მინიჭების თარიღი აკლია </t>
  </si>
  <si>
    <t>ჯიმი ყიფიანი</t>
  </si>
  <si>
    <t>არ ჩანს განჩინებაში რეჟიმის მინიჭების თარიღი</t>
  </si>
  <si>
    <t>შპს "ინტერსტანდარტ - თბილისი"</t>
  </si>
  <si>
    <t>2/4074-19</t>
  </si>
  <si>
    <t>https://www.ecourt.ge/Insolvency/InsolvencyInner?docId=2870510&amp;instanceId=1</t>
  </si>
  <si>
    <t>კომპანია გამოცხადდა გაკოტრებულად, გაუქმდა რეგისტრაცია</t>
  </si>
  <si>
    <t>შ.პ.ს. "ნანოკრედიტი"</t>
  </si>
  <si>
    <t>2/8030-19</t>
  </si>
  <si>
    <t>https://www.ecourt.ge/Insolvency/InsolvencyInner?docId=2943486&amp;instanceId=1</t>
  </si>
  <si>
    <t>გადაწყვეტილება საქმის წარმოებაში მიღების შესახებ გაუქმებულად იქნა ცნობილი (მიზეზი: კომპანიის დამფუძნებლის სისხლის სამართლით გასამართლება). ნანოკრედიტის წარმომადგენელმა გადაწყვეტილება გაასაჩივრა, საჩივარი გადაიგზავნა სააპელაციოში</t>
  </si>
  <si>
    <t>შპს "თბილიქიდსი"</t>
  </si>
  <si>
    <t>1075-19</t>
  </si>
  <si>
    <t>https://www.ecourt.ge/Insolvency/InsolvencyInner?docId=2984142&amp;instanceId=1</t>
  </si>
  <si>
    <t>გაკოტრების საქმე დასრულდა და საწარმოს რეგისტრაცია გაუქმდა. შემოსავლებმა გაასაჩივრა გადაწყვეტილება, საჩივარი გადაიგზავნა სააპელაციოში</t>
  </si>
  <si>
    <t>შპს "საქგეოსერვისი"</t>
  </si>
  <si>
    <t>2/36988-18</t>
  </si>
  <si>
    <t>ლევან მიქაბერიძე/ზაალ მარუაშვილი</t>
  </si>
  <si>
    <t>https://www.ecourt.ge/Insolvency/InsolvencyInner?docId=2779087&amp;instanceId=1</t>
  </si>
  <si>
    <t>გაკოტრების მოთხოვნით დაიწყო საქმე მაგრამ რეჟიმი არ არჩეულა</t>
  </si>
  <si>
    <t>კრედიტორთა სხდომა გრძელდება (უკანასკნელი ფაილი ატვირთულია 06/12/2023ში)</t>
  </si>
  <si>
    <t>შპს "ბილდინგ კომპანი 2016"</t>
  </si>
  <si>
    <t>2/4700-19</t>
  </si>
  <si>
    <t>ლევან მიქაბერიძე/გენადი მაკარიძე/გოჩა დიდავა</t>
  </si>
  <si>
    <t>https://www.ecourt.ge/Insolvency/InsolvencyInner?docId=2883354&amp;instanceId=1</t>
  </si>
  <si>
    <t>ბოლო დოკუმენტი ატვირთულია 2019 წელს და იუწყება რომ მომდევნო კრედიტორთა კრებამ უნდა დანიშნოს მმართველი ან შეწყვიტოს საქმის წარმოება</t>
  </si>
  <si>
    <t>შპს "ჯეომეტ ლიმიტედი"</t>
  </si>
  <si>
    <t>2/34505-18</t>
  </si>
  <si>
    <t>ლევან მიქაბერიძე/თამარ ბურჯანაძე</t>
  </si>
  <si>
    <t>https://www.ecourt.ge/Insolvency/InsolvencyInner?docId=2741809&amp;instanceId=1</t>
  </si>
  <si>
    <t>შპს "ნიუსქინსთეიშენ''</t>
  </si>
  <si>
    <t>2/8912-19</t>
  </si>
  <si>
    <t>https://www.ecourt.ge/Insolvency/InsolvencyInner?docId=2962033&amp;instanceId=1</t>
  </si>
  <si>
    <t>შპს "ავტოლაინი"</t>
  </si>
  <si>
    <t>2/3748-19</t>
  </si>
  <si>
    <t>https://www.ecourt.ge/Insolvency/InsolvencyInner?docId=2863672&amp;instanceId=1</t>
  </si>
  <si>
    <t>კობა ლაკია</t>
  </si>
  <si>
    <t>მიღებულია რეაბილიტაციის გეგმა და მომრიგებელი საბჭოს უფლებამოსილება შეწყვეტილია</t>
  </si>
  <si>
    <t>შპს "ენერჯი პაუერ"</t>
  </si>
  <si>
    <t>2/27656-18</t>
  </si>
  <si>
    <t>გენადი მაკარიძე</t>
  </si>
  <si>
    <t>https://www.ecourt.ge/Insolvency/InsolvencyInner?docId=2644964&amp;instanceId=1</t>
  </si>
  <si>
    <t>გაუქმდეს რეგისტრაცია</t>
  </si>
  <si>
    <t>შპს "ტექნო ბუმი"</t>
  </si>
  <si>
    <t>2/622-19</t>
  </si>
  <si>
    <t>ლევან მიქაბერიძე/სოსო ღურწკაია</t>
  </si>
  <si>
    <t>https://www.ecourt.ge/Insolvency/InsolvencyInner?docId=2808862&amp;instanceId=1</t>
  </si>
  <si>
    <t>მარიამ ჩუმაშვილი</t>
  </si>
  <si>
    <t>რეაბილიტაცია მიმდინარეობს</t>
  </si>
  <si>
    <t>2022 წლის 26 დეკემბერსაა დანიშნული კრება, რომელზეც უნდა დამტკიცდეს რეაბილიტაციის გეგმა | გეგმა დამტკიცებულია. მიმდინარეობს რეაბილიტაცია დამტკიცებული გეგმის თანახმად</t>
  </si>
  <si>
    <t>შპს "საქტრანსგაზმრეწვი"</t>
  </si>
  <si>
    <t>2/4949-19</t>
  </si>
  <si>
    <t>https://www.ecourt.ge/Insolvency/InsolvencyInner?docId=2889936&amp;instanceId=1</t>
  </si>
  <si>
    <t>2019 წლის სექტემბერში დანიშნული იყო კრება გაკოტრების საქმის წამოწყების დღის წესრიგით</t>
  </si>
  <si>
    <t>სს "მიკროკრედიტი"</t>
  </si>
  <si>
    <t>2/9528-19</t>
  </si>
  <si>
    <t>https://www.ecourt.ge/Insolvency/InsolvencyInner?docId=2973226&amp;instanceId=1</t>
  </si>
  <si>
    <t>გაუქმდა საქმის წარმოებაში მიღების შესახებ განცხადება - 12/07/19</t>
  </si>
  <si>
    <t>შპს "საქართველოს ნავთობისა და გაზის სერვისული კომპანია"</t>
  </si>
  <si>
    <t>2/5023-19</t>
  </si>
  <si>
    <t>https://www.ecourt.ge/Insolvency/InsolvencyInner?docId=2890516&amp;instanceId=1</t>
  </si>
  <si>
    <t>შემდეგ სხდომაზე იგეგმებოდა მმართველის ანგარიშის მოსმენა</t>
  </si>
  <si>
    <t>დასრულდა გაკოტრების საქმის წარმოება და კომპანია გამოცხადდეს გაკოტრებულად</t>
  </si>
  <si>
    <t>სს "გუდვილი"</t>
  </si>
  <si>
    <t>2/13628-13</t>
  </si>
  <si>
    <t>თამარ ჭუნიაშვილი/ზაალ მარუაშვილი</t>
  </si>
  <si>
    <t>https://www.ecourt.ge/Insolvency/InsolvencyInner?docId=319275&amp;instanceId=1</t>
  </si>
  <si>
    <t>კომპანია PKF ჯორჯია, გიორგი ჩუმაშვილი, შპს ,,ბიზნეს ქეარ კორპორეიშენი"</t>
  </si>
  <si>
    <t>13.5 მილიონზე მეტი</t>
  </si>
  <si>
    <t>მიმდინარეობს წარმოება</t>
  </si>
  <si>
    <t>შპს "კავკასიის ციფრული ქსელი"</t>
  </si>
  <si>
    <t>2/5795-13</t>
  </si>
  <si>
    <t>თამარ ჭუნიაშვილი/ვერა დობორჯგინიძე</t>
  </si>
  <si>
    <t>https://www.ecourt.ge/Insolvency/InsolvencyInner?docId=221917&amp;instanceId=1</t>
  </si>
  <si>
    <t>ირაკლი ქაშაკაშვილი, მარიამ დევნოსაძე</t>
  </si>
  <si>
    <t>2021-ის ოქტომბერში დაინიშნა ახალი მმართველი</t>
  </si>
  <si>
    <t>შპს "ჯი ენდ ეი ლოჯისტიკ სერვის"</t>
  </si>
  <si>
    <t>2/22943-19</t>
  </si>
  <si>
    <t>https://www.ecourt.ge/Insolvency/InsolvencyInner?docId=3190291&amp;instanceId=1</t>
  </si>
  <si>
    <t>შპს "თბილსათბობმშენი"</t>
  </si>
  <si>
    <t>2/26765-18</t>
  </si>
  <si>
    <t>https://www.ecourt.ge/Insolvency/InsolvencyInner?docId=2630015&amp;instanceId=1</t>
  </si>
  <si>
    <t>გაკოტრებულად გამოცხადდა და რეგისტრაცია გაუუქმდა</t>
  </si>
  <si>
    <t>2/28222-19</t>
  </si>
  <si>
    <t>https://www.ecourt.ge/Insolvency/InsolvencyInner?docId=3277204&amp;instanceId=1</t>
  </si>
  <si>
    <t>2/28799-19</t>
  </si>
  <si>
    <t>https://www.ecourt.ge/Insolvency/InsolvencyInner?docId=3286214&amp;instanceId=1</t>
  </si>
  <si>
    <t>განცხადება არ მიიღეს მხედველობაში, გადაწყვეტილება გასაჩივრდა, საჩივარი წავიდა სააპელაციო სასამართლოში</t>
  </si>
  <si>
    <t>სს "მუხრანი 98"</t>
  </si>
  <si>
    <t>2/15528-16</t>
  </si>
  <si>
    <t>https://www.ecourt.ge/Insolvency/InsolvencyInner?docId=1400079&amp;instanceId=1</t>
  </si>
  <si>
    <t>განჩინებაში არ ჩანს რეჟიმის მინიჭების თარიღი</t>
  </si>
  <si>
    <t>ი/მ ვუგარ დურსუნოვი</t>
  </si>
  <si>
    <t>2/24204-19</t>
  </si>
  <si>
    <t>https://www.ecourt.ge/Insolvency/InsolvencyInner?docId=3206774&amp;instanceId=1</t>
  </si>
  <si>
    <t>უარი ეთქვა - 19/11/19</t>
  </si>
  <si>
    <t>შპს "ოპელ მოტორსი"</t>
  </si>
  <si>
    <t>2/5893-19</t>
  </si>
  <si>
    <t>https://www.ecourt.ge/Insolvency/InsolvencyInner?docId=2905777&amp;instanceId=1</t>
  </si>
  <si>
    <t>უარი ეთქვა - 26/08/19, 2021 წლის 25 თებერვალს კომპანია გკოტრებულად გამოცხადდა საქმის წარმოებაში მიღების გარეშე</t>
  </si>
  <si>
    <t>ა(ა)იპ საფეხბურთო კლუბი საპოვნელა</t>
  </si>
  <si>
    <t>2/3-19</t>
  </si>
  <si>
    <t>https://www.ecourt.ge/Insolvency/InsolvencyInner?docId=2793076&amp;instanceId=1</t>
  </si>
  <si>
    <t>უარი ეთქვა საქმის დაწყებაზე - 26/03/19-ში, გაკოტრებულად გამოცხადდა და რეგისტრაცია გაუუქმდა - 15/05/19</t>
  </si>
  <si>
    <t>შპს "მედჯორჯია"</t>
  </si>
  <si>
    <t>2/13763-19</t>
  </si>
  <si>
    <t>გენადი მაკარიძე/თამარ ბურჯანაძე</t>
  </si>
  <si>
    <t>https://www.ecourt.ge/Insolvency/InsolvencyInner?docId=3040622&amp;instanceId=1</t>
  </si>
  <si>
    <t>ნაილი ფხიკიძე</t>
  </si>
  <si>
    <t>სს "ვანრიკ აგრო"</t>
  </si>
  <si>
    <t>2/498-19</t>
  </si>
  <si>
    <t>https://www.ecourt.ge/Insolvency/InsolvencyInner?docId=2888500&amp;instanceId=1</t>
  </si>
  <si>
    <t>ალექსანდრე საკანდელიძე</t>
  </si>
  <si>
    <t>შპს "ფბ-დისტრიბუცია"</t>
  </si>
  <si>
    <t>2/15001-19</t>
  </si>
  <si>
    <t>https://www.ecourt.ge/Insolvency/InsolvencyInner?docId=3063590&amp;instanceId=1</t>
  </si>
  <si>
    <t>შპს "ორიონი"</t>
  </si>
  <si>
    <t>2/12584-11</t>
  </si>
  <si>
    <t>https://www.ecourt.ge/Insolvency/InsolvencyInner?docId=45485&amp;instanceId=1</t>
  </si>
  <si>
    <t>შპს Eurocon (ეუროკონ)</t>
  </si>
  <si>
    <t xml:space="preserve">მიმდინარე </t>
  </si>
  <si>
    <t>შპს "გიო და დათი"</t>
  </si>
  <si>
    <t>2/15903-20</t>
  </si>
  <si>
    <t>https://www.ecourt.ge/Insolvency/InsolvencyInner?docId=3831993&amp;instanceId=1</t>
  </si>
  <si>
    <t>შპს "იმპერიალი 2000"</t>
  </si>
  <si>
    <t>2/1540-20</t>
  </si>
  <si>
    <t>https://www.ecourt.ge/Insolvency/InsolvencyInner?docId=3795591&amp;instanceId=1</t>
  </si>
  <si>
    <t>შეჩერდეს შპს „იმპერიალი 2000“-ს გადახდისუუნარობის საქმის წარმოების პროცესი 90 დღით და კრედიტორთა პირველი კრება გაგრძელდეს განსაზღვრული დღის წესრიგით, ამ ვადის გასვლის შემდეგ, 2021 წლის 11 იანვარს.</t>
  </si>
  <si>
    <t>ი/მ არიფ კარაევი</t>
  </si>
  <si>
    <t>2/15375-20</t>
  </si>
  <si>
    <t>ხათუნა ჯინორია</t>
  </si>
  <si>
    <t>https://www.ecourt.ge/Insolvency/InsolvencyInner?docId=3817837&amp;instanceId=1</t>
  </si>
  <si>
    <t>შპს "ვარაზი 38"</t>
  </si>
  <si>
    <t>https://www.ecourt.ge/Insolvency/InsolvencyInner?docId=3761709&amp;instanceId=1</t>
  </si>
  <si>
    <t>შპს "ვენიპლასტი"</t>
  </si>
  <si>
    <t>14696-20</t>
  </si>
  <si>
    <t>https://www.ecourt.ge/Insolvency/InsolvencyInner?docId=3798689&amp;instanceId=1</t>
  </si>
  <si>
    <t>განჩინება მოვალის გაკოტრებულად გამოცხადების და რეგისტრაციის გაუქმების შესახებ. საქმის წარმოება არ დაწყებულა სასამართლოში</t>
  </si>
  <si>
    <t>შპს "სამკურნალო დიაგნოსტიკური ცენტრი კიდმედი"</t>
  </si>
  <si>
    <t>2/12430-20</t>
  </si>
  <si>
    <t>https://www.ecourt.ge/Insolvency/InsolvencyInner?docId=3761708&amp;instanceId=1</t>
  </si>
  <si>
    <t>განჩინება განცხადებაზე ხარვეზის დადგენის შესახებ</t>
  </si>
  <si>
    <t>შპს "საქართველოს საერთაშორისო სასწავლო უნივერსიტეტი უნიჯეო"</t>
  </si>
  <si>
    <t>2/14213-20</t>
  </si>
  <si>
    <t>https://www.ecourt.ge/Insolvency/InsolvencyInner?docId=3791131&amp;instanceId=1</t>
  </si>
  <si>
    <t>შპს "ნიუ გრუპი"</t>
  </si>
  <si>
    <t>2/1378-20</t>
  </si>
  <si>
    <t>https://www.ecourt.ge/Insolvency/InsolvencyInner?docId=3760554&amp;instanceId=1</t>
  </si>
  <si>
    <t>სს "პარკ პლეისი"</t>
  </si>
  <si>
    <t>2/11836-15</t>
  </si>
  <si>
    <t>https://www.ecourt.ge/Insolvency/InsolvencyInner?docId=1012617&amp;instanceId=1</t>
  </si>
  <si>
    <t xml:space="preserve">https://matsne.gov.ge/ka/document/search?query=-+%E1%83%A1%E1%83%A1+%E2%80%9E%E1%83%9E%E1%83%90%E1%83%A0%E1%83%99+%E1%83%9E%E1%83%9A%E1%83%94%E1%83%98%E1%83%A1%E1%83%98%E2%80%9C&amp;geo=on&amp;additiol-filter-text=&amp;query_target=title&amp;type=all&amp;group=&amp;issuer=&amp;label=&amp;number=&amp;signing_date_fr%5Bdate%5D=&amp;signing_date_to%5Bdate%5D=&amp;registration_code=&amp;publishing_date_fr%5Bdate%5D=&amp;publishing_date_to%5Bdate%5D=&amp;status=&amp;additiol_status=&amp;op=%E1%83%AB%E1%83%94%E1%83%91%E1%83%9C%E1%83%90&amp;isvoice=0&amp;form_build_id=form-o_i7IUCL2uxn0TqYPHyOz5UQzgHOZRDmfNuuyuH3J80&amp;form_id=_document_search_form
</t>
  </si>
  <si>
    <t>შპს "ბაგები სითი ჯგუფი"</t>
  </si>
  <si>
    <t>2/40113-16</t>
  </si>
  <si>
    <t>https://www.ecourt.ge/Insolvency/InsolvencyInner?docId=1664454&amp;instanceId=1</t>
  </si>
  <si>
    <t>https://matsne.gov.ge/ka/document/search?
query=%E1%83%A8%E1%83%9E%E1%83%A1+%E2%80%9E%E1%83%91%E1%83%90%E1%83%92%E1%83%94%E1%83%91%E1%83%98+%E1%83%A1%E1%83%98%E1%83%97%E1%83%98+%E1%83%AF%E1%83%92%E1%83%A3%E1%83%A4%E1%83%98&amp;geo=on&amp;additiol-filter-text=&amp;query_target=title&amp;type=all&amp;group=&amp;issuer=&amp;label=&amp;number=&amp;signing_date_fr%5Bdate%5D=&amp;signing_date_to%5Bdate%5D=&amp;registration_code=&amp;publishing_date_fr%5Bdate%5D=&amp;publishing_date_to%5Bdate%5D=&amp;status=&amp;additiol_status=&amp;op=%E1%83%AB%E1%83%94%E1%83%91%E1%83%9C%E1%83%90&amp;isvoice=0&amp;form_build_id=form-0439b-mvT_rgEIH7W49O_AeloPRe0Q9fOVVFDwaPNpQ&amp;form_id=_document_search_form</t>
  </si>
  <si>
    <t>2022 წლის 20 დეკემბერს დანიშნულია კრება, რომელზეც უნდა განიხილონ საქმის წარმოების დასრულების საკითხი</t>
  </si>
  <si>
    <t>შეწყდა წარმოება და გამოცხადდა გაკოტრებულად</t>
  </si>
  <si>
    <t>შპს "მშენებელი"</t>
  </si>
  <si>
    <t>2/11534-20</t>
  </si>
  <si>
    <t>https://www.ecourt.ge/Insolvency/InsolvencyInner?docId=3745701&amp;instanceId=1</t>
  </si>
  <si>
    <t xml:space="preserve">საქმის წაროების გარეშე განჩინება მოვალის გაკოტრებულად გამოცხადების და რეგისტრაციის
გაუქმების შესახებ
</t>
  </si>
  <si>
    <t>შპს "საბა-გარდენ"</t>
  </si>
  <si>
    <t>2/5886-20</t>
  </si>
  <si>
    <t>https://www.ecourt.ge/Insolvency/InsolvencyInner?docId=3509852&amp;instanceId=1</t>
  </si>
  <si>
    <t>შპს "დავითი"</t>
  </si>
  <si>
    <t>2/1142-20</t>
  </si>
  <si>
    <t>https://www.ecourt.ge/Insolvency/InsolvencyInner?docId=3723524&amp;instanceId=1</t>
  </si>
  <si>
    <t>გაკოტრების საქმის წარმოებაში მიღებაზე უარის თქმის შესახებ</t>
  </si>
  <si>
    <t>შპს "ედ ლაინი"</t>
  </si>
  <si>
    <t>2/10470-20</t>
  </si>
  <si>
    <t>https://www.ecourt.ge/Insolvency/InsolvencyInner?docId=3725529&amp;instanceId=1</t>
  </si>
  <si>
    <t>სს "ელექტროთერმოშედუღება"</t>
  </si>
  <si>
    <t>2/10869-12</t>
  </si>
  <si>
    <t>https://www.ecourt.ge/Insolvency/InsolvencyInner?docId=118972&amp;instanceId=1</t>
  </si>
  <si>
    <t>"ზარაფხანა დეველოპმენტი"</t>
  </si>
  <si>
    <t>2/5038-15</t>
  </si>
  <si>
    <t>https://www.ecourt.ge/Insolvency/InsolvencyInner?docId=754640&amp;instanceId=1</t>
  </si>
  <si>
    <t>https://matsne.gov.ge/ka/document/search?query=%E1%83%A8%E1%83%9E%E1%83%A1+%2C%2C%E1%83%96%E1%83%90%E1%83%A0%E1%83%90%E1%83%A4%E1%83%AE%E1%83%90%E1%83%9C%E1%83%90+%E1%83%93%E1%83%94%E1%83%95%E1%83%94%E1%83%9A%E1%83%9D%E1%83%9E%E1%83%9B%E1%83%94%E1%83%9C%E1%83%A2%E1%83%98%E2%80%99%E2%80%99&amp;geo=on&amp;additiol-filter-text=&amp;query_target=title&amp;type=all&amp;group=&amp;issuer=&amp;label=&amp;number=&amp;signing_date_fr%5Bdate%5D=&amp;signing_date_to%5Bdate%5D=&amp;registration_code=&amp;publishing_date_fr%5Bdate%5D=&amp;publishing_date_to%5Bdate%5D=&amp;status=&amp;additiol_status=&amp;op=%E1%83%AB%E1%83%94%E1%83%91%E1%83%9C%E1%83%90&amp;isvoice=0&amp;form_build_id=form-nvohdnVLDB-8Cdc6oMRGCeQrZw7lcZBiz0fSIgWtRAk&amp;form_id=_document_search_form</t>
  </si>
  <si>
    <t>შპს „ბიზნეს ქეარ კორპორეიშენის“
დ შპს „ნექსია თიეი“ (2020-ში ეს დაინიშნა)</t>
  </si>
  <si>
    <t>საქმე გადაეცა სააპელაციო სასამართლოს</t>
  </si>
  <si>
    <t>გასაჩივრდა გადაწყვეტილება საქმეის წარმოების შეწყვეტის შესახებ, მაგრამ სასამართლომ უარყო</t>
  </si>
  <si>
    <t>შპს "220 ვოლტსი"</t>
  </si>
  <si>
    <t>2/8238-15</t>
  </si>
  <si>
    <t>https://www.ecourt.ge/Insolvency/InsolvencyInner?docId=793370&amp;instanceId=1</t>
  </si>
  <si>
    <t>შპს "გუდი"</t>
  </si>
  <si>
    <t>2/10077-20</t>
  </si>
  <si>
    <t>https://www.ecourt.ge/Insolvency/InsolvencyInner?docId=3719711&amp;instanceId=1</t>
  </si>
  <si>
    <t>შპს "ჯორჯიან თრეიდ გრუფ"</t>
  </si>
  <si>
    <t>2/1066-20</t>
  </si>
  <si>
    <t>https://www.ecourt.ge/Insolvency/InsolvencyInner?docId=3686451&amp;instanceId=1</t>
  </si>
  <si>
    <t>განჩინება განცხადების წარმოებაში მიღებაზე უარის თქმის შესახებ</t>
  </si>
  <si>
    <t>შპს აჭარის სისხლის გადასხმის რესპუბლიკური სადგური</t>
  </si>
  <si>
    <t>2/2289-15-21</t>
  </si>
  <si>
    <t>გენადი მაკარიძე/მალხაზ ჩუბინიძე</t>
  </si>
  <si>
    <t>https://www.ecourt.ge/Insolvency/InsolvencyInner?docId=1188168&amp;instanceId=1</t>
  </si>
  <si>
    <t>https://matsne.gov.ge/ka/document/search?query=&amp;geo=on&amp;additional-filter-text=&amp;query_target=text&amp;type=all&amp;group=&amp;issuer=&amp;label=&amp;number=2%2F2281&amp;signing_date_fr%5Bdate%5D=&amp;signing_date_to%5Bdate%5D=&amp;registration_code=&amp;publishing_date_fr%5Bdate%5D=&amp;publishing_date_to%5Bdate%5D=&amp;status=&amp;additional_status=&amp;op=%E1%83%AB%E1%83%94%E1%83%91%E1%83%9C%E1%83%90&amp;isvoice=0&amp;form_build_id=form-1xQaJu7dZmk9McBPfbkYdt2zNVfVHKDD9on-gkfMdow&amp;form_id=_document_search_form</t>
  </si>
  <si>
    <t>ი/მ ვლადიმერ ნარიმანიძე</t>
  </si>
  <si>
    <t>2/11005-21</t>
  </si>
  <si>
    <t>ნონა ზარქუა</t>
  </si>
  <si>
    <t>https://www.ecourt.ge/Insolvency/InsolvencyInner?docId=4642925&amp;instanceId=1</t>
  </si>
  <si>
    <t>სასამართლო გაეცნო განცხადებას და მიიჩნევს, რომ სსიპ შემოსავლების სამსახურს
უარი უნდა ეთქვას გადახდისუუნარობის შესახებ განცხადების წარმოებაში მიღებაზე</t>
  </si>
  <si>
    <t>შპს "ჯორჯიან მილკ"</t>
  </si>
  <si>
    <t>2/7091-18</t>
  </si>
  <si>
    <t>ვერა დობორჯგინიძე/გოჩა დიდავა</t>
  </si>
  <si>
    <t xml:space="preserve">https://www.ecourt.ge/Insolvency/InsolvencyInner?docId=2340824&amp;instanceId=1 </t>
  </si>
  <si>
    <t>https://www.matsne.gov.ge/ka/document/view/4106151?publication=0</t>
  </si>
  <si>
    <t>თამარ კვირიაშვილი</t>
  </si>
  <si>
    <t>1 ივნისისთვის მოვალეს უნდა მოემზადებინა რეაბილიტაციის გეგმა (ახალი არაფერი არის ატვირთული)</t>
  </si>
  <si>
    <t>შპს "კოლხეთი"</t>
  </si>
  <si>
    <t>2/8629-21</t>
  </si>
  <si>
    <t>https://www.ecourt.ge/Insolvency/InsolvencyInner?docId=4566101&amp;instanceId=1</t>
  </si>
  <si>
    <t>2/6387-21</t>
  </si>
  <si>
    <t>https://www.ecourt.ge/Insolvency/InsolvencyInner?docId=4488064&amp;instanceId=1</t>
  </si>
  <si>
    <t>მეწარმე ვლადიმერ ნარიმანიძის განცხადება არ იქნას მიღებული
სასამართლოს წარმოებაში.  გამოცხადდეს გაკოტრებულად</t>
  </si>
  <si>
    <t>2/4713-21</t>
  </si>
  <si>
    <t>https://www.ecourt.ge/Insolvency/InsolvencyInner?docId=4423924&amp;instanceId=1</t>
  </si>
  <si>
    <t>განცხადება არ იქნას მიღებული სასამართლოს წარმოებაში.</t>
  </si>
  <si>
    <t>შპს სპეც კაპ სერვისი</t>
  </si>
  <si>
    <t>2/7245-21</t>
  </si>
  <si>
    <t>https://www.ecourt.ge/Insolvency/InsolvencyInner?docId=4520444&amp;instanceId=1</t>
  </si>
  <si>
    <t>გამოცხადდეს გაკოტრებულად</t>
  </si>
  <si>
    <t>გაუუქმდა რეგისტრაცია</t>
  </si>
  <si>
    <t>სს "გზის მშენებელი №11"</t>
  </si>
  <si>
    <t>2/34176-16</t>
  </si>
  <si>
    <t>თამარ ჭუნიაშვილი/სოსო ღურწკაია</t>
  </si>
  <si>
    <t>https://www.ecourt.ge/Insolvency/InsolvencyInner?docId=1586429&amp;instanceId=1</t>
  </si>
  <si>
    <t>https://matsne.gov.ge/ka/document/search?query=&amp;geo=on&amp;additional-filter-text=&amp;query_target=text&amp;type=all&amp;group=&amp;issuer=&amp;label=&amp;number=2%2F34176-16&amp;signing_date_fr%5Bdate%5D=&amp;signing_date_to%5Bdate%5D=&amp;registration_code=&amp;publishing_date_fr%5Bdate%5D=&amp;publishing_date_to%5Bdate%5D=&amp;status=&amp;additional_status=&amp;op=%E1%83%AB%E1%83%94%E1%83%91%E1%83%9C%E1%83%90&amp;isvoice=0&amp;form_build_id=form-wGQ9Q1w4M6zXJQtIPu8rs7_ISddelHUWnTix2Q8en_4&amp;form_id=_document_search_form</t>
  </si>
  <si>
    <t>შპს "ხურვალეთის მეთესლეობის საწარმო"</t>
  </si>
  <si>
    <t>2/8999-15</t>
  </si>
  <si>
    <t>ლაშა ქოჩიაშვილი/ნათია შიოშვილი</t>
  </si>
  <si>
    <t>https://www.ecourt.ge/Insolvency/InsolvencyInner?docId=2898870&amp;instanceId=1</t>
  </si>
  <si>
    <t>შპს "ომეგა მოტორ ჯგუფი"</t>
  </si>
  <si>
    <t>2/6679-21</t>
  </si>
  <si>
    <t>https://www.ecourt.ge/Insolvency/InsolvencyInner?docId=4499518&amp;instanceId=1</t>
  </si>
  <si>
    <t>კრება გადადებულია თარიღი არ არის დაზუსტებული</t>
  </si>
  <si>
    <t>შპს "იმერეთი გრინერი"</t>
  </si>
  <si>
    <t>2/619-21</t>
  </si>
  <si>
    <t>https://www.ecourt.ge/Insolvency/InsolvencyInner?docId=4469808&amp;instanceId=1</t>
  </si>
  <si>
    <t>კრება უნდა მოწვეულიყო 2023 წლის 5 ივნისს, ახალი დოკუმენტი არ არის ატვირთული</t>
  </si>
  <si>
    <t>შპს "Wood exports"</t>
  </si>
  <si>
    <t>2/235-21</t>
  </si>
  <si>
    <t>https://www.ecourt.ge/Insolvency/InsolvencyInner?docId=4348745&amp;instanceId=1</t>
  </si>
  <si>
    <t>იგი არ აკმაყოფილებს ,,გადახდისუუნარობის საქმის წარმოების შესახებ“ საქართველოს კანონის
მოთხოვნებს</t>
  </si>
  <si>
    <t>შპს "ჯი.ვი.ჰაუს"</t>
  </si>
  <si>
    <t>2/3335-21</t>
  </si>
  <si>
    <t>https://www.ecourt.ge/Insolvency/InsolvencyInner?docId=4378419&amp;instanceId=1</t>
  </si>
  <si>
    <r>
      <rPr>
        <sz val="11"/>
        <color theme="1"/>
        <rFont val="Arial"/>
      </rPr>
      <t xml:space="preserve">უარი ეთქვა გადახდისუუნარობის შესახებ განცხადების წარმოებაში მიღებაზე, ვინაიდან მას არ გააჩნდა ქონება, რაც უზრუნველყოფდა საპროცესო ხარჯების დაფარვას.      </t>
    </r>
    <r>
      <rPr>
        <b/>
        <sz val="11"/>
        <color theme="1"/>
        <rFont val="Arial"/>
      </rPr>
      <t>გამოცხადდეს გაკოტრებულად</t>
    </r>
  </si>
  <si>
    <t>შპს "თბილისის სარეკლამო კომპანია"</t>
  </si>
  <si>
    <t>2/27766-20</t>
  </si>
  <si>
    <t>ნათია შიოშვილი</t>
  </si>
  <si>
    <t>https://www.ecourt.ge/Insolvency/InsolvencyInner?docId=4235795&amp;instanceId=1</t>
  </si>
  <si>
    <t>უარი ეთქვას გადახდისუუნარობის შესახებ განცხადების წარმოებაში მიღებაზე</t>
  </si>
  <si>
    <t>შპს "სებ გრუპი"</t>
  </si>
  <si>
    <t>2/3700-21</t>
  </si>
  <si>
    <t>https://www.ecourt.ge/Insolvency/InsolvencyInner?docId=4392167&amp;instanceId=1</t>
  </si>
  <si>
    <t>შპს "ნიუ ვიჟენ საუნივერსიტეტო ჰოსპიტალი"</t>
  </si>
  <si>
    <t>2/3364-21</t>
  </si>
  <si>
    <t>https://www.ecourt.ge/Insolvency/InsolvencyInner?docId=4379107&amp;instanceId=1</t>
  </si>
  <si>
    <t>უარი ეთქვას გაკოტრების შესახებ განცხადების წარმოებაში მიღებაზე</t>
  </si>
  <si>
    <t>შპს "თამრინი"</t>
  </si>
  <si>
    <t>2/29-21</t>
  </si>
  <si>
    <t>https://www.ecourt.ge/Insolvency/InsolvencyInner?docId=4273694&amp;instanceId=1</t>
  </si>
  <si>
    <t>შპს "ნოვუს დეველოპმენტი"</t>
  </si>
  <si>
    <t>2/1442-21</t>
  </si>
  <si>
    <t>https://www.ecourt.ge/Insolvency/InsolvencyInner?docId=4316596&amp;instanceId=1</t>
  </si>
  <si>
    <t>ვინაიდან წინამდებარე გადახდისუუნარობის საქმეზე განცხადება შეტანილია 2021 წლის 12 თებერვალს, 2021 წლის 01 აპრილიდან ძალაში შესული საქართველოს კანონი „რეაბილიტაციისა და კრედიტორთა კოლექტიური დაკმაყოფილების შესახებ“ წინამდებარე გადახდისუუნარობის საქმეზე არ ვრცელდება და იგი უნდა გადაწყდეს „გადახდისუუნარობის საქმის წარმოების შესახებ“ საქართველოს კანონის შესაბამისად</t>
  </si>
  <si>
    <t>ი/მ მაყვალა სონგულ კიზი</t>
  </si>
  <si>
    <t>2/952-21</t>
  </si>
  <si>
    <t>https://www.ecourt.ge/Insolvency/InsolvencyInner?docId=4297670&amp;instanceId=1</t>
  </si>
  <si>
    <t xml:space="preserve">14/5/2021 გამოცხადდა გაკოტრებულად, თუმცა 20/4/2021- შეტანილ იქნა კერძო საჩივარი </t>
  </si>
  <si>
    <t>შპს "ბელჯეოტრანსი"</t>
  </si>
  <si>
    <t>2/5957-19</t>
  </si>
  <si>
    <t>https://www.ecourt.ge/Insolvency/InsolvencyInner?docId=2908207&amp;instanceId=1</t>
  </si>
  <si>
    <t>შპს "პიმ-ინოქს.დ (PIMINOX.D)"</t>
  </si>
  <si>
    <t>2/27554-20</t>
  </si>
  <si>
    <t>https://www.ecourt.ge/Insolvency/InsolvencyInner?docId=4231749&amp;instanceId=1</t>
  </si>
  <si>
    <t>შპს "ფერმეტალი"</t>
  </si>
  <si>
    <t>2/132-17</t>
  </si>
  <si>
    <t>გენადი მაკარიძე/ციცინო კიკვაძე</t>
  </si>
  <si>
    <t>https://www.ecourt.ge/Insolvency/InsolvencyInner?docId=1771821&amp;instanceId=1</t>
  </si>
  <si>
    <t>https://matsne.gov.ge/ka/document/search?query=&amp;geo=on&amp;additional-filter-text=&amp;query_target=text&amp;type=all&amp;group=&amp;issuer=&amp;label=&amp;number=2%2F132&amp;signing_date_fr%5Bdate%5D=&amp;signing_date_to%5Bdate%5D=&amp;registration_code=&amp;publishing_date_fr%5Bdate%5D=&amp;publishing_date_to%5Bdate%5D=&amp;status=&amp;additional_status=&amp;op=%E1%83%AB%E1%83%94%E1%83%91%E1%83%9C%E1%83%90&amp;isvoice=0&amp;form_build_id=form-_2fFFOiNVkHHH8LyVuxbl-ketaH3VsIw330Qj_1sako&amp;form_id=_document_search_form</t>
  </si>
  <si>
    <t>დევს დოკუმენტი საქმის დასრულების შესახებ 2020ით დათარიღებული, თუმცა შემდეგ კვლავ დევს დოკუმენტი კრედიტორთა კრების მოწვევის შესახებ 2021-ით დათარიღებული</t>
  </si>
  <si>
    <t>შპს "სამეცნიერო-საწარმოო კომპანია ეიტსკი"</t>
  </si>
  <si>
    <t>2/16652-16</t>
  </si>
  <si>
    <t>ბესიკ სისვაძე/ანა ჩოგოვაძე</t>
  </si>
  <si>
    <t>https://www.ecourt.ge/Insolvency/InsolvencyInner?docId=1413485&amp;instanceId=1</t>
  </si>
  <si>
    <t>https://matsne.gov.ge/ka/document/search?query=&amp;geo=on&amp;additional-filter-text=&amp;query_target=text&amp;type=all&amp;group=&amp;issuer=&amp;label=&amp;number=2%2F16652-16&amp;signing_date_fr%5Bdate%5D=&amp;signing_date_to%5Bdate%5D=&amp;registration_code=&amp;publishing_date_fr%5Bdate%5D=&amp;publishing_date_to%5Bdate%5D=&amp;status=&amp;additional_status=&amp;op=%E1%83%AB%E1%83%94%E1%83%91%E1%83%9C%E1%83%90&amp;isvoice=0&amp;form_build_id=form-XRs_hT9v04QL-ELkPrmNf2rsFkosinFOVgdNBbMdn20&amp;form_id=_document_search_form</t>
  </si>
  <si>
    <t>შპს "ომეგა მოტორსი"</t>
  </si>
  <si>
    <t>2/26266-20</t>
  </si>
  <si>
    <t>ირინა გოგოლაძე</t>
  </si>
  <si>
    <t>https://www.ecourt.ge/Insolvency/InsolvencyInner?docId=4190845&amp;instanceId=1</t>
  </si>
  <si>
    <t>გიორგი ხუნდაძე</t>
  </si>
  <si>
    <t>ნატალია ჭუჭულაშვილი</t>
  </si>
  <si>
    <t>შპს "გინზა ჯორჯია"</t>
  </si>
  <si>
    <t>2/21425-20</t>
  </si>
  <si>
    <t>https://www.ecourt.ge/Insolvency/InsolvencyInner?docId=4018288&amp;instanceId=1</t>
  </si>
  <si>
    <t>შპს „გინზა ჯორჯიას“ უარი ეთქვას განცხადების წარმოებაში მიღებაზე</t>
  </si>
  <si>
    <t>2/2488-20</t>
  </si>
  <si>
    <t>https://www.ecourt.ge/Insolvency/InsolvencyInner?docId=4123345&amp;instanceId=1</t>
  </si>
  <si>
    <t>გამოცხადდეს გაკოტრებულად და გაუქმდეს შპს „თამრინი“-ს რეგისტრაცია სამეწარმეო რეესტრში</t>
  </si>
  <si>
    <t>2/23956-20</t>
  </si>
  <si>
    <t>https://www.ecourt.ge/Insolvency/InsolvencyInner?docId=4105323&amp;instanceId=1</t>
  </si>
  <si>
    <t>სს "გლდანი"</t>
  </si>
  <si>
    <t>2/24528-20</t>
  </si>
  <si>
    <t>https://www.ecourt.ge/Insolvency/InsolvencyInner?docId=4130950&amp;instanceId=1</t>
  </si>
  <si>
    <t>24350-20</t>
  </si>
  <si>
    <t>https://www.ecourt.ge/Insolvency/InsolvencyInner?docId=4123127&amp;instanceId=1</t>
  </si>
  <si>
    <t>შპს "უშბა დისტილერი"</t>
  </si>
  <si>
    <t>2/22569-19</t>
  </si>
  <si>
    <t>https://www.ecourt.ge/Insolvency/InsolvencyInner?docId=3183405&amp;instanceId=1</t>
  </si>
  <si>
    <t>შპს „ფინანსური ლაბორატორია“</t>
  </si>
  <si>
    <t>29 სექტემბერს უნდა განეხილათ რეაბილიტაციის გეგმის დამტკიცების საკითხი</t>
  </si>
  <si>
    <t>შპს "მისო კავკასუსკრედიტი"</t>
  </si>
  <si>
    <t>2/2275-19</t>
  </si>
  <si>
    <t>https://www.ecourt.ge/Insolvency/InsolvencyInner?docId=3174275&amp;instanceId=1</t>
  </si>
  <si>
    <t>2/20063-19</t>
  </si>
  <si>
    <t>https://www.ecourt.ge/Insolvency/InsolvencyInner?docId=3140869&amp;instanceId=1</t>
  </si>
  <si>
    <t>შპს "პიქსელი"</t>
  </si>
  <si>
    <t>2/5778-19</t>
  </si>
  <si>
    <t>https://www.ecourt.ge/Insolvency/InsolvencyInner?docId=2905662&amp;instanceId=1</t>
  </si>
  <si>
    <t>2/10410-19</t>
  </si>
  <si>
    <t>https://www.ecourt.ge/Insolvency/InsolvencyInner?docId=2989911&amp;instanceId=1</t>
  </si>
  <si>
    <t>შპს "ეგანატ"</t>
  </si>
  <si>
    <t>2/6536-19</t>
  </si>
  <si>
    <t>https://www.ecourt.ge/Insolvency/InsolvencyInner?docId=2917141&amp;instanceId=1</t>
  </si>
  <si>
    <t>შპს "გეო-ტეკი"</t>
  </si>
  <si>
    <t>2/27649-18</t>
  </si>
  <si>
    <t>https://www.ecourt.ge/Insolvency/InsolvencyInner?docId=2644796&amp;instanceId=1</t>
  </si>
  <si>
    <t>შპს "მდა-იმპორტი Mda-IMPORT LTD"</t>
  </si>
  <si>
    <t>2/23893-18</t>
  </si>
  <si>
    <t>https://www.ecourt.ge/Insolvency/InsolvencyInner?docId=2585894&amp;instanceId=1</t>
  </si>
  <si>
    <t>შპს "ფურშეტ ჯორჯია"</t>
  </si>
  <si>
    <t>2/10339-17</t>
  </si>
  <si>
    <t>https://www.ecourt.ge/Insolvency/InsolvencyInner?docId=1891072&amp;instanceId=1</t>
  </si>
  <si>
    <t>სს "სამშენებლო კომპანია თბილისი"</t>
  </si>
  <si>
    <t>2/3847-2014</t>
  </si>
  <si>
    <t>ზაალ მარუაშვილი/ლაშა ქოჩიაშვილი</t>
  </si>
  <si>
    <t>https://www.ecourt.ge/Insolvency/InsolvencyInner?docId=452101&amp;instanceId=1</t>
  </si>
  <si>
    <t>https://matsne.gov.ge/ka/document/search?query=&amp;geo=on&amp;additional-filter-text=&amp;query_target=text&amp;type=all&amp;group=&amp;issuer=&amp;label=&amp;number=2%2F3847-2014&amp;signing_date_fr%5Bdate%5D=&amp;signing_date_to%5Bdate%5D=&amp;registration_code=&amp;publishing_date_fr%5Bdate%5D=&amp;publishing_date_to%5Bdate%5D=&amp;status=&amp;additional_status=&amp;op=%E1%83%AB%E1%83%94%E1%83%91%E1%83%9C%E1%83%90&amp;isvoice=0&amp;form_build_id=form-klXli5PEmQrCdYw6B21oNRE39sLUu3rsCUKy5FF3UrU&amp;form_id=_document_search_form</t>
  </si>
  <si>
    <t>შპს "თბილაერო"</t>
  </si>
  <si>
    <t>2/6876-11</t>
  </si>
  <si>
    <t>თამარ ბურჯანაძე/ეკატერინე ცისკარიძე</t>
  </si>
  <si>
    <t>https://www.ecourt.ge/Insolvency/InsolvencyInner?docId=17444&amp;instanceId=1</t>
  </si>
  <si>
    <t>https://matsne.gov.ge/ka/document/search?query=&amp;geo=on&amp;additional-filter-text=&amp;query_target=text&amp;type=all&amp;group=&amp;issuer=&amp;label=&amp;number=2%2F6876-11&amp;signing_date_fr%5Bdate%5D=&amp;signing_date_to%5Bdate%5D=&amp;registration_code=&amp;publishing_date_fr%5Bdate%5D=&amp;publishing_date_to%5Bdate%5D=&amp;status=&amp;additional_status=&amp;op=%E1%83%AB%E1%83%94%E1%83%91%E1%83%9C%E1%83%90&amp;isvoice=0&amp;form_build_id=form-HofKl7HImrQXNJ4yxE6iq0BjIZQLG9oyYmDHrCVeYeA&amp;form_id=_document_search_form</t>
  </si>
  <si>
    <t>დევი დევიძე, სსიპ აღსრულების ეროვნული ბიურო</t>
  </si>
  <si>
    <t>სს "საქართველოს სახელმწიფო ელექტროსისტემა"</t>
  </si>
  <si>
    <t>2/2826-08</t>
  </si>
  <si>
    <t>https://www.ecourt.ge/Insolvency/InsolvencyInner?docId=21658&amp;instanceId=1</t>
  </si>
  <si>
    <t>უჩა უჩანეიშვილი</t>
  </si>
  <si>
    <t>შპს "ციხისძირი"</t>
  </si>
  <si>
    <t>2/1223-15</t>
  </si>
  <si>
    <t>https://www.ecourt.ge/Insolvency/InsolvencyInner?docId=1032324&amp;instanceId=1</t>
  </si>
  <si>
    <t>2/3931-18</t>
  </si>
  <si>
    <t>https://www.ecourt.ge/Insolvency/InsolvencyInner?docId=2750418&amp;instanceId=1</t>
  </si>
  <si>
    <t>შპს "კონცერნი თექა"</t>
  </si>
  <si>
    <t>2/7901-19</t>
  </si>
  <si>
    <t>https://www.ecourt.ge/Insolvency/InsolvencyInner?docId=2940786&amp;instanceId=1</t>
  </si>
  <si>
    <t>შპს "ბლექ სი ინვესტი"</t>
  </si>
  <si>
    <t>2/61-17</t>
  </si>
  <si>
    <t>https://www.ecourt.ge/Insolvency/InsolvencyInner?docId=1677740&amp;instanceId=1</t>
  </si>
  <si>
    <t>ემზარ ბალაძე</t>
  </si>
  <si>
    <t>შპს "თბილისის ტრეიდერთა კლუბი"</t>
  </si>
  <si>
    <t>2/27284-18</t>
  </si>
  <si>
    <t>არჩილ კოჭლამაზაშვილი/მაია სვიანაძე</t>
  </si>
  <si>
    <t>https://www.ecourt.ge/Insolvency/InsolvencyInner?docId=2638995&amp;instanceId=1</t>
  </si>
  <si>
    <t>https://matsne.gov.ge/ka/document/search?query=&amp;geo=on&amp;additional-filter-text=&amp;query_target=text&amp;type=all&amp;group=&amp;issuer=&amp;label=&amp;number=27284-18&amp;signing_date_fr%5Bdate%5D=&amp;signing_date_to%5Bdate%5D=&amp;registration_code=&amp;publishing_date_fr%5Bdate%5D=&amp;publishing_date_to%5Bdate%5D=&amp;status=&amp;additional_status=&amp;op=%E1%83%AB%E1%83%94%E1%83%91%E1%83%9C%E1%83%90&amp;isvoice=0&amp;form_build_id=form-Tc1jzGSmEBU9i0ywJB_fCSL94dCEWODAYUzb_4sWcWs&amp;form_id=_document_search_form</t>
  </si>
  <si>
    <t>შ.პ.ს. "გაზმშენი”</t>
  </si>
  <si>
    <t>2/631-07</t>
  </si>
  <si>
    <t>https://www.ecourt.ge/Insolvency/InsolvencyInner?docId=21686&amp;instanceId=1</t>
  </si>
  <si>
    <t>https://matsne.gov.ge/ka/document/search?query=&amp;geo=on&amp;additional-filter-text=&amp;query_target=text&amp;type=all&amp;group=&amp;issuer=&amp;label=&amp;number=2%2F631-07&amp;signing_date_fr%5Bdate%5D=&amp;signing_date_to%5Bdate%5D=&amp;registration_code=&amp;publishing_date_fr%5Bdate%5D=&amp;publishing_date_to%5Bdate%5D=&amp;status=&amp;additional_status=&amp;op=%E1%83%AB%E1%83%94%E1%83%91%E1%83%9C%E1%83%90&amp;isvoice=0&amp;form_build_id=form-YGiH4gezWMoZ1XE0sAmeZfJJrl2Y2DjjuojsD3payUM&amp;form_id=_document_search_form</t>
  </si>
  <si>
    <t>არის</t>
  </si>
  <si>
    <t>შპს "იბერ მით ჯორჯია"</t>
  </si>
  <si>
    <t>2/36016-16</t>
  </si>
  <si>
    <t>https://www.ecourt.ge/Insolvency/InsolvencyInner?docId=1619434&amp;instanceId=1</t>
  </si>
  <si>
    <t>https://matsne.gov.ge/ka/document/search?query=&amp;geo=on&amp;additional-filter-text=&amp;query_target=text&amp;type=all&amp;group=&amp;issuer=&amp;label=&amp;number=2%2F36016-2016&amp;signing_date_fr%5Bdate%5D=&amp;signing_date_to%5Bdate%5D=&amp;registration_code=&amp;publishing_date_fr%5Bdate%5D=&amp;publishing_date_to%5Bdate%5D=&amp;status=&amp;additional_status=&amp;op=%E1%83%AB%E1%83%94%E1%83%91%E1%83%9C%E1%83%90&amp;isvoice=0&amp;form_build_id=form-nYWwwAK18aprXK2rX8JGMUdaSQrZdX2ekL66tC7S6G0&amp;form_id=_document_search_form</t>
  </si>
  <si>
    <t>ქეთევან მირიანაშვილი</t>
  </si>
  <si>
    <t>შპს "ნაის დოორს"</t>
  </si>
  <si>
    <t>2/314-19</t>
  </si>
  <si>
    <t>https://www.ecourt.ge/Insolvency/InsolvencyInner?docId=3086531&amp;instanceId=1</t>
  </si>
  <si>
    <t>სარჩელი არ იქნა მიღებული და კომპანია გამოცხადდა გაკოტრებულად</t>
  </si>
  <si>
    <t>2/1678-19</t>
  </si>
  <si>
    <t>https://www.ecourt.ge/Insolvency/InsolvencyInner?docId=3084946&amp;instanceId=1</t>
  </si>
  <si>
    <t>სს "ქართული ფოლადი"</t>
  </si>
  <si>
    <t>2/10974-11</t>
  </si>
  <si>
    <t>https://www.ecourt.ge/Insolvency/InsolvencyInner?docId=38749&amp;instanceId=1</t>
  </si>
  <si>
    <t>მალხაზ ალბორაშვილი</t>
  </si>
  <si>
    <t>შპს "ნიუ ენერჯი"</t>
  </si>
  <si>
    <t>2/14897-12</t>
  </si>
  <si>
    <t>https://www.ecourt.ge/Insolvency/InsolvencyInner?docId=143748&amp;instanceId=1</t>
  </si>
  <si>
    <t>https://matsne.gov.ge/ka/document/search?query&amp;geo=on&amp;additional-filter-text&amp;query_target=text&amp;type=all&amp;group&amp;issuer&amp;label&amp;number=2%2F14897-12&amp;signing_date_fr%5Bdate%5D&amp;signing_date_to%5Bdate%5D&amp;registration_code&amp;publishing_date_fr%5Bdate%5D&amp;publishing_date_to%5Bdate%5D&amp;status&amp;additional_status&amp;op=%E1%83%AB%E1%83%94%E1%83%91%E1%83%9C%E1%83%90&amp;isvoice=0&amp;form_build_id=form-AC805nib9XoFJyt9RAkkF0c29sBITMj6Z0KS5Pk2GFI&amp;form_id=_document_search_form&amp;page=1</t>
  </si>
  <si>
    <t>შპს ,,ბიზნეს ქეარ კორპორეიშენი“</t>
  </si>
  <si>
    <t>შპს "რე-ნესანს კლინიკა"</t>
  </si>
  <si>
    <t>2/9861-19</t>
  </si>
  <si>
    <t>https://www.ecourt.ge/Insolvency/InsolvencyInner?docId=2981238&amp;instanceId=1</t>
  </si>
  <si>
    <t>შპს "ნუგო"</t>
  </si>
  <si>
    <t>2/13469-19</t>
  </si>
  <si>
    <t>https://www.ecourt.ge/Insolvency/InsolvencyInner?docId=3037255&amp;instanceId=1</t>
  </si>
  <si>
    <t>შპს "ლეა &amp; ნია"</t>
  </si>
  <si>
    <t>2/3240-17</t>
  </si>
  <si>
    <t>ივერი აბაშიძე/თამარ ჭუნიაშვილი</t>
  </si>
  <si>
    <t>https://www.ecourt.ge/Insolvency/InsolvencyInner?docId=1788791&amp;instanceId=1</t>
  </si>
  <si>
    <t>https://matsne.gov.ge/ka/document/search?query=&amp;geo=on&amp;additional-filter-text=&amp;query_target=text&amp;type=all&amp;group=&amp;issuer=&amp;label=&amp;number=2%2F3240-17&amp;signing_date_fr%5Bdate%5D=&amp;signing_date_to%5Bdate%5D=&amp;registration_code=&amp;publishing_date_fr%5Bdate%5D=&amp;publishing_date_to%5Bdate%5D=&amp;status=&amp;additional_status=&amp;op=%E1%83%AB%E1%83%94%E1%83%91%E1%83%9C%E1%83%90&amp;isvoice=0&amp;form_build_id=form-lCIeeFCi7TjA5iMZr6WQqBYKcJhRwuH5GPDZzbBjKx4&amp;form_id=_document_search_form</t>
  </si>
  <si>
    <t>შპს "სქაი ჯორჯია"</t>
  </si>
  <si>
    <t>2/3294-10</t>
  </si>
  <si>
    <t>ე. ცისკარიძე/ ლაშა ქოჩიაშვილი/ თამარ ბურჯანაძე</t>
  </si>
  <si>
    <t>https://www.ecourt.ge/Insolvency/InsolvencyInner?docId=22102&amp;instanceId=1</t>
  </si>
  <si>
    <t>შპს „ბიზნეს ქეარ კორპორეიშენ“</t>
  </si>
  <si>
    <t>აღსრულების ეროვნული ბიურო</t>
  </si>
  <si>
    <t>კრედიტორთა კრება გადადებული თარიღის გარეშე</t>
  </si>
  <si>
    <t>შპს "ემჯიემტექსი"</t>
  </si>
  <si>
    <t>2/8026-20</t>
  </si>
  <si>
    <t>https://www.ecourt.ge/Insolvency/InsolvencyInner?docId=3636675&amp;instanceId=1</t>
  </si>
  <si>
    <t>2/17543-20</t>
  </si>
  <si>
    <t>https://www.ecourt.ge/Insolvency/InsolvencyInner?docId=3563460&amp;instanceId=1</t>
  </si>
  <si>
    <t>უარი საქმის წარმოების დაწყებაზე</t>
  </si>
  <si>
    <t>შპს "პარკინგ-ჰოლდინგი"</t>
  </si>
  <si>
    <t>2/739-20</t>
  </si>
  <si>
    <t>https://www.ecourt.ge/Insolvency/InsolvencyInner?docId=3526433&amp;instanceId=1</t>
  </si>
  <si>
    <r>
      <rPr>
        <b/>
        <sz val="11"/>
        <color theme="1"/>
        <rFont val="Arial"/>
      </rPr>
      <t xml:space="preserve">მყისიერად გაკოტრებული </t>
    </r>
    <r>
      <rPr>
        <b/>
        <sz val="11"/>
        <color theme="1"/>
        <rFont val="Arial"/>
      </rPr>
      <t>განჩინება მოვალის გაკოტრებულად გამოცხადების და რეგისტრაციის გაუქმების შესახებ. საქმის წარმოება არ დაწყებულა</t>
    </r>
  </si>
  <si>
    <t>შპს "თორი-2009"</t>
  </si>
  <si>
    <t>2/5225-20</t>
  </si>
  <si>
    <t>https://www.ecourt.ge/Insolvency/InsolvencyInner?docId=3499425&amp;instanceId=1</t>
  </si>
  <si>
    <t>შპს "იუნიგრეინ ჯორჯიან გრუპ"</t>
  </si>
  <si>
    <t>2/5891-20</t>
  </si>
  <si>
    <t>https://www.ecourt.ge/Insolvency/InsolvencyInner?docId=3511036&amp;instanceId=1</t>
  </si>
  <si>
    <t>შპს "სანი"</t>
  </si>
  <si>
    <t>2/1076-14</t>
  </si>
  <si>
    <t>ბესიკ სისვაძე/ თამარ ბურჯანაძე</t>
  </si>
  <si>
    <t>https://www.ecourt.ge/Insolvency/InsolvencyInner?docId=417469&amp;instanceId=1</t>
  </si>
  <si>
    <t>https://matsne.gov.ge/ka/document/view/2240275?publication=0</t>
  </si>
  <si>
    <t xml:space="preserve">გაკოტრება </t>
  </si>
  <si>
    <t>არ ჩანს, რადგან გაბნეულია რამდენიმე განჩინება. სავარაუდოდ აღსრულების ეროვნული ბიურო</t>
  </si>
  <si>
    <t>შპს „ჯი-ჯი-სი“</t>
  </si>
  <si>
    <t>ი/მ ჯუმბერ გოგია</t>
  </si>
  <si>
    <t>2/23328-18</t>
  </si>
  <si>
    <t>თამარ ჭუნიაშვილი/ანა ჩოგოვაძე</t>
  </si>
  <si>
    <t>https://www.ecourt.ge/Insolvency/InsolvencyInner?docId=2573700&amp;instanceId=1</t>
  </si>
  <si>
    <t>https://matsne.gov.ge/ka/document/search?query=&amp;geo=on&amp;additional-filter-text=&amp;query_target=all&amp;type=all&amp;group=&amp;issuer=&amp;label=&amp;number=2%2F23328-18&amp;signing_date_fr%5Bdate%5D=&amp;signing_date_to%5Bdate%5D=&amp;registration_code=&amp;publishing_date_fr%5Bdate%5D=&amp;publishing_date_to%5Bdate%5D=&amp;status=&amp;additional_status=&amp;op=%E1%83%AB%E1%83%94%E1%83%91%E1%83%9C%E1%83%90&amp;isvoice=0&amp;form_build_id=form-IisfkppvJ7TQa4mvqqiz9kCuMhuZrq6r9eNmgqcxagk&amp;form_id=_document_search_form</t>
  </si>
  <si>
    <t>გამოცხადდეს გაკოტრებულად და გაუქმდეს მისი რეგისტრაცია სამეწარმეო რეესტრში</t>
  </si>
  <si>
    <t>2/2668-19</t>
  </si>
  <si>
    <t>https://www.ecourt.ge/Insolvency/InsolvencyInner?docId=3235070&amp;instanceId=1</t>
  </si>
  <si>
    <t>შპს "ფორდ 2015"</t>
  </si>
  <si>
    <t>2/5582-20</t>
  </si>
  <si>
    <t>https://www.ecourt.ge/Insolvency/InsolvencyInner?docId=3503881&amp;instanceId=1</t>
  </si>
  <si>
    <t>სასამართლო ვალდებულია შეაჩეროს საქმის წარმოება თუ საქმის განხილვა შეუძლებელია სხვა საქმის გადაწყვეტამდე, რომელიც განხილულ უნდა იქნეს სამოქალაქო სამართლის ან ადმინისტრაციული წესით</t>
  </si>
  <si>
    <t>შპს "მისო მო მანი კრედიტი"</t>
  </si>
  <si>
    <t>2/7975- 19</t>
  </si>
  <si>
    <t>ლევან მიქაბერიძე</t>
  </si>
  <si>
    <t>https://www.ecourt.ge/Insolvency/InsolvencyInner?docId=2942124&amp;instanceId=1</t>
  </si>
  <si>
    <t>ჯერ მიიღეს წარმოებაში, შემდეგ გააუქმეს პირველი განჩინება წარმოებაში მიღების შესახებ</t>
  </si>
  <si>
    <t>შპს "საქართველოს განახლებადი ენერგეტიკის კომპანია"</t>
  </si>
  <si>
    <t>2/3998-16</t>
  </si>
  <si>
    <t>https://www.ecourt.ge/Insolvency/InsolvencyInner?docId=1256577&amp;instanceId=1</t>
  </si>
  <si>
    <t>2/4246-20</t>
  </si>
  <si>
    <t>https://www.ecourt.ge/Insolvency/InsolvencyInner?docId=3482604&amp;instanceId=1</t>
  </si>
  <si>
    <t>შპს „ვენიპლასტი“-ს უარი ეთქვას გადახდისუუნარობის საქმის წარმოების დაწყების შესახებ განცხადების მიღებაზე.</t>
  </si>
  <si>
    <t>2/654-20</t>
  </si>
  <si>
    <t>https://www.ecourt.ge/Insolvency/InsolvencyInner?docId=3411547&amp;instanceId=1</t>
  </si>
  <si>
    <t>დასრულდეს შპს „ოპელ სერვისის“ (ს/ნ 440393165) გაკოტრების საქმის წარმოება.</t>
  </si>
  <si>
    <t>შპს "შრომა"</t>
  </si>
  <si>
    <t>2/2266-2020</t>
  </si>
  <si>
    <t>https://www.ecourt.ge/Insolvency/InsolvencyInner?docId=3448325&amp;instanceId=1</t>
  </si>
  <si>
    <t>2/2267-2020</t>
  </si>
  <si>
    <t>https://www.ecourt.ge/Insolvency/InsolvencyInner?docId=3448331&amp;instanceId=1</t>
  </si>
  <si>
    <t>სს "აზოტი"</t>
  </si>
  <si>
    <t>2-72-09</t>
  </si>
  <si>
    <t>ნატა თედეშვილი</t>
  </si>
  <si>
    <t>https://www.ecourt.ge/Insolvency/InsolvencyInner?docId=151175&amp;instanceId=1</t>
  </si>
  <si>
    <t>https://matsne.gov.ge/ka/document/search?query=&amp;geo=on&amp;additional-filter-text=&amp;query_target=text&amp;type=all&amp;group=&amp;issuer=&amp;label=&amp;number=2-72-09&amp;signing_date_fr%5Bdate%5D=&amp;signing_date_to%5Bdate%5D=&amp;registration_code=&amp;publishing_date_fr%5Bdate%5D=&amp;publishing_date_to%5Bdate%5D=&amp;status=&amp;additional_status=&amp;op=%E1%83%AB%E1%83%94%E1%83%91%E1%83%9C%E1%83%90&amp;isvoice=0&amp;form_build_id=form-uMOMP_uGMchS3I4rcNWM5BP5m48rCf0odTAl9cAcVHw&amp;form_id=_document_search_form</t>
  </si>
  <si>
    <t>დამტკიცდეს გაკოტრების მმართველის წარმოდგენილი ანგარიში; დასრულდეს სს ,,აზოტის" გაკოტრების საქმის წარმოება (მისამართი: ქ. რუსთავი, მშვიდობია ქ. №2, საიდენტიფიკაციო კოდი 216316029);</t>
  </si>
  <si>
    <t>შპს "ენგი"</t>
  </si>
  <si>
    <t>2/3176-20</t>
  </si>
  <si>
    <t>https://www.ecourt.ge/Insolvency/InsolvencyInner?docId=3464378&amp;instanceId=1</t>
  </si>
  <si>
    <t>გიორგი გვალია</t>
  </si>
  <si>
    <t>ი/მ ზაურ ფატულლაევი</t>
  </si>
  <si>
    <t>2/2933-20</t>
  </si>
  <si>
    <t>https://www.ecourt.ge/Insolvency/InsolvencyInner?docId=3460148&amp;instanceId=1</t>
  </si>
  <si>
    <t>შპს "ზეკარი+"</t>
  </si>
  <si>
    <t>2/33325-19</t>
  </si>
  <si>
    <t>https://www.ecourt.ge/Insolvency/InsolvencyInner?docId=3379261&amp;instanceId=1</t>
  </si>
  <si>
    <r>
      <rPr>
        <b/>
        <sz val="11"/>
        <color theme="1"/>
        <rFont val="Arial"/>
      </rPr>
      <t xml:space="preserve">მყისიერი გაკოტრება. ამჟამად შემოსავლების მიერ გასაჩივრებულია </t>
    </r>
    <r>
      <rPr>
        <b/>
        <sz val="11"/>
        <color theme="1"/>
        <rFont val="Arial"/>
      </rPr>
      <t>შპს ,,ზეკარი +‘’ (ს/კ 401948675) გამოცხადდეს გაკოტრებულად და გაუქმდეს შპს ,,ზეკარი + ის‘’ რეგისტრაცია სამეწარმეო რეესტრში.</t>
    </r>
  </si>
  <si>
    <t>2/3462-19</t>
  </si>
  <si>
    <t>https://www.ecourt.ge/Insolvency/InsolvencyInner?docId=3349656&amp;instanceId=1</t>
  </si>
  <si>
    <t>გახსნეს გაკოტრება, თუმცა შემდეგ ისევ გააუქმეს. გაუქმებაზე გადაწყვეტილება გასაჩივრებულია.</t>
  </si>
  <si>
    <t>2/32008-19</t>
  </si>
  <si>
    <t>https://www.ecourt.ge/Insolvency/InsolvencyInner?docId=3342261&amp;instanceId=1</t>
  </si>
  <si>
    <t>გადახდისუუნარობის საქმის დაწყების შესახებ განცხადების წარმოებაში მიღებაზე უარის თქმის თაობაზე. გასაჩივრებულია</t>
  </si>
  <si>
    <t>2/24776-17</t>
  </si>
  <si>
    <t>https://www.ecourt.ge/Insolvency/InsolvencyInner?docId=2094640&amp;instanceId=1</t>
  </si>
  <si>
    <t>შპს ,,ბიზნეს ქეარ კორპორეიშენი’’ წარმომადგენელი - ნოდარ პაპუკაშვილი</t>
  </si>
  <si>
    <t>2/448-20</t>
  </si>
  <si>
    <t>https://www.ecourt.ge/Insolvency/InsolvencyInner?docId=3401926&amp;instanceId=1</t>
  </si>
  <si>
    <t>განცხადების წარმოებაში მიღების უარის თქმის თაობაზე</t>
  </si>
  <si>
    <t>შპს "ჯამფ"</t>
  </si>
  <si>
    <t>2/271-20</t>
  </si>
  <si>
    <t>https://www.ecourt.ge/Insolvency/InsolvencyInner?docId=3398642&amp;instanceId=1</t>
  </si>
  <si>
    <r>
      <rPr>
        <b/>
        <sz val="11"/>
        <color theme="1"/>
        <rFont val="Arial"/>
      </rPr>
      <t xml:space="preserve">მყისიერი გაკოტრება. </t>
    </r>
    <r>
      <rPr>
        <b/>
        <sz val="11"/>
        <color theme="1"/>
        <rFont val="Arial"/>
      </rPr>
      <t>შპს „ჯამფ“ (ს/კ 405206959) გამოცხადდეს გაკოტრებულად და გაუქმდეს შპს „ჯამფ“-ის რეგისტრაცია სამეწარმეო რეესტრში.</t>
    </r>
  </si>
  <si>
    <t>2/30590-19</t>
  </si>
  <si>
    <t>https://www.ecourt.ge/Insolvency/InsolvencyInner?docId=3319177&amp;instanceId=1</t>
  </si>
  <si>
    <r>
      <rPr>
        <b/>
        <sz val="11"/>
        <color theme="1"/>
        <rFont val="Arial"/>
      </rPr>
      <t xml:space="preserve">მყისიერი გაკოტრება. </t>
    </r>
    <r>
      <rPr>
        <b/>
        <sz val="11"/>
        <color theme="1"/>
        <rFont val="Arial"/>
      </rPr>
      <t>შპს ,,გაუდი-13-ის’’ (ს/ნ 405221978) მიმართ შეწყდეს გადახდისუუნარობის საქმის წარმოება, შპს ,,გაუდი-13“ გამოცხადდეს გაკოტრებულად და გაუქმდეს მისი რეგისტრაცია სამეწარმეო რეესტრში.</t>
    </r>
  </si>
  <si>
    <t>შპს "ოპელი 2015"</t>
  </si>
  <si>
    <t>2/935-20</t>
  </si>
  <si>
    <t>https://www.ecourt.ge/Insolvency/InsolvencyInner?docId=3417979&amp;instanceId=1</t>
  </si>
  <si>
    <t>ხარვეზის შემცველი განცხადება, უარი განცხადების წარმოებაში მიღების შესახებ</t>
  </si>
  <si>
    <t>შპს "დელანი"</t>
  </si>
  <si>
    <t>2/31236-19</t>
  </si>
  <si>
    <t>https://www.ecourt.ge/Insolvency/InsolvencyInner?docId=3330052&amp;instanceId=1</t>
  </si>
  <si>
    <r>
      <rPr>
        <b/>
        <sz val="11"/>
        <color theme="1"/>
        <rFont val="Arial"/>
      </rPr>
      <t xml:space="preserve">მყისიერი გაკოტრება. </t>
    </r>
    <r>
      <rPr>
        <b/>
        <sz val="11"/>
        <color theme="1"/>
        <rFont val="Arial"/>
      </rPr>
      <t xml:space="preserve">შპს „დელანი“ (ს/ნ 401993465) გამოცხადდეს გაკოტრებულად და გაუქმდეს შპს "დელანი“-ს (ს/ნ 401993465) რეგისტრაცია სამეწარმეო რეესტრში.
</t>
    </r>
  </si>
  <si>
    <t>2/32442-19</t>
  </si>
  <si>
    <t>https://www.ecourt.ge/Insolvency/InsolvencyInner?docId=3356133&amp;instanceId=1</t>
  </si>
  <si>
    <t>საქმის წარმოება დაიწყო, თუმცა პროცესში შეწყდა და საწარმო გამოცხადდა გაკოტრებულად, გადაწყვეტილება შემოსავლების სამსახურმა გაასაჩივრა</t>
  </si>
  <si>
    <t>შპს "საქართველოს ლატარიის კომპანია"</t>
  </si>
  <si>
    <t>2/1335-20</t>
  </si>
  <si>
    <t>https://www.ecourt.ge/Insolvency/InsolvencyInner?docId=3433236&amp;instanceId=1</t>
  </si>
  <si>
    <t>შპს "მარშე"</t>
  </si>
  <si>
    <t>2/13642-13</t>
  </si>
  <si>
    <t>https://www.ecourt.ge/Insolvency/InsolvencyInner?docId=320739&amp;instanceId=1</t>
  </si>
  <si>
    <t>იყო - გიორგი გვალია; 3/24/2021-ში გახდა გიორგი ხუნდაძე</t>
  </si>
  <si>
    <t>შპს "კოლხი"</t>
  </si>
  <si>
    <t>2/8772-12</t>
  </si>
  <si>
    <t>ელისო ტუკვაძე</t>
  </si>
  <si>
    <t>https://www.ecourt.ge/Insolvency/InsolvencyInner?docId=107064&amp;instanceId=1</t>
  </si>
  <si>
    <t>შპს „Eurocon”</t>
  </si>
  <si>
    <t>გაკოტრება, 17/12/2014, შპს "Eurocon"</t>
  </si>
  <si>
    <t>შპს "ეკონომი"</t>
  </si>
  <si>
    <t>2/12281-2013</t>
  </si>
  <si>
    <t>https://www.ecourt.ge/Insolvency/InsolvencyInner?docId=300610&amp;instanceId=1</t>
  </si>
  <si>
    <t>შპს "იოლი სუპერმაკეტი"</t>
  </si>
  <si>
    <t>2/14922-2014</t>
  </si>
  <si>
    <t>https://www.ecourt.ge/Insolvency/InsolvencyInner?docId=581241&amp;instanceId=1</t>
  </si>
  <si>
    <t>https://matsne.gov.ge/ka/document/view/2492837?publication=0</t>
  </si>
  <si>
    <t>შპს "წყალკანალი XXI"</t>
  </si>
  <si>
    <t>2/2253-15</t>
  </si>
  <si>
    <t>https://www.ecourt.ge/Insolvency/InsolvencyInner?docId=721587&amp;instanceId=1</t>
  </si>
  <si>
    <t>დასრულდეს შპს ,,წყალკანალი XXI“ (ს/კ 404870234, იურიდიული მისამართი: საქართველო, თბილისი, ვაკე-საბურთალოს რაიონი, კოსტავას ქ., №70) გაკოტრების საქმის წარმოება და კომპანია გამოცხადდეს გაკოტრებულად;</t>
  </si>
  <si>
    <t>2022 წლის 16 ნოემბერს არის ატვირთული დოკუმენტი, რომელსაც ვერ ვხსნი</t>
  </si>
  <si>
    <t>შპს "ორი ლულა"</t>
  </si>
  <si>
    <t>2/7798-15</t>
  </si>
  <si>
    <t>ლაშა ქოჩიაშვილი/სოსო ღურწკაია</t>
  </si>
  <si>
    <t>https://www.ecourt.ge/Insolvency/InsolvencyInner?docId=789624&amp;instanceId=1</t>
  </si>
  <si>
    <t>შპს "ბათუმი პლაზა"</t>
  </si>
  <si>
    <t>2/18013-2015</t>
  </si>
  <si>
    <t>https://www.ecourt.ge/Insolvency/InsolvencyInner?docId=1086391&amp;instanceId=1</t>
  </si>
  <si>
    <t>https://matsne.gov.ge/ka/document/view/2990778?publication=0</t>
  </si>
  <si>
    <t>შპს "გორის "სასათბურე მეურნეობა"</t>
  </si>
  <si>
    <t>2-25200- 15</t>
  </si>
  <si>
    <t>https://www.ecourt.ge/Insolvency/InsolvencyInner?docId=1174967&amp;instanceId=1</t>
  </si>
  <si>
    <t>https://matsne.gov.ge/ka/document/view/3120046?publication=0</t>
  </si>
  <si>
    <t>შპს "დედაბოძი"</t>
  </si>
  <si>
    <t>2-26694-15</t>
  </si>
  <si>
    <t>https://www.ecourt.ge/Insolvency/InsolvencyInner?docId=1189247&amp;instanceId=1</t>
  </si>
  <si>
    <t>https://matsne.gov.ge/ka/document/search?query=&amp;geo=on&amp;additional-filter-text=&amp;query_target=text&amp;type=all&amp;group=&amp;issuer=&amp;label=&amp;number=2%2F26694-15+&amp;signing_date_fr%5Bdate%5D=&amp;signing_date_to%5Bdate%5D=&amp;registration_code=&amp;publishing_date_fr%5Bdate%5D=&amp;publishing_date_to%5Bdate%5D=&amp;status=&amp;additional_status=&amp;op=%E1%83%AB%E1%83%94%E1%83%91%E1%83%9C%E1%83%90&amp;isvoice=0&amp;form_build_id=form--rm6SN1tgcXtbTiGdRNQ3yu0hHdo9NvrRTg8z4Sz-rU&amp;form_id=_document_search_form</t>
  </si>
  <si>
    <t>განიხილება საქმის წარმოებს დასრულება, თუმცა ბოლო განჩინებით კრედიტორთა კრება გადაიდო თარიღის განსაზღვრის გარეშე</t>
  </si>
  <si>
    <t>შპს "კავკასია 99"</t>
  </si>
  <si>
    <t>2/27110-15</t>
  </si>
  <si>
    <t>ბესიკ სისვაძე/ლაშა ქოჩიაშვილი/ზაზა მარუაშვილი</t>
  </si>
  <si>
    <t>https://www.ecourt.ge/Insolvency/InsolvencyInner?docId=1196388&amp;instanceId=1</t>
  </si>
  <si>
    <t>ლაშა ფრუიძე</t>
  </si>
  <si>
    <t>სს "პოპული"</t>
  </si>
  <si>
    <t>2/5814-13</t>
  </si>
  <si>
    <t>ელისო ტუკვაძე/ ლაშა ქოჩიაშვილი</t>
  </si>
  <si>
    <t>https://www.ecourt.ge/Insolvency/InsolvencyInner?docId=1246678&amp;instanceId=1</t>
  </si>
  <si>
    <t>https://www.matsne.gov.ge/ka/document/search?query=%E1%83%9E%E1%83%9D%E1%83%9E%E1%83%A3%E1%83%9A%E1%83%98&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-5nZOetLzRc6On3_zkNokitLCqEnukAmv1z6572mNKyc&amp;form_id=_document_search_form</t>
  </si>
  <si>
    <t>შპს "ქართული საინვესტიციო ჯგუფი ოცდამეერთე"</t>
  </si>
  <si>
    <t>2/15527-16</t>
  </si>
  <si>
    <t>ლაშა ქოჩიაშვილი/თამარ ბურჯანაძე</t>
  </si>
  <si>
    <t>https://www.ecourt.ge/Insolvency/InsolvencyInner?docId=1399778&amp;instanceId=1</t>
  </si>
  <si>
    <t>https://matsne.gov.ge/ka/document/view/4071372?publication=0</t>
  </si>
  <si>
    <t>შპს "TV-3"</t>
  </si>
  <si>
    <t>2/18163-16</t>
  </si>
  <si>
    <t>https://www.ecourt.ge/Insolvency/InsolvencyInner?docId=1428406&amp;instanceId=1</t>
  </si>
  <si>
    <t>https://matsne.gov.ge/ka/document/search?query=&amp;geo=on&amp;additional-filter-text=&amp;query_target=text&amp;type=all&amp;group=&amp;issuer=&amp;label=&amp;number=2-18163-16&amp;signing_date_fr%5Bdate%5D=&amp;signing_date_to%5Bdate%5D=&amp;registration_code=&amp;publishing_date_fr%5Bdate%5D=&amp;publishing_date_to%5Bdate%5D=&amp;status=&amp;additional_status=&amp;op=%E1%83%AB%E1%83%94%E1%83%91%E1%83%9C%E1%83%90&amp;isvoice=0&amp;form_build_id=form-L30LVGaDtBAVQquCsi6fW5dwMZ1lJqG-onksfuGeqWQ&amp;form_id=_document_search_form</t>
  </si>
  <si>
    <t>შპს "ბაგები 2002"</t>
  </si>
  <si>
    <t>2/26203-16</t>
  </si>
  <si>
    <t>ლაშა ქოჩიაშვილი/გოჩა დიდავა</t>
  </si>
  <si>
    <t>https://www.ecourt.ge/Insolvency/InsolvencyInner?docId=1488719&amp;instanceId=1</t>
  </si>
  <si>
    <t>ქონების ნაწილი გატანილია აუქციონზე, საქმე უახლოვდება დასასრულს</t>
  </si>
  <si>
    <t>შპს "პრაიდ გრუპი"</t>
  </si>
  <si>
    <t>2/2611-17</t>
  </si>
  <si>
    <t>https://www.ecourt.ge/Insolvency/InsolvencyInner?docId=1781228&amp;instanceId=1</t>
  </si>
  <si>
    <t>https://matsne.gov.ge/ka/document/view/3585955?publication=0</t>
  </si>
  <si>
    <t>შპს "უნივერსალი-93"</t>
  </si>
  <si>
    <t>2/693-16</t>
  </si>
  <si>
    <t>ბესიკ სისვაძე/თამარ ჭუნიაშვილი/ზაალ მარუაშვილი</t>
  </si>
  <si>
    <t>https://www.ecourt.ge/Insolvency/InsolvencyInner?docId=1217485&amp;instanceId=1</t>
  </si>
  <si>
    <t>https://www.matsne.gov.ge/ka/document/search?query=%E1%83%A3%E1%83%9C%E1%83%98%E1%83%95%E1%83%94%E1%83%A0%E1%83%A1%E1%83%90%E1%83%9A%E1%83%98-93&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N7Zqkj1HcjE-2HekRJmaFlIjNTNeBkY5GqGVlF3eQ50&amp;form_id=_document_search_form</t>
  </si>
  <si>
    <t>2/28418-19</t>
  </si>
  <si>
    <t>https://www.ecourt.ge/Insolvency/InsolvencyInner?docId=3277681&amp;instanceId=1</t>
  </si>
  <si>
    <t>მყისიერი გაკოტრება. მსს ,,გუდაური“ (ს/ნ 203852713) გამოცხადდეს გაკოტრებულად და გაუქმდეს სს ,,გუდაურის“ (ს/ნ 203852713) რეგისტრაცია სამეწარმეო რეესტრში.</t>
  </si>
  <si>
    <t>შპს "ახალციხის ქალთა კონსულტაცია და კანისა და ვენსნეულებათა დისპანსერი"</t>
  </si>
  <si>
    <t>2/20771-15</t>
  </si>
  <si>
    <t>ციცინო კიკვაძე/თამარ ჭუნიაშვილი</t>
  </si>
  <si>
    <t>https://www.ecourt.ge/Insolvency/InsolvencyInner?docId=1121101&amp;instanceId=1</t>
  </si>
  <si>
    <t>შეწყდეს შპს ,,ახალციხის ქალთა კონსულტაცია და კანისა და ვენსნეულებათა დისპანსერის“ გაკოტრების საქმის წარმოება (მისამართი: ქ. ახალციხე, გამრეკელის ქ N2, საიდენტიფიკაციო კოდი №424065424).</t>
  </si>
  <si>
    <t>შპს "არენი მშენი"</t>
  </si>
  <si>
    <t>2/1492-16</t>
  </si>
  <si>
    <t>https://www.ecourt.ge/Insolvency/InsolvencyInner?docId=1229855&amp;instanceId=1</t>
  </si>
  <si>
    <t>შერმადინ გიგოლაშვილი/დავით ალაფიშვილი</t>
  </si>
  <si>
    <t>2/19152-20</t>
  </si>
  <si>
    <t>https://www.ecourt.ge/Insolvency/InsolvencyInner?docId=3942037&amp;instanceId=1</t>
  </si>
  <si>
    <t>პირდაპირ გაკოტრდა და გაუუქმდა რეგისტრაცია</t>
  </si>
  <si>
    <t>2/933-20</t>
  </si>
  <si>
    <t>https://www.ecourt.ge/Insolvency/InsolvencyInner?docId=3417983&amp;instanceId=1</t>
  </si>
  <si>
    <t>უარი უნდა ეთქვას განცხადების წარმოებაში მიღებაზე</t>
  </si>
  <si>
    <t>შპს "ჰეფი"</t>
  </si>
  <si>
    <t>2/3319-22</t>
  </si>
  <si>
    <t>https://www.ecourt.ge/Insolvency/InsolvencyInner?docId=5467653&amp;instanceId=1</t>
  </si>
  <si>
    <t>მევალემ განაცხადი უკან გაიტანა</t>
  </si>
  <si>
    <t>შპს "სტომადენტი"</t>
  </si>
  <si>
    <t>2/1859-17</t>
  </si>
  <si>
    <t>მანანა ნიკაჭაძე/მალხაზ ჩუბინიძე</t>
  </si>
  <si>
    <t>https://www.ecourt.ge/Insolvency/InsolvencyInner?docId=1992961&amp;instanceId=1</t>
  </si>
  <si>
    <t>საქმე შეწყდა კრედიტორთა არარსებობის გამო</t>
  </si>
  <si>
    <t>შპს "ჯაფამ პროდაქშ"</t>
  </si>
  <si>
    <t>2/3090-22</t>
  </si>
  <si>
    <t>https://www.ecourt.ge/Insolvency/InsolvencyInner?docId=5456360&amp;instanceId=1</t>
  </si>
  <si>
    <t>ხარვეზიანი განაცხადი</t>
  </si>
  <si>
    <t>შპს "casa group"</t>
  </si>
  <si>
    <t>2/15924-17</t>
  </si>
  <si>
    <t>თამარ ჭუნიაშვილი/ივერი აბაშიძე</t>
  </si>
  <si>
    <t>https://www.ecourt.ge/Insolvency/InsolvencyInner?docId=1973169&amp;instanceId=1</t>
  </si>
  <si>
    <t>2/1519-22</t>
  </si>
  <si>
    <t>https://www.ecourt.ge/Insolvency/InsolvencyInner?docId=5413576&amp;instanceId=1</t>
  </si>
  <si>
    <t>გამოცხადდეს გაკოტრებულად და გაუქმდეს შპს „თეკლას“ რეგისტრაცია სამეწარმეო რეესტრში - 28/06/2022</t>
  </si>
  <si>
    <t>შპს "სახალხო აფთიაქი"</t>
  </si>
  <si>
    <t>2/418-22</t>
  </si>
  <si>
    <t>https://www.ecourt.ge/Insolvency/InsolvencyInner?docId=5386886&amp;instanceId=1</t>
  </si>
  <si>
    <t>ზედამხედველი: ნიკოლოზ აბუთიძე
მმართველი: პაპუნა ტოლიაშვილი. მოვალე აღარ არის მმართველი</t>
  </si>
  <si>
    <t>დიახ, არა</t>
  </si>
  <si>
    <t xml:space="preserve">საქმეზე დამატებულია საჩივრები </t>
  </si>
  <si>
    <t>სს "სინერჯი კაპიტალი"</t>
  </si>
  <si>
    <t>2/692-22</t>
  </si>
  <si>
    <t>https://www.ecourt.ge/Insolvency/InsolvencyInner?docId=5394343&amp;instanceId=1</t>
  </si>
  <si>
    <t>მმართველი: პაპუნა ტოლიაშვილი, ზედამხედველი: გიორგი ხუნდაძე</t>
  </si>
  <si>
    <t>შპს "წიქარა"</t>
  </si>
  <si>
    <t>2/471-22</t>
  </si>
  <si>
    <t>ნათია შოშიაშვილი</t>
  </si>
  <si>
    <t>https://www.ecourt.ge/Insolvency/InsolvencyInner?docId=5386661&amp;instanceId=1</t>
  </si>
  <si>
    <t>ლაშა ნოდია</t>
  </si>
  <si>
    <t>შპს "იმერ საქართველო"</t>
  </si>
  <si>
    <t>2/29034-21</t>
  </si>
  <si>
    <t>https://www.ecourt.ge/Insolvency/InsolvencyInner?docId=5167805&amp;instanceId=1</t>
  </si>
  <si>
    <t>სოფიო ჯოხაძე</t>
  </si>
  <si>
    <t>6 მილიონი ლარი</t>
  </si>
  <si>
    <t>საქმის მმართველი ითხოვს ითხოვენ საქმის შეწყვეტას</t>
  </si>
  <si>
    <t>კრედიტორთა კრება უნდა ჩატარებულიყო 2023 წლის 28 აპრილს, მათ შორის რეაბილიტაციის რეჟიმის განსახილველად, დოკუმენტი არ არის ატვირთული</t>
  </si>
  <si>
    <t>შპს "ჯორჯიან ეარვეისი"</t>
  </si>
  <si>
    <t>2/34809-21</t>
  </si>
  <si>
    <t>https://www.ecourt.ge/Insolvency/InsolvencyInner?docId=5332203&amp;instanceId=1</t>
  </si>
  <si>
    <t>ზედამხედველი: ნატო პაპიაშვილი</t>
  </si>
  <si>
    <t>დამტკიცებულია რეაბილიტაციის გეგმა 4 ოქტომბერს დამტკიცდა, 5 ოქტომბერს ცვლილება შეიტანეს კრედიტორთა რეესტრში</t>
  </si>
  <si>
    <t>შპს "გიო-პოლ გრუპი"</t>
  </si>
  <si>
    <t>2/34887-21</t>
  </si>
  <si>
    <t>https://www.ecourt.ge/Insolvency/InsolvencyInner?docId=5335702&amp;instanceId=1</t>
  </si>
  <si>
    <t>სს "ხაოიანი ქსოვილების ფაბრიკა"</t>
  </si>
  <si>
    <t>2/233</t>
  </si>
  <si>
    <t>გოჩა აბუსერიძე/გენადი მაკარიძე/ციცინო კიკვაძე</t>
  </si>
  <si>
    <t>https://www.ecourt.ge/Insolvency/InsolvencyInner?docId=25323&amp;instanceId=1</t>
  </si>
  <si>
    <t>გია გიგაშვილი =&gt; აღსრულების ეროვნული ბიურო</t>
  </si>
  <si>
    <t>შპს "მორგანი"</t>
  </si>
  <si>
    <t>2/35029-21</t>
  </si>
  <si>
    <t>https://www.ecourt.ge/Insolvency/InsolvencyInner?docId=5335502&amp;instanceId=1</t>
  </si>
  <si>
    <t>შპს "ტვიბი"</t>
  </si>
  <si>
    <t>2/35028-21</t>
  </si>
  <si>
    <t>სალომე გველესიანი</t>
  </si>
  <si>
    <t>https://www.ecourt.ge/Insolvency/InsolvencyInner?docId=5335501&amp;instanceId=1</t>
  </si>
  <si>
    <t>შპს "ფოლადა"</t>
  </si>
  <si>
    <t>2/35332-21</t>
  </si>
  <si>
    <t>https://www.ecourt.ge/Insolvency/InsolvencyInner?docId=5347773&amp;instanceId=1</t>
  </si>
  <si>
    <t>შპს "ბალდა"</t>
  </si>
  <si>
    <t>2/34854-21</t>
  </si>
  <si>
    <t>https://www.ecourt.ge/Insolvency/InsolvencyInner?docId=5335500&amp;instanceId=1</t>
  </si>
  <si>
    <t>სს "დელფი"</t>
  </si>
  <si>
    <t>2/20031-2016</t>
  </si>
  <si>
    <t>https://www.ecourt.ge/Insolvency/InsolvencyInner?docId=1444067&amp;instanceId=1</t>
  </si>
  <si>
    <t>საქმე დასრულდა და რეგისტრაცია გაუქმდა, თუმცა შემდგომ გადაწყვეტილება გასაჩივრდა</t>
  </si>
  <si>
    <t>2/3401-21</t>
  </si>
  <si>
    <t>https://www.ecourt.ge/Insolvency/InsolvencyInner?docId=5247433&amp;instanceId=1</t>
  </si>
  <si>
    <t>განჩინებაში ჯერ ეწერა ახალი, დროის პერიოდითაც ახალ კანონს ემთხვევა, მაგრამ შემდეგ ბოლო დასკვნას ძველ კანონზე დაყრდნობით აკეთებენ და ბრიპასაც არ აქვს ეს საქმე აღრიცხული, ამიტომ ალბათ ძველად უნდა ჩავთვალოთ</t>
  </si>
  <si>
    <t>შპს "დელფი 2011"</t>
  </si>
  <si>
    <t>2/22843-14</t>
  </si>
  <si>
    <t>ბესიკ სისვაძე/თამარ ჭუნიაშვილი/ივერი აბაშიძე</t>
  </si>
  <si>
    <t>https://ecourt.ge/Insolvency/InsolvencyInner?docId=684443&amp;instanceId=1</t>
  </si>
  <si>
    <t>შპს "ტექნომშენ გრუპი"</t>
  </si>
  <si>
    <t>2/16332-22</t>
  </si>
  <si>
    <t>https://ecourt.ge/Insolvency/InsolvencyInner?docId=5847030&amp;instanceId=1</t>
  </si>
  <si>
    <t>დაუდგინდა ხარვეზი და გამოსასწორებლად მიეცა ვადა, გააუქმეს გადაწყვეტილება უარის შესახებ და ეს ავტომატურად დაწყებას ნიშნავს?</t>
  </si>
  <si>
    <t>შპს "ზე ლისი"</t>
  </si>
  <si>
    <t>2/14196-22</t>
  </si>
  <si>
    <t>https://ecourt.ge/Insolvency/InsolvencyInner?docId=5771433&amp;instanceId=1</t>
  </si>
  <si>
    <t>მმართველი - ელგა ნიკორაშვილი, ზედამხედველი - ირაკლი გაფრინდაშვილი</t>
  </si>
  <si>
    <t>გიორგი ბათლიძე</t>
  </si>
  <si>
    <t>დევს ახალი დოკუმენტი - "განცხადება კრედიტორთა რეესტრის წარდმოდგენის თაობაზე", მაგრამ არ მიხსნის</t>
  </si>
  <si>
    <t>სს "აზოტმშენი"</t>
  </si>
  <si>
    <t>2-74-09</t>
  </si>
  <si>
    <t>https://ecourt.ge/Insolvency/InsolvencyInner?docId=4467636&amp;instanceId=1</t>
  </si>
  <si>
    <t>ვახტანგ კაპანაძე/სსიპ აღსრულების ეროვნული ბიურო</t>
  </si>
  <si>
    <t>შპს "N12 საგზაო საექსპლუატაციო სამმართველო"</t>
  </si>
  <si>
    <t>2/13217-22</t>
  </si>
  <si>
    <t>https://ecourt.ge/Insolvency/InsolvencyInner?docId=5745117&amp;instanceId=1</t>
  </si>
  <si>
    <t>დაუდგინდა ხარვეზი და გამოსასწორებლად მიეცა ვადა</t>
  </si>
  <si>
    <t>შპს "ეარფლეინ ტექნიკს"</t>
  </si>
  <si>
    <t>2/11504-22</t>
  </si>
  <si>
    <t>https://ecourt.ge/Insolvency/InsolvencyInner?docId=5702807&amp;instanceId=1</t>
  </si>
  <si>
    <t>უარი ეთქვა გადახდისუუნარობის საქმის დაწყებაზე</t>
  </si>
  <si>
    <t>შპს "რუსთავის აზოტი"</t>
  </si>
  <si>
    <t>2/11016-22</t>
  </si>
  <si>
    <t>https://ecourt.ge/Insolvency/InsolvencyInner?docId=5691008&amp;instanceId=1</t>
  </si>
  <si>
    <t>გამოცხადდა გაკოტრებულად</t>
  </si>
  <si>
    <t>2/6516-22</t>
  </si>
  <si>
    <t>https://ecourt.ge/Insolvency/InsolvencyInner?docId=5563781&amp;instanceId=1</t>
  </si>
  <si>
    <t>უარი ეთქვა ხარვეზის გამო, გრძელდება კერძო საჩივრების განხილვა</t>
  </si>
  <si>
    <t>შპს "FRESH FOOD"</t>
  </si>
  <si>
    <t>2/4389-22</t>
  </si>
  <si>
    <t>https://ecourt.ge/Insolvency/InsolvencyInner?docId=5492612&amp;instanceId=1</t>
  </si>
  <si>
    <t>უარი ეთქვა, ვინაიდან არ საკმარის აქტივებს</t>
  </si>
  <si>
    <t>შპს "მობილგორიგაზი"</t>
  </si>
  <si>
    <t>2/8326-22</t>
  </si>
  <si>
    <t>https://ecourt.ge/Insolvency/InsolvencyInner?docId=5610114&amp;instanceId=1</t>
  </si>
  <si>
    <t>ნინო ქოჩიაშვილი</t>
  </si>
  <si>
    <t>ახალი დოკუმენტია ატვირთული - "მიმართვა სასამართლო რეესტრზე", მაგრამა არ მიხსნის. კრედიტორთა რეესტრის კორექტირებაზე იყო შეტანილი საჩივარი, რომელიც არ დაკმაყოფილდა. ცალკე ფაილად არის ატვირთული ამ საქმის განახლება და შეცდომით სხვა ნომერი აქვს მითითებული - 2/32383-22</t>
  </si>
  <si>
    <t>სს "ფოსტა ფეი"</t>
  </si>
  <si>
    <t>2/8593-22</t>
  </si>
  <si>
    <t>https://ecourt.ge/Insolvency/InsolvencyInner?docId=5615265&amp;instanceId=1</t>
  </si>
  <si>
    <t>ი/მ რომან ვასილევი</t>
  </si>
  <si>
    <t>2/796-22</t>
  </si>
  <si>
    <t>https://ecourt.ge/Insolvency/InsolvencyInner?docId=5568138&amp;instanceId=1</t>
  </si>
  <si>
    <t>შპს "აჭარა ავტოგაზი"</t>
  </si>
  <si>
    <t>2/921-22</t>
  </si>
  <si>
    <t>https://ecourt.ge/Insolvency/InsolvencyInner?docId=5592368&amp;instanceId=1</t>
  </si>
  <si>
    <t>შპს "საუკეთესო"</t>
  </si>
  <si>
    <t>2/25206-18</t>
  </si>
  <si>
    <t>https://ecourt.ge/Insolvency/InsolvencyInner?docId=2606194&amp;instanceId=1</t>
  </si>
  <si>
    <t>2/5933-22</t>
  </si>
  <si>
    <t>https://ecourt.ge/Insolvency/InsolvencyInner?docId=5541262&amp;instanceId=1</t>
  </si>
  <si>
    <t>მმართველი - თეონა ზაქრაძე, ზედამხედველი - ვალერიან გვათუა,შემდეგ გიორგი გვალია, შემდეგ თორნიკე ართქმელაძე, თამთა ივანიშვილი, ალექსანდრე ციცვიძე</t>
  </si>
  <si>
    <t>ალექსანდრე ციცვიძე</t>
  </si>
  <si>
    <t>13 ოქტომბერსაა დანიშნული კრედიტორთა კრება, რომელზეც უნდა დამტკიცდეს რეაბილიტაციის გეგმა. 8 ნოემბერს გადაიდო აღნიშნული კრება</t>
  </si>
  <si>
    <t>სს "გურჯაანი 1929"</t>
  </si>
  <si>
    <t>2/5373-22</t>
  </si>
  <si>
    <t>https://ecourt.ge/Insolvency/InsolvencyInner?docId=5522735&amp;instanceId=1</t>
  </si>
  <si>
    <t>მმართველი - კობა კობახიძე, ზედამხედველი - ქეთევან ბაშინურიძე</t>
  </si>
  <si>
    <t>შპს "ბერმუხა"</t>
  </si>
  <si>
    <t>2/1131-12</t>
  </si>
  <si>
    <t>https://ecourt.ge/Insolvency/InsolvencyInner?docId=123912&amp;instanceId=1</t>
  </si>
  <si>
    <t>სსიპ აღსრულების ეროვნული ბიურო.</t>
  </si>
  <si>
    <t>ი/მ კახაბერ გელიაშვილი</t>
  </si>
  <si>
    <t>2/4570-22</t>
  </si>
  <si>
    <t>https://ecourt.ge/Insolvency/InsolvencyInner?docId=5495362&amp;instanceId=1</t>
  </si>
  <si>
    <t>უარი ეთქვა საქმის წარმოებია დაწყებაზე</t>
  </si>
  <si>
    <t>სს "წნორის მანქანათმშენებელი ქარხანა 2003"</t>
  </si>
  <si>
    <t>2/27750-22</t>
  </si>
  <si>
    <t>https://www.ecourt.ge/Insolvency/InsolvencyInner?docId=6145178&amp;instanceId=1</t>
  </si>
  <si>
    <t>მმართველი - პრაქტიკოსი დავით ბასილაია</t>
  </si>
  <si>
    <t>შპს "ნიუსი 7"</t>
  </si>
  <si>
    <t>2/2012-19</t>
  </si>
  <si>
    <t>https://www.ecourt.ge/Insolvency/InsolvencyInner?docId=6139092&amp;instanceId=1</t>
  </si>
  <si>
    <t>2/2969-22</t>
  </si>
  <si>
    <t>https://www.ecourt.ge/Insolvency/InsolvencyInner?docId=6123527&amp;instanceId=1</t>
  </si>
  <si>
    <t>მიმდინარეობს მასის რეალიზაციის მეთოდზე მსჯელობა</t>
  </si>
  <si>
    <t>2/25812-22</t>
  </si>
  <si>
    <t>https://www.ecourt.ge/Insolvency/InsolvencyInner?docId=6101753&amp;instanceId=1</t>
  </si>
  <si>
    <t>მმართველი - დირექტორი ლაშა გოგუაძე, ზედამხედველი - პრაქტიკოსი ნიკოლოზ აბუთიძე. განჩინების (10/26/2022) თანახმად, ნიკოლოზ აბუთიძემ ჩაანაცვლა მოვალე საქმის მმართველის პოზიციაზე.</t>
  </si>
  <si>
    <t>შპს "ვიტო+"</t>
  </si>
  <si>
    <t>2/24750-22</t>
  </si>
  <si>
    <t>https://www.ecourt.ge/Insolvency/InsolvencyInner?docId=6088470&amp;instanceId=1</t>
  </si>
  <si>
    <t>გადაწყვეტილება არდაწყების შესახებ გასაჩივრდა და გადაგზავნილია სასამართლოში</t>
  </si>
  <si>
    <t>შპს "სასტუმრო აბანოთუბანი"</t>
  </si>
  <si>
    <t>2/25275-22</t>
  </si>
  <si>
    <t>https://www.ecourt.ge/Insolvency/InsolvencyInner?docId=6091698&amp;instanceId=1</t>
  </si>
  <si>
    <t>ქეთევან ბაშინურიძე</t>
  </si>
  <si>
    <t>დრო მიეცათ ხარვეზის გამოსასწორებლად, გამოასწორეს</t>
  </si>
  <si>
    <t>2/24766-22</t>
  </si>
  <si>
    <t>https://www.ecourt.ge/Insolvency/InsolvencyInner?docId=6088032&amp;instanceId=1</t>
  </si>
  <si>
    <t>მიზეზი: უკვე მიმდინარეობს საქმე ამ კომპანიაზე</t>
  </si>
  <si>
    <t>შპს "თბილისი ჰოლლ"</t>
  </si>
  <si>
    <t>2/24285-22</t>
  </si>
  <si>
    <t>https://www.ecourt.ge/Insolvency/InsolvencyInner?docId=6072442&amp;instanceId=1</t>
  </si>
  <si>
    <t>პრაქტიკოსი გიორგი ბათლიძე</t>
  </si>
  <si>
    <t>სადავო თანხა სავარაუდოა - "Scan_20230608_164716.pdf" დოკუმენტის საფუძველზე</t>
  </si>
  <si>
    <t>პრაქტიკოსმა მოითხოვა საქმის შეწყვეტა, რაც არ დაკმაყოფილდა</t>
  </si>
  <si>
    <t>შპს "ტრანსკავკასიის კრისტალი"</t>
  </si>
  <si>
    <t>2/2458-22</t>
  </si>
  <si>
    <t>https://www.ecourt.ge/Insolvency/InsolvencyInner?docId=6010709&amp;instanceId=1</t>
  </si>
  <si>
    <t>მმართველი - დირექტორი ნუნუ გიკაშვილი, ზედამხედველი - გიორგი ბათლიძე</t>
  </si>
  <si>
    <t>3546618,06</t>
  </si>
  <si>
    <t>სადავო თანხა სავარაუდოა - 04/04/2023 ათვირთული განჩინების საფუძველზე; რეაბილიტაციის გეგმა დამტკიცებულია 2023 წლის 10 მაისს</t>
  </si>
  <si>
    <t>2/2676-22</t>
  </si>
  <si>
    <t>https://www.ecourt.ge/Insolvency/InsolvencyInner?docId=6067674&amp;instanceId=1</t>
  </si>
  <si>
    <t>2/23976-2022</t>
  </si>
  <si>
    <t>https://www.ecourt.ge/Insolvency/InsolvencyInner?docId=6070031&amp;instanceId=1</t>
  </si>
  <si>
    <t>უწერიათ, რომ 2/10519-21 საქმის დასრულების შესახებ განჩინება გაუქმდა და მოწვეული ჰყავთ კრედიტორთა კრება. საქმე მიმდინარეობს ძველი კანონმდებლობით. 14 სექტემბრის განჩინებით ეს საქმეც დასრულდა, გადაწყვეტილება გასაჩივრდა 20 სექტემბერს, საჩივარი არ დაკმაყოფილდა და ზემდგომ სასამართლოში გადაიგზავნა</t>
  </si>
  <si>
    <t>შპს "სს ფოსტა ფეი"</t>
  </si>
  <si>
    <t>2/22156-22</t>
  </si>
  <si>
    <t>https://ecourt.ge/Insolvency/InsolvencyInner?docId=6022550&amp;instanceId=1</t>
  </si>
  <si>
    <t>2/22493-22</t>
  </si>
  <si>
    <t>https://ecourt.ge/Insolvency/InsolvencyInner?docId=6030301&amp;instanceId=1</t>
  </si>
  <si>
    <t>შპს "ქართული ბაზარი"</t>
  </si>
  <si>
    <t>2/22296-22</t>
  </si>
  <si>
    <t>https://ecourt.ge/Insolvency/InsolvencyInner?docId=6024973&amp;instanceId=1</t>
  </si>
  <si>
    <t xml:space="preserve">პრაქტიკოსი თინათინ შუღაროვა </t>
  </si>
  <si>
    <t>შპს "გურიის სამედიცინო ცენტრი"</t>
  </si>
  <si>
    <t>2/2386-22</t>
  </si>
  <si>
    <t>https://ecourt.ge/Insolvency/InsolvencyInner?docId=5991578&amp;instanceId=1</t>
  </si>
  <si>
    <t>პრაქტიკოსი ნატალი ჭუჭულაშვილი</t>
  </si>
  <si>
    <t>სისტემაში ატვირთულია მოხსენება გადახდისუუნარობის პრაქტიკოსის მიერ დღემდე გაწეული ღონისძიებების შესახებ</t>
  </si>
  <si>
    <t>2/19522-22</t>
  </si>
  <si>
    <t>https://ecourt.ge/Insolvency/InsolvencyInner?docId=5937003&amp;instanceId=1</t>
  </si>
  <si>
    <t>პრაქტიკოსი თინათინ შუღაროვა</t>
  </si>
  <si>
    <t>ორი ფაილია დამატებული (განცხადება და დანართი), მაგრამ ვერ ვხსნი</t>
  </si>
  <si>
    <t>შპს "ტექნომშენ ჯგუფი"</t>
  </si>
  <si>
    <t>2/19347-22</t>
  </si>
  <si>
    <t>https://ecourt.ge/Insolvency/InsolvencyInner?docId=5932286&amp;instanceId=1</t>
  </si>
  <si>
    <t>პრაქტიკოსი ლაშა ნოდია</t>
  </si>
  <si>
    <t>1,7 მილიონი ლარი</t>
  </si>
  <si>
    <t>კრედიტორთა რეესტრის დოკუმენტი დაემატა</t>
  </si>
  <si>
    <t>შპს "რანდი"</t>
  </si>
  <si>
    <t>2/2023-22</t>
  </si>
  <si>
    <t>https://ecourt.ge/Insolvency/InsolvencyInner?docId=5892513&amp;instanceId=1</t>
  </si>
  <si>
    <t>აკაკი თევდორაძე (დირექტორი)/გიორგი ბათლიძე (პრაქტიკოსი)</t>
  </si>
  <si>
    <t>შპს "სფეის ლაბი"</t>
  </si>
  <si>
    <t>2/17111-22</t>
  </si>
  <si>
    <t>https://ecourt.ge/Insolvency/InsolvencyInner?docId=5869809&amp;instanceId=1</t>
  </si>
  <si>
    <t>გასაჩივრდა გადაწყვეტილება საქმის არდაწყების შესახებ</t>
  </si>
  <si>
    <t>სს "იონი"</t>
  </si>
  <si>
    <t>2/15-2008</t>
  </si>
  <si>
    <t>გელა ქირია/შოთა ნიკურაძე</t>
  </si>
  <si>
    <t>https://www.ecourt.ge/Insolvency/InsolvencyInner?docId=67586&amp;instanceId=1</t>
  </si>
  <si>
    <t>https://matsne.gov.ge/ka/document/view/2948780?publication=0</t>
  </si>
  <si>
    <t>მამუკა გაბეხაძე</t>
  </si>
  <si>
    <t>კრედიტორთა კრებაა დანიშნული</t>
  </si>
  <si>
    <t>შპს "დი ემ სერვისი"</t>
  </si>
  <si>
    <t>2/29773-22</t>
  </si>
  <si>
    <t>https://ecourt.ge/Insolvency/InsolvencyInner?docId=6208669&amp;instanceId=1</t>
  </si>
  <si>
    <t>2/29662-22</t>
  </si>
  <si>
    <t>https://ecourt.ge/Insolvency/InsolvencyInner?docId=6204060&amp;instanceId=1</t>
  </si>
  <si>
    <t>2/30466-22</t>
  </si>
  <si>
    <t>https://ecourt.ge/Insolvency/InsolvencyInner?docId=6230104&amp;instanceId=1</t>
  </si>
  <si>
    <t>გაუქმდა პირდაპირ</t>
  </si>
  <si>
    <t>შპს "კარდუ"</t>
  </si>
  <si>
    <t>2/31494–22</t>
  </si>
  <si>
    <t>https://www.ecourt.ge/Insolvency/InsolvencyInner?docId=6287476&amp;instanceId=1</t>
  </si>
  <si>
    <t>გარკვეული პროცესები მიმდინარეობს, განიხილება საქმის დაწყება/არდაწყება</t>
  </si>
  <si>
    <t>შპს "სკალინი"</t>
  </si>
  <si>
    <t>2/31501-22</t>
  </si>
  <si>
    <t>https://www.ecourt.ge/Insolvency/InsolvencyInner?docId=6287629&amp;instanceId=1</t>
  </si>
  <si>
    <t>პრაქტიკოსი სოფიო მაჭავარიანი</t>
  </si>
  <si>
    <t>სს "საქართველოს აბრეშუმი"</t>
  </si>
  <si>
    <t>2/5769-11</t>
  </si>
  <si>
    <t>თამარ ჭუნიაშვილი/გოჩა დიდავა</t>
  </si>
  <si>
    <t>https://www.ecourt.ge/Insolvency/InsolvencyInner?docId=13800&amp;instanceId=1</t>
  </si>
  <si>
    <t>https://matsne.gov.ge/ka/document/view/1450591?publication=0</t>
  </si>
  <si>
    <t>გილერ ინდელაძე</t>
  </si>
  <si>
    <t>დანიშნულია კრედიტორთა კრება, რომელზეც უნდა განიხილოს საქმის შეწყვეტა</t>
  </si>
  <si>
    <t>შპს "მელაძე"</t>
  </si>
  <si>
    <t>2/32704-22</t>
  </si>
  <si>
    <t>https://www.ecourt.ge/Insolvency/InsolvencyInner?docId=6347202&amp;instanceId=1</t>
  </si>
  <si>
    <t>შპს "მერფი ყაზბეგი"</t>
  </si>
  <si>
    <t>2/15505-21</t>
  </si>
  <si>
    <t>https://www.ecourt.ge/Insolvency/InsolvencyInner?docId=4770744&amp;instanceId=1</t>
  </si>
  <si>
    <t>სს "საქსათბობმშენი"</t>
  </si>
  <si>
    <t>2/4511-22</t>
  </si>
  <si>
    <t>https://www.ecourt.ge/Insolvency/InsolvencyInner?docId=5496753&amp;instanceId=1</t>
  </si>
  <si>
    <t>"ფრონტერა რისორსიზ ჯორჯია კორპორეიშნის ფილიალი საქართველოში"</t>
  </si>
  <si>
    <t>2/20613-21</t>
  </si>
  <si>
    <t>https://matsne.gov.ge/ka/document/search?query=&amp;geo=on&amp;additional-filter-text=&amp;query_target=all&amp;type=all&amp;group=&amp;issuer=&amp;label=&amp;number=2%2F20613-21&amp;signing_date_fr%5Bdate%5D=&amp;signing_date_to%5Bdate%5D=&amp;registration_code=&amp;publishing_date_fr%5Bdate%5D=&amp;publishing_date_to%5Bdate%5D=&amp;status=&amp;additional_status=&amp;op=%E1%83%AB%E1%83%94%E1%83%91%E1%83%9C%E1%83%90&amp;isvoice=0&amp;form_build_id=form-KHviinK8-ZHFDeKkpBsgiKrh3KOpemfU9TqT3CoqGko&amp;form_id=_document_search_form</t>
  </si>
  <si>
    <t>პრაქტიკოსი გიორგი ხუნდაძე</t>
  </si>
  <si>
    <t>დაიწყო გაკოტრების რეჟიმით (გიორგი ხუნდაძე იყო საქმის მმართველი), მაგრამ შემდეგ გაუქმდა განჩინება საქმის დაწყების შესახებ</t>
  </si>
  <si>
    <t>შპს "ანგელი"</t>
  </si>
  <si>
    <t>2/33883-22</t>
  </si>
  <si>
    <t>https://www.ecourt.ge/Insolvency/InsolvencyInner?docId=6383418&amp;instanceId=1</t>
  </si>
  <si>
    <t>შპს "პოსტე"</t>
  </si>
  <si>
    <t>2/33640-22</t>
  </si>
  <si>
    <t>https://www.ecourt.ge/Insolvency/InsolvencyInner?docId=6379337&amp;instanceId=1</t>
  </si>
  <si>
    <t>დავით გელაშვილი</t>
  </si>
  <si>
    <t>სამირა ალახვერდიევა</t>
  </si>
  <si>
    <t>2/35186-22</t>
  </si>
  <si>
    <t>ალექსანდრე გზირიშვილი</t>
  </si>
  <si>
    <t>https://www.ecourt.ge/Insolvency/InsolvencyInner?docId=6451632&amp;instanceId=1</t>
  </si>
  <si>
    <t>სს "ა. ღვამიჩავას სახელობის ონკოლოგიური ნაციონალური ცენტრი"</t>
  </si>
  <si>
    <t>2/5657-14</t>
  </si>
  <si>
    <t>https://www.ecourt.ge/Insolvency/InsolvencyInner?docId=474553&amp;instanceId=1</t>
  </si>
  <si>
    <t>https://matsne.gov.ge/ka/document/search?query=&amp;geo=on&amp;additional-filter-text=&amp;query_target=all&amp;type=all&amp;group=&amp;issuer=&amp;label=&amp;number=2%2F5657-14&amp;signing_date_fr%5Bdate%5D=&amp;signing_date_to%5Bdate%5D=&amp;registration_code=&amp;publishing_date_fr%5Bdate%5D=&amp;publishing_date_to%5Bdate%5D=&amp;status=&amp;additional_status=&amp;op=%E1%83%AB%E1%83%94%E1%83%91%E1%83%9C%E1%83%90&amp;isvoice=0&amp;form_build_id=form-HFDvpUZ7fb04lyb2m5smssfQ7vaFpClMNs3q5rsuycg&amp;form_id=_document_search_form</t>
  </si>
  <si>
    <t>შპს "იბერია სითი"</t>
  </si>
  <si>
    <t>2/19012-22</t>
  </si>
  <si>
    <t>https://www.ecourt.ge/Insolvency/InsolvencyInner?docId=5920516&amp;instanceId=1</t>
  </si>
  <si>
    <t>სს "თეკო"</t>
  </si>
  <si>
    <t>2/36189-22</t>
  </si>
  <si>
    <t>https://www.ecourt.ge/Insolvency/InsolvencyInner?docId=6498433&amp;instanceId=1</t>
  </si>
  <si>
    <t>შპს "მ. ჯ. ენდ კომპანია"</t>
  </si>
  <si>
    <t>2/3729-12</t>
  </si>
  <si>
    <t>https://www.ecourt.ge/Insolvency/InsolvencyInner?docId=124943&amp;instanceId=1</t>
  </si>
  <si>
    <t>შპს "ფრიზი"</t>
  </si>
  <si>
    <t xml:space="preserve">2/38500-22 </t>
  </si>
  <si>
    <t>https://www.ecourt.ge/Insolvency/InsolvencyInner?docId=6619072&amp;instanceId=1</t>
  </si>
  <si>
    <t xml:space="preserve"> შპს "კავკაზ კაბელი"</t>
  </si>
  <si>
    <t>2/39108-22</t>
  </si>
  <si>
    <t>https://www.ecourt.ge/Insolvency/InsolvencyInner?docId=6653085&amp;instanceId=1</t>
  </si>
  <si>
    <t>2/30726-22</t>
  </si>
  <si>
    <t>https://www.ecourt.ge/Insolvency/InsolvencyInner?docId=6252068&amp;instanceId=1</t>
  </si>
  <si>
    <t>შპს "აგრო ინვესტ გრუპ"</t>
  </si>
  <si>
    <t>2/23-22</t>
  </si>
  <si>
    <t>https://www.ecourt.ge/Insolvency/InsolvencyInner?docId=6693416&amp;instanceId=1</t>
  </si>
  <si>
    <t>სს "ელმავალმშენებელი“</t>
  </si>
  <si>
    <t>2/39590-22</t>
  </si>
  <si>
    <t>https://www.ecourt.ge/Insolvency/InsolvencyInner?docId=6663050&amp;instanceId=1</t>
  </si>
  <si>
    <t>შპს “NTS“</t>
  </si>
  <si>
    <t>2/291-23</t>
  </si>
  <si>
    <t>https://ecourt.ge/Insolvency/InsolvencyInner?docId=6702865&amp;instanceId=1</t>
  </si>
  <si>
    <t>უარი ეთქვა საქმის წარმოების თაობაზე, დოკუმენტის ხარვეზიანობის გამო</t>
  </si>
  <si>
    <t>შპს "აგრო ინვესტ გრუპ“</t>
  </si>
  <si>
    <t>2/649-23</t>
  </si>
  <si>
    <t>https://ecourt.ge/Insolvency/InsolvencyInner?docId=6711857&amp;instanceId=1</t>
  </si>
  <si>
    <r>
      <rPr>
        <sz val="11"/>
        <color rgb="FF000000"/>
        <rFont val="Arial"/>
      </rPr>
      <t xml:space="preserve">შპს „აგრო ინვესტ გრუპ“-ის დირექტორი, ზურაბ გეწაძე დარჩეს მართვაში, ხოლო რეაბილიტაციის ზედამხედველად დაინიშნოს </t>
    </r>
    <r>
      <rPr>
        <b/>
        <sz val="11"/>
        <color rgb="FF000000"/>
        <rFont val="Arial"/>
      </rPr>
      <t>სოფიო ჯოხაძე.</t>
    </r>
  </si>
  <si>
    <t xml:space="preserve">6 ივნისის განჩინებით მოიწვიეს კრედიტორთა კრება, რომელზეც უნდა განიხილონ რეაბილიტაციის გეგმა. კრება უნდა ჩატარდეს 2023 წლის 26 ივნისს. </t>
  </si>
  <si>
    <t>შპს ცაგერის N16 საგზაო საექსპლუატაციო სამმართველო</t>
  </si>
  <si>
    <t>2/1938-17</t>
  </si>
  <si>
    <t>https://ecourt.ge/Insolvency/InsolvencyInner?docId=2001930&amp;instanceId=1</t>
  </si>
  <si>
    <t>https://matsne.gov.ge/ka/document/search?query=%E1%83%AA%E1%83%90%E1%83%92%E1%83%94%E1%83%A0%E1%83%98%E1%83%A1+N16+%E1%83%A1%E1%83%90%E1%83%92%E1%83%96%E1%83%90%E1%83%9D+%E1%83%A1%E1%83%90%E1%83%94%E1%83%A5%E1%83%A1%E1%83%9E%E1%83%9A%E1%83%A3%E1%83%90%E1%83%A2%E1%83%90%E1%83%AA%E1%83%98%E1%83%9D+%E1%83%A1%E1%83%90%E1%83%9B%E1%83%9B%E1%83%90%E1%83%A0%E1%83%97%E1%83%95%E1%83%94%E1%83%9A%E1%83%9D&amp;geo=on&amp;additional-filter-text=&amp;query_target=all&amp;type=all&amp;group=&amp;issuer=&amp;label=&amp;number=2%2F1938&amp;signing_date_fr%5Bdate%5D=&amp;signing_date_to%5Bdate%5D=&amp;registration_code=&amp;publishing_date_fr%5Bdate%5D=&amp;publishing_date_to%5Bdate%5D=&amp;status=&amp;additional_status=&amp;op=%E1%83%AB%E1%83%94%E1%83%91%E1%83%9C%E1%83%90&amp;isvoice=0&amp;form_build_id=form-4GN7SfO2Y9_GkKbaePkUXFhtusimBVdSNdiMqIMwfHU&amp;form_id=_document_search_form</t>
  </si>
  <si>
    <t>შპს "სეროტექ“</t>
  </si>
  <si>
    <t>2/2300-23</t>
  </si>
  <si>
    <t>https://ecourt.ge/Insolvency/InsolvencyInner?docId=6782936&amp;instanceId=1</t>
  </si>
  <si>
    <t xml:space="preserve">გაუქმდეს რეგისტრაცია და გამოცხადდეს გაკოტრებულად. </t>
  </si>
  <si>
    <t>შპს "გრანდ როიალი“</t>
  </si>
  <si>
    <t>2/2589-23</t>
  </si>
  <si>
    <t>https://www.ecourt.ge/Insolvency/InsolvencyInner?docId=6793203&amp;instanceId=1</t>
  </si>
  <si>
    <r>
      <rPr>
        <sz val="11"/>
        <color rgb="FF000000"/>
        <rFont val="Arial"/>
      </rPr>
      <t xml:space="preserve">რეაბილიტაციის რეჟიმში მმართველად დატოვებული იქნას მოვალე, შპს „გრანდ როიალი“ ხელმძღვანელობასა და წარმომადგენლობაზე უფლებამოსილი პირი - დირექტორი, ამირ პურსადეყსუფიანი. რეაბილიტაციის ზედამხედველად დაინიშნოს გადახდისუუნარობის პრაქტიკოსი - </t>
    </r>
    <r>
      <rPr>
        <b/>
        <sz val="11"/>
        <color rgb="FF000000"/>
        <rFont val="Arial"/>
      </rPr>
      <t>ნატალი ჭუჭულაშვილი.</t>
    </r>
  </si>
  <si>
    <t>შპს „გრანდ როიალს“ რეაბილიტაციის გეგმის პროექტის წარსადგენად გაუგრძელდეს ვადა, ამ განჩინების გადახდისუუნარობის საქმის წარმოების ელექტრონულ სისტემაში (ვებ-გვერდზე www.ecourt.ge) გამოქვეყნებიდან 1 (ერთი) თვით (3 აპრილის განჩინება)</t>
  </si>
  <si>
    <t>შპს "ტექსერვისი“</t>
  </si>
  <si>
    <t>2/3214-23</t>
  </si>
  <si>
    <t>https://www.ecourt.ge/Insolvency/InsolvencyInner?docId=6814469&amp;instanceId=1</t>
  </si>
  <si>
    <t>შპს "ჰებარი“</t>
  </si>
  <si>
    <t>2/5437-23</t>
  </si>
  <si>
    <t>https://www.ecourt.ge/Insolvency/InsolvencyInner?docId=6906497&amp;instanceId=1</t>
  </si>
  <si>
    <t>პირველი განჩინება - უარი საქმის დასაშვებად ცნობაზე; მეორე განჩინება - მოვალის გაკოტრებულად ცნობა და რეგისტრაციის შეჩერება.</t>
  </si>
  <si>
    <t>შპს "სამშენებლო კომპანია მამისონი“</t>
  </si>
  <si>
    <t>2/6295-23</t>
  </si>
  <si>
    <t>https://www.ecourt.ge/Insolvency/InsolvencyInner?docId=6946686&amp;instanceId=1</t>
  </si>
  <si>
    <t>აღმასრულებელი დირექტორი - აკაკი ბოჭორიშვილი, ზედამხედველი - ირაკლი გაფრინდაშვილი</t>
  </si>
  <si>
    <t>შპს "კავკაზ კაბელი“</t>
  </si>
  <si>
    <t>2/6889-23</t>
  </si>
  <si>
    <t>https://www.ecourt.ge/Insolvency/InsolvencyInner?docId=6979992&amp;instanceId=1</t>
  </si>
  <si>
    <t>გადახდისუუნარობის პრაქტიკოსი - სოფიო მაჭავარიანი</t>
  </si>
  <si>
    <t>შპს "კავკაზ კაბელის“ (ს/ნ 400015951)მიმართ გაიხსნას გაკოტრების რეჟიმი</t>
  </si>
  <si>
    <t>შპს "ქალაქ ბოლნისის აგრობაზარი"</t>
  </si>
  <si>
    <t>2/7882-23</t>
  </si>
  <si>
    <t>https://www.ecourt.ge/Insolvency/InsolvencyInner?docId=7027322&amp;instanceId=1</t>
  </si>
  <si>
    <t>შპს „გ. ნათაძის სახელობის სანიტარიის, ჰიგიენის და სამედიცინო ეკოლოგიის სამეცნიერო-კვლევითი ინსტიტუტის“</t>
  </si>
  <si>
    <t>2/8489-23</t>
  </si>
  <si>
    <t>https://www.ecourt.ge/Insolvency/InsolvencyInner?docId=7051075&amp;instanceId=1</t>
  </si>
  <si>
    <t>დირექტორი, რეზო ბასილაია, დარჩა მართვაში, რეაბილიტაციის ზედამხედველად დაინშინა გადახდისუუნარობის პრაქტიკოსი - ნინო ქოჩიაშვილი</t>
  </si>
  <si>
    <t xml:space="preserve">ბოლოს წინა განჩინებით თიბისი ბანკმა გაასაჩივრა განჩინება, რომლითაც ამ შპს-ს მიმართ გაიხსნა რეაბილიტაციის რეჟიმი და გადახდისუუნარობის საქმის წარმოება. ბანკის განცხადებით, მოვალე იყენებს ბოროტად კანონით მინიჭებულ შესაძლებელობებს. სასამართლომ უარი თქვა საჩივრის დაკმაყოფილებაზე და გადააგზავნა ზემდგომ ინსტანციაში. </t>
  </si>
  <si>
    <t>შპს “აგროტექსერვისი“</t>
  </si>
  <si>
    <t>2/10296-23</t>
  </si>
  <si>
    <t>https://www.ecourt.ge/Insolvency/InsolvencyInner?docId=7134333&amp;instanceId=1</t>
  </si>
  <si>
    <t>მოთხოვნა გადახდისუუნარობის საქმის წარმოების დაწყებაზე არ დაკმაყოფილდა. სასამართლოს გადაწყვეტილება გასაჩივრდა, საქმის მასალები გადაგზავნილი იქნა თბილისის საააპელაციო სასამართლოში</t>
  </si>
  <si>
    <t>შპს "თნთფარმა"</t>
  </si>
  <si>
    <t>2/10482-23</t>
  </si>
  <si>
    <t>https://www.ecourt.ge/Insolvency/InsolvencyInner?docId=7141656&amp;instanceId=1</t>
  </si>
  <si>
    <t>პირველ განცახებაზე სასამართლომ აღმოაჩინა ხარვეზი, ხოლო მეორე განცხადების საფუძველზე უარი უთხრა საქმის წარმოებაზე, მოგვიანებით იმავემოსამართლის გადაწყვეტილებით (ახალი საქმის ნომერი) შპს "თნთფარმას" მიენიჭა გაკოტრების რეჟიმი სსიპ შემოსავლების სამსახურის განცხადების საფუძველზე</t>
  </si>
  <si>
    <t>სს "საქართველოს ნავთობსადენების კომპანია“</t>
  </si>
  <si>
    <t>2/25846-16</t>
  </si>
  <si>
    <t>https://www.ecourt.ge/Insolvency/InsolvencyInner?docId=1487476&amp;instanceId=1</t>
  </si>
  <si>
    <t>https://matsne.gov.ge/ka/document/search?query=&amp;geo=on&amp;additional-filter-text=&amp;query_target=all&amp;type=all&amp;group=&amp;issuer=&amp;label=&amp;number=2%2F25846-16&amp;signing_date_fr%5Bdate%5D=&amp;signing_date_to%5Bdate%5D=&amp;registration_code=&amp;publishing_date_fr%5Bdate%5D=&amp;publishing_date_to%5Bdate%5D=&amp;status=&amp;additional_status=&amp;op=%E1%83%AB%E1%83%94%E1%83%91%E1%83%9C%E1%83%90&amp;isvoice=0&amp;form_build_id=form-vDXkd--hhqPTeTPu1mekVHlhQklmIC0OyI5IVtJOXtE&amp;form_id=_document_search_form</t>
  </si>
  <si>
    <t xml:space="preserve">აღსრულების ეროვნული ბიურო </t>
  </si>
  <si>
    <t>მოწვეული იქნა კრედიტორთა კრება, 2023 წლის 18 ივლისსს</t>
  </si>
  <si>
    <t xml:space="preserve">ძველი </t>
  </si>
  <si>
    <t>2/12426-23</t>
  </si>
  <si>
    <t>https://www.ecourt.ge/Insolvency/InsolvencyInner?docId=7238722&amp;instanceId=1</t>
  </si>
  <si>
    <t>განცხადების განუხილველად დატოვების შესახებ</t>
  </si>
  <si>
    <t>შპს "საიჯარო ავტოკოლონა 2685“</t>
  </si>
  <si>
    <t>2/1380-23</t>
  </si>
  <si>
    <t>https://www.ecourt.ge/Insolvency/InsolvencyInner?docId=7300675&amp;instanceId=1</t>
  </si>
  <si>
    <t>შპს "დედოფლისწყაროს სოფლტექნიკა“</t>
  </si>
  <si>
    <t>2/13849-23</t>
  </si>
  <si>
    <t>https://www.ecourt.ge/Insolvency/InsolvencyInner?docId=7313772&amp;instanceId=1</t>
  </si>
  <si>
    <t>2/14454-23</t>
  </si>
  <si>
    <t>https://www.ecourt.ge/Insolvency/InsolvencyInner?docId=7354422&amp;instanceId=1</t>
  </si>
  <si>
    <t>გადახდისუუნარობის პრაქტიკოსი - ნინო ქოჩიაშვილი</t>
  </si>
  <si>
    <t xml:space="preserve">30 მაისს შეტანილ განცხადებაში სასამართლომ ხარვეზი დაადგინა </t>
  </si>
  <si>
    <t>შპს "მშენებელი 2011“</t>
  </si>
  <si>
    <t>2/13830-23</t>
  </si>
  <si>
    <t>https://www.ecourt.ge/Insolvency/InsolvencyInner?docId=7313472&amp;instanceId=1</t>
  </si>
  <si>
    <t>უარი ეთქვა განცხადების დასაშვებად ცნობაზე</t>
  </si>
  <si>
    <t>შპს „ნიუ ვიჟენ დეველოპმენტი“</t>
  </si>
  <si>
    <t>2/14253-23</t>
  </si>
  <si>
    <t>https://www.ecourt.ge/Insolvency/InsolvencyInner?docId=7336499&amp;instanceId=1</t>
  </si>
  <si>
    <t>https://matsne.gov.ge/ka/document/search?query=&amp;geo=on&amp;additional-filter-text=&amp;query_target=title&amp;type=all&amp;group=&amp;issuer=&amp;label=&amp;number=2%2F5038-15&amp;signing_date_fr%5Bdate%5D=&amp;signing_date_to%5Bdate%5D=&amp;registration_code=&amp;publishing_date_fr%5Bdate%5D=&amp;publishing_date_to%5Bdate%5D=&amp;status=&amp;additional_status=&amp;op=%E1%83%AB%E1%83%94%E1%83%91%E1%83%9C%E1%83%90&amp;isvoice=0&amp;form_build_id=form-k1VFZhu4bbgjaN0I69ZMF5nmkGCpGIDc_HVo4e1THnk&amp;form_id=_document_search_form</t>
  </si>
  <si>
    <t>შპს „ბიზნეს ქეარ კორპორეიშენის“ (გენერალური დირექტორი ნოდარ პაპუკაშვილი)</t>
  </si>
  <si>
    <t>ძველი საქმის (136 რიგი) გაგრძელება ახალი საქმის ნომრით</t>
  </si>
  <si>
    <t>შპს "მაცივარი 2006"</t>
  </si>
  <si>
    <t>https://www.ecourt.ge/Insolvency/InsolvencyInner?docId=7335970&amp;instanceId=1</t>
  </si>
  <si>
    <t>ვერ ხერხდება PDF ფაილის ჩამოტვირთვა ecourt.ge-დან</t>
  </si>
  <si>
    <t>შპს "სალვე“</t>
  </si>
  <si>
    <t>2/14797-23</t>
  </si>
  <si>
    <t>https://www.ecourt.ge/Insolvency/InsolvencyInner?docId=7367188&amp;instanceId=1</t>
  </si>
  <si>
    <t>უარი ეთქვა გაკოტრების შესახებ საქმის წარმოების დაწყების მოთხოვნის დასაშვებობაზე</t>
  </si>
  <si>
    <t>შპს "საწყობი 2006"</t>
  </si>
  <si>
    <t>2/1497-23</t>
  </si>
  <si>
    <t>მანანა ნიკაჭიძე</t>
  </si>
  <si>
    <t>https://www.ecourt.ge/Insolvency/InsolvencyInner?docId=7336520&amp;instanceId=1</t>
  </si>
  <si>
    <t>შპს "ადგილობრივი ტყე“</t>
  </si>
  <si>
    <t>2/1557-23</t>
  </si>
  <si>
    <t>https://www.ecourt.ge/Insolvency/InsolvencyInner?docId=7388423&amp;instanceId=1</t>
  </si>
  <si>
    <t>დაწყების ()</t>
  </si>
  <si>
    <t>რეჟიმის()</t>
  </si>
  <si>
    <t>რეჟიმის ცვლილების()</t>
  </si>
  <si>
    <t>შეწყვეტის/შეჩერების()</t>
  </si>
  <si>
    <t>დასრულების()</t>
  </si>
  <si>
    <t>color-coding legend</t>
  </si>
  <si>
    <t>სს „გლდანი“</t>
  </si>
  <si>
    <t>წითელი</t>
  </si>
  <si>
    <t>პრობლემური ქეისები</t>
  </si>
  <si>
    <t>შპს „ლორუსი“</t>
  </si>
  <si>
    <t>ლურჯი და ყვითელი</t>
  </si>
  <si>
    <t>პირველი ხარვეზიანი დატასეტის შემდეგ შეცვლილი თარიღები (სადაც რიცხვს და თვეს ადგილები ჰქონდა გაცვლილი)</t>
  </si>
  <si>
    <t>შპს ,,ინტერნეტ პროჯექტს ჯორჯია’’</t>
  </si>
  <si>
    <t>შპს „მილანა"</t>
  </si>
  <si>
    <t>შპს „ორიგინალი"</t>
  </si>
  <si>
    <t>შპს ,,მონტე”</t>
  </si>
  <si>
    <t>შპს „იკაო პროდაქშენი"</t>
  </si>
  <si>
    <t>შპს ,,ნანოკრედიტი"</t>
  </si>
  <si>
    <t>შპს „მატრიქსი“</t>
  </si>
  <si>
    <t>შპს „ომეგა 2“</t>
  </si>
  <si>
    <t>ასაჩივრებენ გაკოტრების რეჟიმს, მაგრამ სასამართლო არ აკმაყოფილებს</t>
  </si>
  <si>
    <t>შპს „ილიონი“</t>
  </si>
  <si>
    <t>შპს „ოჯთ“</t>
  </si>
  <si>
    <t>შპს ,,გინზა მარკეტი"</t>
  </si>
  <si>
    <t>შპს ,,ოპელ სერვისი“</t>
  </si>
  <si>
    <t>შპს ,,Geo Trips“</t>
  </si>
  <si>
    <t>შპს ,,გვარამაძე’’</t>
  </si>
  <si>
    <t>შპს ,,ტიფლის ეარ’’</t>
  </si>
  <si>
    <t>შპს „ავიაკომპანია აბავია“</t>
  </si>
  <si>
    <t>შპს ,,აისი''</t>
  </si>
  <si>
    <t>შპს ,,ტექნიკა 2008’’</t>
  </si>
  <si>
    <t>შპს ,,ბაისო’’</t>
  </si>
  <si>
    <t>შპს „ჯვარი 94“</t>
  </si>
  <si>
    <t>შპს ,,ევარ’’</t>
  </si>
  <si>
    <t>შპს ,,ნურ ჰავლუ"</t>
  </si>
  <si>
    <t>შპს „პროგრესი“</t>
  </si>
  <si>
    <t>სს „აკადემიკოს მიხეილ წინამძღვრიშვილის სახელობის კარდიოლოგიის ს/კ ინსტიტუტი“</t>
  </si>
  <si>
    <t>შპს ,,იბერია მით ჰოლდინგი"</t>
  </si>
  <si>
    <t>შპს ,,ჯორჯიან მედია კონსალტინგი„</t>
  </si>
  <si>
    <t>შპს ,,ლიდერ დისთრიბიუშენი’’</t>
  </si>
  <si>
    <t>სს „გუდაური“</t>
  </si>
  <si>
    <t>შპს „დეგო"</t>
  </si>
  <si>
    <t>შპს „მიკროსაფინანსო ორგანიზაცია ლაზარე“</t>
  </si>
  <si>
    <t>სს „ჯვარის ნავთობპროდუქტი’’</t>
  </si>
  <si>
    <t>შპს „გაუდი 13“</t>
  </si>
  <si>
    <t>შპს ,,ქობულეთი ინვესტი“</t>
  </si>
  <si>
    <t>სს „ჯვარი 94’’</t>
  </si>
  <si>
    <t>შპს „აგრო ჯორჯია 2011“</t>
  </si>
  <si>
    <t>`</t>
  </si>
  <si>
    <t>შპს ,,სამშენებლო კომპანია ავტობანი’’</t>
  </si>
  <si>
    <t>ნათია შიოშვილი, თამარ ჭუნიაშვილი</t>
  </si>
  <si>
    <t>,,რუსთავის საერთაშორისო ავტოდრომი‘’</t>
  </si>
  <si>
    <t>ზედამხედველი: დავით ბასილაია</t>
  </si>
  <si>
    <t>მოგვიანებით საქმე მიიღეს და წარმოებაშია</t>
  </si>
  <si>
    <t>შპს"პური"</t>
  </si>
  <si>
    <t>შპს „გიომირი+სპორტ-ტაიმი“</t>
  </si>
  <si>
    <t>განცხადებაში (რეაბილიტაციის შესახებ) ხარვეზის დადგენა - 15/11/21</t>
  </si>
  <si>
    <t>შპს ,,ფარსი’’</t>
  </si>
  <si>
    <t>ლაშა ქოჩიაშვილი, ანა ჩოგოვაძე</t>
  </si>
  <si>
    <t xml:space="preserve">https://www.ecourt.ge/Insolvency/InsolvencyInner?docId=2066985&amp;instanceId=1        </t>
  </si>
  <si>
    <t>შპს ,,გზა 2005“</t>
  </si>
  <si>
    <t>თამარ ჭუნიაშვილი, თამარ ბურჯანაძე</t>
  </si>
  <si>
    <t>შპს „ფუდ მიქსი“</t>
  </si>
  <si>
    <t>შპს „პოლიგრაფკომბინატის ფარი“</t>
  </si>
  <si>
    <t>შპს „თეკლა“</t>
  </si>
  <si>
    <r>
      <rPr>
        <u/>
        <sz val="11"/>
        <color theme="1"/>
        <rFont val="Arial"/>
      </rPr>
      <t xml:space="preserve">შპს „თეკლას“ უარი ეთქვას გადახდისუუნარობის შესახებ განცხადების დასაშვებად ცნობაზე - 23/09/21                                       იგივე კომპანიას მეორედაც ეთქვა უარი: </t>
    </r>
    <r>
      <rPr>
        <u/>
        <sz val="11"/>
        <color theme="1"/>
        <rFont val="Arial"/>
      </rPr>
      <t>https://www.ecourt.ge/Insolvency/InsolvencyInner?docId=4949854&amp;instanceId=1</t>
    </r>
  </si>
  <si>
    <t>შპს „ჯი-ტელ ჯორჯია“</t>
  </si>
  <si>
    <t xml:space="preserve">ბესიკ სისვაძე, ვერა დობორჯგინიძე </t>
  </si>
  <si>
    <t>https://matsne.gov.ge/ka/document/view/4276980?publication=0  
 https://www.ecourt.ge/Insolvency/InsolvencyInner?docId=651584&amp;instanceId=1</t>
  </si>
  <si>
    <t>შპს „აგროტექსერვისი“</t>
  </si>
  <si>
    <t>თამარ ჭუნიაშვილი, თინათინ ეცადაშვილი</t>
  </si>
  <si>
    <t>შპს ,,ლილანი„</t>
  </si>
  <si>
    <t>შპს „ნეგოციანთ“</t>
  </si>
  <si>
    <t>შპს „პირადი ადვოკატის სააგენტო“</t>
  </si>
  <si>
    <t>შპს „მიკროსაფინანსო ორგანიზაცია მიკროინვესტი“</t>
  </si>
  <si>
    <t>შპს „რუსთავტრანსი“</t>
  </si>
  <si>
    <t>შ.პ.ს.”ჯემიკო”</t>
  </si>
  <si>
    <t>ლაშა ქოჩიაშვილი, თინათინ ეცადაშვილი</t>
  </si>
  <si>
    <t>შპს „ბოლმეტალი“ (ყოფილი შპს "ლეგომეტალი")</t>
  </si>
  <si>
    <t>შპს „გ.ტ გრუპ“</t>
  </si>
  <si>
    <t>შპს ,,დე ენდ ვე”</t>
  </si>
  <si>
    <t>ბესიკ სისვაძე,თამარ ბურჯანაძე</t>
  </si>
  <si>
    <t>შპს „წინანდალი - საქართველოს ღვინის საგანძური“</t>
  </si>
  <si>
    <t>ბესიკ სისვაძე, თამარ ჭუნიაშვილი, თამარ ბურჯანაძე</t>
  </si>
  <si>
    <t>შპს ,,RSL-001„</t>
  </si>
  <si>
    <t>დასრულდა (5/23/2022), მაგრამ გაასაჩივრეს და კვლავ მიმდინარეა, ოღონდ სხვა საქმის ნომრით (2/23976-2022)</t>
  </si>
  <si>
    <t>შპს „ირაო მაგნატ 28/2“</t>
  </si>
  <si>
    <t>შპს „ლაველლო“</t>
  </si>
  <si>
    <t>შპს ,,გეო ტრანს"</t>
  </si>
  <si>
    <t>შპს ,,საგა იმპექსი"</t>
  </si>
  <si>
    <t>ლევან მიქაბერიძე, გოჩა დიდავა</t>
  </si>
  <si>
    <t>შ.პ.ს. ,,სერვის პლიუსის”</t>
  </si>
  <si>
    <t>შპს ,,ღვინის ქარხანა ახაშენი"</t>
  </si>
  <si>
    <t>შპს ,,მისო რივალკრედიტი“</t>
  </si>
  <si>
    <t>გოჩა დიდავა, მანანა ნიკაჭაძე</t>
  </si>
  <si>
    <t>შპს „სანზონა ჰაუსი“</t>
  </si>
  <si>
    <t>სს ”ელიტ ელექტრონიქსი”</t>
  </si>
  <si>
    <t>შპს ,,ბრეტი’’</t>
  </si>
  <si>
    <t>,,იმპერიალი - 2000’’</t>
  </si>
  <si>
    <t>შპს ,,სადისტრიბუციო კომპანია მ&amp;გ“</t>
  </si>
  <si>
    <t>გენადი მაკარიძე, ბიძინა სტურუა, ზაალ მარუაშვილი</t>
  </si>
  <si>
    <t>შპს ,,ეკო ბილდ ჯორჯია“</t>
  </si>
  <si>
    <t>გენადი მაკარიძე, ლაშა ქოჩიაშვილი, ზაალ მარუაშვილი</t>
  </si>
  <si>
    <t>შ.პ.ს. ,,ევრაზია XXI"</t>
  </si>
  <si>
    <t>შპს ,,ა&amp;ტ ენერჯი ჯორჯია"</t>
  </si>
  <si>
    <t>ლაშა ქოჩიაშვილი, ივერი აბაშიძე</t>
  </si>
  <si>
    <t>შპს ,,ინტერსტანდარტ - თბილისი’’</t>
  </si>
  <si>
    <t>შპს „თბილიქიდსი“</t>
  </si>
  <si>
    <t>შპს „საქგეოსერვისი“</t>
  </si>
  <si>
    <t>შპს „ბილდინგ კომპანი 2016“</t>
  </si>
  <si>
    <t>ლევან მიქაბერიძე, გენადი მაკარიძე</t>
  </si>
  <si>
    <t>შპს „ჯეომეტ ლიმიტედი“</t>
  </si>
  <si>
    <t>ლევან მიქაბერიძე, თამარ ბურჯანაძე</t>
  </si>
  <si>
    <t>შპს ,,ნიუსქინსთეიშენ''</t>
  </si>
  <si>
    <t>შპს ,,ავტოლაინი"</t>
  </si>
  <si>
    <t>შპს ,,ენერჯი პაუერ”</t>
  </si>
  <si>
    <t>შპს „ტექნო ბუმი“</t>
  </si>
  <si>
    <t>ლევან მიქაბერიძე, სოსო ღურწკაია</t>
  </si>
  <si>
    <t>შპს ,,საქტრანსგაზმრეწვი“</t>
  </si>
  <si>
    <t>სს ,,მიკროკრედიტი"</t>
  </si>
  <si>
    <t>შპს ,,საქართველოს ნავთობისა და გაზის სერვისული კომპანია“</t>
  </si>
  <si>
    <t>სს ,,გუდვილი“</t>
  </si>
  <si>
    <t>თამარ ჭუნიაშვილი, ზაალ მარუაშვილი</t>
  </si>
  <si>
    <t>შპს ,,კავკასიის ციფრული ქსელი’’</t>
  </si>
  <si>
    <t>შპს ,,ჯი ენდ ეი ლოჯისტიკ სერვის“</t>
  </si>
  <si>
    <t>შპს „თბილსათბობმშენი“</t>
  </si>
  <si>
    <t>სს ,,მუხრანი 98“</t>
  </si>
  <si>
    <t>შპს ,,ოპელ მოტორსი“</t>
  </si>
  <si>
    <t>შპს ,,მედჯორჯია“</t>
  </si>
  <si>
    <t>გენადი მაკარიძე, თამარ ბურჯანაძე</t>
  </si>
  <si>
    <t>სს ,,ვანრიკ აგრო“</t>
  </si>
  <si>
    <t>შპს ,,ფბ-დისტრიბუცია"</t>
  </si>
  <si>
    <t>შპს ,,ორიონი“</t>
  </si>
  <si>
    <t>შპს ,,გიო და დათი‘’</t>
  </si>
  <si>
    <t>შპს „იმპერიალი 2000„</t>
  </si>
  <si>
    <t>შპს ,,ვარაზი 38</t>
  </si>
  <si>
    <t>შპს „ვენიპლასტი“</t>
  </si>
  <si>
    <t>შპს ,,სამკურნალო დიაგნოსტიკური ცენტრი კიდმედი„</t>
  </si>
  <si>
    <t>შპს ,,საქართველოს საერთაშორისო სასწავლო უნივერსიტეტი უნიჯეო’’</t>
  </si>
  <si>
    <t>შპს „ნიუ გრუპი“</t>
  </si>
  <si>
    <t>სს „პარკ პლეისი“</t>
  </si>
  <si>
    <t>შპს ”ბაგები სითი ჯგუფი”</t>
  </si>
  <si>
    <t>შპს ,,მშენებელი“</t>
  </si>
  <si>
    <t>შპს ,,საბა-გარდენ“</t>
  </si>
  <si>
    <t>შპს „დავითი“</t>
  </si>
  <si>
    <t>შპს ,,ედ ლაინი</t>
  </si>
  <si>
    <t>სს ,, ელექტროთერმოშედუღება’’</t>
  </si>
  <si>
    <t>შპს „220 ვოლტსი</t>
  </si>
  <si>
    <t>შპს „გუდი“</t>
  </si>
  <si>
    <t>შპს „ჯორჯიან თრეიდ გრუფ</t>
  </si>
  <si>
    <t>გენადი მაკარიძე, მალხაზ ჩუბინიძე</t>
  </si>
  <si>
    <t>შპს „ჯორჯიან მილკ“</t>
  </si>
  <si>
    <t>ვერა დობორჯგინიძე, გოჩა დიდავა</t>
  </si>
  <si>
    <t>შპს „კოლხეთი“</t>
  </si>
  <si>
    <t>იმ ვლადიმერ ნარიმანიძე</t>
  </si>
  <si>
    <t>შპს "RSL-001„</t>
  </si>
  <si>
    <t>სს „გზის მშენებელი №11“</t>
  </si>
  <si>
    <t>თამარ ჭუნიაშვილი, სოსო ღურწკაია</t>
  </si>
  <si>
    <t>შპს „ხურვალეთის მეთესლეობის საწარმო</t>
  </si>
  <si>
    <t>ნათია შიოშვილი&lt;=ლაშა ქოჩიაშვილი</t>
  </si>
  <si>
    <t>შპს „ომეგა მოტორ ჯგუფი“</t>
  </si>
  <si>
    <t>შპს „იმერეთი გრინერი“</t>
  </si>
  <si>
    <r>
      <rPr>
        <sz val="11"/>
        <color theme="1"/>
        <rFont val="Arial"/>
      </rPr>
      <t xml:space="preserve">უარი ეთქვა გადახდისუუნარობის შესახებ განცხადების წარმოებაში მიღებაზე, ვინაიდან მას არ გააჩნდა ქონება, რაც უზრუნველყოფდა საპროცესო ხარჯების დაფარვას.      </t>
    </r>
    <r>
      <rPr>
        <b/>
        <sz val="11"/>
        <color theme="1"/>
        <rFont val="Arial"/>
      </rPr>
      <t>გამოცხადდეს გაკოტრებულად</t>
    </r>
  </si>
  <si>
    <t>შპს "ნიუ ვიჟენ საუნივერსიტეტო ჰოსპიტალი‘’</t>
  </si>
  <si>
    <t>შპს"თამრინი"</t>
  </si>
  <si>
    <t>შპს „ნოვუს დეველოპმენტი“</t>
  </si>
  <si>
    <t>შპს ,,ბელჯეოტრანსი“</t>
  </si>
  <si>
    <t>შპს „პიმ-ინოქს.დ (PIMINOX.D)“</t>
  </si>
  <si>
    <t>შპს ,,ფერმეტალი’</t>
  </si>
  <si>
    <t>გენადი მაკარიძე, ციცინო კიკვაძე</t>
  </si>
  <si>
    <t>შპს ”სამეცნიერო-საწარმოო კომპანია ეიტსკი</t>
  </si>
  <si>
    <t>ბესიკ სისვაძე, ანა ჩოგოვაძე</t>
  </si>
  <si>
    <t>შპს „ომეგა მოტორსი</t>
  </si>
  <si>
    <t>შპს „გინზა ჯორჯია“</t>
  </si>
  <si>
    <t>შპს „თამრინი“</t>
  </si>
  <si>
    <t>სს „გლდანი</t>
  </si>
  <si>
    <t>შპს „უშბა დისტილერი</t>
  </si>
  <si>
    <t>შპს ,,მისო კავკასუსკრედიტის“</t>
  </si>
  <si>
    <t>შპს „დეგო“</t>
  </si>
  <si>
    <t>შპს ,,პიქსელი</t>
  </si>
  <si>
    <t>შპს ,, ჯი ენდ ეი ლოჯისტიკ სერვის„</t>
  </si>
  <si>
    <t>შპს ,,ეგანატ“</t>
  </si>
  <si>
    <t>შპს ,,გეო-ტეკი</t>
  </si>
  <si>
    <t>შპს ,,მდა-იმპორტი Mda-IMPORT LTD</t>
  </si>
  <si>
    <t>შპს ,,ფურშეტ ჯორჯია’’</t>
  </si>
  <si>
    <t>სს ”სამშენებლო კომპანია თბილისი"</t>
  </si>
  <si>
    <r>
      <rPr>
        <sz val="11"/>
        <color rgb="FF000000"/>
        <rFont val="Arial"/>
      </rPr>
      <t xml:space="preserve">ზაალ მარუაშვილი, </t>
    </r>
    <r>
      <rPr>
        <sz val="11"/>
        <color rgb="FF000000"/>
        <rFont val="Arial"/>
      </rPr>
      <t>ლაშა ქოჩიაშვილი</t>
    </r>
  </si>
  <si>
    <t>შპს ,,თბილაერო”</t>
  </si>
  <si>
    <r>
      <rPr>
        <sz val="11"/>
        <color theme="1"/>
        <rFont val="Arial"/>
      </rPr>
      <t xml:space="preserve">თამარ ბურჯანაძე, </t>
    </r>
    <r>
      <rPr>
        <sz val="11"/>
        <color theme="1"/>
        <rFont val="Arial"/>
      </rPr>
      <t>ეკატერინე ცისკარიძე</t>
    </r>
  </si>
  <si>
    <t>სს „საქართველოს სახელმწიფო ელექტროსისტემა“</t>
  </si>
  <si>
    <t>შპს ,,ციხისძირი</t>
  </si>
  <si>
    <t>შპს „ქობულეთი ინვესტი“</t>
  </si>
  <si>
    <t>შპს ,,კონცერნი თექა“</t>
  </si>
  <si>
    <t>შპს „ბლექ სი ინვესტი</t>
  </si>
  <si>
    <r>
      <rPr>
        <sz val="11"/>
        <color rgb="FF000000"/>
        <rFont val="Arial"/>
      </rPr>
      <t xml:space="preserve">არჩილ კოჭლამაზაშვილი, </t>
    </r>
    <r>
      <rPr>
        <sz val="11"/>
        <color rgb="FF000000"/>
        <rFont val="Arial"/>
      </rPr>
      <t>მაია სვიანაძე</t>
    </r>
  </si>
  <si>
    <t>შ.პ.ს. გაზმშენი”</t>
  </si>
  <si>
    <t>შპს „იბერ მით ჯორჯია“</t>
  </si>
  <si>
    <t>შპს „ნაის დოორს“</t>
  </si>
  <si>
    <t>შპს „მისო რივალკრედიტი</t>
  </si>
  <si>
    <t>სს „ქართული ფოლადი“</t>
  </si>
  <si>
    <t>შპს ,,ნიუ ენერჯი“</t>
  </si>
  <si>
    <t>შპს ,,რე-ნესანს კლინიკა“</t>
  </si>
  <si>
    <t>შპს ,,ნუგო“</t>
  </si>
  <si>
    <t>შპს ,,ლეა &amp; ნია</t>
  </si>
  <si>
    <r>
      <rPr>
        <sz val="11"/>
        <color rgb="FF000000"/>
        <rFont val="Arial"/>
      </rPr>
      <t xml:space="preserve">ივერი აბაშიძე, </t>
    </r>
    <r>
      <rPr>
        <sz val="11"/>
        <color rgb="FF000000"/>
        <rFont val="Arial"/>
      </rPr>
      <t>თამარ ჭუნიაშვილი</t>
    </r>
  </si>
  <si>
    <r>
      <rPr>
        <b/>
        <sz val="11"/>
        <color theme="1"/>
        <rFont val="Arial"/>
      </rPr>
      <t xml:space="preserve">მყისიერად გაკოტრებული </t>
    </r>
    <r>
      <rPr>
        <b/>
        <sz val="11"/>
        <color theme="1"/>
        <rFont val="Arial"/>
      </rPr>
      <t>განჩინება მოვალის გაკოტრებულად გამოცხადების და რეგისტრაციის გაუქმების შესახებ. საქმის წარმოება არ დაწყებულა</t>
    </r>
  </si>
  <si>
    <t>შპს „თორი-2009“</t>
  </si>
  <si>
    <t>შპს ,,იუნიგრეინ ჯორჯიან გრუპ’’</t>
  </si>
  <si>
    <t>შპს „მისო კავკასუსკრედიტი“</t>
  </si>
  <si>
    <t>შპს „ფორდ 2015“</t>
  </si>
  <si>
    <t>შპს „მისო მო მანი კრედიტი“</t>
  </si>
  <si>
    <t>შპს ,,საქართველოს განახლებადი ენერგეტიკის კომპანია’’</t>
  </si>
  <si>
    <t>შპს ,,შრომა„</t>
  </si>
  <si>
    <t>შპს "ენგი“</t>
  </si>
  <si>
    <r>
      <rPr>
        <b/>
        <sz val="11"/>
        <color theme="1"/>
        <rFont val="Arial"/>
      </rPr>
      <t xml:space="preserve">მყისიერი გაკოტრება. ამჟამად შემოსავლების მიერ გასაჩივრებულია </t>
    </r>
    <r>
      <rPr>
        <b/>
        <sz val="11"/>
        <color theme="1"/>
        <rFont val="Arial"/>
      </rPr>
      <t>შპს ,,ზეკარი +‘’ (ს/კ 401948675) გამოცხადდეს გაკოტრებულად და გაუქმდეს შპს ,,ზეკარი + ის‘’ რეგისტრაცია სამეწარმეო რეესტრში.</t>
    </r>
  </si>
  <si>
    <t>შპს „მისო რივალკრედიტი“</t>
  </si>
  <si>
    <t>შპს „ჯამფ“</t>
  </si>
  <si>
    <r>
      <rPr>
        <b/>
        <sz val="11"/>
        <color theme="1"/>
        <rFont val="Arial"/>
      </rPr>
      <t xml:space="preserve">მყისიერი გაკოტრება. </t>
    </r>
    <r>
      <rPr>
        <b/>
        <sz val="11"/>
        <color theme="1"/>
        <rFont val="Arial"/>
      </rPr>
      <t>შპს „ჯამფ“ (ს/კ 405206959) გამოცხადდეს გაკოტრებულად და გაუქმდეს შპს „ჯამფ“-ის რეგისტრაცია სამეწარმეო რეესტრში.</t>
    </r>
  </si>
  <si>
    <t>შპს ,,გაუდი 13„</t>
  </si>
  <si>
    <r>
      <rPr>
        <b/>
        <sz val="11"/>
        <color theme="1"/>
        <rFont val="Arial"/>
      </rPr>
      <t xml:space="preserve">მყისიერი გაკოტრება. </t>
    </r>
    <r>
      <rPr>
        <b/>
        <sz val="11"/>
        <color theme="1"/>
        <rFont val="Arial"/>
      </rPr>
      <t>შპს ,,გაუდი-13-ის’’ (ს/ნ 405221978) მიმართ შეწყდეს გადახდისუუნარობის საქმის წარმოება, შპს ,,გაუდი-13“ გამოცხადდეს გაკოტრებულად და გაუქმდეს მისი რეგისტრაცია სამეწარმეო რეესტრში.</t>
    </r>
  </si>
  <si>
    <t>შპს „დელანი“</t>
  </si>
  <si>
    <r>
      <rPr>
        <b/>
        <sz val="11"/>
        <color theme="1"/>
        <rFont val="Arial"/>
      </rPr>
      <t xml:space="preserve">მყისიერი გაკოტრება. </t>
    </r>
    <r>
      <rPr>
        <b/>
        <sz val="11"/>
        <color theme="1"/>
        <rFont val="Arial"/>
      </rPr>
      <t xml:space="preserve">შპს „დელანი“ (ს/ნ 401993465) გამოცხადდეს გაკოტრებულად და გაუქმდეს შპს "დელანი“-ს (ს/ნ 401993465) რეგისტრაცია სამეწარმეო რეესტრში.
</t>
    </r>
  </si>
  <si>
    <t>შპს ,,გვარამაძე”</t>
  </si>
  <si>
    <t>შპს „საქართველოს ლატარიის კომპანია“</t>
  </si>
  <si>
    <t>ლაშა ქოჩიაშვილი/ სოსო ღურწკაია</t>
  </si>
  <si>
    <t>ლაშა ქოჩიაშვილი/ თამარ ბურჯანაძე</t>
  </si>
  <si>
    <t>ლაშა ქოჩიაშვილი/ გოჩა დიდავა</t>
  </si>
  <si>
    <t>https://matsne.gov.ge/ka/document/view/3188711?publication=0</t>
  </si>
  <si>
    <t>შპს ,,ახალციხის ქალთა კონსულტაცია და კანისა და ვენსნეულებათა დისპანსერი’’</t>
  </si>
  <si>
    <t>შპს „ჯაფამ პროდაქშ“</t>
  </si>
  <si>
    <t>შპს „სახალხო აფთიაქი“</t>
  </si>
  <si>
    <t>ზედამხედველი: ნიკოლოზ აბუთიძე</t>
  </si>
  <si>
    <t>სს „სინერჯი კაპიტალი“</t>
  </si>
  <si>
    <t>შპს „იმერ საქართველო“</t>
  </si>
  <si>
    <t>შპს ,,ჯორჯიან ეარვეისი“</t>
  </si>
  <si>
    <t>შპს „N12 საგზაო საექსპლუატაციო სამმართველო“</t>
  </si>
  <si>
    <t>შპს „ეარფლეინ ტექნიკს“</t>
  </si>
  <si>
    <t>შპს ,,FRESH FOOD"</t>
  </si>
  <si>
    <t>შპს „მობილგორიგაზი“</t>
  </si>
  <si>
    <t>ახალი დოკუმენტია ატვირთული - "მიმართვა სასამართლო რეესტრზე", მაგრამა არ მიხსნის</t>
  </si>
  <si>
    <t>შპს „ჰეფი“</t>
  </si>
  <si>
    <t>მმართველი - თეონა ზაქრაძე, ზედამხედველი - ვალერიან გვათუა,შემდეგ გიორგი გვალია, შემდეგ თორნიკე ართქმელაძე</t>
  </si>
  <si>
    <t>5 სექტემბრამდე ჰქონდა ვადა რეაბილიტაციის გეგმის წარდგენის, მაგრამ 8 აგვისტოს შემდეგ არაფერი არ დევს</t>
  </si>
  <si>
    <t>სს „გურჯაანი 1929“</t>
  </si>
  <si>
    <t>შპს ,,ბერმუხა"</t>
  </si>
  <si>
    <t>სს ,,წნორის მანქანათმშენებელი ქარხანა 2003‘’</t>
  </si>
  <si>
    <t>შპს „ნიუსი 7“</t>
  </si>
  <si>
    <t>შპს „აჭარა ავტოგაზი“</t>
  </si>
  <si>
    <t>შპს „ავტოლაინი“</t>
  </si>
  <si>
    <t>მმართველი - დირექტორი ლაშა გოგუაძე, ზედამხედველი - პრაქტიკოსი ნიკოლოზ აბუთიძე</t>
  </si>
  <si>
    <t>შპს „ვიტო+“</t>
  </si>
  <si>
    <t>შპს „სასტუმრო აბანოთუბანი“</t>
  </si>
  <si>
    <t>შპს „შრომა“</t>
  </si>
  <si>
    <t>შპს „თბილისი ჰოლლ“</t>
  </si>
  <si>
    <t>შპს „ტრანსკავკასიის კრისტალი“</t>
  </si>
  <si>
    <t>შპს „RSL-001„</t>
  </si>
  <si>
    <t>უწერიათ, რომ 2/10519-21 საქმის დასრულების შესახებ განჩინება გაუქმდა და მოწვეული ჰყავთ კრედიტორთა კრება. საქმე მიმდინარეობს ძველი კანონმდებლობით</t>
  </si>
  <si>
    <t>შპს „სს ფოსტა ფეი“</t>
  </si>
  <si>
    <t>შპს „გიო და დათი“</t>
  </si>
  <si>
    <t>შპს „ქართული ბაზარი“</t>
  </si>
  <si>
    <t>შპს „ტექნომშენ ჯგუფი“</t>
  </si>
  <si>
    <t>შპს „რანდი“</t>
  </si>
  <si>
    <t>შპს „სფეის ლაბი“</t>
  </si>
  <si>
    <t>შეწყვეტის მიზეზი</t>
  </si>
  <si>
    <t>შეწყვეტის მიზეზი (categorized)</t>
  </si>
  <si>
    <t>მოვალეს არ გააჩნია ქონება და შესაბამისად, ვერ უზრუნველყოფს
საპროცესო ხარჯების დაფარვას</t>
  </si>
  <si>
    <t>არასაკმარისი</t>
  </si>
  <si>
    <t>შპს "ნანოკრედიტის"და მისი დირექტორის მიმართ მიმდინარეობს სისხლის სამართლის საქმეზე გამოძიება და სასამართლოს მიერ აღნიშნულ საქმეზე განაჩენის გამოტანამდე მოითხოვეს შპს "ნანოკრედიტის" მიმართ გაკოტრების საქმის წარმოების შეწყვეტა. აქედან გამომდინარე გაუქმდა განჩინება საქმის წარმოებაში მიღების შესახებ.</t>
  </si>
  <si>
    <t>სისხლის სამართლის</t>
  </si>
  <si>
    <t>სახეზეა ისეთი გარემოება, როდესაც საქმის წარმოების გახსნის შემდეგ გამოვლინდა წარმოების გახსნაზე უარის თქმის საფუძველი. კერძოდ, თუკი მოვალეს მოეხსნება ის ყადაღა, რომელიც გავრცელებულია აღიარებული კრედიტორების სასარგებლოდ მიმდინარე სააღსრულებო წარმოების ფარგლებში, მოვალე შეძლებს საკუთარი ქონების რეალიზაციასა და კრედიტორული მოთხოვნების დაფარვას.</t>
  </si>
  <si>
    <t>შეუძლია დაფარვა</t>
  </si>
  <si>
    <t>მოვალეს არ გააჩნია ქონება და შესაბამისად ვერ უზრუნველყოფს საპროცესო ხარჯების დაფარვას. მოვალის ფინანსური მდგომარეობა გამორიცხავს ,,გადახდისუუნარობის საქმის წარმოების შესახებ” საქართველოს კანონის მიზნის მიღწევას, რის გამოც უნდა შეწყდეს
გადახდისუუნარობის საქმის წარმოება, შპს ,,ტექნიკა 2008“ გამოცხადდეს გაკოტრებულად და უნდა გაუქმდეს მისი რეგისტრაცია სამეწარმეო რეესტრში.</t>
  </si>
  <si>
    <t>დადგენილია, რომ მოვალეს არ გააჩნია ქონება და შესაბამისად ვერ უზრუნველყოფს საპროცესო ხარჯების დაფარვას. მოვალის ფინანსური მდგომარეობა გამორიცხავს ,,გადახდისუუნარობის საქმის წარმოების შესახებ” საქართველოს კანონის მიზნის მიღწევას, რის გამოც, სასამართლო დასაბუთებულად მიიჩნევს მეურვის მიერ წარმოდგენილ შუამდგომლობას და თვლის, რომ მიმდინარე გადახდისუუნარობის
საქმის წარმოება უნდა შეწყდეს. გამოცხადდა გაკოტრებულად და გაუქმდა რეგისტრაცია</t>
  </si>
  <si>
    <t>დადგენილია, რომ აღმოფხვრილია შპს ,,იბერია მით ჰოლდინგ''-ის მიმართ გადახდისუუნარობის საქმის წარმოების საფუძველი და მოვალეს შეუძლია ვალი დაფაროს კრედიტორებისათვის ზიანის მიუყენებლად, რაც, კანონის თანახმად, გადახდისუუნარობის საქმის წარმოების შეწყვეტის საფუძველია.</t>
  </si>
  <si>
    <t>მოცემულ შემთხვევაში, მეურვის სამეურვეო-საფინანსო ანგარიშით დადგენილია, რომ მოვალეს არ გააჩნია ქონება და შესაბამისად, ვერ უზრუნველყოფს საპროცესო ხარჯების დაფარვას, მოვალის ფინანსური მდგომარეობა გამორიცხავს ,,გადახდისუუნარობის საქმის წარმოების შესახებ” საქართველოს კანონის მიზნის მიღწევას, რის გამოც უნდა შეწყდეს გადახდისუუნარობის საქმის წარმოება, შპს ,,დეგო“ გამოცხადდეს გაკოტრებულად და გაუქმდეს მისი რეგისტრაცია სამეწარმეო რეესტრში</t>
  </si>
  <si>
    <t>აღნიშნული ფინანსური ინსტიტუტი თავისი ფუნქციური
გაგებით, ექცევა სხვა სამართლებრივ ჩარჩოში, ვიდრე ეს გათვალისწინებულია „გადახდისუუნარობის საქმის წარმოების შესახებ” კანონით. ამის გამო გაუქმდა განჩინება საქმის წარმოებაში მიღების შესახებ.</t>
  </si>
  <si>
    <t>ექცევა სხვა სამართელბრივ ჩარჩოში</t>
  </si>
  <si>
    <t>დადგენილია, რომ აღმოფხვრილია ი/მ ასიფ გარაევის მიმართ გადახდისუუნარობის საფუძველი და მოვალეს შეუძლია ვალი დაფაროს კრედიტორებისათვის ზიანის მიუყენებლად, რაც კანონის თანახმად გადახდისუუნარობის საქმის წარმოების შეწყვეტის საფუძველია.</t>
  </si>
  <si>
    <t xml:space="preserve"> https://www.ecourt.ge/Insolvency/InsolvencyInner?docId=651584&amp;instanceId=1</t>
  </si>
  <si>
    <t>ვინაიდან მოვალის ფინანსური მდგომარეობა გამორიცხავს „გადახდისუუნარობის საქმის წარმოების შესახებ” საქართველოს კანონის მიზნის მიღწევას, გაკოტრების საქმის წარმოება უნდა შეწყდეს, შპს „თორი“ უნდა გამოცხადდეს გაკოტრებულად და უნდა გაუქმდეს შპს „თორის“ რეგისტრაცია სამეწარმეო რეესტრში.</t>
  </si>
  <si>
    <t>დღეის მდგომარეობით საწარმოს აღარ გააჩნია დავალიანება. დავალიანების არარარსებობის პირობებში კი გაკოტრების საქმის წარმოება საფუძველს მოკლებულია.</t>
  </si>
  <si>
    <t>სასამართლო მიიჩნევს, რომ გადახდისუუნარობის საქმის წარმოება არ უნდა გაგრძელდეს ისეთი მოვალის მიმართ, რომლის მიმართაც არ არსებობს კრედიტორული მოთხოვნები, შესაბამისად, საქმის წარმოების გაგრძელება ეწინააღმდეგება ,,გადახდისუუნარობის საქმის წარმოების შესახებ” საქართველოს კანონის მიზნებს.</t>
  </si>
  <si>
    <t>რამდენადაც მოვალეს - შპს ,,სანზონა ჰაუსს“ შეუძლია ვალი დაფაროს კრედიტორებისათვის ზიანის მიუყენებლად, სასამართლო მიიჩნევს, რომ აღმოფხვრილია მის მიმართ გადახდისუუნარობის საქმის წარმოების საფუძველი. შესაბამისად, მოცემული გადახდისუუნარობის საქმის წარმოება უნდა შეწყდეს.</t>
  </si>
  <si>
    <t>შპს "იმპერიალი 2000"-ის ქონება საკმაოდ აღემატება კრედიტორის მიმართ არსებულ დავალიანებას. შესაბამისად სასამართლოს მიაჩნია, რომ შპს "იმპერიალი 2000"-ის მიმართ დაწყებული საქმის წარმოება უნდა შეწყდეს.</t>
  </si>
  <si>
    <t>გადახდისუუნარობის განცხადების წარმოებაში მიღების შემდეგ გამოვლინდა, რომ მოვალე თავისი ქონებით ვერ უზრუნველყოფს საპროცესო ხარჯების დაფარვას, რის გამოც უნდა შეწყდეს გადახდისუუნარობის საქმის წარმოება, შ.პ.ს. ,,ბლექ სი ტრანსპორტ ალიანსი” გამოცხადდეს გაკოტრებულად და გაუქმდეს შ.პ.ს. ,,ბლექ სი ტრანსპორტ ალიანსის” რეგისტრაცია სამეწარმეო რეესტრში.</t>
  </si>
  <si>
    <t>დადგენილია, რომ მოვალის გააჩნია მხოლოდ 67,82 ლარის და 19,86 აშშ დოლარის ოდენობის ფულადი სახსრები. შესაბამისად, მოვალე კომპანია ვერ უზრუნველყოფს საპროცესო ხარჯების დაფარვას. აღნიშნული გარემოება დადასტურდა გადახდისუუნარობის განცხადების წარმოებაში მიღების შემდეგ. ამასთან, მოვალის ფინანსური მდგომარეობა გამორიცხავს ,,გადახდისუუნარობის საქმის წარმოების შესახებ” საქართველოს კანონის მიზნის მიღწევას, რის გამოც უნდა შეწყდეს გადახდისუუნარობის საქმის წარმოება, შპს ,,ა&amp;ტ ენერჯი ჯორჯია" გამოცხადდეს გაკოტრებულად და გაუქმდეს შპს ,,ა&amp;ტ ენერჯი ჯორჯიას" რეგისტრაცია სამეწარმეო რეესტრში.</t>
  </si>
  <si>
    <t>დადგენილია, რომ მოვალე საკუთარი ქონებით ვერ უზრუნველყოფს საპროცესო ხარჯების დაფარვას.</t>
  </si>
  <si>
    <t>დაუშვებელია იურიდიული პირის მიმართ სალიკვიდაციო ან რეორგანიზაციასთან დაკავშირებული პროცედურების წარმოება მის მიმართ სისხლის სამართლის პროცესის დაწყების მომენტიდან სასამართლოს გამამტყუნებელი განაჩენის კანონიერ ძალაში შესვლამდე ან სისხლისსამართლებრივი დევნის შეწყვეტამდე.</t>
  </si>
  <si>
    <t>სსიპ აღსრულების ეროვნული ბიუროს წარმომადგენელმა მაია ბარათაშვილმა და მოითხოვა შპს ,,ენერჯი პაუერ’’-ის გაკოტრების საქმის წარმოების შეწყვეტა და მოვალის გაკოტრებულად გამოცხადება, იმაზე მითითებით, რომ მოვალეს არ გააჩნია ქონება და ვერ უზრუნველყოფს საპროცესო ხარჯების დაფარვას.</t>
  </si>
  <si>
    <t>სს „მიკროკრედიტის“ ხელმძღვანელ პირთა მიერ უფლებამოსილების ბოროტად გამოყენების, უკანონო სამეწარმეო საქმიანობისა და ყალბი დოკუმენტების დამზადება - გამოყენების ფაქტზე, სასამართლოს გამამტყუნებელი განაჩენის კანონიერ ძალაში შესვლამდე შეწყდეს თბილისის საქალაქო სასამართლოს 2019 წლის 20 მაისის განჩინებით სს „მიკროკრედიტის“ მიმართ დაწყებული გადახდისუუნარობის საქმის წარმოება.</t>
  </si>
  <si>
    <t>მოვალის ფინანსური მდგომარეობა გამორიცხავს ,,გადახდისუუნარობის საქმის წარმოების შესახებ” საქართველოს კანონის მიზნის მიღწევას, რის გამოც უნდა შეწყდეს შპს „ნოვუს დეველოპმენტი“-ს გადახდისუუნარობის საქმის წარმოება.</t>
  </si>
  <si>
    <t>მოვალე საწარმოს ფინანსური მდგომარეობით გამორიცხულია „გადახდისუუნარობის საქმის წარმოების შესახებ“ საქართველოს კანონის მიზნის მიღწევა, ასევე, ნათელია, რომ ვერ მოხდება კრედიტორთა მოთხოვნათა დაკმაყოფილების უზრუნველყოფა და საპროცესო ხარჯების დაფარვა. შეწყდა ი/მ მაყვალა სონგულ კიზის (ს/ნ 24001014607) მიმართ
მიმდინარე გადახდისუუნარობის (გაკოტრების) საქმის წარმოება, მოვალე გამოცხადდა
გაკოტრებულად და გაუქმდა მისი რეგისტრაცია სამეწარმეო რეესტრში.</t>
  </si>
  <si>
    <t>შეწყდა გადახდისუუნარობის საქმის წარმოება და შპს „ბელჯეოტრანსი“ გამოცხადდა გაკოტრებულად და გაუქმდა მისი რეგისტრაცია სამეწარმეო რეესტრში,</t>
  </si>
  <si>
    <t>კონკრეტულ შემთხვევაში შპს ,,კონცერნი თექას‘’ კრედიტორები აღარ ჰყავს, საზოგადოების მიმართ კრედიტორული მოთხოვნა სხვას არ წარმოუდგენია, სასამართლოს აზრით, ფინანსური მოთხოვნა საზოგადოების მიმართ აღარ არსებობს. კრედიტორები სრულად არიან დაკმაყოფილებული, ამდენად სამეურვეო ქონების რეალიზაცია იმ მიზნის მისაღწევად რომ ვადამოსული მოთხოვნები დაკმაყოფილებულიყო, მოისპო, შესაბამისად წარმოიშვა გაკოტრების საქმის წარმოების შეწყვეტის საფუძველი საწარმოს სამეწარმეო რეესტრში რეგისტრაციის გაუქმების გარეშე.</t>
  </si>
  <si>
    <t>აღარ არსებობს დავის საგანი, ს.ს.ი.პ. შემოსავლების სამსახურის კერძო საჩივარზე უნდა შეწყდეს წარმოება.</t>
  </si>
  <si>
    <t>მოცემულ შემთხვევაში, საქმეში წარმოდგენილია სსიპ შემოსავლების სამსახურის 2021 წლის 16 ნოემბრის ცნობა, რომლითაც დასტურდება, რომ შპს „ნუგომ“ სრულად დაფარა თავისი დავალიანება შემოსავლების სამსახურის მიმართ. შესაბამისად, შპს „ნუგოს“ წარმომადგენლის განცხადება გაკოტრების საქმის წარმოების შეწყვეტის შესახებ საფუძვლიანია და უნდა დაკმაყოფილდეს.</t>
  </si>
  <si>
    <t>დადგენილია, რომ მომრიგებელი საბჭოს შექმნამდე აღმოფხვრილია შპს ,,იუნიგრეინ ჯორჯიან გრუპის’’ მიმართ გადახდისუუნარობის საქმის წარმოების საფუძველი და მოვალეს შეუძლია ვალი დაფაროს კრედიტორებისათვის ზიანის მიუყენებლად, რაც კანონის თანახმად, გადახდისუუნარობის საქმის წარმოების შეწყვეტის საფუძველია.</t>
  </si>
  <si>
    <t>მოვალის ფინანსური მდგომარეობა გამორიცხავს ,,გადახდისუუნარობის საქმის წარმოების შესახებ” საქართველოს კანონის მიზნის მიღწევას, რის გამოც უნდა შეწყდეს გაკოტრების საქმის წარმოება, ი/მ ჯუმბერ გოგია გამოცხადდეს გაკოტრებულად და უნდა გაუქმდეს მისი რეგისტრაცია სამეწარმეო რეესტრში.</t>
  </si>
  <si>
    <t>სხვა კანონი არეგულირებს. გაუქმდეს ქუთაისის საქალაქო სასამართლოს 2020 წლის 2 მარტის განჩინება სსიპ შემოსავლების სამსახურის განცხადების წარმოებაში მიღების შესახებ და არ იქნეს მიღებული წარმოებაში სსიპ შემოსავლების სამსახურის განცახდება სს „მიკროსაფინანსო ორგანიზაცია კავკასუსკრედიტის“ (ს/ნ 220410623) მიმართ გადახდისუუნარობის საქმის წარმოების დაწყების თაობაზე.</t>
  </si>
  <si>
    <t>გაუქმდეს განჩინება გადახდისუუნარობის განცხადების წარმოებაში მიღების შესახებ</t>
  </si>
  <si>
    <r>
      <rPr>
        <b/>
        <sz val="11"/>
        <color theme="1"/>
        <rFont val="Arial"/>
      </rPr>
      <t xml:space="preserve">მყისიერი გაკოტრება. </t>
    </r>
    <r>
      <rPr>
        <b/>
        <sz val="11"/>
        <color theme="1"/>
        <rFont val="Arial"/>
      </rPr>
      <t>შპს ,,გაუდი-13-ის’’ (ს/ნ 405221978) მიმართ შეწყდეს გადახდისუუნარობის საქმის წარმოება, შპს ,,გაუდი-13“ გამოცხადდეს გაკოტრებულად და გაუქმდეს მისი რეგისტრაცია სამეწარმეო რეესტრში.</t>
    </r>
  </si>
  <si>
    <t>შპს ,,გაუდი-13-ის’’ (ს/ნ 405221978) მიმართ შეწყდეს გადახდისუუნარობის საქმის წარმოება, შპს ,,გაუდი-13“ გამოცხადდეს გაკოტრებულად და გაუქმდეს მისი რეგისტრაცია სამეწარმეო რეესტრში. მოვალეს არ გააჩნია ქონება.</t>
  </si>
  <si>
    <t>მეურვის მიერ წარდგენილი მოხსენებიდან გამომდინარე, დგინდება, შპს „გვარამაძეს“ არანაირი ქონება არ გააჩნია, მათ შორის არ გააჩნია მესამე პირთა მიმართ დებიტორული მოთხოვნები. შესაბამისად, ნათელია, რომ ვერ მოხდება კრედიტორთა მოთხოვნების დაკმაყოფილების უზრუნველყოფა ვერც რეაბილიტაციის და ვერც გაკოტრების გზით. შესაბამისად, ვერ იქნება გადახდისუუნარობის საქმის წარმოების შესახებ საქართველოს კანონის მიზანი მიღწეული. შპს „გვარამაძეს“ მიმართ მიმდინარე გადახდისუუნარობის საქმის წარმოება
შეწყდა. მოვალე გამოცხადდა გაკოტრებულად და გაუქმდა მისი რეგისტრაცია
სამეწარმეო რეესტრში.</t>
  </si>
  <si>
    <t>მოვალეს არ გააჩნია უძრავი და მოძრავი ქონება და არც დებიტორული მოთხოვნა. მოვალის ფინანსური მდგომარეობა გამორიცხავს ,,გადახდისუუნარობის საქმის წარმოების შესახებ” საქართველოს კანონით გათვალისწინებული მიზნის მიღწევას.</t>
  </si>
  <si>
    <t>კრედიტორთა არ არსებობის გამო, შეწყდეს შპს „სტომადენტი“-ს (ს/ნ 219619679) მიმართ მიმდინარე გადახდისუუნარობის საქმის წარმოება (საქმე №2/1859-17);</t>
  </si>
  <si>
    <t>იმის გათვალისწინებით, რომ გადახდისუუნარობის საქმის წარმოების მონაწილე პირების, კრედიტორთა და მოვალის პოზიტიური ნების არსებობა გადახდისუუნარობის საქმის წარმოების რეაბილიტაციის რეჟიმის ფარგლებში გაგრძელების თაობაზე, არ დასტურდება, სასამართლო მიიჩნევს, რომ კრედიტორის - სსიპ შემოსავლების სამსახურის კერძო საჩივარი უნდა დაკმაყოფილდეს, გაუქმდეს თბილისის საქალაქო სასამართლოს 2022 წლის 14 მარტის განჩინება განცხადების დასაშვებად ცნობისა და რეაბილიტაციის რეჟიმის გახსნის თაობაზე და შეწყდეს საქმის წარმოება.</t>
  </si>
  <si>
    <t>სხვა</t>
  </si>
  <si>
    <t>2021 წლის 18 ნოემბრით დათარიღებული №21-11/137773 წერილით დასტურდება, რომ საქართველოს საგადასახადო კოდექსის 309-ე მუხლის 37-ე ნაწილის შესაბამისად, სსიპ შემოსავლების სამსახურის მიერ განხორციელდა შპს „ბერმუხას“ პირადი აღრიცხვის ბარათზე რიცხული დავალიანების სრულად ჩამოწერა. რის შესაბამისადაც, აღარ არსებობს გაკოტრების საქმის წარმოების საფუძველი, კრედიტორული მოთხოვნების არარსებობის გამო</t>
  </si>
  <si>
    <t>წელი</t>
  </si>
  <si>
    <t>დასრულებული საქმეების საშუალო ხანგრძლივობა</t>
  </si>
  <si>
    <t>კანონი</t>
  </si>
  <si>
    <t>ხანგრძლივობა (ძველი კანონით)</t>
  </si>
  <si>
    <t>საშუალო ხანგრძლივობა</t>
  </si>
  <si>
    <t>ხანგრძლივობა (ახალი კანონით)</t>
  </si>
  <si>
    <t>საშუალო (outlier-ის გარეშე)</t>
  </si>
  <si>
    <t>მიმდინარე საქმეების საშუალო ხანგრძლივობა</t>
  </si>
  <si>
    <t>მიმდინარე საქმეების მედიანური ხანგრძლივობა</t>
  </si>
  <si>
    <t>previous law</t>
  </si>
  <si>
    <t>ძველი კანონი</t>
  </si>
  <si>
    <t>new law</t>
  </si>
  <si>
    <t>ახალი კანონი</t>
  </si>
  <si>
    <t>მიმართვიანობა</t>
  </si>
  <si>
    <t>მიმართვიანობა კომპანიის დონეზე</t>
  </si>
  <si>
    <t>54 დუპლიკატი</t>
  </si>
  <si>
    <t>293 კომპანია</t>
  </si>
  <si>
    <t>რაოდენობა</t>
  </si>
  <si>
    <t>წილი</t>
  </si>
  <si>
    <t>ახალი კანონით წამოწყებული რეაბილიტაციის საქმეები</t>
  </si>
  <si>
    <t>მართვაში დარჩა (საწყისი სტატუსი)</t>
  </si>
  <si>
    <t>მართვაში დარჩა (მიმდინარე სტატუსი)</t>
  </si>
  <si>
    <t>ახალი საქმეები, რომლებსაც მიმდინარე რეჟიმად აქვთ რეაბილიტაცია</t>
  </si>
  <si>
    <t>მართვაში დარჩა, იმ კომპანებს შორის, რომლებსაც მიმდინარე რეჟიმად აქვთ რეაბილიტაცია</t>
  </si>
  <si>
    <t>დასრულებული გადახდისუუნარობის საქმეების საშუალო ხანგრძლივობა</t>
  </si>
  <si>
    <t>წამოწყებულ საქმეთა შორის დასრულებულების წილი</t>
  </si>
  <si>
    <t>2/33296-19</t>
  </si>
  <si>
    <t>https://www.ecourt.ge/Insolvency/InsolvencyInner?docId=3368280&amp;instanceId=1</t>
  </si>
  <si>
    <t>შპს "კოლხიდმშენი"</t>
  </si>
  <si>
    <t>2/1090-15</t>
  </si>
  <si>
    <t>https://www.ecourt.ge/Insolvency/InsolvencyInner?docId=1013977&amp;instanceId=1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</si>
</sst>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m/d/yy"/>
    <numFmt numFmtId="166" formatCode="#,##0.0"/>
    <numFmt numFmtId="167" formatCode="0.0"/>
    <numFmt numFmtId="168" formatCode="yyyy\-mm\-dd\ hh:mm:ss"/>
  </numFmts>
  <fonts count="68">
    <font>
      <sz val="10"/>
      <color rgb="FF000000"/>
      <name val="Arial"/>
      <scheme val="minor"/>
    </font>
    <font>
      <sz val="11"/>
      <color theme="1"/>
      <name val="Arial"/>
      <scheme val="minor"/>
    </font>
    <font>
      <b/>
      <sz val="11"/>
      <color theme="1"/>
      <name val="Arial"/>
      <scheme val="minor"/>
    </font>
    <font>
      <u/>
      <sz val="11"/>
      <color rgb="FF0000FF"/>
      <name val="Arial"/>
    </font>
    <font>
      <u/>
      <sz val="11"/>
      <color rgb="FF1155CC"/>
      <name val="Arial"/>
    </font>
    <font>
      <u/>
      <sz val="11"/>
      <color rgb="FF1155CC"/>
      <name val="Arial"/>
    </font>
    <font>
      <u/>
      <sz val="11"/>
      <color rgb="FF0000FF"/>
      <name val="Arial"/>
    </font>
    <font>
      <u/>
      <sz val="11"/>
      <color rgb="FF0000FF"/>
      <name val="Arial"/>
    </font>
    <font>
      <sz val="10"/>
      <color theme="1"/>
      <name val="Arial"/>
      <scheme val="minor"/>
    </font>
    <font>
      <u/>
      <sz val="11"/>
      <color rgb="FF0000FF"/>
      <name val="Arial"/>
    </font>
    <font>
      <u/>
      <sz val="11"/>
      <color theme="1"/>
      <name val="Arial"/>
      <scheme val="minor"/>
    </font>
    <font>
      <u/>
      <sz val="11"/>
      <color rgb="FF0000FF"/>
      <name val="Arial"/>
    </font>
    <font>
      <u/>
      <sz val="11"/>
      <color rgb="FF0000FF"/>
      <name val="Arial"/>
    </font>
    <font>
      <u/>
      <sz val="11"/>
      <color rgb="FF1155CC"/>
      <name val="Arial"/>
    </font>
    <font>
      <u/>
      <sz val="11"/>
      <color rgb="FF0000FF"/>
      <name val="Arial"/>
    </font>
    <font>
      <u/>
      <sz val="11"/>
      <color rgb="FF000000"/>
      <name val="Arial"/>
    </font>
    <font>
      <sz val="11"/>
      <color theme="5"/>
      <name val="Arial"/>
      <scheme val="minor"/>
    </font>
    <font>
      <u/>
      <sz val="11"/>
      <color rgb="FF0000FF"/>
      <name val="Arial"/>
    </font>
    <font>
      <u/>
      <sz val="11"/>
      <color rgb="FF0000FF"/>
      <name val="Arial"/>
    </font>
    <font>
      <u/>
      <sz val="11"/>
      <color rgb="FF1155CC"/>
      <name val="Arial"/>
    </font>
    <font>
      <u/>
      <sz val="11"/>
      <color rgb="FF0000FF"/>
      <name val="Arial"/>
    </font>
    <font>
      <u/>
      <sz val="11"/>
      <color rgb="FF0000FF"/>
      <name val="Arial"/>
    </font>
    <font>
      <u/>
      <sz val="11"/>
      <color rgb="FF0000FF"/>
      <name val="Arial"/>
    </font>
    <font>
      <sz val="11"/>
      <color rgb="FF000000"/>
      <name val="Arial"/>
      <scheme val="minor"/>
    </font>
    <font>
      <u/>
      <sz val="11"/>
      <color rgb="FF1155CC"/>
      <name val="Arial"/>
    </font>
    <font>
      <b/>
      <sz val="11"/>
      <color rgb="FF000000"/>
      <name val="Arial"/>
      <scheme val="minor"/>
    </font>
    <font>
      <u/>
      <sz val="11"/>
      <color rgb="FF0000FF"/>
      <name val="Arial"/>
    </font>
    <font>
      <u/>
      <sz val="11"/>
      <color rgb="FF0563C1"/>
      <name val="Arial"/>
    </font>
    <font>
      <u/>
      <sz val="11"/>
      <color rgb="FF0563C1"/>
      <name val="Arial"/>
    </font>
    <font>
      <u/>
      <sz val="11"/>
      <color rgb="FF0563C1"/>
      <name val="Arial"/>
    </font>
    <font>
      <sz val="11"/>
      <color theme="1"/>
      <name val="Arial"/>
    </font>
    <font>
      <u/>
      <sz val="11"/>
      <color rgb="FF0000FF"/>
      <name val="Arial"/>
    </font>
    <font>
      <u/>
      <sz val="11"/>
      <color rgb="FF0000FF"/>
      <name val="Arial"/>
    </font>
    <font>
      <u/>
      <sz val="11"/>
      <color rgb="FF0000FF"/>
      <name val="Arial"/>
    </font>
    <font>
      <u/>
      <sz val="11"/>
      <color rgb="FF0000FF"/>
      <name val="Arial"/>
    </font>
    <font>
      <u/>
      <sz val="11"/>
      <color rgb="FF000000"/>
      <name val="Arial"/>
    </font>
    <font>
      <u/>
      <sz val="11"/>
      <color rgb="FF000000"/>
      <name val="Arial"/>
    </font>
    <font>
      <u/>
      <sz val="11"/>
      <color rgb="FF000000"/>
      <name val="Arial"/>
    </font>
    <font>
      <u/>
      <sz val="11"/>
      <color rgb="FF000000"/>
      <name val="Arial"/>
    </font>
    <font>
      <u/>
      <sz val="11"/>
      <color rgb="FF000000"/>
      <name val="Arial"/>
    </font>
    <font>
      <sz val="11"/>
      <color rgb="FF000000"/>
      <name val="Arial"/>
    </font>
    <font>
      <sz val="11"/>
      <color rgb="FF000000"/>
      <name val="&quot;Helvetica Neue&quot;"/>
    </font>
    <font>
      <sz val="11"/>
      <color rgb="FF000000"/>
      <name val="Helv"/>
    </font>
    <font>
      <sz val="10"/>
      <color theme="1"/>
      <name val="Arial"/>
    </font>
    <font>
      <b/>
      <sz val="11"/>
      <color theme="1"/>
      <name val="Arial"/>
    </font>
    <font>
      <u/>
      <sz val="11"/>
      <color rgb="FF0000FF"/>
      <name val="Arial"/>
    </font>
    <font>
      <u/>
      <sz val="11"/>
      <color rgb="FF1155CC"/>
      <name val="Arial"/>
    </font>
    <font>
      <u/>
      <sz val="11"/>
      <color rgb="FF0000FF"/>
      <name val="Arial"/>
    </font>
    <font>
      <u/>
      <sz val="11"/>
      <color theme="1"/>
      <name val="Arial"/>
    </font>
    <font>
      <u/>
      <sz val="11"/>
      <color rgb="FF1155CC"/>
      <name val="Arial"/>
    </font>
    <font>
      <u/>
      <sz val="11"/>
      <color rgb="FF1155CC"/>
      <name val="Arial"/>
    </font>
    <font>
      <u/>
      <sz val="11"/>
      <color rgb="FF0000FF"/>
      <name val="Arial"/>
    </font>
    <font>
      <u/>
      <sz val="11"/>
      <color rgb="FF000000"/>
      <name val="Arial"/>
    </font>
    <font>
      <u/>
      <sz val="11"/>
      <color rgb="FF0000FF"/>
      <name val="Arial"/>
    </font>
    <font>
      <u/>
      <sz val="11"/>
      <color rgb="FF0000FF"/>
      <name val="Arial"/>
    </font>
    <font>
      <u/>
      <sz val="11"/>
      <color rgb="FF0000FF"/>
      <name val="Arial"/>
    </font>
    <font>
      <u/>
      <sz val="11"/>
      <color rgb="FF1155CC"/>
      <name val="Arial"/>
    </font>
    <font>
      <u/>
      <sz val="11"/>
      <color rgb="FF0000FF"/>
      <name val="Arial"/>
    </font>
    <font>
      <u/>
      <sz val="11"/>
      <color rgb="FF1155CC"/>
      <name val="Arial"/>
    </font>
    <font>
      <b/>
      <sz val="11"/>
      <color rgb="FF000000"/>
      <name val="Arial"/>
    </font>
    <font>
      <u/>
      <sz val="11"/>
      <color rgb="FF0563C1"/>
      <name val="Arial"/>
    </font>
    <font>
      <u/>
      <sz val="11"/>
      <color rgb="FF0000FF"/>
      <name val="Arial"/>
    </font>
    <font>
      <u/>
      <sz val="11"/>
      <color rgb="FF0000FF"/>
      <name val="Arial"/>
    </font>
    <font>
      <b/>
      <sz val="10"/>
      <color theme="1"/>
      <name val="Arial"/>
      <scheme val="minor"/>
    </font>
    <font>
      <b/>
      <sz val="10"/>
      <color theme="1"/>
      <name val="Arial"/>
    </font>
    <font>
      <b/>
      <sz val="10"/>
      <color rgb="FF000000"/>
      <name val="Arial"/>
    </font>
    <font>
      <sz val="10"/>
      <color rgb="FF000000"/>
      <name val="Arial"/>
    </font>
    <font>
      <b/>
      <sz val="11"/>
      <name val="Calibri"/>
      <family val="2"/>
      <charset val="204"/>
    </font>
  </fonts>
  <fills count="12">
    <fill>
      <patternFill patternType="none"/>
    </fill>
    <fill>
      <patternFill patternType="gray125"/>
    </fill>
    <fill>
      <patternFill patternType="solid">
        <fgColor rgb="FFD8D8D8"/>
        <bgColor rgb="FFD8D8D8"/>
      </patternFill>
    </fill>
    <fill>
      <patternFill patternType="solid">
        <fgColor theme="0"/>
        <bgColor theme="0"/>
      </patternFill>
    </fill>
    <fill>
      <patternFill patternType="solid">
        <fgColor theme="7"/>
        <bgColor theme="7"/>
      </patternFill>
    </fill>
    <fill>
      <patternFill patternType="solid">
        <fgColor rgb="FFFFFFFF"/>
        <bgColor rgb="FFFFFFFF"/>
      </patternFill>
    </fill>
    <fill>
      <patternFill patternType="solid">
        <fgColor rgb="FFFFFF00"/>
        <bgColor rgb="FFFFFF00"/>
      </patternFill>
    </fill>
    <fill>
      <patternFill patternType="solid">
        <fgColor theme="5"/>
        <bgColor theme="5"/>
      </patternFill>
    </fill>
    <fill>
      <patternFill patternType="solid">
        <fgColor rgb="FFFF0000"/>
        <bgColor rgb="FFFF0000"/>
      </patternFill>
    </fill>
    <fill>
      <patternFill patternType="solid">
        <fgColor rgb="FF4A86E8"/>
        <bgColor rgb="FF4A86E8"/>
      </patternFill>
    </fill>
    <fill>
      <patternFill patternType="solid">
        <fgColor theme="4"/>
        <bgColor theme="4"/>
      </patternFill>
    </fill>
    <fill>
      <patternFill patternType="solid">
        <fgColor theme="6"/>
        <bgColor theme="6"/>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6">
    <xf numFmtId="0" fontId="0" fillId="0" borderId="0" xfId="0"/>
    <xf numFmtId="0" fontId="1" fillId="0" borderId="1" xfId="0" applyFont="1" applyBorder="1" applyAlignment="1">
      <alignment wrapText="1"/>
    </xf>
    <xf numFmtId="0" fontId="1" fillId="3" borderId="1" xfId="0" applyFont="1" applyFill="1" applyBorder="1" applyAlignment="1">
      <alignment wrapText="1"/>
    </xf>
    <xf numFmtId="0" fontId="1" fillId="3" borderId="1" xfId="0" applyFont="1" applyFill="1" applyBorder="1"/>
    <xf numFmtId="0" fontId="8" fillId="3" borderId="1" xfId="0" applyFont="1" applyFill="1" applyBorder="1"/>
    <xf numFmtId="0" fontId="1" fillId="0" borderId="1" xfId="0" applyFont="1" applyBorder="1"/>
    <xf numFmtId="0" fontId="1" fillId="5" borderId="1" xfId="0" applyFont="1" applyFill="1" applyBorder="1" applyAlignment="1">
      <alignment wrapText="1"/>
    </xf>
    <xf numFmtId="0" fontId="30" fillId="5" borderId="1" xfId="0" applyFont="1" applyFill="1" applyBorder="1"/>
    <xf numFmtId="0" fontId="8" fillId="0" borderId="0" xfId="0" applyFont="1"/>
    <xf numFmtId="0" fontId="32" fillId="0" borderId="1" xfId="0" applyFont="1" applyBorder="1"/>
    <xf numFmtId="14" fontId="1" fillId="0" borderId="1" xfId="0" applyNumberFormat="1" applyFont="1" applyBorder="1"/>
    <xf numFmtId="164" fontId="1" fillId="0" borderId="1" xfId="0" applyNumberFormat="1" applyFont="1" applyBorder="1"/>
    <xf numFmtId="0" fontId="1" fillId="7" borderId="1" xfId="0" applyFont="1" applyFill="1" applyBorder="1"/>
    <xf numFmtId="3" fontId="8" fillId="0" borderId="0" xfId="0" applyNumberFormat="1" applyFont="1" applyAlignment="1">
      <alignment horizontal="center" wrapText="1"/>
    </xf>
    <xf numFmtId="0" fontId="8" fillId="0" borderId="0" xfId="0" applyFont="1" applyAlignment="1">
      <alignment wrapText="1"/>
    </xf>
    <xf numFmtId="0" fontId="43" fillId="0" borderId="0" xfId="0" applyFont="1"/>
    <xf numFmtId="0" fontId="30" fillId="0" borderId="1" xfId="0" applyFont="1" applyBorder="1" applyAlignment="1">
      <alignment wrapText="1"/>
    </xf>
    <xf numFmtId="0" fontId="44" fillId="2" borderId="1" xfId="0" applyFont="1" applyFill="1" applyBorder="1" applyAlignment="1">
      <alignment wrapText="1"/>
    </xf>
    <xf numFmtId="0" fontId="44" fillId="2" borderId="1" xfId="0" applyFont="1" applyFill="1" applyBorder="1"/>
    <xf numFmtId="14" fontId="44" fillId="2" borderId="1" xfId="0" applyNumberFormat="1" applyFont="1" applyFill="1" applyBorder="1" applyAlignment="1">
      <alignment wrapText="1"/>
    </xf>
    <xf numFmtId="0" fontId="44" fillId="3" borderId="0" xfId="0" applyFont="1" applyFill="1" applyAlignment="1">
      <alignment wrapText="1"/>
    </xf>
    <xf numFmtId="0" fontId="30" fillId="5" borderId="1" xfId="0" applyFont="1" applyFill="1" applyBorder="1" applyAlignment="1">
      <alignment horizontal="right" wrapText="1"/>
    </xf>
    <xf numFmtId="0" fontId="30" fillId="5" borderId="1" xfId="0" applyFont="1" applyFill="1" applyBorder="1" applyAlignment="1">
      <alignment wrapText="1"/>
    </xf>
    <xf numFmtId="0" fontId="45" fillId="5" borderId="1" xfId="0" applyFont="1" applyFill="1" applyBorder="1"/>
    <xf numFmtId="0" fontId="30" fillId="5" borderId="1" xfId="0" applyFont="1" applyFill="1" applyBorder="1" applyAlignment="1">
      <alignment horizontal="center" wrapText="1"/>
    </xf>
    <xf numFmtId="3" fontId="30" fillId="5" borderId="1" xfId="0" applyNumberFormat="1" applyFont="1" applyFill="1" applyBorder="1" applyAlignment="1">
      <alignment wrapText="1"/>
    </xf>
    <xf numFmtId="14" fontId="30" fillId="5" borderId="1" xfId="0" applyNumberFormat="1" applyFont="1" applyFill="1" applyBorder="1" applyAlignment="1">
      <alignment wrapText="1"/>
    </xf>
    <xf numFmtId="0" fontId="30" fillId="3" borderId="0" xfId="0" applyFont="1" applyFill="1" applyAlignment="1">
      <alignment wrapText="1"/>
    </xf>
    <xf numFmtId="0" fontId="46" fillId="5" borderId="1" xfId="0" applyFont="1" applyFill="1" applyBorder="1"/>
    <xf numFmtId="14" fontId="30" fillId="5" borderId="1" xfId="0" applyNumberFormat="1" applyFont="1" applyFill="1" applyBorder="1" applyAlignment="1">
      <alignment horizontal="right" wrapText="1"/>
    </xf>
    <xf numFmtId="14" fontId="30" fillId="5" borderId="1" xfId="0" applyNumberFormat="1" applyFont="1" applyFill="1" applyBorder="1" applyAlignment="1">
      <alignment horizontal="center" wrapText="1"/>
    </xf>
    <xf numFmtId="0" fontId="30" fillId="0" borderId="1" xfId="0" applyFont="1" applyBorder="1" applyAlignment="1">
      <alignment horizontal="right" wrapText="1"/>
    </xf>
    <xf numFmtId="0" fontId="47" fillId="5" borderId="1" xfId="0" applyFont="1" applyFill="1" applyBorder="1"/>
    <xf numFmtId="0" fontId="48" fillId="5" borderId="1" xfId="0" applyFont="1" applyFill="1" applyBorder="1"/>
    <xf numFmtId="0" fontId="49" fillId="5" borderId="1" xfId="0" applyFont="1" applyFill="1" applyBorder="1"/>
    <xf numFmtId="0" fontId="50" fillId="5" borderId="0" xfId="0" applyFont="1" applyFill="1" applyAlignment="1">
      <alignment horizontal="left"/>
    </xf>
    <xf numFmtId="0" fontId="51" fillId="5" borderId="1" xfId="0" applyFont="1" applyFill="1" applyBorder="1"/>
    <xf numFmtId="14" fontId="30" fillId="3" borderId="1" xfId="0" applyNumberFormat="1" applyFont="1" applyFill="1" applyBorder="1" applyAlignment="1">
      <alignment wrapText="1"/>
    </xf>
    <xf numFmtId="0" fontId="52" fillId="5" borderId="1" xfId="0" applyFont="1" applyFill="1" applyBorder="1" applyAlignment="1">
      <alignment wrapText="1"/>
    </xf>
    <xf numFmtId="0" fontId="53" fillId="5" borderId="1" xfId="0" applyFont="1" applyFill="1" applyBorder="1"/>
    <xf numFmtId="0" fontId="54" fillId="5" borderId="1" xfId="0" applyFont="1" applyFill="1" applyBorder="1"/>
    <xf numFmtId="14" fontId="30" fillId="6" borderId="1" xfId="0" applyNumberFormat="1" applyFont="1" applyFill="1" applyBorder="1" applyAlignment="1">
      <alignment wrapText="1"/>
    </xf>
    <xf numFmtId="0" fontId="30" fillId="3" borderId="1" xfId="0" applyFont="1" applyFill="1" applyBorder="1" applyAlignment="1">
      <alignment wrapText="1"/>
    </xf>
    <xf numFmtId="0" fontId="30" fillId="7" borderId="1" xfId="0" applyFont="1" applyFill="1" applyBorder="1" applyAlignment="1">
      <alignment wrapText="1"/>
    </xf>
    <xf numFmtId="0" fontId="55" fillId="7" borderId="1" xfId="0" applyFont="1" applyFill="1" applyBorder="1"/>
    <xf numFmtId="0" fontId="30" fillId="7" borderId="1" xfId="0" applyFont="1" applyFill="1" applyBorder="1"/>
    <xf numFmtId="14" fontId="30" fillId="7" borderId="1" xfId="0" applyNumberFormat="1" applyFont="1" applyFill="1" applyBorder="1" applyAlignment="1">
      <alignment wrapText="1"/>
    </xf>
    <xf numFmtId="0" fontId="30" fillId="7" borderId="1" xfId="0" applyFont="1" applyFill="1" applyBorder="1" applyAlignment="1">
      <alignment horizontal="right" wrapText="1"/>
    </xf>
    <xf numFmtId="3" fontId="30" fillId="7" borderId="1" xfId="0" applyNumberFormat="1" applyFont="1" applyFill="1" applyBorder="1" applyAlignment="1">
      <alignment wrapText="1"/>
    </xf>
    <xf numFmtId="0" fontId="56" fillId="0" borderId="0" xfId="0" applyFont="1" applyAlignment="1">
      <alignment horizontal="left"/>
    </xf>
    <xf numFmtId="14" fontId="57" fillId="5" borderId="1" xfId="0" applyNumberFormat="1" applyFont="1" applyFill="1" applyBorder="1" applyAlignment="1">
      <alignment wrapText="1"/>
    </xf>
    <xf numFmtId="0" fontId="40" fillId="5" borderId="1" xfId="0" applyFont="1" applyFill="1" applyBorder="1" applyAlignment="1">
      <alignment wrapText="1"/>
    </xf>
    <xf numFmtId="0" fontId="30" fillId="8" borderId="1" xfId="0" applyFont="1" applyFill="1" applyBorder="1" applyAlignment="1">
      <alignment wrapText="1"/>
    </xf>
    <xf numFmtId="14" fontId="30" fillId="9" borderId="1" xfId="0" applyNumberFormat="1" applyFont="1" applyFill="1" applyBorder="1" applyAlignment="1">
      <alignment wrapText="1"/>
    </xf>
    <xf numFmtId="0" fontId="58" fillId="5" borderId="1" xfId="0" applyFont="1" applyFill="1" applyBorder="1"/>
    <xf numFmtId="0" fontId="40" fillId="5" borderId="1" xfId="0" applyFont="1" applyFill="1" applyBorder="1" applyAlignment="1">
      <alignment vertical="center" wrapText="1"/>
    </xf>
    <xf numFmtId="0" fontId="59" fillId="5" borderId="1" xfId="0" applyFont="1" applyFill="1" applyBorder="1" applyAlignment="1">
      <alignment wrapText="1"/>
    </xf>
    <xf numFmtId="14" fontId="30" fillId="8" borderId="1" xfId="0" applyNumberFormat="1" applyFont="1" applyFill="1" applyBorder="1" applyAlignment="1">
      <alignment wrapText="1"/>
    </xf>
    <xf numFmtId="14" fontId="30" fillId="10" borderId="1" xfId="0" applyNumberFormat="1" applyFont="1" applyFill="1" applyBorder="1" applyAlignment="1">
      <alignment wrapText="1"/>
    </xf>
    <xf numFmtId="0" fontId="60" fillId="5" borderId="1" xfId="0" applyFont="1" applyFill="1" applyBorder="1"/>
    <xf numFmtId="164" fontId="30" fillId="5" borderId="1" xfId="0" applyNumberFormat="1" applyFont="1" applyFill="1" applyBorder="1" applyAlignment="1">
      <alignment wrapText="1"/>
    </xf>
    <xf numFmtId="0" fontId="61" fillId="0" borderId="1" xfId="0" applyFont="1" applyBorder="1"/>
    <xf numFmtId="14" fontId="30" fillId="0" borderId="1" xfId="0" applyNumberFormat="1" applyFont="1" applyBorder="1"/>
    <xf numFmtId="0" fontId="1" fillId="7" borderId="1" xfId="0" applyFont="1" applyFill="1" applyBorder="1" applyAlignment="1">
      <alignment wrapText="1"/>
    </xf>
    <xf numFmtId="0" fontId="62" fillId="7" borderId="1" xfId="0" applyFont="1" applyFill="1" applyBorder="1"/>
    <xf numFmtId="14" fontId="30" fillId="7" borderId="1" xfId="0" applyNumberFormat="1" applyFont="1" applyFill="1" applyBorder="1"/>
    <xf numFmtId="164" fontId="30" fillId="0" borderId="1" xfId="0" applyNumberFormat="1" applyFont="1" applyBorder="1"/>
    <xf numFmtId="0" fontId="8" fillId="0" borderId="2" xfId="0" applyFont="1" applyBorder="1"/>
    <xf numFmtId="0" fontId="8" fillId="3" borderId="0" xfId="0" applyFont="1" applyFill="1"/>
    <xf numFmtId="0" fontId="8" fillId="0" borderId="1" xfId="0" applyFont="1" applyBorder="1"/>
    <xf numFmtId="0" fontId="30" fillId="5" borderId="0" xfId="0" applyFont="1" applyFill="1" applyAlignment="1">
      <alignment horizontal="right" wrapText="1"/>
    </xf>
    <xf numFmtId="0" fontId="1" fillId="0" borderId="0" xfId="0" applyFont="1"/>
    <xf numFmtId="0" fontId="63" fillId="3" borderId="0" xfId="0" applyFont="1" applyFill="1"/>
    <xf numFmtId="0" fontId="64" fillId="0" borderId="0" xfId="0" applyFont="1"/>
    <xf numFmtId="0" fontId="43" fillId="0" borderId="0" xfId="0" applyFont="1" applyAlignment="1">
      <alignment horizontal="right"/>
    </xf>
    <xf numFmtId="0" fontId="64" fillId="0" borderId="1" xfId="0" applyFont="1" applyBorder="1"/>
    <xf numFmtId="0" fontId="43" fillId="0" borderId="1" xfId="0" applyFont="1" applyBorder="1" applyAlignment="1">
      <alignment horizontal="right"/>
    </xf>
    <xf numFmtId="0" fontId="65" fillId="3" borderId="0" xfId="0" applyFont="1" applyFill="1"/>
    <xf numFmtId="14" fontId="8" fillId="0" borderId="0" xfId="0" applyNumberFormat="1" applyFont="1"/>
    <xf numFmtId="166" fontId="8" fillId="0" borderId="0" xfId="0" applyNumberFormat="1" applyFont="1"/>
    <xf numFmtId="166" fontId="8" fillId="0" borderId="1" xfId="0" applyNumberFormat="1" applyFont="1" applyBorder="1"/>
    <xf numFmtId="167" fontId="1" fillId="3" borderId="1" xfId="0" applyNumberFormat="1" applyFont="1" applyFill="1" applyBorder="1" applyAlignment="1">
      <alignment wrapText="1"/>
    </xf>
    <xf numFmtId="167" fontId="8" fillId="7" borderId="0" xfId="0" applyNumberFormat="1" applyFont="1" applyFill="1"/>
    <xf numFmtId="167" fontId="8" fillId="4" borderId="0" xfId="0" applyNumberFormat="1" applyFont="1" applyFill="1"/>
    <xf numFmtId="167" fontId="8" fillId="8" borderId="0" xfId="0" applyNumberFormat="1" applyFont="1" applyFill="1"/>
    <xf numFmtId="4" fontId="8" fillId="0" borderId="0" xfId="0" applyNumberFormat="1" applyFont="1"/>
    <xf numFmtId="167" fontId="1" fillId="11" borderId="1" xfId="0" applyNumberFormat="1" applyFont="1" applyFill="1" applyBorder="1" applyAlignment="1">
      <alignment wrapText="1"/>
    </xf>
    <xf numFmtId="2" fontId="8" fillId="5" borderId="0" xfId="0" applyNumberFormat="1" applyFont="1" applyFill="1"/>
    <xf numFmtId="2" fontId="8" fillId="0" borderId="0" xfId="0" applyNumberFormat="1" applyFont="1"/>
    <xf numFmtId="0" fontId="30" fillId="5" borderId="0" xfId="0" applyFont="1" applyFill="1" applyAlignment="1">
      <alignment wrapText="1"/>
    </xf>
    <xf numFmtId="165" fontId="8" fillId="0" borderId="0" xfId="0" applyNumberFormat="1" applyFont="1"/>
    <xf numFmtId="0" fontId="63" fillId="0" borderId="0" xfId="0" applyFont="1"/>
    <xf numFmtId="165" fontId="63" fillId="0" borderId="0" xfId="0" applyNumberFormat="1" applyFont="1"/>
    <xf numFmtId="0" fontId="66" fillId="0" borderId="0" xfId="0" applyFont="1"/>
    <xf numFmtId="165" fontId="66" fillId="0" borderId="0" xfId="0" applyNumberFormat="1" applyFont="1" applyAlignment="1">
      <alignment horizontal="right"/>
    </xf>
    <xf numFmtId="0" fontId="66" fillId="0" borderId="0" xfId="0" applyFont="1" applyAlignment="1">
      <alignment horizontal="right"/>
    </xf>
    <xf numFmtId="9" fontId="8" fillId="0" borderId="0" xfId="0" applyNumberFormat="1" applyFont="1"/>
    <xf numFmtId="9" fontId="66" fillId="0" borderId="0" xfId="0" applyNumberFormat="1" applyFont="1"/>
    <xf numFmtId="9" fontId="66" fillId="0" borderId="0" xfId="0" applyNumberFormat="1" applyFont="1" applyAlignment="1">
      <alignment horizontal="right"/>
    </xf>
    <xf numFmtId="0" fontId="66" fillId="0" borderId="0" xfId="0" applyFont="1" applyAlignment="1">
      <alignment horizontal="left"/>
    </xf>
    <xf numFmtId="0" fontId="66" fillId="0" borderId="0" xfId="0" applyFont="1" applyAlignment="1">
      <alignment horizontal="center"/>
    </xf>
    <xf numFmtId="3" fontId="66" fillId="0" borderId="0" xfId="0" applyNumberFormat="1" applyFont="1" applyAlignment="1">
      <alignment horizontal="center"/>
    </xf>
    <xf numFmtId="9" fontId="8" fillId="0" borderId="1" xfId="0" applyNumberFormat="1" applyFont="1" applyBorder="1"/>
    <xf numFmtId="9" fontId="63" fillId="4" borderId="1" xfId="0" applyNumberFormat="1" applyFont="1" applyFill="1" applyBorder="1"/>
    <xf numFmtId="0" fontId="8" fillId="0" borderId="1" xfId="0" applyFont="1" applyBorder="1" applyAlignment="1">
      <alignment wrapText="1"/>
    </xf>
    <xf numFmtId="167" fontId="8" fillId="0" borderId="0" xfId="0" applyNumberFormat="1" applyFont="1"/>
    <xf numFmtId="0" fontId="44" fillId="3" borderId="0" xfId="0" applyFont="1" applyFill="1" applyAlignment="1">
      <alignment horizontal="center" vertical="center" wrapText="1"/>
    </xf>
    <xf numFmtId="0" fontId="0" fillId="0" borderId="0" xfId="0"/>
    <xf numFmtId="0" fontId="66" fillId="0" borderId="0" xfId="0" applyFont="1"/>
    <xf numFmtId="0" fontId="8" fillId="0" borderId="0" xfId="0" applyFont="1" applyAlignment="1">
      <alignment horizontal="center"/>
    </xf>
    <xf numFmtId="0" fontId="67" fillId="0" borderId="3" xfId="0" applyFont="1" applyBorder="1" applyAlignment="1">
      <alignment horizontal="center" vertical="top"/>
    </xf>
    <xf numFmtId="0" fontId="1" fillId="0" borderId="3" xfId="0" applyFont="1" applyBorder="1" applyAlignment="1">
      <alignment wrapText="1"/>
    </xf>
    <xf numFmtId="0" fontId="2" fillId="2" borderId="3" xfId="0" applyFont="1" applyFill="1" applyBorder="1" applyAlignment="1">
      <alignment wrapText="1"/>
    </xf>
    <xf numFmtId="3" fontId="2" fillId="2" borderId="3" xfId="0" applyNumberFormat="1" applyFont="1" applyFill="1" applyBorder="1" applyAlignment="1">
      <alignment horizontal="center" wrapText="1"/>
    </xf>
    <xf numFmtId="0" fontId="2" fillId="2" borderId="3" xfId="0" applyFont="1" applyFill="1" applyBorder="1"/>
    <xf numFmtId="14" fontId="2" fillId="2" borderId="3" xfId="0" applyNumberFormat="1" applyFont="1" applyFill="1" applyBorder="1" applyAlignment="1">
      <alignment wrapText="1"/>
    </xf>
    <xf numFmtId="0" fontId="1" fillId="0" borderId="3" xfId="0" applyFont="1" applyBorder="1" applyAlignment="1">
      <alignment horizontal="right" wrapText="1"/>
    </xf>
    <xf numFmtId="0" fontId="1" fillId="3" borderId="3" xfId="0" applyFont="1" applyFill="1" applyBorder="1" applyAlignment="1">
      <alignment wrapText="1"/>
    </xf>
    <xf numFmtId="3" fontId="1" fillId="0" borderId="3" xfId="0" applyNumberFormat="1" applyFont="1" applyBorder="1" applyAlignment="1">
      <alignment horizontal="center" wrapText="1"/>
    </xf>
    <xf numFmtId="0" fontId="1" fillId="4" borderId="3" xfId="0" applyFont="1" applyFill="1" applyBorder="1" applyAlignment="1">
      <alignment wrapText="1"/>
    </xf>
    <xf numFmtId="0" fontId="3" fillId="3" borderId="3" xfId="0" applyFont="1" applyFill="1" applyBorder="1"/>
    <xf numFmtId="0" fontId="1" fillId="3" borderId="3" xfId="0" applyFont="1" applyFill="1" applyBorder="1"/>
    <xf numFmtId="14" fontId="1" fillId="3" borderId="3" xfId="0" applyNumberFormat="1" applyFont="1" applyFill="1" applyBorder="1" applyAlignment="1">
      <alignment wrapText="1"/>
    </xf>
    <xf numFmtId="0" fontId="4" fillId="3" borderId="3" xfId="0" applyFont="1" applyFill="1" applyBorder="1"/>
    <xf numFmtId="0" fontId="5" fillId="3" borderId="3" xfId="0" applyFont="1" applyFill="1" applyBorder="1"/>
    <xf numFmtId="14" fontId="1" fillId="3" borderId="3" xfId="0" applyNumberFormat="1" applyFont="1" applyFill="1" applyBorder="1" applyAlignment="1">
      <alignment horizontal="right" wrapText="1"/>
    </xf>
    <xf numFmtId="0" fontId="6" fillId="3" borderId="3" xfId="0" applyFont="1" applyFill="1" applyBorder="1"/>
    <xf numFmtId="0" fontId="7" fillId="3" borderId="3" xfId="0" applyFont="1" applyFill="1" applyBorder="1"/>
    <xf numFmtId="0" fontId="8" fillId="3" borderId="3" xfId="0" applyFont="1" applyFill="1" applyBorder="1"/>
    <xf numFmtId="0" fontId="9" fillId="3" borderId="3" xfId="0" applyFont="1" applyFill="1" applyBorder="1"/>
    <xf numFmtId="0" fontId="10" fillId="3" borderId="3" xfId="0" applyFont="1" applyFill="1" applyBorder="1"/>
    <xf numFmtId="0" fontId="11" fillId="3" borderId="3" xfId="0" applyFont="1" applyFill="1" applyBorder="1"/>
    <xf numFmtId="0" fontId="12" fillId="3" borderId="3" xfId="0" applyFont="1" applyFill="1" applyBorder="1"/>
    <xf numFmtId="0" fontId="13" fillId="3" borderId="3" xfId="0" applyFont="1" applyFill="1" applyBorder="1" applyAlignment="1">
      <alignment horizontal="left"/>
    </xf>
    <xf numFmtId="0" fontId="14" fillId="3" borderId="3" xfId="0" applyFont="1" applyFill="1" applyBorder="1"/>
    <xf numFmtId="0" fontId="15" fillId="3" borderId="3" xfId="0" applyFont="1" applyFill="1" applyBorder="1" applyAlignment="1">
      <alignment wrapText="1"/>
    </xf>
    <xf numFmtId="14" fontId="16" fillId="3" borderId="3" xfId="0" applyNumberFormat="1" applyFont="1" applyFill="1" applyBorder="1" applyAlignment="1">
      <alignment wrapText="1"/>
    </xf>
    <xf numFmtId="0" fontId="17" fillId="0" borderId="3" xfId="0" applyFont="1" applyBorder="1"/>
    <xf numFmtId="0" fontId="1" fillId="0" borderId="3" xfId="0" applyFont="1" applyBorder="1"/>
    <xf numFmtId="14" fontId="1" fillId="0" borderId="3" xfId="0" applyNumberFormat="1" applyFont="1" applyBorder="1" applyAlignment="1">
      <alignment wrapText="1"/>
    </xf>
    <xf numFmtId="0" fontId="1" fillId="5" borderId="3" xfId="0" applyFont="1" applyFill="1" applyBorder="1" applyAlignment="1">
      <alignment wrapText="1"/>
    </xf>
    <xf numFmtId="0" fontId="18" fillId="5" borderId="3" xfId="0" applyFont="1" applyFill="1" applyBorder="1"/>
    <xf numFmtId="0" fontId="1" fillId="5" borderId="3" xfId="0" applyFont="1" applyFill="1" applyBorder="1"/>
    <xf numFmtId="14" fontId="1" fillId="5" borderId="3" xfId="0" applyNumberFormat="1" applyFont="1" applyFill="1" applyBorder="1" applyAlignment="1">
      <alignment wrapText="1"/>
    </xf>
    <xf numFmtId="0" fontId="19" fillId="3" borderId="3" xfId="0" applyFont="1" applyFill="1" applyBorder="1" applyAlignment="1">
      <alignment horizontal="left"/>
    </xf>
    <xf numFmtId="0" fontId="20" fillId="3" borderId="3" xfId="0" applyFont="1" applyFill="1" applyBorder="1" applyAlignment="1">
      <alignment horizontal="left"/>
    </xf>
    <xf numFmtId="14" fontId="21" fillId="3" borderId="3" xfId="0" applyNumberFormat="1" applyFont="1" applyFill="1" applyBorder="1" applyAlignment="1">
      <alignment wrapText="1"/>
    </xf>
    <xf numFmtId="0" fontId="22" fillId="3" borderId="3" xfId="0" applyFont="1" applyFill="1" applyBorder="1"/>
    <xf numFmtId="3" fontId="23" fillId="0" borderId="3" xfId="0" applyNumberFormat="1" applyFont="1" applyBorder="1" applyAlignment="1">
      <alignment horizontal="center" wrapText="1"/>
    </xf>
    <xf numFmtId="0" fontId="23" fillId="4" borderId="3" xfId="0" applyFont="1" applyFill="1" applyBorder="1" applyAlignment="1">
      <alignment wrapText="1"/>
    </xf>
    <xf numFmtId="0" fontId="24" fillId="3" borderId="3" xfId="0" applyFont="1" applyFill="1" applyBorder="1"/>
    <xf numFmtId="0" fontId="23" fillId="3" borderId="3" xfId="0" applyFont="1" applyFill="1" applyBorder="1" applyAlignment="1">
      <alignment wrapText="1"/>
    </xf>
    <xf numFmtId="0" fontId="0" fillId="0" borderId="3" xfId="0" applyBorder="1"/>
    <xf numFmtId="0" fontId="23" fillId="3" borderId="3" xfId="0" applyFont="1" applyFill="1" applyBorder="1" applyAlignment="1">
      <alignment vertical="center" wrapText="1"/>
    </xf>
    <xf numFmtId="0" fontId="1" fillId="6" borderId="3" xfId="0" applyFont="1" applyFill="1" applyBorder="1" applyAlignment="1">
      <alignment wrapText="1"/>
    </xf>
    <xf numFmtId="0" fontId="25" fillId="3" borderId="3" xfId="0" applyFont="1" applyFill="1" applyBorder="1" applyAlignment="1">
      <alignment wrapText="1"/>
    </xf>
    <xf numFmtId="0" fontId="26" fillId="3" borderId="3" xfId="0" applyFont="1" applyFill="1" applyBorder="1"/>
    <xf numFmtId="0" fontId="27" fillId="3" borderId="3" xfId="0" applyFont="1" applyFill="1" applyBorder="1"/>
    <xf numFmtId="0" fontId="28" fillId="0" borderId="3" xfId="0" applyFont="1" applyBorder="1"/>
    <xf numFmtId="0" fontId="29" fillId="3" borderId="3" xfId="0" applyFont="1" applyFill="1" applyBorder="1"/>
    <xf numFmtId="164" fontId="1" fillId="3" borderId="3" xfId="0" applyNumberFormat="1" applyFont="1" applyFill="1" applyBorder="1" applyAlignment="1">
      <alignment wrapText="1"/>
    </xf>
    <xf numFmtId="14" fontId="1" fillId="3" borderId="3" xfId="0" applyNumberFormat="1" applyFont="1" applyFill="1" applyBorder="1"/>
    <xf numFmtId="165" fontId="1" fillId="3" borderId="3" xfId="0" applyNumberFormat="1" applyFont="1" applyFill="1" applyBorder="1"/>
    <xf numFmtId="165" fontId="1" fillId="3" borderId="3" xfId="0" applyNumberFormat="1" applyFont="1" applyFill="1" applyBorder="1" applyAlignment="1">
      <alignment wrapText="1"/>
    </xf>
    <xf numFmtId="0" fontId="30" fillId="5" borderId="3" xfId="0" applyFont="1" applyFill="1" applyBorder="1"/>
    <xf numFmtId="164" fontId="1" fillId="3" borderId="3" xfId="0" applyNumberFormat="1" applyFont="1" applyFill="1" applyBorder="1"/>
    <xf numFmtId="0" fontId="8" fillId="0" borderId="3" xfId="0" applyFont="1" applyBorder="1"/>
    <xf numFmtId="0" fontId="31" fillId="0" borderId="3" xfId="0" applyFont="1" applyBorder="1"/>
    <xf numFmtId="0" fontId="32" fillId="0" borderId="3" xfId="0" applyFont="1" applyBorder="1"/>
    <xf numFmtId="14" fontId="1" fillId="0" borderId="3" xfId="0" applyNumberFormat="1" applyFont="1" applyBorder="1"/>
    <xf numFmtId="164" fontId="1" fillId="0" borderId="3" xfId="0" applyNumberFormat="1" applyFont="1" applyBorder="1"/>
    <xf numFmtId="0" fontId="33" fillId="0" borderId="3" xfId="0" applyFont="1" applyBorder="1"/>
    <xf numFmtId="0" fontId="1" fillId="7" borderId="3" xfId="0" applyFont="1" applyFill="1" applyBorder="1"/>
    <xf numFmtId="0" fontId="34" fillId="0" borderId="3" xfId="0" applyFont="1" applyBorder="1" applyAlignment="1">
      <alignment wrapText="1"/>
    </xf>
    <xf numFmtId="165" fontId="1" fillId="0" borderId="3" xfId="0" applyNumberFormat="1" applyFont="1" applyBorder="1"/>
    <xf numFmtId="0" fontId="23" fillId="0" borderId="3" xfId="0" applyFont="1" applyBorder="1"/>
    <xf numFmtId="0" fontId="23" fillId="0" borderId="3" xfId="0" applyFont="1" applyBorder="1" applyAlignment="1">
      <alignment wrapText="1"/>
    </xf>
    <xf numFmtId="0" fontId="35" fillId="0" borderId="3" xfId="0" applyFont="1" applyBorder="1"/>
    <xf numFmtId="14" fontId="23" fillId="0" borderId="3" xfId="0" applyNumberFormat="1" applyFont="1" applyBorder="1"/>
    <xf numFmtId="0" fontId="23" fillId="5" borderId="3" xfId="0" applyFont="1" applyFill="1" applyBorder="1" applyAlignment="1">
      <alignment wrapText="1"/>
    </xf>
    <xf numFmtId="0" fontId="36" fillId="0" borderId="3" xfId="0" applyFont="1" applyBorder="1"/>
    <xf numFmtId="0" fontId="37" fillId="0" borderId="3" xfId="0" applyFont="1" applyBorder="1"/>
    <xf numFmtId="0" fontId="23" fillId="5" borderId="3" xfId="0" applyFont="1" applyFill="1" applyBorder="1"/>
    <xf numFmtId="0" fontId="38" fillId="5" borderId="3" xfId="0" applyFont="1" applyFill="1" applyBorder="1"/>
    <xf numFmtId="14" fontId="23" fillId="5" borderId="3" xfId="0" applyNumberFormat="1" applyFont="1" applyFill="1" applyBorder="1"/>
    <xf numFmtId="0" fontId="39" fillId="0" borderId="3" xfId="0" applyFont="1" applyBorder="1" applyAlignment="1">
      <alignment horizontal="left"/>
    </xf>
    <xf numFmtId="164" fontId="23" fillId="0" borderId="3" xfId="0" applyNumberFormat="1" applyFont="1" applyBorder="1"/>
    <xf numFmtId="0" fontId="23" fillId="0" borderId="3" xfId="0" applyFont="1" applyBorder="1" applyAlignment="1">
      <alignment vertical="center" wrapText="1"/>
    </xf>
    <xf numFmtId="0" fontId="40" fillId="5" borderId="3" xfId="0" applyFont="1" applyFill="1" applyBorder="1" applyAlignment="1">
      <alignment horizontal="left" wrapText="1"/>
    </xf>
    <xf numFmtId="0" fontId="41" fillId="0" borderId="3" xfId="0" applyFont="1" applyBorder="1" applyAlignment="1">
      <alignment wrapText="1"/>
    </xf>
    <xf numFmtId="0" fontId="23" fillId="8" borderId="3" xfId="0" applyFont="1" applyFill="1" applyBorder="1"/>
    <xf numFmtId="3" fontId="40" fillId="0" borderId="3" xfId="0" applyNumberFormat="1" applyFont="1" applyBorder="1" applyAlignment="1">
      <alignment horizontal="center" wrapText="1"/>
    </xf>
    <xf numFmtId="0" fontId="42" fillId="5" borderId="3" xfId="0" applyFont="1" applyFill="1" applyBorder="1" applyAlignment="1">
      <alignment horizontal="left" wrapText="1"/>
    </xf>
    <xf numFmtId="0" fontId="23" fillId="5" borderId="3" xfId="0" applyFont="1" applyFill="1" applyBorder="1" applyAlignment="1">
      <alignment horizontal="left" wrapText="1"/>
    </xf>
    <xf numFmtId="14" fontId="0" fillId="0" borderId="3" xfId="0" applyNumberFormat="1" applyBorder="1"/>
    <xf numFmtId="168"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დასრულებული საქმეების საშუალო ხანგრძლივობა</a:t>
            </a:r>
          </a:p>
        </c:rich>
      </c:tx>
      <c:overlay val="0"/>
    </c:title>
    <c:autoTitleDeleted val="0"/>
    <c:plotArea>
      <c:layout/>
      <c:barChart>
        <c:barDir val="col"/>
        <c:grouping val="clustered"/>
        <c:varyColors val="1"/>
        <c:ser>
          <c:idx val="0"/>
          <c:order val="0"/>
          <c:tx>
            <c:strRef>
              <c:f>'დასრულებულის ხანგრძლივობა'!$B$4</c:f>
              <c:strCache>
                <c:ptCount val="1"/>
                <c:pt idx="0">
                  <c:v>დასრულებული საქმეების საშუალო ხანგრძლივობა</c:v>
                </c:pt>
              </c:strCache>
            </c:strRef>
          </c:tx>
          <c:spPr>
            <a:solidFill>
              <a:schemeClr val="accent1"/>
            </a:solidFill>
            <a:ln cmpd="sng">
              <a:solidFill>
                <a:srgbClr val="000000"/>
              </a:solidFill>
            </a:ln>
          </c:spPr>
          <c:invertIfNegative val="1"/>
          <c:cat>
            <c:numRef>
              <c:f>'დასრულებულის ხანგრძლივობა'!$C$3:$F$3</c:f>
              <c:numCache>
                <c:formatCode>General</c:formatCode>
                <c:ptCount val="4"/>
                <c:pt idx="0">
                  <c:v>2019</c:v>
                </c:pt>
                <c:pt idx="1">
                  <c:v>2020</c:v>
                </c:pt>
                <c:pt idx="2">
                  <c:v>2021</c:v>
                </c:pt>
                <c:pt idx="3">
                  <c:v>2022</c:v>
                </c:pt>
              </c:numCache>
            </c:numRef>
          </c:cat>
          <c:val>
            <c:numRef>
              <c:f>'დასრულებულის ხანგრძლივობა'!$C$4:$F$4</c:f>
              <c:numCache>
                <c:formatCode>General</c:formatCode>
                <c:ptCount val="4"/>
                <c:pt idx="0">
                  <c:v>4.3168949771689498</c:v>
                </c:pt>
                <c:pt idx="1">
                  <c:v>4.5315068493150683</c:v>
                </c:pt>
                <c:pt idx="2">
                  <c:v>4.460695468914647</c:v>
                </c:pt>
                <c:pt idx="3">
                  <c:v>4.9023420238621309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100-4277-99E5-1AEDBEBA8872}"/>
            </c:ext>
          </c:extLst>
        </c:ser>
        <c:dLbls>
          <c:showLegendKey val="0"/>
          <c:showVal val="0"/>
          <c:showCatName val="0"/>
          <c:showSerName val="0"/>
          <c:showPercent val="0"/>
          <c:showBubbleSize val="0"/>
        </c:dLbls>
        <c:gapWidth val="150"/>
        <c:axId val="717109301"/>
        <c:axId val="615234745"/>
      </c:barChart>
      <c:catAx>
        <c:axId val="7171093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წელი</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615234745"/>
        <c:crosses val="autoZero"/>
        <c:auto val="1"/>
        <c:lblAlgn val="ctr"/>
        <c:lblOffset val="100"/>
        <c:noMultiLvlLbl val="1"/>
      </c:catAx>
      <c:valAx>
        <c:axId val="6152347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დასრულებული საქმეების საშუალო ხანგრძლივობა</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1710930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1"/>
        <c:ser>
          <c:idx val="0"/>
          <c:order val="0"/>
          <c:tx>
            <c:strRef>
              <c:f>'დასრულებულის განაწილება'!$C$2</c:f>
              <c:strCache>
                <c:ptCount val="1"/>
                <c:pt idx="0">
                  <c:v>ხანგრძლივობა (ძველი კანონით)</c:v>
                </c:pt>
              </c:strCache>
            </c:strRef>
          </c:tx>
          <c:spPr>
            <a:ln>
              <a:noFill/>
            </a:ln>
          </c:spPr>
          <c:marker>
            <c:symbol val="circle"/>
            <c:size val="7"/>
            <c:spPr>
              <a:solidFill>
                <a:srgbClr val="351C75"/>
              </a:solidFill>
              <a:ln cmpd="sng">
                <a:solidFill>
                  <a:srgbClr val="351C75"/>
                </a:solidFill>
              </a:ln>
            </c:spPr>
          </c:marker>
          <c:dPt>
            <c:idx val="30"/>
            <c:marker>
              <c:symbol val="none"/>
            </c:marker>
            <c:bubble3D val="0"/>
            <c:extLst>
              <c:ext xmlns:c16="http://schemas.microsoft.com/office/drawing/2014/chart" uri="{C3380CC4-5D6E-409C-BE32-E72D297353CC}">
                <c16:uniqueId val="{00000000-B2D3-496D-A6AF-181F97374DEB}"/>
              </c:ext>
            </c:extLst>
          </c:dPt>
          <c:dPt>
            <c:idx val="34"/>
            <c:marker>
              <c:symbol val="none"/>
            </c:marker>
            <c:bubble3D val="0"/>
            <c:extLst>
              <c:ext xmlns:c16="http://schemas.microsoft.com/office/drawing/2014/chart" uri="{C3380CC4-5D6E-409C-BE32-E72D297353CC}">
                <c16:uniqueId val="{00000001-B2D3-496D-A6AF-181F97374DEB}"/>
              </c:ext>
            </c:extLst>
          </c:dPt>
          <c:dPt>
            <c:idx val="43"/>
            <c:marker>
              <c:symbol val="none"/>
            </c:marker>
            <c:bubble3D val="0"/>
            <c:extLst>
              <c:ext xmlns:c16="http://schemas.microsoft.com/office/drawing/2014/chart" uri="{C3380CC4-5D6E-409C-BE32-E72D297353CC}">
                <c16:uniqueId val="{00000002-B2D3-496D-A6AF-181F97374DEB}"/>
              </c:ext>
            </c:extLst>
          </c:dPt>
          <c:xVal>
            <c:numRef>
              <c:f>'დასრულებულის განაწილება'!$B$3:$B$73</c:f>
              <c:numCache>
                <c:formatCode>General</c:formatCode>
                <c:ptCount val="71"/>
                <c:pt idx="0">
                  <c:v>2019</c:v>
                </c:pt>
                <c:pt idx="1">
                  <c:v>2019</c:v>
                </c:pt>
                <c:pt idx="2">
                  <c:v>2019</c:v>
                </c:pt>
                <c:pt idx="3">
                  <c:v>2019</c:v>
                </c:pt>
                <c:pt idx="4">
                  <c:v>2019</c:v>
                </c:pt>
                <c:pt idx="5">
                  <c:v>2019</c:v>
                </c:pt>
                <c:pt idx="6">
                  <c:v>2020</c:v>
                </c:pt>
                <c:pt idx="7">
                  <c:v>2020</c:v>
                </c:pt>
                <c:pt idx="8">
                  <c:v>2020</c:v>
                </c:pt>
                <c:pt idx="9">
                  <c:v>2020</c:v>
                </c:pt>
                <c:pt idx="10">
                  <c:v>2020</c:v>
                </c:pt>
                <c:pt idx="11">
                  <c:v>2020</c:v>
                </c:pt>
                <c:pt idx="12">
                  <c:v>2020</c:v>
                </c:pt>
                <c:pt idx="13">
                  <c:v>2020</c:v>
                </c:pt>
                <c:pt idx="14">
                  <c:v>2020</c:v>
                </c:pt>
                <c:pt idx="15">
                  <c:v>2020</c:v>
                </c:pt>
                <c:pt idx="16">
                  <c:v>2020</c:v>
                </c:pt>
                <c:pt idx="17">
                  <c:v>2020</c:v>
                </c:pt>
                <c:pt idx="18">
                  <c:v>2021</c:v>
                </c:pt>
                <c:pt idx="19">
                  <c:v>2021</c:v>
                </c:pt>
                <c:pt idx="20">
                  <c:v>2021</c:v>
                </c:pt>
                <c:pt idx="21">
                  <c:v>2021</c:v>
                </c:pt>
                <c:pt idx="22">
                  <c:v>2021</c:v>
                </c:pt>
                <c:pt idx="23">
                  <c:v>2021</c:v>
                </c:pt>
                <c:pt idx="24">
                  <c:v>2021</c:v>
                </c:pt>
                <c:pt idx="25">
                  <c:v>2021</c:v>
                </c:pt>
                <c:pt idx="26">
                  <c:v>2021</c:v>
                </c:pt>
                <c:pt idx="27">
                  <c:v>2021</c:v>
                </c:pt>
                <c:pt idx="28">
                  <c:v>2021</c:v>
                </c:pt>
                <c:pt idx="29">
                  <c:v>2021</c:v>
                </c:pt>
                <c:pt idx="30">
                  <c:v>2021</c:v>
                </c:pt>
                <c:pt idx="31">
                  <c:v>2022</c:v>
                </c:pt>
                <c:pt idx="32">
                  <c:v>2022</c:v>
                </c:pt>
                <c:pt idx="33">
                  <c:v>2022</c:v>
                </c:pt>
                <c:pt idx="34">
                  <c:v>2022</c:v>
                </c:pt>
                <c:pt idx="35">
                  <c:v>2022</c:v>
                </c:pt>
                <c:pt idx="36">
                  <c:v>2022</c:v>
                </c:pt>
                <c:pt idx="37">
                  <c:v>2022</c:v>
                </c:pt>
                <c:pt idx="38">
                  <c:v>2022</c:v>
                </c:pt>
                <c:pt idx="39">
                  <c:v>2022</c:v>
                </c:pt>
                <c:pt idx="40">
                  <c:v>2022</c:v>
                </c:pt>
                <c:pt idx="41">
                  <c:v>2022</c:v>
                </c:pt>
                <c:pt idx="42">
                  <c:v>2022</c:v>
                </c:pt>
                <c:pt idx="43">
                  <c:v>2022</c:v>
                </c:pt>
                <c:pt idx="44">
                  <c:v>2022</c:v>
                </c:pt>
                <c:pt idx="45">
                  <c:v>2022</c:v>
                </c:pt>
                <c:pt idx="46">
                  <c:v>2022</c:v>
                </c:pt>
                <c:pt idx="47">
                  <c:v>2022</c:v>
                </c:pt>
                <c:pt idx="48">
                  <c:v>2022</c:v>
                </c:pt>
                <c:pt idx="49">
                  <c:v>2022</c:v>
                </c:pt>
                <c:pt idx="50">
                  <c:v>2022</c:v>
                </c:pt>
                <c:pt idx="51">
                  <c:v>2022</c:v>
                </c:pt>
                <c:pt idx="52">
                  <c:v>2022</c:v>
                </c:pt>
                <c:pt idx="53">
                  <c:v>2022</c:v>
                </c:pt>
                <c:pt idx="54">
                  <c:v>2022</c:v>
                </c:pt>
                <c:pt idx="55">
                  <c:v>2022</c:v>
                </c:pt>
                <c:pt idx="56">
                  <c:v>2022</c:v>
                </c:pt>
                <c:pt idx="57">
                  <c:v>2022</c:v>
                </c:pt>
                <c:pt idx="58">
                  <c:v>2022</c:v>
                </c:pt>
                <c:pt idx="59">
                  <c:v>2022</c:v>
                </c:pt>
                <c:pt idx="60">
                  <c:v>2022</c:v>
                </c:pt>
                <c:pt idx="61">
                  <c:v>2022</c:v>
                </c:pt>
                <c:pt idx="62">
                  <c:v>2023</c:v>
                </c:pt>
                <c:pt idx="63">
                  <c:v>2023</c:v>
                </c:pt>
                <c:pt idx="64">
                  <c:v>2023</c:v>
                </c:pt>
                <c:pt idx="65">
                  <c:v>2023</c:v>
                </c:pt>
                <c:pt idx="66">
                  <c:v>2023</c:v>
                </c:pt>
                <c:pt idx="67">
                  <c:v>2023</c:v>
                </c:pt>
                <c:pt idx="68">
                  <c:v>2023</c:v>
                </c:pt>
                <c:pt idx="69">
                  <c:v>2023</c:v>
                </c:pt>
                <c:pt idx="70">
                  <c:v>2023</c:v>
                </c:pt>
              </c:numCache>
            </c:numRef>
          </c:xVal>
          <c:yVal>
            <c:numRef>
              <c:f>'დასრულებულის განაწილება'!$C$3:$C$73</c:f>
              <c:numCache>
                <c:formatCode>0.0</c:formatCode>
                <c:ptCount val="71"/>
                <c:pt idx="0">
                  <c:v>14.739726027397261</c:v>
                </c:pt>
                <c:pt idx="1">
                  <c:v>0.9726027397260274</c:v>
                </c:pt>
                <c:pt idx="2">
                  <c:v>0.92876712328767119</c:v>
                </c:pt>
                <c:pt idx="3">
                  <c:v>1.3397260273972602</c:v>
                </c:pt>
                <c:pt idx="4">
                  <c:v>1.0164383561643835</c:v>
                </c:pt>
                <c:pt idx="5">
                  <c:v>6.904109589041096</c:v>
                </c:pt>
                <c:pt idx="6">
                  <c:v>0.76986301369863008</c:v>
                </c:pt>
                <c:pt idx="7">
                  <c:v>1.2986301369863014</c:v>
                </c:pt>
                <c:pt idx="8">
                  <c:v>0.9780821917808219</c:v>
                </c:pt>
                <c:pt idx="9">
                  <c:v>7.8246575342465752</c:v>
                </c:pt>
                <c:pt idx="10">
                  <c:v>5.13972602739726</c:v>
                </c:pt>
                <c:pt idx="11">
                  <c:v>4.484931506849315</c:v>
                </c:pt>
                <c:pt idx="12">
                  <c:v>9.2958904109589042</c:v>
                </c:pt>
                <c:pt idx="13">
                  <c:v>3.504109589041096</c:v>
                </c:pt>
                <c:pt idx="14">
                  <c:v>0.62465753424657533</c:v>
                </c:pt>
                <c:pt idx="15">
                  <c:v>15.024657534246575</c:v>
                </c:pt>
                <c:pt idx="16">
                  <c:v>0</c:v>
                </c:pt>
                <c:pt idx="17">
                  <c:v>5.4328767123287669</c:v>
                </c:pt>
                <c:pt idx="18">
                  <c:v>1.0164383561643835</c:v>
                </c:pt>
                <c:pt idx="19">
                  <c:v>18.82191780821918</c:v>
                </c:pt>
                <c:pt idx="20">
                  <c:v>4.720547945205479</c:v>
                </c:pt>
                <c:pt idx="21">
                  <c:v>2.3835616438356166</c:v>
                </c:pt>
                <c:pt idx="22">
                  <c:v>2.0356164383561643</c:v>
                </c:pt>
                <c:pt idx="23">
                  <c:v>2.7260273972602738</c:v>
                </c:pt>
                <c:pt idx="24">
                  <c:v>5.4246575342465757</c:v>
                </c:pt>
                <c:pt idx="25">
                  <c:v>4.0136986301369859</c:v>
                </c:pt>
                <c:pt idx="26">
                  <c:v>4.1561643835616442</c:v>
                </c:pt>
                <c:pt idx="27">
                  <c:v>9.4082191780821915</c:v>
                </c:pt>
                <c:pt idx="28">
                  <c:v>1.1808219178082191</c:v>
                </c:pt>
                <c:pt idx="29">
                  <c:v>1.4136986301369863</c:v>
                </c:pt>
                <c:pt idx="31">
                  <c:v>2.2273972602739724</c:v>
                </c:pt>
                <c:pt idx="32">
                  <c:v>2.2136986301369861</c:v>
                </c:pt>
                <c:pt idx="33">
                  <c:v>2.2328767123287672</c:v>
                </c:pt>
                <c:pt idx="34">
                  <c:v>2.2465753424657535</c:v>
                </c:pt>
                <c:pt idx="35">
                  <c:v>1.7178082191780821</c:v>
                </c:pt>
                <c:pt idx="36">
                  <c:v>1.6410958904109589</c:v>
                </c:pt>
                <c:pt idx="37">
                  <c:v>8.3123287671232884</c:v>
                </c:pt>
                <c:pt idx="38">
                  <c:v>4.8931506849315065</c:v>
                </c:pt>
                <c:pt idx="39">
                  <c:v>7.117808219178082</c:v>
                </c:pt>
                <c:pt idx="40">
                  <c:v>1.1753424657534246</c:v>
                </c:pt>
                <c:pt idx="41">
                  <c:v>8.8547945205479444</c:v>
                </c:pt>
                <c:pt idx="42">
                  <c:v>20.397260273972602</c:v>
                </c:pt>
                <c:pt idx="43">
                  <c:v>6.7616438356164386</c:v>
                </c:pt>
                <c:pt idx="44">
                  <c:v>5.7506849315068491</c:v>
                </c:pt>
                <c:pt idx="45">
                  <c:v>11.386301369863014</c:v>
                </c:pt>
                <c:pt idx="46">
                  <c:v>2.6465753424657534</c:v>
                </c:pt>
                <c:pt idx="47">
                  <c:v>7.6109589041095891</c:v>
                </c:pt>
                <c:pt idx="48">
                  <c:v>6.6575342465753424</c:v>
                </c:pt>
                <c:pt idx="49">
                  <c:v>6.3616438356164382</c:v>
                </c:pt>
                <c:pt idx="50">
                  <c:v>4.904109589041096</c:v>
                </c:pt>
                <c:pt idx="51">
                  <c:v>5.8082191780821919</c:v>
                </c:pt>
                <c:pt idx="52">
                  <c:v>7.493150684931507</c:v>
                </c:pt>
                <c:pt idx="53">
                  <c:v>18.142465753424659</c:v>
                </c:pt>
                <c:pt idx="54">
                  <c:v>0.13424657534246576</c:v>
                </c:pt>
                <c:pt idx="62">
                  <c:v>14.24931506849315</c:v>
                </c:pt>
                <c:pt idx="63">
                  <c:v>4.1561643835616442</c:v>
                </c:pt>
                <c:pt idx="64">
                  <c:v>15.402739726027397</c:v>
                </c:pt>
                <c:pt idx="65">
                  <c:v>8.8410958904109584</c:v>
                </c:pt>
              </c:numCache>
            </c:numRef>
          </c:yVal>
          <c:smooth val="1"/>
          <c:extLst>
            <c:ext xmlns:c16="http://schemas.microsoft.com/office/drawing/2014/chart" uri="{C3380CC4-5D6E-409C-BE32-E72D297353CC}">
              <c16:uniqueId val="{00000003-B2D3-496D-A6AF-181F97374DEB}"/>
            </c:ext>
          </c:extLst>
        </c:ser>
        <c:ser>
          <c:idx val="1"/>
          <c:order val="1"/>
          <c:tx>
            <c:strRef>
              <c:f>'დასრულებულის განაწილება'!$D$2</c:f>
              <c:strCache>
                <c:ptCount val="1"/>
                <c:pt idx="0">
                  <c:v>საშუალო ხანგრძლივობა</c:v>
                </c:pt>
              </c:strCache>
            </c:strRef>
          </c:tx>
          <c:spPr>
            <a:ln>
              <a:noFill/>
            </a:ln>
          </c:spPr>
          <c:marker>
            <c:symbol val="square"/>
            <c:size val="14"/>
            <c:spPr>
              <a:solidFill>
                <a:schemeClr val="accent2"/>
              </a:solidFill>
              <a:ln cmpd="sng">
                <a:solidFill>
                  <a:schemeClr val="accent2"/>
                </a:solidFill>
              </a:ln>
            </c:spPr>
          </c:marker>
          <c:xVal>
            <c:numRef>
              <c:f>'დასრულებულის განაწილება'!$B$3:$B$73</c:f>
              <c:numCache>
                <c:formatCode>General</c:formatCode>
                <c:ptCount val="71"/>
                <c:pt idx="0">
                  <c:v>2019</c:v>
                </c:pt>
                <c:pt idx="1">
                  <c:v>2019</c:v>
                </c:pt>
                <c:pt idx="2">
                  <c:v>2019</c:v>
                </c:pt>
                <c:pt idx="3">
                  <c:v>2019</c:v>
                </c:pt>
                <c:pt idx="4">
                  <c:v>2019</c:v>
                </c:pt>
                <c:pt idx="5">
                  <c:v>2019</c:v>
                </c:pt>
                <c:pt idx="6">
                  <c:v>2020</c:v>
                </c:pt>
                <c:pt idx="7">
                  <c:v>2020</c:v>
                </c:pt>
                <c:pt idx="8">
                  <c:v>2020</c:v>
                </c:pt>
                <c:pt idx="9">
                  <c:v>2020</c:v>
                </c:pt>
                <c:pt idx="10">
                  <c:v>2020</c:v>
                </c:pt>
                <c:pt idx="11">
                  <c:v>2020</c:v>
                </c:pt>
                <c:pt idx="12">
                  <c:v>2020</c:v>
                </c:pt>
                <c:pt idx="13">
                  <c:v>2020</c:v>
                </c:pt>
                <c:pt idx="14">
                  <c:v>2020</c:v>
                </c:pt>
                <c:pt idx="15">
                  <c:v>2020</c:v>
                </c:pt>
                <c:pt idx="16">
                  <c:v>2020</c:v>
                </c:pt>
                <c:pt idx="17">
                  <c:v>2020</c:v>
                </c:pt>
                <c:pt idx="18">
                  <c:v>2021</c:v>
                </c:pt>
                <c:pt idx="19">
                  <c:v>2021</c:v>
                </c:pt>
                <c:pt idx="20">
                  <c:v>2021</c:v>
                </c:pt>
                <c:pt idx="21">
                  <c:v>2021</c:v>
                </c:pt>
                <c:pt idx="22">
                  <c:v>2021</c:v>
                </c:pt>
                <c:pt idx="23">
                  <c:v>2021</c:v>
                </c:pt>
                <c:pt idx="24">
                  <c:v>2021</c:v>
                </c:pt>
                <c:pt idx="25">
                  <c:v>2021</c:v>
                </c:pt>
                <c:pt idx="26">
                  <c:v>2021</c:v>
                </c:pt>
                <c:pt idx="27">
                  <c:v>2021</c:v>
                </c:pt>
                <c:pt idx="28">
                  <c:v>2021</c:v>
                </c:pt>
                <c:pt idx="29">
                  <c:v>2021</c:v>
                </c:pt>
                <c:pt idx="30">
                  <c:v>2021</c:v>
                </c:pt>
                <c:pt idx="31">
                  <c:v>2022</c:v>
                </c:pt>
                <c:pt idx="32">
                  <c:v>2022</c:v>
                </c:pt>
                <c:pt idx="33">
                  <c:v>2022</c:v>
                </c:pt>
                <c:pt idx="34">
                  <c:v>2022</c:v>
                </c:pt>
                <c:pt idx="35">
                  <c:v>2022</c:v>
                </c:pt>
                <c:pt idx="36">
                  <c:v>2022</c:v>
                </c:pt>
                <c:pt idx="37">
                  <c:v>2022</c:v>
                </c:pt>
                <c:pt idx="38">
                  <c:v>2022</c:v>
                </c:pt>
                <c:pt idx="39">
                  <c:v>2022</c:v>
                </c:pt>
                <c:pt idx="40">
                  <c:v>2022</c:v>
                </c:pt>
                <c:pt idx="41">
                  <c:v>2022</c:v>
                </c:pt>
                <c:pt idx="42">
                  <c:v>2022</c:v>
                </c:pt>
                <c:pt idx="43">
                  <c:v>2022</c:v>
                </c:pt>
                <c:pt idx="44">
                  <c:v>2022</c:v>
                </c:pt>
                <c:pt idx="45">
                  <c:v>2022</c:v>
                </c:pt>
                <c:pt idx="46">
                  <c:v>2022</c:v>
                </c:pt>
                <c:pt idx="47">
                  <c:v>2022</c:v>
                </c:pt>
                <c:pt idx="48">
                  <c:v>2022</c:v>
                </c:pt>
                <c:pt idx="49">
                  <c:v>2022</c:v>
                </c:pt>
                <c:pt idx="50">
                  <c:v>2022</c:v>
                </c:pt>
                <c:pt idx="51">
                  <c:v>2022</c:v>
                </c:pt>
                <c:pt idx="52">
                  <c:v>2022</c:v>
                </c:pt>
                <c:pt idx="53">
                  <c:v>2022</c:v>
                </c:pt>
                <c:pt idx="54">
                  <c:v>2022</c:v>
                </c:pt>
                <c:pt idx="55">
                  <c:v>2022</c:v>
                </c:pt>
                <c:pt idx="56">
                  <c:v>2022</c:v>
                </c:pt>
                <c:pt idx="57">
                  <c:v>2022</c:v>
                </c:pt>
                <c:pt idx="58">
                  <c:v>2022</c:v>
                </c:pt>
                <c:pt idx="59">
                  <c:v>2022</c:v>
                </c:pt>
                <c:pt idx="60">
                  <c:v>2022</c:v>
                </c:pt>
                <c:pt idx="61">
                  <c:v>2022</c:v>
                </c:pt>
                <c:pt idx="62">
                  <c:v>2023</c:v>
                </c:pt>
                <c:pt idx="63">
                  <c:v>2023</c:v>
                </c:pt>
                <c:pt idx="64">
                  <c:v>2023</c:v>
                </c:pt>
                <c:pt idx="65">
                  <c:v>2023</c:v>
                </c:pt>
                <c:pt idx="66">
                  <c:v>2023</c:v>
                </c:pt>
                <c:pt idx="67">
                  <c:v>2023</c:v>
                </c:pt>
                <c:pt idx="68">
                  <c:v>2023</c:v>
                </c:pt>
                <c:pt idx="69">
                  <c:v>2023</c:v>
                </c:pt>
                <c:pt idx="70">
                  <c:v>2023</c:v>
                </c:pt>
              </c:numCache>
            </c:numRef>
          </c:xVal>
          <c:yVal>
            <c:numRef>
              <c:f>'დასრულებულის განაწილება'!$D$3:$D$73</c:f>
              <c:numCache>
                <c:formatCode>General</c:formatCode>
                <c:ptCount val="71"/>
                <c:pt idx="0" formatCode="0.0">
                  <c:v>4.3168949771689498</c:v>
                </c:pt>
                <c:pt idx="6" formatCode="0.0">
                  <c:v>4.5315068493150683</c:v>
                </c:pt>
                <c:pt idx="18" formatCode="0.0">
                  <c:v>4.4616438356164387</c:v>
                </c:pt>
                <c:pt idx="31" formatCode="0.0">
                  <c:v>4.9010605391073812</c:v>
                </c:pt>
                <c:pt idx="62" formatCode="0.0">
                  <c:v>5.3184170471841705</c:v>
                </c:pt>
              </c:numCache>
            </c:numRef>
          </c:yVal>
          <c:smooth val="1"/>
          <c:extLst>
            <c:ext xmlns:c16="http://schemas.microsoft.com/office/drawing/2014/chart" uri="{C3380CC4-5D6E-409C-BE32-E72D297353CC}">
              <c16:uniqueId val="{00000004-B2D3-496D-A6AF-181F97374DEB}"/>
            </c:ext>
          </c:extLst>
        </c:ser>
        <c:ser>
          <c:idx val="2"/>
          <c:order val="2"/>
          <c:tx>
            <c:strRef>
              <c:f>'დასრულებულის განაწილება'!$E$2</c:f>
              <c:strCache>
                <c:ptCount val="1"/>
                <c:pt idx="0">
                  <c:v>ხანგრძლივობა (ახალი კანონით)</c:v>
                </c:pt>
              </c:strCache>
            </c:strRef>
          </c:tx>
          <c:spPr>
            <a:ln>
              <a:noFill/>
            </a:ln>
          </c:spPr>
          <c:marker>
            <c:symbol val="circle"/>
            <c:size val="7"/>
            <c:spPr>
              <a:solidFill>
                <a:srgbClr val="FF9900"/>
              </a:solidFill>
              <a:ln cmpd="sng">
                <a:solidFill>
                  <a:srgbClr val="FF9900"/>
                </a:solidFill>
              </a:ln>
            </c:spPr>
          </c:marker>
          <c:dPt>
            <c:idx val="32"/>
            <c:marker>
              <c:symbol val="none"/>
            </c:marker>
            <c:bubble3D val="0"/>
            <c:extLst>
              <c:ext xmlns:c16="http://schemas.microsoft.com/office/drawing/2014/chart" uri="{C3380CC4-5D6E-409C-BE32-E72D297353CC}">
                <c16:uniqueId val="{00000005-B2D3-496D-A6AF-181F97374DEB}"/>
              </c:ext>
            </c:extLst>
          </c:dPt>
          <c:dPt>
            <c:idx val="36"/>
            <c:marker>
              <c:symbol val="none"/>
            </c:marker>
            <c:bubble3D val="0"/>
            <c:extLst>
              <c:ext xmlns:c16="http://schemas.microsoft.com/office/drawing/2014/chart" uri="{C3380CC4-5D6E-409C-BE32-E72D297353CC}">
                <c16:uniqueId val="{00000006-B2D3-496D-A6AF-181F97374DEB}"/>
              </c:ext>
            </c:extLst>
          </c:dPt>
          <c:xVal>
            <c:numRef>
              <c:f>'დასრულებულის განაწილება'!$B$3:$B$73</c:f>
              <c:numCache>
                <c:formatCode>General</c:formatCode>
                <c:ptCount val="71"/>
                <c:pt idx="0">
                  <c:v>2019</c:v>
                </c:pt>
                <c:pt idx="1">
                  <c:v>2019</c:v>
                </c:pt>
                <c:pt idx="2">
                  <c:v>2019</c:v>
                </c:pt>
                <c:pt idx="3">
                  <c:v>2019</c:v>
                </c:pt>
                <c:pt idx="4">
                  <c:v>2019</c:v>
                </c:pt>
                <c:pt idx="5">
                  <c:v>2019</c:v>
                </c:pt>
                <c:pt idx="6">
                  <c:v>2020</c:v>
                </c:pt>
                <c:pt idx="7">
                  <c:v>2020</c:v>
                </c:pt>
                <c:pt idx="8">
                  <c:v>2020</c:v>
                </c:pt>
                <c:pt idx="9">
                  <c:v>2020</c:v>
                </c:pt>
                <c:pt idx="10">
                  <c:v>2020</c:v>
                </c:pt>
                <c:pt idx="11">
                  <c:v>2020</c:v>
                </c:pt>
                <c:pt idx="12">
                  <c:v>2020</c:v>
                </c:pt>
                <c:pt idx="13">
                  <c:v>2020</c:v>
                </c:pt>
                <c:pt idx="14">
                  <c:v>2020</c:v>
                </c:pt>
                <c:pt idx="15">
                  <c:v>2020</c:v>
                </c:pt>
                <c:pt idx="16">
                  <c:v>2020</c:v>
                </c:pt>
                <c:pt idx="17">
                  <c:v>2020</c:v>
                </c:pt>
                <c:pt idx="18">
                  <c:v>2021</c:v>
                </c:pt>
                <c:pt idx="19">
                  <c:v>2021</c:v>
                </c:pt>
                <c:pt idx="20">
                  <c:v>2021</c:v>
                </c:pt>
                <c:pt idx="21">
                  <c:v>2021</c:v>
                </c:pt>
                <c:pt idx="22">
                  <c:v>2021</c:v>
                </c:pt>
                <c:pt idx="23">
                  <c:v>2021</c:v>
                </c:pt>
                <c:pt idx="24">
                  <c:v>2021</c:v>
                </c:pt>
                <c:pt idx="25">
                  <c:v>2021</c:v>
                </c:pt>
                <c:pt idx="26">
                  <c:v>2021</c:v>
                </c:pt>
                <c:pt idx="27">
                  <c:v>2021</c:v>
                </c:pt>
                <c:pt idx="28">
                  <c:v>2021</c:v>
                </c:pt>
                <c:pt idx="29">
                  <c:v>2021</c:v>
                </c:pt>
                <c:pt idx="30">
                  <c:v>2021</c:v>
                </c:pt>
                <c:pt idx="31">
                  <c:v>2022</c:v>
                </c:pt>
                <c:pt idx="32">
                  <c:v>2022</c:v>
                </c:pt>
                <c:pt idx="33">
                  <c:v>2022</c:v>
                </c:pt>
                <c:pt idx="34">
                  <c:v>2022</c:v>
                </c:pt>
                <c:pt idx="35">
                  <c:v>2022</c:v>
                </c:pt>
                <c:pt idx="36">
                  <c:v>2022</c:v>
                </c:pt>
                <c:pt idx="37">
                  <c:v>2022</c:v>
                </c:pt>
                <c:pt idx="38">
                  <c:v>2022</c:v>
                </c:pt>
                <c:pt idx="39">
                  <c:v>2022</c:v>
                </c:pt>
                <c:pt idx="40">
                  <c:v>2022</c:v>
                </c:pt>
                <c:pt idx="41">
                  <c:v>2022</c:v>
                </c:pt>
                <c:pt idx="42">
                  <c:v>2022</c:v>
                </c:pt>
                <c:pt idx="43">
                  <c:v>2022</c:v>
                </c:pt>
                <c:pt idx="44">
                  <c:v>2022</c:v>
                </c:pt>
                <c:pt idx="45">
                  <c:v>2022</c:v>
                </c:pt>
                <c:pt idx="46">
                  <c:v>2022</c:v>
                </c:pt>
                <c:pt idx="47">
                  <c:v>2022</c:v>
                </c:pt>
                <c:pt idx="48">
                  <c:v>2022</c:v>
                </c:pt>
                <c:pt idx="49">
                  <c:v>2022</c:v>
                </c:pt>
                <c:pt idx="50">
                  <c:v>2022</c:v>
                </c:pt>
                <c:pt idx="51">
                  <c:v>2022</c:v>
                </c:pt>
                <c:pt idx="52">
                  <c:v>2022</c:v>
                </c:pt>
                <c:pt idx="53">
                  <c:v>2022</c:v>
                </c:pt>
                <c:pt idx="54">
                  <c:v>2022</c:v>
                </c:pt>
                <c:pt idx="55">
                  <c:v>2022</c:v>
                </c:pt>
                <c:pt idx="56">
                  <c:v>2022</c:v>
                </c:pt>
                <c:pt idx="57">
                  <c:v>2022</c:v>
                </c:pt>
                <c:pt idx="58">
                  <c:v>2022</c:v>
                </c:pt>
                <c:pt idx="59">
                  <c:v>2022</c:v>
                </c:pt>
                <c:pt idx="60">
                  <c:v>2022</c:v>
                </c:pt>
                <c:pt idx="61">
                  <c:v>2022</c:v>
                </c:pt>
                <c:pt idx="62">
                  <c:v>2023</c:v>
                </c:pt>
                <c:pt idx="63">
                  <c:v>2023</c:v>
                </c:pt>
                <c:pt idx="64">
                  <c:v>2023</c:v>
                </c:pt>
                <c:pt idx="65">
                  <c:v>2023</c:v>
                </c:pt>
                <c:pt idx="66">
                  <c:v>2023</c:v>
                </c:pt>
                <c:pt idx="67">
                  <c:v>2023</c:v>
                </c:pt>
                <c:pt idx="68">
                  <c:v>2023</c:v>
                </c:pt>
                <c:pt idx="69">
                  <c:v>2023</c:v>
                </c:pt>
                <c:pt idx="70">
                  <c:v>2023</c:v>
                </c:pt>
              </c:numCache>
            </c:numRef>
          </c:xVal>
          <c:yVal>
            <c:numRef>
              <c:f>'დასრულებულის განაწილება'!$E$3:$E$73</c:f>
              <c:numCache>
                <c:formatCode>General</c:formatCode>
                <c:ptCount val="71"/>
                <c:pt idx="30" formatCode="0.0">
                  <c:v>0.68767123287671228</c:v>
                </c:pt>
                <c:pt idx="55" formatCode="0.0">
                  <c:v>0.73972602739726023</c:v>
                </c:pt>
                <c:pt idx="56" formatCode="0.0">
                  <c:v>0.85479452054794525</c:v>
                </c:pt>
                <c:pt idx="57" formatCode="0.0">
                  <c:v>0.45753424657534247</c:v>
                </c:pt>
                <c:pt idx="58" formatCode="0.0">
                  <c:v>0.80821917808219179</c:v>
                </c:pt>
                <c:pt idx="59" formatCode="0.0">
                  <c:v>0.75890410958904109</c:v>
                </c:pt>
                <c:pt idx="60" formatCode="0.0">
                  <c:v>0.90136986301369859</c:v>
                </c:pt>
                <c:pt idx="61" formatCode="0.0">
                  <c:v>0.76438356164383559</c:v>
                </c:pt>
                <c:pt idx="66" formatCode="0.0">
                  <c:v>1.5616438356164384</c:v>
                </c:pt>
                <c:pt idx="67" formatCode="0.0">
                  <c:v>0.90136986301369859</c:v>
                </c:pt>
                <c:pt idx="68" formatCode="0.0">
                  <c:v>1.2465753424657535</c:v>
                </c:pt>
                <c:pt idx="69" formatCode="0.0">
                  <c:v>0.74520547945205484</c:v>
                </c:pt>
                <c:pt idx="70" formatCode="0.0">
                  <c:v>0.76164383561643834</c:v>
                </c:pt>
              </c:numCache>
            </c:numRef>
          </c:yVal>
          <c:smooth val="1"/>
          <c:extLst>
            <c:ext xmlns:c16="http://schemas.microsoft.com/office/drawing/2014/chart" uri="{C3380CC4-5D6E-409C-BE32-E72D297353CC}">
              <c16:uniqueId val="{00000007-B2D3-496D-A6AF-181F97374DEB}"/>
            </c:ext>
          </c:extLst>
        </c:ser>
        <c:dLbls>
          <c:showLegendKey val="0"/>
          <c:showVal val="0"/>
          <c:showCatName val="0"/>
          <c:showSerName val="0"/>
          <c:showPercent val="0"/>
          <c:showBubbleSize val="0"/>
        </c:dLbls>
        <c:axId val="1855687508"/>
        <c:axId val="1973915705"/>
      </c:scatterChart>
      <c:valAx>
        <c:axId val="1855687508"/>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973915705"/>
        <c:crosses val="autoZero"/>
        <c:crossBetween val="midCat"/>
      </c:valAx>
      <c:valAx>
        <c:axId val="1973915705"/>
        <c:scaling>
          <c:orientation val="minMax"/>
        </c:scaling>
        <c:delete val="0"/>
        <c:axPos val="l"/>
        <c:minorGridlines>
          <c:spPr>
            <a:ln>
              <a:solidFill>
                <a:srgbClr val="CCCCCC">
                  <a:alpha val="0"/>
                </a:srgbClr>
              </a:solidFill>
            </a:ln>
          </c:spPr>
        </c:minorGridlines>
        <c:title>
          <c:tx>
            <c:rich>
              <a:bodyPr/>
              <a:lstStyle/>
              <a:p>
                <a:pPr lvl="0">
                  <a:defRPr b="1" i="1">
                    <a:solidFill>
                      <a:srgbClr val="000000"/>
                    </a:solidFill>
                    <a:latin typeface="+mn-lt"/>
                  </a:defRPr>
                </a:pPr>
                <a:r>
                  <a:rPr b="1" i="1">
                    <a:solidFill>
                      <a:srgbClr val="000000"/>
                    </a:solidFill>
                    <a:latin typeface="+mn-lt"/>
                  </a:rPr>
                  <a:t>ხანგრძლივობა</a:t>
                </a:r>
              </a:p>
            </c:rich>
          </c:tx>
          <c:overlay val="0"/>
        </c:title>
        <c:numFmt formatCode="0.0" sourceLinked="1"/>
        <c:majorTickMark val="none"/>
        <c:minorTickMark val="none"/>
        <c:tickLblPos val="nextTo"/>
        <c:spPr>
          <a:ln/>
        </c:spPr>
        <c:txPr>
          <a:bodyPr/>
          <a:lstStyle/>
          <a:p>
            <a:pPr lvl="0">
              <a:defRPr b="0">
                <a:solidFill>
                  <a:srgbClr val="000000"/>
                </a:solidFill>
                <a:latin typeface="+mn-lt"/>
              </a:defRPr>
            </a:pPr>
            <a:endParaRPr lang="en-US"/>
          </a:p>
        </c:txPr>
        <c:crossAx val="1855687508"/>
        <c:crosses val="autoZero"/>
        <c:crossBetween val="midCat"/>
      </c:valAx>
    </c:plotArea>
    <c:legend>
      <c:legendPos val="b"/>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chemeClr val="dk1"/>
                </a:solidFill>
                <a:latin typeface="+mn-lt"/>
              </a:defRPr>
            </a:pPr>
            <a:r>
              <a:rPr b="1">
                <a:solidFill>
                  <a:schemeClr val="dk1"/>
                </a:solidFill>
                <a:latin typeface="+mn-lt"/>
              </a:rPr>
              <a:t>მიმდინარე საქმეების საშუალო და მედიანური ხანგრძლივობა</a:t>
            </a:r>
          </a:p>
        </c:rich>
      </c:tx>
      <c:overlay val="0"/>
    </c:title>
    <c:autoTitleDeleted val="0"/>
    <c:plotArea>
      <c:layout/>
      <c:lineChart>
        <c:grouping val="standard"/>
        <c:varyColors val="1"/>
        <c:ser>
          <c:idx val="0"/>
          <c:order val="0"/>
          <c:tx>
            <c:strRef>
              <c:f>Sheet14!$A$2</c:f>
              <c:strCache>
                <c:ptCount val="1"/>
                <c:pt idx="0">
                  <c:v>მიმდინარე საქმეების საშუალო ხანგრძლივობა</c:v>
                </c:pt>
              </c:strCache>
            </c:strRef>
          </c:tx>
          <c:spPr>
            <a:ln w="38100" cmpd="sng">
              <a:solidFill>
                <a:srgbClr val="351C75">
                  <a:alpha val="100000"/>
                </a:srgbClr>
              </a:solidFill>
            </a:ln>
          </c:spPr>
          <c:marker>
            <c:symbol val="none"/>
          </c:marker>
          <c:cat>
            <c:numRef>
              <c:f>Sheet14!$B$1:$BD$1</c:f>
              <c:numCache>
                <c:formatCode>m/d/yy</c:formatCode>
                <c:ptCount val="55"/>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pt idx="12">
                  <c:v>43831</c:v>
                </c:pt>
                <c:pt idx="13">
                  <c:v>43862</c:v>
                </c:pt>
                <c:pt idx="14">
                  <c:v>43891</c:v>
                </c:pt>
                <c:pt idx="15">
                  <c:v>43922</c:v>
                </c:pt>
                <c:pt idx="16">
                  <c:v>43952</c:v>
                </c:pt>
                <c:pt idx="17">
                  <c:v>43983</c:v>
                </c:pt>
                <c:pt idx="18">
                  <c:v>44013</c:v>
                </c:pt>
                <c:pt idx="19">
                  <c:v>44044</c:v>
                </c:pt>
                <c:pt idx="20">
                  <c:v>44075</c:v>
                </c:pt>
                <c:pt idx="21">
                  <c:v>44105</c:v>
                </c:pt>
                <c:pt idx="22">
                  <c:v>44136</c:v>
                </c:pt>
                <c:pt idx="23">
                  <c:v>44166</c:v>
                </c:pt>
                <c:pt idx="24">
                  <c:v>44197</c:v>
                </c:pt>
                <c:pt idx="25">
                  <c:v>44228</c:v>
                </c:pt>
                <c:pt idx="26">
                  <c:v>44256</c:v>
                </c:pt>
                <c:pt idx="27">
                  <c:v>44287</c:v>
                </c:pt>
                <c:pt idx="28">
                  <c:v>44317</c:v>
                </c:pt>
                <c:pt idx="29">
                  <c:v>44348</c:v>
                </c:pt>
                <c:pt idx="30">
                  <c:v>44378</c:v>
                </c:pt>
                <c:pt idx="31">
                  <c:v>44409</c:v>
                </c:pt>
                <c:pt idx="32">
                  <c:v>44440</c:v>
                </c:pt>
                <c:pt idx="33">
                  <c:v>44470</c:v>
                </c:pt>
                <c:pt idx="34">
                  <c:v>44501</c:v>
                </c:pt>
                <c:pt idx="35">
                  <c:v>44531</c:v>
                </c:pt>
                <c:pt idx="36">
                  <c:v>44562</c:v>
                </c:pt>
                <c:pt idx="37">
                  <c:v>44593</c:v>
                </c:pt>
                <c:pt idx="38">
                  <c:v>44621</c:v>
                </c:pt>
                <c:pt idx="39">
                  <c:v>44652</c:v>
                </c:pt>
                <c:pt idx="40">
                  <c:v>44682</c:v>
                </c:pt>
                <c:pt idx="41">
                  <c:v>44713</c:v>
                </c:pt>
                <c:pt idx="42">
                  <c:v>44743</c:v>
                </c:pt>
                <c:pt idx="43">
                  <c:v>44774</c:v>
                </c:pt>
                <c:pt idx="44">
                  <c:v>44805</c:v>
                </c:pt>
                <c:pt idx="45">
                  <c:v>44835</c:v>
                </c:pt>
                <c:pt idx="46">
                  <c:v>44866</c:v>
                </c:pt>
                <c:pt idx="47">
                  <c:v>44896</c:v>
                </c:pt>
                <c:pt idx="48">
                  <c:v>44927</c:v>
                </c:pt>
                <c:pt idx="49">
                  <c:v>44958</c:v>
                </c:pt>
                <c:pt idx="50">
                  <c:v>44986</c:v>
                </c:pt>
                <c:pt idx="51">
                  <c:v>45017</c:v>
                </c:pt>
                <c:pt idx="52">
                  <c:v>45047</c:v>
                </c:pt>
                <c:pt idx="53">
                  <c:v>45078</c:v>
                </c:pt>
                <c:pt idx="54">
                  <c:v>45108</c:v>
                </c:pt>
              </c:numCache>
            </c:numRef>
          </c:cat>
          <c:val>
            <c:numRef>
              <c:f>Sheet14!$B$2:$BD$2</c:f>
              <c:numCache>
                <c:formatCode>General</c:formatCode>
                <c:ptCount val="55"/>
                <c:pt idx="0">
                  <c:v>4.4820475847152128</c:v>
                </c:pt>
                <c:pt idx="1">
                  <c:v>4.5634222542658023</c:v>
                </c:pt>
                <c:pt idx="2">
                  <c:v>4.5608408124704765</c:v>
                </c:pt>
                <c:pt idx="3">
                  <c:v>4.3476358815731322</c:v>
                </c:pt>
                <c:pt idx="4">
                  <c:v>4.2271865121180179</c:v>
                </c:pt>
                <c:pt idx="5">
                  <c:v>4.0620607504466966</c:v>
                </c:pt>
                <c:pt idx="6">
                  <c:v>3.8179046884044006</c:v>
                </c:pt>
                <c:pt idx="7">
                  <c:v>4.0096486003573544</c:v>
                </c:pt>
                <c:pt idx="8">
                  <c:v>3.9692586623690591</c:v>
                </c:pt>
                <c:pt idx="9">
                  <c:v>3.9932896565415925</c:v>
                </c:pt>
                <c:pt idx="10">
                  <c:v>3.9641056184236643</c:v>
                </c:pt>
                <c:pt idx="11">
                  <c:v>4.0308914036132624</c:v>
                </c:pt>
                <c:pt idx="12">
                  <c:v>4.2583772391991577</c:v>
                </c:pt>
                <c:pt idx="13">
                  <c:v>4.1531023368251416</c:v>
                </c:pt>
                <c:pt idx="14">
                  <c:v>4.1108806262230919</c:v>
                </c:pt>
                <c:pt idx="15">
                  <c:v>3.9693076638282121</c:v>
                </c:pt>
                <c:pt idx="16">
                  <c:v>4.0514994446501298</c:v>
                </c:pt>
                <c:pt idx="17">
                  <c:v>4.1243983709737133</c:v>
                </c:pt>
                <c:pt idx="18">
                  <c:v>4.1335507719069344</c:v>
                </c:pt>
                <c:pt idx="19">
                  <c:v>4.4462869502523441</c:v>
                </c:pt>
                <c:pt idx="20">
                  <c:v>4.3794288367773371</c:v>
                </c:pt>
                <c:pt idx="21">
                  <c:v>4.1142123287671222</c:v>
                </c:pt>
                <c:pt idx="22">
                  <c:v>4.0688724973656498</c:v>
                </c:pt>
                <c:pt idx="23">
                  <c:v>4.0695633561643838</c:v>
                </c:pt>
                <c:pt idx="24">
                  <c:v>4.205125939019001</c:v>
                </c:pt>
                <c:pt idx="25">
                  <c:v>4.3109132420091338</c:v>
                </c:pt>
                <c:pt idx="26">
                  <c:v>3.987671232876711</c:v>
                </c:pt>
                <c:pt idx="27">
                  <c:v>4.0726027397260278</c:v>
                </c:pt>
                <c:pt idx="28">
                  <c:v>4.3742569139312488</c:v>
                </c:pt>
                <c:pt idx="29">
                  <c:v>4.3567846988886005</c:v>
                </c:pt>
                <c:pt idx="30">
                  <c:v>4.5484931506849309</c:v>
                </c:pt>
                <c:pt idx="31">
                  <c:v>4.4793424657534251</c:v>
                </c:pt>
                <c:pt idx="32">
                  <c:v>4.5174246575342458</c:v>
                </c:pt>
                <c:pt idx="33">
                  <c:v>4.4445624825272576</c:v>
                </c:pt>
                <c:pt idx="34">
                  <c:v>4.4669520547945201</c:v>
                </c:pt>
                <c:pt idx="35">
                  <c:v>4.546689497716895</c:v>
                </c:pt>
                <c:pt idx="36">
                  <c:v>4.559988584474886</c:v>
                </c:pt>
                <c:pt idx="37">
                  <c:v>4.4434931506849322</c:v>
                </c:pt>
                <c:pt idx="38">
                  <c:v>4.5568055960361402</c:v>
                </c:pt>
                <c:pt idx="39">
                  <c:v>4.4384157236450275</c:v>
                </c:pt>
                <c:pt idx="40">
                  <c:v>4.4854533594259616</c:v>
                </c:pt>
                <c:pt idx="41">
                  <c:v>4.1490987743330932</c:v>
                </c:pt>
                <c:pt idx="42">
                  <c:v>4.1887279843444221</c:v>
                </c:pt>
                <c:pt idx="43">
                  <c:v>4.1956164383561632</c:v>
                </c:pt>
                <c:pt idx="44">
                  <c:v>3.9823091976516625</c:v>
                </c:pt>
                <c:pt idx="45">
                  <c:v>4.3505136986301371</c:v>
                </c:pt>
                <c:pt idx="46">
                  <c:v>4.6992389649923902</c:v>
                </c:pt>
                <c:pt idx="47">
                  <c:v>4.5393346379647754</c:v>
                </c:pt>
                <c:pt idx="48">
                  <c:v>3.9594022415940229</c:v>
                </c:pt>
                <c:pt idx="49">
                  <c:v>4.0443337484433384</c:v>
                </c:pt>
                <c:pt idx="50">
                  <c:v>3.9555555555555548</c:v>
                </c:pt>
                <c:pt idx="51">
                  <c:v>3.690019569471624</c:v>
                </c:pt>
                <c:pt idx="52">
                  <c:v>4.2410958904109588</c:v>
                </c:pt>
                <c:pt idx="53">
                  <c:v>1.2438356164383562</c:v>
                </c:pt>
                <c:pt idx="54">
                  <c:v>0</c:v>
                </c:pt>
              </c:numCache>
            </c:numRef>
          </c:val>
          <c:smooth val="0"/>
          <c:extLst>
            <c:ext xmlns:c16="http://schemas.microsoft.com/office/drawing/2014/chart" uri="{C3380CC4-5D6E-409C-BE32-E72D297353CC}">
              <c16:uniqueId val="{00000000-2928-45F6-A55C-4D1DD19ADF2F}"/>
            </c:ext>
          </c:extLst>
        </c:ser>
        <c:ser>
          <c:idx val="1"/>
          <c:order val="1"/>
          <c:tx>
            <c:strRef>
              <c:f>Sheet14!$A$3</c:f>
              <c:strCache>
                <c:ptCount val="1"/>
                <c:pt idx="0">
                  <c:v>მიმდინარე საქმეების მედიანური ხანგრძლივობა</c:v>
                </c:pt>
              </c:strCache>
            </c:strRef>
          </c:tx>
          <c:spPr>
            <a:ln w="38100" cmpd="sng">
              <a:solidFill>
                <a:srgbClr val="EA4335"/>
              </a:solidFill>
            </a:ln>
          </c:spPr>
          <c:marker>
            <c:symbol val="none"/>
          </c:marker>
          <c:dPt>
            <c:idx val="26"/>
            <c:bubble3D val="0"/>
            <c:extLst>
              <c:ext xmlns:c16="http://schemas.microsoft.com/office/drawing/2014/chart" uri="{C3380CC4-5D6E-409C-BE32-E72D297353CC}">
                <c16:uniqueId val="{00000001-2928-45F6-A55C-4D1DD19ADF2F}"/>
              </c:ext>
            </c:extLst>
          </c:dPt>
          <c:cat>
            <c:numRef>
              <c:f>Sheet14!$B$1:$BD$1</c:f>
              <c:numCache>
                <c:formatCode>m/d/yy</c:formatCode>
                <c:ptCount val="55"/>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pt idx="12">
                  <c:v>43831</c:v>
                </c:pt>
                <c:pt idx="13">
                  <c:v>43862</c:v>
                </c:pt>
                <c:pt idx="14">
                  <c:v>43891</c:v>
                </c:pt>
                <c:pt idx="15">
                  <c:v>43922</c:v>
                </c:pt>
                <c:pt idx="16">
                  <c:v>43952</c:v>
                </c:pt>
                <c:pt idx="17">
                  <c:v>43983</c:v>
                </c:pt>
                <c:pt idx="18">
                  <c:v>44013</c:v>
                </c:pt>
                <c:pt idx="19">
                  <c:v>44044</c:v>
                </c:pt>
                <c:pt idx="20">
                  <c:v>44075</c:v>
                </c:pt>
                <c:pt idx="21">
                  <c:v>44105</c:v>
                </c:pt>
                <c:pt idx="22">
                  <c:v>44136</c:v>
                </c:pt>
                <c:pt idx="23">
                  <c:v>44166</c:v>
                </c:pt>
                <c:pt idx="24">
                  <c:v>44197</c:v>
                </c:pt>
                <c:pt idx="25">
                  <c:v>44228</c:v>
                </c:pt>
                <c:pt idx="26">
                  <c:v>44256</c:v>
                </c:pt>
                <c:pt idx="27">
                  <c:v>44287</c:v>
                </c:pt>
                <c:pt idx="28">
                  <c:v>44317</c:v>
                </c:pt>
                <c:pt idx="29">
                  <c:v>44348</c:v>
                </c:pt>
                <c:pt idx="30">
                  <c:v>44378</c:v>
                </c:pt>
                <c:pt idx="31">
                  <c:v>44409</c:v>
                </c:pt>
                <c:pt idx="32">
                  <c:v>44440</c:v>
                </c:pt>
                <c:pt idx="33">
                  <c:v>44470</c:v>
                </c:pt>
                <c:pt idx="34">
                  <c:v>44501</c:v>
                </c:pt>
                <c:pt idx="35">
                  <c:v>44531</c:v>
                </c:pt>
                <c:pt idx="36">
                  <c:v>44562</c:v>
                </c:pt>
                <c:pt idx="37">
                  <c:v>44593</c:v>
                </c:pt>
                <c:pt idx="38">
                  <c:v>44621</c:v>
                </c:pt>
                <c:pt idx="39">
                  <c:v>44652</c:v>
                </c:pt>
                <c:pt idx="40">
                  <c:v>44682</c:v>
                </c:pt>
                <c:pt idx="41">
                  <c:v>44713</c:v>
                </c:pt>
                <c:pt idx="42">
                  <c:v>44743</c:v>
                </c:pt>
                <c:pt idx="43">
                  <c:v>44774</c:v>
                </c:pt>
                <c:pt idx="44">
                  <c:v>44805</c:v>
                </c:pt>
                <c:pt idx="45">
                  <c:v>44835</c:v>
                </c:pt>
                <c:pt idx="46">
                  <c:v>44866</c:v>
                </c:pt>
                <c:pt idx="47">
                  <c:v>44896</c:v>
                </c:pt>
                <c:pt idx="48">
                  <c:v>44927</c:v>
                </c:pt>
                <c:pt idx="49">
                  <c:v>44958</c:v>
                </c:pt>
                <c:pt idx="50">
                  <c:v>44986</c:v>
                </c:pt>
                <c:pt idx="51">
                  <c:v>45017</c:v>
                </c:pt>
                <c:pt idx="52">
                  <c:v>45047</c:v>
                </c:pt>
                <c:pt idx="53">
                  <c:v>45078</c:v>
                </c:pt>
                <c:pt idx="54">
                  <c:v>45108</c:v>
                </c:pt>
              </c:numCache>
            </c:numRef>
          </c:cat>
          <c:val>
            <c:numRef>
              <c:f>Sheet14!$B$3:$BD$3</c:f>
              <c:numCache>
                <c:formatCode>General</c:formatCode>
                <c:ptCount val="55"/>
                <c:pt idx="0">
                  <c:v>3.2136986301369861</c:v>
                </c:pt>
                <c:pt idx="1">
                  <c:v>3.2986301369863016</c:v>
                </c:pt>
                <c:pt idx="2">
                  <c:v>3.3424657534246576</c:v>
                </c:pt>
                <c:pt idx="3">
                  <c:v>3.3013698630136985</c:v>
                </c:pt>
                <c:pt idx="4">
                  <c:v>2.8575342465753426</c:v>
                </c:pt>
                <c:pt idx="5">
                  <c:v>2.8493150684931505</c:v>
                </c:pt>
                <c:pt idx="6">
                  <c:v>2.6657534246575341</c:v>
                </c:pt>
                <c:pt idx="7">
                  <c:v>2.8794520547945206</c:v>
                </c:pt>
                <c:pt idx="8">
                  <c:v>2.9</c:v>
                </c:pt>
                <c:pt idx="9">
                  <c:v>2.9178082191780823</c:v>
                </c:pt>
                <c:pt idx="10">
                  <c:v>2.9205479452054797</c:v>
                </c:pt>
                <c:pt idx="11">
                  <c:v>3.0027397260273974</c:v>
                </c:pt>
                <c:pt idx="12">
                  <c:v>3.1698630136986301</c:v>
                </c:pt>
                <c:pt idx="13">
                  <c:v>3.1342465753424658</c:v>
                </c:pt>
                <c:pt idx="14">
                  <c:v>3.1726027397260275</c:v>
                </c:pt>
                <c:pt idx="15">
                  <c:v>3.1328767123287671</c:v>
                </c:pt>
                <c:pt idx="16">
                  <c:v>3.2150684931506848</c:v>
                </c:pt>
                <c:pt idx="17">
                  <c:v>3.3</c:v>
                </c:pt>
                <c:pt idx="18">
                  <c:v>3.43013698630137</c:v>
                </c:pt>
                <c:pt idx="19">
                  <c:v>3.6712328767123288</c:v>
                </c:pt>
                <c:pt idx="20">
                  <c:v>3.6739726027397261</c:v>
                </c:pt>
                <c:pt idx="21">
                  <c:v>3.5136986301369864</c:v>
                </c:pt>
                <c:pt idx="22">
                  <c:v>3.3232876712328765</c:v>
                </c:pt>
                <c:pt idx="23">
                  <c:v>3.3684931506849316</c:v>
                </c:pt>
                <c:pt idx="24">
                  <c:v>3.4534246575342467</c:v>
                </c:pt>
                <c:pt idx="25">
                  <c:v>3.5383561643835617</c:v>
                </c:pt>
                <c:pt idx="26">
                  <c:v>3.4369863013698634</c:v>
                </c:pt>
                <c:pt idx="27">
                  <c:v>3.521917808219178</c:v>
                </c:pt>
                <c:pt idx="28">
                  <c:v>3.8191780821917809</c:v>
                </c:pt>
                <c:pt idx="29">
                  <c:v>3.8301369863013699</c:v>
                </c:pt>
                <c:pt idx="30">
                  <c:v>3.9493150684931506</c:v>
                </c:pt>
                <c:pt idx="31">
                  <c:v>3.8561643835616435</c:v>
                </c:pt>
                <c:pt idx="32">
                  <c:v>3.941095890410959</c:v>
                </c:pt>
                <c:pt idx="33">
                  <c:v>2.8794520547945206</c:v>
                </c:pt>
                <c:pt idx="34">
                  <c:v>2.7917808219178082</c:v>
                </c:pt>
                <c:pt idx="35">
                  <c:v>2.8739726027397259</c:v>
                </c:pt>
                <c:pt idx="36">
                  <c:v>2.9383561643835616</c:v>
                </c:pt>
                <c:pt idx="37">
                  <c:v>2.7767123287671236</c:v>
                </c:pt>
                <c:pt idx="38">
                  <c:v>2.9068493150684933</c:v>
                </c:pt>
                <c:pt idx="39">
                  <c:v>2.3904109589041096</c:v>
                </c:pt>
                <c:pt idx="40">
                  <c:v>2.4726027397260273</c:v>
                </c:pt>
                <c:pt idx="41">
                  <c:v>2.3739726027397259</c:v>
                </c:pt>
                <c:pt idx="42">
                  <c:v>2.2931506849315069</c:v>
                </c:pt>
                <c:pt idx="43">
                  <c:v>1.9863013698630136</c:v>
                </c:pt>
                <c:pt idx="44">
                  <c:v>1.9342465753424658</c:v>
                </c:pt>
                <c:pt idx="45">
                  <c:v>2.1356164383561644</c:v>
                </c:pt>
                <c:pt idx="46">
                  <c:v>2.2383561643835614</c:v>
                </c:pt>
                <c:pt idx="47">
                  <c:v>2.1753424657534248</c:v>
                </c:pt>
                <c:pt idx="48">
                  <c:v>1.6164383561643836</c:v>
                </c:pt>
                <c:pt idx="49">
                  <c:v>1.7013698630136986</c:v>
                </c:pt>
                <c:pt idx="50">
                  <c:v>1.536986301369863</c:v>
                </c:pt>
                <c:pt idx="51">
                  <c:v>1.0767123287671232</c:v>
                </c:pt>
                <c:pt idx="52">
                  <c:v>2.3054794520547945</c:v>
                </c:pt>
                <c:pt idx="53">
                  <c:v>1.2438356164383562</c:v>
                </c:pt>
                <c:pt idx="54">
                  <c:v>0</c:v>
                </c:pt>
              </c:numCache>
            </c:numRef>
          </c:val>
          <c:smooth val="0"/>
          <c:extLst>
            <c:ext xmlns:c16="http://schemas.microsoft.com/office/drawing/2014/chart" uri="{C3380CC4-5D6E-409C-BE32-E72D297353CC}">
              <c16:uniqueId val="{00000002-2928-45F6-A55C-4D1DD19ADF2F}"/>
            </c:ext>
          </c:extLst>
        </c:ser>
        <c:dLbls>
          <c:showLegendKey val="0"/>
          <c:showVal val="0"/>
          <c:showCatName val="0"/>
          <c:showSerName val="0"/>
          <c:showPercent val="0"/>
          <c:showBubbleSize val="0"/>
        </c:dLbls>
        <c:smooth val="0"/>
        <c:axId val="1518649553"/>
        <c:axId val="872284861"/>
      </c:lineChart>
      <c:dateAx>
        <c:axId val="1518649553"/>
        <c:scaling>
          <c:orientation val="minMax"/>
        </c:scaling>
        <c:delete val="0"/>
        <c:axPos val="b"/>
        <c:title>
          <c:tx>
            <c:rich>
              <a:bodyPr/>
              <a:lstStyle/>
              <a:p>
                <a:pPr lvl="0">
                  <a:defRPr b="0">
                    <a:solidFill>
                      <a:srgbClr val="000000"/>
                    </a:solidFill>
                    <a:latin typeface="+mn-lt"/>
                  </a:defRPr>
                </a:pPr>
                <a:endParaRPr/>
              </a:p>
            </c:rich>
          </c:tx>
          <c:overlay val="0"/>
        </c:title>
        <c:numFmt formatCode="m/d/yy" sourceLinked="1"/>
        <c:majorTickMark val="none"/>
        <c:minorTickMark val="none"/>
        <c:tickLblPos val="nextTo"/>
        <c:txPr>
          <a:bodyPr/>
          <a:lstStyle/>
          <a:p>
            <a:pPr lvl="0">
              <a:defRPr b="0">
                <a:solidFill>
                  <a:srgbClr val="000000"/>
                </a:solidFill>
                <a:latin typeface="+mn-lt"/>
              </a:defRPr>
            </a:pPr>
            <a:endParaRPr lang="en-US"/>
          </a:p>
        </c:txPr>
        <c:crossAx val="872284861"/>
        <c:crosses val="autoZero"/>
        <c:auto val="1"/>
        <c:lblOffset val="100"/>
        <c:baseTimeUnit val="months"/>
      </c:dateAx>
      <c:valAx>
        <c:axId val="872284861"/>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518649553"/>
        <c:crosses val="autoZero"/>
        <c:crossBetween val="between"/>
      </c:valAx>
    </c:plotArea>
    <c:legend>
      <c:legendPos val="b"/>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stacked"/>
        <c:varyColors val="1"/>
        <c:ser>
          <c:idx val="0"/>
          <c:order val="0"/>
          <c:tx>
            <c:strRef>
              <c:f>'რეჟიმის წილი'!$P$2</c:f>
              <c:strCache>
                <c:ptCount val="1"/>
              </c:strCache>
            </c:strRef>
          </c:tx>
          <c:invertIfNegative val="1"/>
          <c:cat>
            <c:numRef>
              <c:f>'რეჟიმის წილი'!$O$3:$O$4</c:f>
              <c:numCache>
                <c:formatCode>General</c:formatCode>
                <c:ptCount val="2"/>
              </c:numCache>
            </c:numRef>
          </c:cat>
          <c:val>
            <c:numRef>
              <c:f>'რეჟიმის წილი'!$P$3:$P$4</c:f>
              <c:numCache>
                <c:formatCode>0%</c:formatCode>
                <c:ptCount val="2"/>
              </c:numCache>
            </c:numRef>
          </c:val>
          <c:extLst>
            <c:ext xmlns:c16="http://schemas.microsoft.com/office/drawing/2014/chart" uri="{C3380CC4-5D6E-409C-BE32-E72D297353CC}">
              <c16:uniqueId val="{00000000-FF97-492A-8DD6-CAA72A7D5DC7}"/>
            </c:ext>
          </c:extLst>
        </c:ser>
        <c:ser>
          <c:idx val="1"/>
          <c:order val="1"/>
          <c:tx>
            <c:strRef>
              <c:f>'რეჟიმის წილი'!$Q$2</c:f>
              <c:strCache>
                <c:ptCount val="1"/>
              </c:strCache>
            </c:strRef>
          </c:tx>
          <c:invertIfNegative val="1"/>
          <c:cat>
            <c:numRef>
              <c:f>'რეჟიმის წილი'!$O$3:$O$4</c:f>
              <c:numCache>
                <c:formatCode>General</c:formatCode>
                <c:ptCount val="2"/>
              </c:numCache>
            </c:numRef>
          </c:cat>
          <c:val>
            <c:numRef>
              <c:f>'რეჟიმის წილი'!$Q$3:$Q$4</c:f>
              <c:numCache>
                <c:formatCode>0%</c:formatCode>
                <c:ptCount val="2"/>
              </c:numCache>
            </c:numRef>
          </c:val>
          <c:extLst>
            <c:ext xmlns:c16="http://schemas.microsoft.com/office/drawing/2014/chart" uri="{C3380CC4-5D6E-409C-BE32-E72D297353CC}">
              <c16:uniqueId val="{00000001-FF97-492A-8DD6-CAA72A7D5DC7}"/>
            </c:ext>
          </c:extLst>
        </c:ser>
        <c:dLbls>
          <c:showLegendKey val="0"/>
          <c:showVal val="0"/>
          <c:showCatName val="0"/>
          <c:showSerName val="0"/>
          <c:showPercent val="0"/>
          <c:showBubbleSize val="0"/>
        </c:dLbls>
        <c:gapWidth val="150"/>
        <c:overlap val="100"/>
        <c:axId val="1760580078"/>
        <c:axId val="1331580920"/>
      </c:barChart>
      <c:catAx>
        <c:axId val="1760580078"/>
        <c:scaling>
          <c:orientation val="maxMin"/>
        </c:scaling>
        <c:delete val="0"/>
        <c:axPos val="l"/>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31580920"/>
        <c:crosses val="autoZero"/>
        <c:auto val="1"/>
        <c:lblAlgn val="ctr"/>
        <c:lblOffset val="100"/>
        <c:noMultiLvlLbl val="1"/>
      </c:catAx>
      <c:valAx>
        <c:axId val="1331580920"/>
        <c:scaling>
          <c:orientation val="minMax"/>
        </c:scaling>
        <c:delete val="0"/>
        <c:axPos val="b"/>
        <c:numFmt formatCode="0%" sourceLinked="1"/>
        <c:majorTickMark val="cross"/>
        <c:minorTickMark val="cross"/>
        <c:tickLblPos val="nextTo"/>
        <c:spPr>
          <a:ln>
            <a:noFill/>
          </a:ln>
        </c:spPr>
        <c:crossAx val="1760580078"/>
        <c:crosses val="max"/>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923925</xdr:colOff>
      <xdr:row>6</xdr:row>
      <xdr:rowOff>47625</xdr:rowOff>
    </xdr:from>
    <xdr:ext cx="6638925" cy="3533775"/>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47625</xdr:colOff>
      <xdr:row>0</xdr:row>
      <xdr:rowOff>190500</xdr:rowOff>
    </xdr:from>
    <xdr:ext cx="6419850" cy="3962400"/>
    <xdr:graphicFrame macro="">
      <xdr:nvGraphicFramePr>
        <xdr:cNvPr id="2" name="Chart 2" title="Chart">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1714500</xdr:colOff>
      <xdr:row>4</xdr:row>
      <xdr:rowOff>104775</xdr:rowOff>
    </xdr:from>
    <xdr:ext cx="7639050" cy="4724400"/>
    <xdr:graphicFrame macro="">
      <xdr:nvGraphicFramePr>
        <xdr:cNvPr id="3" name="Chart 3" title="Chart">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7</xdr:col>
      <xdr:colOff>685800</xdr:colOff>
      <xdr:row>1</xdr:row>
      <xdr:rowOff>95250</xdr:rowOff>
    </xdr:from>
    <xdr:ext cx="5010150" cy="3105150"/>
    <xdr:graphicFrame macro="">
      <xdr:nvGraphicFramePr>
        <xdr:cNvPr id="4" name="Chart 4" title="Chart">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court.ge/Insolvency/InsolvencyInner?docId=2973226&amp;instanceId=1" TargetMode="External"/><Relationship Id="rId299" Type="http://schemas.openxmlformats.org/officeDocument/2006/relationships/hyperlink" Target="https://www.ecourt.ge/Insolvency/InsolvencyInner?docId=5335501&amp;instanceId=1" TargetMode="External"/><Relationship Id="rId21" Type="http://schemas.openxmlformats.org/officeDocument/2006/relationships/hyperlink" Target="https://www.ecourt.ge/Insolvency/InsolvencyInner?docId=3247832&amp;instanceId=1" TargetMode="External"/><Relationship Id="rId63" Type="http://schemas.openxmlformats.org/officeDocument/2006/relationships/hyperlink" Target="https://www.ecourt.ge/Insolvency/InsolvencyInner?docId=5028629&amp;instanceId=1" TargetMode="External"/><Relationship Id="rId159" Type="http://schemas.openxmlformats.org/officeDocument/2006/relationships/hyperlink" Target="https://www.ecourt.ge/Insolvency/InsolvencyInner?docId=2340824&amp;instanceId=1" TargetMode="External"/><Relationship Id="rId324" Type="http://schemas.openxmlformats.org/officeDocument/2006/relationships/hyperlink" Target="https://www.ecourt.ge/Insolvency/InsolvencyInner?docId=6123527&amp;instanceId=1" TargetMode="External"/><Relationship Id="rId366" Type="http://schemas.openxmlformats.org/officeDocument/2006/relationships/hyperlink" Target="https://www.ecourt.ge/Insolvency/InsolvencyInner?docId=6663050&amp;instanceId=1" TargetMode="External"/><Relationship Id="rId170" Type="http://schemas.openxmlformats.org/officeDocument/2006/relationships/hyperlink" Target="https://www.ecourt.ge/Insolvency/InsolvencyInner?docId=4348745&amp;instanceId=1" TargetMode="External"/><Relationship Id="rId226" Type="http://schemas.openxmlformats.org/officeDocument/2006/relationships/hyperlink" Target="https://www.ecourt.ge/Insolvency/InsolvencyInner?docId=3526433&amp;instanceId=1" TargetMode="External"/><Relationship Id="rId268" Type="http://schemas.openxmlformats.org/officeDocument/2006/relationships/hyperlink" Target="https://matsne.gov.ge/ka/document/search?query=&amp;geo=on&amp;additional-filter-text=&amp;query_target=text&amp;type=all&amp;group=&amp;issuer=&amp;label=&amp;number=2%2F26694-15+&amp;signing_date_fr%5Bdate%5D=&amp;signing_date_to%5Bdate%5D=&amp;registration_code=&amp;publishing_date_fr%5Bdate%5D=&amp;publishing_date_to%5Bdate%5D=&amp;status=&amp;additional_status=&amp;op=%E1%83%AB%E1%83%94%E1%83%91%E1%83%9C%E1%83%90&amp;isvoice=0&amp;form_build_id=form--rm6SN1tgcXtbTiGdRNQ3yu0hHdo9NvrRTg8z4Sz-rU&amp;form_id=_document_search_form" TargetMode="External"/><Relationship Id="rId32" Type="http://schemas.openxmlformats.org/officeDocument/2006/relationships/hyperlink" Target="https://www.ecourt.ge/Insolvency/InsolvencyInner?docId=3250154&amp;instanceId=1" TargetMode="External"/><Relationship Id="rId74" Type="http://schemas.openxmlformats.org/officeDocument/2006/relationships/hyperlink" Target="https://www.ecourt.ge/Insolvency/InsolvencyInner?docId=4911036&amp;instanceId=1" TargetMode="External"/><Relationship Id="rId128" Type="http://schemas.openxmlformats.org/officeDocument/2006/relationships/hyperlink" Target="https://www.ecourt.ge/Insolvency/InsolvencyInner?docId=2793076&amp;instanceId=1" TargetMode="External"/><Relationship Id="rId335" Type="http://schemas.openxmlformats.org/officeDocument/2006/relationships/hyperlink" Target="https://ecourt.ge/Insolvency/InsolvencyInner?docId=6024973&amp;instanceId=1" TargetMode="External"/><Relationship Id="rId377" Type="http://schemas.openxmlformats.org/officeDocument/2006/relationships/hyperlink" Target="https://www.ecourt.ge/Insolvency/InsolvencyInner?docId=7027322&amp;instanceId=1" TargetMode="External"/><Relationship Id="rId5" Type="http://schemas.openxmlformats.org/officeDocument/2006/relationships/hyperlink" Target="https://www.ecourt.ge/Insolvency/InsolvencyInner?docId=4004990&amp;instanceId=1" TargetMode="External"/><Relationship Id="rId181" Type="http://schemas.openxmlformats.org/officeDocument/2006/relationships/hyperlink" Target="https://matsne.gov.ge/ka/document/search?query=&amp;geo=on&amp;additional-filter-text=&amp;query_target=text&amp;type=all&amp;group=&amp;issuer=&amp;label=&amp;number=2%2F132&amp;signing_date_fr%5Bdate%5D=&amp;signing_date_to%5Bdate%5D=&amp;registration_code=&amp;publishing_date_fr%5Bdate%5D=&amp;publishing_date_to%5Bdate%5D=&amp;status=&amp;additional_status=&amp;op=%E1%83%AB%E1%83%94%E1%83%91%E1%83%9C%E1%83%90&amp;isvoice=0&amp;form_build_id=form-_2fFFOiNVkHHH8LyVuxbl-ketaH3VsIw330Qj_1sako&amp;form_id=_document_search_form" TargetMode="External"/><Relationship Id="rId237" Type="http://schemas.openxmlformats.org/officeDocument/2006/relationships/hyperlink" Target="https://www.ecourt.ge/Insolvency/InsolvencyInner?docId=3482604&amp;instanceId=1" TargetMode="External"/><Relationship Id="rId279" Type="http://schemas.openxmlformats.org/officeDocument/2006/relationships/hyperlink" Target="https://www.ecourt.ge/Insolvency/InsolvencyInner?docId=1217485&amp;instanceId=1" TargetMode="External"/><Relationship Id="rId43" Type="http://schemas.openxmlformats.org/officeDocument/2006/relationships/hyperlink" Target="https://www.ecourt.ge/Insolvency/InsolvencyInner?docId=3178292&amp;instanceId=1" TargetMode="External"/><Relationship Id="rId139" Type="http://schemas.openxmlformats.org/officeDocument/2006/relationships/hyperlink" Target="https://www.ecourt.ge/Insolvency/InsolvencyInner?docId=3791131&amp;instanceId=1" TargetMode="External"/><Relationship Id="rId290" Type="http://schemas.openxmlformats.org/officeDocument/2006/relationships/hyperlink" Target="https://www.ecourt.ge/Insolvency/InsolvencyInner?docId=5413576&amp;instanceId=1" TargetMode="External"/><Relationship Id="rId304" Type="http://schemas.openxmlformats.org/officeDocument/2006/relationships/hyperlink" Target="https://ecourt.ge/Insolvency/InsolvencyInner?docId=684443&amp;instanceId=1" TargetMode="External"/><Relationship Id="rId346" Type="http://schemas.openxmlformats.org/officeDocument/2006/relationships/hyperlink" Target="https://www.ecourt.ge/Insolvency/InsolvencyInner?docId=6287476&amp;instanceId=1" TargetMode="External"/><Relationship Id="rId388" Type="http://schemas.openxmlformats.org/officeDocument/2006/relationships/hyperlink" Target="https://www.ecourt.ge/Insolvency/InsolvencyInner?docId=7336499&amp;instanceId=1" TargetMode="External"/><Relationship Id="rId85" Type="http://schemas.openxmlformats.org/officeDocument/2006/relationships/hyperlink" Target="https://www.ecourt.ge/Insolvency/InsolvencyInner?docId=4631450&amp;instanceId=1" TargetMode="External"/><Relationship Id="rId150" Type="http://schemas.openxmlformats.org/officeDocument/2006/relationships/hyperlink" Target="https://www.ecourt.ge/Insolvency/InsolvencyInner?docId=754640&amp;instanceId=1" TargetMode="External"/><Relationship Id="rId192" Type="http://schemas.openxmlformats.org/officeDocument/2006/relationships/hyperlink" Target="https://www.ecourt.ge/Insolvency/InsolvencyInner?docId=3140869&amp;instanceId=1" TargetMode="External"/><Relationship Id="rId206" Type="http://schemas.openxmlformats.org/officeDocument/2006/relationships/hyperlink" Target="https://www.ecourt.ge/Insolvency/InsolvencyInner?docId=2940786&amp;instanceId=1" TargetMode="External"/><Relationship Id="rId248" Type="http://schemas.openxmlformats.org/officeDocument/2006/relationships/hyperlink" Target="https://www.ecourt.ge/Insolvency/InsolvencyInner?docId=2094640&amp;instanceId=1" TargetMode="External"/><Relationship Id="rId12" Type="http://schemas.openxmlformats.org/officeDocument/2006/relationships/hyperlink" Target="https://www.ecourt.ge/Insolvency/InsolvencyInner?docId=496501&amp;instanceId=1" TargetMode="External"/><Relationship Id="rId108" Type="http://schemas.openxmlformats.org/officeDocument/2006/relationships/hyperlink" Target="https://www.ecourt.ge/Insolvency/InsolvencyInner?docId=2984142&amp;instanceId=1" TargetMode="External"/><Relationship Id="rId315" Type="http://schemas.openxmlformats.org/officeDocument/2006/relationships/hyperlink" Target="https://ecourt.ge/Insolvency/InsolvencyInner?docId=5568138&amp;instanceId=1" TargetMode="External"/><Relationship Id="rId357" Type="http://schemas.openxmlformats.org/officeDocument/2006/relationships/hyperlink" Target="https://www.ecourt.ge/Insolvency/InsolvencyInner?docId=474553&amp;instanceId=1" TargetMode="External"/><Relationship Id="rId54" Type="http://schemas.openxmlformats.org/officeDocument/2006/relationships/hyperlink" Target="https://www.ecourt.ge/Insolvency/InsolvencyInner?docId=5260217&amp;instanceId=1" TargetMode="External"/><Relationship Id="rId96" Type="http://schemas.openxmlformats.org/officeDocument/2006/relationships/hyperlink" Target="https://www.ecourt.ge/Insolvency/InsolvencyInner?docId=21670&amp;instanceId=1" TargetMode="External"/><Relationship Id="rId161" Type="http://schemas.openxmlformats.org/officeDocument/2006/relationships/hyperlink" Target="https://www.ecourt.ge/Insolvency/InsolvencyInner?docId=4566101&amp;instanceId=1" TargetMode="External"/><Relationship Id="rId217" Type="http://schemas.openxmlformats.org/officeDocument/2006/relationships/hyperlink" Target="https://www.ecourt.ge/Insolvency/InsolvencyInner?docId=143748&amp;instanceId=1" TargetMode="External"/><Relationship Id="rId259" Type="http://schemas.openxmlformats.org/officeDocument/2006/relationships/hyperlink" Target="https://www.ecourt.ge/Insolvency/InsolvencyInner?docId=581241&amp;instanceId=1" TargetMode="External"/><Relationship Id="rId23" Type="http://schemas.openxmlformats.org/officeDocument/2006/relationships/hyperlink" Target="https://matsne.gov.ge/ka/document/search?query=%E1%83%92%E1%83%95%E1%83%90%E1%83%A0%E1%83%90%E1%83%9B%E1%83%90%E1%83%AB%E1%83%94&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geWCputnWfOqSaru7BD2G8JkO0o3Kq3p5Bcjtxxniy4&amp;form_id=_document_search_form" TargetMode="External"/><Relationship Id="rId119" Type="http://schemas.openxmlformats.org/officeDocument/2006/relationships/hyperlink" Target="https://www.ecourt.ge/Insolvency/InsolvencyInner?docId=319275&amp;instanceId=1" TargetMode="External"/><Relationship Id="rId270" Type="http://schemas.openxmlformats.org/officeDocument/2006/relationships/hyperlink" Target="https://www.ecourt.ge/Insolvency/InsolvencyInner?docId=1246678&amp;instanceId=1" TargetMode="External"/><Relationship Id="rId326" Type="http://schemas.openxmlformats.org/officeDocument/2006/relationships/hyperlink" Target="https://www.ecourt.ge/Insolvency/InsolvencyInner?docId=6088470&amp;instanceId=1" TargetMode="External"/><Relationship Id="rId65" Type="http://schemas.openxmlformats.org/officeDocument/2006/relationships/hyperlink" Target="https://www.ecourt.ge/Insolvency/InsolvencyInner?docId=4949854&amp;instanceId=1" TargetMode="External"/><Relationship Id="rId130" Type="http://schemas.openxmlformats.org/officeDocument/2006/relationships/hyperlink" Target="https://www.ecourt.ge/Insolvency/InsolvencyInner?docId=2888500&amp;instanceId=1" TargetMode="External"/><Relationship Id="rId368" Type="http://schemas.openxmlformats.org/officeDocument/2006/relationships/hyperlink" Target="https://ecourt.ge/Insolvency/InsolvencyInner?docId=6711857&amp;instanceId=1" TargetMode="External"/><Relationship Id="rId172" Type="http://schemas.openxmlformats.org/officeDocument/2006/relationships/hyperlink" Target="https://www.ecourt.ge/Insolvency/InsolvencyInner?docId=4235795&amp;instanceId=1" TargetMode="External"/><Relationship Id="rId228" Type="http://schemas.openxmlformats.org/officeDocument/2006/relationships/hyperlink" Target="https://www.ecourt.ge/Insolvency/InsolvencyInner?docId=3511036&amp;instanceId=1" TargetMode="External"/><Relationship Id="rId281" Type="http://schemas.openxmlformats.org/officeDocument/2006/relationships/hyperlink" Target="https://www.ecourt.ge/Insolvency/InsolvencyInner?docId=3277681&amp;instanceId=1" TargetMode="External"/><Relationship Id="rId337" Type="http://schemas.openxmlformats.org/officeDocument/2006/relationships/hyperlink" Target="https://ecourt.ge/Insolvency/InsolvencyInner?docId=5937003&amp;instanceId=1" TargetMode="External"/><Relationship Id="rId34" Type="http://schemas.openxmlformats.org/officeDocument/2006/relationships/hyperlink" Target="https://www.ecourt.ge/Insolvency/InsolvencyInner?docId=2796022&amp;instanceId=1" TargetMode="External"/><Relationship Id="rId76" Type="http://schemas.openxmlformats.org/officeDocument/2006/relationships/hyperlink" Target="https://www.ecourt.ge/Insolvency/InsolvencyInner?docId=1450661&amp;instanceId=1" TargetMode="External"/><Relationship Id="rId141" Type="http://schemas.openxmlformats.org/officeDocument/2006/relationships/hyperlink" Target="https://www.ecourt.ge/Insolvency/InsolvencyInner?docId=1012617&amp;instanceId=1" TargetMode="External"/><Relationship Id="rId379" Type="http://schemas.openxmlformats.org/officeDocument/2006/relationships/hyperlink" Target="https://www.ecourt.ge/Insolvency/InsolvencyInner?docId=7134333&amp;instanceId=1" TargetMode="External"/><Relationship Id="rId7" Type="http://schemas.openxmlformats.org/officeDocument/2006/relationships/hyperlink" Target="https://www.ecourt.ge/Insolvency/InsolvencyInner?docId=24569&amp;instanceId=1" TargetMode="External"/><Relationship Id="rId183" Type="http://schemas.openxmlformats.org/officeDocument/2006/relationships/hyperlink" Target="https://matsne.gov.ge/ka/document/search?query=&amp;geo=on&amp;additional-filter-text=&amp;query_target=text&amp;type=all&amp;group=&amp;issuer=&amp;label=&amp;number=2%2F16652-16&amp;signing_date_fr%5Bdate%5D=&amp;signing_date_to%5Bdate%5D=&amp;registration_code=&amp;publishing_date_fr%5Bdate%5D=&amp;publishing_date_to%5Bdate%5D=&amp;status=&amp;additional_status=&amp;op=%E1%83%AB%E1%83%94%E1%83%91%E1%83%9C%E1%83%90&amp;isvoice=0&amp;form_build_id=form-XRs_hT9v04QL-ELkPrmNf2rsFkosinFOVgdNBbMdn20&amp;form_id=_document_search_form" TargetMode="External"/><Relationship Id="rId239" Type="http://schemas.openxmlformats.org/officeDocument/2006/relationships/hyperlink" Target="https://www.ecourt.ge/Insolvency/InsolvencyInner?docId=3448325&amp;instanceId=1" TargetMode="External"/><Relationship Id="rId390" Type="http://schemas.openxmlformats.org/officeDocument/2006/relationships/hyperlink" Target="https://www.ecourt.ge/Insolvency/InsolvencyInner?docId=7335970&amp;instanceId=1" TargetMode="External"/><Relationship Id="rId250" Type="http://schemas.openxmlformats.org/officeDocument/2006/relationships/hyperlink" Target="https://www.ecourt.ge/Insolvency/InsolvencyInner?docId=3398642&amp;instanceId=1" TargetMode="External"/><Relationship Id="rId292" Type="http://schemas.openxmlformats.org/officeDocument/2006/relationships/hyperlink" Target="https://www.ecourt.ge/Insolvency/InsolvencyInner?docId=5394343&amp;instanceId=1" TargetMode="External"/><Relationship Id="rId306" Type="http://schemas.openxmlformats.org/officeDocument/2006/relationships/hyperlink" Target="https://ecourt.ge/Insolvency/InsolvencyInner?docId=5771433&amp;instanceId=1" TargetMode="External"/><Relationship Id="rId45" Type="http://schemas.openxmlformats.org/officeDocument/2006/relationships/hyperlink" Target="https://www.ecourt.ge/Insolvency/InsolvencyInner?docId=3140832&amp;instanceId=1" TargetMode="External"/><Relationship Id="rId87" Type="http://schemas.openxmlformats.org/officeDocument/2006/relationships/hyperlink" Target="https://www.ecourt.ge/Insolvency/InsolvencyInner?docId=2541171&amp;instanceId=1" TargetMode="External"/><Relationship Id="rId110" Type="http://schemas.openxmlformats.org/officeDocument/2006/relationships/hyperlink" Target="https://www.ecourt.ge/Insolvency/InsolvencyInner?docId=2883354&amp;instanceId=1" TargetMode="External"/><Relationship Id="rId348" Type="http://schemas.openxmlformats.org/officeDocument/2006/relationships/hyperlink" Target="https://www.ecourt.ge/Insolvency/InsolvencyInner?docId=13800&amp;instanceId=1" TargetMode="External"/><Relationship Id="rId152" Type="http://schemas.openxmlformats.org/officeDocument/2006/relationships/hyperlink" Target="https://www.ecourt.ge/Insolvency/InsolvencyInner?docId=793370&amp;instanceId=1" TargetMode="External"/><Relationship Id="rId194" Type="http://schemas.openxmlformats.org/officeDocument/2006/relationships/hyperlink" Target="https://www.ecourt.ge/Insolvency/InsolvencyInner?docId=2989911&amp;instanceId=1" TargetMode="External"/><Relationship Id="rId208" Type="http://schemas.openxmlformats.org/officeDocument/2006/relationships/hyperlink" Target="https://www.ecourt.ge/Insolvency/InsolvencyInner?docId=2638995&amp;instanceId=1" TargetMode="External"/><Relationship Id="rId261" Type="http://schemas.openxmlformats.org/officeDocument/2006/relationships/hyperlink" Target="https://www.ecourt.ge/Insolvency/InsolvencyInner?docId=721587&amp;instanceId=1" TargetMode="External"/><Relationship Id="rId14" Type="http://schemas.openxmlformats.org/officeDocument/2006/relationships/hyperlink" Target="https://www.ecourt.ge/Insolvency/InsolvencyInner?docId=3956005&amp;instanceId=1" TargetMode="External"/><Relationship Id="rId56" Type="http://schemas.openxmlformats.org/officeDocument/2006/relationships/hyperlink" Target="https://www.ecourt.ge/Insolvency/InsolvencyInner?docId=5190848&amp;instanceId=1" TargetMode="External"/><Relationship Id="rId317" Type="http://schemas.openxmlformats.org/officeDocument/2006/relationships/hyperlink" Target="https://ecourt.ge/Insolvency/InsolvencyInner?docId=2606194&amp;instanceId=1" TargetMode="External"/><Relationship Id="rId359" Type="http://schemas.openxmlformats.org/officeDocument/2006/relationships/hyperlink" Target="https://www.ecourt.ge/Insolvency/InsolvencyInner?docId=5920516&amp;instanceId=1" TargetMode="External"/><Relationship Id="rId98" Type="http://schemas.openxmlformats.org/officeDocument/2006/relationships/hyperlink" Target="https://www.ecourt.ge/Insolvency/InsolvencyInner?docId=2942147&amp;instanceId=1" TargetMode="External"/><Relationship Id="rId121" Type="http://schemas.openxmlformats.org/officeDocument/2006/relationships/hyperlink" Target="https://www.ecourt.ge/Insolvency/InsolvencyInner?docId=3190291&amp;instanceId=1" TargetMode="External"/><Relationship Id="rId163" Type="http://schemas.openxmlformats.org/officeDocument/2006/relationships/hyperlink" Target="https://www.ecourt.ge/Insolvency/InsolvencyInner?docId=4423924&amp;instanceId=1" TargetMode="External"/><Relationship Id="rId219" Type="http://schemas.openxmlformats.org/officeDocument/2006/relationships/hyperlink" Target="https://www.ecourt.ge/Insolvency/InsolvencyInner?docId=2981238&amp;instanceId=1" TargetMode="External"/><Relationship Id="rId370" Type="http://schemas.openxmlformats.org/officeDocument/2006/relationships/hyperlink" Target="https://matsne.gov.ge/ka/document/search?query=%E1%83%AA%E1%83%90%E1%83%92%E1%83%94%E1%83%A0%E1%83%98%E1%83%A1+N16+%E1%83%A1%E1%83%90%E1%83%92%E1%83%96%E1%83%90%E1%83%9D+%E1%83%A1%E1%83%90%E1%83%94%E1%83%A5%E1%83%A1%E1%83%9E%E1%83%9A%E1%83%A3%E1%83%90%E1%83%A2%E1%83%90%E1%83%AA%E1%83%98%E1%83%9D+%E1%83%A1%E1%83%90%E1%83%9B%E1%83%9B%E1%83%90%E1%83%A0%E1%83%97%E1%83%95%E1%83%94%E1%83%9A%E1%83%9D&amp;geo=on&amp;additional-filter-text=&amp;query_target=all&amp;type=all&amp;group=&amp;issuer=&amp;label=&amp;number=2%2F1938&amp;signing_date_fr%5Bdate%5D=&amp;signing_date_to%5Bdate%5D=&amp;registration_code=&amp;publishing_date_fr%5Bdate%5D=&amp;publishing_date_to%5Bdate%5D=&amp;status=&amp;additional_status=&amp;op=%E1%83%AB%E1%83%94%E1%83%91%E1%83%9C%E1%83%90&amp;isvoice=0&amp;form_build_id=form-4GN7SfO2Y9_GkKbaePkUXFhtusimBVdSNdiMqIMwfHU&amp;form_id=_document_search_form" TargetMode="External"/><Relationship Id="rId230" Type="http://schemas.openxmlformats.org/officeDocument/2006/relationships/hyperlink" Target="https://matsne.gov.ge/ka/document/view/2240275?publication=0" TargetMode="External"/><Relationship Id="rId25" Type="http://schemas.openxmlformats.org/officeDocument/2006/relationships/hyperlink" Target="https://matsne.gov.ge/ka/document/view/4725088?publication=0" TargetMode="External"/><Relationship Id="rId67" Type="http://schemas.openxmlformats.org/officeDocument/2006/relationships/hyperlink" Target="https://www.ecourt.ge/Insolvency/InsolvencyInner?docId=651584&amp;instanceId=1" TargetMode="External"/><Relationship Id="rId272" Type="http://schemas.openxmlformats.org/officeDocument/2006/relationships/hyperlink" Target="https://www.ecourt.ge/Insolvency/InsolvencyInner?docId=1399778&amp;instanceId=1" TargetMode="External"/><Relationship Id="rId328" Type="http://schemas.openxmlformats.org/officeDocument/2006/relationships/hyperlink" Target="https://www.ecourt.ge/Insolvency/InsolvencyInner?docId=6088032&amp;instanceId=1" TargetMode="External"/><Relationship Id="rId132" Type="http://schemas.openxmlformats.org/officeDocument/2006/relationships/hyperlink" Target="https://www.ecourt.ge/Insolvency/InsolvencyInner?docId=45485&amp;instanceId=1" TargetMode="External"/><Relationship Id="rId174" Type="http://schemas.openxmlformats.org/officeDocument/2006/relationships/hyperlink" Target="https://www.ecourt.ge/Insolvency/InsolvencyInner?docId=4379107&amp;instanceId=1" TargetMode="External"/><Relationship Id="rId381" Type="http://schemas.openxmlformats.org/officeDocument/2006/relationships/hyperlink" Target="https://www.ecourt.ge/Insolvency/InsolvencyInner?docId=1487476&amp;instanceId=1" TargetMode="External"/><Relationship Id="rId241" Type="http://schemas.openxmlformats.org/officeDocument/2006/relationships/hyperlink" Target="https://www.ecourt.ge/Insolvency/InsolvencyInner?docId=151175&amp;instanceId=1" TargetMode="External"/><Relationship Id="rId36" Type="http://schemas.openxmlformats.org/officeDocument/2006/relationships/hyperlink" Target="https://www.ecourt.ge/Insolvency/InsolvencyInner?docId=3234261&amp;instanceId=1" TargetMode="External"/><Relationship Id="rId283" Type="http://schemas.openxmlformats.org/officeDocument/2006/relationships/hyperlink" Target="https://www.ecourt.ge/Insolvency/InsolvencyInner?docId=1229855&amp;instanceId=1" TargetMode="External"/><Relationship Id="rId339" Type="http://schemas.openxmlformats.org/officeDocument/2006/relationships/hyperlink" Target="https://ecourt.ge/Insolvency/InsolvencyInner?docId=5892513&amp;instanceId=1" TargetMode="External"/><Relationship Id="rId78" Type="http://schemas.openxmlformats.org/officeDocument/2006/relationships/hyperlink" Target="https://www.ecourt.ge/Insolvency/InsolvencyInner?docId=4795475&amp;instanceId=1" TargetMode="External"/><Relationship Id="rId101" Type="http://schemas.openxmlformats.org/officeDocument/2006/relationships/hyperlink" Target="https://www.ecourt.ge/Insolvency/InsolvencyInner?docId=2701256&amp;instanceId=1" TargetMode="External"/><Relationship Id="rId143" Type="http://schemas.openxmlformats.org/officeDocument/2006/relationships/hyperlink" Target="https://www.ecourt.ge/Insolvency/InsolvencyInner?docId=1664454&amp;instanceId=1" TargetMode="External"/><Relationship Id="rId185" Type="http://schemas.openxmlformats.org/officeDocument/2006/relationships/hyperlink" Target="https://www.ecourt.ge/Insolvency/InsolvencyInner?docId=4018288&amp;instanceId=1" TargetMode="External"/><Relationship Id="rId350" Type="http://schemas.openxmlformats.org/officeDocument/2006/relationships/hyperlink" Target="https://www.ecourt.ge/Insolvency/InsolvencyInner?docId=6347202&amp;instanceId=1" TargetMode="External"/><Relationship Id="rId9" Type="http://schemas.openxmlformats.org/officeDocument/2006/relationships/hyperlink" Target="https://www.ecourt.ge/Insolvency/InsolvencyInner?docId=3974641&amp;instanceId=1" TargetMode="External"/><Relationship Id="rId210" Type="http://schemas.openxmlformats.org/officeDocument/2006/relationships/hyperlink" Target="https://www.ecourt.ge/Insolvency/InsolvencyInner?docId=21686&amp;instanceId=1" TargetMode="External"/><Relationship Id="rId392" Type="http://schemas.openxmlformats.org/officeDocument/2006/relationships/hyperlink" Target="https://www.ecourt.ge/Insolvency/InsolvencyInner?docId=7336520&amp;instanceId=1" TargetMode="External"/><Relationship Id="rId252" Type="http://schemas.openxmlformats.org/officeDocument/2006/relationships/hyperlink" Target="https://www.ecourt.ge/Insolvency/InsolvencyInner?docId=3417979&amp;instanceId=1" TargetMode="External"/><Relationship Id="rId294" Type="http://schemas.openxmlformats.org/officeDocument/2006/relationships/hyperlink" Target="https://www.ecourt.ge/Insolvency/InsolvencyInner?docId=5167805&amp;instanceId=1" TargetMode="External"/><Relationship Id="rId308" Type="http://schemas.openxmlformats.org/officeDocument/2006/relationships/hyperlink" Target="https://ecourt.ge/Insolvency/InsolvencyInner?docId=5745117&amp;instanceId=1" TargetMode="External"/><Relationship Id="rId47" Type="http://schemas.openxmlformats.org/officeDocument/2006/relationships/hyperlink" Target="https://www.ecourt.ge/Insolvency/InsolvencyInner?docId=3174449&amp;instanceId=1" TargetMode="External"/><Relationship Id="rId89" Type="http://schemas.openxmlformats.org/officeDocument/2006/relationships/hyperlink" Target="https://www.ecourt.ge/Insolvency/InsolvencyInner?docId=3039418&amp;instanceId=1" TargetMode="External"/><Relationship Id="rId112" Type="http://schemas.openxmlformats.org/officeDocument/2006/relationships/hyperlink" Target="https://www.ecourt.ge/Insolvency/InsolvencyInner?docId=2962033&amp;instanceId=1" TargetMode="External"/><Relationship Id="rId154" Type="http://schemas.openxmlformats.org/officeDocument/2006/relationships/hyperlink" Target="https://www.ecourt.ge/Insolvency/InsolvencyInner?docId=3686451&amp;instanceId=1" TargetMode="External"/><Relationship Id="rId361" Type="http://schemas.openxmlformats.org/officeDocument/2006/relationships/hyperlink" Target="https://www.ecourt.ge/Insolvency/InsolvencyInner?docId=124943&amp;instanceId=1" TargetMode="External"/><Relationship Id="rId196" Type="http://schemas.openxmlformats.org/officeDocument/2006/relationships/hyperlink" Target="https://www.ecourt.ge/Insolvency/InsolvencyInner?docId=2644796&amp;instanceId=1" TargetMode="External"/><Relationship Id="rId16" Type="http://schemas.openxmlformats.org/officeDocument/2006/relationships/hyperlink" Target="https://www.ecourt.ge/Insolvency/InsolvencyInner?docId=3945364&amp;instanceId=1" TargetMode="External"/><Relationship Id="rId221" Type="http://schemas.openxmlformats.org/officeDocument/2006/relationships/hyperlink" Target="https://www.ecourt.ge/Insolvency/InsolvencyInner?docId=1788791&amp;instanceId=1" TargetMode="External"/><Relationship Id="rId242" Type="http://schemas.openxmlformats.org/officeDocument/2006/relationships/hyperlink" Target="https://matsne.gov.ge/ka/document/search?query=&amp;geo=on&amp;additional-filter-text=&amp;query_target=text&amp;type=all&amp;group=&amp;issuer=&amp;label=&amp;number=2-72-09&amp;signing_date_fr%5Bdate%5D=&amp;signing_date_to%5Bdate%5D=&amp;registration_code=&amp;publishing_date_fr%5Bdate%5D=&amp;publishing_date_to%5Bdate%5D=&amp;status=&amp;additional_status=&amp;op=%E1%83%AB%E1%83%94%E1%83%91%E1%83%9C%E1%83%90&amp;isvoice=0&amp;form_build_id=form-uMOMP_uGMchS3I4rcNWM5BP5m48rCf0odTAl9cAcVHw&amp;form_id=_document_search_form" TargetMode="External"/><Relationship Id="rId263" Type="http://schemas.openxmlformats.org/officeDocument/2006/relationships/hyperlink" Target="https://www.ecourt.ge/Insolvency/InsolvencyInner?docId=1086391&amp;instanceId=1" TargetMode="External"/><Relationship Id="rId284" Type="http://schemas.openxmlformats.org/officeDocument/2006/relationships/hyperlink" Target="https://www.ecourt.ge/Insolvency/InsolvencyInner?docId=3942037&amp;instanceId=1" TargetMode="External"/><Relationship Id="rId319" Type="http://schemas.openxmlformats.org/officeDocument/2006/relationships/hyperlink" Target="https://ecourt.ge/Insolvency/InsolvencyInner?docId=5522735&amp;instanceId=1" TargetMode="External"/><Relationship Id="rId37" Type="http://schemas.openxmlformats.org/officeDocument/2006/relationships/hyperlink" Target="https://www.ecourt.ge/Insolvency/InsolvencyInner?docId=144759&amp;instanceId=1" TargetMode="External"/><Relationship Id="rId58" Type="http://schemas.openxmlformats.org/officeDocument/2006/relationships/hyperlink" Target="https://matsne.gov.ge/ka/document/search?query=&amp;geo=on&amp;additional-filter-text=&amp;query_target=text&amp;type=all&amp;group=&amp;issuer=&amp;label=&amp;number=2%2F22823-17&amp;signing_date_fr%5Bdate%5D=&amp;signing_date_to%5Bdate%5D=&amp;registration_code=&amp;publishing_date_fr%5Bdate%5D=&amp;publishing_date_to%5Bdate%5D=&amp;status=&amp;additional_status=&amp;op=%E1%83%AB%E1%83%94%E1%83%91%E1%83%9C%E1%83%90&amp;isvoice=0&amp;form_build_id=form--0cSUeG79HTuWH5AqgdEUCc9ZN3MtkylaxkPfZRLRG0&amp;form_id=_document_search_form" TargetMode="External"/><Relationship Id="rId79" Type="http://schemas.openxmlformats.org/officeDocument/2006/relationships/hyperlink" Target="https://www.ecourt.ge/Insolvency/InsolvencyInner?docId=4768853&amp;instanceId=1" TargetMode="External"/><Relationship Id="rId102" Type="http://schemas.openxmlformats.org/officeDocument/2006/relationships/hyperlink" Target="https://www.ecourt.ge/Insolvency/InsolvencyInner?docId=2911430&amp;instanceId=1" TargetMode="External"/><Relationship Id="rId123" Type="http://schemas.openxmlformats.org/officeDocument/2006/relationships/hyperlink" Target="https://www.ecourt.ge/Insolvency/InsolvencyInner?docId=3277204&amp;instanceId=1" TargetMode="External"/><Relationship Id="rId144" Type="http://schemas.openxmlformats.org/officeDocument/2006/relationships/hyperlink" Target="https://matsne.gov.ge/ka/document/search?query=%E1%83%A8%E1%83%9E%E1%83%A1+%E2%80%9E%E1%83%91%E1%83%90%E1%83%92%E1%83%94%E1%83%91%E1%83%98+%E1%83%A1%E1%83%98%E1%83%97%E1%83%98+%E1%83%AF%E1%83%92%E1%83%A3%E1%83%A4%E1%83%98&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0439b-mvT_rgEIH7W49O_AeloPRe0Q9fOVVFDwaPNpQ&amp;form_id=_document_search_form" TargetMode="External"/><Relationship Id="rId330" Type="http://schemas.openxmlformats.org/officeDocument/2006/relationships/hyperlink" Target="https://www.ecourt.ge/Insolvency/InsolvencyInner?docId=6010709&amp;instanceId=1" TargetMode="External"/><Relationship Id="rId90" Type="http://schemas.openxmlformats.org/officeDocument/2006/relationships/hyperlink" Target="https://www.ecourt.ge/Insolvency/InsolvencyInner?docId=3016930&amp;instanceId=1" TargetMode="External"/><Relationship Id="rId165" Type="http://schemas.openxmlformats.org/officeDocument/2006/relationships/hyperlink" Target="https://www.ecourt.ge/Insolvency/InsolvencyInner?docId=1586429&amp;instanceId=1" TargetMode="External"/><Relationship Id="rId186" Type="http://schemas.openxmlformats.org/officeDocument/2006/relationships/hyperlink" Target="https://www.ecourt.ge/Insolvency/InsolvencyInner?docId=4123345&amp;instanceId=1" TargetMode="External"/><Relationship Id="rId351" Type="http://schemas.openxmlformats.org/officeDocument/2006/relationships/hyperlink" Target="https://www.ecourt.ge/Insolvency/InsolvencyInner?docId=4770744&amp;instanceId=1" TargetMode="External"/><Relationship Id="rId372" Type="http://schemas.openxmlformats.org/officeDocument/2006/relationships/hyperlink" Target="https://www.ecourt.ge/Insolvency/InsolvencyInner?docId=6793203&amp;instanceId=1" TargetMode="External"/><Relationship Id="rId393" Type="http://schemas.openxmlformats.org/officeDocument/2006/relationships/hyperlink" Target="https://www.ecourt.ge/Insolvency/InsolvencyInner?docId=7388423&amp;instanceId=1" TargetMode="External"/><Relationship Id="rId211" Type="http://schemas.openxmlformats.org/officeDocument/2006/relationships/hyperlink" Target="https://matsne.gov.ge/ka/document/search?query=&amp;geo=on&amp;additional-filter-text=&amp;query_target=text&amp;type=all&amp;group=&amp;issuer=&amp;label=&amp;number=2%2F631-07&amp;signing_date_fr%5Bdate%5D=&amp;signing_date_to%5Bdate%5D=&amp;registration_code=&amp;publishing_date_fr%5Bdate%5D=&amp;publishing_date_to%5Bdate%5D=&amp;status=&amp;additional_status=&amp;op=%E1%83%AB%E1%83%94%E1%83%91%E1%83%9C%E1%83%90&amp;isvoice=0&amp;form_build_id=form-YGiH4gezWMoZ1XE0sAmeZfJJrl2Y2DjjuojsD3payUM&amp;form_id=_document_search_form" TargetMode="External"/><Relationship Id="rId232" Type="http://schemas.openxmlformats.org/officeDocument/2006/relationships/hyperlink" Target="https://matsne.gov.ge/ka/document/search?query=&amp;geo=on&amp;additional-filter-text=&amp;query_target=all&amp;type=all&amp;group=&amp;issuer=&amp;label=&amp;number=2%2F23328-18&amp;signing_date_fr%5Bdate%5D=&amp;signing_date_to%5Bdate%5D=&amp;registration_code=&amp;publishing_date_fr%5Bdate%5D=&amp;publishing_date_to%5Bdate%5D=&amp;status=&amp;additional_status=&amp;op=%E1%83%AB%E1%83%94%E1%83%91%E1%83%9C%E1%83%90&amp;isvoice=0&amp;form_build_id=form-IisfkppvJ7TQa4mvqqiz9kCuMhuZrq6r9eNmgqcxagk&amp;form_id=_document_search_form" TargetMode="External"/><Relationship Id="rId253" Type="http://schemas.openxmlformats.org/officeDocument/2006/relationships/hyperlink" Target="https://www.ecourt.ge/Insolvency/InsolvencyInner?docId=3330052&amp;instanceId=1" TargetMode="External"/><Relationship Id="rId274" Type="http://schemas.openxmlformats.org/officeDocument/2006/relationships/hyperlink" Target="https://www.ecourt.ge/Insolvency/InsolvencyInner?docId=1428406&amp;instanceId=1" TargetMode="External"/><Relationship Id="rId295" Type="http://schemas.openxmlformats.org/officeDocument/2006/relationships/hyperlink" Target="https://www.ecourt.ge/Insolvency/InsolvencyInner?docId=5332203&amp;instanceId=1" TargetMode="External"/><Relationship Id="rId309" Type="http://schemas.openxmlformats.org/officeDocument/2006/relationships/hyperlink" Target="https://ecourt.ge/Insolvency/InsolvencyInner?docId=5702807&amp;instanceId=1" TargetMode="External"/><Relationship Id="rId27" Type="http://schemas.openxmlformats.org/officeDocument/2006/relationships/hyperlink" Target="https://www.ecourt.ge/Insolvency/InsolvencyInner?docId=3273183&amp;instanceId=1" TargetMode="External"/><Relationship Id="rId48" Type="http://schemas.openxmlformats.org/officeDocument/2006/relationships/hyperlink" Target="https://www.ecourt.ge/Insolvency/InsolvencyInner?docId=3157917&amp;instanceId=1" TargetMode="External"/><Relationship Id="rId69" Type="http://schemas.openxmlformats.org/officeDocument/2006/relationships/hyperlink" Target="https://www.ecourt.ge/Insolvency/InsolvencyInner?docId=770347&amp;instanceId=1" TargetMode="External"/><Relationship Id="rId113" Type="http://schemas.openxmlformats.org/officeDocument/2006/relationships/hyperlink" Target="https://www.ecourt.ge/Insolvency/InsolvencyInner?docId=2863672&amp;instanceId=1" TargetMode="External"/><Relationship Id="rId134" Type="http://schemas.openxmlformats.org/officeDocument/2006/relationships/hyperlink" Target="https://www.ecourt.ge/Insolvency/InsolvencyInner?docId=3795591&amp;instanceId=1" TargetMode="External"/><Relationship Id="rId320" Type="http://schemas.openxmlformats.org/officeDocument/2006/relationships/hyperlink" Target="https://ecourt.ge/Insolvency/InsolvencyInner?docId=123912&amp;instanceId=1" TargetMode="External"/><Relationship Id="rId80" Type="http://schemas.openxmlformats.org/officeDocument/2006/relationships/hyperlink" Target="https://www.ecourt.ge/Insolvency/InsolvencyInner?docId=1089025&amp;instanceId=1" TargetMode="External"/><Relationship Id="rId155" Type="http://schemas.openxmlformats.org/officeDocument/2006/relationships/hyperlink" Target="https://www.ecourt.ge/Insolvency/InsolvencyInner?docId=1188168&amp;instanceId=1" TargetMode="External"/><Relationship Id="rId176" Type="http://schemas.openxmlformats.org/officeDocument/2006/relationships/hyperlink" Target="https://www.ecourt.ge/Insolvency/InsolvencyInner?docId=4316596&amp;instanceId=1" TargetMode="External"/><Relationship Id="rId197" Type="http://schemas.openxmlformats.org/officeDocument/2006/relationships/hyperlink" Target="https://www.ecourt.ge/Insolvency/InsolvencyInner?docId=2585894&amp;instanceId=1" TargetMode="External"/><Relationship Id="rId341" Type="http://schemas.openxmlformats.org/officeDocument/2006/relationships/hyperlink" Target="https://www.ecourt.ge/Insolvency/InsolvencyInner?docId=67586&amp;instanceId=1" TargetMode="External"/><Relationship Id="rId362" Type="http://schemas.openxmlformats.org/officeDocument/2006/relationships/hyperlink" Target="https://www.ecourt.ge/Insolvency/InsolvencyInner?docId=6619072&amp;instanceId=1" TargetMode="External"/><Relationship Id="rId383" Type="http://schemas.openxmlformats.org/officeDocument/2006/relationships/hyperlink" Target="https://www.ecourt.ge/Insolvency/InsolvencyInner?docId=7238722&amp;instanceId=1" TargetMode="External"/><Relationship Id="rId201" Type="http://schemas.openxmlformats.org/officeDocument/2006/relationships/hyperlink" Target="https://www.ecourt.ge/Insolvency/InsolvencyInner?docId=17444&amp;instanceId=1" TargetMode="External"/><Relationship Id="rId222" Type="http://schemas.openxmlformats.org/officeDocument/2006/relationships/hyperlink" Target="https://matsne.gov.ge/ka/document/search?query=&amp;geo=on&amp;additional-filter-text=&amp;query_target=text&amp;type=all&amp;group=&amp;issuer=&amp;label=&amp;number=2%2F3240-17&amp;signing_date_fr%5Bdate%5D=&amp;signing_date_to%5Bdate%5D=&amp;registration_code=&amp;publishing_date_fr%5Bdate%5D=&amp;publishing_date_to%5Bdate%5D=&amp;status=&amp;additional_status=&amp;op=%E1%83%AB%E1%83%94%E1%83%91%E1%83%9C%E1%83%90&amp;isvoice=0&amp;form_build_id=form-lCIeeFCi7TjA5iMZr6WQqBYKcJhRwuH5GPDZzbBjKx4&amp;form_id=_document_search_form" TargetMode="External"/><Relationship Id="rId243" Type="http://schemas.openxmlformats.org/officeDocument/2006/relationships/hyperlink" Target="https://www.ecourt.ge/Insolvency/InsolvencyInner?docId=3464378&amp;instanceId=1" TargetMode="External"/><Relationship Id="rId264" Type="http://schemas.openxmlformats.org/officeDocument/2006/relationships/hyperlink" Target="https://matsne.gov.ge/ka/document/view/2990778?publication=0" TargetMode="External"/><Relationship Id="rId285" Type="http://schemas.openxmlformats.org/officeDocument/2006/relationships/hyperlink" Target="https://www.ecourt.ge/Insolvency/InsolvencyInner?docId=3417983&amp;instanceId=1" TargetMode="External"/><Relationship Id="rId17" Type="http://schemas.openxmlformats.org/officeDocument/2006/relationships/hyperlink" Target="https://www.ecourt.ge/Insolvency/InsolvencyInner?docId=3898705&amp;instanceId=1" TargetMode="External"/><Relationship Id="rId38" Type="http://schemas.openxmlformats.org/officeDocument/2006/relationships/hyperlink" Target="https://www.ecourt.ge/Insolvency/InsolvencyInner?docId=2180845&amp;instanceId=1" TargetMode="External"/><Relationship Id="rId59" Type="http://schemas.openxmlformats.org/officeDocument/2006/relationships/hyperlink" Target="https://www.ecourt.ge/Insolvency/InsolvencyInner?docId=1829476&amp;instanceId=1" TargetMode="External"/><Relationship Id="rId103" Type="http://schemas.openxmlformats.org/officeDocument/2006/relationships/hyperlink" Target="https://www.ecourt.ge/Insolvency/InsolvencyInner?docId=2920236&amp;instanceId=1" TargetMode="External"/><Relationship Id="rId124" Type="http://schemas.openxmlformats.org/officeDocument/2006/relationships/hyperlink" Target="https://www.ecourt.ge/Insolvency/InsolvencyInner?docId=3286214&amp;instanceId=1" TargetMode="External"/><Relationship Id="rId310" Type="http://schemas.openxmlformats.org/officeDocument/2006/relationships/hyperlink" Target="https://ecourt.ge/Insolvency/InsolvencyInner?docId=5691008&amp;instanceId=1" TargetMode="External"/><Relationship Id="rId70" Type="http://schemas.openxmlformats.org/officeDocument/2006/relationships/hyperlink" Target="https://www.matsne.gov.ge/ka/document/view/2849155?publication=0" TargetMode="External"/><Relationship Id="rId91" Type="http://schemas.openxmlformats.org/officeDocument/2006/relationships/hyperlink" Target="https://www.ecourt.ge/Insolvency/InsolvencyInner?docId=3021822&amp;instanceId=1" TargetMode="External"/><Relationship Id="rId145" Type="http://schemas.openxmlformats.org/officeDocument/2006/relationships/hyperlink" Target="https://www.ecourt.ge/Insolvency/InsolvencyInner?docId=3745701&amp;instanceId=1" TargetMode="External"/><Relationship Id="rId166" Type="http://schemas.openxmlformats.org/officeDocument/2006/relationships/hyperlink" Target="https://matsne.gov.ge/ka/document/search?query=&amp;geo=on&amp;additional-filter-text=&amp;query_target=text&amp;type=all&amp;group=&amp;issuer=&amp;label=&amp;number=2%2F34176-16&amp;signing_date_fr%5Bdate%5D=&amp;signing_date_to%5Bdate%5D=&amp;registration_code=&amp;publishing_date_fr%5Bdate%5D=&amp;publishing_date_to%5Bdate%5D=&amp;status=&amp;additional_status=&amp;op=%E1%83%AB%E1%83%94%E1%83%91%E1%83%9C%E1%83%90&amp;isvoice=0&amp;form_build_id=form-wGQ9Q1w4M6zXJQtIPu8rs7_ISddelHUWnTix2Q8en_4&amp;form_id=_document_search_form" TargetMode="External"/><Relationship Id="rId187" Type="http://schemas.openxmlformats.org/officeDocument/2006/relationships/hyperlink" Target="https://www.ecourt.ge/Insolvency/InsolvencyInner?docId=4105323&amp;instanceId=1" TargetMode="External"/><Relationship Id="rId331" Type="http://schemas.openxmlformats.org/officeDocument/2006/relationships/hyperlink" Target="https://www.ecourt.ge/Insolvency/InsolvencyInner?docId=6067674&amp;instanceId=1" TargetMode="External"/><Relationship Id="rId352" Type="http://schemas.openxmlformats.org/officeDocument/2006/relationships/hyperlink" Target="https://www.ecourt.ge/Insolvency/InsolvencyInner?docId=5496753&amp;instanceId=1" TargetMode="External"/><Relationship Id="rId373" Type="http://schemas.openxmlformats.org/officeDocument/2006/relationships/hyperlink" Target="https://www.ecourt.ge/Insolvency/InsolvencyInner?docId=6814469&amp;instanceId=1" TargetMode="External"/><Relationship Id="rId394" Type="http://schemas.openxmlformats.org/officeDocument/2006/relationships/printerSettings" Target="../printerSettings/printerSettings1.bin"/><Relationship Id="rId1" Type="http://schemas.openxmlformats.org/officeDocument/2006/relationships/hyperlink" Target="https://www.ecourt.ge/Insolvency/InsolvencyInner?docId=4054277&amp;instanceId=1" TargetMode="External"/><Relationship Id="rId212" Type="http://schemas.openxmlformats.org/officeDocument/2006/relationships/hyperlink" Target="https://www.ecourt.ge/Insolvency/InsolvencyInner?docId=1619434&amp;instanceId=1" TargetMode="External"/><Relationship Id="rId233" Type="http://schemas.openxmlformats.org/officeDocument/2006/relationships/hyperlink" Target="https://www.ecourt.ge/Insolvency/InsolvencyInner?docId=3235070&amp;instanceId=1" TargetMode="External"/><Relationship Id="rId254" Type="http://schemas.openxmlformats.org/officeDocument/2006/relationships/hyperlink" Target="https://www.ecourt.ge/Insolvency/InsolvencyInner?docId=3356133&amp;instanceId=1" TargetMode="External"/><Relationship Id="rId28" Type="http://schemas.openxmlformats.org/officeDocument/2006/relationships/hyperlink" Target="https://www.ecourt.ge/Insolvency/InsolvencyInner?docId=2432975&amp;instanceId=1" TargetMode="External"/><Relationship Id="rId49" Type="http://schemas.openxmlformats.org/officeDocument/2006/relationships/hyperlink" Target="https://www.ecourt.ge/Insolvency/InsolvencyInner?docId=3185084&amp;instanceId=1" TargetMode="External"/><Relationship Id="rId114" Type="http://schemas.openxmlformats.org/officeDocument/2006/relationships/hyperlink" Target="https://www.ecourt.ge/Insolvency/InsolvencyInner?docId=2644964&amp;instanceId=1" TargetMode="External"/><Relationship Id="rId275" Type="http://schemas.openxmlformats.org/officeDocument/2006/relationships/hyperlink" Target="https://matsne.gov.ge/ka/document/search?query=&amp;geo=on&amp;additional-filter-text=&amp;query_target=text&amp;type=all&amp;group=&amp;issuer=&amp;label=&amp;number=2-18163-16&amp;signing_date_fr%5Bdate%5D=&amp;signing_date_to%5Bdate%5D=&amp;registration_code=&amp;publishing_date_fr%5Bdate%5D=&amp;publishing_date_to%5Bdate%5D=&amp;status=&amp;additional_status=&amp;op=%E1%83%AB%E1%83%94%E1%83%91%E1%83%9C%E1%83%90&amp;isvoice=0&amp;form_build_id=form-L30LVGaDtBAVQquCsi6fW5dwMZ1lJqG-onksfuGeqWQ&amp;form_id=_document_search_form" TargetMode="External"/><Relationship Id="rId296" Type="http://schemas.openxmlformats.org/officeDocument/2006/relationships/hyperlink" Target="https://www.ecourt.ge/Insolvency/InsolvencyInner?docId=5335702&amp;instanceId=1" TargetMode="External"/><Relationship Id="rId300" Type="http://schemas.openxmlformats.org/officeDocument/2006/relationships/hyperlink" Target="https://www.ecourt.ge/Insolvency/InsolvencyInner?docId=5347773&amp;instanceId=1" TargetMode="External"/><Relationship Id="rId60" Type="http://schemas.openxmlformats.org/officeDocument/2006/relationships/hyperlink" Target="https://matsne.gov.ge/ka/document/search?query=&amp;geo=on&amp;additional-filter-text=&amp;query_target=text&amp;type=all&amp;group=&amp;issuer=&amp;label=&amp;number=2%2F6360-17&amp;signing_date_fr%5Bdate%5D=&amp;signing_date_to%5Bdate%5D=&amp;registration_code=&amp;publishing_date_fr%5Bdate%5D=&amp;publishing_date_to%5Bdate%5D=&amp;status=&amp;additional_status=&amp;op=%E1%83%AB%E1%83%94%E1%83%91%E1%83%9C%E1%83%90&amp;isvoice=0&amp;form_build_id=form-BMsIsatP66g0X0zk4m4X_LcYcJCpckyf5YLIgERaYU8&amp;form_id=_document_search_form" TargetMode="External"/><Relationship Id="rId81" Type="http://schemas.openxmlformats.org/officeDocument/2006/relationships/hyperlink" Target="https://matsne.gov.ge/ka/document/view/3055120" TargetMode="External"/><Relationship Id="rId135" Type="http://schemas.openxmlformats.org/officeDocument/2006/relationships/hyperlink" Target="https://www.ecourt.ge/Insolvency/InsolvencyInner?docId=3817837&amp;instanceId=1" TargetMode="External"/><Relationship Id="rId156" Type="http://schemas.openxmlformats.org/officeDocument/2006/relationships/hyperlink" Target="https://matsne.gov.ge/ka/document/search?query=&amp;geo=on&amp;additional-filter-text=&amp;query_target=text&amp;type=all&amp;group=&amp;issuer=&amp;label=&amp;number=2%2F2281&amp;signing_date_fr%5Bdate%5D=&amp;signing_date_to%5Bdate%5D=&amp;registration_code=&amp;publishing_date_fr%5Bdate%5D=&amp;publishing_date_to%5Bdate%5D=&amp;status=&amp;additional_status=&amp;op=%E1%83%AB%E1%83%94%E1%83%91%E1%83%9C%E1%83%90&amp;isvoice=0&amp;form_build_id=form-1xQaJu7dZmk9McBPfbkYdt2zNVfVHKDD9on-gkfMdow&amp;form_id=_document_search_form" TargetMode="External"/><Relationship Id="rId177" Type="http://schemas.openxmlformats.org/officeDocument/2006/relationships/hyperlink" Target="https://www.ecourt.ge/Insolvency/InsolvencyInner?docId=4297670&amp;instanceId=1" TargetMode="External"/><Relationship Id="rId198" Type="http://schemas.openxmlformats.org/officeDocument/2006/relationships/hyperlink" Target="https://www.ecourt.ge/Insolvency/InsolvencyInner?docId=1891072&amp;instanceId=1" TargetMode="External"/><Relationship Id="rId321" Type="http://schemas.openxmlformats.org/officeDocument/2006/relationships/hyperlink" Target="https://ecourt.ge/Insolvency/InsolvencyInner?docId=5495362&amp;instanceId=1" TargetMode="External"/><Relationship Id="rId342" Type="http://schemas.openxmlformats.org/officeDocument/2006/relationships/hyperlink" Target="https://matsne.gov.ge/ka/document/view/2948780?publication=0" TargetMode="External"/><Relationship Id="rId363" Type="http://schemas.openxmlformats.org/officeDocument/2006/relationships/hyperlink" Target="https://www.ecourt.ge/Insolvency/InsolvencyInner?docId=6653085&amp;instanceId=1" TargetMode="External"/><Relationship Id="rId384" Type="http://schemas.openxmlformats.org/officeDocument/2006/relationships/hyperlink" Target="https://www.ecourt.ge/Insolvency/InsolvencyInner?docId=7300675&amp;instanceId=1" TargetMode="External"/><Relationship Id="rId202" Type="http://schemas.openxmlformats.org/officeDocument/2006/relationships/hyperlink" Target="https://matsne.gov.ge/ka/document/search?query=&amp;geo=on&amp;additional-filter-text=&amp;query_target=text&amp;type=all&amp;group=&amp;issuer=&amp;label=&amp;number=2%2F6876-11&amp;signing_date_fr%5Bdate%5D=&amp;signing_date_to%5Bdate%5D=&amp;registration_code=&amp;publishing_date_fr%5Bdate%5D=&amp;publishing_date_to%5Bdate%5D=&amp;status=&amp;additional_status=&amp;op=%E1%83%AB%E1%83%94%E1%83%91%E1%83%9C%E1%83%90&amp;isvoice=0&amp;form_build_id=form-HofKl7HImrQXNJ4yxE6iq0BjIZQLG9oyYmDHrCVeYeA&amp;form_id=_document_search_form" TargetMode="External"/><Relationship Id="rId223" Type="http://schemas.openxmlformats.org/officeDocument/2006/relationships/hyperlink" Target="https://www.ecourt.ge/Insolvency/InsolvencyInner?docId=22102&amp;instanceId=1" TargetMode="External"/><Relationship Id="rId244" Type="http://schemas.openxmlformats.org/officeDocument/2006/relationships/hyperlink" Target="https://www.ecourt.ge/Insolvency/InsolvencyInner?docId=3460148&amp;instanceId=1" TargetMode="External"/><Relationship Id="rId18" Type="http://schemas.openxmlformats.org/officeDocument/2006/relationships/hyperlink" Target="https://www.ecourt.ge/Insolvency/InsolvencyInner?docId=3858057&amp;instanceId=1" TargetMode="External"/><Relationship Id="rId39" Type="http://schemas.openxmlformats.org/officeDocument/2006/relationships/hyperlink" Target="https://www.ecourt.ge/Insolvency/InsolvencyInner?docId=3155226&amp;instanceId=1" TargetMode="External"/><Relationship Id="rId265" Type="http://schemas.openxmlformats.org/officeDocument/2006/relationships/hyperlink" Target="https://www.ecourt.ge/Insolvency/InsolvencyInner?docId=1174967&amp;instanceId=1" TargetMode="External"/><Relationship Id="rId286" Type="http://schemas.openxmlformats.org/officeDocument/2006/relationships/hyperlink" Target="https://www.ecourt.ge/Insolvency/InsolvencyInner?docId=5467653&amp;instanceId=1" TargetMode="External"/><Relationship Id="rId50" Type="http://schemas.openxmlformats.org/officeDocument/2006/relationships/hyperlink" Target="https://www.ecourt.ge/Insolvency/InsolvencyInner?docId=3174676&amp;instanceId=1" TargetMode="External"/><Relationship Id="rId104" Type="http://schemas.openxmlformats.org/officeDocument/2006/relationships/hyperlink" Target="https://www.ecourt.ge/Insolvency/InsolvencyInner?docId=2904573&amp;instanceId=1" TargetMode="External"/><Relationship Id="rId125" Type="http://schemas.openxmlformats.org/officeDocument/2006/relationships/hyperlink" Target="https://www.ecourt.ge/Insolvency/InsolvencyInner?docId=1400079&amp;instanceId=1" TargetMode="External"/><Relationship Id="rId146" Type="http://schemas.openxmlformats.org/officeDocument/2006/relationships/hyperlink" Target="https://www.ecourt.ge/Insolvency/InsolvencyInner?docId=3509852&amp;instanceId=1" TargetMode="External"/><Relationship Id="rId167" Type="http://schemas.openxmlformats.org/officeDocument/2006/relationships/hyperlink" Target="https://www.ecourt.ge/Insolvency/InsolvencyInner?docId=2898870&amp;instanceId=1" TargetMode="External"/><Relationship Id="rId188" Type="http://schemas.openxmlformats.org/officeDocument/2006/relationships/hyperlink" Target="https://www.ecourt.ge/Insolvency/InsolvencyInner?docId=4130950&amp;instanceId=1" TargetMode="External"/><Relationship Id="rId311" Type="http://schemas.openxmlformats.org/officeDocument/2006/relationships/hyperlink" Target="https://ecourt.ge/Insolvency/InsolvencyInner?docId=5563781&amp;instanceId=1" TargetMode="External"/><Relationship Id="rId332" Type="http://schemas.openxmlformats.org/officeDocument/2006/relationships/hyperlink" Target="https://www.ecourt.ge/Insolvency/InsolvencyInner?docId=6070031&amp;instanceId=1" TargetMode="External"/><Relationship Id="rId353" Type="http://schemas.openxmlformats.org/officeDocument/2006/relationships/hyperlink" Target="https://matsne.gov.ge/ka/document/search?query=&amp;geo=on&amp;additional-filter-text=&amp;query_target=all&amp;type=all&amp;group=&amp;issuer=&amp;label=&amp;number=2%2F20613-21&amp;signing_date_fr%5Bdate%5D=&amp;signing_date_to%5Bdate%5D=&amp;registration_code=&amp;publishing_date_fr%5Bdate%5D=&amp;publishing_date_to%5Bdate%5D=&amp;status=&amp;additional_status=&amp;op=%E1%83%AB%E1%83%94%E1%83%91%E1%83%9C%E1%83%90&amp;isvoice=0&amp;form_build_id=form-KHviinK8-ZHFDeKkpBsgiKrh3KOpemfU9TqT3CoqGko&amp;form_id=_document_search_form" TargetMode="External"/><Relationship Id="rId374" Type="http://schemas.openxmlformats.org/officeDocument/2006/relationships/hyperlink" Target="https://www.ecourt.ge/Insolvency/InsolvencyInner?docId=6906497&amp;instanceId=1" TargetMode="External"/><Relationship Id="rId395" Type="http://schemas.openxmlformats.org/officeDocument/2006/relationships/vmlDrawing" Target="../drawings/vmlDrawing1.vml"/><Relationship Id="rId71" Type="http://schemas.openxmlformats.org/officeDocument/2006/relationships/hyperlink" Target="https://www.ecourt.ge/Insolvency/InsolvencyInner?docId=4962757&amp;instanceId=1" TargetMode="External"/><Relationship Id="rId92" Type="http://schemas.openxmlformats.org/officeDocument/2006/relationships/hyperlink" Target="https://www.ecourt.ge/Insolvency/InsolvencyInner?docId=2621226&amp;instanceId=1" TargetMode="External"/><Relationship Id="rId213" Type="http://schemas.openxmlformats.org/officeDocument/2006/relationships/hyperlink" Target="https://matsne.gov.ge/ka/document/search?query=&amp;geo=on&amp;additional-filter-text=&amp;query_target=text&amp;type=all&amp;group=&amp;issuer=&amp;label=&amp;number=2%2F36016-2016&amp;signing_date_fr%5Bdate%5D=&amp;signing_date_to%5Bdate%5D=&amp;registration_code=&amp;publishing_date_fr%5Bdate%5D=&amp;publishing_date_to%5Bdate%5D=&amp;status=&amp;additional_status=&amp;op=%E1%83%AB%E1%83%94%E1%83%91%E1%83%9C%E1%83%90&amp;isvoice=0&amp;form_build_id=form-nYWwwAK18aprXK2rX8JGMUdaSQrZdX2ekL66tC7S6G0&amp;form_id=_document_search_form" TargetMode="External"/><Relationship Id="rId234" Type="http://schemas.openxmlformats.org/officeDocument/2006/relationships/hyperlink" Target="https://www.ecourt.ge/Insolvency/InsolvencyInner?docId=3503881&amp;instanceId=1" TargetMode="External"/><Relationship Id="rId2" Type="http://schemas.openxmlformats.org/officeDocument/2006/relationships/hyperlink" Target="https://www.ecourt.ge/Insolvency/InsolvencyInner?docId=3988031&amp;instanceId=1" TargetMode="External"/><Relationship Id="rId29" Type="http://schemas.openxmlformats.org/officeDocument/2006/relationships/hyperlink" Target="https://www.ecourt.ge/Insolvency/InsolvencyInner?docId=2376902&amp;instanceId=1" TargetMode="External"/><Relationship Id="rId255" Type="http://schemas.openxmlformats.org/officeDocument/2006/relationships/hyperlink" Target="https://www.ecourt.ge/Insolvency/InsolvencyInner?docId=3433236&amp;instanceId=1" TargetMode="External"/><Relationship Id="rId276" Type="http://schemas.openxmlformats.org/officeDocument/2006/relationships/hyperlink" Target="https://www.ecourt.ge/Insolvency/InsolvencyInner?docId=1488719&amp;instanceId=1" TargetMode="External"/><Relationship Id="rId297" Type="http://schemas.openxmlformats.org/officeDocument/2006/relationships/hyperlink" Target="https://www.ecourt.ge/Insolvency/InsolvencyInner?docId=25323&amp;instanceId=1" TargetMode="External"/><Relationship Id="rId40" Type="http://schemas.openxmlformats.org/officeDocument/2006/relationships/hyperlink" Target="https://www.ecourt.ge/Insolvency/InsolvencyInner?docId=3218352&amp;instanceId=1" TargetMode="External"/><Relationship Id="rId115" Type="http://schemas.openxmlformats.org/officeDocument/2006/relationships/hyperlink" Target="https://www.ecourt.ge/Insolvency/InsolvencyInner?docId=2808862&amp;instanceId=1" TargetMode="External"/><Relationship Id="rId136" Type="http://schemas.openxmlformats.org/officeDocument/2006/relationships/hyperlink" Target="https://www.ecourt.ge/Insolvency/InsolvencyInner?docId=3761709&amp;instanceId=1" TargetMode="External"/><Relationship Id="rId157" Type="http://schemas.openxmlformats.org/officeDocument/2006/relationships/hyperlink" Target="https://matsne.gov.ge/ka/document/view/3200851?publication=0" TargetMode="External"/><Relationship Id="rId178" Type="http://schemas.openxmlformats.org/officeDocument/2006/relationships/hyperlink" Target="https://www.ecourt.ge/Insolvency/InsolvencyInner?docId=2908207&amp;instanceId=1" TargetMode="External"/><Relationship Id="rId301" Type="http://schemas.openxmlformats.org/officeDocument/2006/relationships/hyperlink" Target="https://www.ecourt.ge/Insolvency/InsolvencyInner?docId=5335500&amp;instanceId=1" TargetMode="External"/><Relationship Id="rId322" Type="http://schemas.openxmlformats.org/officeDocument/2006/relationships/hyperlink" Target="https://www.ecourt.ge/Insolvency/InsolvencyInner?docId=6145178&amp;instanceId=1" TargetMode="External"/><Relationship Id="rId343" Type="http://schemas.openxmlformats.org/officeDocument/2006/relationships/hyperlink" Target="https://ecourt.ge/Insolvency/InsolvencyInner?docId=6208669&amp;instanceId=1" TargetMode="External"/><Relationship Id="rId364" Type="http://schemas.openxmlformats.org/officeDocument/2006/relationships/hyperlink" Target="https://www.ecourt.ge/Insolvency/InsolvencyInner?docId=6252068&amp;instanceId=1" TargetMode="External"/><Relationship Id="rId61" Type="http://schemas.openxmlformats.org/officeDocument/2006/relationships/hyperlink" Target="https://www.ecourt.ge/Insolvency/InsolvencyInner?docId=5034654&amp;instanceId=1" TargetMode="External"/><Relationship Id="rId82" Type="http://schemas.openxmlformats.org/officeDocument/2006/relationships/hyperlink" Target="https://www.ecourt.ge/Insolvency/InsolvencyInner?docId=744885&amp;instanceId=1" TargetMode="External"/><Relationship Id="rId199" Type="http://schemas.openxmlformats.org/officeDocument/2006/relationships/hyperlink" Target="https://www.ecourt.ge/Insolvency/InsolvencyInner?docId=452101&amp;instanceId=1" TargetMode="External"/><Relationship Id="rId203" Type="http://schemas.openxmlformats.org/officeDocument/2006/relationships/hyperlink" Target="https://www.ecourt.ge/Insolvency/InsolvencyInner?docId=21658&amp;instanceId=1" TargetMode="External"/><Relationship Id="rId385" Type="http://schemas.openxmlformats.org/officeDocument/2006/relationships/hyperlink" Target="https://www.ecourt.ge/Insolvency/InsolvencyInner?docId=7313772&amp;instanceId=1" TargetMode="External"/><Relationship Id="rId19" Type="http://schemas.openxmlformats.org/officeDocument/2006/relationships/hyperlink" Target="https://www.ecourt.ge/Insolvency/InsolvencyInner?docId=3882666&amp;instanceId=1" TargetMode="External"/><Relationship Id="rId224" Type="http://schemas.openxmlformats.org/officeDocument/2006/relationships/hyperlink" Target="https://www.ecourt.ge/Insolvency/InsolvencyInner?docId=3636675&amp;instanceId=1" TargetMode="External"/><Relationship Id="rId245" Type="http://schemas.openxmlformats.org/officeDocument/2006/relationships/hyperlink" Target="https://www.ecourt.ge/Insolvency/InsolvencyInner?docId=3379261&amp;instanceId=1" TargetMode="External"/><Relationship Id="rId266" Type="http://schemas.openxmlformats.org/officeDocument/2006/relationships/hyperlink" Target="https://matsne.gov.ge/ka/document/view/3120046?publication=0" TargetMode="External"/><Relationship Id="rId287" Type="http://schemas.openxmlformats.org/officeDocument/2006/relationships/hyperlink" Target="https://www.ecourt.ge/Insolvency/InsolvencyInner?docId=1992961&amp;instanceId=1" TargetMode="External"/><Relationship Id="rId30" Type="http://schemas.openxmlformats.org/officeDocument/2006/relationships/hyperlink" Target="https://www.ecourt.ge/Insolvency/InsolvencyInner?docId=2177094&amp;instanceId=1" TargetMode="External"/><Relationship Id="rId105" Type="http://schemas.openxmlformats.org/officeDocument/2006/relationships/hyperlink" Target="https://www.ecourt.ge/Insolvency/InsolvencyInner?docId=124624&amp;instanceId=1" TargetMode="External"/><Relationship Id="rId126" Type="http://schemas.openxmlformats.org/officeDocument/2006/relationships/hyperlink" Target="https://www.ecourt.ge/Insolvency/InsolvencyInner?docId=3206774&amp;instanceId=1" TargetMode="External"/><Relationship Id="rId147" Type="http://schemas.openxmlformats.org/officeDocument/2006/relationships/hyperlink" Target="https://www.ecourt.ge/Insolvency/InsolvencyInner?docId=3723524&amp;instanceId=1" TargetMode="External"/><Relationship Id="rId168" Type="http://schemas.openxmlformats.org/officeDocument/2006/relationships/hyperlink" Target="https://www.ecourt.ge/Insolvency/InsolvencyInner?docId=4499518&amp;instanceId=1" TargetMode="External"/><Relationship Id="rId312" Type="http://schemas.openxmlformats.org/officeDocument/2006/relationships/hyperlink" Target="https://ecourt.ge/Insolvency/InsolvencyInner?docId=5492612&amp;instanceId=1" TargetMode="External"/><Relationship Id="rId333" Type="http://schemas.openxmlformats.org/officeDocument/2006/relationships/hyperlink" Target="https://ecourt.ge/Insolvency/InsolvencyInner?docId=6022550&amp;instanceId=1" TargetMode="External"/><Relationship Id="rId354" Type="http://schemas.openxmlformats.org/officeDocument/2006/relationships/hyperlink" Target="https://www.ecourt.ge/Insolvency/InsolvencyInner?docId=6383418&amp;instanceId=1" TargetMode="External"/><Relationship Id="rId51" Type="http://schemas.openxmlformats.org/officeDocument/2006/relationships/hyperlink" Target="https://www.ecourt.ge/Insolvency/InsolvencyInner?docId=1498530&amp;instanceId=1" TargetMode="External"/><Relationship Id="rId72" Type="http://schemas.openxmlformats.org/officeDocument/2006/relationships/hyperlink" Target="https://www.ecourt.ge/Insolvency/InsolvencyInner?docId=4847293&amp;instanceId=1" TargetMode="External"/><Relationship Id="rId93" Type="http://schemas.openxmlformats.org/officeDocument/2006/relationships/hyperlink" Target="https://www.ecourt.ge/Insolvency/InsolvencyInner?docId=21682&amp;instanceId=1" TargetMode="External"/><Relationship Id="rId189" Type="http://schemas.openxmlformats.org/officeDocument/2006/relationships/hyperlink" Target="https://www.ecourt.ge/Insolvency/InsolvencyInner?docId=4123127&amp;instanceId=1" TargetMode="External"/><Relationship Id="rId375" Type="http://schemas.openxmlformats.org/officeDocument/2006/relationships/hyperlink" Target="https://www.ecourt.ge/Insolvency/InsolvencyInner?docId=6946686&amp;instanceId=1" TargetMode="External"/><Relationship Id="rId396" Type="http://schemas.openxmlformats.org/officeDocument/2006/relationships/comments" Target="../comments1.xml"/><Relationship Id="rId3" Type="http://schemas.openxmlformats.org/officeDocument/2006/relationships/hyperlink" Target="https://www.ecourt.ge/Insolvency/InsolvencyInner?docId=4025864&amp;instanceId=1" TargetMode="External"/><Relationship Id="rId214" Type="http://schemas.openxmlformats.org/officeDocument/2006/relationships/hyperlink" Target="https://www.ecourt.ge/Insolvency/InsolvencyInner?docId=3086531&amp;instanceId=1" TargetMode="External"/><Relationship Id="rId235" Type="http://schemas.openxmlformats.org/officeDocument/2006/relationships/hyperlink" Target="https://www.ecourt.ge/Insolvency/InsolvencyInner?docId=2942124&amp;instanceId=1" TargetMode="External"/><Relationship Id="rId256" Type="http://schemas.openxmlformats.org/officeDocument/2006/relationships/hyperlink" Target="https://www.ecourt.ge/Insolvency/InsolvencyInner?docId=320739&amp;instanceId=1" TargetMode="External"/><Relationship Id="rId277" Type="http://schemas.openxmlformats.org/officeDocument/2006/relationships/hyperlink" Target="https://www.ecourt.ge/Insolvency/InsolvencyInner?docId=1781228&amp;instanceId=1" TargetMode="External"/><Relationship Id="rId298" Type="http://schemas.openxmlformats.org/officeDocument/2006/relationships/hyperlink" Target="https://www.ecourt.ge/Insolvency/InsolvencyInner?docId=5335502&amp;instanceId=1" TargetMode="External"/><Relationship Id="rId116" Type="http://schemas.openxmlformats.org/officeDocument/2006/relationships/hyperlink" Target="https://www.ecourt.ge/Insolvency/InsolvencyInner?docId=2889936&amp;instanceId=1" TargetMode="External"/><Relationship Id="rId137" Type="http://schemas.openxmlformats.org/officeDocument/2006/relationships/hyperlink" Target="https://www.ecourt.ge/Insolvency/InsolvencyInner?docId=3798689&amp;instanceId=1" TargetMode="External"/><Relationship Id="rId158" Type="http://schemas.openxmlformats.org/officeDocument/2006/relationships/hyperlink" Target="https://www.ecourt.ge/Insolvency/InsolvencyInner?docId=4642925&amp;instanceId=1" TargetMode="External"/><Relationship Id="rId302" Type="http://schemas.openxmlformats.org/officeDocument/2006/relationships/hyperlink" Target="https://www.ecourt.ge/Insolvency/InsolvencyInner?docId=1444067&amp;instanceId=1" TargetMode="External"/><Relationship Id="rId323" Type="http://schemas.openxmlformats.org/officeDocument/2006/relationships/hyperlink" Target="https://www.ecourt.ge/Insolvency/InsolvencyInner?docId=6139092&amp;instanceId=1" TargetMode="External"/><Relationship Id="rId344" Type="http://schemas.openxmlformats.org/officeDocument/2006/relationships/hyperlink" Target="https://ecourt.ge/Insolvency/InsolvencyInner?docId=6204060&amp;instanceId=1" TargetMode="External"/><Relationship Id="rId20" Type="http://schemas.openxmlformats.org/officeDocument/2006/relationships/hyperlink" Target="https://www.ecourt.ge/Insolvency/InsolvencyInner?docId=3210336&amp;instanceId=1" TargetMode="External"/><Relationship Id="rId41" Type="http://schemas.openxmlformats.org/officeDocument/2006/relationships/hyperlink" Target="https://www.ecourt.ge/Insolvency/InsolvencyInner?docId=3182316&amp;instanceId=1" TargetMode="External"/><Relationship Id="rId62" Type="http://schemas.openxmlformats.org/officeDocument/2006/relationships/hyperlink" Target="https://www.ecourt.ge/Insolvency/InsolvencyInner?docId=369339&amp;instanceId=1" TargetMode="External"/><Relationship Id="rId83" Type="http://schemas.openxmlformats.org/officeDocument/2006/relationships/hyperlink" Target="https://www.matsne.gov.ge/ka/document/search?query=&amp;geo=on&amp;additional-filter-text=&amp;query_target=text&amp;type=all&amp;group=&amp;issuer=&amp;label=&amp;number=2%2F4256-15&amp;signing_date_fr%5Bdate%5D=&amp;signing_date_to%5Bdate%5D=&amp;registration_code=&amp;publishing_date_fr%5Bdate%5D=&amp;publishing_date_to%5Bdate%5D=&amp;status=&amp;additional_status=&amp;op=%E1%83%AB%E1%83%94%E1%83%91%E1%83%9C%E1%83%90&amp;isvoice=0&amp;form_build_id=form-jzqY_nYiXMTaEJ2yp9opzZIhV6dKeD5GR3N3wcuYWKQ&amp;form_id=_document_search_form" TargetMode="External"/><Relationship Id="rId179" Type="http://schemas.openxmlformats.org/officeDocument/2006/relationships/hyperlink" Target="https://www.ecourt.ge/Insolvency/InsolvencyInner?docId=4231749&amp;instanceId=1" TargetMode="External"/><Relationship Id="rId365" Type="http://schemas.openxmlformats.org/officeDocument/2006/relationships/hyperlink" Target="https://www.ecourt.ge/Insolvency/InsolvencyInner?docId=6693416&amp;instanceId=1" TargetMode="External"/><Relationship Id="rId386" Type="http://schemas.openxmlformats.org/officeDocument/2006/relationships/hyperlink" Target="https://www.ecourt.ge/Insolvency/InsolvencyInner?docId=7354422&amp;instanceId=1" TargetMode="External"/><Relationship Id="rId190" Type="http://schemas.openxmlformats.org/officeDocument/2006/relationships/hyperlink" Target="https://www.ecourt.ge/Insolvency/InsolvencyInner?docId=3183405&amp;instanceId=1" TargetMode="External"/><Relationship Id="rId204" Type="http://schemas.openxmlformats.org/officeDocument/2006/relationships/hyperlink" Target="https://www.ecourt.ge/Insolvency/InsolvencyInner?docId=1032324&amp;instanceId=1" TargetMode="External"/><Relationship Id="rId225" Type="http://schemas.openxmlformats.org/officeDocument/2006/relationships/hyperlink" Target="https://www.ecourt.ge/Insolvency/InsolvencyInner?docId=3563460&amp;instanceId=1" TargetMode="External"/><Relationship Id="rId246" Type="http://schemas.openxmlformats.org/officeDocument/2006/relationships/hyperlink" Target="https://www.ecourt.ge/Insolvency/InsolvencyInner?docId=3349656&amp;instanceId=1" TargetMode="External"/><Relationship Id="rId267" Type="http://schemas.openxmlformats.org/officeDocument/2006/relationships/hyperlink" Target="https://www.ecourt.ge/Insolvency/InsolvencyInner?docId=1189247&amp;instanceId=1" TargetMode="External"/><Relationship Id="rId288" Type="http://schemas.openxmlformats.org/officeDocument/2006/relationships/hyperlink" Target="https://www.ecourt.ge/Insolvency/InsolvencyInner?docId=5456360&amp;instanceId=1" TargetMode="External"/><Relationship Id="rId106" Type="http://schemas.openxmlformats.org/officeDocument/2006/relationships/hyperlink" Target="https://www.ecourt.ge/Insolvency/InsolvencyInner?docId=2870510&amp;instanceId=1" TargetMode="External"/><Relationship Id="rId127" Type="http://schemas.openxmlformats.org/officeDocument/2006/relationships/hyperlink" Target="https://www.ecourt.ge/Insolvency/InsolvencyInner?docId=2905777&amp;instanceId=1" TargetMode="External"/><Relationship Id="rId313" Type="http://schemas.openxmlformats.org/officeDocument/2006/relationships/hyperlink" Target="https://ecourt.ge/Insolvency/InsolvencyInner?docId=5610114&amp;instanceId=1" TargetMode="External"/><Relationship Id="rId10" Type="http://schemas.openxmlformats.org/officeDocument/2006/relationships/hyperlink" Target="https://www.ecourt.ge/Insolvency/InsolvencyInner?docId=1773589&amp;instanceId=1" TargetMode="External"/><Relationship Id="rId31" Type="http://schemas.openxmlformats.org/officeDocument/2006/relationships/hyperlink" Target="https://matsne.gov.ge/ka/document/search?query=%E1%83%91%E1%83%90%E1%83%98%E1%83%A1%E1%83%9D&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BumeeYSrf5RX4dMK8_U1wkGDQ8DOhmMzwcfETZdLjFc&amp;form_id=_document_search_form" TargetMode="External"/><Relationship Id="rId52" Type="http://schemas.openxmlformats.org/officeDocument/2006/relationships/hyperlink" Target="https://www.ecourt.ge/Insolvency/InsolvencyInner?docId=3167157&amp;instanceId=1" TargetMode="External"/><Relationship Id="rId73" Type="http://schemas.openxmlformats.org/officeDocument/2006/relationships/hyperlink" Target="https://www.ecourt.ge/Insolvency/InsolvencyInner?docId=4941953&amp;instanceId=1" TargetMode="External"/><Relationship Id="rId94" Type="http://schemas.openxmlformats.org/officeDocument/2006/relationships/hyperlink" Target="https://www.ecourt.ge/Insolvency/InsolvencyInner?docId=3024426&amp;instanceId=1" TargetMode="External"/><Relationship Id="rId148" Type="http://schemas.openxmlformats.org/officeDocument/2006/relationships/hyperlink" Target="https://www.ecourt.ge/Insolvency/InsolvencyInner?docId=3725529&amp;instanceId=1" TargetMode="External"/><Relationship Id="rId169" Type="http://schemas.openxmlformats.org/officeDocument/2006/relationships/hyperlink" Target="https://www.ecourt.ge/Insolvency/InsolvencyInner?docId=4469808&amp;instanceId=1" TargetMode="External"/><Relationship Id="rId334" Type="http://schemas.openxmlformats.org/officeDocument/2006/relationships/hyperlink" Target="https://ecourt.ge/Insolvency/InsolvencyInner?docId=6030301&amp;instanceId=1" TargetMode="External"/><Relationship Id="rId355" Type="http://schemas.openxmlformats.org/officeDocument/2006/relationships/hyperlink" Target="https://www.ecourt.ge/Insolvency/InsolvencyInner?docId=6379337&amp;instanceId=1" TargetMode="External"/><Relationship Id="rId376" Type="http://schemas.openxmlformats.org/officeDocument/2006/relationships/hyperlink" Target="https://www.ecourt.ge/Insolvency/InsolvencyInner?docId=6979992&amp;instanceId=1" TargetMode="External"/><Relationship Id="rId4" Type="http://schemas.openxmlformats.org/officeDocument/2006/relationships/hyperlink" Target="https://www.ecourt.ge/Insolvency/InsolvencyInner?docId=4053132&amp;instanceId=1" TargetMode="External"/><Relationship Id="rId180" Type="http://schemas.openxmlformats.org/officeDocument/2006/relationships/hyperlink" Target="https://www.ecourt.ge/Insolvency/InsolvencyInner?docId=1771821&amp;instanceId=1" TargetMode="External"/><Relationship Id="rId215" Type="http://schemas.openxmlformats.org/officeDocument/2006/relationships/hyperlink" Target="https://www.ecourt.ge/Insolvency/InsolvencyInner?docId=3084946&amp;instanceId=1" TargetMode="External"/><Relationship Id="rId236" Type="http://schemas.openxmlformats.org/officeDocument/2006/relationships/hyperlink" Target="https://www.ecourt.ge/Insolvency/InsolvencyInner?docId=1256577&amp;instanceId=1" TargetMode="External"/><Relationship Id="rId257" Type="http://schemas.openxmlformats.org/officeDocument/2006/relationships/hyperlink" Target="https://www.ecourt.ge/Insolvency/InsolvencyInner?docId=107064&amp;instanceId=1" TargetMode="External"/><Relationship Id="rId278" Type="http://schemas.openxmlformats.org/officeDocument/2006/relationships/hyperlink" Target="https://matsne.gov.ge/ka/document/view/3585955?publication=0" TargetMode="External"/><Relationship Id="rId303" Type="http://schemas.openxmlformats.org/officeDocument/2006/relationships/hyperlink" Target="https://www.ecourt.ge/Insolvency/InsolvencyInner?docId=5247433&amp;instanceId=1" TargetMode="External"/><Relationship Id="rId42" Type="http://schemas.openxmlformats.org/officeDocument/2006/relationships/hyperlink" Target="https://www.ecourt.ge/Insolvency/InsolvencyInner?docId=3196623&amp;instanceId=1" TargetMode="External"/><Relationship Id="rId84" Type="http://schemas.openxmlformats.org/officeDocument/2006/relationships/hyperlink" Target="https://www.ecourt.ge/Insolvency/InsolvencyInner?docId=4394572&amp;instanceId=1" TargetMode="External"/><Relationship Id="rId138" Type="http://schemas.openxmlformats.org/officeDocument/2006/relationships/hyperlink" Target="https://www.ecourt.ge/Insolvency/InsolvencyInner?docId=3761708&amp;instanceId=1" TargetMode="External"/><Relationship Id="rId345" Type="http://schemas.openxmlformats.org/officeDocument/2006/relationships/hyperlink" Target="https://ecourt.ge/Insolvency/InsolvencyInner?docId=6230104&amp;instanceId=1" TargetMode="External"/><Relationship Id="rId387" Type="http://schemas.openxmlformats.org/officeDocument/2006/relationships/hyperlink" Target="https://www.ecourt.ge/Insolvency/InsolvencyInner?docId=7313472&amp;instanceId=1" TargetMode="External"/><Relationship Id="rId191" Type="http://schemas.openxmlformats.org/officeDocument/2006/relationships/hyperlink" Target="https://www.ecourt.ge/Insolvency/InsolvencyInner?docId=3174275&amp;instanceId=1" TargetMode="External"/><Relationship Id="rId205" Type="http://schemas.openxmlformats.org/officeDocument/2006/relationships/hyperlink" Target="https://www.ecourt.ge/Insolvency/InsolvencyInner?docId=2750418&amp;instanceId=1" TargetMode="External"/><Relationship Id="rId247" Type="http://schemas.openxmlformats.org/officeDocument/2006/relationships/hyperlink" Target="https://www.ecourt.ge/Insolvency/InsolvencyInner?docId=3342261&amp;instanceId=1" TargetMode="External"/><Relationship Id="rId107" Type="http://schemas.openxmlformats.org/officeDocument/2006/relationships/hyperlink" Target="https://www.ecourt.ge/Insolvency/InsolvencyInner?docId=2943486&amp;instanceId=1" TargetMode="External"/><Relationship Id="rId289" Type="http://schemas.openxmlformats.org/officeDocument/2006/relationships/hyperlink" Target="https://www.ecourt.ge/Insolvency/InsolvencyInner?docId=1973169&amp;instanceId=1" TargetMode="External"/><Relationship Id="rId11" Type="http://schemas.openxmlformats.org/officeDocument/2006/relationships/hyperlink" Target="https://www.ecourt.ge/Insolvency/InsolvencyInner?docId=3977114&amp;instanceId=1" TargetMode="External"/><Relationship Id="rId53" Type="http://schemas.openxmlformats.org/officeDocument/2006/relationships/hyperlink" Target="https://www.ecourt.ge/Insolvency/InsolvencyInner?docId=401359&amp;instanceId=1" TargetMode="External"/><Relationship Id="rId149" Type="http://schemas.openxmlformats.org/officeDocument/2006/relationships/hyperlink" Target="https://www.ecourt.ge/Insolvency/InsolvencyInner?docId=118972&amp;instanceId=1" TargetMode="External"/><Relationship Id="rId314" Type="http://schemas.openxmlformats.org/officeDocument/2006/relationships/hyperlink" Target="https://ecourt.ge/Insolvency/InsolvencyInner?docId=5615265&amp;instanceId=1" TargetMode="External"/><Relationship Id="rId356" Type="http://schemas.openxmlformats.org/officeDocument/2006/relationships/hyperlink" Target="https://www.ecourt.ge/Insolvency/InsolvencyInner?docId=6451632&amp;instanceId=1" TargetMode="External"/><Relationship Id="rId95" Type="http://schemas.openxmlformats.org/officeDocument/2006/relationships/hyperlink" Target="https://www.ecourt.ge/Insolvency/InsolvencyInner?docId=2347658&amp;instanceId=1" TargetMode="External"/><Relationship Id="rId160" Type="http://schemas.openxmlformats.org/officeDocument/2006/relationships/hyperlink" Target="https://www.matsne.gov.ge/ka/document/view/4106151?publication=0" TargetMode="External"/><Relationship Id="rId216" Type="http://schemas.openxmlformats.org/officeDocument/2006/relationships/hyperlink" Target="https://www.ecourt.ge/Insolvency/InsolvencyInner?docId=38749&amp;instanceId=1" TargetMode="External"/><Relationship Id="rId258" Type="http://schemas.openxmlformats.org/officeDocument/2006/relationships/hyperlink" Target="https://www.ecourt.ge/Insolvency/InsolvencyInner?docId=300610&amp;instanceId=1" TargetMode="External"/><Relationship Id="rId22" Type="http://schemas.openxmlformats.org/officeDocument/2006/relationships/hyperlink" Target="https://www.ecourt.ge/Insolvency/InsolvencyInner?docId=3260210&amp;instanceId=1" TargetMode="External"/><Relationship Id="rId64" Type="http://schemas.openxmlformats.org/officeDocument/2006/relationships/hyperlink" Target="https://www.ecourt.ge/Insolvency/InsolvencyInner?docId=4949854&amp;instanceId=1" TargetMode="External"/><Relationship Id="rId118" Type="http://schemas.openxmlformats.org/officeDocument/2006/relationships/hyperlink" Target="https://www.ecourt.ge/Insolvency/InsolvencyInner?docId=2890516&amp;instanceId=1" TargetMode="External"/><Relationship Id="rId325" Type="http://schemas.openxmlformats.org/officeDocument/2006/relationships/hyperlink" Target="https://www.ecourt.ge/Insolvency/InsolvencyInner?docId=6101753&amp;instanceId=1" TargetMode="External"/><Relationship Id="rId367" Type="http://schemas.openxmlformats.org/officeDocument/2006/relationships/hyperlink" Target="https://ecourt.ge/Insolvency/InsolvencyInner?docId=6702865&amp;instanceId=1" TargetMode="External"/><Relationship Id="rId171" Type="http://schemas.openxmlformats.org/officeDocument/2006/relationships/hyperlink" Target="https://www.ecourt.ge/Insolvency/InsolvencyInner?docId=4378419&amp;instanceId=1" TargetMode="External"/><Relationship Id="rId227" Type="http://schemas.openxmlformats.org/officeDocument/2006/relationships/hyperlink" Target="https://www.ecourt.ge/Insolvency/InsolvencyInner?docId=3499425&amp;instanceId=1" TargetMode="External"/><Relationship Id="rId269" Type="http://schemas.openxmlformats.org/officeDocument/2006/relationships/hyperlink" Target="https://www.ecourt.ge/Insolvency/InsolvencyInner?docId=1196388&amp;instanceId=1" TargetMode="External"/><Relationship Id="rId33" Type="http://schemas.openxmlformats.org/officeDocument/2006/relationships/hyperlink" Target="https://www.ecourt.ge/Insolvency/InsolvencyInner?docId=3184885&amp;instanceId=1" TargetMode="External"/><Relationship Id="rId129" Type="http://schemas.openxmlformats.org/officeDocument/2006/relationships/hyperlink" Target="https://www.ecourt.ge/Insolvency/InsolvencyInner?docId=3040622&amp;instanceId=1" TargetMode="External"/><Relationship Id="rId280" Type="http://schemas.openxmlformats.org/officeDocument/2006/relationships/hyperlink" Target="https://www.matsne.gov.ge/ka/document/search?query=%E1%83%A3%E1%83%9C%E1%83%98%E1%83%95%E1%83%94%E1%83%A0%E1%83%A1%E1%83%90%E1%83%9A%E1%83%98-93&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N7Zqkj1HcjE-2HekRJmaFlIjNTNeBkY5GqGVlF3eQ50&amp;form_id=_document_search_form" TargetMode="External"/><Relationship Id="rId336" Type="http://schemas.openxmlformats.org/officeDocument/2006/relationships/hyperlink" Target="https://ecourt.ge/Insolvency/InsolvencyInner?docId=5991578&amp;instanceId=1" TargetMode="External"/><Relationship Id="rId75" Type="http://schemas.openxmlformats.org/officeDocument/2006/relationships/hyperlink" Target="https://www.ecourt.ge/Insolvency/InsolvencyInner?docId=4907879&amp;instanceId=1" TargetMode="External"/><Relationship Id="rId140" Type="http://schemas.openxmlformats.org/officeDocument/2006/relationships/hyperlink" Target="https://www.ecourt.ge/Insolvency/InsolvencyInner?docId=3760554&amp;instanceId=1" TargetMode="External"/><Relationship Id="rId182" Type="http://schemas.openxmlformats.org/officeDocument/2006/relationships/hyperlink" Target="https://www.ecourt.ge/Insolvency/InsolvencyInner?docId=1413485&amp;instanceId=1" TargetMode="External"/><Relationship Id="rId378" Type="http://schemas.openxmlformats.org/officeDocument/2006/relationships/hyperlink" Target="https://www.ecourt.ge/Insolvency/InsolvencyInner?docId=7051075&amp;instanceId=1" TargetMode="External"/><Relationship Id="rId6" Type="http://schemas.openxmlformats.org/officeDocument/2006/relationships/hyperlink" Target="https://www.ecourt.ge/Insolvency/InsolvencyInner?docId=4018039&amp;instanceId=1" TargetMode="External"/><Relationship Id="rId238" Type="http://schemas.openxmlformats.org/officeDocument/2006/relationships/hyperlink" Target="https://www.ecourt.ge/Insolvency/InsolvencyInner?docId=3411547&amp;instanceId=1" TargetMode="External"/><Relationship Id="rId291" Type="http://schemas.openxmlformats.org/officeDocument/2006/relationships/hyperlink" Target="https://www.ecourt.ge/Insolvency/InsolvencyInner?docId=5386886&amp;instanceId=1" TargetMode="External"/><Relationship Id="rId305" Type="http://schemas.openxmlformats.org/officeDocument/2006/relationships/hyperlink" Target="https://ecourt.ge/Insolvency/InsolvencyInner?docId=5847030&amp;instanceId=1" TargetMode="External"/><Relationship Id="rId347" Type="http://schemas.openxmlformats.org/officeDocument/2006/relationships/hyperlink" Target="https://www.ecourt.ge/Insolvency/InsolvencyInner?docId=6287629&amp;instanceId=1" TargetMode="External"/><Relationship Id="rId44" Type="http://schemas.openxmlformats.org/officeDocument/2006/relationships/hyperlink" Target="https://www.ecourt.ge/Insolvency/InsolvencyInner?docId=3206730&amp;instanceId=1" TargetMode="External"/><Relationship Id="rId86" Type="http://schemas.openxmlformats.org/officeDocument/2006/relationships/hyperlink" Target="https://www.ecourt.ge/Insolvency/InsolvencyInner?docId=4721157&amp;instanceId=1" TargetMode="External"/><Relationship Id="rId151" Type="http://schemas.openxmlformats.org/officeDocument/2006/relationships/hyperlink" Target="https://matsne.gov.ge/ka/document/search?query=%E1%83%A8%E1%83%9E%E1%83%A1+%2C%2C%E1%83%96%E1%83%90%E1%83%A0%E1%83%90%E1%83%A4%E1%83%AE%E1%83%90%E1%83%9C%E1%83%90+%E1%83%93%E1%83%94%E1%83%95%E1%83%94%E1%83%9A%E1%83%9D%E1%83%9E%E1%83%9B%E1%83%94%E1%83%9C%E1%83%A2%E1%83%98%E2%80%99%E2%80%99&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nvohdnVLDB-8Cdc6oMRGCeQrZw7lcZBiz0fSIgWtRAk&amp;form_id=_document_search_form" TargetMode="External"/><Relationship Id="rId389" Type="http://schemas.openxmlformats.org/officeDocument/2006/relationships/hyperlink" Target="https://matsne.gov.ge/ka/document/search?query=&amp;geo=on&amp;additional-filter-text=&amp;query_target=title&amp;type=all&amp;group=&amp;issuer=&amp;label=&amp;number=2%2F5038-15&amp;signing_date_fr%5Bdate%5D=&amp;signing_date_to%5Bdate%5D=&amp;registration_code=&amp;publishing_date_fr%5Bdate%5D=&amp;publishing_date_to%5Bdate%5D=&amp;status=&amp;additional_status=&amp;op=%E1%83%AB%E1%83%94%E1%83%91%E1%83%9C%E1%83%90&amp;isvoice=0&amp;form_build_id=form-k1VFZhu4bbgjaN0I69ZMF5nmkGCpGIDc_HVo4e1THnk&amp;form_id=_document_search_form" TargetMode="External"/><Relationship Id="rId193" Type="http://schemas.openxmlformats.org/officeDocument/2006/relationships/hyperlink" Target="https://www.ecourt.ge/Insolvency/InsolvencyInner?docId=2905662&amp;instanceId=1" TargetMode="External"/><Relationship Id="rId207" Type="http://schemas.openxmlformats.org/officeDocument/2006/relationships/hyperlink" Target="https://www.ecourt.ge/Insolvency/InsolvencyInner?docId=1677740&amp;instanceId=1" TargetMode="External"/><Relationship Id="rId249" Type="http://schemas.openxmlformats.org/officeDocument/2006/relationships/hyperlink" Target="https://www.ecourt.ge/Insolvency/InsolvencyInner?docId=3401926&amp;instanceId=1" TargetMode="External"/><Relationship Id="rId13" Type="http://schemas.openxmlformats.org/officeDocument/2006/relationships/hyperlink" Target="https://www.ecourt.ge/Insolvency/InsolvencyInner?docId=3965198&amp;instanceId=1" TargetMode="External"/><Relationship Id="rId109" Type="http://schemas.openxmlformats.org/officeDocument/2006/relationships/hyperlink" Target="https://www.ecourt.ge/Insolvency/InsolvencyInner?docId=2779087&amp;instanceId=1" TargetMode="External"/><Relationship Id="rId260" Type="http://schemas.openxmlformats.org/officeDocument/2006/relationships/hyperlink" Target="https://matsne.gov.ge/ka/document/view/2492837?publication=0" TargetMode="External"/><Relationship Id="rId316" Type="http://schemas.openxmlformats.org/officeDocument/2006/relationships/hyperlink" Target="https://ecourt.ge/Insolvency/InsolvencyInner?docId=5592368&amp;instanceId=1" TargetMode="External"/><Relationship Id="rId55" Type="http://schemas.openxmlformats.org/officeDocument/2006/relationships/hyperlink" Target="https://matsne.gov.ge/ka/document/view/3149375?publication=0" TargetMode="External"/><Relationship Id="rId97" Type="http://schemas.openxmlformats.org/officeDocument/2006/relationships/hyperlink" Target="https://www.matsne.gov.ge/ka/document/view/2561543?publication=0" TargetMode="External"/><Relationship Id="rId120" Type="http://schemas.openxmlformats.org/officeDocument/2006/relationships/hyperlink" Target="https://www.ecourt.ge/Insolvency/InsolvencyInner?docId=221917&amp;instanceId=1" TargetMode="External"/><Relationship Id="rId358" Type="http://schemas.openxmlformats.org/officeDocument/2006/relationships/hyperlink" Target="https://matsne.gov.ge/ka/document/search?query=&amp;geo=on&amp;additional-filter-text=&amp;query_target=all&amp;type=all&amp;group=&amp;issuer=&amp;label=&amp;number=2%2F5657-14&amp;signing_date_fr%5Bdate%5D=&amp;signing_date_to%5Bdate%5D=&amp;registration_code=&amp;publishing_date_fr%5Bdate%5D=&amp;publishing_date_to%5Bdate%5D=&amp;status=&amp;additional_status=&amp;op=%E1%83%AB%E1%83%94%E1%83%91%E1%83%9C%E1%83%90&amp;isvoice=0&amp;form_build_id=form-HFDvpUZ7fb04lyb2m5smssfQ7vaFpClMNs3q5rsuycg&amp;form_id=_document_search_form" TargetMode="External"/><Relationship Id="rId162" Type="http://schemas.openxmlformats.org/officeDocument/2006/relationships/hyperlink" Target="https://www.ecourt.ge/Insolvency/InsolvencyInner?docId=4488064&amp;instanceId=1" TargetMode="External"/><Relationship Id="rId218" Type="http://schemas.openxmlformats.org/officeDocument/2006/relationships/hyperlink" Target="https://matsne.gov.ge/ka/document/search?query&amp;geo=on&amp;additional-filter-text&amp;query_target=text&amp;type=all&amp;group&amp;issuer&amp;label&amp;number=2%2F14897-12&amp;signing_date_fr%5Bdate%5D&amp;signing_date_to%5Bdate%5D&amp;registration_code&amp;publishing_date_fr%5Bdate%5D&amp;publishing_date_to%5Bdate%5D&amp;status&amp;additional_status&amp;op=%E1%83%AB%E1%83%94%E1%83%91%E1%83%9C%E1%83%90&amp;isvoice=0&amp;form_build_id=form-AC805nib9XoFJyt9RAkkF0c29sBITMj6Z0KS5Pk2GFI&amp;form_id=_document_search_form&amp;page=1" TargetMode="External"/><Relationship Id="rId271" Type="http://schemas.openxmlformats.org/officeDocument/2006/relationships/hyperlink" Target="https://www.matsne.gov.ge/ka/document/search?query=%E1%83%9E%E1%83%9D%E1%83%9E%E1%83%A3%E1%83%9A%E1%83%98&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5nZOetLzRc6On3_zkNokitLCqEnukAmv1z6572mNKyc&amp;form_id=_document_search_form" TargetMode="External"/><Relationship Id="rId24" Type="http://schemas.openxmlformats.org/officeDocument/2006/relationships/hyperlink" Target="https://www.ecourt.ge/Insolvency/InsolvencyInner?docId=3286180&amp;instanceId=1" TargetMode="External"/><Relationship Id="rId66" Type="http://schemas.openxmlformats.org/officeDocument/2006/relationships/hyperlink" Target="https://www.ecourt.ge/Insolvency/InsolvencyInner?docId=4983720&amp;instanceId=1" TargetMode="External"/><Relationship Id="rId131" Type="http://schemas.openxmlformats.org/officeDocument/2006/relationships/hyperlink" Target="https://www.ecourt.ge/Insolvency/InsolvencyInner?docId=3063590&amp;instanceId=1" TargetMode="External"/><Relationship Id="rId327" Type="http://schemas.openxmlformats.org/officeDocument/2006/relationships/hyperlink" Target="https://www.ecourt.ge/Insolvency/InsolvencyInner?docId=6091698&amp;instanceId=1" TargetMode="External"/><Relationship Id="rId369" Type="http://schemas.openxmlformats.org/officeDocument/2006/relationships/hyperlink" Target="https://ecourt.ge/Insolvency/InsolvencyInner?docId=2001930&amp;instanceId=1" TargetMode="External"/><Relationship Id="rId173" Type="http://schemas.openxmlformats.org/officeDocument/2006/relationships/hyperlink" Target="https://www.ecourt.ge/Insolvency/InsolvencyInner?docId=4392167&amp;instanceId=1" TargetMode="External"/><Relationship Id="rId229" Type="http://schemas.openxmlformats.org/officeDocument/2006/relationships/hyperlink" Target="https://www.ecourt.ge/Insolvency/InsolvencyInner?docId=417469&amp;instanceId=1" TargetMode="External"/><Relationship Id="rId380" Type="http://schemas.openxmlformats.org/officeDocument/2006/relationships/hyperlink" Target="https://www.ecourt.ge/Insolvency/InsolvencyInner?docId=7141656&amp;instanceId=1" TargetMode="External"/><Relationship Id="rId240" Type="http://schemas.openxmlformats.org/officeDocument/2006/relationships/hyperlink" Target="https://www.ecourt.ge/Insolvency/InsolvencyInner?docId=3448331&amp;instanceId=1" TargetMode="External"/><Relationship Id="rId35" Type="http://schemas.openxmlformats.org/officeDocument/2006/relationships/hyperlink" Target="https://www.ecourt.ge/Insolvency/InsolvencyInner?docId=3206778&amp;instanceId=1" TargetMode="External"/><Relationship Id="rId77" Type="http://schemas.openxmlformats.org/officeDocument/2006/relationships/hyperlink" Target="https://www.ecourt.ge/Insolvency/InsolvencyInner?docId=4879937&amp;instanceId=1" TargetMode="External"/><Relationship Id="rId100" Type="http://schemas.openxmlformats.org/officeDocument/2006/relationships/hyperlink" Target="https://www.ecourt.ge/Insolvency/InsolvencyInner?docId=2999747&amp;instanceId=1" TargetMode="External"/><Relationship Id="rId282" Type="http://schemas.openxmlformats.org/officeDocument/2006/relationships/hyperlink" Target="https://www.ecourt.ge/Insolvency/InsolvencyInner?docId=1121101&amp;instanceId=1" TargetMode="External"/><Relationship Id="rId338" Type="http://schemas.openxmlformats.org/officeDocument/2006/relationships/hyperlink" Target="https://ecourt.ge/Insolvency/InsolvencyInner?docId=5932286&amp;instanceId=1" TargetMode="External"/><Relationship Id="rId8" Type="http://schemas.openxmlformats.org/officeDocument/2006/relationships/hyperlink" Target="https://matsne.gov.ge/ka/document/search?query=&amp;geo=on&amp;additional-filter-text=&amp;query_target=text&amp;type=all&amp;group=&amp;issuer=&amp;label=&amp;number=2%2F33&amp;signing_date_fr%5Bdate%5D=&amp;signing_date_to%5Bdate%5D=&amp;registration_code=&amp;publishing_date_fr%5Bdate%5D=&amp;publishing_date_to%5Bdate%5D=&amp;status=&amp;additional_status=&amp;op=%E1%83%AB%E1%83%94%E1%83%91%E1%83%9C%E1%83%90&amp;isvoice=0&amp;form_build_id=form-1b375VSw2eqLcUbxuzH7qLDVZUwbH6uR0nS02t0nXVY&amp;form_id=_document_search_form" TargetMode="External"/><Relationship Id="rId142" Type="http://schemas.openxmlformats.org/officeDocument/2006/relationships/hyperlink" Target="https://matsne.gov.ge/ka/document/search?query=-+%E1%83%A1%E1%83%A1+%E2%80%9E%E1%83%9E%E1%83%90%E1%83%A0%E1%83%99+%E1%83%9E%E1%83%9A%E1%83%94%E1%83%98%E1%83%A1%E1%83%98%E2%80%9C&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o_i7IUCL2uxn0TqYPHyOz5UQzgHOZRDmfNuuyuH3J80&amp;form_id=_document_search_form" TargetMode="External"/><Relationship Id="rId184" Type="http://schemas.openxmlformats.org/officeDocument/2006/relationships/hyperlink" Target="https://www.ecourt.ge/Insolvency/InsolvencyInner?docId=4190845&amp;instanceId=1" TargetMode="External"/><Relationship Id="rId391" Type="http://schemas.openxmlformats.org/officeDocument/2006/relationships/hyperlink" Target="https://www.ecourt.ge/Insolvency/InsolvencyInner?docId=7367188&amp;instanceId=1" TargetMode="External"/><Relationship Id="rId251" Type="http://schemas.openxmlformats.org/officeDocument/2006/relationships/hyperlink" Target="https://www.ecourt.ge/Insolvency/InsolvencyInner?docId=3319177&amp;instanceId=1" TargetMode="External"/><Relationship Id="rId46" Type="http://schemas.openxmlformats.org/officeDocument/2006/relationships/hyperlink" Target="https://www.ecourt.ge/Insolvency/InsolvencyInner?docId=3167161&amp;instanceId=1" TargetMode="External"/><Relationship Id="rId293" Type="http://schemas.openxmlformats.org/officeDocument/2006/relationships/hyperlink" Target="https://www.ecourt.ge/Insolvency/InsolvencyInner?docId=5386661&amp;instanceId=1" TargetMode="External"/><Relationship Id="rId307" Type="http://schemas.openxmlformats.org/officeDocument/2006/relationships/hyperlink" Target="https://ecourt.ge/Insolvency/InsolvencyInner?docId=4467636&amp;instanceId=1" TargetMode="External"/><Relationship Id="rId349" Type="http://schemas.openxmlformats.org/officeDocument/2006/relationships/hyperlink" Target="https://matsne.gov.ge/ka/document/view/1450591?publication=0" TargetMode="External"/><Relationship Id="rId88" Type="http://schemas.openxmlformats.org/officeDocument/2006/relationships/hyperlink" Target="https://www.ecourt.ge/Insolvency/InsolvencyInner?docId=3040627&amp;instanceId=1" TargetMode="External"/><Relationship Id="rId111" Type="http://schemas.openxmlformats.org/officeDocument/2006/relationships/hyperlink" Target="https://www.ecourt.ge/Insolvency/InsolvencyInner?docId=2741809&amp;instanceId=1" TargetMode="External"/><Relationship Id="rId153" Type="http://schemas.openxmlformats.org/officeDocument/2006/relationships/hyperlink" Target="https://www.ecourt.ge/Insolvency/InsolvencyInner?docId=3719711&amp;instanceId=1" TargetMode="External"/><Relationship Id="rId195" Type="http://schemas.openxmlformats.org/officeDocument/2006/relationships/hyperlink" Target="https://www.ecourt.ge/Insolvency/InsolvencyInner?docId=2917141&amp;instanceId=1" TargetMode="External"/><Relationship Id="rId209" Type="http://schemas.openxmlformats.org/officeDocument/2006/relationships/hyperlink" Target="https://matsne.gov.ge/ka/document/search?query=&amp;geo=on&amp;additional-filter-text=&amp;query_target=text&amp;type=all&amp;group=&amp;issuer=&amp;label=&amp;number=27284-18&amp;signing_date_fr%5Bdate%5D=&amp;signing_date_to%5Bdate%5D=&amp;registration_code=&amp;publishing_date_fr%5Bdate%5D=&amp;publishing_date_to%5Bdate%5D=&amp;status=&amp;additional_status=&amp;op=%E1%83%AB%E1%83%94%E1%83%91%E1%83%9C%E1%83%90&amp;isvoice=0&amp;form_build_id=form-Tc1jzGSmEBU9i0ywJB_fCSL94dCEWODAYUzb_4sWcWs&amp;form_id=_document_search_form" TargetMode="External"/><Relationship Id="rId360" Type="http://schemas.openxmlformats.org/officeDocument/2006/relationships/hyperlink" Target="https://www.ecourt.ge/Insolvency/InsolvencyInner?docId=6498433&amp;instanceId=1" TargetMode="External"/><Relationship Id="rId220" Type="http://schemas.openxmlformats.org/officeDocument/2006/relationships/hyperlink" Target="https://www.ecourt.ge/Insolvency/InsolvencyInner?docId=3037255&amp;instanceId=1" TargetMode="External"/><Relationship Id="rId15" Type="http://schemas.openxmlformats.org/officeDocument/2006/relationships/hyperlink" Target="https://www.ecourt.ge/Insolvency/InsolvencyInner?docId=3954977&amp;instanceId=1" TargetMode="External"/><Relationship Id="rId57" Type="http://schemas.openxmlformats.org/officeDocument/2006/relationships/hyperlink" Target="https://www.ecourt.ge/Insolvency/InsolvencyInner?docId=2066985&amp;instanceId=1" TargetMode="External"/><Relationship Id="rId262" Type="http://schemas.openxmlformats.org/officeDocument/2006/relationships/hyperlink" Target="https://www.ecourt.ge/Insolvency/InsolvencyInner?docId=789624&amp;instanceId=1" TargetMode="External"/><Relationship Id="rId318" Type="http://schemas.openxmlformats.org/officeDocument/2006/relationships/hyperlink" Target="https://ecourt.ge/Insolvency/InsolvencyInner?docId=5541262&amp;instanceId=1" TargetMode="External"/><Relationship Id="rId99" Type="http://schemas.openxmlformats.org/officeDocument/2006/relationships/hyperlink" Target="https://www.ecourt.ge/Insolvency/InsolvencyInner?docId=2994179&amp;instanceId=1" TargetMode="External"/><Relationship Id="rId122" Type="http://schemas.openxmlformats.org/officeDocument/2006/relationships/hyperlink" Target="https://www.ecourt.ge/Insolvency/InsolvencyInner?docId=2630015&amp;instanceId=1" TargetMode="External"/><Relationship Id="rId164" Type="http://schemas.openxmlformats.org/officeDocument/2006/relationships/hyperlink" Target="https://www.ecourt.ge/Insolvency/InsolvencyInner?docId=4520444&amp;instanceId=1" TargetMode="External"/><Relationship Id="rId371" Type="http://schemas.openxmlformats.org/officeDocument/2006/relationships/hyperlink" Target="https://ecourt.ge/Insolvency/InsolvencyInner?docId=6782936&amp;instanceId=1" TargetMode="External"/><Relationship Id="rId26" Type="http://schemas.openxmlformats.org/officeDocument/2006/relationships/hyperlink" Target="https://www.ecourt.ge/Insolvency/InsolvencyInner?docId=3283287&amp;instanceId=1" TargetMode="External"/><Relationship Id="rId231" Type="http://schemas.openxmlformats.org/officeDocument/2006/relationships/hyperlink" Target="https://www.ecourt.ge/Insolvency/InsolvencyInner?docId=2573700&amp;instanceId=1" TargetMode="External"/><Relationship Id="rId273" Type="http://schemas.openxmlformats.org/officeDocument/2006/relationships/hyperlink" Target="https://matsne.gov.ge/ka/document/view/4071372?publication=0" TargetMode="External"/><Relationship Id="rId329" Type="http://schemas.openxmlformats.org/officeDocument/2006/relationships/hyperlink" Target="https://www.ecourt.ge/Insolvency/InsolvencyInner?docId=6072442&amp;instanceId=1" TargetMode="External"/><Relationship Id="rId68" Type="http://schemas.openxmlformats.org/officeDocument/2006/relationships/hyperlink" Target="https://matsne.gov.ge/ka/document/view/4276980?publication=0" TargetMode="External"/><Relationship Id="rId133" Type="http://schemas.openxmlformats.org/officeDocument/2006/relationships/hyperlink" Target="https://www.ecourt.ge/Insolvency/InsolvencyInner?docId=3831993&amp;instanceId=1" TargetMode="External"/><Relationship Id="rId175" Type="http://schemas.openxmlformats.org/officeDocument/2006/relationships/hyperlink" Target="https://www.ecourt.ge/Insolvency/InsolvencyInner?docId=4273694&amp;instanceId=1" TargetMode="External"/><Relationship Id="rId340" Type="http://schemas.openxmlformats.org/officeDocument/2006/relationships/hyperlink" Target="https://ecourt.ge/Insolvency/InsolvencyInner?docId=5869809&amp;instanceId=1" TargetMode="External"/><Relationship Id="rId200" Type="http://schemas.openxmlformats.org/officeDocument/2006/relationships/hyperlink" Target="https://matsne.gov.ge/ka/document/search?query=&amp;geo=on&amp;additional-filter-text=&amp;query_target=text&amp;type=all&amp;group=&amp;issuer=&amp;label=&amp;number=2%2F3847-2014&amp;signing_date_fr%5Bdate%5D=&amp;signing_date_to%5Bdate%5D=&amp;registration_code=&amp;publishing_date_fr%5Bdate%5D=&amp;publishing_date_to%5Bdate%5D=&amp;status=&amp;additional_status=&amp;op=%E1%83%AB%E1%83%94%E1%83%91%E1%83%9C%E1%83%90&amp;isvoice=0&amp;form_build_id=form-klXli5PEmQrCdYw6B21oNRE39sLUu3rsCUKy5FF3UrU&amp;form_id=_document_search_form" TargetMode="External"/><Relationship Id="rId382" Type="http://schemas.openxmlformats.org/officeDocument/2006/relationships/hyperlink" Target="https://matsne.gov.ge/ka/document/search?query=&amp;geo=on&amp;additional-filter-text=&amp;query_target=all&amp;type=all&amp;group=&amp;issuer=&amp;label=&amp;number=2%2F25846-16&amp;signing_date_fr%5Bdate%5D=&amp;signing_date_to%5Bdate%5D=&amp;registration_code=&amp;publishing_date_fr%5Bdate%5D=&amp;publishing_date_to%5Bdate%5D=&amp;status=&amp;additional_status=&amp;op=%E1%83%AB%E1%83%94%E1%83%91%E1%83%9C%E1%83%90&amp;isvoice=0&amp;form_build_id=form-vDXkd--hhqPTeTPu1mekVHlhQklmIC0OyI5IVtJOXtE&amp;form_id=_document_search_for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ecourt.ge/Insolvency/InsolvencyInner?docId=2630015&amp;instanceId=1" TargetMode="External"/><Relationship Id="rId299" Type="http://schemas.openxmlformats.org/officeDocument/2006/relationships/hyperlink" Target="https://ecourt.ge/Insolvency/InsolvencyInner?docId=5771433&amp;instanceId=1" TargetMode="External"/><Relationship Id="rId21" Type="http://schemas.openxmlformats.org/officeDocument/2006/relationships/hyperlink" Target="https://www.ecourt.ge/Insolvency/InsolvencyInner?docId=3247832&amp;instanceId=1" TargetMode="External"/><Relationship Id="rId63" Type="http://schemas.openxmlformats.org/officeDocument/2006/relationships/hyperlink" Target="https://www.ecourt.ge/Insolvency/InsolvencyInner?docId=4983720&amp;instanceId=1" TargetMode="External"/><Relationship Id="rId159" Type="http://schemas.openxmlformats.org/officeDocument/2006/relationships/hyperlink" Target="https://www.ecourt.ge/Insolvency/InsolvencyInner?docId=4520444&amp;instanceId=1" TargetMode="External"/><Relationship Id="rId324" Type="http://schemas.openxmlformats.org/officeDocument/2006/relationships/hyperlink" Target="https://www.ecourt.ge/Insolvency/InsolvencyInner?docId=6067674&amp;instanceId=1" TargetMode="External"/><Relationship Id="rId170" Type="http://schemas.openxmlformats.org/officeDocument/2006/relationships/hyperlink" Target="https://www.ecourt.ge/Insolvency/InsolvencyInner?docId=4273694&amp;instanceId=1" TargetMode="External"/><Relationship Id="rId226" Type="http://schemas.openxmlformats.org/officeDocument/2006/relationships/hyperlink" Target="https://www.ecourt.ge/Insolvency/InsolvencyInner?docId=2573700&amp;instanceId=1" TargetMode="External"/><Relationship Id="rId268" Type="http://schemas.openxmlformats.org/officeDocument/2006/relationships/hyperlink" Target="https://matsne.gov.ge/ka/document/search?query=&amp;geo=on&amp;additional-filter-text=&amp;query_target=text&amp;type=all&amp;group=&amp;issuer=&amp;label=&amp;number=2-18163-16&amp;signing_date_fr%5Bdate%5D=&amp;signing_date_to%5Bdate%5D=&amp;registration_code=&amp;publishing_date_fr%5Bdate%5D=&amp;publishing_date_to%5Bdate%5D=&amp;status=&amp;additional_status=&amp;op=%E1%83%AB%E1%83%94%E1%83%91%E1%83%9C%E1%83%90&amp;isvoice=0&amp;form_build_id=form-L30LVGaDtBAVQquCsi6fW5dwMZ1lJqG-onksfuGeqWQ&amp;form_id=_document_search_form" TargetMode="External"/><Relationship Id="rId32" Type="http://schemas.openxmlformats.org/officeDocument/2006/relationships/hyperlink" Target="https://www.ecourt.ge/Insolvency/InsolvencyInner?docId=3206778&amp;instanceId=1" TargetMode="External"/><Relationship Id="rId74" Type="http://schemas.openxmlformats.org/officeDocument/2006/relationships/hyperlink" Target="https://www.ecourt.ge/Insolvency/InsolvencyInner?docId=4795475&amp;instanceId=1" TargetMode="External"/><Relationship Id="rId128" Type="http://schemas.openxmlformats.org/officeDocument/2006/relationships/hyperlink" Target="https://www.ecourt.ge/Insolvency/InsolvencyInner?docId=3831993&amp;instanceId=1" TargetMode="External"/><Relationship Id="rId5" Type="http://schemas.openxmlformats.org/officeDocument/2006/relationships/hyperlink" Target="https://www.ecourt.ge/Insolvency/InsolvencyInner?docId=4004990&amp;instanceId=1" TargetMode="External"/><Relationship Id="rId181" Type="http://schemas.openxmlformats.org/officeDocument/2006/relationships/hyperlink" Target="https://www.ecourt.ge/Insolvency/InsolvencyInner?docId=4123345&amp;instanceId=1" TargetMode="External"/><Relationship Id="rId237" Type="http://schemas.openxmlformats.org/officeDocument/2006/relationships/hyperlink" Target="https://www.ecourt.ge/Insolvency/InsolvencyInner?docId=3464378&amp;instanceId=1" TargetMode="External"/><Relationship Id="rId279" Type="http://schemas.openxmlformats.org/officeDocument/2006/relationships/hyperlink" Target="https://www.ecourt.ge/Insolvency/InsolvencyInner?docId=5467653&amp;instanceId=1" TargetMode="External"/><Relationship Id="rId43" Type="http://schemas.openxmlformats.org/officeDocument/2006/relationships/hyperlink" Target="https://www.ecourt.ge/Insolvency/InsolvencyInner?docId=3167161&amp;instanceId=1" TargetMode="External"/><Relationship Id="rId139" Type="http://schemas.openxmlformats.org/officeDocument/2006/relationships/hyperlink" Target="https://matsne.gov.ge/ka/document/search?query=%E1%83%A8%E1%83%9E%E1%83%A1+%E2%80%9E%E1%83%91%E1%83%90%E1%83%92%E1%83%94%E1%83%91%E1%83%98+%E1%83%A1%E1%83%98%E1%83%97%E1%83%98+%E1%83%AF%E1%83%92%E1%83%A3%E1%83%A4%E1%83%98&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0439b-mvT_rgEIH7W49O_AeloPRe0Q9fOVVFDwaPNpQ&amp;form_id=_document_search_form" TargetMode="External"/><Relationship Id="rId290" Type="http://schemas.openxmlformats.org/officeDocument/2006/relationships/hyperlink" Target="https://www.ecourt.ge/Insolvency/InsolvencyInner?docId=25323&amp;instanceId=1" TargetMode="External"/><Relationship Id="rId304" Type="http://schemas.openxmlformats.org/officeDocument/2006/relationships/hyperlink" Target="https://ecourt.ge/Insolvency/InsolvencyInner?docId=5563781&amp;instanceId=1" TargetMode="External"/><Relationship Id="rId85" Type="http://schemas.openxmlformats.org/officeDocument/2006/relationships/hyperlink" Target="https://www.ecourt.ge/Insolvency/InsolvencyInner?docId=3016930&amp;instanceId=1" TargetMode="External"/><Relationship Id="rId150" Type="http://schemas.openxmlformats.org/officeDocument/2006/relationships/hyperlink" Target="https://www.ecourt.ge/Insolvency/InsolvencyInner?docId=1188168&amp;instanceId=1" TargetMode="External"/><Relationship Id="rId192" Type="http://schemas.openxmlformats.org/officeDocument/2006/relationships/hyperlink" Target="https://www.ecourt.ge/Insolvency/InsolvencyInner?docId=2585894&amp;instanceId=1" TargetMode="External"/><Relationship Id="rId206" Type="http://schemas.openxmlformats.org/officeDocument/2006/relationships/hyperlink" Target="https://matsne.gov.ge/ka/document/search?query=&amp;geo=on&amp;additional-filter-text=&amp;query_target=text&amp;type=all&amp;group=&amp;issuer=&amp;label=&amp;number=2%2F631-07&amp;signing_date_fr%5Bdate%5D=&amp;signing_date_to%5Bdate%5D=&amp;registration_code=&amp;publishing_date_fr%5Bdate%5D=&amp;publishing_date_to%5Bdate%5D=&amp;status=&amp;additional_status=&amp;op=%E1%83%AB%E1%83%94%E1%83%91%E1%83%9C%E1%83%90&amp;isvoice=0&amp;form_build_id=form-YGiH4gezWMoZ1XE0sAmeZfJJrl2Y2DjjuojsD3payUM&amp;form_id=_document_search_form" TargetMode="External"/><Relationship Id="rId248" Type="http://schemas.openxmlformats.org/officeDocument/2006/relationships/hyperlink" Target="https://www.ecourt.ge/Insolvency/InsolvencyInner?docId=3356133&amp;instanceId=1" TargetMode="External"/><Relationship Id="rId12" Type="http://schemas.openxmlformats.org/officeDocument/2006/relationships/hyperlink" Target="https://www.ecourt.ge/Insolvency/InsolvencyInner?docId=496501&amp;instanceId=1" TargetMode="External"/><Relationship Id="rId108" Type="http://schemas.openxmlformats.org/officeDocument/2006/relationships/hyperlink" Target="https://www.ecourt.ge/Insolvency/InsolvencyInner?docId=2863672&amp;instanceId=1" TargetMode="External"/><Relationship Id="rId315" Type="http://schemas.openxmlformats.org/officeDocument/2006/relationships/hyperlink" Target="https://www.ecourt.ge/Insolvency/InsolvencyInner?docId=6145178&amp;instanceId=1" TargetMode="External"/><Relationship Id="rId54" Type="http://schemas.openxmlformats.org/officeDocument/2006/relationships/hyperlink" Target="https://www.ecourt.ge/Insolvency/InsolvencyInner?docId=2066985&amp;instanceId=1" TargetMode="External"/><Relationship Id="rId96" Type="http://schemas.openxmlformats.org/officeDocument/2006/relationships/hyperlink" Target="https://www.ecourt.ge/Insolvency/InsolvencyInner?docId=2701256&amp;instanceId=1" TargetMode="External"/><Relationship Id="rId161" Type="http://schemas.openxmlformats.org/officeDocument/2006/relationships/hyperlink" Target="https://matsne.gov.ge/ka/document/search?query=&amp;geo=on&amp;additional-filter-text=&amp;query_target=text&amp;type=all&amp;group=&amp;issuer=&amp;label=&amp;number=2%2F34176-16&amp;signing_date_fr%5Bdate%5D=&amp;signing_date_to%5Bdate%5D=&amp;registration_code=&amp;publishing_date_fr%5Bdate%5D=&amp;publishing_date_to%5Bdate%5D=&amp;status=&amp;additional_status=&amp;op=%E1%83%AB%E1%83%94%E1%83%91%E1%83%9C%E1%83%90&amp;isvoice=0&amp;form_build_id=form-wGQ9Q1w4M6zXJQtIPu8rs7_ISddelHUWnTix2Q8en_4&amp;form_id=_document_search_form" TargetMode="External"/><Relationship Id="rId217" Type="http://schemas.openxmlformats.org/officeDocument/2006/relationships/hyperlink" Target="https://matsne.gov.ge/ka/document/search?query=&amp;geo=on&amp;additional-filter-text=&amp;query_target=text&amp;type=all&amp;group=&amp;issuer=&amp;label=&amp;number=2%2F3240-17&amp;signing_date_fr%5Bdate%5D=&amp;signing_date_to%5Bdate%5D=&amp;registration_code=&amp;publishing_date_fr%5Bdate%5D=&amp;publishing_date_to%5Bdate%5D=&amp;status=&amp;additional_status=&amp;op=%E1%83%AB%E1%83%94%E1%83%91%E1%83%9C%E1%83%90&amp;isvoice=0&amp;form_build_id=form-lCIeeFCi7TjA5iMZr6WQqBYKcJhRwuH5GPDZzbBjKx4&amp;form_id=_document_search_form" TargetMode="External"/><Relationship Id="rId259" Type="http://schemas.openxmlformats.org/officeDocument/2006/relationships/hyperlink" Target="https://www.ecourt.ge/Insolvency/InsolvencyInner?docId=1174967&amp;instanceId=1" TargetMode="External"/><Relationship Id="rId23" Type="http://schemas.openxmlformats.org/officeDocument/2006/relationships/hyperlink" Target="https://www.ecourt.ge/Insolvency/InsolvencyInner?docId=3286180&amp;instanceId=1" TargetMode="External"/><Relationship Id="rId119" Type="http://schemas.openxmlformats.org/officeDocument/2006/relationships/hyperlink" Target="https://www.ecourt.ge/Insolvency/InsolvencyInner?docId=3286214&amp;instanceId=1" TargetMode="External"/><Relationship Id="rId270" Type="http://schemas.openxmlformats.org/officeDocument/2006/relationships/hyperlink" Target="https://www.ecourt.ge/Insolvency/InsolvencyInner?docId=1781228&amp;instanceId=1" TargetMode="External"/><Relationship Id="rId326" Type="http://schemas.openxmlformats.org/officeDocument/2006/relationships/hyperlink" Target="https://ecourt.ge/Insolvency/InsolvencyInner?docId=6022550&amp;instanceId=1" TargetMode="External"/><Relationship Id="rId65" Type="http://schemas.openxmlformats.org/officeDocument/2006/relationships/hyperlink" Target="https://www.ecourt.ge/Insolvency/InsolvencyInner?docId=770347&amp;instanceId=1" TargetMode="External"/><Relationship Id="rId130" Type="http://schemas.openxmlformats.org/officeDocument/2006/relationships/hyperlink" Target="https://www.ecourt.ge/Insolvency/InsolvencyInner?docId=3817837&amp;instanceId=1" TargetMode="External"/><Relationship Id="rId172" Type="http://schemas.openxmlformats.org/officeDocument/2006/relationships/hyperlink" Target="https://www.ecourt.ge/Insolvency/InsolvencyInner?docId=4297670&amp;instanceId=1" TargetMode="External"/><Relationship Id="rId228" Type="http://schemas.openxmlformats.org/officeDocument/2006/relationships/hyperlink" Target="https://www.ecourt.ge/Insolvency/InsolvencyInner?docId=3503881&amp;instanceId=1" TargetMode="External"/><Relationship Id="rId281" Type="http://schemas.openxmlformats.org/officeDocument/2006/relationships/hyperlink" Target="https://www.ecourt.ge/Insolvency/InsolvencyInner?docId=5456360&amp;instanceId=1" TargetMode="External"/><Relationship Id="rId34" Type="http://schemas.openxmlformats.org/officeDocument/2006/relationships/hyperlink" Target="https://www.ecourt.ge/Insolvency/InsolvencyInner?docId=144759&amp;instanceId=1" TargetMode="External"/><Relationship Id="rId76" Type="http://schemas.openxmlformats.org/officeDocument/2006/relationships/hyperlink" Target="https://matsne.gov.ge/ka/document/view/3055120" TargetMode="External"/><Relationship Id="rId141" Type="http://schemas.openxmlformats.org/officeDocument/2006/relationships/hyperlink" Target="https://www.ecourt.ge/Insolvency/InsolvencyInner?docId=3509852&amp;instanceId=1" TargetMode="External"/><Relationship Id="rId7" Type="http://schemas.openxmlformats.org/officeDocument/2006/relationships/hyperlink" Target="https://www.ecourt.ge/Insolvency/InsolvencyInner?docId=24569&amp;instanceId=1" TargetMode="External"/><Relationship Id="rId183" Type="http://schemas.openxmlformats.org/officeDocument/2006/relationships/hyperlink" Target="https://www.ecourt.ge/Insolvency/InsolvencyInner?docId=4130950&amp;instanceId=1" TargetMode="External"/><Relationship Id="rId239" Type="http://schemas.openxmlformats.org/officeDocument/2006/relationships/hyperlink" Target="https://www.ecourt.ge/Insolvency/InsolvencyInner?docId=3379261&amp;instanceId=1" TargetMode="External"/><Relationship Id="rId250" Type="http://schemas.openxmlformats.org/officeDocument/2006/relationships/hyperlink" Target="https://www.ecourt.ge/Insolvency/InsolvencyInner?docId=320739&amp;instanceId=1" TargetMode="External"/><Relationship Id="rId292" Type="http://schemas.openxmlformats.org/officeDocument/2006/relationships/hyperlink" Target="https://www.ecourt.ge/Insolvency/InsolvencyInner?docId=5335501&amp;instanceId=1" TargetMode="External"/><Relationship Id="rId306" Type="http://schemas.openxmlformats.org/officeDocument/2006/relationships/hyperlink" Target="https://ecourt.ge/Insolvency/InsolvencyInner?docId=5610114&amp;instanceId=1" TargetMode="External"/><Relationship Id="rId24" Type="http://schemas.openxmlformats.org/officeDocument/2006/relationships/hyperlink" Target="https://www.ecourt.ge/Insolvency/InsolvencyInner?docId=3283287&amp;instanceId=1" TargetMode="External"/><Relationship Id="rId45" Type="http://schemas.openxmlformats.org/officeDocument/2006/relationships/hyperlink" Target="https://www.ecourt.ge/Insolvency/InsolvencyInner?docId=3157917&amp;instanceId=1" TargetMode="External"/><Relationship Id="rId66" Type="http://schemas.openxmlformats.org/officeDocument/2006/relationships/hyperlink" Target="https://www.matsne.gov.ge/ka/document/view/2849155?publication=0" TargetMode="External"/><Relationship Id="rId87" Type="http://schemas.openxmlformats.org/officeDocument/2006/relationships/hyperlink" Target="https://www.ecourt.ge/Insolvency/InsolvencyInner?docId=2621226&amp;instanceId=1" TargetMode="External"/><Relationship Id="rId110" Type="http://schemas.openxmlformats.org/officeDocument/2006/relationships/hyperlink" Target="https://www.ecourt.ge/Insolvency/InsolvencyInner?docId=2808862&amp;instanceId=1" TargetMode="External"/><Relationship Id="rId131" Type="http://schemas.openxmlformats.org/officeDocument/2006/relationships/hyperlink" Target="https://www.ecourt.ge/Insolvency/InsolvencyInner?docId=3761709&amp;instanceId=1" TargetMode="External"/><Relationship Id="rId327" Type="http://schemas.openxmlformats.org/officeDocument/2006/relationships/hyperlink" Target="https://ecourt.ge/Insolvency/InsolvencyInner?docId=6030301&amp;instanceId=1" TargetMode="External"/><Relationship Id="rId152" Type="http://schemas.openxmlformats.org/officeDocument/2006/relationships/hyperlink" Target="https://matsne.gov.ge/ka/document/view/3200851?publication=0" TargetMode="External"/><Relationship Id="rId173" Type="http://schemas.openxmlformats.org/officeDocument/2006/relationships/hyperlink" Target="https://www.ecourt.ge/Insolvency/InsolvencyInner?docId=2908207&amp;instanceId=1" TargetMode="External"/><Relationship Id="rId194" Type="http://schemas.openxmlformats.org/officeDocument/2006/relationships/hyperlink" Target="https://www.ecourt.ge/Insolvency/InsolvencyInner?docId=452101&amp;instanceId=1" TargetMode="External"/><Relationship Id="rId208" Type="http://schemas.openxmlformats.org/officeDocument/2006/relationships/hyperlink" Target="https://matsne.gov.ge/ka/document/search?query=&amp;geo=on&amp;additional-filter-text=&amp;query_target=text&amp;type=all&amp;group=&amp;issuer=&amp;label=&amp;number=2%2F36016-2016&amp;signing_date_fr%5Bdate%5D=&amp;signing_date_to%5Bdate%5D=&amp;registration_code=&amp;publishing_date_fr%5Bdate%5D=&amp;publishing_date_to%5Bdate%5D=&amp;status=&amp;additional_status=&amp;op=%E1%83%AB%E1%83%94%E1%83%91%E1%83%9C%E1%83%90&amp;isvoice=0&amp;form_build_id=form-nYWwwAK18aprXK2rX8JGMUdaSQrZdX2ekL66tC7S6G0&amp;form_id=_document_search_form" TargetMode="External"/><Relationship Id="rId229" Type="http://schemas.openxmlformats.org/officeDocument/2006/relationships/hyperlink" Target="https://www.ecourt.ge/Insolvency/InsolvencyInner?docId=2942124&amp;instanceId=1" TargetMode="External"/><Relationship Id="rId240" Type="http://schemas.openxmlformats.org/officeDocument/2006/relationships/hyperlink" Target="https://www.ecourt.ge/Insolvency/InsolvencyInner?docId=3349656&amp;instanceId=1" TargetMode="External"/><Relationship Id="rId261" Type="http://schemas.openxmlformats.org/officeDocument/2006/relationships/hyperlink" Target="https://www.ecourt.ge/Insolvency/InsolvencyInner?docId=1189247&amp;instanceId=1" TargetMode="External"/><Relationship Id="rId14" Type="http://schemas.openxmlformats.org/officeDocument/2006/relationships/hyperlink" Target="https://www.ecourt.ge/Insolvency/InsolvencyInner?docId=3956005&amp;instanceId=1" TargetMode="External"/><Relationship Id="rId35" Type="http://schemas.openxmlformats.org/officeDocument/2006/relationships/hyperlink" Target="https://www.ecourt.ge/Insolvency/InsolvencyInner?docId=2180845&amp;instanceId=1" TargetMode="External"/><Relationship Id="rId56" Type="http://schemas.openxmlformats.org/officeDocument/2006/relationships/hyperlink" Target="https://www.ecourt.ge/Insolvency/InsolvencyInner?docId=1829476&amp;instanceId=1" TargetMode="External"/><Relationship Id="rId77" Type="http://schemas.openxmlformats.org/officeDocument/2006/relationships/hyperlink" Target="https://www.ecourt.ge/Insolvency/InsolvencyInner?docId=744885&amp;instanceId=1" TargetMode="External"/><Relationship Id="rId100" Type="http://schemas.openxmlformats.org/officeDocument/2006/relationships/hyperlink" Target="https://www.ecourt.ge/Insolvency/InsolvencyInner?docId=124624&amp;instanceId=1" TargetMode="External"/><Relationship Id="rId282" Type="http://schemas.openxmlformats.org/officeDocument/2006/relationships/hyperlink" Target="https://www.ecourt.ge/Insolvency/InsolvencyInner?docId=1973169&amp;instanceId=1" TargetMode="External"/><Relationship Id="rId317" Type="http://schemas.openxmlformats.org/officeDocument/2006/relationships/hyperlink" Target="https://www.ecourt.ge/Insolvency/InsolvencyInner?docId=6123527&amp;instanceId=1" TargetMode="External"/><Relationship Id="rId8" Type="http://schemas.openxmlformats.org/officeDocument/2006/relationships/hyperlink" Target="https://matsne.gov.ge/ka/document/search?query=&amp;geo=on&amp;additional-filter-text=&amp;query_target=text&amp;type=all&amp;group=&amp;issuer=&amp;label=&amp;number=2%2F33&amp;signing_date_fr%5Bdate%5D=&amp;signing_date_to%5Bdate%5D=&amp;registration_code=&amp;publishing_date_fr%5Bdate%5D=&amp;publishing_date_to%5Bdate%5D=&amp;status=&amp;additional_status=&amp;op=%E1%83%AB%E1%83%94%E1%83%91%E1%83%9C%E1%83%90&amp;isvoice=0&amp;form_build_id=form-1b375VSw2eqLcUbxuzH7qLDVZUwbH6uR0nS02t0nXVY&amp;form_id=_document_search_form" TargetMode="External"/><Relationship Id="rId98" Type="http://schemas.openxmlformats.org/officeDocument/2006/relationships/hyperlink" Target="https://www.ecourt.ge/Insolvency/InsolvencyInner?docId=2920236&amp;instanceId=1" TargetMode="External"/><Relationship Id="rId121" Type="http://schemas.openxmlformats.org/officeDocument/2006/relationships/hyperlink" Target="https://www.ecourt.ge/Insolvency/InsolvencyInner?docId=3206774&amp;instanceId=1" TargetMode="External"/><Relationship Id="rId142" Type="http://schemas.openxmlformats.org/officeDocument/2006/relationships/hyperlink" Target="https://www.ecourt.ge/Insolvency/InsolvencyInner?docId=3723524&amp;instanceId=1" TargetMode="External"/><Relationship Id="rId163" Type="http://schemas.openxmlformats.org/officeDocument/2006/relationships/hyperlink" Target="https://www.ecourt.ge/Insolvency/InsolvencyInner?docId=4499518&amp;instanceId=1" TargetMode="External"/><Relationship Id="rId184" Type="http://schemas.openxmlformats.org/officeDocument/2006/relationships/hyperlink" Target="https://www.ecourt.ge/Insolvency/InsolvencyInner?docId=4123127&amp;instanceId=1" TargetMode="External"/><Relationship Id="rId219" Type="http://schemas.openxmlformats.org/officeDocument/2006/relationships/hyperlink" Target="https://www.ecourt.ge/Insolvency/InsolvencyInner?docId=3636675&amp;instanceId=1" TargetMode="External"/><Relationship Id="rId230" Type="http://schemas.openxmlformats.org/officeDocument/2006/relationships/hyperlink" Target="https://www.ecourt.ge/Insolvency/InsolvencyInner?docId=1256577&amp;instanceId=1" TargetMode="External"/><Relationship Id="rId251" Type="http://schemas.openxmlformats.org/officeDocument/2006/relationships/hyperlink" Target="https://www.ecourt.ge/Insolvency/InsolvencyInner?docId=107064&amp;instanceId=1" TargetMode="External"/><Relationship Id="rId25" Type="http://schemas.openxmlformats.org/officeDocument/2006/relationships/hyperlink" Target="https://www.ecourt.ge/Insolvency/InsolvencyInner?docId=3273183&amp;instanceId=1" TargetMode="External"/><Relationship Id="rId46" Type="http://schemas.openxmlformats.org/officeDocument/2006/relationships/hyperlink" Target="https://www.ecourt.ge/Insolvency/InsolvencyInner?docId=3185084&amp;instanceId=1" TargetMode="External"/><Relationship Id="rId67" Type="http://schemas.openxmlformats.org/officeDocument/2006/relationships/hyperlink" Target="https://www.ecourt.ge/Insolvency/InsolvencyInner?docId=4962757&amp;instanceId=1" TargetMode="External"/><Relationship Id="rId272" Type="http://schemas.openxmlformats.org/officeDocument/2006/relationships/hyperlink" Target="https://www.ecourt.ge/Insolvency/InsolvencyInner?docId=1217485&amp;instanceId=1" TargetMode="External"/><Relationship Id="rId293" Type="http://schemas.openxmlformats.org/officeDocument/2006/relationships/hyperlink" Target="https://www.ecourt.ge/Insolvency/InsolvencyInner?docId=5347773&amp;instanceId=1" TargetMode="External"/><Relationship Id="rId307" Type="http://schemas.openxmlformats.org/officeDocument/2006/relationships/hyperlink" Target="https://ecourt.ge/Insolvency/InsolvencyInner?docId=5615265&amp;instanceId=1" TargetMode="External"/><Relationship Id="rId328" Type="http://schemas.openxmlformats.org/officeDocument/2006/relationships/hyperlink" Target="https://ecourt.ge/Insolvency/InsolvencyInner?docId=6024973&amp;instanceId=1" TargetMode="External"/><Relationship Id="rId88" Type="http://schemas.openxmlformats.org/officeDocument/2006/relationships/hyperlink" Target="https://www.ecourt.ge/Insolvency/InsolvencyInner?docId=21682&amp;instanceId=1" TargetMode="External"/><Relationship Id="rId111" Type="http://schemas.openxmlformats.org/officeDocument/2006/relationships/hyperlink" Target="https://www.ecourt.ge/Insolvency/InsolvencyInner?docId=2889936&amp;instanceId=1" TargetMode="External"/><Relationship Id="rId132" Type="http://schemas.openxmlformats.org/officeDocument/2006/relationships/hyperlink" Target="https://www.ecourt.ge/Insolvency/InsolvencyInner?docId=3798689&amp;instanceId=1" TargetMode="External"/><Relationship Id="rId153" Type="http://schemas.openxmlformats.org/officeDocument/2006/relationships/hyperlink" Target="https://www.ecourt.ge/Insolvency/InsolvencyInner?docId=4642925&amp;instanceId=1" TargetMode="External"/><Relationship Id="rId174" Type="http://schemas.openxmlformats.org/officeDocument/2006/relationships/hyperlink" Target="https://www.ecourt.ge/Insolvency/InsolvencyInner?docId=4231749&amp;instanceId=1" TargetMode="External"/><Relationship Id="rId195" Type="http://schemas.openxmlformats.org/officeDocument/2006/relationships/hyperlink" Target="https://matsne.gov.ge/ka/document/search?query=&amp;geo=on&amp;additional-filter-text=&amp;query_target=text&amp;type=all&amp;group=&amp;issuer=&amp;label=&amp;number=2%2F3847-2014&amp;signing_date_fr%5Bdate%5D=&amp;signing_date_to%5Bdate%5D=&amp;registration_code=&amp;publishing_date_fr%5Bdate%5D=&amp;publishing_date_to%5Bdate%5D=&amp;status=&amp;additional_status=&amp;op=%E1%83%AB%E1%83%94%E1%83%91%E1%83%9C%E1%83%90&amp;isvoice=0&amp;form_build_id=form-klXli5PEmQrCdYw6B21oNRE39sLUu3rsCUKy5FF3UrU&amp;form_id=_document_search_form" TargetMode="External"/><Relationship Id="rId209" Type="http://schemas.openxmlformats.org/officeDocument/2006/relationships/hyperlink" Target="https://www.ecourt.ge/Insolvency/InsolvencyInner?docId=3086531&amp;instanceId=1" TargetMode="External"/><Relationship Id="rId220" Type="http://schemas.openxmlformats.org/officeDocument/2006/relationships/hyperlink" Target="https://www.ecourt.ge/Insolvency/InsolvencyInner?docId=3563460&amp;instanceId=1" TargetMode="External"/><Relationship Id="rId241" Type="http://schemas.openxmlformats.org/officeDocument/2006/relationships/hyperlink" Target="https://www.ecourt.ge/Insolvency/InsolvencyInner?docId=3342261&amp;instanceId=1" TargetMode="External"/><Relationship Id="rId15" Type="http://schemas.openxmlformats.org/officeDocument/2006/relationships/hyperlink" Target="https://www.ecourt.ge/Insolvency/InsolvencyInner?docId=3954977&amp;instanceId=1" TargetMode="External"/><Relationship Id="rId36" Type="http://schemas.openxmlformats.org/officeDocument/2006/relationships/hyperlink" Target="https://www.ecourt.ge/Insolvency/InsolvencyInner?docId=3155226&amp;instanceId=1" TargetMode="External"/><Relationship Id="rId57" Type="http://schemas.openxmlformats.org/officeDocument/2006/relationships/hyperlink" Target="https://matsne.gov.ge/ka/document/search?query=&amp;geo=on&amp;additional-filter-text=&amp;query_target=text&amp;type=all&amp;group=&amp;issuer=&amp;label=&amp;number=2%2F6360-17&amp;signing_date_fr%5Bdate%5D=&amp;signing_date_to%5Bdate%5D=&amp;registration_code=&amp;publishing_date_fr%5Bdate%5D=&amp;publishing_date_to%5Bdate%5D=&amp;status=&amp;additional_status=&amp;op=%E1%83%AB%E1%83%94%E1%83%91%E1%83%9C%E1%83%90&amp;isvoice=0&amp;form_build_id=form-BMsIsatP66g0X0zk4m4X_LcYcJCpckyf5YLIgERaYU8&amp;form_id=_document_search_form" TargetMode="External"/><Relationship Id="rId262" Type="http://schemas.openxmlformats.org/officeDocument/2006/relationships/hyperlink" Target="https://matsne.gov.ge/ka/document/search?query=&amp;geo=on&amp;additional-filter-text=&amp;query_target=text&amp;type=all&amp;group=&amp;issuer=&amp;label=&amp;number=2%2F26694-15+&amp;signing_date_fr%5Bdate%5D=&amp;signing_date_to%5Bdate%5D=&amp;registration_code=&amp;publishing_date_fr%5Bdate%5D=&amp;publishing_date_to%5Bdate%5D=&amp;status=&amp;additional_status=&amp;op=%E1%83%AB%E1%83%94%E1%83%91%E1%83%9C%E1%83%90&amp;isvoice=0&amp;form_build_id=form--rm6SN1tgcXtbTiGdRNQ3yu0hHdo9NvrRTg8z4Sz-rU&amp;form_id=_document_search_form" TargetMode="External"/><Relationship Id="rId283" Type="http://schemas.openxmlformats.org/officeDocument/2006/relationships/hyperlink" Target="https://www.ecourt.ge/Insolvency/InsolvencyInner?docId=5413576&amp;instanceId=1" TargetMode="External"/><Relationship Id="rId318" Type="http://schemas.openxmlformats.org/officeDocument/2006/relationships/hyperlink" Target="https://www.ecourt.ge/Insolvency/InsolvencyInner?docId=6101753&amp;instanceId=1" TargetMode="External"/><Relationship Id="rId78" Type="http://schemas.openxmlformats.org/officeDocument/2006/relationships/hyperlink" Target="https://www.matsne.gov.ge/ka/document/search?query=&amp;geo=on&amp;additional-filter-text=&amp;query_target=text&amp;type=all&amp;group=&amp;issuer=&amp;label=&amp;number=2%2F4256-15&amp;signing_date_fr%5Bdate%5D=&amp;signing_date_to%5Bdate%5D=&amp;registration_code=&amp;publishing_date_fr%5Bdate%5D=&amp;publishing_date_to%5Bdate%5D=&amp;status=&amp;additional_status=&amp;op=%E1%83%AB%E1%83%94%E1%83%91%E1%83%9C%E1%83%90&amp;isvoice=0&amp;form_build_id=form-jzqY_nYiXMTaEJ2yp9opzZIhV6dKeD5GR3N3wcuYWKQ&amp;form_id=_document_search_form" TargetMode="External"/><Relationship Id="rId99" Type="http://schemas.openxmlformats.org/officeDocument/2006/relationships/hyperlink" Target="https://www.ecourt.ge/Insolvency/InsolvencyInner?docId=2904573&amp;instanceId=1" TargetMode="External"/><Relationship Id="rId101" Type="http://schemas.openxmlformats.org/officeDocument/2006/relationships/hyperlink" Target="https://www.ecourt.ge/Insolvency/InsolvencyInner?docId=2870510&amp;instanceId=1" TargetMode="External"/><Relationship Id="rId122" Type="http://schemas.openxmlformats.org/officeDocument/2006/relationships/hyperlink" Target="https://www.ecourt.ge/Insolvency/InsolvencyInner?docId=2905777&amp;instanceId=1" TargetMode="External"/><Relationship Id="rId143" Type="http://schemas.openxmlformats.org/officeDocument/2006/relationships/hyperlink" Target="https://www.ecourt.ge/Insolvency/InsolvencyInner?docId=3725529&amp;instanceId=1" TargetMode="External"/><Relationship Id="rId164" Type="http://schemas.openxmlformats.org/officeDocument/2006/relationships/hyperlink" Target="https://www.ecourt.ge/Insolvency/InsolvencyInner?docId=4469808&amp;instanceId=1" TargetMode="External"/><Relationship Id="rId185" Type="http://schemas.openxmlformats.org/officeDocument/2006/relationships/hyperlink" Target="https://www.ecourt.ge/Insolvency/InsolvencyInner?docId=3183405&amp;instanceId=1" TargetMode="External"/><Relationship Id="rId9" Type="http://schemas.openxmlformats.org/officeDocument/2006/relationships/hyperlink" Target="https://www.ecourt.ge/Insolvency/InsolvencyInner?docId=3974641&amp;instanceId=1" TargetMode="External"/><Relationship Id="rId210" Type="http://schemas.openxmlformats.org/officeDocument/2006/relationships/hyperlink" Target="https://www.ecourt.ge/Insolvency/InsolvencyInner?docId=3084946&amp;instanceId=1" TargetMode="External"/><Relationship Id="rId26" Type="http://schemas.openxmlformats.org/officeDocument/2006/relationships/hyperlink" Target="https://www.ecourt.ge/Insolvency/InsolvencyInner?docId=2432975&amp;instanceId=1" TargetMode="External"/><Relationship Id="rId231" Type="http://schemas.openxmlformats.org/officeDocument/2006/relationships/hyperlink" Target="https://www.ecourt.ge/Insolvency/InsolvencyInner?docId=3482604&amp;instanceId=1" TargetMode="External"/><Relationship Id="rId252" Type="http://schemas.openxmlformats.org/officeDocument/2006/relationships/hyperlink" Target="https://www.ecourt.ge/Insolvency/InsolvencyInner?docId=300610&amp;instanceId=1" TargetMode="External"/><Relationship Id="rId273" Type="http://schemas.openxmlformats.org/officeDocument/2006/relationships/hyperlink" Target="https://matsne.gov.ge/ka/document/view/3188711?publication=0" TargetMode="External"/><Relationship Id="rId294" Type="http://schemas.openxmlformats.org/officeDocument/2006/relationships/hyperlink" Target="https://www.ecourt.ge/Insolvency/InsolvencyInner?docId=5335500&amp;instanceId=1" TargetMode="External"/><Relationship Id="rId308" Type="http://schemas.openxmlformats.org/officeDocument/2006/relationships/hyperlink" Target="https://ecourt.ge/Insolvency/InsolvencyInner?docId=5568138&amp;instanceId=1" TargetMode="External"/><Relationship Id="rId329" Type="http://schemas.openxmlformats.org/officeDocument/2006/relationships/hyperlink" Target="https://ecourt.ge/Insolvency/InsolvencyInner?docId=5991578&amp;instanceId=1" TargetMode="External"/><Relationship Id="rId47" Type="http://schemas.openxmlformats.org/officeDocument/2006/relationships/hyperlink" Target="https://www.ecourt.ge/Insolvency/InsolvencyInner?docId=3174676&amp;instanceId=1" TargetMode="External"/><Relationship Id="rId68" Type="http://schemas.openxmlformats.org/officeDocument/2006/relationships/hyperlink" Target="https://www.ecourt.ge/Insolvency/InsolvencyInner?docId=4847293&amp;instanceId=1" TargetMode="External"/><Relationship Id="rId89" Type="http://schemas.openxmlformats.org/officeDocument/2006/relationships/hyperlink" Target="https://www.ecourt.ge/Insolvency/InsolvencyInner?docId=3024426&amp;instanceId=1" TargetMode="External"/><Relationship Id="rId112" Type="http://schemas.openxmlformats.org/officeDocument/2006/relationships/hyperlink" Target="https://www.ecourt.ge/Insolvency/InsolvencyInner?docId=2973226&amp;instanceId=1" TargetMode="External"/><Relationship Id="rId133" Type="http://schemas.openxmlformats.org/officeDocument/2006/relationships/hyperlink" Target="https://www.ecourt.ge/Insolvency/InsolvencyInner?docId=3761708&amp;instanceId=1" TargetMode="External"/><Relationship Id="rId154" Type="http://schemas.openxmlformats.org/officeDocument/2006/relationships/hyperlink" Target="https://www.ecourt.ge/Insolvency/InsolvencyInner?docId=2340824&amp;instanceId=1" TargetMode="External"/><Relationship Id="rId175" Type="http://schemas.openxmlformats.org/officeDocument/2006/relationships/hyperlink" Target="https://www.ecourt.ge/Insolvency/InsolvencyInner?docId=1771821&amp;instanceId=1" TargetMode="External"/><Relationship Id="rId196" Type="http://schemas.openxmlformats.org/officeDocument/2006/relationships/hyperlink" Target="https://www.ecourt.ge/Insolvency/InsolvencyInner?docId=17444&amp;instanceId=1" TargetMode="External"/><Relationship Id="rId200" Type="http://schemas.openxmlformats.org/officeDocument/2006/relationships/hyperlink" Target="https://www.ecourt.ge/Insolvency/InsolvencyInner?docId=2750418&amp;instanceId=1" TargetMode="External"/><Relationship Id="rId16" Type="http://schemas.openxmlformats.org/officeDocument/2006/relationships/hyperlink" Target="https://www.ecourt.ge/Insolvency/InsolvencyInner?docId=3945364&amp;instanceId=1" TargetMode="External"/><Relationship Id="rId221" Type="http://schemas.openxmlformats.org/officeDocument/2006/relationships/hyperlink" Target="https://www.ecourt.ge/Insolvency/InsolvencyInner?docId=3526433&amp;instanceId=1" TargetMode="External"/><Relationship Id="rId242" Type="http://schemas.openxmlformats.org/officeDocument/2006/relationships/hyperlink" Target="https://www.ecourt.ge/Insolvency/InsolvencyInner?docId=2094640&amp;instanceId=1" TargetMode="External"/><Relationship Id="rId263" Type="http://schemas.openxmlformats.org/officeDocument/2006/relationships/hyperlink" Target="https://www.ecourt.ge/Insolvency/InsolvencyInner?docId=1196388&amp;instanceId=1" TargetMode="External"/><Relationship Id="rId284" Type="http://schemas.openxmlformats.org/officeDocument/2006/relationships/hyperlink" Target="https://www.ecourt.ge/Insolvency/InsolvencyInner?docId=5386886&amp;instanceId=1" TargetMode="External"/><Relationship Id="rId319" Type="http://schemas.openxmlformats.org/officeDocument/2006/relationships/hyperlink" Target="https://www.ecourt.ge/Insolvency/InsolvencyInner?docId=6088470&amp;instanceId=1" TargetMode="External"/><Relationship Id="rId37" Type="http://schemas.openxmlformats.org/officeDocument/2006/relationships/hyperlink" Target="https://www.ecourt.ge/Insolvency/InsolvencyInner?docId=3218352&amp;instanceId=1" TargetMode="External"/><Relationship Id="rId58" Type="http://schemas.openxmlformats.org/officeDocument/2006/relationships/hyperlink" Target="https://www.ecourt.ge/Insolvency/InsolvencyInner?docId=5034654&amp;instanceId=1" TargetMode="External"/><Relationship Id="rId79" Type="http://schemas.openxmlformats.org/officeDocument/2006/relationships/hyperlink" Target="https://www.ecourt.ge/Insolvency/InsolvencyInner?docId=4394572&amp;instanceId=1" TargetMode="External"/><Relationship Id="rId102" Type="http://schemas.openxmlformats.org/officeDocument/2006/relationships/hyperlink" Target="https://www.ecourt.ge/Insolvency/InsolvencyInner?docId=2943486&amp;instanceId=1" TargetMode="External"/><Relationship Id="rId123" Type="http://schemas.openxmlformats.org/officeDocument/2006/relationships/hyperlink" Target="https://www.ecourt.ge/Insolvency/InsolvencyInner?docId=2793076&amp;instanceId=1" TargetMode="External"/><Relationship Id="rId144" Type="http://schemas.openxmlformats.org/officeDocument/2006/relationships/hyperlink" Target="https://www.ecourt.ge/Insolvency/InsolvencyInner?docId=118972&amp;instanceId=1" TargetMode="External"/><Relationship Id="rId330" Type="http://schemas.openxmlformats.org/officeDocument/2006/relationships/hyperlink" Target="https://ecourt.ge/Insolvency/InsolvencyInner?docId=5937003&amp;instanceId=1" TargetMode="External"/><Relationship Id="rId90" Type="http://schemas.openxmlformats.org/officeDocument/2006/relationships/hyperlink" Target="https://www.ecourt.ge/Insolvency/InsolvencyInner?docId=2347658&amp;instanceId=1" TargetMode="External"/><Relationship Id="rId165" Type="http://schemas.openxmlformats.org/officeDocument/2006/relationships/hyperlink" Target="https://www.ecourt.ge/Insolvency/InsolvencyInner?docId=4348745&amp;instanceId=1" TargetMode="External"/><Relationship Id="rId186" Type="http://schemas.openxmlformats.org/officeDocument/2006/relationships/hyperlink" Target="https://www.ecourt.ge/Insolvency/InsolvencyInner?docId=3174275&amp;instanceId=1" TargetMode="External"/><Relationship Id="rId211" Type="http://schemas.openxmlformats.org/officeDocument/2006/relationships/hyperlink" Target="https://www.ecourt.ge/Insolvency/InsolvencyInner?docId=38749&amp;instanceId=1" TargetMode="External"/><Relationship Id="rId232" Type="http://schemas.openxmlformats.org/officeDocument/2006/relationships/hyperlink" Target="https://www.ecourt.ge/Insolvency/InsolvencyInner?docId=3411547&amp;instanceId=1" TargetMode="External"/><Relationship Id="rId253" Type="http://schemas.openxmlformats.org/officeDocument/2006/relationships/hyperlink" Target="https://www.ecourt.ge/Insolvency/InsolvencyInner?docId=581241&amp;instanceId=1" TargetMode="External"/><Relationship Id="rId274" Type="http://schemas.openxmlformats.org/officeDocument/2006/relationships/hyperlink" Target="https://www.ecourt.ge/Insolvency/InsolvencyInner?docId=3277681&amp;instanceId=1" TargetMode="External"/><Relationship Id="rId295" Type="http://schemas.openxmlformats.org/officeDocument/2006/relationships/hyperlink" Target="https://www.ecourt.ge/Insolvency/InsolvencyInner?docId=1444067&amp;instanceId=1" TargetMode="External"/><Relationship Id="rId309" Type="http://schemas.openxmlformats.org/officeDocument/2006/relationships/hyperlink" Target="https://ecourt.ge/Insolvency/InsolvencyInner?docId=5592368&amp;instanceId=1" TargetMode="External"/><Relationship Id="rId27" Type="http://schemas.openxmlformats.org/officeDocument/2006/relationships/hyperlink" Target="https://www.ecourt.ge/Insolvency/InsolvencyInner?docId=2376902&amp;instanceId=1" TargetMode="External"/><Relationship Id="rId48" Type="http://schemas.openxmlformats.org/officeDocument/2006/relationships/hyperlink" Target="https://www.ecourt.ge/Insolvency/InsolvencyInner?docId=1498530&amp;instanceId=1" TargetMode="External"/><Relationship Id="rId69" Type="http://schemas.openxmlformats.org/officeDocument/2006/relationships/hyperlink" Target="https://www.ecourt.ge/Insolvency/InsolvencyInner?docId=4941953&amp;instanceId=1" TargetMode="External"/><Relationship Id="rId113" Type="http://schemas.openxmlformats.org/officeDocument/2006/relationships/hyperlink" Target="https://www.ecourt.ge/Insolvency/InsolvencyInner?docId=2890516&amp;instanceId=1" TargetMode="External"/><Relationship Id="rId134" Type="http://schemas.openxmlformats.org/officeDocument/2006/relationships/hyperlink" Target="https://www.ecourt.ge/Insolvency/InsolvencyInner?docId=3791131&amp;instanceId=1" TargetMode="External"/><Relationship Id="rId320" Type="http://schemas.openxmlformats.org/officeDocument/2006/relationships/hyperlink" Target="https://www.ecourt.ge/Insolvency/InsolvencyInner?docId=6091698&amp;instanceId=1" TargetMode="External"/><Relationship Id="rId80" Type="http://schemas.openxmlformats.org/officeDocument/2006/relationships/hyperlink" Target="https://www.ecourt.ge/Insolvency/InsolvencyInner?docId=4631450&amp;instanceId=1" TargetMode="External"/><Relationship Id="rId155" Type="http://schemas.openxmlformats.org/officeDocument/2006/relationships/hyperlink" Target="https://www.matsne.gov.ge/ka/document/view/4106151?publication=0" TargetMode="External"/><Relationship Id="rId176" Type="http://schemas.openxmlformats.org/officeDocument/2006/relationships/hyperlink" Target="https://matsne.gov.ge/ka/document/search?query=&amp;geo=on&amp;additional-filter-text=&amp;query_target=text&amp;type=all&amp;group=&amp;issuer=&amp;label=&amp;number=2%2F132&amp;signing_date_fr%5Bdate%5D=&amp;signing_date_to%5Bdate%5D=&amp;registration_code=&amp;publishing_date_fr%5Bdate%5D=&amp;publishing_date_to%5Bdate%5D=&amp;status=&amp;additional_status=&amp;op=%E1%83%AB%E1%83%94%E1%83%91%E1%83%9C%E1%83%90&amp;isvoice=0&amp;form_build_id=form-_2fFFOiNVkHHH8LyVuxbl-ketaH3VsIw330Qj_1sako&amp;form_id=_document_search_form" TargetMode="External"/><Relationship Id="rId197" Type="http://schemas.openxmlformats.org/officeDocument/2006/relationships/hyperlink" Target="https://matsne.gov.ge/ka/document/search?query=&amp;geo=on&amp;additional-filter-text=&amp;query_target=text&amp;type=all&amp;group=&amp;issuer=&amp;label=&amp;number=2%2F6876-11&amp;signing_date_fr%5Bdate%5D=&amp;signing_date_to%5Bdate%5D=&amp;registration_code=&amp;publishing_date_fr%5Bdate%5D=&amp;publishing_date_to%5Bdate%5D=&amp;status=&amp;additional_status=&amp;op=%E1%83%AB%E1%83%94%E1%83%91%E1%83%9C%E1%83%90&amp;isvoice=0&amp;form_build_id=form-HofKl7HImrQXNJ4yxE6iq0BjIZQLG9oyYmDHrCVeYeA&amp;form_id=_document_search_form" TargetMode="External"/><Relationship Id="rId201" Type="http://schemas.openxmlformats.org/officeDocument/2006/relationships/hyperlink" Target="https://www.ecourt.ge/Insolvency/InsolvencyInner?docId=2940786&amp;instanceId=1" TargetMode="External"/><Relationship Id="rId222" Type="http://schemas.openxmlformats.org/officeDocument/2006/relationships/hyperlink" Target="https://www.ecourt.ge/Insolvency/InsolvencyInner?docId=3499425&amp;instanceId=1" TargetMode="External"/><Relationship Id="rId243" Type="http://schemas.openxmlformats.org/officeDocument/2006/relationships/hyperlink" Target="https://www.ecourt.ge/Insolvency/InsolvencyInner?docId=3401926&amp;instanceId=1" TargetMode="External"/><Relationship Id="rId264" Type="http://schemas.openxmlformats.org/officeDocument/2006/relationships/hyperlink" Target="https://www.ecourt.ge/Insolvency/InsolvencyInner?docId=1246678&amp;instanceId=1" TargetMode="External"/><Relationship Id="rId285" Type="http://schemas.openxmlformats.org/officeDocument/2006/relationships/hyperlink" Target="https://www.ecourt.ge/Insolvency/InsolvencyInner?docId=5394343&amp;instanceId=1" TargetMode="External"/><Relationship Id="rId17" Type="http://schemas.openxmlformats.org/officeDocument/2006/relationships/hyperlink" Target="https://www.ecourt.ge/Insolvency/InsolvencyInner?docId=3898705&amp;instanceId=1" TargetMode="External"/><Relationship Id="rId38" Type="http://schemas.openxmlformats.org/officeDocument/2006/relationships/hyperlink" Target="https://www.ecourt.ge/Insolvency/InsolvencyInner?docId=3182316&amp;instanceId=1" TargetMode="External"/><Relationship Id="rId59" Type="http://schemas.openxmlformats.org/officeDocument/2006/relationships/hyperlink" Target="https://www.ecourt.ge/Insolvency/InsolvencyInner?docId=369339&amp;instanceId=1" TargetMode="External"/><Relationship Id="rId103" Type="http://schemas.openxmlformats.org/officeDocument/2006/relationships/hyperlink" Target="https://www.ecourt.ge/Insolvency/InsolvencyInner?docId=2984142&amp;instanceId=1" TargetMode="External"/><Relationship Id="rId124" Type="http://schemas.openxmlformats.org/officeDocument/2006/relationships/hyperlink" Target="https://www.ecourt.ge/Insolvency/InsolvencyInner?docId=3040622&amp;instanceId=1" TargetMode="External"/><Relationship Id="rId310" Type="http://schemas.openxmlformats.org/officeDocument/2006/relationships/hyperlink" Target="https://ecourt.ge/Insolvency/InsolvencyInner?docId=2606194&amp;instanceId=1" TargetMode="External"/><Relationship Id="rId70" Type="http://schemas.openxmlformats.org/officeDocument/2006/relationships/hyperlink" Target="https://www.ecourt.ge/Insolvency/InsolvencyInner?docId=4911036&amp;instanceId=1" TargetMode="External"/><Relationship Id="rId91" Type="http://schemas.openxmlformats.org/officeDocument/2006/relationships/hyperlink" Target="https://www.ecourt.ge/Insolvency/InsolvencyInner?docId=21670&amp;instanceId=1" TargetMode="External"/><Relationship Id="rId145" Type="http://schemas.openxmlformats.org/officeDocument/2006/relationships/hyperlink" Target="https://www.ecourt.ge/Insolvency/InsolvencyInner?docId=754640&amp;instanceId=1" TargetMode="External"/><Relationship Id="rId166" Type="http://schemas.openxmlformats.org/officeDocument/2006/relationships/hyperlink" Target="https://www.ecourt.ge/Insolvency/InsolvencyInner?docId=4378419&amp;instanceId=1" TargetMode="External"/><Relationship Id="rId187" Type="http://schemas.openxmlformats.org/officeDocument/2006/relationships/hyperlink" Target="https://www.ecourt.ge/Insolvency/InsolvencyInner?docId=3140869&amp;instanceId=1" TargetMode="External"/><Relationship Id="rId331" Type="http://schemas.openxmlformats.org/officeDocument/2006/relationships/hyperlink" Target="https://ecourt.ge/Insolvency/InsolvencyInner?docId=5932286&amp;instanceId=1" TargetMode="External"/><Relationship Id="rId1" Type="http://schemas.openxmlformats.org/officeDocument/2006/relationships/hyperlink" Target="https://www.ecourt.ge/Insolvency/InsolvencyInner?docId=4054277&amp;instanceId=1" TargetMode="External"/><Relationship Id="rId212" Type="http://schemas.openxmlformats.org/officeDocument/2006/relationships/hyperlink" Target="https://www.ecourt.ge/Insolvency/InsolvencyInner?docId=143748&amp;instanceId=1" TargetMode="External"/><Relationship Id="rId233" Type="http://schemas.openxmlformats.org/officeDocument/2006/relationships/hyperlink" Target="https://www.ecourt.ge/Insolvency/InsolvencyInner?docId=3448325&amp;instanceId=1" TargetMode="External"/><Relationship Id="rId254" Type="http://schemas.openxmlformats.org/officeDocument/2006/relationships/hyperlink" Target="https://matsne.gov.ge/ka/document/view/2492837?publication=0" TargetMode="External"/><Relationship Id="rId28" Type="http://schemas.openxmlformats.org/officeDocument/2006/relationships/hyperlink" Target="https://www.ecourt.ge/Insolvency/InsolvencyInner?docId=2177094&amp;instanceId=1" TargetMode="External"/><Relationship Id="rId49" Type="http://schemas.openxmlformats.org/officeDocument/2006/relationships/hyperlink" Target="https://www.ecourt.ge/Insolvency/InsolvencyInner?docId=3167157&amp;instanceId=1" TargetMode="External"/><Relationship Id="rId114" Type="http://schemas.openxmlformats.org/officeDocument/2006/relationships/hyperlink" Target="https://www.ecourt.ge/Insolvency/InsolvencyInner?docId=319275&amp;instanceId=1" TargetMode="External"/><Relationship Id="rId275" Type="http://schemas.openxmlformats.org/officeDocument/2006/relationships/hyperlink" Target="https://www.ecourt.ge/Insolvency/InsolvencyInner?docId=1121101&amp;instanceId=1" TargetMode="External"/><Relationship Id="rId296" Type="http://schemas.openxmlformats.org/officeDocument/2006/relationships/hyperlink" Target="https://www.ecourt.ge/Insolvency/InsolvencyInner?docId=5247433&amp;instanceId=1" TargetMode="External"/><Relationship Id="rId300" Type="http://schemas.openxmlformats.org/officeDocument/2006/relationships/hyperlink" Target="https://ecourt.ge/Insolvency/InsolvencyInner?docId=4467636&amp;instanceId=1" TargetMode="External"/><Relationship Id="rId60" Type="http://schemas.openxmlformats.org/officeDocument/2006/relationships/hyperlink" Target="https://www.ecourt.ge/Insolvency/InsolvencyInner?docId=5028629&amp;instanceId=1" TargetMode="External"/><Relationship Id="rId81" Type="http://schemas.openxmlformats.org/officeDocument/2006/relationships/hyperlink" Target="https://www.ecourt.ge/Insolvency/InsolvencyInner?docId=4721157&amp;instanceId=1" TargetMode="External"/><Relationship Id="rId135" Type="http://schemas.openxmlformats.org/officeDocument/2006/relationships/hyperlink" Target="https://www.ecourt.ge/Insolvency/InsolvencyInner?docId=3760554&amp;instanceId=1" TargetMode="External"/><Relationship Id="rId156" Type="http://schemas.openxmlformats.org/officeDocument/2006/relationships/hyperlink" Target="https://www.ecourt.ge/Insolvency/InsolvencyInner?docId=4566101&amp;instanceId=1" TargetMode="External"/><Relationship Id="rId177" Type="http://schemas.openxmlformats.org/officeDocument/2006/relationships/hyperlink" Target="https://www.ecourt.ge/Insolvency/InsolvencyInner?docId=1413485&amp;instanceId=1" TargetMode="External"/><Relationship Id="rId198" Type="http://schemas.openxmlformats.org/officeDocument/2006/relationships/hyperlink" Target="https://www.ecourt.ge/Insolvency/InsolvencyInner?docId=21658&amp;instanceId=1" TargetMode="External"/><Relationship Id="rId321" Type="http://schemas.openxmlformats.org/officeDocument/2006/relationships/hyperlink" Target="https://www.ecourt.ge/Insolvency/InsolvencyInner?docId=6088032&amp;instanceId=1" TargetMode="External"/><Relationship Id="rId202" Type="http://schemas.openxmlformats.org/officeDocument/2006/relationships/hyperlink" Target="https://www.ecourt.ge/Insolvency/InsolvencyInner?docId=1677740&amp;instanceId=1" TargetMode="External"/><Relationship Id="rId223" Type="http://schemas.openxmlformats.org/officeDocument/2006/relationships/hyperlink" Target="https://www.ecourt.ge/Insolvency/InsolvencyInner?docId=3511036&amp;instanceId=1" TargetMode="External"/><Relationship Id="rId244" Type="http://schemas.openxmlformats.org/officeDocument/2006/relationships/hyperlink" Target="https://www.ecourt.ge/Insolvency/InsolvencyInner?docId=3398642&amp;instanceId=1" TargetMode="External"/><Relationship Id="rId18" Type="http://schemas.openxmlformats.org/officeDocument/2006/relationships/hyperlink" Target="https://www.ecourt.ge/Insolvency/InsolvencyInner?docId=3858057&amp;instanceId=1" TargetMode="External"/><Relationship Id="rId39" Type="http://schemas.openxmlformats.org/officeDocument/2006/relationships/hyperlink" Target="https://www.ecourt.ge/Insolvency/InsolvencyInner?docId=3196623&amp;instanceId=1" TargetMode="External"/><Relationship Id="rId265" Type="http://schemas.openxmlformats.org/officeDocument/2006/relationships/hyperlink" Target="https://www.ecourt.ge/Insolvency/InsolvencyInner?docId=1399778&amp;instanceId=1" TargetMode="External"/><Relationship Id="rId286" Type="http://schemas.openxmlformats.org/officeDocument/2006/relationships/hyperlink" Target="https://www.ecourt.ge/Insolvency/InsolvencyInner?docId=5386661&amp;instanceId=1" TargetMode="External"/><Relationship Id="rId50" Type="http://schemas.openxmlformats.org/officeDocument/2006/relationships/hyperlink" Target="https://www.ecourt.ge/Insolvency/InsolvencyInner?docId=401359&amp;instanceId=1" TargetMode="External"/><Relationship Id="rId104" Type="http://schemas.openxmlformats.org/officeDocument/2006/relationships/hyperlink" Target="https://www.ecourt.ge/Insolvency/InsolvencyInner?docId=2779087&amp;instanceId=1" TargetMode="External"/><Relationship Id="rId125" Type="http://schemas.openxmlformats.org/officeDocument/2006/relationships/hyperlink" Target="https://www.ecourt.ge/Insolvency/InsolvencyInner?docId=2888500&amp;instanceId=1" TargetMode="External"/><Relationship Id="rId146" Type="http://schemas.openxmlformats.org/officeDocument/2006/relationships/hyperlink" Target="https://matsne.gov.ge/ka/document/search?query=%E1%83%A8%E1%83%9E%E1%83%A1+%2C%2C%E1%83%96%E1%83%90%E1%83%A0%E1%83%90%E1%83%A4%E1%83%AE%E1%83%90%E1%83%9C%E1%83%90+%E1%83%93%E1%83%94%E1%83%95%E1%83%94%E1%83%9A%E1%83%9D%E1%83%9E%E1%83%9B%E1%83%94%E1%83%9C%E1%83%A2%E1%83%98%E2%80%99%E2%80%99&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nvohdnVLDB-8Cdc6oMRGCeQrZw7lcZBiz0fSIgWtRAk&amp;form_id=_document_search_form" TargetMode="External"/><Relationship Id="rId167" Type="http://schemas.openxmlformats.org/officeDocument/2006/relationships/hyperlink" Target="https://www.ecourt.ge/Insolvency/InsolvencyInner?docId=4235795&amp;instanceId=1" TargetMode="External"/><Relationship Id="rId188" Type="http://schemas.openxmlformats.org/officeDocument/2006/relationships/hyperlink" Target="https://www.ecourt.ge/Insolvency/InsolvencyInner?docId=2905662&amp;instanceId=1" TargetMode="External"/><Relationship Id="rId311" Type="http://schemas.openxmlformats.org/officeDocument/2006/relationships/hyperlink" Target="https://ecourt.ge/Insolvency/InsolvencyInner?docId=5541262&amp;instanceId=1" TargetMode="External"/><Relationship Id="rId332" Type="http://schemas.openxmlformats.org/officeDocument/2006/relationships/hyperlink" Target="https://ecourt.ge/Insolvency/InsolvencyInner?docId=5892513&amp;instanceId=1" TargetMode="External"/><Relationship Id="rId71" Type="http://schemas.openxmlformats.org/officeDocument/2006/relationships/hyperlink" Target="https://www.ecourt.ge/Insolvency/InsolvencyInner?docId=4907879&amp;instanceId=1" TargetMode="External"/><Relationship Id="rId92" Type="http://schemas.openxmlformats.org/officeDocument/2006/relationships/hyperlink" Target="https://www.matsne.gov.ge/ka/document/view/2561543?publication=0" TargetMode="External"/><Relationship Id="rId213" Type="http://schemas.openxmlformats.org/officeDocument/2006/relationships/hyperlink" Target="https://matsne.gov.ge/ka/document/search?query&amp;geo=on&amp;additional-filter-text&amp;query_target=text&amp;type=all&amp;group&amp;issuer&amp;label&amp;number=2%2F14897-12&amp;signing_date_fr%5Bdate%5D&amp;signing_date_to%5Bdate%5D&amp;registration_code&amp;publishing_date_fr%5Bdate%5D&amp;publishing_date_to%5Bdate%5D&amp;status&amp;additional_status&amp;op=%E1%83%AB%E1%83%94%E1%83%91%E1%83%9C%E1%83%90&amp;isvoice=0&amp;form_build_id=form-AC805nib9XoFJyt9RAkkF0c29sBITMj6Z0KS5Pk2GFI&amp;form_id=_document_search_form&amp;page=1" TargetMode="External"/><Relationship Id="rId234" Type="http://schemas.openxmlformats.org/officeDocument/2006/relationships/hyperlink" Target="https://www.ecourt.ge/Insolvency/InsolvencyInner?docId=3448331&amp;instanceId=1" TargetMode="External"/><Relationship Id="rId2" Type="http://schemas.openxmlformats.org/officeDocument/2006/relationships/hyperlink" Target="https://www.ecourt.ge/Insolvency/InsolvencyInner?docId=3988031&amp;instanceId=1" TargetMode="External"/><Relationship Id="rId29" Type="http://schemas.openxmlformats.org/officeDocument/2006/relationships/hyperlink" Target="https://www.ecourt.ge/Insolvency/InsolvencyInner?docId=3250154&amp;instanceId=1" TargetMode="External"/><Relationship Id="rId255" Type="http://schemas.openxmlformats.org/officeDocument/2006/relationships/hyperlink" Target="https://www.ecourt.ge/Insolvency/InsolvencyInner?docId=721587&amp;instanceId=1" TargetMode="External"/><Relationship Id="rId276" Type="http://schemas.openxmlformats.org/officeDocument/2006/relationships/hyperlink" Target="https://www.ecourt.ge/Insolvency/InsolvencyInner?docId=1229855&amp;instanceId=1" TargetMode="External"/><Relationship Id="rId297" Type="http://schemas.openxmlformats.org/officeDocument/2006/relationships/hyperlink" Target="https://ecourt.ge/Insolvency/InsolvencyInner?docId=684443&amp;instanceId=1" TargetMode="External"/><Relationship Id="rId40" Type="http://schemas.openxmlformats.org/officeDocument/2006/relationships/hyperlink" Target="https://www.ecourt.ge/Insolvency/InsolvencyInner?docId=3178292&amp;instanceId=1" TargetMode="External"/><Relationship Id="rId115" Type="http://schemas.openxmlformats.org/officeDocument/2006/relationships/hyperlink" Target="https://www.ecourt.ge/Insolvency/InsolvencyInner?docId=221917&amp;instanceId=1" TargetMode="External"/><Relationship Id="rId136" Type="http://schemas.openxmlformats.org/officeDocument/2006/relationships/hyperlink" Target="https://www.ecourt.ge/Insolvency/InsolvencyInner?docId=1012617&amp;instanceId=1" TargetMode="External"/><Relationship Id="rId157" Type="http://schemas.openxmlformats.org/officeDocument/2006/relationships/hyperlink" Target="https://www.ecourt.ge/Insolvency/InsolvencyInner?docId=4488064&amp;instanceId=1" TargetMode="External"/><Relationship Id="rId178" Type="http://schemas.openxmlformats.org/officeDocument/2006/relationships/hyperlink" Target="https://matsne.gov.ge/ka/document/search?query=&amp;geo=on&amp;additional-filter-text=&amp;query_target=text&amp;type=all&amp;group=&amp;issuer=&amp;label=&amp;number=2%2F16652-16&amp;signing_date_fr%5Bdate%5D=&amp;signing_date_to%5Bdate%5D=&amp;registration_code=&amp;publishing_date_fr%5Bdate%5D=&amp;publishing_date_to%5Bdate%5D=&amp;status=&amp;additional_status=&amp;op=%E1%83%AB%E1%83%94%E1%83%91%E1%83%9C%E1%83%90&amp;isvoice=0&amp;form_build_id=form-XRs_hT9v04QL-ELkPrmNf2rsFkosinFOVgdNBbMdn20&amp;form_id=_document_search_form" TargetMode="External"/><Relationship Id="rId301" Type="http://schemas.openxmlformats.org/officeDocument/2006/relationships/hyperlink" Target="https://ecourt.ge/Insolvency/InsolvencyInner?docId=5745117&amp;instanceId=1" TargetMode="External"/><Relationship Id="rId322" Type="http://schemas.openxmlformats.org/officeDocument/2006/relationships/hyperlink" Target="https://www.ecourt.ge/Insolvency/InsolvencyInner?docId=6072442&amp;instanceId=1" TargetMode="External"/><Relationship Id="rId61" Type="http://schemas.openxmlformats.org/officeDocument/2006/relationships/hyperlink" Target="https://www.ecourt.ge/Insolvency/InsolvencyInner?docId=4949854&amp;instanceId=1" TargetMode="External"/><Relationship Id="rId82" Type="http://schemas.openxmlformats.org/officeDocument/2006/relationships/hyperlink" Target="https://www.ecourt.ge/Insolvency/InsolvencyInner?docId=2541171&amp;instanceId=1" TargetMode="External"/><Relationship Id="rId199" Type="http://schemas.openxmlformats.org/officeDocument/2006/relationships/hyperlink" Target="https://www.ecourt.ge/Insolvency/InsolvencyInner?docId=1032324&amp;instanceId=1" TargetMode="External"/><Relationship Id="rId203" Type="http://schemas.openxmlformats.org/officeDocument/2006/relationships/hyperlink" Target="https://www.ecourt.ge/Insolvency/InsolvencyInner?docId=2638995&amp;instanceId=1" TargetMode="External"/><Relationship Id="rId19" Type="http://schemas.openxmlformats.org/officeDocument/2006/relationships/hyperlink" Target="https://www.ecourt.ge/Insolvency/InsolvencyInner?docId=3882666&amp;instanceId=1" TargetMode="External"/><Relationship Id="rId224" Type="http://schemas.openxmlformats.org/officeDocument/2006/relationships/hyperlink" Target="https://www.ecourt.ge/Insolvency/InsolvencyInner?docId=417469&amp;instanceId=1" TargetMode="External"/><Relationship Id="rId245" Type="http://schemas.openxmlformats.org/officeDocument/2006/relationships/hyperlink" Target="https://www.ecourt.ge/Insolvency/InsolvencyInner?docId=3319177&amp;instanceId=1" TargetMode="External"/><Relationship Id="rId266" Type="http://schemas.openxmlformats.org/officeDocument/2006/relationships/hyperlink" Target="https://matsne.gov.ge/ka/document/view/4071372?publication=0" TargetMode="External"/><Relationship Id="rId287" Type="http://schemas.openxmlformats.org/officeDocument/2006/relationships/hyperlink" Target="https://www.ecourt.ge/Insolvency/InsolvencyInner?docId=5167805&amp;instanceId=1" TargetMode="External"/><Relationship Id="rId30" Type="http://schemas.openxmlformats.org/officeDocument/2006/relationships/hyperlink" Target="https://www.ecourt.ge/Insolvency/InsolvencyInner?docId=3184885&amp;instanceId=1" TargetMode="External"/><Relationship Id="rId105" Type="http://schemas.openxmlformats.org/officeDocument/2006/relationships/hyperlink" Target="https://www.ecourt.ge/Insolvency/InsolvencyInner?docId=2883354&amp;instanceId=1" TargetMode="External"/><Relationship Id="rId126" Type="http://schemas.openxmlformats.org/officeDocument/2006/relationships/hyperlink" Target="https://www.ecourt.ge/Insolvency/InsolvencyInner?docId=3063590&amp;instanceId=1" TargetMode="External"/><Relationship Id="rId147" Type="http://schemas.openxmlformats.org/officeDocument/2006/relationships/hyperlink" Target="https://www.ecourt.ge/Insolvency/InsolvencyInner?docId=793370&amp;instanceId=1" TargetMode="External"/><Relationship Id="rId168" Type="http://schemas.openxmlformats.org/officeDocument/2006/relationships/hyperlink" Target="https://www.ecourt.ge/Insolvency/InsolvencyInner?docId=4392167&amp;instanceId=1" TargetMode="External"/><Relationship Id="rId312" Type="http://schemas.openxmlformats.org/officeDocument/2006/relationships/hyperlink" Target="https://ecourt.ge/Insolvency/InsolvencyInner?docId=5522735&amp;instanceId=1" TargetMode="External"/><Relationship Id="rId333" Type="http://schemas.openxmlformats.org/officeDocument/2006/relationships/hyperlink" Target="https://ecourt.ge/Insolvency/InsolvencyInner?docId=5869809&amp;instanceId=1" TargetMode="External"/><Relationship Id="rId51" Type="http://schemas.openxmlformats.org/officeDocument/2006/relationships/hyperlink" Target="https://www.ecourt.ge/Insolvency/InsolvencyInner?docId=5260217&amp;instanceId=1" TargetMode="External"/><Relationship Id="rId72" Type="http://schemas.openxmlformats.org/officeDocument/2006/relationships/hyperlink" Target="https://www.ecourt.ge/Insolvency/InsolvencyInner?docId=1450661&amp;instanceId=1" TargetMode="External"/><Relationship Id="rId93" Type="http://schemas.openxmlformats.org/officeDocument/2006/relationships/hyperlink" Target="https://www.ecourt.ge/Insolvency/InsolvencyInner?docId=2942147&amp;instanceId=1" TargetMode="External"/><Relationship Id="rId189" Type="http://schemas.openxmlformats.org/officeDocument/2006/relationships/hyperlink" Target="https://www.ecourt.ge/Insolvency/InsolvencyInner?docId=2989911&amp;instanceId=1" TargetMode="External"/><Relationship Id="rId3" Type="http://schemas.openxmlformats.org/officeDocument/2006/relationships/hyperlink" Target="https://www.ecourt.ge/Insolvency/InsolvencyInner?docId=4025864&amp;instanceId=1" TargetMode="External"/><Relationship Id="rId214" Type="http://schemas.openxmlformats.org/officeDocument/2006/relationships/hyperlink" Target="https://www.ecourt.ge/Insolvency/InsolvencyInner?docId=2981238&amp;instanceId=1" TargetMode="External"/><Relationship Id="rId235" Type="http://schemas.openxmlformats.org/officeDocument/2006/relationships/hyperlink" Target="https://www.ecourt.ge/Insolvency/InsolvencyInner?docId=151175&amp;instanceId=1" TargetMode="External"/><Relationship Id="rId256" Type="http://schemas.openxmlformats.org/officeDocument/2006/relationships/hyperlink" Target="https://www.ecourt.ge/Insolvency/InsolvencyInner?docId=789624&amp;instanceId=1" TargetMode="External"/><Relationship Id="rId277" Type="http://schemas.openxmlformats.org/officeDocument/2006/relationships/hyperlink" Target="https://www.ecourt.ge/Insolvency/InsolvencyInner?docId=3942037&amp;instanceId=1" TargetMode="External"/><Relationship Id="rId298" Type="http://schemas.openxmlformats.org/officeDocument/2006/relationships/hyperlink" Target="https://ecourt.ge/Insolvency/InsolvencyInner?docId=5847030&amp;instanceId=1" TargetMode="External"/><Relationship Id="rId116" Type="http://schemas.openxmlformats.org/officeDocument/2006/relationships/hyperlink" Target="https://www.ecourt.ge/Insolvency/InsolvencyInner?docId=3190291&amp;instanceId=1" TargetMode="External"/><Relationship Id="rId137" Type="http://schemas.openxmlformats.org/officeDocument/2006/relationships/hyperlink" Target="https://matsne.gov.ge/ka/document/search?query=-+%E1%83%A1%E1%83%A1+%E2%80%9E%E1%83%9E%E1%83%90%E1%83%A0%E1%83%99+%E1%83%9E%E1%83%9A%E1%83%94%E1%83%98%E1%83%A1%E1%83%98%E2%80%9C&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o_i7IUCL2uxn0TqYPHyOz5UQzgHOZRDmfNuuyuH3J80&amp;form_id=_document_search_form" TargetMode="External"/><Relationship Id="rId158" Type="http://schemas.openxmlformats.org/officeDocument/2006/relationships/hyperlink" Target="https://www.ecourt.ge/Insolvency/InsolvencyInner?docId=4423924&amp;instanceId=1" TargetMode="External"/><Relationship Id="rId302" Type="http://schemas.openxmlformats.org/officeDocument/2006/relationships/hyperlink" Target="https://ecourt.ge/Insolvency/InsolvencyInner?docId=5702807&amp;instanceId=1" TargetMode="External"/><Relationship Id="rId323" Type="http://schemas.openxmlformats.org/officeDocument/2006/relationships/hyperlink" Target="https://www.ecourt.ge/Insolvency/InsolvencyInner?docId=6010709&amp;instanceId=1" TargetMode="External"/><Relationship Id="rId20" Type="http://schemas.openxmlformats.org/officeDocument/2006/relationships/hyperlink" Target="https://www.ecourt.ge/Insolvency/InsolvencyInner?docId=3210336&amp;instanceId=1" TargetMode="External"/><Relationship Id="rId41" Type="http://schemas.openxmlformats.org/officeDocument/2006/relationships/hyperlink" Target="https://www.ecourt.ge/Insolvency/InsolvencyInner?docId=3206730&amp;instanceId=1" TargetMode="External"/><Relationship Id="rId62" Type="http://schemas.openxmlformats.org/officeDocument/2006/relationships/hyperlink" Target="https://www.ecourt.ge/Insolvency/InsolvencyInner?docId=4949854&amp;instanceId=1" TargetMode="External"/><Relationship Id="rId83" Type="http://schemas.openxmlformats.org/officeDocument/2006/relationships/hyperlink" Target="https://www.ecourt.ge/Insolvency/InsolvencyInner?docId=3040627&amp;instanceId=1" TargetMode="External"/><Relationship Id="rId179" Type="http://schemas.openxmlformats.org/officeDocument/2006/relationships/hyperlink" Target="https://www.ecourt.ge/Insolvency/InsolvencyInner?docId=4190845&amp;instanceId=1" TargetMode="External"/><Relationship Id="rId190" Type="http://schemas.openxmlformats.org/officeDocument/2006/relationships/hyperlink" Target="https://www.ecourt.ge/Insolvency/InsolvencyInner?docId=2917141&amp;instanceId=1" TargetMode="External"/><Relationship Id="rId204" Type="http://schemas.openxmlformats.org/officeDocument/2006/relationships/hyperlink" Target="https://matsne.gov.ge/ka/document/search?query=&amp;geo=on&amp;additional-filter-text=&amp;query_target=text&amp;type=all&amp;group=&amp;issuer=&amp;label=&amp;number=27284-18&amp;signing_date_fr%5Bdate%5D=&amp;signing_date_to%5Bdate%5D=&amp;registration_code=&amp;publishing_date_fr%5Bdate%5D=&amp;publishing_date_to%5Bdate%5D=&amp;status=&amp;additional_status=&amp;op=%E1%83%AB%E1%83%94%E1%83%91%E1%83%9C%E1%83%90&amp;isvoice=0&amp;form_build_id=form-Tc1jzGSmEBU9i0ywJB_fCSL94dCEWODAYUzb_4sWcWs&amp;form_id=_document_search_form" TargetMode="External"/><Relationship Id="rId225" Type="http://schemas.openxmlformats.org/officeDocument/2006/relationships/hyperlink" Target="https://matsne.gov.ge/ka/document/view/2240275?publication=0" TargetMode="External"/><Relationship Id="rId246" Type="http://schemas.openxmlformats.org/officeDocument/2006/relationships/hyperlink" Target="https://www.ecourt.ge/Insolvency/InsolvencyInner?docId=3417979&amp;instanceId=1" TargetMode="External"/><Relationship Id="rId267" Type="http://schemas.openxmlformats.org/officeDocument/2006/relationships/hyperlink" Target="https://www.ecourt.ge/Insolvency/InsolvencyInner?docId=1428406&amp;instanceId=1" TargetMode="External"/><Relationship Id="rId288" Type="http://schemas.openxmlformats.org/officeDocument/2006/relationships/hyperlink" Target="https://www.ecourt.ge/Insolvency/InsolvencyInner?docId=5332203&amp;instanceId=1" TargetMode="External"/><Relationship Id="rId106" Type="http://schemas.openxmlformats.org/officeDocument/2006/relationships/hyperlink" Target="https://www.ecourt.ge/Insolvency/InsolvencyInner?docId=2741809&amp;instanceId=1" TargetMode="External"/><Relationship Id="rId127" Type="http://schemas.openxmlformats.org/officeDocument/2006/relationships/hyperlink" Target="https://www.ecourt.ge/Insolvency/InsolvencyInner?docId=45485&amp;instanceId=1" TargetMode="External"/><Relationship Id="rId313" Type="http://schemas.openxmlformats.org/officeDocument/2006/relationships/hyperlink" Target="https://ecourt.ge/Insolvency/InsolvencyInner?docId=123912&amp;instanceId=1" TargetMode="External"/><Relationship Id="rId10" Type="http://schemas.openxmlformats.org/officeDocument/2006/relationships/hyperlink" Target="https://www.ecourt.ge/Insolvency/InsolvencyInner?docId=1773589&amp;instanceId=1" TargetMode="External"/><Relationship Id="rId31" Type="http://schemas.openxmlformats.org/officeDocument/2006/relationships/hyperlink" Target="https://www.ecourt.ge/Insolvency/InsolvencyInner?docId=2796022&amp;instanceId=1" TargetMode="External"/><Relationship Id="rId52" Type="http://schemas.openxmlformats.org/officeDocument/2006/relationships/hyperlink" Target="https://matsne.gov.ge/ka/document/view/3149375?publication=0" TargetMode="External"/><Relationship Id="rId73" Type="http://schemas.openxmlformats.org/officeDocument/2006/relationships/hyperlink" Target="https://www.ecourt.ge/Insolvency/InsolvencyInner?docId=4879937&amp;instanceId=1" TargetMode="External"/><Relationship Id="rId94" Type="http://schemas.openxmlformats.org/officeDocument/2006/relationships/hyperlink" Target="https://www.ecourt.ge/Insolvency/InsolvencyInner?docId=2994179&amp;instanceId=1" TargetMode="External"/><Relationship Id="rId148" Type="http://schemas.openxmlformats.org/officeDocument/2006/relationships/hyperlink" Target="https://www.ecourt.ge/Insolvency/InsolvencyInner?docId=3719711&amp;instanceId=1" TargetMode="External"/><Relationship Id="rId169" Type="http://schemas.openxmlformats.org/officeDocument/2006/relationships/hyperlink" Target="https://www.ecourt.ge/Insolvency/InsolvencyInner?docId=4379107&amp;instanceId=1" TargetMode="External"/><Relationship Id="rId4" Type="http://schemas.openxmlformats.org/officeDocument/2006/relationships/hyperlink" Target="https://www.ecourt.ge/Insolvency/InsolvencyInner?docId=4053132&amp;instanceId=1" TargetMode="External"/><Relationship Id="rId180" Type="http://schemas.openxmlformats.org/officeDocument/2006/relationships/hyperlink" Target="https://www.ecourt.ge/Insolvency/InsolvencyInner?docId=4018288&amp;instanceId=1" TargetMode="External"/><Relationship Id="rId215" Type="http://schemas.openxmlformats.org/officeDocument/2006/relationships/hyperlink" Target="https://www.ecourt.ge/Insolvency/InsolvencyInner?docId=3037255&amp;instanceId=1" TargetMode="External"/><Relationship Id="rId236" Type="http://schemas.openxmlformats.org/officeDocument/2006/relationships/hyperlink" Target="https://matsne.gov.ge/ka/document/search?query=&amp;geo=on&amp;additional-filter-text=&amp;query_target=text&amp;type=all&amp;group=&amp;issuer=&amp;label=&amp;number=2-72-09&amp;signing_date_fr%5Bdate%5D=&amp;signing_date_to%5Bdate%5D=&amp;registration_code=&amp;publishing_date_fr%5Bdate%5D=&amp;publishing_date_to%5Bdate%5D=&amp;status=&amp;additional_status=&amp;op=%E1%83%AB%E1%83%94%E1%83%91%E1%83%9C%E1%83%90&amp;isvoice=0&amp;form_build_id=form-uMOMP_uGMchS3I4rcNWM5BP5m48rCf0odTAl9cAcVHw&amp;form_id=_document_search_form" TargetMode="External"/><Relationship Id="rId257" Type="http://schemas.openxmlformats.org/officeDocument/2006/relationships/hyperlink" Target="https://www.ecourt.ge/Insolvency/InsolvencyInner?docId=1086391&amp;instanceId=1" TargetMode="External"/><Relationship Id="rId278" Type="http://schemas.openxmlformats.org/officeDocument/2006/relationships/hyperlink" Target="https://www.ecourt.ge/Insolvency/InsolvencyInner?docId=3417983&amp;instanceId=1" TargetMode="External"/><Relationship Id="rId303" Type="http://schemas.openxmlformats.org/officeDocument/2006/relationships/hyperlink" Target="https://ecourt.ge/Insolvency/InsolvencyInner?docId=5691008&amp;instanceId=1" TargetMode="External"/><Relationship Id="rId42" Type="http://schemas.openxmlformats.org/officeDocument/2006/relationships/hyperlink" Target="https://www.ecourt.ge/Insolvency/InsolvencyInner?docId=3140832&amp;instanceId=1" TargetMode="External"/><Relationship Id="rId84" Type="http://schemas.openxmlformats.org/officeDocument/2006/relationships/hyperlink" Target="https://www.ecourt.ge/Insolvency/InsolvencyInner?docId=3039418&amp;instanceId=1" TargetMode="External"/><Relationship Id="rId138" Type="http://schemas.openxmlformats.org/officeDocument/2006/relationships/hyperlink" Target="https://matsne.gov.ge/ka/document/search?query=%E1%83%A8%E1%83%9E%E1%83%A1+%E2%80%9E%E1%83%91%E1%83%90%E1%83%92%E1%83%94%E1%83%91%E1%83%98+%E1%83%A1%E1%83%98%E1%83%97%E1%83%98+%E1%83%AF%E1%83%92%E1%83%A3%E1%83%A4%E1%83%98&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0439b-mvT_rgEIH7W49O_AeloPRe0Q9fOVVFDwaPNpQ&amp;form_id=_document_search_form" TargetMode="External"/><Relationship Id="rId191" Type="http://schemas.openxmlformats.org/officeDocument/2006/relationships/hyperlink" Target="https://www.ecourt.ge/Insolvency/InsolvencyInner?docId=2644796&amp;instanceId=1" TargetMode="External"/><Relationship Id="rId205" Type="http://schemas.openxmlformats.org/officeDocument/2006/relationships/hyperlink" Target="https://www.ecourt.ge/Insolvency/InsolvencyInner?docId=21686&amp;instanceId=1" TargetMode="External"/><Relationship Id="rId247" Type="http://schemas.openxmlformats.org/officeDocument/2006/relationships/hyperlink" Target="https://www.ecourt.ge/Insolvency/InsolvencyInner?docId=3330052&amp;instanceId=1" TargetMode="External"/><Relationship Id="rId107" Type="http://schemas.openxmlformats.org/officeDocument/2006/relationships/hyperlink" Target="https://www.ecourt.ge/Insolvency/InsolvencyInner?docId=2962033&amp;instanceId=1" TargetMode="External"/><Relationship Id="rId289" Type="http://schemas.openxmlformats.org/officeDocument/2006/relationships/hyperlink" Target="https://www.ecourt.ge/Insolvency/InsolvencyInner?docId=5335702&amp;instanceId=1" TargetMode="External"/><Relationship Id="rId11" Type="http://schemas.openxmlformats.org/officeDocument/2006/relationships/hyperlink" Target="https://www.ecourt.ge/Insolvency/InsolvencyInner?docId=3977114&amp;instanceId=1" TargetMode="External"/><Relationship Id="rId53" Type="http://schemas.openxmlformats.org/officeDocument/2006/relationships/hyperlink" Target="https://www.ecourt.ge/Insolvency/InsolvencyInner?docId=5190848&amp;instanceId=1" TargetMode="External"/><Relationship Id="rId149" Type="http://schemas.openxmlformats.org/officeDocument/2006/relationships/hyperlink" Target="https://www.ecourt.ge/Insolvency/InsolvencyInner?docId=3686451&amp;instanceId=1" TargetMode="External"/><Relationship Id="rId314" Type="http://schemas.openxmlformats.org/officeDocument/2006/relationships/hyperlink" Target="https://ecourt.ge/Insolvency/InsolvencyInner?docId=5495362&amp;instanceId=1" TargetMode="External"/><Relationship Id="rId95" Type="http://schemas.openxmlformats.org/officeDocument/2006/relationships/hyperlink" Target="https://www.ecourt.ge/Insolvency/InsolvencyInner?docId=2999747&amp;instanceId=1" TargetMode="External"/><Relationship Id="rId160" Type="http://schemas.openxmlformats.org/officeDocument/2006/relationships/hyperlink" Target="https://www.ecourt.ge/Insolvency/InsolvencyInner?docId=1586429&amp;instanceId=1" TargetMode="External"/><Relationship Id="rId216" Type="http://schemas.openxmlformats.org/officeDocument/2006/relationships/hyperlink" Target="https://www.ecourt.ge/Insolvency/InsolvencyInner?docId=1788791&amp;instanceId=1" TargetMode="External"/><Relationship Id="rId258" Type="http://schemas.openxmlformats.org/officeDocument/2006/relationships/hyperlink" Target="https://matsne.gov.ge/ka/document/view/2990778?publication=0" TargetMode="External"/><Relationship Id="rId22" Type="http://schemas.openxmlformats.org/officeDocument/2006/relationships/hyperlink" Target="https://www.ecourt.ge/Insolvency/InsolvencyInner?docId=3260210&amp;instanceId=1" TargetMode="External"/><Relationship Id="rId64" Type="http://schemas.openxmlformats.org/officeDocument/2006/relationships/hyperlink" Target="https://matsne.gov.ge/ka/document/view/4276980?publication=0" TargetMode="External"/><Relationship Id="rId118" Type="http://schemas.openxmlformats.org/officeDocument/2006/relationships/hyperlink" Target="https://www.ecourt.ge/Insolvency/InsolvencyInner?docId=3277204&amp;instanceId=1" TargetMode="External"/><Relationship Id="rId325" Type="http://schemas.openxmlformats.org/officeDocument/2006/relationships/hyperlink" Target="https://www.ecourt.ge/Insolvency/InsolvencyInner?docId=6070031&amp;instanceId=1" TargetMode="External"/><Relationship Id="rId171" Type="http://schemas.openxmlformats.org/officeDocument/2006/relationships/hyperlink" Target="https://www.ecourt.ge/Insolvency/InsolvencyInner?docId=4316596&amp;instanceId=1" TargetMode="External"/><Relationship Id="rId227" Type="http://schemas.openxmlformats.org/officeDocument/2006/relationships/hyperlink" Target="https://www.ecourt.ge/Insolvency/InsolvencyInner?docId=3235070&amp;instanceId=1" TargetMode="External"/><Relationship Id="rId269" Type="http://schemas.openxmlformats.org/officeDocument/2006/relationships/hyperlink" Target="https://www.ecourt.ge/Insolvency/InsolvencyInner?docId=1488719&amp;instanceId=1" TargetMode="External"/><Relationship Id="rId33" Type="http://schemas.openxmlformats.org/officeDocument/2006/relationships/hyperlink" Target="https://www.ecourt.ge/Insolvency/InsolvencyInner?docId=3234261&amp;instanceId=1" TargetMode="External"/><Relationship Id="rId129" Type="http://schemas.openxmlformats.org/officeDocument/2006/relationships/hyperlink" Target="https://www.ecourt.ge/Insolvency/InsolvencyInner?docId=3795591&amp;instanceId=1" TargetMode="External"/><Relationship Id="rId280" Type="http://schemas.openxmlformats.org/officeDocument/2006/relationships/hyperlink" Target="https://www.ecourt.ge/Insolvency/InsolvencyInner?docId=1992961&amp;instanceId=1" TargetMode="External"/><Relationship Id="rId75" Type="http://schemas.openxmlformats.org/officeDocument/2006/relationships/hyperlink" Target="https://www.ecourt.ge/Insolvency/InsolvencyInner?docId=4768853&amp;instanceId=1" TargetMode="External"/><Relationship Id="rId140" Type="http://schemas.openxmlformats.org/officeDocument/2006/relationships/hyperlink" Target="https://www.ecourt.ge/Insolvency/InsolvencyInner?docId=3745701&amp;instanceId=1" TargetMode="External"/><Relationship Id="rId182" Type="http://schemas.openxmlformats.org/officeDocument/2006/relationships/hyperlink" Target="https://www.ecourt.ge/Insolvency/InsolvencyInner?docId=4105323&amp;instanceId=1" TargetMode="External"/><Relationship Id="rId6" Type="http://schemas.openxmlformats.org/officeDocument/2006/relationships/hyperlink" Target="https://www.ecourt.ge/Insolvency/InsolvencyInner?docId=4018039&amp;instanceId=1" TargetMode="External"/><Relationship Id="rId238" Type="http://schemas.openxmlformats.org/officeDocument/2006/relationships/hyperlink" Target="https://www.ecourt.ge/Insolvency/InsolvencyInner?docId=3460148&amp;instanceId=1" TargetMode="External"/><Relationship Id="rId291" Type="http://schemas.openxmlformats.org/officeDocument/2006/relationships/hyperlink" Target="https://www.ecourt.ge/Insolvency/InsolvencyInner?docId=5335502&amp;instanceId=1" TargetMode="External"/><Relationship Id="rId305" Type="http://schemas.openxmlformats.org/officeDocument/2006/relationships/hyperlink" Target="https://ecourt.ge/Insolvency/InsolvencyInner?docId=5492612&amp;instanceId=1" TargetMode="External"/><Relationship Id="rId44" Type="http://schemas.openxmlformats.org/officeDocument/2006/relationships/hyperlink" Target="https://www.ecourt.ge/Insolvency/InsolvencyInner?docId=3174449&amp;instanceId=1" TargetMode="External"/><Relationship Id="rId86" Type="http://schemas.openxmlformats.org/officeDocument/2006/relationships/hyperlink" Target="https://www.ecourt.ge/Insolvency/InsolvencyInner?docId=3021822&amp;instanceId=1" TargetMode="External"/><Relationship Id="rId151" Type="http://schemas.openxmlformats.org/officeDocument/2006/relationships/hyperlink" Target="https://matsne.gov.ge/ka/document/search?query=&amp;geo=on&amp;additional-filter-text=&amp;query_target=text&amp;type=all&amp;group=&amp;issuer=&amp;label=&amp;number=2%2F2281&amp;signing_date_fr%5Bdate%5D=&amp;signing_date_to%5Bdate%5D=&amp;registration_code=&amp;publishing_date_fr%5Bdate%5D=&amp;publishing_date_to%5Bdate%5D=&amp;status=&amp;additional_status=&amp;op=%E1%83%AB%E1%83%94%E1%83%91%E1%83%9C%E1%83%90&amp;isvoice=0&amp;form_build_id=form-1xQaJu7dZmk9McBPfbkYdt2zNVfVHKDD9on-gkfMdow&amp;form_id=_document_search_form" TargetMode="External"/><Relationship Id="rId193" Type="http://schemas.openxmlformats.org/officeDocument/2006/relationships/hyperlink" Target="https://www.ecourt.ge/Insolvency/InsolvencyInner?docId=1891072&amp;instanceId=1" TargetMode="External"/><Relationship Id="rId207" Type="http://schemas.openxmlformats.org/officeDocument/2006/relationships/hyperlink" Target="https://www.ecourt.ge/Insolvency/InsolvencyInner?docId=1619434&amp;instanceId=1" TargetMode="External"/><Relationship Id="rId249" Type="http://schemas.openxmlformats.org/officeDocument/2006/relationships/hyperlink" Target="https://www.ecourt.ge/Insolvency/InsolvencyInner?docId=3433236&amp;instanceId=1" TargetMode="External"/><Relationship Id="rId13" Type="http://schemas.openxmlformats.org/officeDocument/2006/relationships/hyperlink" Target="https://www.ecourt.ge/Insolvency/InsolvencyInner?docId=3965198&amp;instanceId=1" TargetMode="External"/><Relationship Id="rId109" Type="http://schemas.openxmlformats.org/officeDocument/2006/relationships/hyperlink" Target="https://www.ecourt.ge/Insolvency/InsolvencyInner?docId=2644964&amp;instanceId=1" TargetMode="External"/><Relationship Id="rId260" Type="http://schemas.openxmlformats.org/officeDocument/2006/relationships/hyperlink" Target="https://matsne.gov.ge/ka/document/view/3120046?publication=0" TargetMode="External"/><Relationship Id="rId316" Type="http://schemas.openxmlformats.org/officeDocument/2006/relationships/hyperlink" Target="https://www.ecourt.ge/Insolvency/InsolvencyInner?docId=6139092&amp;instanceId=1" TargetMode="External"/><Relationship Id="rId55" Type="http://schemas.openxmlformats.org/officeDocument/2006/relationships/hyperlink" Target="https://matsne.gov.ge/ka/document/search?query=&amp;geo=on&amp;additional-filter-text=&amp;query_target=text&amp;type=all&amp;group=&amp;issuer=&amp;label=&amp;number=2%2F22823-17&amp;signing_date_fr%5Bdate%5D=&amp;signing_date_to%5Bdate%5D=&amp;registration_code=&amp;publishing_date_fr%5Bdate%5D=&amp;publishing_date_to%5Bdate%5D=&amp;status=&amp;additional_status=&amp;op=%E1%83%AB%E1%83%94%E1%83%91%E1%83%9C%E1%83%90&amp;isvoice=0&amp;form_build_id=form--0cSUeG79HTuWH5AqgdEUCc9ZN3MtkylaxkPfZRLRG0&amp;form_id=_document_search_form" TargetMode="External"/><Relationship Id="rId97" Type="http://schemas.openxmlformats.org/officeDocument/2006/relationships/hyperlink" Target="https://www.ecourt.ge/Insolvency/InsolvencyInner?docId=2911430&amp;instanceId=1" TargetMode="External"/><Relationship Id="rId120" Type="http://schemas.openxmlformats.org/officeDocument/2006/relationships/hyperlink" Target="https://www.ecourt.ge/Insolvency/InsolvencyInner?docId=1400079&amp;instanceId=1" TargetMode="External"/><Relationship Id="rId162" Type="http://schemas.openxmlformats.org/officeDocument/2006/relationships/hyperlink" Target="https://www.ecourt.ge/Insolvency/InsolvencyInner?docId=2898870&amp;instanceId=1" TargetMode="External"/><Relationship Id="rId218" Type="http://schemas.openxmlformats.org/officeDocument/2006/relationships/hyperlink" Target="https://www.ecourt.ge/Insolvency/InsolvencyInner?docId=22102&amp;instanceId=1" TargetMode="External"/><Relationship Id="rId271" Type="http://schemas.openxmlformats.org/officeDocument/2006/relationships/hyperlink" Target="https://matsne.gov.ge/ka/document/view/3585955?publication=0"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matsne.gov.ge/ka/document/view/2849155?publication=0" TargetMode="External"/><Relationship Id="rId18" Type="http://schemas.openxmlformats.org/officeDocument/2006/relationships/hyperlink" Target="https://www.ecourt.ge/Insolvency/InsolvencyInner?docId=2911430&amp;instanceId=1" TargetMode="External"/><Relationship Id="rId26" Type="http://schemas.openxmlformats.org/officeDocument/2006/relationships/hyperlink" Target="https://www.ecourt.ge/Insolvency/InsolvencyInner?docId=2908207&amp;instanceId=1" TargetMode="External"/><Relationship Id="rId39" Type="http://schemas.openxmlformats.org/officeDocument/2006/relationships/hyperlink" Target="https://ecourt.ge/Insolvency/InsolvencyInner?docId=5522735&amp;instanceId=1" TargetMode="External"/><Relationship Id="rId21" Type="http://schemas.openxmlformats.org/officeDocument/2006/relationships/hyperlink" Target="https://www.ecourt.ge/Insolvency/InsolvencyInner?docId=2962033&amp;instanceId=1" TargetMode="External"/><Relationship Id="rId34" Type="http://schemas.openxmlformats.org/officeDocument/2006/relationships/hyperlink" Target="https://www.ecourt.ge/Insolvency/InsolvencyInner?docId=2942124&amp;instanceId=1" TargetMode="External"/><Relationship Id="rId7" Type="http://schemas.openxmlformats.org/officeDocument/2006/relationships/hyperlink" Target="https://www.ecourt.ge/Insolvency/InsolvencyInner?docId=3196623&amp;instanceId=1" TargetMode="External"/><Relationship Id="rId12" Type="http://schemas.openxmlformats.org/officeDocument/2006/relationships/hyperlink" Target="https://www.ecourt.ge/Insolvency/InsolvencyInner?docId=770347&amp;instanceId=1" TargetMode="External"/><Relationship Id="rId17" Type="http://schemas.openxmlformats.org/officeDocument/2006/relationships/hyperlink" Target="https://www.ecourt.ge/Insolvency/InsolvencyInner?docId=2994179&amp;instanceId=1" TargetMode="External"/><Relationship Id="rId25" Type="http://schemas.openxmlformats.org/officeDocument/2006/relationships/hyperlink" Target="https://www.ecourt.ge/Insolvency/InsolvencyInner?docId=4297670&amp;instanceId=1" TargetMode="External"/><Relationship Id="rId33" Type="http://schemas.openxmlformats.org/officeDocument/2006/relationships/hyperlink" Target="https://www.ecourt.ge/Insolvency/InsolvencyInner?docId=3235070&amp;instanceId=1" TargetMode="External"/><Relationship Id="rId38" Type="http://schemas.openxmlformats.org/officeDocument/2006/relationships/hyperlink" Target="https://www.ecourt.ge/Insolvency/InsolvencyInner?docId=1992961&amp;instanceId=1" TargetMode="External"/><Relationship Id="rId2" Type="http://schemas.openxmlformats.org/officeDocument/2006/relationships/hyperlink" Target="https://www.ecourt.ge/Insolvency/InsolvencyInner?docId=3977114&amp;instanceId=1" TargetMode="External"/><Relationship Id="rId16" Type="http://schemas.openxmlformats.org/officeDocument/2006/relationships/hyperlink" Target="https://www.ecourt.ge/Insolvency/InsolvencyInner?docId=2347658&amp;instanceId=1" TargetMode="External"/><Relationship Id="rId20" Type="http://schemas.openxmlformats.org/officeDocument/2006/relationships/hyperlink" Target="https://www.ecourt.ge/Insolvency/InsolvencyInner?docId=2870510&amp;instanceId=1" TargetMode="External"/><Relationship Id="rId29" Type="http://schemas.openxmlformats.org/officeDocument/2006/relationships/hyperlink" Target="https://matsne.gov.ge/ka/document/search?query=&amp;geo=on&amp;additional-filter-text=&amp;query_target=text&amp;type=all&amp;group=&amp;issuer=&amp;label=&amp;number=2%2F631-07&amp;signing_date_fr%5Bdate%5D=&amp;signing_date_to%5Bdate%5D=&amp;registration_code=&amp;publishing_date_fr%5Bdate%5D=&amp;publishing_date_to%5Bdate%5D=&amp;status=&amp;additional_status=&amp;op=%E1%83%AB%E1%83%94%E1%83%91%E1%83%9C%E1%83%90&amp;isvoice=0&amp;form_build_id=form-YGiH4gezWMoZ1XE0sAmeZfJJrl2Y2DjjuojsD3payUM&amp;form_id=_document_search_form" TargetMode="External"/><Relationship Id="rId1" Type="http://schemas.openxmlformats.org/officeDocument/2006/relationships/hyperlink" Target="https://www.ecourt.ge/Insolvency/InsolvencyInner?docId=1773589&amp;instanceId=1" TargetMode="External"/><Relationship Id="rId6" Type="http://schemas.openxmlformats.org/officeDocument/2006/relationships/hyperlink" Target="https://www.ecourt.ge/Insolvency/InsolvencyInner?docId=2180845&amp;instanceId=1" TargetMode="External"/><Relationship Id="rId11" Type="http://schemas.openxmlformats.org/officeDocument/2006/relationships/hyperlink" Target="https://matsne.gov.ge/ka/document/view/4276980?publication=0" TargetMode="External"/><Relationship Id="rId24" Type="http://schemas.openxmlformats.org/officeDocument/2006/relationships/hyperlink" Target="https://www.ecourt.ge/Insolvency/InsolvencyInner?docId=4316596&amp;instanceId=1" TargetMode="External"/><Relationship Id="rId32" Type="http://schemas.openxmlformats.org/officeDocument/2006/relationships/hyperlink" Target="https://www.ecourt.ge/Insolvency/InsolvencyInner?docId=2573700&amp;instanceId=1" TargetMode="External"/><Relationship Id="rId37" Type="http://schemas.openxmlformats.org/officeDocument/2006/relationships/hyperlink" Target="https://www.ecourt.ge/Insolvency/InsolvencyInner?docId=1121101&amp;instanceId=1" TargetMode="External"/><Relationship Id="rId40" Type="http://schemas.openxmlformats.org/officeDocument/2006/relationships/hyperlink" Target="https://ecourt.ge/Insolvency/InsolvencyInner?docId=123912&amp;instanceId=1" TargetMode="External"/><Relationship Id="rId5" Type="http://schemas.openxmlformats.org/officeDocument/2006/relationships/hyperlink" Target="https://www.ecourt.ge/Insolvency/InsolvencyInner?docId=3250154&amp;instanceId=1" TargetMode="External"/><Relationship Id="rId15" Type="http://schemas.openxmlformats.org/officeDocument/2006/relationships/hyperlink" Target="https://www.matsne.gov.ge/ka/document/search?query=&amp;geo=on&amp;additional-filter-text=&amp;query_target=text&amp;type=all&amp;group=&amp;issuer=&amp;label=&amp;number=2%2F4256-15&amp;signing_date_fr%5Bdate%5D=&amp;signing_date_to%5Bdate%5D=&amp;registration_code=&amp;publishing_date_fr%5Bdate%5D=&amp;publishing_date_to%5Bdate%5D=&amp;status=&amp;additional_status=&amp;op=%E1%83%AB%E1%83%94%E1%83%91%E1%83%9C%E1%83%90&amp;isvoice=0&amp;form_build_id=form-jzqY_nYiXMTaEJ2yp9opzZIhV6dKeD5GR3N3wcuYWKQ&amp;form_id=_document_search_form" TargetMode="External"/><Relationship Id="rId23" Type="http://schemas.openxmlformats.org/officeDocument/2006/relationships/hyperlink" Target="https://www.ecourt.ge/Insolvency/InsolvencyInner?docId=2973226&amp;instanceId=1" TargetMode="External"/><Relationship Id="rId28" Type="http://schemas.openxmlformats.org/officeDocument/2006/relationships/hyperlink" Target="https://www.ecourt.ge/Insolvency/InsolvencyInner?docId=21686&amp;instanceId=1" TargetMode="External"/><Relationship Id="rId36" Type="http://schemas.openxmlformats.org/officeDocument/2006/relationships/hyperlink" Target="https://www.ecourt.ge/Insolvency/InsolvencyInner?docId=3356133&amp;instanceId=1" TargetMode="External"/><Relationship Id="rId10" Type="http://schemas.openxmlformats.org/officeDocument/2006/relationships/hyperlink" Target="https://www.ecourt.ge/Insolvency/InsolvencyInner?docId=651584&amp;instanceId=1" TargetMode="External"/><Relationship Id="rId19" Type="http://schemas.openxmlformats.org/officeDocument/2006/relationships/hyperlink" Target="https://www.ecourt.ge/Insolvency/InsolvencyInner?docId=2904573&amp;instanceId=1" TargetMode="External"/><Relationship Id="rId31" Type="http://schemas.openxmlformats.org/officeDocument/2006/relationships/hyperlink" Target="https://www.ecourt.ge/Insolvency/InsolvencyInner?docId=3511036&amp;instanceId=1" TargetMode="External"/><Relationship Id="rId4" Type="http://schemas.openxmlformats.org/officeDocument/2006/relationships/hyperlink" Target="https://www.ecourt.ge/Insolvency/InsolvencyInner?docId=2376902&amp;instanceId=1" TargetMode="External"/><Relationship Id="rId9" Type="http://schemas.openxmlformats.org/officeDocument/2006/relationships/hyperlink" Target="https://www.ecourt.ge/Insolvency/InsolvencyInner?docId=3167157&amp;instanceId=1" TargetMode="External"/><Relationship Id="rId14" Type="http://schemas.openxmlformats.org/officeDocument/2006/relationships/hyperlink" Target="https://www.ecourt.ge/Insolvency/InsolvencyInner?docId=744885&amp;instanceId=1" TargetMode="External"/><Relationship Id="rId22" Type="http://schemas.openxmlformats.org/officeDocument/2006/relationships/hyperlink" Target="https://www.ecourt.ge/Insolvency/InsolvencyInner?docId=2644964&amp;instanceId=1" TargetMode="External"/><Relationship Id="rId27" Type="http://schemas.openxmlformats.org/officeDocument/2006/relationships/hyperlink" Target="https://www.ecourt.ge/Insolvency/InsolvencyInner?docId=2940786&amp;instanceId=1" TargetMode="External"/><Relationship Id="rId30" Type="http://schemas.openxmlformats.org/officeDocument/2006/relationships/hyperlink" Target="https://www.ecourt.ge/Insolvency/InsolvencyInner?docId=3037255&amp;instanceId=1" TargetMode="External"/><Relationship Id="rId35" Type="http://schemas.openxmlformats.org/officeDocument/2006/relationships/hyperlink" Target="https://www.ecourt.ge/Insolvency/InsolvencyInner?docId=3319177&amp;instanceId=1" TargetMode="External"/><Relationship Id="rId8" Type="http://schemas.openxmlformats.org/officeDocument/2006/relationships/hyperlink" Target="https://www.ecourt.ge/Insolvency/InsolvencyInner?docId=3178292&amp;instanceId=1" TargetMode="External"/><Relationship Id="rId3" Type="http://schemas.openxmlformats.org/officeDocument/2006/relationships/hyperlink" Target="https://www.ecourt.ge/Insolvency/InsolvencyInner?docId=496501&amp;instanceId=1"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995"/>
  <sheetViews>
    <sheetView tabSelected="1" workbookViewId="0">
      <pane ySplit="1" topLeftCell="A340" activePane="bottomLeft" state="frozen"/>
      <selection pane="bottomLeft" activeCell="A350" sqref="A350"/>
    </sheetView>
  </sheetViews>
  <sheetFormatPr defaultColWidth="12.6640625" defaultRowHeight="15.75" customHeight="1"/>
  <cols>
    <col min="1" max="1" width="4.33203125" bestFit="1" customWidth="1"/>
    <col min="2" max="2" width="12.21875" customWidth="1"/>
    <col min="3" max="3" width="4.77734375" customWidth="1"/>
    <col min="4" max="4" width="28.88671875" customWidth="1"/>
    <col min="5" max="5" width="12.21875" customWidth="1"/>
    <col min="6" max="6" width="18.88671875" customWidth="1"/>
    <col min="7" max="7" width="70.44140625" customWidth="1"/>
    <col min="8" max="8" width="16.6640625" customWidth="1"/>
    <col min="9" max="9" width="18.21875" bestFit="1" customWidth="1"/>
    <col min="10" max="10" width="14.21875" customWidth="1"/>
    <col min="11" max="11" width="18.21875" customWidth="1"/>
    <col min="12" max="12" width="18.21875" bestFit="1" customWidth="1"/>
    <col min="13" max="13" width="14.21875" customWidth="1"/>
    <col min="14" max="14" width="19.44140625" customWidth="1"/>
    <col min="15" max="15" width="16.21875" customWidth="1"/>
    <col min="16" max="16" width="14.21875" customWidth="1"/>
    <col min="17" max="17" width="11.6640625" customWidth="1"/>
    <col min="18" max="18" width="13" customWidth="1"/>
    <col min="19" max="19" width="20.88671875" customWidth="1"/>
    <col min="20" max="20" width="14.21875" customWidth="1"/>
    <col min="21" max="21" width="12.21875" customWidth="1"/>
    <col min="22" max="22" width="14.44140625" customWidth="1"/>
    <col min="23" max="23" width="11.88671875" customWidth="1"/>
    <col min="24" max="24" width="12.6640625" customWidth="1"/>
    <col min="25" max="25" width="14.77734375" customWidth="1"/>
    <col min="26" max="26" width="52.109375" customWidth="1"/>
    <col min="27" max="27" width="48.88671875" customWidth="1"/>
    <col min="28" max="28" width="12.6640625" customWidth="1"/>
    <col min="29" max="29" width="6.44140625" customWidth="1"/>
    <col min="30" max="30" width="14.6640625" customWidth="1"/>
    <col min="31" max="32" width="16.21875" customWidth="1"/>
  </cols>
  <sheetData>
    <row r="1" spans="1:32" ht="69">
      <c r="A1" s="111"/>
      <c r="B1" s="112" t="s">
        <v>0</v>
      </c>
      <c r="C1" s="113"/>
      <c r="D1" s="112" t="s">
        <v>1</v>
      </c>
      <c r="E1" s="112" t="s">
        <v>2</v>
      </c>
      <c r="F1" s="112" t="s">
        <v>3</v>
      </c>
      <c r="G1" s="114" t="s">
        <v>4</v>
      </c>
      <c r="H1" s="114" t="s">
        <v>5</v>
      </c>
      <c r="I1" s="112" t="s">
        <v>6</v>
      </c>
      <c r="J1" s="112" t="s">
        <v>7</v>
      </c>
      <c r="K1" s="112" t="s">
        <v>8</v>
      </c>
      <c r="L1" s="112" t="s">
        <v>9</v>
      </c>
      <c r="M1" s="112" t="s">
        <v>10</v>
      </c>
      <c r="N1" s="112" t="s">
        <v>11</v>
      </c>
      <c r="O1" s="112" t="s">
        <v>12</v>
      </c>
      <c r="P1" s="112" t="s">
        <v>13</v>
      </c>
      <c r="Q1" s="112" t="s">
        <v>14</v>
      </c>
      <c r="R1" s="112" t="s">
        <v>11</v>
      </c>
      <c r="S1" s="112" t="s">
        <v>15</v>
      </c>
      <c r="T1" s="112" t="s">
        <v>16</v>
      </c>
      <c r="U1" s="112" t="s">
        <v>17</v>
      </c>
      <c r="V1" s="112" t="s">
        <v>18</v>
      </c>
      <c r="W1" s="115" t="s">
        <v>19</v>
      </c>
      <c r="X1" s="115" t="s">
        <v>20</v>
      </c>
      <c r="Y1" s="115" t="s">
        <v>21</v>
      </c>
      <c r="Z1" s="112" t="s">
        <v>22</v>
      </c>
      <c r="AA1" s="112" t="s">
        <v>23</v>
      </c>
      <c r="AB1" s="112" t="s">
        <v>24</v>
      </c>
      <c r="AC1" s="112"/>
      <c r="AD1" s="112" t="s">
        <v>25</v>
      </c>
      <c r="AE1" s="112" t="s">
        <v>26</v>
      </c>
      <c r="AF1" s="112" t="s">
        <v>27</v>
      </c>
    </row>
    <row r="2" spans="1:32" ht="27.6">
      <c r="A2" s="116">
        <v>1</v>
      </c>
      <c r="B2" s="117">
        <v>1</v>
      </c>
      <c r="C2" s="118">
        <v>1</v>
      </c>
      <c r="D2" s="119" t="s">
        <v>28</v>
      </c>
      <c r="E2" s="117" t="s">
        <v>29</v>
      </c>
      <c r="F2" s="117" t="s">
        <v>30</v>
      </c>
      <c r="G2" s="120" t="s">
        <v>31</v>
      </c>
      <c r="H2" s="121"/>
      <c r="I2" s="117" t="s">
        <v>32</v>
      </c>
      <c r="J2" s="117" t="str">
        <f t="shared" ref="J2:J50" si="0">IF(I2&lt;&gt;"არ დაწყებულა",YEAR(I2)," ")</f>
        <v xml:space="preserve"> </v>
      </c>
      <c r="K2" s="117"/>
      <c r="L2" s="122"/>
      <c r="M2" s="117"/>
      <c r="N2" s="117"/>
      <c r="O2" s="117"/>
      <c r="P2" s="117"/>
      <c r="Q2" s="122"/>
      <c r="R2" s="117"/>
      <c r="S2" s="117"/>
      <c r="T2" s="117"/>
      <c r="U2" s="117"/>
      <c r="V2" s="117"/>
      <c r="W2" s="122"/>
      <c r="X2" s="122"/>
      <c r="Y2" s="122"/>
      <c r="Z2" s="117" t="s">
        <v>33</v>
      </c>
      <c r="AA2" s="117"/>
      <c r="AB2" s="117" t="s">
        <v>34</v>
      </c>
      <c r="AC2" s="117"/>
      <c r="AD2" s="117" t="str">
        <f t="shared" ref="AD2:AD256" si="1">IF(V2="დასრულებული",(X2-I2)/365,"")</f>
        <v/>
      </c>
      <c r="AE2" s="117" t="str">
        <f t="shared" ref="AE2:AE58" si="2">IF(V2="დასრულებული",YEAR(X2),"")</f>
        <v/>
      </c>
      <c r="AF2" s="122">
        <f t="shared" ref="AF2:AF180" si="3">IF(NOT(W2=""),W2,X2)</f>
        <v>0</v>
      </c>
    </row>
    <row r="3" spans="1:32" ht="55.2">
      <c r="A3" s="116">
        <v>2</v>
      </c>
      <c r="B3" s="117">
        <v>2</v>
      </c>
      <c r="C3" s="118">
        <v>1</v>
      </c>
      <c r="D3" s="119" t="s">
        <v>35</v>
      </c>
      <c r="E3" s="117" t="s">
        <v>36</v>
      </c>
      <c r="F3" s="117" t="s">
        <v>37</v>
      </c>
      <c r="G3" s="120" t="s">
        <v>38</v>
      </c>
      <c r="H3" s="121"/>
      <c r="I3" s="122">
        <v>44111</v>
      </c>
      <c r="J3" s="117">
        <f t="shared" si="0"/>
        <v>2020</v>
      </c>
      <c r="K3" s="117" t="s">
        <v>39</v>
      </c>
      <c r="L3" s="122">
        <v>44699</v>
      </c>
      <c r="M3" s="117" t="s">
        <v>40</v>
      </c>
      <c r="N3" s="117"/>
      <c r="O3" s="117"/>
      <c r="P3" s="117"/>
      <c r="Q3" s="122"/>
      <c r="R3" s="117"/>
      <c r="S3" s="117"/>
      <c r="T3" s="117"/>
      <c r="U3" s="117"/>
      <c r="V3" s="117" t="s">
        <v>41</v>
      </c>
      <c r="W3" s="122"/>
      <c r="X3" s="122">
        <v>44924</v>
      </c>
      <c r="Y3" s="122"/>
      <c r="Z3" s="117"/>
      <c r="AA3" s="117"/>
      <c r="AB3" s="117" t="s">
        <v>34</v>
      </c>
      <c r="AC3" s="117"/>
      <c r="AD3" s="117">
        <f t="shared" si="1"/>
        <v>2.2273972602739724</v>
      </c>
      <c r="AE3" s="117">
        <f t="shared" si="2"/>
        <v>2022</v>
      </c>
      <c r="AF3" s="122">
        <f t="shared" si="3"/>
        <v>44924</v>
      </c>
    </row>
    <row r="4" spans="1:32" ht="41.4">
      <c r="A4" s="116">
        <v>3</v>
      </c>
      <c r="B4" s="117">
        <v>3</v>
      </c>
      <c r="C4" s="118">
        <v>1</v>
      </c>
      <c r="D4" s="119" t="s">
        <v>42</v>
      </c>
      <c r="E4" s="117" t="s">
        <v>43</v>
      </c>
      <c r="F4" s="117" t="s">
        <v>44</v>
      </c>
      <c r="G4" s="120" t="s">
        <v>45</v>
      </c>
      <c r="H4" s="121"/>
      <c r="I4" s="122">
        <v>44125</v>
      </c>
      <c r="J4" s="117">
        <f t="shared" si="0"/>
        <v>2020</v>
      </c>
      <c r="K4" s="117" t="s">
        <v>46</v>
      </c>
      <c r="L4" s="122">
        <v>44370</v>
      </c>
      <c r="M4" s="117" t="s">
        <v>40</v>
      </c>
      <c r="N4" s="117" t="s">
        <v>46</v>
      </c>
      <c r="O4" s="117"/>
      <c r="P4" s="117"/>
      <c r="Q4" s="122"/>
      <c r="R4" s="117"/>
      <c r="S4" s="117"/>
      <c r="T4" s="117"/>
      <c r="U4" s="117"/>
      <c r="V4" s="117" t="s">
        <v>41</v>
      </c>
      <c r="W4" s="122"/>
      <c r="X4" s="122">
        <v>44496</v>
      </c>
      <c r="Y4" s="122"/>
      <c r="Z4" s="117" t="s">
        <v>47</v>
      </c>
      <c r="AA4" s="117" t="s">
        <v>48</v>
      </c>
      <c r="AB4" s="117" t="s">
        <v>34</v>
      </c>
      <c r="AC4" s="117"/>
      <c r="AD4" s="117">
        <f t="shared" si="1"/>
        <v>1.0164383561643835</v>
      </c>
      <c r="AE4" s="117">
        <f t="shared" si="2"/>
        <v>2021</v>
      </c>
      <c r="AF4" s="122">
        <f t="shared" si="3"/>
        <v>44496</v>
      </c>
    </row>
    <row r="5" spans="1:32" ht="13.8">
      <c r="A5" s="116">
        <v>4</v>
      </c>
      <c r="B5" s="117">
        <v>4</v>
      </c>
      <c r="C5" s="118">
        <v>1</v>
      </c>
      <c r="D5" s="119" t="s">
        <v>49</v>
      </c>
      <c r="E5" s="117" t="s">
        <v>50</v>
      </c>
      <c r="F5" s="117" t="s">
        <v>37</v>
      </c>
      <c r="G5" s="123" t="s">
        <v>51</v>
      </c>
      <c r="H5" s="121"/>
      <c r="I5" s="117" t="s">
        <v>32</v>
      </c>
      <c r="J5" s="117" t="str">
        <f t="shared" si="0"/>
        <v xml:space="preserve"> </v>
      </c>
      <c r="K5" s="117"/>
      <c r="L5" s="122"/>
      <c r="M5" s="117"/>
      <c r="N5" s="117"/>
      <c r="O5" s="117"/>
      <c r="P5" s="117"/>
      <c r="Q5" s="122"/>
      <c r="R5" s="117"/>
      <c r="S5" s="117"/>
      <c r="T5" s="117"/>
      <c r="U5" s="117"/>
      <c r="V5" s="117"/>
      <c r="W5" s="122"/>
      <c r="X5" s="122"/>
      <c r="Y5" s="122"/>
      <c r="Z5" s="117" t="s">
        <v>52</v>
      </c>
      <c r="AA5" s="117"/>
      <c r="AB5" s="117" t="s">
        <v>34</v>
      </c>
      <c r="AC5" s="117"/>
      <c r="AD5" s="117" t="str">
        <f t="shared" si="1"/>
        <v/>
      </c>
      <c r="AE5" s="117" t="str">
        <f t="shared" si="2"/>
        <v/>
      </c>
      <c r="AF5" s="122">
        <f t="shared" si="3"/>
        <v>0</v>
      </c>
    </row>
    <row r="6" spans="1:32" ht="41.4">
      <c r="A6" s="116">
        <v>5</v>
      </c>
      <c r="B6" s="117">
        <v>5</v>
      </c>
      <c r="C6" s="118">
        <v>1</v>
      </c>
      <c r="D6" s="119" t="s">
        <v>53</v>
      </c>
      <c r="E6" s="117" t="s">
        <v>54</v>
      </c>
      <c r="F6" s="117" t="s">
        <v>55</v>
      </c>
      <c r="G6" s="123" t="s">
        <v>56</v>
      </c>
      <c r="H6" s="121"/>
      <c r="I6" s="122">
        <v>44117</v>
      </c>
      <c r="J6" s="117">
        <f t="shared" si="0"/>
        <v>2020</v>
      </c>
      <c r="K6" s="117" t="s">
        <v>46</v>
      </c>
      <c r="L6" s="122"/>
      <c r="M6" s="117"/>
      <c r="N6" s="117"/>
      <c r="O6" s="117"/>
      <c r="P6" s="117"/>
      <c r="Q6" s="122"/>
      <c r="R6" s="117"/>
      <c r="S6" s="117"/>
      <c r="T6" s="117"/>
      <c r="U6" s="117"/>
      <c r="V6" s="117" t="s">
        <v>57</v>
      </c>
      <c r="W6" s="122"/>
      <c r="X6" s="122"/>
      <c r="Y6" s="122"/>
      <c r="Z6" s="117" t="s">
        <v>58</v>
      </c>
      <c r="AA6" s="117" t="s">
        <v>59</v>
      </c>
      <c r="AB6" s="117" t="s">
        <v>34</v>
      </c>
      <c r="AC6" s="117"/>
      <c r="AD6" s="117" t="str">
        <f t="shared" si="1"/>
        <v/>
      </c>
      <c r="AE6" s="117" t="str">
        <f t="shared" si="2"/>
        <v/>
      </c>
      <c r="AF6" s="122">
        <f t="shared" si="3"/>
        <v>0</v>
      </c>
    </row>
    <row r="7" spans="1:32" ht="41.4">
      <c r="A7" s="116">
        <v>6</v>
      </c>
      <c r="B7" s="117">
        <v>6</v>
      </c>
      <c r="C7" s="118">
        <v>1</v>
      </c>
      <c r="D7" s="119" t="s">
        <v>60</v>
      </c>
      <c r="E7" s="117" t="s">
        <v>61</v>
      </c>
      <c r="F7" s="117" t="s">
        <v>62</v>
      </c>
      <c r="G7" s="120" t="s">
        <v>63</v>
      </c>
      <c r="H7" s="121"/>
      <c r="I7" s="117" t="s">
        <v>32</v>
      </c>
      <c r="J7" s="117" t="str">
        <f t="shared" si="0"/>
        <v xml:space="preserve"> </v>
      </c>
      <c r="K7" s="117"/>
      <c r="L7" s="122"/>
      <c r="M7" s="117"/>
      <c r="N7" s="117"/>
      <c r="O7" s="117"/>
      <c r="P7" s="117"/>
      <c r="Q7" s="122"/>
      <c r="R7" s="117"/>
      <c r="S7" s="117"/>
      <c r="T7" s="117"/>
      <c r="U7" s="117"/>
      <c r="V7" s="117"/>
      <c r="W7" s="122"/>
      <c r="X7" s="122"/>
      <c r="Y7" s="122"/>
      <c r="Z7" s="117" t="s">
        <v>64</v>
      </c>
      <c r="AA7" s="117"/>
      <c r="AB7" s="117" t="s">
        <v>34</v>
      </c>
      <c r="AC7" s="117"/>
      <c r="AD7" s="117" t="str">
        <f t="shared" si="1"/>
        <v/>
      </c>
      <c r="AE7" s="117" t="str">
        <f t="shared" si="2"/>
        <v/>
      </c>
      <c r="AF7" s="122">
        <f t="shared" si="3"/>
        <v>0</v>
      </c>
    </row>
    <row r="8" spans="1:32" ht="82.8">
      <c r="A8" s="116">
        <v>7</v>
      </c>
      <c r="B8" s="117">
        <v>7</v>
      </c>
      <c r="C8" s="118">
        <v>1</v>
      </c>
      <c r="D8" s="119" t="s">
        <v>65</v>
      </c>
      <c r="E8" s="117" t="s">
        <v>66</v>
      </c>
      <c r="F8" s="117" t="s">
        <v>67</v>
      </c>
      <c r="G8" s="120" t="s">
        <v>68</v>
      </c>
      <c r="H8" s="124" t="s">
        <v>69</v>
      </c>
      <c r="I8" s="122">
        <v>37361</v>
      </c>
      <c r="J8" s="117">
        <f t="shared" si="0"/>
        <v>2002</v>
      </c>
      <c r="K8" s="117"/>
      <c r="L8" s="122">
        <v>40905</v>
      </c>
      <c r="M8" s="117" t="s">
        <v>40</v>
      </c>
      <c r="N8" s="117" t="s">
        <v>46</v>
      </c>
      <c r="O8" s="117"/>
      <c r="P8" s="117"/>
      <c r="Q8" s="122"/>
      <c r="R8" s="117"/>
      <c r="S8" s="117"/>
      <c r="T8" s="117"/>
      <c r="U8" s="117"/>
      <c r="V8" s="117" t="s">
        <v>41</v>
      </c>
      <c r="W8" s="122"/>
      <c r="X8" s="122">
        <v>44231</v>
      </c>
      <c r="Y8" s="122">
        <v>44237</v>
      </c>
      <c r="Z8" s="117" t="s">
        <v>70</v>
      </c>
      <c r="AA8" s="117"/>
      <c r="AB8" s="117" t="s">
        <v>34</v>
      </c>
      <c r="AC8" s="117"/>
      <c r="AD8" s="117">
        <f t="shared" si="1"/>
        <v>18.82191780821918</v>
      </c>
      <c r="AE8" s="117">
        <f t="shared" si="2"/>
        <v>2021</v>
      </c>
      <c r="AF8" s="122">
        <f t="shared" si="3"/>
        <v>44231</v>
      </c>
    </row>
    <row r="9" spans="1:32" ht="41.4">
      <c r="A9" s="116">
        <v>8</v>
      </c>
      <c r="B9" s="117">
        <v>8</v>
      </c>
      <c r="C9" s="118">
        <v>1</v>
      </c>
      <c r="D9" s="119" t="s">
        <v>71</v>
      </c>
      <c r="E9" s="117" t="s">
        <v>72</v>
      </c>
      <c r="F9" s="117" t="s">
        <v>44</v>
      </c>
      <c r="G9" s="120" t="s">
        <v>73</v>
      </c>
      <c r="H9" s="121"/>
      <c r="I9" s="122">
        <v>44106</v>
      </c>
      <c r="J9" s="117">
        <f t="shared" si="0"/>
        <v>2020</v>
      </c>
      <c r="K9" s="117" t="s">
        <v>46</v>
      </c>
      <c r="L9" s="122">
        <v>44691</v>
      </c>
      <c r="M9" s="117" t="s">
        <v>40</v>
      </c>
      <c r="N9" s="117" t="s">
        <v>74</v>
      </c>
      <c r="O9" s="117"/>
      <c r="P9" s="117"/>
      <c r="Q9" s="122"/>
      <c r="R9" s="117"/>
      <c r="S9" s="117"/>
      <c r="T9" s="117">
        <v>13</v>
      </c>
      <c r="U9" s="117" t="s">
        <v>75</v>
      </c>
      <c r="V9" s="117" t="s">
        <v>41</v>
      </c>
      <c r="W9" s="122"/>
      <c r="X9" s="122">
        <v>44914</v>
      </c>
      <c r="Y9" s="122"/>
      <c r="Z9" s="117"/>
      <c r="AA9" s="117" t="s">
        <v>76</v>
      </c>
      <c r="AB9" s="117" t="s">
        <v>34</v>
      </c>
      <c r="AC9" s="117"/>
      <c r="AD9" s="117">
        <f t="shared" si="1"/>
        <v>2.2136986301369861</v>
      </c>
      <c r="AE9" s="117">
        <f t="shared" si="2"/>
        <v>2022</v>
      </c>
      <c r="AF9" s="122">
        <f t="shared" si="3"/>
        <v>44914</v>
      </c>
    </row>
    <row r="10" spans="1:32" ht="41.4">
      <c r="A10" s="116">
        <v>9</v>
      </c>
      <c r="B10" s="117">
        <v>9</v>
      </c>
      <c r="C10" s="118">
        <v>1</v>
      </c>
      <c r="D10" s="119" t="s">
        <v>77</v>
      </c>
      <c r="E10" s="117" t="s">
        <v>78</v>
      </c>
      <c r="F10" s="117" t="s">
        <v>79</v>
      </c>
      <c r="G10" s="120" t="s">
        <v>80</v>
      </c>
      <c r="H10" s="121"/>
      <c r="I10" s="122">
        <v>42761</v>
      </c>
      <c r="J10" s="117">
        <f t="shared" si="0"/>
        <v>2017</v>
      </c>
      <c r="K10" s="117" t="s">
        <v>46</v>
      </c>
      <c r="L10" s="122">
        <v>42803</v>
      </c>
      <c r="M10" s="117" t="s">
        <v>40</v>
      </c>
      <c r="N10" s="117" t="s">
        <v>46</v>
      </c>
      <c r="O10" s="117"/>
      <c r="P10" s="117"/>
      <c r="Q10" s="122"/>
      <c r="R10" s="117"/>
      <c r="S10" s="117"/>
      <c r="T10" s="117"/>
      <c r="U10" s="117"/>
      <c r="V10" s="117" t="s">
        <v>81</v>
      </c>
      <c r="W10" s="122">
        <v>44125</v>
      </c>
      <c r="X10" s="122"/>
      <c r="Y10" s="122"/>
      <c r="Z10" s="117"/>
      <c r="AA10" s="117"/>
      <c r="AB10" s="117" t="s">
        <v>34</v>
      </c>
      <c r="AC10" s="117"/>
      <c r="AD10" s="117" t="str">
        <f t="shared" si="1"/>
        <v/>
      </c>
      <c r="AE10" s="117" t="str">
        <f t="shared" si="2"/>
        <v/>
      </c>
      <c r="AF10" s="122">
        <f t="shared" si="3"/>
        <v>44125</v>
      </c>
    </row>
    <row r="11" spans="1:32" ht="41.4">
      <c r="A11" s="116">
        <v>10</v>
      </c>
      <c r="B11" s="117">
        <v>10</v>
      </c>
      <c r="C11" s="118">
        <v>1</v>
      </c>
      <c r="D11" s="119" t="s">
        <v>82</v>
      </c>
      <c r="E11" s="117" t="s">
        <v>83</v>
      </c>
      <c r="F11" s="117" t="s">
        <v>84</v>
      </c>
      <c r="G11" s="120" t="s">
        <v>85</v>
      </c>
      <c r="H11" s="121"/>
      <c r="I11" s="122">
        <v>43599</v>
      </c>
      <c r="J11" s="117">
        <f t="shared" si="0"/>
        <v>2019</v>
      </c>
      <c r="K11" s="117" t="s">
        <v>46</v>
      </c>
      <c r="L11" s="122">
        <v>43599</v>
      </c>
      <c r="M11" s="117" t="s">
        <v>40</v>
      </c>
      <c r="N11" s="117"/>
      <c r="O11" s="117"/>
      <c r="P11" s="117"/>
      <c r="Q11" s="122"/>
      <c r="R11" s="117"/>
      <c r="S11" s="117"/>
      <c r="T11" s="117"/>
      <c r="U11" s="117"/>
      <c r="V11" s="117" t="s">
        <v>81</v>
      </c>
      <c r="W11" s="125">
        <v>44617</v>
      </c>
      <c r="X11" s="122"/>
      <c r="Y11" s="122"/>
      <c r="Z11" s="117" t="s">
        <v>86</v>
      </c>
      <c r="AA11" s="117" t="s">
        <v>87</v>
      </c>
      <c r="AB11" s="117" t="s">
        <v>34</v>
      </c>
      <c r="AC11" s="117"/>
      <c r="AD11" s="117" t="str">
        <f t="shared" si="1"/>
        <v/>
      </c>
      <c r="AE11" s="117" t="str">
        <f t="shared" si="2"/>
        <v/>
      </c>
      <c r="AF11" s="122">
        <f t="shared" si="3"/>
        <v>44617</v>
      </c>
    </row>
    <row r="12" spans="1:32" ht="69">
      <c r="A12" s="116">
        <v>11</v>
      </c>
      <c r="B12" s="117">
        <v>11</v>
      </c>
      <c r="C12" s="118">
        <v>1</v>
      </c>
      <c r="D12" s="119" t="s">
        <v>88</v>
      </c>
      <c r="E12" s="117" t="s">
        <v>89</v>
      </c>
      <c r="F12" s="117" t="s">
        <v>90</v>
      </c>
      <c r="G12" s="120" t="s">
        <v>91</v>
      </c>
      <c r="H12" s="121"/>
      <c r="I12" s="122">
        <v>41813</v>
      </c>
      <c r="J12" s="117">
        <f t="shared" si="0"/>
        <v>2014</v>
      </c>
      <c r="K12" s="117" t="s">
        <v>46</v>
      </c>
      <c r="L12" s="122"/>
      <c r="M12" s="117"/>
      <c r="N12" s="117"/>
      <c r="O12" s="117"/>
      <c r="P12" s="117"/>
      <c r="Q12" s="122"/>
      <c r="R12" s="117"/>
      <c r="S12" s="117"/>
      <c r="T12" s="117"/>
      <c r="U12" s="117"/>
      <c r="V12" s="117" t="s">
        <v>81</v>
      </c>
      <c r="W12" s="122">
        <v>44466</v>
      </c>
      <c r="X12" s="122"/>
      <c r="Y12" s="122"/>
      <c r="Z12" s="117" t="s">
        <v>92</v>
      </c>
      <c r="AA12" s="117"/>
      <c r="AB12" s="117" t="s">
        <v>34</v>
      </c>
      <c r="AC12" s="117"/>
      <c r="AD12" s="117" t="str">
        <f t="shared" si="1"/>
        <v/>
      </c>
      <c r="AE12" s="117" t="str">
        <f t="shared" si="2"/>
        <v/>
      </c>
      <c r="AF12" s="122">
        <f t="shared" si="3"/>
        <v>44466</v>
      </c>
    </row>
    <row r="13" spans="1:32" ht="41.4">
      <c r="A13" s="116">
        <v>12</v>
      </c>
      <c r="B13" s="117">
        <v>12</v>
      </c>
      <c r="C13" s="118">
        <v>1</v>
      </c>
      <c r="D13" s="119" t="s">
        <v>93</v>
      </c>
      <c r="E13" s="117" t="s">
        <v>94</v>
      </c>
      <c r="F13" s="117" t="s">
        <v>37</v>
      </c>
      <c r="G13" s="120" t="s">
        <v>95</v>
      </c>
      <c r="H13" s="121"/>
      <c r="I13" s="122">
        <v>44103</v>
      </c>
      <c r="J13" s="117">
        <f t="shared" si="0"/>
        <v>2020</v>
      </c>
      <c r="K13" s="117" t="s">
        <v>46</v>
      </c>
      <c r="L13" s="122">
        <v>44697</v>
      </c>
      <c r="M13" s="117" t="s">
        <v>40</v>
      </c>
      <c r="N13" s="117" t="s">
        <v>96</v>
      </c>
      <c r="O13" s="117"/>
      <c r="P13" s="117"/>
      <c r="Q13" s="122"/>
      <c r="R13" s="117"/>
      <c r="S13" s="117"/>
      <c r="T13" s="117">
        <v>15</v>
      </c>
      <c r="U13" s="117" t="s">
        <v>97</v>
      </c>
      <c r="V13" s="117" t="s">
        <v>41</v>
      </c>
      <c r="W13" s="122"/>
      <c r="X13" s="122">
        <v>44918</v>
      </c>
      <c r="Y13" s="122"/>
      <c r="Z13" s="117"/>
      <c r="AA13" s="117" t="s">
        <v>98</v>
      </c>
      <c r="AB13" s="117" t="s">
        <v>34</v>
      </c>
      <c r="AC13" s="117"/>
      <c r="AD13" s="117">
        <f t="shared" si="1"/>
        <v>2.2328767123287672</v>
      </c>
      <c r="AE13" s="117">
        <f t="shared" si="2"/>
        <v>2022</v>
      </c>
      <c r="AF13" s="122">
        <f t="shared" si="3"/>
        <v>44918</v>
      </c>
    </row>
    <row r="14" spans="1:32" ht="69">
      <c r="A14" s="116">
        <v>13</v>
      </c>
      <c r="B14" s="117">
        <v>13</v>
      </c>
      <c r="C14" s="118">
        <v>1</v>
      </c>
      <c r="D14" s="119" t="s">
        <v>99</v>
      </c>
      <c r="E14" s="117" t="s">
        <v>100</v>
      </c>
      <c r="F14" s="117" t="s">
        <v>101</v>
      </c>
      <c r="G14" s="120" t="s">
        <v>102</v>
      </c>
      <c r="H14" s="121"/>
      <c r="I14" s="122">
        <v>44102</v>
      </c>
      <c r="J14" s="117">
        <f t="shared" si="0"/>
        <v>2020</v>
      </c>
      <c r="K14" s="117" t="s">
        <v>46</v>
      </c>
      <c r="L14" s="122">
        <v>44672</v>
      </c>
      <c r="M14" s="117" t="s">
        <v>40</v>
      </c>
      <c r="N14" s="117" t="s">
        <v>103</v>
      </c>
      <c r="O14" s="117"/>
      <c r="P14" s="117"/>
      <c r="Q14" s="122"/>
      <c r="R14" s="117"/>
      <c r="S14" s="117"/>
      <c r="T14" s="117">
        <v>14</v>
      </c>
      <c r="U14" s="117" t="s">
        <v>104</v>
      </c>
      <c r="V14" s="117" t="s">
        <v>41</v>
      </c>
      <c r="W14" s="122"/>
      <c r="X14" s="122">
        <v>44922</v>
      </c>
      <c r="Y14" s="122"/>
      <c r="Z14" s="117"/>
      <c r="AA14" s="117" t="s">
        <v>105</v>
      </c>
      <c r="AB14" s="117" t="s">
        <v>34</v>
      </c>
      <c r="AC14" s="117"/>
      <c r="AD14" s="117">
        <f t="shared" si="1"/>
        <v>2.2465753424657535</v>
      </c>
      <c r="AE14" s="117">
        <f t="shared" si="2"/>
        <v>2022</v>
      </c>
      <c r="AF14" s="122">
        <f t="shared" si="3"/>
        <v>44922</v>
      </c>
    </row>
    <row r="15" spans="1:32" ht="41.4">
      <c r="A15" s="116">
        <v>14</v>
      </c>
      <c r="B15" s="117">
        <v>14</v>
      </c>
      <c r="C15" s="118">
        <v>1</v>
      </c>
      <c r="D15" s="119" t="s">
        <v>106</v>
      </c>
      <c r="E15" s="117" t="s">
        <v>107</v>
      </c>
      <c r="F15" s="117" t="s">
        <v>108</v>
      </c>
      <c r="G15" s="120" t="s">
        <v>109</v>
      </c>
      <c r="H15" s="121"/>
      <c r="I15" s="122">
        <v>44099</v>
      </c>
      <c r="J15" s="117">
        <f t="shared" si="0"/>
        <v>2020</v>
      </c>
      <c r="K15" s="117" t="s">
        <v>46</v>
      </c>
      <c r="L15" s="122">
        <v>44519</v>
      </c>
      <c r="M15" s="117" t="s">
        <v>40</v>
      </c>
      <c r="N15" s="117" t="s">
        <v>96</v>
      </c>
      <c r="O15" s="117"/>
      <c r="P15" s="117"/>
      <c r="Q15" s="122"/>
      <c r="R15" s="117"/>
      <c r="S15" s="117"/>
      <c r="T15" s="117"/>
      <c r="U15" s="117"/>
      <c r="V15" s="117" t="s">
        <v>41</v>
      </c>
      <c r="W15" s="122"/>
      <c r="X15" s="122">
        <v>44726</v>
      </c>
      <c r="Y15" s="122"/>
      <c r="Z15" s="117"/>
      <c r="AA15" s="117" t="s">
        <v>110</v>
      </c>
      <c r="AB15" s="117" t="s">
        <v>34</v>
      </c>
      <c r="AC15" s="117"/>
      <c r="AD15" s="117">
        <f t="shared" si="1"/>
        <v>1.7178082191780821</v>
      </c>
      <c r="AE15" s="117">
        <f t="shared" si="2"/>
        <v>2022</v>
      </c>
      <c r="AF15" s="122">
        <f t="shared" si="3"/>
        <v>44726</v>
      </c>
    </row>
    <row r="16" spans="1:32" ht="41.4">
      <c r="A16" s="116">
        <v>15</v>
      </c>
      <c r="B16" s="117">
        <v>15</v>
      </c>
      <c r="C16" s="118">
        <v>1</v>
      </c>
      <c r="D16" s="119" t="s">
        <v>111</v>
      </c>
      <c r="E16" s="117" t="s">
        <v>112</v>
      </c>
      <c r="F16" s="117" t="s">
        <v>108</v>
      </c>
      <c r="G16" s="120" t="s">
        <v>113</v>
      </c>
      <c r="H16" s="121"/>
      <c r="I16" s="122">
        <v>44095</v>
      </c>
      <c r="J16" s="117">
        <f t="shared" si="0"/>
        <v>2020</v>
      </c>
      <c r="K16" s="117" t="s">
        <v>46</v>
      </c>
      <c r="L16" s="122">
        <v>44502</v>
      </c>
      <c r="M16" s="117" t="s">
        <v>40</v>
      </c>
      <c r="N16" s="117" t="s">
        <v>114</v>
      </c>
      <c r="O16" s="117"/>
      <c r="P16" s="117"/>
      <c r="Q16" s="122"/>
      <c r="R16" s="117"/>
      <c r="S16" s="117"/>
      <c r="T16" s="117"/>
      <c r="U16" s="117"/>
      <c r="V16" s="117" t="s">
        <v>41</v>
      </c>
      <c r="W16" s="122"/>
      <c r="X16" s="122">
        <v>44694</v>
      </c>
      <c r="Y16" s="122"/>
      <c r="Z16" s="117" t="s">
        <v>115</v>
      </c>
      <c r="AA16" s="117" t="s">
        <v>116</v>
      </c>
      <c r="AB16" s="117" t="s">
        <v>34</v>
      </c>
      <c r="AC16" s="117"/>
      <c r="AD16" s="117">
        <f t="shared" si="1"/>
        <v>1.6410958904109589</v>
      </c>
      <c r="AE16" s="117">
        <f t="shared" si="2"/>
        <v>2022</v>
      </c>
      <c r="AF16" s="122">
        <f t="shared" si="3"/>
        <v>44694</v>
      </c>
    </row>
    <row r="17" spans="1:32" ht="27.6">
      <c r="A17" s="116">
        <v>16</v>
      </c>
      <c r="B17" s="117">
        <v>16</v>
      </c>
      <c r="C17" s="118">
        <v>1</v>
      </c>
      <c r="D17" s="119" t="s">
        <v>117</v>
      </c>
      <c r="E17" s="117" t="s">
        <v>118</v>
      </c>
      <c r="F17" s="117" t="s">
        <v>119</v>
      </c>
      <c r="G17" s="120" t="s">
        <v>120</v>
      </c>
      <c r="H17" s="121"/>
      <c r="I17" s="117" t="s">
        <v>32</v>
      </c>
      <c r="J17" s="117" t="str">
        <f t="shared" si="0"/>
        <v xml:space="preserve"> </v>
      </c>
      <c r="K17" s="117"/>
      <c r="L17" s="122"/>
      <c r="M17" s="117"/>
      <c r="N17" s="117"/>
      <c r="O17" s="117"/>
      <c r="P17" s="117"/>
      <c r="Q17" s="122"/>
      <c r="R17" s="117"/>
      <c r="S17" s="117"/>
      <c r="T17" s="117"/>
      <c r="U17" s="117"/>
      <c r="V17" s="117"/>
      <c r="W17" s="122"/>
      <c r="X17" s="122"/>
      <c r="Y17" s="122"/>
      <c r="Z17" s="117" t="s">
        <v>121</v>
      </c>
      <c r="AA17" s="117"/>
      <c r="AB17" s="117" t="s">
        <v>34</v>
      </c>
      <c r="AC17" s="117"/>
      <c r="AD17" s="117" t="str">
        <f t="shared" si="1"/>
        <v/>
      </c>
      <c r="AE17" s="117" t="str">
        <f t="shared" si="2"/>
        <v/>
      </c>
      <c r="AF17" s="122">
        <f t="shared" si="3"/>
        <v>0</v>
      </c>
    </row>
    <row r="18" spans="1:32" ht="27.6">
      <c r="A18" s="116">
        <v>17</v>
      </c>
      <c r="B18" s="117">
        <v>17</v>
      </c>
      <c r="C18" s="118">
        <v>1</v>
      </c>
      <c r="D18" s="119" t="s">
        <v>122</v>
      </c>
      <c r="E18" s="117" t="s">
        <v>123</v>
      </c>
      <c r="F18" s="117" t="s">
        <v>124</v>
      </c>
      <c r="G18" s="120" t="s">
        <v>125</v>
      </c>
      <c r="H18" s="121"/>
      <c r="I18" s="117" t="s">
        <v>32</v>
      </c>
      <c r="J18" s="117" t="str">
        <f t="shared" si="0"/>
        <v xml:space="preserve"> </v>
      </c>
      <c r="K18" s="117"/>
      <c r="L18" s="122"/>
      <c r="M18" s="117"/>
      <c r="N18" s="117"/>
      <c r="O18" s="117"/>
      <c r="P18" s="117"/>
      <c r="Q18" s="122"/>
      <c r="R18" s="117"/>
      <c r="S18" s="117"/>
      <c r="T18" s="117"/>
      <c r="U18" s="117"/>
      <c r="V18" s="117"/>
      <c r="W18" s="122"/>
      <c r="X18" s="122"/>
      <c r="Y18" s="122"/>
      <c r="Z18" s="117" t="s">
        <v>126</v>
      </c>
      <c r="AA18" s="117"/>
      <c r="AB18" s="117" t="s">
        <v>34</v>
      </c>
      <c r="AC18" s="117"/>
      <c r="AD18" s="117" t="str">
        <f t="shared" si="1"/>
        <v/>
      </c>
      <c r="AE18" s="117" t="str">
        <f t="shared" si="2"/>
        <v/>
      </c>
      <c r="AF18" s="122">
        <f t="shared" si="3"/>
        <v>0</v>
      </c>
    </row>
    <row r="19" spans="1:32" ht="27.6">
      <c r="A19" s="116">
        <v>18</v>
      </c>
      <c r="B19" s="117">
        <v>18</v>
      </c>
      <c r="C19" s="118">
        <v>1</v>
      </c>
      <c r="D19" s="119" t="s">
        <v>127</v>
      </c>
      <c r="E19" s="117" t="s">
        <v>128</v>
      </c>
      <c r="F19" s="117" t="s">
        <v>37</v>
      </c>
      <c r="G19" s="120" t="s">
        <v>129</v>
      </c>
      <c r="H19" s="121"/>
      <c r="I19" s="117" t="s">
        <v>32</v>
      </c>
      <c r="J19" s="117" t="str">
        <f t="shared" si="0"/>
        <v xml:space="preserve"> </v>
      </c>
      <c r="K19" s="117"/>
      <c r="L19" s="122"/>
      <c r="M19" s="117"/>
      <c r="N19" s="117"/>
      <c r="O19" s="117"/>
      <c r="P19" s="117"/>
      <c r="Q19" s="122"/>
      <c r="R19" s="117"/>
      <c r="S19" s="117"/>
      <c r="T19" s="117"/>
      <c r="U19" s="117"/>
      <c r="V19" s="117"/>
      <c r="W19" s="122"/>
      <c r="X19" s="122"/>
      <c r="Y19" s="122"/>
      <c r="Z19" s="117" t="s">
        <v>130</v>
      </c>
      <c r="AA19" s="117"/>
      <c r="AB19" s="117" t="s">
        <v>34</v>
      </c>
      <c r="AC19" s="117"/>
      <c r="AD19" s="117" t="str">
        <f t="shared" si="1"/>
        <v/>
      </c>
      <c r="AE19" s="117" t="str">
        <f t="shared" si="2"/>
        <v/>
      </c>
      <c r="AF19" s="122">
        <f t="shared" si="3"/>
        <v>0</v>
      </c>
    </row>
    <row r="20" spans="1:32" ht="27.6">
      <c r="A20" s="116">
        <v>19</v>
      </c>
      <c r="B20" s="117">
        <v>19</v>
      </c>
      <c r="C20" s="118">
        <v>1</v>
      </c>
      <c r="D20" s="119" t="s">
        <v>131</v>
      </c>
      <c r="E20" s="117" t="s">
        <v>132</v>
      </c>
      <c r="F20" s="117" t="s">
        <v>124</v>
      </c>
      <c r="G20" s="120" t="s">
        <v>133</v>
      </c>
      <c r="H20" s="121"/>
      <c r="I20" s="117" t="s">
        <v>32</v>
      </c>
      <c r="J20" s="117" t="str">
        <f t="shared" si="0"/>
        <v xml:space="preserve"> </v>
      </c>
      <c r="K20" s="117"/>
      <c r="L20" s="122"/>
      <c r="M20" s="117"/>
      <c r="N20" s="117"/>
      <c r="O20" s="117"/>
      <c r="P20" s="117"/>
      <c r="Q20" s="122"/>
      <c r="R20" s="117"/>
      <c r="S20" s="117"/>
      <c r="T20" s="117"/>
      <c r="U20" s="117"/>
      <c r="V20" s="117"/>
      <c r="W20" s="122"/>
      <c r="X20" s="122"/>
      <c r="Y20" s="122"/>
      <c r="Z20" s="117"/>
      <c r="AA20" s="117"/>
      <c r="AB20" s="117" t="s">
        <v>34</v>
      </c>
      <c r="AC20" s="117"/>
      <c r="AD20" s="117" t="str">
        <f t="shared" si="1"/>
        <v/>
      </c>
      <c r="AE20" s="117" t="str">
        <f t="shared" si="2"/>
        <v/>
      </c>
      <c r="AF20" s="122">
        <f t="shared" si="3"/>
        <v>0</v>
      </c>
    </row>
    <row r="21" spans="1:32" ht="27.6">
      <c r="A21" s="116">
        <v>20</v>
      </c>
      <c r="B21" s="117">
        <v>20</v>
      </c>
      <c r="C21" s="118">
        <v>1</v>
      </c>
      <c r="D21" s="119" t="s">
        <v>134</v>
      </c>
      <c r="E21" s="117" t="s">
        <v>135</v>
      </c>
      <c r="F21" s="117" t="s">
        <v>124</v>
      </c>
      <c r="G21" s="120" t="s">
        <v>136</v>
      </c>
      <c r="H21" s="121"/>
      <c r="I21" s="117" t="s">
        <v>32</v>
      </c>
      <c r="J21" s="117" t="str">
        <f t="shared" si="0"/>
        <v xml:space="preserve"> </v>
      </c>
      <c r="K21" s="117"/>
      <c r="L21" s="122"/>
      <c r="M21" s="117"/>
      <c r="N21" s="117"/>
      <c r="O21" s="117"/>
      <c r="P21" s="117"/>
      <c r="Q21" s="122"/>
      <c r="R21" s="117"/>
      <c r="S21" s="117"/>
      <c r="T21" s="117"/>
      <c r="U21" s="117"/>
      <c r="V21" s="117"/>
      <c r="W21" s="122"/>
      <c r="X21" s="122"/>
      <c r="Y21" s="122"/>
      <c r="Z21" s="117"/>
      <c r="AA21" s="117"/>
      <c r="AB21" s="117" t="s">
        <v>34</v>
      </c>
      <c r="AC21" s="117"/>
      <c r="AD21" s="117" t="str">
        <f t="shared" si="1"/>
        <v/>
      </c>
      <c r="AE21" s="117" t="str">
        <f t="shared" si="2"/>
        <v/>
      </c>
      <c r="AF21" s="122">
        <f t="shared" si="3"/>
        <v>0</v>
      </c>
    </row>
    <row r="22" spans="1:32" ht="27.6">
      <c r="A22" s="116">
        <v>21</v>
      </c>
      <c r="B22" s="117">
        <v>21</v>
      </c>
      <c r="C22" s="118">
        <v>1</v>
      </c>
      <c r="D22" s="119" t="s">
        <v>137</v>
      </c>
      <c r="E22" s="117" t="s">
        <v>138</v>
      </c>
      <c r="F22" s="117" t="s">
        <v>44</v>
      </c>
      <c r="G22" s="126" t="s">
        <v>139</v>
      </c>
      <c r="H22" s="127" t="s">
        <v>140</v>
      </c>
      <c r="I22" s="122">
        <v>43879</v>
      </c>
      <c r="J22" s="117">
        <f t="shared" si="0"/>
        <v>2020</v>
      </c>
      <c r="K22" s="117"/>
      <c r="L22" s="122"/>
      <c r="M22" s="117"/>
      <c r="N22" s="117"/>
      <c r="O22" s="117"/>
      <c r="P22" s="117"/>
      <c r="Q22" s="122"/>
      <c r="R22" s="117"/>
      <c r="S22" s="117"/>
      <c r="T22" s="117"/>
      <c r="U22" s="117"/>
      <c r="V22" s="117" t="s">
        <v>57</v>
      </c>
      <c r="W22" s="122"/>
      <c r="X22" s="122"/>
      <c r="Y22" s="122"/>
      <c r="Z22" s="117" t="s">
        <v>141</v>
      </c>
      <c r="AA22" s="117"/>
      <c r="AB22" s="117" t="s">
        <v>34</v>
      </c>
      <c r="AC22" s="117"/>
      <c r="AD22" s="117" t="str">
        <f t="shared" si="1"/>
        <v/>
      </c>
      <c r="AE22" s="117" t="str">
        <f t="shared" si="2"/>
        <v/>
      </c>
      <c r="AF22" s="122">
        <f t="shared" si="3"/>
        <v>0</v>
      </c>
    </row>
    <row r="23" spans="1:32" ht="41.4">
      <c r="A23" s="116">
        <v>22</v>
      </c>
      <c r="B23" s="117">
        <v>22</v>
      </c>
      <c r="C23" s="118">
        <v>1</v>
      </c>
      <c r="D23" s="119" t="s">
        <v>142</v>
      </c>
      <c r="E23" s="117" t="s">
        <v>143</v>
      </c>
      <c r="F23" s="117" t="s">
        <v>144</v>
      </c>
      <c r="G23" s="126" t="s">
        <v>145</v>
      </c>
      <c r="H23" s="127" t="s">
        <v>146</v>
      </c>
      <c r="I23" s="122">
        <v>43801</v>
      </c>
      <c r="J23" s="117">
        <f t="shared" si="0"/>
        <v>2019</v>
      </c>
      <c r="K23" s="117" t="s">
        <v>46</v>
      </c>
      <c r="L23" s="122"/>
      <c r="M23" s="117"/>
      <c r="N23" s="117"/>
      <c r="O23" s="117"/>
      <c r="P23" s="117"/>
      <c r="Q23" s="122"/>
      <c r="R23" s="117"/>
      <c r="S23" s="117"/>
      <c r="T23" s="117"/>
      <c r="U23" s="117"/>
      <c r="V23" s="117" t="s">
        <v>57</v>
      </c>
      <c r="W23" s="122"/>
      <c r="X23" s="122"/>
      <c r="Y23" s="122"/>
      <c r="Z23" s="117"/>
      <c r="AA23" s="117"/>
      <c r="AB23" s="117" t="s">
        <v>34</v>
      </c>
      <c r="AC23" s="117"/>
      <c r="AD23" s="117" t="str">
        <f t="shared" si="1"/>
        <v/>
      </c>
      <c r="AE23" s="117" t="str">
        <f t="shared" si="2"/>
        <v/>
      </c>
      <c r="AF23" s="122">
        <f t="shared" si="3"/>
        <v>0</v>
      </c>
    </row>
    <row r="24" spans="1:32" ht="27.6">
      <c r="A24" s="116">
        <v>23</v>
      </c>
      <c r="B24" s="117">
        <v>23</v>
      </c>
      <c r="C24" s="118">
        <v>1</v>
      </c>
      <c r="D24" s="119" t="s">
        <v>147</v>
      </c>
      <c r="E24" s="117" t="s">
        <v>148</v>
      </c>
      <c r="F24" s="117" t="s">
        <v>149</v>
      </c>
      <c r="G24" s="120" t="s">
        <v>150</v>
      </c>
      <c r="H24" s="121"/>
      <c r="I24" s="117" t="s">
        <v>32</v>
      </c>
      <c r="J24" s="117" t="str">
        <f t="shared" si="0"/>
        <v xml:space="preserve"> </v>
      </c>
      <c r="K24" s="122"/>
      <c r="L24" s="122"/>
      <c r="M24" s="117"/>
      <c r="N24" s="117"/>
      <c r="O24" s="117"/>
      <c r="P24" s="117"/>
      <c r="Q24" s="122"/>
      <c r="R24" s="117"/>
      <c r="S24" s="117"/>
      <c r="T24" s="117"/>
      <c r="U24" s="117"/>
      <c r="V24" s="117"/>
      <c r="W24" s="122"/>
      <c r="X24" s="122"/>
      <c r="Y24" s="122"/>
      <c r="Z24" s="117" t="s">
        <v>151</v>
      </c>
      <c r="AA24" s="117"/>
      <c r="AB24" s="117" t="s">
        <v>34</v>
      </c>
      <c r="AC24" s="117"/>
      <c r="AD24" s="117" t="str">
        <f t="shared" si="1"/>
        <v/>
      </c>
      <c r="AE24" s="117" t="str">
        <f t="shared" si="2"/>
        <v/>
      </c>
      <c r="AF24" s="122">
        <f t="shared" si="3"/>
        <v>0</v>
      </c>
    </row>
    <row r="25" spans="1:32" ht="27.6">
      <c r="A25" s="116">
        <v>24</v>
      </c>
      <c r="B25" s="117">
        <v>24</v>
      </c>
      <c r="C25" s="118">
        <v>1</v>
      </c>
      <c r="D25" s="119" t="s">
        <v>152</v>
      </c>
      <c r="E25" s="117" t="s">
        <v>153</v>
      </c>
      <c r="F25" s="117" t="s">
        <v>154</v>
      </c>
      <c r="G25" s="120" t="s">
        <v>155</v>
      </c>
      <c r="H25" s="121"/>
      <c r="I25" s="117" t="s">
        <v>32</v>
      </c>
      <c r="J25" s="117" t="str">
        <f t="shared" si="0"/>
        <v xml:space="preserve"> </v>
      </c>
      <c r="K25" s="122"/>
      <c r="L25" s="122"/>
      <c r="M25" s="117"/>
      <c r="N25" s="117"/>
      <c r="O25" s="117"/>
      <c r="P25" s="117"/>
      <c r="Q25" s="122"/>
      <c r="R25" s="117"/>
      <c r="S25" s="117"/>
      <c r="T25" s="117"/>
      <c r="U25" s="117"/>
      <c r="V25" s="117"/>
      <c r="W25" s="122"/>
      <c r="X25" s="122"/>
      <c r="Y25" s="122"/>
      <c r="Z25" s="117" t="s">
        <v>121</v>
      </c>
      <c r="AA25" s="117"/>
      <c r="AB25" s="117" t="s">
        <v>34</v>
      </c>
      <c r="AC25" s="117"/>
      <c r="AD25" s="117" t="str">
        <f t="shared" si="1"/>
        <v/>
      </c>
      <c r="AE25" s="117" t="str">
        <f t="shared" si="2"/>
        <v/>
      </c>
      <c r="AF25" s="122">
        <f t="shared" si="3"/>
        <v>0</v>
      </c>
    </row>
    <row r="26" spans="1:32" ht="41.4">
      <c r="A26" s="116">
        <v>25</v>
      </c>
      <c r="B26" s="117">
        <v>25</v>
      </c>
      <c r="C26" s="118">
        <v>1</v>
      </c>
      <c r="D26" s="119" t="s">
        <v>156</v>
      </c>
      <c r="E26" s="117" t="s">
        <v>157</v>
      </c>
      <c r="F26" s="117" t="s">
        <v>144</v>
      </c>
      <c r="G26" s="120" t="s">
        <v>158</v>
      </c>
      <c r="H26" s="121"/>
      <c r="I26" s="122">
        <v>43294</v>
      </c>
      <c r="J26" s="117">
        <f t="shared" si="0"/>
        <v>2018</v>
      </c>
      <c r="K26" s="117" t="s">
        <v>46</v>
      </c>
      <c r="L26" s="122"/>
      <c r="M26" s="117" t="s">
        <v>40</v>
      </c>
      <c r="N26" s="117"/>
      <c r="O26" s="117"/>
      <c r="P26" s="117"/>
      <c r="Q26" s="122"/>
      <c r="R26" s="117"/>
      <c r="S26" s="117"/>
      <c r="T26" s="117"/>
      <c r="U26" s="117"/>
      <c r="V26" s="117" t="s">
        <v>81</v>
      </c>
      <c r="W26" s="122">
        <v>44043</v>
      </c>
      <c r="X26" s="122"/>
      <c r="Y26" s="122"/>
      <c r="Z26" s="117"/>
      <c r="AA26" s="117"/>
      <c r="AB26" s="117" t="s">
        <v>34</v>
      </c>
      <c r="AC26" s="117"/>
      <c r="AD26" s="117" t="str">
        <f t="shared" si="1"/>
        <v/>
      </c>
      <c r="AE26" s="117" t="str">
        <f t="shared" si="2"/>
        <v/>
      </c>
      <c r="AF26" s="122">
        <f t="shared" si="3"/>
        <v>44043</v>
      </c>
    </row>
    <row r="27" spans="1:32" ht="41.4">
      <c r="A27" s="116">
        <v>26</v>
      </c>
      <c r="B27" s="117">
        <v>26</v>
      </c>
      <c r="C27" s="118">
        <v>1</v>
      </c>
      <c r="D27" s="119" t="s">
        <v>159</v>
      </c>
      <c r="E27" s="117" t="s">
        <v>160</v>
      </c>
      <c r="F27" s="117" t="s">
        <v>144</v>
      </c>
      <c r="G27" s="120" t="s">
        <v>161</v>
      </c>
      <c r="H27" s="121"/>
      <c r="I27" s="122">
        <v>43231</v>
      </c>
      <c r="J27" s="117">
        <f t="shared" si="0"/>
        <v>2018</v>
      </c>
      <c r="K27" s="117" t="s">
        <v>46</v>
      </c>
      <c r="L27" s="122">
        <v>44043</v>
      </c>
      <c r="M27" s="117" t="s">
        <v>40</v>
      </c>
      <c r="N27" s="117"/>
      <c r="O27" s="117"/>
      <c r="P27" s="117"/>
      <c r="Q27" s="122"/>
      <c r="R27" s="117"/>
      <c r="S27" s="117"/>
      <c r="T27" s="117"/>
      <c r="U27" s="117"/>
      <c r="V27" s="117" t="s">
        <v>81</v>
      </c>
      <c r="W27" s="122">
        <v>44043</v>
      </c>
      <c r="X27" s="122"/>
      <c r="Y27" s="122"/>
      <c r="Z27" s="117"/>
      <c r="AA27" s="117"/>
      <c r="AB27" s="117" t="s">
        <v>34</v>
      </c>
      <c r="AC27" s="117"/>
      <c r="AD27" s="117" t="str">
        <f t="shared" si="1"/>
        <v/>
      </c>
      <c r="AE27" s="117" t="str">
        <f t="shared" si="2"/>
        <v/>
      </c>
      <c r="AF27" s="122">
        <f t="shared" si="3"/>
        <v>44043</v>
      </c>
    </row>
    <row r="28" spans="1:32" ht="41.4">
      <c r="A28" s="116">
        <v>27</v>
      </c>
      <c r="B28" s="117">
        <v>27</v>
      </c>
      <c r="C28" s="118">
        <v>1</v>
      </c>
      <c r="D28" s="119" t="s">
        <v>162</v>
      </c>
      <c r="E28" s="117" t="s">
        <v>163</v>
      </c>
      <c r="F28" s="117" t="s">
        <v>164</v>
      </c>
      <c r="G28" s="120" t="s">
        <v>165</v>
      </c>
      <c r="H28" s="127" t="s">
        <v>166</v>
      </c>
      <c r="I28" s="122">
        <v>43103</v>
      </c>
      <c r="J28" s="117">
        <f t="shared" si="0"/>
        <v>2018</v>
      </c>
      <c r="K28" s="117" t="s">
        <v>46</v>
      </c>
      <c r="L28" s="122"/>
      <c r="M28" s="117"/>
      <c r="N28" s="117"/>
      <c r="O28" s="117"/>
      <c r="P28" s="117"/>
      <c r="Q28" s="122"/>
      <c r="R28" s="117"/>
      <c r="S28" s="117"/>
      <c r="T28" s="117"/>
      <c r="U28" s="117"/>
      <c r="V28" s="117" t="s">
        <v>57</v>
      </c>
      <c r="W28" s="122"/>
      <c r="X28" s="122"/>
      <c r="Y28" s="122"/>
      <c r="Z28" s="117"/>
      <c r="AA28" s="117"/>
      <c r="AB28" s="117" t="s">
        <v>34</v>
      </c>
      <c r="AC28" s="117"/>
      <c r="AD28" s="117" t="str">
        <f t="shared" si="1"/>
        <v/>
      </c>
      <c r="AE28" s="117" t="str">
        <f t="shared" si="2"/>
        <v/>
      </c>
      <c r="AF28" s="122">
        <f t="shared" si="3"/>
        <v>0</v>
      </c>
    </row>
    <row r="29" spans="1:32" ht="41.4">
      <c r="A29" s="116">
        <v>28</v>
      </c>
      <c r="B29" s="117">
        <v>28</v>
      </c>
      <c r="C29" s="118">
        <v>1</v>
      </c>
      <c r="D29" s="119" t="s">
        <v>167</v>
      </c>
      <c r="E29" s="117" t="s">
        <v>168</v>
      </c>
      <c r="F29" s="117" t="s">
        <v>62</v>
      </c>
      <c r="G29" s="120" t="s">
        <v>169</v>
      </c>
      <c r="H29" s="121"/>
      <c r="I29" s="122">
        <v>43849</v>
      </c>
      <c r="J29" s="117">
        <f t="shared" si="0"/>
        <v>2020</v>
      </c>
      <c r="K29" s="117" t="s">
        <v>46</v>
      </c>
      <c r="L29" s="122"/>
      <c r="M29" s="117"/>
      <c r="N29" s="117"/>
      <c r="O29" s="117"/>
      <c r="P29" s="117"/>
      <c r="Q29" s="122"/>
      <c r="R29" s="117"/>
      <c r="S29" s="117"/>
      <c r="T29" s="117"/>
      <c r="U29" s="117"/>
      <c r="V29" s="117" t="s">
        <v>81</v>
      </c>
      <c r="W29" s="122">
        <v>44669</v>
      </c>
      <c r="X29" s="128"/>
      <c r="Y29" s="122"/>
      <c r="Z29" s="117"/>
      <c r="AA29" s="117"/>
      <c r="AB29" s="117" t="s">
        <v>34</v>
      </c>
      <c r="AC29" s="117"/>
      <c r="AD29" s="117" t="str">
        <f t="shared" si="1"/>
        <v/>
      </c>
      <c r="AE29" s="117" t="str">
        <f t="shared" si="2"/>
        <v/>
      </c>
      <c r="AF29" s="122">
        <f t="shared" si="3"/>
        <v>44669</v>
      </c>
    </row>
    <row r="30" spans="1:32" ht="27.6">
      <c r="A30" s="116">
        <v>29</v>
      </c>
      <c r="B30" s="117">
        <v>29</v>
      </c>
      <c r="C30" s="118">
        <v>1</v>
      </c>
      <c r="D30" s="119" t="s">
        <v>170</v>
      </c>
      <c r="E30" s="117" t="s">
        <v>171</v>
      </c>
      <c r="F30" s="117" t="s">
        <v>144</v>
      </c>
      <c r="G30" s="120" t="s">
        <v>172</v>
      </c>
      <c r="H30" s="121"/>
      <c r="I30" s="117" t="s">
        <v>32</v>
      </c>
      <c r="J30" s="117" t="str">
        <f t="shared" si="0"/>
        <v xml:space="preserve"> </v>
      </c>
      <c r="K30" s="122"/>
      <c r="L30" s="122"/>
      <c r="M30" s="117"/>
      <c r="N30" s="117"/>
      <c r="O30" s="117"/>
      <c r="P30" s="117"/>
      <c r="Q30" s="122"/>
      <c r="R30" s="117"/>
      <c r="S30" s="117"/>
      <c r="T30" s="117"/>
      <c r="U30" s="117"/>
      <c r="V30" s="117"/>
      <c r="W30" s="122"/>
      <c r="X30" s="122"/>
      <c r="Y30" s="122"/>
      <c r="Z30" s="117" t="s">
        <v>173</v>
      </c>
      <c r="AA30" s="117"/>
      <c r="AB30" s="117" t="s">
        <v>34</v>
      </c>
      <c r="AC30" s="117"/>
      <c r="AD30" s="117" t="str">
        <f t="shared" si="1"/>
        <v/>
      </c>
      <c r="AE30" s="117" t="str">
        <f t="shared" si="2"/>
        <v/>
      </c>
      <c r="AF30" s="122">
        <f t="shared" si="3"/>
        <v>0</v>
      </c>
    </row>
    <row r="31" spans="1:32" ht="27.6">
      <c r="A31" s="116">
        <v>30</v>
      </c>
      <c r="B31" s="117">
        <v>30</v>
      </c>
      <c r="C31" s="118">
        <v>1</v>
      </c>
      <c r="D31" s="119" t="s">
        <v>174</v>
      </c>
      <c r="E31" s="117" t="s">
        <v>175</v>
      </c>
      <c r="F31" s="117" t="s">
        <v>144</v>
      </c>
      <c r="G31" s="120" t="s">
        <v>176</v>
      </c>
      <c r="H31" s="121"/>
      <c r="I31" s="117" t="s">
        <v>32</v>
      </c>
      <c r="J31" s="117" t="str">
        <f t="shared" si="0"/>
        <v xml:space="preserve"> </v>
      </c>
      <c r="K31" s="117"/>
      <c r="L31" s="122"/>
      <c r="M31" s="117"/>
      <c r="N31" s="117"/>
      <c r="O31" s="117"/>
      <c r="P31" s="117"/>
      <c r="Q31" s="122"/>
      <c r="R31" s="117"/>
      <c r="S31" s="117"/>
      <c r="T31" s="117"/>
      <c r="U31" s="117"/>
      <c r="V31" s="117"/>
      <c r="W31" s="122"/>
      <c r="X31" s="122"/>
      <c r="Y31" s="122"/>
      <c r="Z31" s="117" t="s">
        <v>173</v>
      </c>
      <c r="AA31" s="117"/>
      <c r="AB31" s="117" t="s">
        <v>34</v>
      </c>
      <c r="AC31" s="117"/>
      <c r="AD31" s="117" t="str">
        <f t="shared" si="1"/>
        <v/>
      </c>
      <c r="AE31" s="117" t="str">
        <f t="shared" si="2"/>
        <v/>
      </c>
      <c r="AF31" s="122">
        <f t="shared" si="3"/>
        <v>0</v>
      </c>
    </row>
    <row r="32" spans="1:32" ht="27.6">
      <c r="A32" s="116">
        <v>31</v>
      </c>
      <c r="B32" s="117">
        <v>31</v>
      </c>
      <c r="C32" s="118">
        <v>1</v>
      </c>
      <c r="D32" s="119" t="s">
        <v>177</v>
      </c>
      <c r="E32" s="117" t="s">
        <v>178</v>
      </c>
      <c r="F32" s="117" t="s">
        <v>124</v>
      </c>
      <c r="G32" s="120" t="s">
        <v>179</v>
      </c>
      <c r="H32" s="121"/>
      <c r="I32" s="117" t="s">
        <v>32</v>
      </c>
      <c r="J32" s="117" t="str">
        <f t="shared" si="0"/>
        <v xml:space="preserve"> </v>
      </c>
      <c r="K32" s="117"/>
      <c r="L32" s="122"/>
      <c r="M32" s="117"/>
      <c r="N32" s="117"/>
      <c r="O32" s="117"/>
      <c r="P32" s="117"/>
      <c r="Q32" s="122"/>
      <c r="R32" s="117"/>
      <c r="S32" s="117"/>
      <c r="T32" s="117"/>
      <c r="U32" s="117"/>
      <c r="V32" s="117"/>
      <c r="W32" s="122"/>
      <c r="X32" s="122"/>
      <c r="Y32" s="122"/>
      <c r="Z32" s="117"/>
      <c r="AA32" s="117"/>
      <c r="AB32" s="117" t="s">
        <v>34</v>
      </c>
      <c r="AC32" s="117"/>
      <c r="AD32" s="117" t="str">
        <f t="shared" si="1"/>
        <v/>
      </c>
      <c r="AE32" s="117" t="str">
        <f t="shared" si="2"/>
        <v/>
      </c>
      <c r="AF32" s="122">
        <f t="shared" si="3"/>
        <v>0</v>
      </c>
    </row>
    <row r="33" spans="1:32" ht="13.8">
      <c r="A33" s="116">
        <v>32</v>
      </c>
      <c r="B33" s="117">
        <v>32</v>
      </c>
      <c r="C33" s="118">
        <v>1</v>
      </c>
      <c r="D33" s="119" t="s">
        <v>180</v>
      </c>
      <c r="E33" s="117" t="s">
        <v>181</v>
      </c>
      <c r="F33" s="117" t="s">
        <v>62</v>
      </c>
      <c r="G33" s="120" t="s">
        <v>182</v>
      </c>
      <c r="H33" s="121"/>
      <c r="I33" s="117" t="s">
        <v>32</v>
      </c>
      <c r="J33" s="117" t="str">
        <f t="shared" si="0"/>
        <v xml:space="preserve"> </v>
      </c>
      <c r="K33" s="117"/>
      <c r="L33" s="122"/>
      <c r="M33" s="117"/>
      <c r="N33" s="117"/>
      <c r="O33" s="117"/>
      <c r="P33" s="117"/>
      <c r="Q33" s="122"/>
      <c r="R33" s="117"/>
      <c r="S33" s="117"/>
      <c r="T33" s="117"/>
      <c r="U33" s="117"/>
      <c r="V33" s="117"/>
      <c r="W33" s="122"/>
      <c r="X33" s="122"/>
      <c r="Y33" s="122"/>
      <c r="Z33" s="117" t="s">
        <v>183</v>
      </c>
      <c r="AA33" s="117"/>
      <c r="AB33" s="117" t="s">
        <v>34</v>
      </c>
      <c r="AC33" s="117"/>
      <c r="AD33" s="117" t="str">
        <f t="shared" si="1"/>
        <v/>
      </c>
      <c r="AE33" s="117" t="str">
        <f t="shared" si="2"/>
        <v/>
      </c>
      <c r="AF33" s="122">
        <f t="shared" si="3"/>
        <v>0</v>
      </c>
    </row>
    <row r="34" spans="1:32" ht="82.8">
      <c r="A34" s="116">
        <v>33</v>
      </c>
      <c r="B34" s="117">
        <v>33</v>
      </c>
      <c r="C34" s="118">
        <v>1</v>
      </c>
      <c r="D34" s="119" t="s">
        <v>184</v>
      </c>
      <c r="E34" s="117" t="s">
        <v>185</v>
      </c>
      <c r="F34" s="117" t="s">
        <v>44</v>
      </c>
      <c r="G34" s="120" t="s">
        <v>186</v>
      </c>
      <c r="H34" s="121"/>
      <c r="I34" s="122">
        <v>41234</v>
      </c>
      <c r="J34" s="117">
        <f t="shared" si="0"/>
        <v>2012</v>
      </c>
      <c r="K34" s="117" t="s">
        <v>46</v>
      </c>
      <c r="L34" s="117" t="s">
        <v>187</v>
      </c>
      <c r="M34" s="117" t="s">
        <v>40</v>
      </c>
      <c r="N34" s="117" t="s">
        <v>46</v>
      </c>
      <c r="O34" s="117"/>
      <c r="P34" s="117"/>
      <c r="Q34" s="122"/>
      <c r="R34" s="117"/>
      <c r="S34" s="117"/>
      <c r="T34" s="117"/>
      <c r="U34" s="117"/>
      <c r="V34" s="117" t="s">
        <v>57</v>
      </c>
      <c r="W34" s="122"/>
      <c r="X34" s="122"/>
      <c r="Y34" s="122"/>
      <c r="Z34" s="117" t="s">
        <v>188</v>
      </c>
      <c r="AA34" s="117" t="s">
        <v>189</v>
      </c>
      <c r="AB34" s="117" t="s">
        <v>34</v>
      </c>
      <c r="AC34" s="117"/>
      <c r="AD34" s="117" t="str">
        <f t="shared" si="1"/>
        <v/>
      </c>
      <c r="AE34" s="117" t="str">
        <f t="shared" si="2"/>
        <v/>
      </c>
      <c r="AF34" s="122">
        <f t="shared" si="3"/>
        <v>0</v>
      </c>
    </row>
    <row r="35" spans="1:32" ht="41.4">
      <c r="A35" s="116">
        <v>34</v>
      </c>
      <c r="B35" s="117">
        <v>34</v>
      </c>
      <c r="C35" s="118">
        <v>1</v>
      </c>
      <c r="D35" s="119" t="s">
        <v>190</v>
      </c>
      <c r="E35" s="117" t="s">
        <v>191</v>
      </c>
      <c r="F35" s="117" t="s">
        <v>44</v>
      </c>
      <c r="G35" s="120" t="s">
        <v>192</v>
      </c>
      <c r="H35" s="121"/>
      <c r="I35" s="122">
        <v>43077</v>
      </c>
      <c r="J35" s="117">
        <f t="shared" si="0"/>
        <v>2017</v>
      </c>
      <c r="K35" s="117" t="s">
        <v>46</v>
      </c>
      <c r="L35" s="122"/>
      <c r="M35" s="117"/>
      <c r="N35" s="117"/>
      <c r="O35" s="117"/>
      <c r="P35" s="117"/>
      <c r="Q35" s="122"/>
      <c r="R35" s="117"/>
      <c r="S35" s="117"/>
      <c r="T35" s="117"/>
      <c r="U35" s="117"/>
      <c r="V35" s="117" t="s">
        <v>81</v>
      </c>
      <c r="W35" s="125">
        <v>44223</v>
      </c>
      <c r="X35" s="122"/>
      <c r="Y35" s="122"/>
      <c r="Z35" s="117" t="s">
        <v>193</v>
      </c>
      <c r="AA35" s="117" t="s">
        <v>194</v>
      </c>
      <c r="AB35" s="117" t="s">
        <v>34</v>
      </c>
      <c r="AC35" s="117"/>
      <c r="AD35" s="117" t="str">
        <f t="shared" si="1"/>
        <v/>
      </c>
      <c r="AE35" s="117" t="str">
        <f t="shared" si="2"/>
        <v/>
      </c>
      <c r="AF35" s="122">
        <f t="shared" si="3"/>
        <v>44223</v>
      </c>
    </row>
    <row r="36" spans="1:32" ht="27.6">
      <c r="A36" s="116">
        <v>35</v>
      </c>
      <c r="B36" s="117">
        <v>35</v>
      </c>
      <c r="C36" s="118">
        <v>1</v>
      </c>
      <c r="D36" s="119" t="s">
        <v>195</v>
      </c>
      <c r="E36" s="117" t="s">
        <v>196</v>
      </c>
      <c r="F36" s="117" t="s">
        <v>197</v>
      </c>
      <c r="G36" s="120" t="s">
        <v>198</v>
      </c>
      <c r="H36" s="121"/>
      <c r="I36" s="117" t="s">
        <v>32</v>
      </c>
      <c r="J36" s="117" t="str">
        <f t="shared" si="0"/>
        <v xml:space="preserve"> </v>
      </c>
      <c r="K36" s="117"/>
      <c r="L36" s="122"/>
      <c r="M36" s="117"/>
      <c r="N36" s="117"/>
      <c r="O36" s="117"/>
      <c r="P36" s="117"/>
      <c r="Q36" s="122"/>
      <c r="R36" s="117"/>
      <c r="S36" s="117"/>
      <c r="T36" s="117"/>
      <c r="U36" s="117"/>
      <c r="V36" s="117"/>
      <c r="W36" s="122"/>
      <c r="X36" s="122"/>
      <c r="Y36" s="122"/>
      <c r="Z36" s="117"/>
      <c r="AA36" s="117" t="s">
        <v>199</v>
      </c>
      <c r="AB36" s="117" t="s">
        <v>34</v>
      </c>
      <c r="AC36" s="117"/>
      <c r="AD36" s="117" t="str">
        <f t="shared" si="1"/>
        <v/>
      </c>
      <c r="AE36" s="117" t="str">
        <f t="shared" si="2"/>
        <v/>
      </c>
      <c r="AF36" s="122">
        <f t="shared" si="3"/>
        <v>0</v>
      </c>
    </row>
    <row r="37" spans="1:32" ht="41.4">
      <c r="A37" s="116">
        <v>36</v>
      </c>
      <c r="B37" s="117">
        <v>36</v>
      </c>
      <c r="C37" s="118">
        <v>1</v>
      </c>
      <c r="D37" s="119" t="s">
        <v>200</v>
      </c>
      <c r="E37" s="117" t="s">
        <v>201</v>
      </c>
      <c r="F37" s="117" t="s">
        <v>44</v>
      </c>
      <c r="G37" s="120" t="s">
        <v>202</v>
      </c>
      <c r="H37" s="121"/>
      <c r="I37" s="122">
        <v>43746</v>
      </c>
      <c r="J37" s="117">
        <f t="shared" si="0"/>
        <v>2019</v>
      </c>
      <c r="K37" s="117" t="s">
        <v>46</v>
      </c>
      <c r="L37" s="122">
        <v>43801</v>
      </c>
      <c r="M37" s="117" t="s">
        <v>40</v>
      </c>
      <c r="N37" s="117" t="s">
        <v>46</v>
      </c>
      <c r="O37" s="117"/>
      <c r="P37" s="117"/>
      <c r="Q37" s="122"/>
      <c r="R37" s="117"/>
      <c r="S37" s="117"/>
      <c r="T37" s="117"/>
      <c r="U37" s="117"/>
      <c r="V37" s="117" t="s">
        <v>41</v>
      </c>
      <c r="W37" s="122"/>
      <c r="X37" s="122">
        <v>44027</v>
      </c>
      <c r="Y37" s="122"/>
      <c r="Z37" s="117"/>
      <c r="AA37" s="117"/>
      <c r="AB37" s="117" t="s">
        <v>34</v>
      </c>
      <c r="AC37" s="117"/>
      <c r="AD37" s="117">
        <f t="shared" si="1"/>
        <v>0.76986301369863008</v>
      </c>
      <c r="AE37" s="117">
        <f t="shared" si="2"/>
        <v>2020</v>
      </c>
      <c r="AF37" s="122">
        <f t="shared" si="3"/>
        <v>44027</v>
      </c>
    </row>
    <row r="38" spans="1:32" ht="27.6">
      <c r="A38" s="116">
        <v>37</v>
      </c>
      <c r="B38" s="117">
        <v>37</v>
      </c>
      <c r="C38" s="118">
        <v>1</v>
      </c>
      <c r="D38" s="119" t="s">
        <v>203</v>
      </c>
      <c r="E38" s="117" t="s">
        <v>204</v>
      </c>
      <c r="F38" s="117" t="s">
        <v>149</v>
      </c>
      <c r="G38" s="120" t="s">
        <v>205</v>
      </c>
      <c r="H38" s="121"/>
      <c r="I38" s="117" t="s">
        <v>32</v>
      </c>
      <c r="J38" s="117" t="str">
        <f t="shared" si="0"/>
        <v xml:space="preserve"> </v>
      </c>
      <c r="K38" s="117"/>
      <c r="L38" s="122"/>
      <c r="M38" s="117"/>
      <c r="N38" s="117"/>
      <c r="O38" s="117"/>
      <c r="P38" s="117"/>
      <c r="Q38" s="122"/>
      <c r="R38" s="117"/>
      <c r="S38" s="117"/>
      <c r="T38" s="117"/>
      <c r="U38" s="117"/>
      <c r="V38" s="117"/>
      <c r="W38" s="122"/>
      <c r="X38" s="122"/>
      <c r="Y38" s="122"/>
      <c r="Z38" s="117"/>
      <c r="AA38" s="117"/>
      <c r="AB38" s="117" t="s">
        <v>34</v>
      </c>
      <c r="AC38" s="117"/>
      <c r="AD38" s="117" t="str">
        <f t="shared" si="1"/>
        <v/>
      </c>
      <c r="AE38" s="117" t="str">
        <f t="shared" si="2"/>
        <v/>
      </c>
      <c r="AF38" s="122">
        <f t="shared" si="3"/>
        <v>0</v>
      </c>
    </row>
    <row r="39" spans="1:32" ht="41.4">
      <c r="A39" s="116">
        <v>38</v>
      </c>
      <c r="B39" s="117">
        <v>38</v>
      </c>
      <c r="C39" s="118">
        <v>1</v>
      </c>
      <c r="D39" s="119" t="s">
        <v>206</v>
      </c>
      <c r="E39" s="117" t="s">
        <v>207</v>
      </c>
      <c r="F39" s="117" t="s">
        <v>208</v>
      </c>
      <c r="G39" s="120" t="s">
        <v>209</v>
      </c>
      <c r="H39" s="121"/>
      <c r="I39" s="122">
        <v>43745</v>
      </c>
      <c r="J39" s="117">
        <f t="shared" si="0"/>
        <v>2019</v>
      </c>
      <c r="K39" s="117" t="s">
        <v>46</v>
      </c>
      <c r="L39" s="122"/>
      <c r="M39" s="117"/>
      <c r="N39" s="117"/>
      <c r="O39" s="117"/>
      <c r="P39" s="117"/>
      <c r="Q39" s="122"/>
      <c r="R39" s="117"/>
      <c r="S39" s="117"/>
      <c r="T39" s="117"/>
      <c r="U39" s="117"/>
      <c r="V39" s="117" t="s">
        <v>81</v>
      </c>
      <c r="W39" s="122">
        <v>43780</v>
      </c>
      <c r="X39" s="122"/>
      <c r="Y39" s="122"/>
      <c r="Z39" s="117"/>
      <c r="AA39" s="117"/>
      <c r="AB39" s="117" t="s">
        <v>34</v>
      </c>
      <c r="AC39" s="117"/>
      <c r="AD39" s="117" t="str">
        <f t="shared" si="1"/>
        <v/>
      </c>
      <c r="AE39" s="117" t="str">
        <f t="shared" si="2"/>
        <v/>
      </c>
      <c r="AF39" s="122">
        <f t="shared" si="3"/>
        <v>43780</v>
      </c>
    </row>
    <row r="40" spans="1:32" ht="41.4">
      <c r="A40" s="116">
        <v>39</v>
      </c>
      <c r="B40" s="117">
        <v>39</v>
      </c>
      <c r="C40" s="118">
        <v>1</v>
      </c>
      <c r="D40" s="119" t="s">
        <v>210</v>
      </c>
      <c r="E40" s="117" t="s">
        <v>211</v>
      </c>
      <c r="F40" s="117" t="s">
        <v>197</v>
      </c>
      <c r="G40" s="120" t="s">
        <v>212</v>
      </c>
      <c r="H40" s="121"/>
      <c r="I40" s="122">
        <v>43857</v>
      </c>
      <c r="J40" s="117">
        <f t="shared" si="0"/>
        <v>2020</v>
      </c>
      <c r="K40" s="117" t="s">
        <v>46</v>
      </c>
      <c r="L40" s="122"/>
      <c r="M40" s="117"/>
      <c r="N40" s="117"/>
      <c r="O40" s="117"/>
      <c r="P40" s="117"/>
      <c r="Q40" s="122"/>
      <c r="R40" s="117"/>
      <c r="S40" s="117"/>
      <c r="T40" s="117"/>
      <c r="U40" s="117"/>
      <c r="V40" s="117" t="s">
        <v>81</v>
      </c>
      <c r="W40" s="125">
        <v>43899</v>
      </c>
      <c r="X40" s="122"/>
      <c r="Y40" s="122"/>
      <c r="Z40" s="117"/>
      <c r="AA40" s="117" t="s">
        <v>213</v>
      </c>
      <c r="AB40" s="117" t="s">
        <v>34</v>
      </c>
      <c r="AC40" s="117"/>
      <c r="AD40" s="117" t="str">
        <f t="shared" si="1"/>
        <v/>
      </c>
      <c r="AE40" s="117" t="str">
        <f t="shared" si="2"/>
        <v/>
      </c>
      <c r="AF40" s="122">
        <f t="shared" si="3"/>
        <v>43899</v>
      </c>
    </row>
    <row r="41" spans="1:32" ht="27.6">
      <c r="A41" s="116">
        <v>40</v>
      </c>
      <c r="B41" s="117">
        <v>40</v>
      </c>
      <c r="C41" s="118">
        <v>1</v>
      </c>
      <c r="D41" s="119" t="s">
        <v>214</v>
      </c>
      <c r="E41" s="117" t="s">
        <v>215</v>
      </c>
      <c r="F41" s="117" t="s">
        <v>67</v>
      </c>
      <c r="G41" s="120" t="s">
        <v>216</v>
      </c>
      <c r="H41" s="121"/>
      <c r="I41" s="117" t="s">
        <v>32</v>
      </c>
      <c r="J41" s="117" t="str">
        <f t="shared" si="0"/>
        <v xml:space="preserve"> </v>
      </c>
      <c r="K41" s="117"/>
      <c r="L41" s="122"/>
      <c r="M41" s="117"/>
      <c r="N41" s="117"/>
      <c r="O41" s="117"/>
      <c r="P41" s="117"/>
      <c r="Q41" s="122"/>
      <c r="R41" s="117"/>
      <c r="S41" s="117"/>
      <c r="T41" s="117"/>
      <c r="U41" s="117"/>
      <c r="V41" s="117"/>
      <c r="W41" s="122"/>
      <c r="X41" s="122"/>
      <c r="Y41" s="122"/>
      <c r="Z41" s="117" t="s">
        <v>217</v>
      </c>
      <c r="AA41" s="117"/>
      <c r="AB41" s="117" t="s">
        <v>34</v>
      </c>
      <c r="AC41" s="117"/>
      <c r="AD41" s="117" t="str">
        <f t="shared" si="1"/>
        <v/>
      </c>
      <c r="AE41" s="117" t="str">
        <f t="shared" si="2"/>
        <v/>
      </c>
      <c r="AF41" s="122">
        <f t="shared" si="3"/>
        <v>0</v>
      </c>
    </row>
    <row r="42" spans="1:32" ht="27.6">
      <c r="A42" s="116">
        <v>41</v>
      </c>
      <c r="B42" s="117">
        <v>41</v>
      </c>
      <c r="C42" s="118">
        <v>1</v>
      </c>
      <c r="D42" s="119" t="s">
        <v>218</v>
      </c>
      <c r="E42" s="117" t="s">
        <v>219</v>
      </c>
      <c r="F42" s="117" t="s">
        <v>197</v>
      </c>
      <c r="G42" s="120" t="s">
        <v>220</v>
      </c>
      <c r="H42" s="121"/>
      <c r="I42" s="117" t="s">
        <v>32</v>
      </c>
      <c r="J42" s="117" t="str">
        <f t="shared" si="0"/>
        <v xml:space="preserve"> </v>
      </c>
      <c r="K42" s="117"/>
      <c r="L42" s="122"/>
      <c r="M42" s="117"/>
      <c r="N42" s="117"/>
      <c r="O42" s="117"/>
      <c r="P42" s="117"/>
      <c r="Q42" s="122"/>
      <c r="R42" s="117"/>
      <c r="S42" s="117"/>
      <c r="T42" s="117"/>
      <c r="U42" s="117"/>
      <c r="V42" s="117"/>
      <c r="W42" s="122"/>
      <c r="X42" s="122"/>
      <c r="Y42" s="122"/>
      <c r="Z42" s="117" t="s">
        <v>221</v>
      </c>
      <c r="AA42" s="117"/>
      <c r="AB42" s="117" t="s">
        <v>34</v>
      </c>
      <c r="AC42" s="117"/>
      <c r="AD42" s="117" t="str">
        <f t="shared" si="1"/>
        <v/>
      </c>
      <c r="AE42" s="117" t="str">
        <f t="shared" si="2"/>
        <v/>
      </c>
      <c r="AF42" s="122">
        <f t="shared" si="3"/>
        <v>0</v>
      </c>
    </row>
    <row r="43" spans="1:32" ht="41.4">
      <c r="A43" s="116">
        <v>42</v>
      </c>
      <c r="B43" s="117">
        <v>42</v>
      </c>
      <c r="C43" s="118">
        <v>1</v>
      </c>
      <c r="D43" s="119" t="s">
        <v>222</v>
      </c>
      <c r="E43" s="117" t="s">
        <v>223</v>
      </c>
      <c r="F43" s="117" t="s">
        <v>124</v>
      </c>
      <c r="G43" s="120" t="s">
        <v>224</v>
      </c>
      <c r="H43" s="121"/>
      <c r="I43" s="122">
        <v>43731</v>
      </c>
      <c r="J43" s="117">
        <f t="shared" si="0"/>
        <v>2019</v>
      </c>
      <c r="K43" s="117" t="s">
        <v>46</v>
      </c>
      <c r="L43" s="122">
        <v>43731</v>
      </c>
      <c r="M43" s="117" t="s">
        <v>40</v>
      </c>
      <c r="N43" s="117"/>
      <c r="O43" s="117"/>
      <c r="P43" s="117"/>
      <c r="Q43" s="122"/>
      <c r="R43" s="117"/>
      <c r="S43" s="117"/>
      <c r="T43" s="117"/>
      <c r="U43" s="117"/>
      <c r="V43" s="117" t="s">
        <v>57</v>
      </c>
      <c r="W43" s="122"/>
      <c r="X43" s="122"/>
      <c r="Y43" s="122"/>
      <c r="Z43" s="117"/>
      <c r="AA43" s="117"/>
      <c r="AB43" s="117" t="s">
        <v>34</v>
      </c>
      <c r="AC43" s="117"/>
      <c r="AD43" s="117" t="str">
        <f t="shared" si="1"/>
        <v/>
      </c>
      <c r="AE43" s="117" t="str">
        <f t="shared" si="2"/>
        <v/>
      </c>
      <c r="AF43" s="122">
        <f t="shared" si="3"/>
        <v>0</v>
      </c>
    </row>
    <row r="44" spans="1:32" ht="69">
      <c r="A44" s="116">
        <v>43</v>
      </c>
      <c r="B44" s="117">
        <v>43</v>
      </c>
      <c r="C44" s="118">
        <v>1</v>
      </c>
      <c r="D44" s="119" t="s">
        <v>225</v>
      </c>
      <c r="E44" s="117" t="s">
        <v>226</v>
      </c>
      <c r="F44" s="117" t="s">
        <v>227</v>
      </c>
      <c r="G44" s="120" t="s">
        <v>228</v>
      </c>
      <c r="H44" s="121"/>
      <c r="I44" s="122">
        <v>43732</v>
      </c>
      <c r="J44" s="117">
        <f t="shared" si="0"/>
        <v>2019</v>
      </c>
      <c r="K44" s="117" t="s">
        <v>46</v>
      </c>
      <c r="L44" s="122">
        <v>44922</v>
      </c>
      <c r="M44" s="117" t="s">
        <v>40</v>
      </c>
      <c r="N44" s="117" t="s">
        <v>46</v>
      </c>
      <c r="O44" s="117"/>
      <c r="P44" s="117"/>
      <c r="Q44" s="122"/>
      <c r="R44" s="117"/>
      <c r="S44" s="117"/>
      <c r="T44" s="117" t="s">
        <v>229</v>
      </c>
      <c r="U44" s="117" t="s">
        <v>230</v>
      </c>
      <c r="V44" s="117" t="s">
        <v>57</v>
      </c>
      <c r="W44" s="122"/>
      <c r="X44" s="122"/>
      <c r="Y44" s="122"/>
      <c r="Z44" s="117"/>
      <c r="AA44" s="117"/>
      <c r="AB44" s="117" t="s">
        <v>34</v>
      </c>
      <c r="AC44" s="117"/>
      <c r="AD44" s="117" t="str">
        <f t="shared" si="1"/>
        <v/>
      </c>
      <c r="AE44" s="117" t="str">
        <f t="shared" si="2"/>
        <v/>
      </c>
      <c r="AF44" s="122">
        <f t="shared" si="3"/>
        <v>0</v>
      </c>
    </row>
    <row r="45" spans="1:32" ht="41.4">
      <c r="A45" s="116">
        <v>44</v>
      </c>
      <c r="B45" s="117">
        <v>44</v>
      </c>
      <c r="C45" s="118">
        <v>1</v>
      </c>
      <c r="D45" s="119" t="s">
        <v>231</v>
      </c>
      <c r="E45" s="117" t="s">
        <v>232</v>
      </c>
      <c r="F45" s="117" t="s">
        <v>67</v>
      </c>
      <c r="G45" s="120" t="s">
        <v>233</v>
      </c>
      <c r="H45" s="121"/>
      <c r="I45" s="122">
        <v>43732</v>
      </c>
      <c r="J45" s="117">
        <f t="shared" si="0"/>
        <v>2019</v>
      </c>
      <c r="K45" s="117" t="s">
        <v>46</v>
      </c>
      <c r="L45" s="122">
        <v>44026</v>
      </c>
      <c r="M45" s="117" t="s">
        <v>40</v>
      </c>
      <c r="N45" s="117" t="s">
        <v>46</v>
      </c>
      <c r="O45" s="117"/>
      <c r="P45" s="117"/>
      <c r="Q45" s="122"/>
      <c r="R45" s="117"/>
      <c r="S45" s="117"/>
      <c r="T45" s="117"/>
      <c r="U45" s="117"/>
      <c r="V45" s="117" t="s">
        <v>57</v>
      </c>
      <c r="W45" s="122"/>
      <c r="X45" s="122"/>
      <c r="Y45" s="122"/>
      <c r="Z45" s="117" t="s">
        <v>193</v>
      </c>
      <c r="AA45" s="117" t="s">
        <v>234</v>
      </c>
      <c r="AB45" s="117" t="s">
        <v>34</v>
      </c>
      <c r="AC45" s="117"/>
      <c r="AD45" s="117" t="str">
        <f t="shared" si="1"/>
        <v/>
      </c>
      <c r="AE45" s="117" t="str">
        <f t="shared" si="2"/>
        <v/>
      </c>
      <c r="AF45" s="122">
        <f t="shared" si="3"/>
        <v>0</v>
      </c>
    </row>
    <row r="46" spans="1:32" ht="13.8">
      <c r="A46" s="116">
        <v>45</v>
      </c>
      <c r="B46" s="117">
        <v>28</v>
      </c>
      <c r="C46" s="118"/>
      <c r="D46" s="119" t="s">
        <v>235</v>
      </c>
      <c r="E46" s="117" t="s">
        <v>236</v>
      </c>
      <c r="F46" s="117" t="s">
        <v>62</v>
      </c>
      <c r="G46" s="120" t="s">
        <v>237</v>
      </c>
      <c r="H46" s="121"/>
      <c r="I46" s="117" t="s">
        <v>32</v>
      </c>
      <c r="J46" s="117" t="str">
        <f t="shared" si="0"/>
        <v xml:space="preserve"> </v>
      </c>
      <c r="K46" s="117"/>
      <c r="L46" s="122"/>
      <c r="M46" s="117" t="s">
        <v>40</v>
      </c>
      <c r="N46" s="117"/>
      <c r="O46" s="117"/>
      <c r="P46" s="117"/>
      <c r="Q46" s="122"/>
      <c r="R46" s="117"/>
      <c r="S46" s="117"/>
      <c r="T46" s="117"/>
      <c r="U46" s="117"/>
      <c r="V46" s="117"/>
      <c r="W46" s="122"/>
      <c r="X46" s="122"/>
      <c r="Y46" s="122"/>
      <c r="Z46" s="117" t="s">
        <v>238</v>
      </c>
      <c r="AA46" s="117"/>
      <c r="AB46" s="117" t="s">
        <v>34</v>
      </c>
      <c r="AC46" s="117"/>
      <c r="AD46" s="117" t="str">
        <f t="shared" si="1"/>
        <v/>
      </c>
      <c r="AE46" s="117" t="str">
        <f t="shared" si="2"/>
        <v/>
      </c>
      <c r="AF46" s="122">
        <f t="shared" si="3"/>
        <v>0</v>
      </c>
    </row>
    <row r="47" spans="1:32" ht="41.4">
      <c r="A47" s="116">
        <v>46</v>
      </c>
      <c r="B47" s="117">
        <v>45</v>
      </c>
      <c r="C47" s="118">
        <v>1</v>
      </c>
      <c r="D47" s="119" t="s">
        <v>239</v>
      </c>
      <c r="E47" s="117" t="s">
        <v>240</v>
      </c>
      <c r="F47" s="117" t="s">
        <v>241</v>
      </c>
      <c r="G47" s="120" t="s">
        <v>242</v>
      </c>
      <c r="H47" s="121"/>
      <c r="I47" s="122">
        <v>43727</v>
      </c>
      <c r="J47" s="117">
        <f t="shared" si="0"/>
        <v>2019</v>
      </c>
      <c r="K47" s="117" t="s">
        <v>46</v>
      </c>
      <c r="L47" s="122"/>
      <c r="M47" s="117"/>
      <c r="N47" s="117"/>
      <c r="O47" s="117"/>
      <c r="P47" s="117"/>
      <c r="Q47" s="122"/>
      <c r="R47" s="117"/>
      <c r="S47" s="117"/>
      <c r="T47" s="117"/>
      <c r="U47" s="117"/>
      <c r="V47" s="117" t="s">
        <v>57</v>
      </c>
      <c r="W47" s="122"/>
      <c r="X47" s="122"/>
      <c r="Y47" s="122"/>
      <c r="Z47" s="117"/>
      <c r="AA47" s="117"/>
      <c r="AB47" s="117" t="s">
        <v>34</v>
      </c>
      <c r="AC47" s="117"/>
      <c r="AD47" s="117" t="str">
        <f t="shared" si="1"/>
        <v/>
      </c>
      <c r="AE47" s="117" t="str">
        <f t="shared" si="2"/>
        <v/>
      </c>
      <c r="AF47" s="122">
        <f t="shared" si="3"/>
        <v>0</v>
      </c>
    </row>
    <row r="48" spans="1:32" ht="41.4">
      <c r="A48" s="116">
        <v>47</v>
      </c>
      <c r="B48" s="117">
        <v>46</v>
      </c>
      <c r="C48" s="118">
        <v>1</v>
      </c>
      <c r="D48" s="119" t="s">
        <v>243</v>
      </c>
      <c r="E48" s="117" t="s">
        <v>244</v>
      </c>
      <c r="F48" s="117" t="s">
        <v>154</v>
      </c>
      <c r="G48" s="120" t="s">
        <v>245</v>
      </c>
      <c r="H48" s="121"/>
      <c r="I48" s="122">
        <v>42627</v>
      </c>
      <c r="J48" s="117">
        <f t="shared" si="0"/>
        <v>2016</v>
      </c>
      <c r="K48" s="117" t="s">
        <v>46</v>
      </c>
      <c r="L48" s="122">
        <v>43111</v>
      </c>
      <c r="M48" s="117" t="s">
        <v>246</v>
      </c>
      <c r="N48" s="117"/>
      <c r="O48" s="117"/>
      <c r="P48" s="117" t="s">
        <v>40</v>
      </c>
      <c r="Q48" s="125">
        <v>44119</v>
      </c>
      <c r="R48" s="117" t="s">
        <v>247</v>
      </c>
      <c r="S48" s="117"/>
      <c r="T48" s="117"/>
      <c r="U48" s="117"/>
      <c r="V48" s="117" t="s">
        <v>41</v>
      </c>
      <c r="W48" s="122"/>
      <c r="X48" s="122">
        <v>44350</v>
      </c>
      <c r="Y48" s="122"/>
      <c r="Z48" s="117"/>
      <c r="AA48" s="117"/>
      <c r="AB48" s="117" t="s">
        <v>34</v>
      </c>
      <c r="AC48" s="117"/>
      <c r="AD48" s="117">
        <f t="shared" si="1"/>
        <v>4.720547945205479</v>
      </c>
      <c r="AE48" s="117">
        <f t="shared" si="2"/>
        <v>2021</v>
      </c>
      <c r="AF48" s="122">
        <f t="shared" si="3"/>
        <v>44350</v>
      </c>
    </row>
    <row r="49" spans="1:32" ht="82.8">
      <c r="A49" s="116">
        <v>48</v>
      </c>
      <c r="B49" s="117">
        <v>47</v>
      </c>
      <c r="C49" s="118">
        <v>1</v>
      </c>
      <c r="D49" s="119" t="s">
        <v>248</v>
      </c>
      <c r="E49" s="117" t="s">
        <v>249</v>
      </c>
      <c r="F49" s="117" t="s">
        <v>227</v>
      </c>
      <c r="G49" s="120" t="s">
        <v>250</v>
      </c>
      <c r="H49" s="121"/>
      <c r="I49" s="122">
        <v>43725</v>
      </c>
      <c r="J49" s="117">
        <f t="shared" si="0"/>
        <v>2019</v>
      </c>
      <c r="K49" s="117" t="s">
        <v>46</v>
      </c>
      <c r="L49" s="117" t="s">
        <v>187</v>
      </c>
      <c r="M49" s="117" t="s">
        <v>40</v>
      </c>
      <c r="N49" s="117" t="s">
        <v>46</v>
      </c>
      <c r="O49" s="117"/>
      <c r="P49" s="117"/>
      <c r="Q49" s="122"/>
      <c r="R49" s="117"/>
      <c r="S49" s="117"/>
      <c r="T49" s="117"/>
      <c r="U49" s="117"/>
      <c r="V49" s="117" t="s">
        <v>81</v>
      </c>
      <c r="W49" s="122">
        <v>44377</v>
      </c>
      <c r="X49" s="122"/>
      <c r="Y49" s="122"/>
      <c r="Z49" s="117"/>
      <c r="AA49" s="117"/>
      <c r="AB49" s="117" t="s">
        <v>34</v>
      </c>
      <c r="AC49" s="117"/>
      <c r="AD49" s="117" t="str">
        <f t="shared" si="1"/>
        <v/>
      </c>
      <c r="AE49" s="117" t="str">
        <f t="shared" si="2"/>
        <v/>
      </c>
      <c r="AF49" s="122">
        <f t="shared" si="3"/>
        <v>44377</v>
      </c>
    </row>
    <row r="50" spans="1:32" ht="41.4">
      <c r="A50" s="116">
        <v>49</v>
      </c>
      <c r="B50" s="117">
        <v>48</v>
      </c>
      <c r="C50" s="118">
        <v>1</v>
      </c>
      <c r="D50" s="119" t="s">
        <v>251</v>
      </c>
      <c r="E50" s="117" t="s">
        <v>252</v>
      </c>
      <c r="F50" s="117" t="s">
        <v>253</v>
      </c>
      <c r="G50" s="129" t="s">
        <v>254</v>
      </c>
      <c r="H50" s="121"/>
      <c r="I50" s="122">
        <v>41649</v>
      </c>
      <c r="J50" s="117">
        <f t="shared" si="0"/>
        <v>2014</v>
      </c>
      <c r="K50" s="117" t="s">
        <v>46</v>
      </c>
      <c r="L50" s="122">
        <v>41689</v>
      </c>
      <c r="M50" s="117" t="s">
        <v>40</v>
      </c>
      <c r="N50" s="117" t="s">
        <v>46</v>
      </c>
      <c r="O50" s="117"/>
      <c r="P50" s="117"/>
      <c r="Q50" s="122"/>
      <c r="R50" s="117"/>
      <c r="S50" s="117"/>
      <c r="T50" s="117"/>
      <c r="U50" s="117"/>
      <c r="V50" s="117" t="s">
        <v>41</v>
      </c>
      <c r="W50" s="122"/>
      <c r="X50" s="122">
        <v>44683</v>
      </c>
      <c r="Y50" s="122"/>
      <c r="Z50" s="117" t="s">
        <v>255</v>
      </c>
      <c r="AA50" s="117"/>
      <c r="AB50" s="117" t="s">
        <v>34</v>
      </c>
      <c r="AC50" s="117"/>
      <c r="AD50" s="117">
        <f t="shared" si="1"/>
        <v>8.3123287671232884</v>
      </c>
      <c r="AE50" s="117">
        <f t="shared" si="2"/>
        <v>2022</v>
      </c>
      <c r="AF50" s="122">
        <f t="shared" si="3"/>
        <v>44683</v>
      </c>
    </row>
    <row r="51" spans="1:32" ht="55.2">
      <c r="A51" s="116">
        <v>50</v>
      </c>
      <c r="B51" s="117">
        <v>49</v>
      </c>
      <c r="C51" s="118">
        <v>1</v>
      </c>
      <c r="D51" s="119" t="s">
        <v>256</v>
      </c>
      <c r="E51" s="117" t="s">
        <v>257</v>
      </c>
      <c r="F51" s="117" t="s">
        <v>258</v>
      </c>
      <c r="G51" s="129" t="s">
        <v>259</v>
      </c>
      <c r="H51" s="121"/>
      <c r="I51" s="122">
        <v>44550</v>
      </c>
      <c r="J51" s="117">
        <f>IF(I51&lt;&gt;"არ დაწყებულა", YEAR(I51)," ")</f>
        <v>2021</v>
      </c>
      <c r="K51" s="117"/>
      <c r="L51" s="122">
        <v>44550</v>
      </c>
      <c r="M51" s="117" t="s">
        <v>246</v>
      </c>
      <c r="N51" s="117" t="s">
        <v>260</v>
      </c>
      <c r="O51" s="117" t="s">
        <v>261</v>
      </c>
      <c r="P51" s="117"/>
      <c r="Q51" s="122"/>
      <c r="R51" s="117"/>
      <c r="S51" s="117"/>
      <c r="T51" s="117"/>
      <c r="U51" s="117"/>
      <c r="V51" s="117" t="s">
        <v>41</v>
      </c>
      <c r="W51" s="122"/>
      <c r="X51" s="122">
        <v>44820</v>
      </c>
      <c r="Y51" s="122"/>
      <c r="Z51" s="117" t="s">
        <v>262</v>
      </c>
      <c r="AA51" s="117" t="s">
        <v>263</v>
      </c>
      <c r="AB51" s="117" t="s">
        <v>264</v>
      </c>
      <c r="AC51" s="117">
        <v>1</v>
      </c>
      <c r="AD51" s="117">
        <f t="shared" si="1"/>
        <v>0.73972602739726023</v>
      </c>
      <c r="AE51" s="117">
        <f t="shared" si="2"/>
        <v>2022</v>
      </c>
      <c r="AF51" s="122">
        <f t="shared" si="3"/>
        <v>44820</v>
      </c>
    </row>
    <row r="52" spans="1:32" ht="27.6">
      <c r="A52" s="116">
        <v>51</v>
      </c>
      <c r="B52" s="117">
        <v>50</v>
      </c>
      <c r="C52" s="118">
        <v>1</v>
      </c>
      <c r="D52" s="119" t="s">
        <v>265</v>
      </c>
      <c r="E52" s="117" t="s">
        <v>266</v>
      </c>
      <c r="F52" s="117" t="s">
        <v>267</v>
      </c>
      <c r="G52" s="130"/>
      <c r="H52" s="131" t="s">
        <v>268</v>
      </c>
      <c r="I52" s="122">
        <v>42354</v>
      </c>
      <c r="J52" s="117">
        <f t="shared" ref="J52:J306" si="4">IF(I52&lt;&gt;"არ დაწყებულა",YEAR(I52)," ")</f>
        <v>2015</v>
      </c>
      <c r="K52" s="117"/>
      <c r="L52" s="122">
        <v>42354</v>
      </c>
      <c r="M52" s="117" t="s">
        <v>40</v>
      </c>
      <c r="N52" s="117" t="s">
        <v>46</v>
      </c>
      <c r="O52" s="117"/>
      <c r="P52" s="117"/>
      <c r="Q52" s="122"/>
      <c r="R52" s="117"/>
      <c r="S52" s="117"/>
      <c r="T52" s="117"/>
      <c r="U52" s="117"/>
      <c r="V52" s="117" t="s">
        <v>41</v>
      </c>
      <c r="W52" s="122"/>
      <c r="X52" s="122">
        <v>42468</v>
      </c>
      <c r="Y52" s="122"/>
      <c r="Z52" s="117"/>
      <c r="AA52" s="117"/>
      <c r="AB52" s="117" t="s">
        <v>34</v>
      </c>
      <c r="AC52" s="117"/>
      <c r="AD52" s="117">
        <f t="shared" si="1"/>
        <v>0.31232876712328766</v>
      </c>
      <c r="AE52" s="117">
        <f t="shared" si="2"/>
        <v>2016</v>
      </c>
      <c r="AF52" s="122">
        <f t="shared" si="3"/>
        <v>42468</v>
      </c>
    </row>
    <row r="53" spans="1:32" ht="165.6">
      <c r="A53" s="116">
        <v>52</v>
      </c>
      <c r="B53" s="117">
        <v>51</v>
      </c>
      <c r="C53" s="118">
        <v>1</v>
      </c>
      <c r="D53" s="119" t="s">
        <v>269</v>
      </c>
      <c r="E53" s="117" t="s">
        <v>270</v>
      </c>
      <c r="F53" s="117" t="s">
        <v>227</v>
      </c>
      <c r="G53" s="132" t="s">
        <v>271</v>
      </c>
      <c r="H53" s="121"/>
      <c r="I53" s="122">
        <v>44518</v>
      </c>
      <c r="J53" s="117">
        <f t="shared" si="4"/>
        <v>2021</v>
      </c>
      <c r="K53" s="117"/>
      <c r="L53" s="122">
        <v>44518</v>
      </c>
      <c r="M53" s="117" t="s">
        <v>246</v>
      </c>
      <c r="N53" s="117" t="s">
        <v>272</v>
      </c>
      <c r="O53" s="117" t="s">
        <v>261</v>
      </c>
      <c r="P53" s="117"/>
      <c r="Q53" s="122"/>
      <c r="R53" s="117"/>
      <c r="S53" s="117"/>
      <c r="T53" s="117" t="s">
        <v>273</v>
      </c>
      <c r="U53" s="117" t="s">
        <v>274</v>
      </c>
      <c r="V53" s="117" t="s">
        <v>41</v>
      </c>
      <c r="W53" s="122"/>
      <c r="X53" s="122">
        <v>44830</v>
      </c>
      <c r="Y53" s="122"/>
      <c r="Z53" s="117" t="s">
        <v>275</v>
      </c>
      <c r="AA53" s="117"/>
      <c r="AB53" s="117" t="s">
        <v>264</v>
      </c>
      <c r="AC53" s="117">
        <v>2</v>
      </c>
      <c r="AD53" s="117">
        <f t="shared" si="1"/>
        <v>0.85479452054794525</v>
      </c>
      <c r="AE53" s="117">
        <f t="shared" si="2"/>
        <v>2022</v>
      </c>
      <c r="AF53" s="122">
        <f t="shared" si="3"/>
        <v>44830</v>
      </c>
    </row>
    <row r="54" spans="1:32" ht="41.4">
      <c r="A54" s="116">
        <v>53</v>
      </c>
      <c r="B54" s="117">
        <v>52</v>
      </c>
      <c r="C54" s="118">
        <v>1</v>
      </c>
      <c r="D54" s="119" t="s">
        <v>276</v>
      </c>
      <c r="E54" s="117" t="s">
        <v>277</v>
      </c>
      <c r="F54" s="117" t="s">
        <v>278</v>
      </c>
      <c r="G54" s="132" t="s">
        <v>279</v>
      </c>
      <c r="H54" s="133" t="s">
        <v>280</v>
      </c>
      <c r="I54" s="122">
        <v>43053</v>
      </c>
      <c r="J54" s="117">
        <f t="shared" si="4"/>
        <v>2017</v>
      </c>
      <c r="K54" s="117" t="s">
        <v>46</v>
      </c>
      <c r="L54" s="122">
        <v>44685</v>
      </c>
      <c r="M54" s="117" t="s">
        <v>40</v>
      </c>
      <c r="N54" s="117" t="s">
        <v>46</v>
      </c>
      <c r="O54" s="117"/>
      <c r="P54" s="117"/>
      <c r="Q54" s="122"/>
      <c r="R54" s="117"/>
      <c r="S54" s="117"/>
      <c r="T54" s="117"/>
      <c r="U54" s="117"/>
      <c r="V54" s="117" t="s">
        <v>41</v>
      </c>
      <c r="W54" s="122"/>
      <c r="X54" s="122">
        <v>44839</v>
      </c>
      <c r="Y54" s="122"/>
      <c r="Z54" s="117" t="s">
        <v>281</v>
      </c>
      <c r="AA54" s="117" t="s">
        <v>282</v>
      </c>
      <c r="AB54" s="117" t="s">
        <v>34</v>
      </c>
      <c r="AC54" s="117"/>
      <c r="AD54" s="117">
        <f t="shared" si="1"/>
        <v>4.8931506849315065</v>
      </c>
      <c r="AE54" s="117">
        <f t="shared" si="2"/>
        <v>2022</v>
      </c>
      <c r="AF54" s="122">
        <f t="shared" si="3"/>
        <v>44839</v>
      </c>
    </row>
    <row r="55" spans="1:32" ht="55.2">
      <c r="A55" s="116">
        <v>54</v>
      </c>
      <c r="B55" s="117">
        <v>53</v>
      </c>
      <c r="C55" s="118">
        <v>1</v>
      </c>
      <c r="D55" s="119" t="s">
        <v>283</v>
      </c>
      <c r="E55" s="117" t="s">
        <v>284</v>
      </c>
      <c r="F55" s="117" t="s">
        <v>285</v>
      </c>
      <c r="G55" s="134" t="s">
        <v>286</v>
      </c>
      <c r="H55" s="133" t="s">
        <v>287</v>
      </c>
      <c r="I55" s="122">
        <v>42817</v>
      </c>
      <c r="J55" s="117">
        <f t="shared" si="4"/>
        <v>2017</v>
      </c>
      <c r="K55" s="117" t="s">
        <v>46</v>
      </c>
      <c r="L55" s="122">
        <v>42817</v>
      </c>
      <c r="M55" s="117" t="s">
        <v>40</v>
      </c>
      <c r="N55" s="117" t="s">
        <v>46</v>
      </c>
      <c r="O55" s="117"/>
      <c r="P55" s="117"/>
      <c r="Q55" s="122"/>
      <c r="R55" s="117"/>
      <c r="S55" s="117"/>
      <c r="T55" s="117"/>
      <c r="U55" s="117"/>
      <c r="V55" s="117" t="s">
        <v>57</v>
      </c>
      <c r="W55" s="122"/>
      <c r="X55" s="122"/>
      <c r="Y55" s="122"/>
      <c r="Z55" s="117" t="s">
        <v>288</v>
      </c>
      <c r="AA55" s="117" t="s">
        <v>289</v>
      </c>
      <c r="AB55" s="117" t="s">
        <v>34</v>
      </c>
      <c r="AC55" s="117"/>
      <c r="AD55" s="117" t="str">
        <f t="shared" si="1"/>
        <v/>
      </c>
      <c r="AE55" s="117" t="str">
        <f t="shared" si="2"/>
        <v/>
      </c>
      <c r="AF55" s="122">
        <f t="shared" si="3"/>
        <v>0</v>
      </c>
    </row>
    <row r="56" spans="1:32" ht="27.6">
      <c r="A56" s="116">
        <v>55</v>
      </c>
      <c r="B56" s="117">
        <v>54</v>
      </c>
      <c r="C56" s="118">
        <v>1</v>
      </c>
      <c r="D56" s="119" t="s">
        <v>290</v>
      </c>
      <c r="E56" s="117" t="s">
        <v>291</v>
      </c>
      <c r="F56" s="117" t="s">
        <v>124</v>
      </c>
      <c r="G56" s="132" t="s">
        <v>292</v>
      </c>
      <c r="H56" s="121"/>
      <c r="I56" s="117" t="s">
        <v>32</v>
      </c>
      <c r="J56" s="117" t="str">
        <f t="shared" si="4"/>
        <v xml:space="preserve"> </v>
      </c>
      <c r="K56" s="117"/>
      <c r="L56" s="122"/>
      <c r="M56" s="117"/>
      <c r="N56" s="117"/>
      <c r="O56" s="117"/>
      <c r="P56" s="117"/>
      <c r="Q56" s="122"/>
      <c r="R56" s="117"/>
      <c r="S56" s="117"/>
      <c r="T56" s="117"/>
      <c r="U56" s="117"/>
      <c r="V56" s="117"/>
      <c r="W56" s="122"/>
      <c r="X56" s="122"/>
      <c r="Y56" s="122"/>
      <c r="Z56" s="117" t="s">
        <v>293</v>
      </c>
      <c r="AA56" s="117" t="s">
        <v>294</v>
      </c>
      <c r="AB56" s="117" t="s">
        <v>264</v>
      </c>
      <c r="AC56" s="117">
        <v>3</v>
      </c>
      <c r="AD56" s="117" t="str">
        <f t="shared" si="1"/>
        <v/>
      </c>
      <c r="AE56" s="117" t="str">
        <f t="shared" si="2"/>
        <v/>
      </c>
      <c r="AF56" s="122">
        <f t="shared" si="3"/>
        <v>0</v>
      </c>
    </row>
    <row r="57" spans="1:32" ht="55.2">
      <c r="A57" s="116">
        <v>56</v>
      </c>
      <c r="B57" s="117">
        <v>55</v>
      </c>
      <c r="C57" s="118">
        <v>1</v>
      </c>
      <c r="D57" s="119" t="s">
        <v>295</v>
      </c>
      <c r="E57" s="117" t="s">
        <v>296</v>
      </c>
      <c r="F57" s="117" t="s">
        <v>124</v>
      </c>
      <c r="G57" s="129" t="s">
        <v>297</v>
      </c>
      <c r="H57" s="121"/>
      <c r="I57" s="117" t="s">
        <v>32</v>
      </c>
      <c r="J57" s="117" t="str">
        <f t="shared" si="4"/>
        <v xml:space="preserve"> </v>
      </c>
      <c r="K57" s="117"/>
      <c r="L57" s="122"/>
      <c r="M57" s="117"/>
      <c r="N57" s="117"/>
      <c r="O57" s="117"/>
      <c r="P57" s="117"/>
      <c r="Q57" s="122"/>
      <c r="R57" s="117"/>
      <c r="S57" s="117"/>
      <c r="T57" s="117"/>
      <c r="U57" s="117"/>
      <c r="V57" s="117"/>
      <c r="W57" s="122"/>
      <c r="X57" s="122"/>
      <c r="Y57" s="122"/>
      <c r="Z57" s="117" t="s">
        <v>298</v>
      </c>
      <c r="AA57" s="117"/>
      <c r="AB57" s="117" t="s">
        <v>34</v>
      </c>
      <c r="AC57" s="117"/>
      <c r="AD57" s="117" t="str">
        <f t="shared" si="1"/>
        <v/>
      </c>
      <c r="AE57" s="117" t="str">
        <f t="shared" si="2"/>
        <v/>
      </c>
      <c r="AF57" s="122">
        <f t="shared" si="3"/>
        <v>0</v>
      </c>
    </row>
    <row r="58" spans="1:32" ht="69">
      <c r="A58" s="116">
        <v>57</v>
      </c>
      <c r="B58" s="117">
        <v>56</v>
      </c>
      <c r="C58" s="118">
        <v>1</v>
      </c>
      <c r="D58" s="119" t="s">
        <v>299</v>
      </c>
      <c r="E58" s="117" t="s">
        <v>300</v>
      </c>
      <c r="F58" s="117" t="s">
        <v>301</v>
      </c>
      <c r="G58" s="129" t="s">
        <v>302</v>
      </c>
      <c r="H58" s="121"/>
      <c r="I58" s="117" t="s">
        <v>32</v>
      </c>
      <c r="J58" s="117" t="str">
        <f t="shared" si="4"/>
        <v xml:space="preserve"> </v>
      </c>
      <c r="K58" s="117"/>
      <c r="L58" s="122"/>
      <c r="M58" s="117"/>
      <c r="N58" s="117"/>
      <c r="O58" s="117"/>
      <c r="P58" s="117"/>
      <c r="Q58" s="122"/>
      <c r="R58" s="117"/>
      <c r="S58" s="117"/>
      <c r="T58" s="117"/>
      <c r="U58" s="117"/>
      <c r="V58" s="117"/>
      <c r="W58" s="122"/>
      <c r="X58" s="122"/>
      <c r="Y58" s="122"/>
      <c r="Z58" s="135" t="s">
        <v>303</v>
      </c>
      <c r="AA58" s="117"/>
      <c r="AB58" s="117" t="s">
        <v>264</v>
      </c>
      <c r="AC58" s="117">
        <v>4</v>
      </c>
      <c r="AD58" s="117" t="str">
        <f t="shared" si="1"/>
        <v/>
      </c>
      <c r="AE58" s="117" t="str">
        <f t="shared" si="2"/>
        <v/>
      </c>
      <c r="AF58" s="122">
        <f t="shared" si="3"/>
        <v>0</v>
      </c>
    </row>
    <row r="59" spans="1:32" ht="13.8">
      <c r="A59" s="116">
        <v>58</v>
      </c>
      <c r="B59" s="117">
        <v>56</v>
      </c>
      <c r="C59" s="118"/>
      <c r="D59" s="119" t="s">
        <v>299</v>
      </c>
      <c r="E59" s="117" t="s">
        <v>304</v>
      </c>
      <c r="F59" s="117" t="s">
        <v>301</v>
      </c>
      <c r="G59" s="132" t="s">
        <v>305</v>
      </c>
      <c r="H59" s="121"/>
      <c r="I59" s="117" t="s">
        <v>32</v>
      </c>
      <c r="J59" s="117" t="str">
        <f t="shared" si="4"/>
        <v xml:space="preserve"> </v>
      </c>
      <c r="K59" s="117"/>
      <c r="L59" s="122"/>
      <c r="M59" s="117"/>
      <c r="N59" s="117"/>
      <c r="O59" s="117"/>
      <c r="P59" s="117"/>
      <c r="Q59" s="122"/>
      <c r="R59" s="117"/>
      <c r="S59" s="117"/>
      <c r="T59" s="117"/>
      <c r="U59" s="117"/>
      <c r="V59" s="117"/>
      <c r="W59" s="122"/>
      <c r="X59" s="122"/>
      <c r="Y59" s="122"/>
      <c r="Z59" s="117"/>
      <c r="AA59" s="117"/>
      <c r="AB59" s="117" t="s">
        <v>264</v>
      </c>
      <c r="AC59" s="117">
        <v>5</v>
      </c>
      <c r="AD59" s="117" t="str">
        <f t="shared" si="1"/>
        <v/>
      </c>
      <c r="AE59" s="117"/>
      <c r="AF59" s="122">
        <f t="shared" si="3"/>
        <v>0</v>
      </c>
    </row>
    <row r="60" spans="1:32" ht="41.4">
      <c r="A60" s="116">
        <v>59</v>
      </c>
      <c r="B60" s="117">
        <v>57</v>
      </c>
      <c r="C60" s="118">
        <v>1</v>
      </c>
      <c r="D60" s="119" t="s">
        <v>306</v>
      </c>
      <c r="E60" s="117" t="s">
        <v>307</v>
      </c>
      <c r="F60" s="117" t="s">
        <v>44</v>
      </c>
      <c r="G60" s="129" t="s">
        <v>308</v>
      </c>
      <c r="H60" s="121"/>
      <c r="I60" s="122">
        <v>44469</v>
      </c>
      <c r="J60" s="117">
        <f t="shared" si="4"/>
        <v>2021</v>
      </c>
      <c r="K60" s="117"/>
      <c r="L60" s="122">
        <v>44469</v>
      </c>
      <c r="M60" s="117" t="s">
        <v>40</v>
      </c>
      <c r="N60" s="117" t="s">
        <v>309</v>
      </c>
      <c r="O60" s="117" t="s">
        <v>310</v>
      </c>
      <c r="P60" s="117"/>
      <c r="Q60" s="122"/>
      <c r="R60" s="117"/>
      <c r="S60" s="117"/>
      <c r="T60" s="117" t="s">
        <v>311</v>
      </c>
      <c r="U60" s="117" t="s">
        <v>312</v>
      </c>
      <c r="V60" s="117" t="s">
        <v>41</v>
      </c>
      <c r="W60" s="122"/>
      <c r="X60" s="122">
        <v>44636</v>
      </c>
      <c r="Y60" s="122"/>
      <c r="Z60" s="117"/>
      <c r="AA60" s="117"/>
      <c r="AB60" s="117" t="s">
        <v>264</v>
      </c>
      <c r="AC60" s="117">
        <v>6</v>
      </c>
      <c r="AD60" s="117">
        <f t="shared" si="1"/>
        <v>0.45753424657534247</v>
      </c>
      <c r="AE60" s="117">
        <f t="shared" ref="AE60:AE314" si="5">IF(V60="დასრულებული",YEAR(X60),"")</f>
        <v>2022</v>
      </c>
      <c r="AF60" s="122">
        <f t="shared" si="3"/>
        <v>44636</v>
      </c>
    </row>
    <row r="61" spans="1:32" ht="41.4">
      <c r="A61" s="116">
        <v>60</v>
      </c>
      <c r="B61" s="117">
        <v>58</v>
      </c>
      <c r="C61" s="118">
        <v>1</v>
      </c>
      <c r="D61" s="119" t="s">
        <v>313</v>
      </c>
      <c r="E61" s="117" t="s">
        <v>314</v>
      </c>
      <c r="F61" s="117" t="s">
        <v>315</v>
      </c>
      <c r="G61" s="132" t="s">
        <v>316</v>
      </c>
      <c r="H61" s="127" t="s">
        <v>317</v>
      </c>
      <c r="I61" s="122">
        <v>41989</v>
      </c>
      <c r="J61" s="117">
        <f t="shared" si="4"/>
        <v>2014</v>
      </c>
      <c r="K61" s="117" t="s">
        <v>46</v>
      </c>
      <c r="L61" s="122">
        <v>43299</v>
      </c>
      <c r="M61" s="117" t="s">
        <v>40</v>
      </c>
      <c r="N61" s="117" t="s">
        <v>46</v>
      </c>
      <c r="O61" s="117"/>
      <c r="P61" s="117"/>
      <c r="Q61" s="122"/>
      <c r="R61" s="117"/>
      <c r="S61" s="117"/>
      <c r="T61" s="117"/>
      <c r="U61" s="117"/>
      <c r="V61" s="117" t="s">
        <v>81</v>
      </c>
      <c r="W61" s="122">
        <v>44593</v>
      </c>
      <c r="X61" s="122"/>
      <c r="Y61" s="122"/>
      <c r="Z61" s="117"/>
      <c r="AA61" s="117"/>
      <c r="AB61" s="117" t="s">
        <v>34</v>
      </c>
      <c r="AC61" s="117"/>
      <c r="AD61" s="117" t="str">
        <f t="shared" si="1"/>
        <v/>
      </c>
      <c r="AE61" s="117" t="str">
        <f t="shared" si="5"/>
        <v/>
      </c>
      <c r="AF61" s="122">
        <f t="shared" si="3"/>
        <v>44593</v>
      </c>
    </row>
    <row r="62" spans="1:32" ht="41.4">
      <c r="A62" s="116">
        <v>61</v>
      </c>
      <c r="B62" s="117">
        <v>59</v>
      </c>
      <c r="C62" s="118">
        <v>1</v>
      </c>
      <c r="D62" s="119" t="s">
        <v>318</v>
      </c>
      <c r="E62" s="117" t="s">
        <v>319</v>
      </c>
      <c r="F62" s="117" t="s">
        <v>320</v>
      </c>
      <c r="G62" s="129" t="s">
        <v>321</v>
      </c>
      <c r="H62" s="127" t="s">
        <v>322</v>
      </c>
      <c r="I62" s="122">
        <v>42102</v>
      </c>
      <c r="J62" s="117">
        <f t="shared" si="4"/>
        <v>2015</v>
      </c>
      <c r="K62" s="117" t="s">
        <v>46</v>
      </c>
      <c r="L62" s="122">
        <v>42102</v>
      </c>
      <c r="M62" s="117" t="s">
        <v>40</v>
      </c>
      <c r="N62" s="117" t="s">
        <v>46</v>
      </c>
      <c r="O62" s="117"/>
      <c r="P62" s="117"/>
      <c r="Q62" s="122"/>
      <c r="R62" s="117"/>
      <c r="S62" s="117"/>
      <c r="T62" s="117"/>
      <c r="U62" s="117"/>
      <c r="V62" s="117" t="s">
        <v>81</v>
      </c>
      <c r="W62" s="122">
        <v>44482</v>
      </c>
      <c r="X62" s="122"/>
      <c r="Y62" s="122"/>
      <c r="Z62" s="117" t="s">
        <v>323</v>
      </c>
      <c r="AA62" s="117"/>
      <c r="AB62" s="117" t="s">
        <v>34</v>
      </c>
      <c r="AC62" s="117"/>
      <c r="AD62" s="117" t="str">
        <f t="shared" si="1"/>
        <v/>
      </c>
      <c r="AE62" s="117" t="str">
        <f t="shared" si="5"/>
        <v/>
      </c>
      <c r="AF62" s="122">
        <f t="shared" si="3"/>
        <v>44482</v>
      </c>
    </row>
    <row r="63" spans="1:32" ht="13.8">
      <c r="A63" s="116">
        <v>62</v>
      </c>
      <c r="B63" s="117">
        <v>60</v>
      </c>
      <c r="C63" s="118">
        <v>1</v>
      </c>
      <c r="D63" s="119" t="s">
        <v>324</v>
      </c>
      <c r="E63" s="117" t="s">
        <v>325</v>
      </c>
      <c r="F63" s="117" t="s">
        <v>197</v>
      </c>
      <c r="G63" s="129" t="s">
        <v>326</v>
      </c>
      <c r="H63" s="121"/>
      <c r="I63" s="117" t="s">
        <v>32</v>
      </c>
      <c r="J63" s="117" t="str">
        <f t="shared" si="4"/>
        <v xml:space="preserve"> </v>
      </c>
      <c r="K63" s="117"/>
      <c r="L63" s="122"/>
      <c r="M63" s="117"/>
      <c r="N63" s="117"/>
      <c r="O63" s="117"/>
      <c r="P63" s="117"/>
      <c r="Q63" s="122"/>
      <c r="R63" s="117"/>
      <c r="S63" s="117"/>
      <c r="T63" s="117"/>
      <c r="U63" s="117"/>
      <c r="V63" s="117"/>
      <c r="W63" s="122"/>
      <c r="X63" s="122"/>
      <c r="Y63" s="122"/>
      <c r="Z63" s="128" t="s">
        <v>327</v>
      </c>
      <c r="AA63" s="117"/>
      <c r="AB63" s="117" t="s">
        <v>264</v>
      </c>
      <c r="AC63" s="117">
        <v>7</v>
      </c>
      <c r="AD63" s="117" t="str">
        <f t="shared" si="1"/>
        <v/>
      </c>
      <c r="AE63" s="117" t="str">
        <f t="shared" si="5"/>
        <v/>
      </c>
      <c r="AF63" s="122">
        <f t="shared" si="3"/>
        <v>0</v>
      </c>
    </row>
    <row r="64" spans="1:32" ht="41.4">
      <c r="A64" s="116">
        <v>63</v>
      </c>
      <c r="B64" s="117">
        <v>61</v>
      </c>
      <c r="C64" s="118">
        <v>1</v>
      </c>
      <c r="D64" s="119" t="s">
        <v>328</v>
      </c>
      <c r="E64" s="117" t="s">
        <v>329</v>
      </c>
      <c r="F64" s="117" t="s">
        <v>124</v>
      </c>
      <c r="G64" s="129" t="s">
        <v>330</v>
      </c>
      <c r="H64" s="121"/>
      <c r="I64" s="122">
        <v>44428</v>
      </c>
      <c r="J64" s="117">
        <f t="shared" si="4"/>
        <v>2021</v>
      </c>
      <c r="K64" s="117" t="s">
        <v>46</v>
      </c>
      <c r="L64" s="122"/>
      <c r="M64" s="117"/>
      <c r="N64" s="117"/>
      <c r="O64" s="117"/>
      <c r="P64" s="117"/>
      <c r="Q64" s="122"/>
      <c r="R64" s="117"/>
      <c r="S64" s="117"/>
      <c r="T64" s="117"/>
      <c r="U64" s="117"/>
      <c r="V64" s="117" t="s">
        <v>57</v>
      </c>
      <c r="W64" s="122"/>
      <c r="X64" s="122"/>
      <c r="Y64" s="122"/>
      <c r="Z64" s="117" t="s">
        <v>331</v>
      </c>
      <c r="AA64" s="117"/>
      <c r="AB64" s="117" t="s">
        <v>34</v>
      </c>
      <c r="AC64" s="117"/>
      <c r="AD64" s="117" t="str">
        <f t="shared" si="1"/>
        <v/>
      </c>
      <c r="AE64" s="117" t="str">
        <f t="shared" si="5"/>
        <v/>
      </c>
      <c r="AF64" s="122">
        <f t="shared" si="3"/>
        <v>0</v>
      </c>
    </row>
    <row r="65" spans="1:32" ht="27.6">
      <c r="A65" s="116">
        <v>64</v>
      </c>
      <c r="B65" s="117">
        <v>62</v>
      </c>
      <c r="C65" s="118">
        <v>1</v>
      </c>
      <c r="D65" s="119" t="s">
        <v>332</v>
      </c>
      <c r="E65" s="117" t="s">
        <v>333</v>
      </c>
      <c r="F65" s="117" t="s">
        <v>334</v>
      </c>
      <c r="G65" s="129" t="s">
        <v>335</v>
      </c>
      <c r="H65" s="121"/>
      <c r="I65" s="117" t="s">
        <v>32</v>
      </c>
      <c r="J65" s="117" t="str">
        <f t="shared" si="4"/>
        <v xml:space="preserve"> </v>
      </c>
      <c r="K65" s="117"/>
      <c r="L65" s="122"/>
      <c r="M65" s="117"/>
      <c r="N65" s="117"/>
      <c r="O65" s="117"/>
      <c r="P65" s="117"/>
      <c r="Q65" s="122"/>
      <c r="R65" s="117"/>
      <c r="S65" s="117"/>
      <c r="T65" s="117"/>
      <c r="U65" s="117"/>
      <c r="V65" s="117"/>
      <c r="W65" s="122"/>
      <c r="X65" s="122"/>
      <c r="Y65" s="122"/>
      <c r="Z65" s="117" t="s">
        <v>47</v>
      </c>
      <c r="AA65" s="117"/>
      <c r="AB65" s="117" t="s">
        <v>264</v>
      </c>
      <c r="AC65" s="117">
        <v>8</v>
      </c>
      <c r="AD65" s="117" t="str">
        <f t="shared" si="1"/>
        <v/>
      </c>
      <c r="AE65" s="117" t="str">
        <f t="shared" si="5"/>
        <v/>
      </c>
      <c r="AF65" s="122">
        <f t="shared" si="3"/>
        <v>0</v>
      </c>
    </row>
    <row r="66" spans="1:32" ht="27.6">
      <c r="A66" s="116">
        <v>65</v>
      </c>
      <c r="B66" s="117">
        <v>63</v>
      </c>
      <c r="C66" s="118">
        <v>1</v>
      </c>
      <c r="D66" s="119" t="s">
        <v>336</v>
      </c>
      <c r="E66" s="117" t="s">
        <v>337</v>
      </c>
      <c r="F66" s="117" t="s">
        <v>338</v>
      </c>
      <c r="G66" s="129" t="s">
        <v>339</v>
      </c>
      <c r="H66" s="121"/>
      <c r="I66" s="117" t="s">
        <v>32</v>
      </c>
      <c r="J66" s="117" t="str">
        <f t="shared" si="4"/>
        <v xml:space="preserve"> </v>
      </c>
      <c r="K66" s="117"/>
      <c r="L66" s="122"/>
      <c r="M66" s="117"/>
      <c r="N66" s="117"/>
      <c r="O66" s="117"/>
      <c r="P66" s="117"/>
      <c r="Q66" s="122"/>
      <c r="R66" s="117"/>
      <c r="S66" s="117"/>
      <c r="T66" s="117"/>
      <c r="U66" s="117"/>
      <c r="V66" s="117"/>
      <c r="W66" s="122"/>
      <c r="X66" s="122"/>
      <c r="Y66" s="122"/>
      <c r="Z66" s="117" t="s">
        <v>340</v>
      </c>
      <c r="AA66" s="117"/>
      <c r="AB66" s="117" t="s">
        <v>264</v>
      </c>
      <c r="AC66" s="117">
        <v>9</v>
      </c>
      <c r="AD66" s="117" t="str">
        <f t="shared" si="1"/>
        <v/>
      </c>
      <c r="AE66" s="117" t="str">
        <f t="shared" si="5"/>
        <v/>
      </c>
      <c r="AF66" s="122">
        <f t="shared" si="3"/>
        <v>0</v>
      </c>
    </row>
    <row r="67" spans="1:32" ht="96.6">
      <c r="A67" s="116">
        <v>66</v>
      </c>
      <c r="B67" s="117">
        <v>64</v>
      </c>
      <c r="C67" s="118">
        <v>1</v>
      </c>
      <c r="D67" s="119" t="s">
        <v>341</v>
      </c>
      <c r="E67" s="117" t="s">
        <v>342</v>
      </c>
      <c r="F67" s="117" t="s">
        <v>338</v>
      </c>
      <c r="G67" s="129" t="s">
        <v>343</v>
      </c>
      <c r="H67" s="121"/>
      <c r="I67" s="122">
        <v>44425</v>
      </c>
      <c r="J67" s="117">
        <f t="shared" si="4"/>
        <v>2021</v>
      </c>
      <c r="K67" s="117"/>
      <c r="L67" s="122">
        <v>44425</v>
      </c>
      <c r="M67" s="117" t="s">
        <v>40</v>
      </c>
      <c r="N67" s="117" t="s">
        <v>344</v>
      </c>
      <c r="O67" s="117" t="s">
        <v>310</v>
      </c>
      <c r="P67" s="117"/>
      <c r="Q67" s="122"/>
      <c r="R67" s="117"/>
      <c r="S67" s="117"/>
      <c r="T67" s="117" t="s">
        <v>345</v>
      </c>
      <c r="U67" s="117" t="s">
        <v>346</v>
      </c>
      <c r="V67" s="117" t="s">
        <v>41</v>
      </c>
      <c r="W67" s="122"/>
      <c r="X67" s="122">
        <v>44995</v>
      </c>
      <c r="Y67" s="122"/>
      <c r="Z67" s="117" t="s">
        <v>347</v>
      </c>
      <c r="AA67" s="117" t="s">
        <v>348</v>
      </c>
      <c r="AB67" s="117" t="s">
        <v>264</v>
      </c>
      <c r="AC67" s="117">
        <v>10</v>
      </c>
      <c r="AD67" s="117">
        <f t="shared" si="1"/>
        <v>1.5616438356164384</v>
      </c>
      <c r="AE67" s="117">
        <f t="shared" si="5"/>
        <v>2023</v>
      </c>
      <c r="AF67" s="122">
        <f t="shared" si="3"/>
        <v>44995</v>
      </c>
    </row>
    <row r="68" spans="1:32" ht="41.4">
      <c r="A68" s="116">
        <v>67</v>
      </c>
      <c r="B68" s="117">
        <v>65</v>
      </c>
      <c r="C68" s="118">
        <v>1</v>
      </c>
      <c r="D68" s="119" t="s">
        <v>349</v>
      </c>
      <c r="E68" s="117" t="s">
        <v>350</v>
      </c>
      <c r="F68" s="117" t="s">
        <v>351</v>
      </c>
      <c r="G68" s="129" t="s">
        <v>352</v>
      </c>
      <c r="H68" s="121"/>
      <c r="I68" s="122">
        <v>42674</v>
      </c>
      <c r="J68" s="117">
        <f t="shared" si="4"/>
        <v>2016</v>
      </c>
      <c r="K68" s="117" t="s">
        <v>46</v>
      </c>
      <c r="L68" s="122"/>
      <c r="M68" s="117"/>
      <c r="N68" s="117"/>
      <c r="O68" s="117"/>
      <c r="P68" s="117"/>
      <c r="Q68" s="122"/>
      <c r="R68" s="117"/>
      <c r="S68" s="117"/>
      <c r="T68" s="117"/>
      <c r="U68" s="117"/>
      <c r="V68" s="117" t="s">
        <v>353</v>
      </c>
      <c r="W68" s="122">
        <v>44461</v>
      </c>
      <c r="X68" s="122"/>
      <c r="Y68" s="122"/>
      <c r="Z68" s="117" t="s">
        <v>354</v>
      </c>
      <c r="AA68" s="117"/>
      <c r="AB68" s="117" t="s">
        <v>34</v>
      </c>
      <c r="AC68" s="117"/>
      <c r="AD68" s="117" t="str">
        <f t="shared" si="1"/>
        <v/>
      </c>
      <c r="AE68" s="117" t="str">
        <f t="shared" si="5"/>
        <v/>
      </c>
      <c r="AF68" s="122">
        <f t="shared" si="3"/>
        <v>44461</v>
      </c>
    </row>
    <row r="69" spans="1:32" ht="13.8">
      <c r="A69" s="116">
        <v>68</v>
      </c>
      <c r="B69" s="117">
        <v>57</v>
      </c>
      <c r="C69" s="118"/>
      <c r="D69" s="119" t="s">
        <v>306</v>
      </c>
      <c r="E69" s="117" t="s">
        <v>355</v>
      </c>
      <c r="F69" s="117" t="s">
        <v>44</v>
      </c>
      <c r="G69" s="129" t="s">
        <v>356</v>
      </c>
      <c r="H69" s="121"/>
      <c r="I69" s="117" t="s">
        <v>32</v>
      </c>
      <c r="J69" s="117" t="str">
        <f t="shared" si="4"/>
        <v xml:space="preserve"> </v>
      </c>
      <c r="K69" s="117"/>
      <c r="L69" s="122"/>
      <c r="M69" s="117"/>
      <c r="N69" s="117"/>
      <c r="O69" s="117"/>
      <c r="P69" s="117"/>
      <c r="Q69" s="122"/>
      <c r="R69" s="117"/>
      <c r="S69" s="117"/>
      <c r="T69" s="117"/>
      <c r="U69" s="117"/>
      <c r="V69" s="117"/>
      <c r="W69" s="122"/>
      <c r="X69" s="122"/>
      <c r="Y69" s="122"/>
      <c r="Z69" s="117" t="s">
        <v>357</v>
      </c>
      <c r="AA69" s="117"/>
      <c r="AB69" s="117" t="s">
        <v>264</v>
      </c>
      <c r="AC69" s="117">
        <v>11</v>
      </c>
      <c r="AD69" s="117" t="str">
        <f t="shared" si="1"/>
        <v/>
      </c>
      <c r="AE69" s="117" t="str">
        <f t="shared" si="5"/>
        <v/>
      </c>
      <c r="AF69" s="122">
        <f t="shared" si="3"/>
        <v>0</v>
      </c>
    </row>
    <row r="70" spans="1:32" ht="179.4">
      <c r="A70" s="116">
        <v>69</v>
      </c>
      <c r="B70" s="117">
        <v>66</v>
      </c>
      <c r="C70" s="118">
        <v>1</v>
      </c>
      <c r="D70" s="119" t="s">
        <v>358</v>
      </c>
      <c r="E70" s="117" t="s">
        <v>359</v>
      </c>
      <c r="F70" s="117" t="s">
        <v>108</v>
      </c>
      <c r="G70" s="120" t="s">
        <v>360</v>
      </c>
      <c r="H70" s="121"/>
      <c r="I70" s="122">
        <v>44382</v>
      </c>
      <c r="J70" s="117">
        <f t="shared" si="4"/>
        <v>2021</v>
      </c>
      <c r="K70" s="117"/>
      <c r="L70" s="122">
        <v>44382</v>
      </c>
      <c r="M70" s="117" t="s">
        <v>246</v>
      </c>
      <c r="N70" s="117" t="s">
        <v>361</v>
      </c>
      <c r="O70" s="117" t="s">
        <v>261</v>
      </c>
      <c r="P70" s="117"/>
      <c r="Q70" s="122"/>
      <c r="R70" s="117"/>
      <c r="S70" s="117"/>
      <c r="T70" s="117" t="s">
        <v>362</v>
      </c>
      <c r="U70" s="117" t="s">
        <v>363</v>
      </c>
      <c r="V70" s="117" t="s">
        <v>41</v>
      </c>
      <c r="W70" s="122"/>
      <c r="X70" s="122">
        <v>44677</v>
      </c>
      <c r="Y70" s="122"/>
      <c r="Z70" s="117" t="s">
        <v>364</v>
      </c>
      <c r="AA70" s="117"/>
      <c r="AB70" s="117" t="s">
        <v>264</v>
      </c>
      <c r="AC70" s="117">
        <v>12</v>
      </c>
      <c r="AD70" s="117">
        <f t="shared" si="1"/>
        <v>0.80821917808219179</v>
      </c>
      <c r="AE70" s="117">
        <f t="shared" si="5"/>
        <v>2022</v>
      </c>
      <c r="AF70" s="122">
        <f t="shared" si="3"/>
        <v>44677</v>
      </c>
    </row>
    <row r="71" spans="1:32" ht="27.6">
      <c r="A71" s="116">
        <v>70</v>
      </c>
      <c r="B71" s="117">
        <v>67</v>
      </c>
      <c r="C71" s="118">
        <v>1</v>
      </c>
      <c r="D71" s="119" t="s">
        <v>365</v>
      </c>
      <c r="E71" s="117" t="s">
        <v>366</v>
      </c>
      <c r="F71" s="117" t="s">
        <v>301</v>
      </c>
      <c r="G71" s="120" t="s">
        <v>367</v>
      </c>
      <c r="H71" s="121"/>
      <c r="I71" s="117" t="s">
        <v>32</v>
      </c>
      <c r="J71" s="117" t="str">
        <f t="shared" si="4"/>
        <v xml:space="preserve"> </v>
      </c>
      <c r="K71" s="117"/>
      <c r="L71" s="122"/>
      <c r="M71" s="117"/>
      <c r="N71" s="117"/>
      <c r="O71" s="117"/>
      <c r="P71" s="117"/>
      <c r="Q71" s="122"/>
      <c r="R71" s="117"/>
      <c r="S71" s="117"/>
      <c r="T71" s="117"/>
      <c r="U71" s="117"/>
      <c r="V71" s="117"/>
      <c r="W71" s="122"/>
      <c r="X71" s="122"/>
      <c r="Y71" s="122"/>
      <c r="Z71" s="117" t="s">
        <v>368</v>
      </c>
      <c r="AA71" s="117"/>
      <c r="AB71" s="117" t="s">
        <v>264</v>
      </c>
      <c r="AC71" s="117">
        <v>13</v>
      </c>
      <c r="AD71" s="117" t="str">
        <f t="shared" si="1"/>
        <v/>
      </c>
      <c r="AE71" s="117" t="str">
        <f t="shared" si="5"/>
        <v/>
      </c>
      <c r="AF71" s="122">
        <f t="shared" si="3"/>
        <v>0</v>
      </c>
    </row>
    <row r="72" spans="1:32" ht="69">
      <c r="A72" s="116">
        <v>71</v>
      </c>
      <c r="B72" s="117">
        <v>68</v>
      </c>
      <c r="C72" s="118">
        <v>1</v>
      </c>
      <c r="D72" s="119" t="s">
        <v>369</v>
      </c>
      <c r="E72" s="117" t="s">
        <v>370</v>
      </c>
      <c r="F72" s="117" t="s">
        <v>371</v>
      </c>
      <c r="G72" s="126" t="s">
        <v>372</v>
      </c>
      <c r="H72" s="127" t="s">
        <v>373</v>
      </c>
      <c r="I72" s="122">
        <v>42317</v>
      </c>
      <c r="J72" s="117">
        <f t="shared" si="4"/>
        <v>2015</v>
      </c>
      <c r="K72" s="117" t="s">
        <v>46</v>
      </c>
      <c r="L72" s="122">
        <v>42317</v>
      </c>
      <c r="M72" s="117" t="s">
        <v>40</v>
      </c>
      <c r="N72" s="117" t="s">
        <v>46</v>
      </c>
      <c r="O72" s="117"/>
      <c r="P72" s="117"/>
      <c r="Q72" s="122"/>
      <c r="R72" s="117"/>
      <c r="S72" s="117"/>
      <c r="T72" s="117" t="s">
        <v>374</v>
      </c>
      <c r="U72" s="117" t="s">
        <v>375</v>
      </c>
      <c r="V72" s="117" t="s">
        <v>41</v>
      </c>
      <c r="W72" s="122"/>
      <c r="X72" s="122">
        <v>44915</v>
      </c>
      <c r="Y72" s="122"/>
      <c r="Z72" s="117" t="s">
        <v>376</v>
      </c>
      <c r="AA72" s="117" t="s">
        <v>377</v>
      </c>
      <c r="AB72" s="117" t="s">
        <v>34</v>
      </c>
      <c r="AC72" s="117"/>
      <c r="AD72" s="117">
        <f t="shared" si="1"/>
        <v>7.117808219178082</v>
      </c>
      <c r="AE72" s="117">
        <f t="shared" si="5"/>
        <v>2022</v>
      </c>
      <c r="AF72" s="122">
        <f t="shared" si="3"/>
        <v>44915</v>
      </c>
    </row>
    <row r="73" spans="1:32" ht="55.2">
      <c r="A73" s="116">
        <v>72</v>
      </c>
      <c r="B73" s="117">
        <v>69</v>
      </c>
      <c r="C73" s="118">
        <v>1</v>
      </c>
      <c r="D73" s="119" t="s">
        <v>378</v>
      </c>
      <c r="E73" s="117" t="s">
        <v>379</v>
      </c>
      <c r="F73" s="117" t="s">
        <v>380</v>
      </c>
      <c r="G73" s="123" t="s">
        <v>381</v>
      </c>
      <c r="H73" s="127" t="s">
        <v>382</v>
      </c>
      <c r="I73" s="122">
        <v>42079</v>
      </c>
      <c r="J73" s="117">
        <f t="shared" si="4"/>
        <v>2015</v>
      </c>
      <c r="K73" s="117" t="s">
        <v>46</v>
      </c>
      <c r="L73" s="122">
        <v>42079</v>
      </c>
      <c r="M73" s="117" t="s">
        <v>40</v>
      </c>
      <c r="N73" s="117" t="s">
        <v>46</v>
      </c>
      <c r="O73" s="117"/>
      <c r="P73" s="117"/>
      <c r="Q73" s="122"/>
      <c r="R73" s="117"/>
      <c r="S73" s="117"/>
      <c r="T73" s="117"/>
      <c r="U73" s="117"/>
      <c r="V73" s="117" t="s">
        <v>81</v>
      </c>
      <c r="W73" s="122">
        <v>44407</v>
      </c>
      <c r="X73" s="122"/>
      <c r="Y73" s="122"/>
      <c r="Z73" s="117" t="s">
        <v>383</v>
      </c>
      <c r="AA73" s="117"/>
      <c r="AB73" s="117" t="s">
        <v>34</v>
      </c>
      <c r="AC73" s="117"/>
      <c r="AD73" s="117" t="str">
        <f t="shared" si="1"/>
        <v/>
      </c>
      <c r="AE73" s="117" t="str">
        <f t="shared" si="5"/>
        <v/>
      </c>
      <c r="AF73" s="122">
        <f t="shared" si="3"/>
        <v>44407</v>
      </c>
    </row>
    <row r="74" spans="1:32" ht="96.6">
      <c r="A74" s="116">
        <v>73</v>
      </c>
      <c r="B74" s="117">
        <v>61</v>
      </c>
      <c r="C74" s="118"/>
      <c r="D74" s="119" t="s">
        <v>328</v>
      </c>
      <c r="E74" s="117" t="s">
        <v>384</v>
      </c>
      <c r="F74" s="117" t="s">
        <v>124</v>
      </c>
      <c r="G74" s="120" t="s">
        <v>385</v>
      </c>
      <c r="H74" s="121"/>
      <c r="I74" s="117" t="s">
        <v>32</v>
      </c>
      <c r="J74" s="117" t="str">
        <f t="shared" si="4"/>
        <v xml:space="preserve"> </v>
      </c>
      <c r="K74" s="117"/>
      <c r="L74" s="122"/>
      <c r="M74" s="117"/>
      <c r="N74" s="117"/>
      <c r="O74" s="117"/>
      <c r="P74" s="117"/>
      <c r="Q74" s="122"/>
      <c r="R74" s="117"/>
      <c r="S74" s="117"/>
      <c r="T74" s="117"/>
      <c r="U74" s="117"/>
      <c r="V74" s="117"/>
      <c r="W74" s="122"/>
      <c r="X74" s="122"/>
      <c r="Y74" s="122"/>
      <c r="Z74" s="117" t="s">
        <v>386</v>
      </c>
      <c r="AA74" s="117"/>
      <c r="AB74" s="117" t="s">
        <v>34</v>
      </c>
      <c r="AC74" s="117"/>
      <c r="AD74" s="117" t="str">
        <f t="shared" si="1"/>
        <v/>
      </c>
      <c r="AE74" s="117" t="str">
        <f t="shared" si="5"/>
        <v/>
      </c>
      <c r="AF74" s="122">
        <f t="shared" si="3"/>
        <v>0</v>
      </c>
    </row>
    <row r="75" spans="1:32" ht="41.4">
      <c r="A75" s="116">
        <v>74</v>
      </c>
      <c r="B75" s="117">
        <v>70</v>
      </c>
      <c r="C75" s="118">
        <v>1</v>
      </c>
      <c r="D75" s="119" t="s">
        <v>387</v>
      </c>
      <c r="E75" s="117" t="s">
        <v>388</v>
      </c>
      <c r="F75" s="117" t="s">
        <v>197</v>
      </c>
      <c r="G75" s="120" t="s">
        <v>389</v>
      </c>
      <c r="H75" s="121"/>
      <c r="I75" s="122">
        <v>44389</v>
      </c>
      <c r="J75" s="117">
        <f t="shared" si="4"/>
        <v>2021</v>
      </c>
      <c r="K75" s="117" t="s">
        <v>46</v>
      </c>
      <c r="L75" s="122">
        <v>44389</v>
      </c>
      <c r="M75" s="117" t="s">
        <v>40</v>
      </c>
      <c r="N75" s="117" t="s">
        <v>46</v>
      </c>
      <c r="O75" s="117"/>
      <c r="P75" s="117"/>
      <c r="Q75" s="122"/>
      <c r="R75" s="117"/>
      <c r="S75" s="117"/>
      <c r="T75" s="117"/>
      <c r="U75" s="117"/>
      <c r="V75" s="117" t="s">
        <v>41</v>
      </c>
      <c r="W75" s="122"/>
      <c r="X75" s="122">
        <v>44818</v>
      </c>
      <c r="Y75" s="122"/>
      <c r="Z75" s="117" t="s">
        <v>390</v>
      </c>
      <c r="AA75" s="117"/>
      <c r="AB75" s="117" t="s">
        <v>34</v>
      </c>
      <c r="AC75" s="117"/>
      <c r="AD75" s="117">
        <f t="shared" si="1"/>
        <v>1.1753424657534246</v>
      </c>
      <c r="AE75" s="117">
        <f t="shared" si="5"/>
        <v>2022</v>
      </c>
      <c r="AF75" s="122">
        <f t="shared" si="3"/>
        <v>44818</v>
      </c>
    </row>
    <row r="76" spans="1:32" ht="151.80000000000001">
      <c r="A76" s="116">
        <v>75</v>
      </c>
      <c r="B76" s="117">
        <v>71</v>
      </c>
      <c r="C76" s="118">
        <v>1</v>
      </c>
      <c r="D76" s="119" t="s">
        <v>391</v>
      </c>
      <c r="E76" s="117" t="s">
        <v>392</v>
      </c>
      <c r="F76" s="117" t="s">
        <v>108</v>
      </c>
      <c r="G76" s="120" t="s">
        <v>393</v>
      </c>
      <c r="H76" s="121"/>
      <c r="I76" s="122">
        <v>44406</v>
      </c>
      <c r="J76" s="117">
        <f t="shared" si="4"/>
        <v>2021</v>
      </c>
      <c r="K76" s="117"/>
      <c r="L76" s="122">
        <v>44406</v>
      </c>
      <c r="M76" s="117" t="s">
        <v>40</v>
      </c>
      <c r="N76" s="117" t="s">
        <v>394</v>
      </c>
      <c r="O76" s="117" t="s">
        <v>310</v>
      </c>
      <c r="P76" s="117"/>
      <c r="Q76" s="122"/>
      <c r="R76" s="117"/>
      <c r="S76" s="117"/>
      <c r="T76" s="117" t="s">
        <v>395</v>
      </c>
      <c r="U76" s="117" t="s">
        <v>396</v>
      </c>
      <c r="V76" s="117" t="s">
        <v>57</v>
      </c>
      <c r="W76" s="122"/>
      <c r="X76" s="122"/>
      <c r="Y76" s="122"/>
      <c r="Z76" s="117"/>
      <c r="AA76" s="117"/>
      <c r="AB76" s="117" t="s">
        <v>264</v>
      </c>
      <c r="AC76" s="117">
        <v>14</v>
      </c>
      <c r="AD76" s="117" t="str">
        <f t="shared" si="1"/>
        <v/>
      </c>
      <c r="AE76" s="117" t="str">
        <f t="shared" si="5"/>
        <v/>
      </c>
      <c r="AF76" s="122">
        <f t="shared" si="3"/>
        <v>0</v>
      </c>
    </row>
    <row r="77" spans="1:32" ht="55.2">
      <c r="A77" s="116">
        <v>76</v>
      </c>
      <c r="B77" s="117">
        <v>72</v>
      </c>
      <c r="C77" s="118">
        <v>1</v>
      </c>
      <c r="D77" s="119" t="s">
        <v>397</v>
      </c>
      <c r="E77" s="117" t="s">
        <v>398</v>
      </c>
      <c r="F77" s="117" t="s">
        <v>197</v>
      </c>
      <c r="G77" s="120" t="s">
        <v>399</v>
      </c>
      <c r="H77" s="121"/>
      <c r="I77" s="122">
        <v>43442</v>
      </c>
      <c r="J77" s="117">
        <f t="shared" si="4"/>
        <v>2018</v>
      </c>
      <c r="K77" s="117" t="s">
        <v>46</v>
      </c>
      <c r="L77" s="122">
        <v>43624</v>
      </c>
      <c r="M77" s="117" t="s">
        <v>40</v>
      </c>
      <c r="N77" s="117" t="s">
        <v>46</v>
      </c>
      <c r="O77" s="117"/>
      <c r="P77" s="117"/>
      <c r="Q77" s="122"/>
      <c r="R77" s="117"/>
      <c r="S77" s="117" t="s">
        <v>400</v>
      </c>
      <c r="T77" s="117"/>
      <c r="U77" s="117"/>
      <c r="V77" s="117" t="s">
        <v>41</v>
      </c>
      <c r="W77" s="122"/>
      <c r="X77" s="122">
        <v>44312</v>
      </c>
      <c r="Y77" s="122">
        <v>44336</v>
      </c>
      <c r="Z77" s="117" t="s">
        <v>401</v>
      </c>
      <c r="AA77" s="117"/>
      <c r="AB77" s="117" t="s">
        <v>34</v>
      </c>
      <c r="AC77" s="117"/>
      <c r="AD77" s="117">
        <f t="shared" si="1"/>
        <v>2.3835616438356166</v>
      </c>
      <c r="AE77" s="117">
        <f t="shared" si="5"/>
        <v>2021</v>
      </c>
      <c r="AF77" s="122">
        <f t="shared" si="3"/>
        <v>44312</v>
      </c>
    </row>
    <row r="78" spans="1:32" ht="55.2">
      <c r="A78" s="116">
        <v>77</v>
      </c>
      <c r="B78" s="117">
        <v>73</v>
      </c>
      <c r="C78" s="118">
        <v>1</v>
      </c>
      <c r="D78" s="119" t="s">
        <v>402</v>
      </c>
      <c r="E78" s="117" t="s">
        <v>403</v>
      </c>
      <c r="F78" s="117" t="s">
        <v>144</v>
      </c>
      <c r="G78" s="120" t="s">
        <v>404</v>
      </c>
      <c r="H78" s="121"/>
      <c r="I78" s="122">
        <v>43643</v>
      </c>
      <c r="J78" s="117">
        <f t="shared" si="4"/>
        <v>2019</v>
      </c>
      <c r="K78" s="117" t="s">
        <v>46</v>
      </c>
      <c r="L78" s="122">
        <v>43643</v>
      </c>
      <c r="M78" s="117" t="s">
        <v>40</v>
      </c>
      <c r="N78" s="117"/>
      <c r="O78" s="117"/>
      <c r="P78" s="117"/>
      <c r="Q78" s="122"/>
      <c r="R78" s="117"/>
      <c r="S78" s="117"/>
      <c r="T78" s="117"/>
      <c r="U78" s="117"/>
      <c r="V78" s="117" t="s">
        <v>57</v>
      </c>
      <c r="W78" s="122"/>
      <c r="X78" s="122"/>
      <c r="Y78" s="122"/>
      <c r="Z78" s="117" t="s">
        <v>405</v>
      </c>
      <c r="AA78" s="117"/>
      <c r="AB78" s="117" t="s">
        <v>34</v>
      </c>
      <c r="AC78" s="117"/>
      <c r="AD78" s="117" t="str">
        <f t="shared" si="1"/>
        <v/>
      </c>
      <c r="AE78" s="117" t="str">
        <f t="shared" si="5"/>
        <v/>
      </c>
      <c r="AF78" s="122">
        <f t="shared" si="3"/>
        <v>0</v>
      </c>
    </row>
    <row r="79" spans="1:32" ht="13.8">
      <c r="A79" s="116">
        <v>78</v>
      </c>
      <c r="B79" s="117">
        <v>31</v>
      </c>
      <c r="C79" s="118"/>
      <c r="D79" s="119" t="s">
        <v>177</v>
      </c>
      <c r="E79" s="117" t="s">
        <v>406</v>
      </c>
      <c r="F79" s="117" t="s">
        <v>267</v>
      </c>
      <c r="G79" s="120" t="s">
        <v>407</v>
      </c>
      <c r="H79" s="121"/>
      <c r="I79" s="117" t="s">
        <v>32</v>
      </c>
      <c r="J79" s="117" t="str">
        <f t="shared" si="4"/>
        <v xml:space="preserve"> </v>
      </c>
      <c r="K79" s="117"/>
      <c r="L79" s="122"/>
      <c r="M79" s="117"/>
      <c r="N79" s="117"/>
      <c r="O79" s="117"/>
      <c r="P79" s="117"/>
      <c r="Q79" s="122"/>
      <c r="R79" s="117"/>
      <c r="S79" s="117"/>
      <c r="T79" s="117"/>
      <c r="U79" s="117"/>
      <c r="V79" s="117"/>
      <c r="W79" s="122"/>
      <c r="X79" s="122"/>
      <c r="Y79" s="122"/>
      <c r="Z79" s="117" t="s">
        <v>408</v>
      </c>
      <c r="AA79" s="117"/>
      <c r="AB79" s="117" t="s">
        <v>34</v>
      </c>
      <c r="AC79" s="117"/>
      <c r="AD79" s="117" t="str">
        <f t="shared" si="1"/>
        <v/>
      </c>
      <c r="AE79" s="117" t="str">
        <f t="shared" si="5"/>
        <v/>
      </c>
      <c r="AF79" s="122">
        <f t="shared" si="3"/>
        <v>0</v>
      </c>
    </row>
    <row r="80" spans="1:32" ht="82.8">
      <c r="A80" s="116">
        <v>79</v>
      </c>
      <c r="B80" s="117">
        <v>74</v>
      </c>
      <c r="C80" s="118">
        <v>1</v>
      </c>
      <c r="D80" s="119" t="s">
        <v>409</v>
      </c>
      <c r="E80" s="117" t="s">
        <v>410</v>
      </c>
      <c r="F80" s="117" t="s">
        <v>411</v>
      </c>
      <c r="G80" s="120" t="s">
        <v>412</v>
      </c>
      <c r="H80" s="121"/>
      <c r="I80" s="122">
        <v>43805</v>
      </c>
      <c r="J80" s="117">
        <f t="shared" si="4"/>
        <v>2019</v>
      </c>
      <c r="K80" s="117" t="s">
        <v>46</v>
      </c>
      <c r="L80" s="122">
        <v>44027</v>
      </c>
      <c r="M80" s="117" t="s">
        <v>246</v>
      </c>
      <c r="N80" s="117" t="s">
        <v>413</v>
      </c>
      <c r="O80" s="117"/>
      <c r="P80" s="117"/>
      <c r="Q80" s="122"/>
      <c r="R80" s="117"/>
      <c r="S80" s="117"/>
      <c r="T80" s="117"/>
      <c r="U80" s="117"/>
      <c r="V80" s="117" t="s">
        <v>57</v>
      </c>
      <c r="W80" s="122"/>
      <c r="X80" s="122"/>
      <c r="Y80" s="122"/>
      <c r="Z80" s="117" t="s">
        <v>414</v>
      </c>
      <c r="AA80" s="117" t="s">
        <v>415</v>
      </c>
      <c r="AB80" s="117" t="s">
        <v>34</v>
      </c>
      <c r="AC80" s="117"/>
      <c r="AD80" s="117" t="str">
        <f t="shared" si="1"/>
        <v/>
      </c>
      <c r="AE80" s="117" t="str">
        <f t="shared" si="5"/>
        <v/>
      </c>
      <c r="AF80" s="122">
        <f t="shared" si="3"/>
        <v>0</v>
      </c>
    </row>
    <row r="81" spans="1:32" ht="55.2">
      <c r="A81" s="116">
        <v>80</v>
      </c>
      <c r="B81" s="117">
        <v>75</v>
      </c>
      <c r="C81" s="118">
        <v>1</v>
      </c>
      <c r="D81" s="119" t="s">
        <v>416</v>
      </c>
      <c r="E81" s="117" t="s">
        <v>417</v>
      </c>
      <c r="F81" s="117" t="s">
        <v>267</v>
      </c>
      <c r="G81" s="120" t="s">
        <v>418</v>
      </c>
      <c r="H81" s="121"/>
      <c r="I81" s="117" t="s">
        <v>32</v>
      </c>
      <c r="J81" s="117" t="str">
        <f t="shared" si="4"/>
        <v xml:space="preserve"> </v>
      </c>
      <c r="K81" s="117"/>
      <c r="L81" s="122"/>
      <c r="M81" s="117"/>
      <c r="N81" s="117"/>
      <c r="O81" s="117"/>
      <c r="P81" s="117"/>
      <c r="Q81" s="122"/>
      <c r="R81" s="117"/>
      <c r="S81" s="117"/>
      <c r="T81" s="117"/>
      <c r="U81" s="117"/>
      <c r="V81" s="117"/>
      <c r="W81" s="122"/>
      <c r="X81" s="122"/>
      <c r="Y81" s="122"/>
      <c r="Z81" s="117" t="s">
        <v>419</v>
      </c>
      <c r="AA81" s="117"/>
      <c r="AB81" s="117" t="s">
        <v>34</v>
      </c>
      <c r="AC81" s="117"/>
      <c r="AD81" s="117" t="str">
        <f t="shared" si="1"/>
        <v/>
      </c>
      <c r="AE81" s="117" t="str">
        <f t="shared" si="5"/>
        <v/>
      </c>
      <c r="AF81" s="122">
        <f t="shared" si="3"/>
        <v>0</v>
      </c>
    </row>
    <row r="82" spans="1:32" ht="41.4">
      <c r="A82" s="116">
        <v>81</v>
      </c>
      <c r="B82" s="117">
        <v>76</v>
      </c>
      <c r="C82" s="118">
        <v>1</v>
      </c>
      <c r="D82" s="119" t="s">
        <v>420</v>
      </c>
      <c r="E82" s="117" t="s">
        <v>421</v>
      </c>
      <c r="F82" s="117" t="s">
        <v>422</v>
      </c>
      <c r="G82" s="120" t="s">
        <v>423</v>
      </c>
      <c r="H82" s="121"/>
      <c r="I82" s="122">
        <v>43364</v>
      </c>
      <c r="J82" s="117">
        <f t="shared" si="4"/>
        <v>2018</v>
      </c>
      <c r="K82" s="117" t="s">
        <v>46</v>
      </c>
      <c r="L82" s="122"/>
      <c r="M82" s="117"/>
      <c r="N82" s="117"/>
      <c r="O82" s="117"/>
      <c r="P82" s="117"/>
      <c r="Q82" s="122"/>
      <c r="R82" s="117"/>
      <c r="S82" s="117"/>
      <c r="T82" s="117"/>
      <c r="U82" s="117"/>
      <c r="V82" s="117" t="s">
        <v>57</v>
      </c>
      <c r="W82" s="122"/>
      <c r="X82" s="122"/>
      <c r="Y82" s="122"/>
      <c r="Z82" s="117" t="s">
        <v>424</v>
      </c>
      <c r="AA82" s="117"/>
      <c r="AB82" s="117" t="s">
        <v>34</v>
      </c>
      <c r="AC82" s="117"/>
      <c r="AD82" s="117" t="str">
        <f t="shared" si="1"/>
        <v/>
      </c>
      <c r="AE82" s="117" t="str">
        <f t="shared" si="5"/>
        <v/>
      </c>
      <c r="AF82" s="122">
        <f t="shared" si="3"/>
        <v>0</v>
      </c>
    </row>
    <row r="83" spans="1:32" ht="96.6">
      <c r="A83" s="116">
        <v>82</v>
      </c>
      <c r="B83" s="117">
        <v>77</v>
      </c>
      <c r="C83" s="118">
        <v>1</v>
      </c>
      <c r="D83" s="119" t="s">
        <v>425</v>
      </c>
      <c r="E83" s="117" t="s">
        <v>426</v>
      </c>
      <c r="F83" s="117" t="s">
        <v>44</v>
      </c>
      <c r="G83" s="120" t="s">
        <v>427</v>
      </c>
      <c r="H83" s="121"/>
      <c r="I83" s="122">
        <v>38260</v>
      </c>
      <c r="J83" s="117">
        <f t="shared" si="4"/>
        <v>2004</v>
      </c>
      <c r="K83" s="117"/>
      <c r="L83" s="122">
        <v>38309</v>
      </c>
      <c r="M83" s="117" t="s">
        <v>40</v>
      </c>
      <c r="N83" s="117" t="s">
        <v>428</v>
      </c>
      <c r="O83" s="117"/>
      <c r="P83" s="117"/>
      <c r="Q83" s="122"/>
      <c r="R83" s="117"/>
      <c r="S83" s="117"/>
      <c r="T83" s="117"/>
      <c r="U83" s="117"/>
      <c r="V83" s="117" t="s">
        <v>41</v>
      </c>
      <c r="W83" s="122"/>
      <c r="X83" s="122">
        <v>43640</v>
      </c>
      <c r="Y83" s="122"/>
      <c r="Z83" s="117"/>
      <c r="AA83" s="117"/>
      <c r="AB83" s="117" t="s">
        <v>34</v>
      </c>
      <c r="AC83" s="117"/>
      <c r="AD83" s="117">
        <f t="shared" si="1"/>
        <v>14.739726027397261</v>
      </c>
      <c r="AE83" s="117">
        <f t="shared" si="5"/>
        <v>2019</v>
      </c>
      <c r="AF83" s="122">
        <f t="shared" si="3"/>
        <v>43640</v>
      </c>
    </row>
    <row r="84" spans="1:32" ht="41.4">
      <c r="A84" s="116">
        <v>83</v>
      </c>
      <c r="B84" s="117">
        <v>78</v>
      </c>
      <c r="C84" s="118">
        <v>1</v>
      </c>
      <c r="D84" s="119" t="s">
        <v>429</v>
      </c>
      <c r="E84" s="117" t="s">
        <v>430</v>
      </c>
      <c r="F84" s="117" t="s">
        <v>431</v>
      </c>
      <c r="G84" s="120" t="s">
        <v>432</v>
      </c>
      <c r="H84" s="121"/>
      <c r="I84" s="117" t="s">
        <v>32</v>
      </c>
      <c r="J84" s="117" t="str">
        <f t="shared" si="4"/>
        <v xml:space="preserve"> </v>
      </c>
      <c r="K84" s="117"/>
      <c r="L84" s="122"/>
      <c r="M84" s="117"/>
      <c r="N84" s="117"/>
      <c r="O84" s="117"/>
      <c r="P84" s="117"/>
      <c r="Q84" s="122"/>
      <c r="R84" s="117"/>
      <c r="S84" s="117"/>
      <c r="T84" s="117"/>
      <c r="U84" s="117"/>
      <c r="V84" s="117"/>
      <c r="W84" s="122"/>
      <c r="X84" s="122"/>
      <c r="Y84" s="122"/>
      <c r="Z84" s="117" t="s">
        <v>433</v>
      </c>
      <c r="AA84" s="117"/>
      <c r="AB84" s="117" t="s">
        <v>34</v>
      </c>
      <c r="AC84" s="117"/>
      <c r="AD84" s="117" t="str">
        <f t="shared" si="1"/>
        <v/>
      </c>
      <c r="AE84" s="117" t="str">
        <f t="shared" si="5"/>
        <v/>
      </c>
      <c r="AF84" s="122">
        <f t="shared" si="3"/>
        <v>0</v>
      </c>
    </row>
    <row r="85" spans="1:32" ht="41.4">
      <c r="A85" s="116">
        <v>84</v>
      </c>
      <c r="B85" s="117">
        <v>79</v>
      </c>
      <c r="C85" s="118">
        <v>1</v>
      </c>
      <c r="D85" s="119" t="s">
        <v>434</v>
      </c>
      <c r="E85" s="117" t="s">
        <v>435</v>
      </c>
      <c r="F85" s="117" t="s">
        <v>37</v>
      </c>
      <c r="G85" s="120" t="s">
        <v>436</v>
      </c>
      <c r="H85" s="121"/>
      <c r="I85" s="122">
        <v>43171</v>
      </c>
      <c r="J85" s="117">
        <f t="shared" si="4"/>
        <v>2018</v>
      </c>
      <c r="K85" s="117" t="s">
        <v>46</v>
      </c>
      <c r="L85" s="122">
        <v>43781</v>
      </c>
      <c r="M85" s="117" t="s">
        <v>40</v>
      </c>
      <c r="N85" s="117" t="s">
        <v>46</v>
      </c>
      <c r="O85" s="117"/>
      <c r="P85" s="117"/>
      <c r="Q85" s="122"/>
      <c r="R85" s="117"/>
      <c r="S85" s="117"/>
      <c r="T85" s="117"/>
      <c r="U85" s="117"/>
      <c r="V85" s="117" t="s">
        <v>81</v>
      </c>
      <c r="W85" s="122">
        <v>43998</v>
      </c>
      <c r="X85" s="122"/>
      <c r="Y85" s="122">
        <v>44005</v>
      </c>
      <c r="Z85" s="117" t="s">
        <v>437</v>
      </c>
      <c r="AA85" s="117"/>
      <c r="AB85" s="117" t="s">
        <v>34</v>
      </c>
      <c r="AC85" s="117"/>
      <c r="AD85" s="117" t="str">
        <f t="shared" si="1"/>
        <v/>
      </c>
      <c r="AE85" s="117" t="str">
        <f t="shared" si="5"/>
        <v/>
      </c>
      <c r="AF85" s="122">
        <f t="shared" si="3"/>
        <v>43998</v>
      </c>
    </row>
    <row r="86" spans="1:32" ht="69">
      <c r="A86" s="116">
        <v>85</v>
      </c>
      <c r="B86" s="117">
        <v>80</v>
      </c>
      <c r="C86" s="118">
        <v>1</v>
      </c>
      <c r="D86" s="119" t="s">
        <v>438</v>
      </c>
      <c r="E86" s="117" t="s">
        <v>439</v>
      </c>
      <c r="F86" s="117" t="s">
        <v>84</v>
      </c>
      <c r="G86" s="126" t="s">
        <v>440</v>
      </c>
      <c r="H86" s="127" t="s">
        <v>441</v>
      </c>
      <c r="I86" s="122">
        <v>39814</v>
      </c>
      <c r="J86" s="117">
        <f t="shared" si="4"/>
        <v>2009</v>
      </c>
      <c r="K86" s="117"/>
      <c r="L86" s="122">
        <v>39883</v>
      </c>
      <c r="M86" s="117" t="s">
        <v>246</v>
      </c>
      <c r="N86" s="117" t="s">
        <v>442</v>
      </c>
      <c r="O86" s="117"/>
      <c r="P86" s="117"/>
      <c r="Q86" s="122"/>
      <c r="R86" s="117"/>
      <c r="S86" s="117"/>
      <c r="T86" s="117"/>
      <c r="U86" s="117"/>
      <c r="V86" s="117" t="s">
        <v>41</v>
      </c>
      <c r="W86" s="136">
        <v>43999</v>
      </c>
      <c r="X86" s="122">
        <v>45015</v>
      </c>
      <c r="Y86" s="122"/>
      <c r="Z86" s="117" t="s">
        <v>443</v>
      </c>
      <c r="AA86" s="117" t="s">
        <v>444</v>
      </c>
      <c r="AB86" s="117" t="s">
        <v>34</v>
      </c>
      <c r="AC86" s="117"/>
      <c r="AD86" s="117">
        <f t="shared" si="1"/>
        <v>14.24931506849315</v>
      </c>
      <c r="AE86" s="117">
        <f t="shared" si="5"/>
        <v>2023</v>
      </c>
      <c r="AF86" s="122">
        <f t="shared" si="3"/>
        <v>43999</v>
      </c>
    </row>
    <row r="87" spans="1:32" ht="55.2">
      <c r="A87" s="116">
        <v>86</v>
      </c>
      <c r="B87" s="117">
        <v>81</v>
      </c>
      <c r="C87" s="118">
        <v>1</v>
      </c>
      <c r="D87" s="119" t="s">
        <v>445</v>
      </c>
      <c r="E87" s="117" t="s">
        <v>446</v>
      </c>
      <c r="F87" s="117" t="s">
        <v>154</v>
      </c>
      <c r="G87" s="120" t="s">
        <v>447</v>
      </c>
      <c r="H87" s="121"/>
      <c r="I87" s="122">
        <v>43572</v>
      </c>
      <c r="J87" s="117">
        <f t="shared" si="4"/>
        <v>2019</v>
      </c>
      <c r="K87" s="117" t="s">
        <v>46</v>
      </c>
      <c r="L87" s="122">
        <v>44106</v>
      </c>
      <c r="M87" s="117" t="s">
        <v>246</v>
      </c>
      <c r="N87" s="117" t="s">
        <v>448</v>
      </c>
      <c r="O87" s="117"/>
      <c r="P87" s="117" t="s">
        <v>40</v>
      </c>
      <c r="Q87" s="122">
        <v>45019</v>
      </c>
      <c r="R87" s="117" t="s">
        <v>46</v>
      </c>
      <c r="S87" s="117"/>
      <c r="T87" s="117"/>
      <c r="U87" s="117"/>
      <c r="V87" s="117" t="s">
        <v>57</v>
      </c>
      <c r="W87" s="122"/>
      <c r="X87" s="122"/>
      <c r="Y87" s="122"/>
      <c r="Z87" s="117" t="s">
        <v>449</v>
      </c>
      <c r="AA87" s="117"/>
      <c r="AB87" s="117" t="s">
        <v>34</v>
      </c>
      <c r="AC87" s="117"/>
      <c r="AD87" s="117" t="str">
        <f t="shared" si="1"/>
        <v/>
      </c>
      <c r="AE87" s="117" t="str">
        <f t="shared" si="5"/>
        <v/>
      </c>
      <c r="AF87" s="122">
        <f t="shared" si="3"/>
        <v>0</v>
      </c>
    </row>
    <row r="88" spans="1:32" ht="41.4">
      <c r="A88" s="116">
        <v>87</v>
      </c>
      <c r="B88" s="117">
        <v>82</v>
      </c>
      <c r="C88" s="118">
        <v>1</v>
      </c>
      <c r="D88" s="119" t="s">
        <v>450</v>
      </c>
      <c r="E88" s="117" t="s">
        <v>451</v>
      </c>
      <c r="F88" s="117" t="s">
        <v>452</v>
      </c>
      <c r="G88" s="120" t="s">
        <v>453</v>
      </c>
      <c r="H88" s="121"/>
      <c r="I88" s="122">
        <v>43630</v>
      </c>
      <c r="J88" s="117">
        <f t="shared" si="4"/>
        <v>2019</v>
      </c>
      <c r="K88" s="117" t="s">
        <v>46</v>
      </c>
      <c r="L88" s="122"/>
      <c r="M88" s="117"/>
      <c r="N88" s="117"/>
      <c r="O88" s="117"/>
      <c r="P88" s="117"/>
      <c r="Q88" s="122"/>
      <c r="R88" s="117"/>
      <c r="S88" s="117"/>
      <c r="T88" s="117"/>
      <c r="U88" s="117"/>
      <c r="V88" s="117" t="s">
        <v>81</v>
      </c>
      <c r="W88" s="122">
        <v>43953</v>
      </c>
      <c r="X88" s="122"/>
      <c r="Y88" s="122"/>
      <c r="Z88" s="117"/>
      <c r="AA88" s="117"/>
      <c r="AB88" s="117" t="s">
        <v>34</v>
      </c>
      <c r="AC88" s="117"/>
      <c r="AD88" s="117" t="str">
        <f t="shared" si="1"/>
        <v/>
      </c>
      <c r="AE88" s="117" t="str">
        <f t="shared" si="5"/>
        <v/>
      </c>
      <c r="AF88" s="122">
        <f t="shared" si="3"/>
        <v>43953</v>
      </c>
    </row>
    <row r="89" spans="1:32" ht="69">
      <c r="A89" s="116">
        <v>88</v>
      </c>
      <c r="B89" s="117">
        <v>83</v>
      </c>
      <c r="C89" s="118">
        <v>1</v>
      </c>
      <c r="D89" s="119" t="s">
        <v>454</v>
      </c>
      <c r="E89" s="117" t="s">
        <v>455</v>
      </c>
      <c r="F89" s="117" t="s">
        <v>456</v>
      </c>
      <c r="G89" s="120" t="s">
        <v>457</v>
      </c>
      <c r="H89" s="121"/>
      <c r="I89" s="122">
        <v>43619</v>
      </c>
      <c r="J89" s="117">
        <f t="shared" si="4"/>
        <v>2019</v>
      </c>
      <c r="K89" s="117" t="s">
        <v>46</v>
      </c>
      <c r="L89" s="122">
        <v>44949</v>
      </c>
      <c r="M89" s="117" t="s">
        <v>40</v>
      </c>
      <c r="N89" s="117" t="s">
        <v>46</v>
      </c>
      <c r="O89" s="117"/>
      <c r="P89" s="117"/>
      <c r="Q89" s="122"/>
      <c r="R89" s="117"/>
      <c r="S89" s="117"/>
      <c r="T89" s="117"/>
      <c r="U89" s="117"/>
      <c r="V89" s="117" t="s">
        <v>57</v>
      </c>
      <c r="W89" s="122"/>
      <c r="X89" s="122"/>
      <c r="Y89" s="122"/>
      <c r="Z89" s="117" t="s">
        <v>458</v>
      </c>
      <c r="AA89" s="117" t="s">
        <v>459</v>
      </c>
      <c r="AB89" s="117" t="s">
        <v>34</v>
      </c>
      <c r="AC89" s="117"/>
      <c r="AD89" s="117" t="str">
        <f t="shared" si="1"/>
        <v/>
      </c>
      <c r="AE89" s="117" t="str">
        <f t="shared" si="5"/>
        <v/>
      </c>
      <c r="AF89" s="122">
        <f t="shared" si="3"/>
        <v>0</v>
      </c>
    </row>
    <row r="90" spans="1:32" ht="69">
      <c r="A90" s="116">
        <v>89</v>
      </c>
      <c r="B90" s="117">
        <v>84</v>
      </c>
      <c r="C90" s="118">
        <v>1</v>
      </c>
      <c r="D90" s="119" t="s">
        <v>460</v>
      </c>
      <c r="E90" s="117" t="s">
        <v>461</v>
      </c>
      <c r="F90" s="117" t="s">
        <v>462</v>
      </c>
      <c r="G90" s="120" t="s">
        <v>463</v>
      </c>
      <c r="H90" s="121"/>
      <c r="I90" s="122">
        <v>43426</v>
      </c>
      <c r="J90" s="117">
        <f t="shared" si="4"/>
        <v>2018</v>
      </c>
      <c r="K90" s="117" t="s">
        <v>46</v>
      </c>
      <c r="L90" s="122">
        <v>43637</v>
      </c>
      <c r="M90" s="117" t="s">
        <v>40</v>
      </c>
      <c r="N90" s="117" t="s">
        <v>464</v>
      </c>
      <c r="O90" s="117"/>
      <c r="P90" s="117"/>
      <c r="Q90" s="122"/>
      <c r="R90" s="117"/>
      <c r="S90" s="117"/>
      <c r="T90" s="117"/>
      <c r="U90" s="117"/>
      <c r="V90" s="117" t="s">
        <v>41</v>
      </c>
      <c r="W90" s="122"/>
      <c r="X90" s="122">
        <v>43781</v>
      </c>
      <c r="Y90" s="122">
        <v>44371</v>
      </c>
      <c r="Z90" s="117" t="s">
        <v>465</v>
      </c>
      <c r="AA90" s="117"/>
      <c r="AB90" s="117" t="s">
        <v>34</v>
      </c>
      <c r="AC90" s="117"/>
      <c r="AD90" s="117">
        <f t="shared" si="1"/>
        <v>0.9726027397260274</v>
      </c>
      <c r="AE90" s="117">
        <f t="shared" si="5"/>
        <v>2019</v>
      </c>
      <c r="AF90" s="122">
        <f t="shared" si="3"/>
        <v>43781</v>
      </c>
    </row>
    <row r="91" spans="1:32" ht="41.4">
      <c r="A91" s="116">
        <v>90</v>
      </c>
      <c r="B91" s="117">
        <v>85</v>
      </c>
      <c r="C91" s="118">
        <v>1</v>
      </c>
      <c r="D91" s="119" t="s">
        <v>466</v>
      </c>
      <c r="E91" s="117" t="s">
        <v>467</v>
      </c>
      <c r="F91" s="117" t="s">
        <v>267</v>
      </c>
      <c r="G91" s="123" t="s">
        <v>468</v>
      </c>
      <c r="H91" s="121"/>
      <c r="I91" s="122">
        <v>43612</v>
      </c>
      <c r="J91" s="117">
        <f t="shared" si="4"/>
        <v>2019</v>
      </c>
      <c r="K91" s="117" t="s">
        <v>46</v>
      </c>
      <c r="L91" s="122">
        <v>43612</v>
      </c>
      <c r="M91" s="117" t="s">
        <v>40</v>
      </c>
      <c r="N91" s="117"/>
      <c r="O91" s="117"/>
      <c r="P91" s="117"/>
      <c r="Q91" s="122"/>
      <c r="R91" s="117"/>
      <c r="S91" s="117"/>
      <c r="T91" s="117"/>
      <c r="U91" s="117"/>
      <c r="V91" s="117" t="s">
        <v>81</v>
      </c>
      <c r="W91" s="122">
        <v>43678</v>
      </c>
      <c r="X91" s="122"/>
      <c r="Y91" s="122">
        <v>43690</v>
      </c>
      <c r="Z91" s="117" t="s">
        <v>437</v>
      </c>
      <c r="AA91" s="117"/>
      <c r="AB91" s="117" t="s">
        <v>34</v>
      </c>
      <c r="AC91" s="117"/>
      <c r="AD91" s="117" t="str">
        <f t="shared" si="1"/>
        <v/>
      </c>
      <c r="AE91" s="117" t="str">
        <f t="shared" si="5"/>
        <v/>
      </c>
      <c r="AF91" s="122">
        <f t="shared" si="3"/>
        <v>43678</v>
      </c>
    </row>
    <row r="92" spans="1:32" ht="55.2">
      <c r="A92" s="116">
        <v>91</v>
      </c>
      <c r="B92" s="117">
        <v>86</v>
      </c>
      <c r="C92" s="118">
        <v>1</v>
      </c>
      <c r="D92" s="119" t="s">
        <v>469</v>
      </c>
      <c r="E92" s="117" t="s">
        <v>470</v>
      </c>
      <c r="F92" s="117" t="s">
        <v>267</v>
      </c>
      <c r="G92" s="120" t="s">
        <v>471</v>
      </c>
      <c r="H92" s="121"/>
      <c r="I92" s="117" t="s">
        <v>32</v>
      </c>
      <c r="J92" s="117" t="str">
        <f t="shared" si="4"/>
        <v xml:space="preserve"> </v>
      </c>
      <c r="K92" s="117"/>
      <c r="L92" s="122"/>
      <c r="M92" s="117"/>
      <c r="N92" s="117"/>
      <c r="O92" s="117"/>
      <c r="P92" s="117"/>
      <c r="Q92" s="122"/>
      <c r="R92" s="117"/>
      <c r="S92" s="117"/>
      <c r="T92" s="117"/>
      <c r="U92" s="117"/>
      <c r="V92" s="117"/>
      <c r="W92" s="122"/>
      <c r="X92" s="122"/>
      <c r="Y92" s="122">
        <v>43627</v>
      </c>
      <c r="Z92" s="117" t="s">
        <v>472</v>
      </c>
      <c r="AA92" s="117"/>
      <c r="AB92" s="117" t="s">
        <v>34</v>
      </c>
      <c r="AC92" s="117"/>
      <c r="AD92" s="117" t="str">
        <f t="shared" si="1"/>
        <v/>
      </c>
      <c r="AE92" s="117" t="str">
        <f t="shared" si="5"/>
        <v/>
      </c>
      <c r="AF92" s="122">
        <f t="shared" si="3"/>
        <v>0</v>
      </c>
    </row>
    <row r="93" spans="1:32" ht="41.4">
      <c r="A93" s="116">
        <v>92</v>
      </c>
      <c r="B93" s="117">
        <v>87</v>
      </c>
      <c r="C93" s="118">
        <v>1</v>
      </c>
      <c r="D93" s="119" t="s">
        <v>473</v>
      </c>
      <c r="E93" s="117" t="s">
        <v>474</v>
      </c>
      <c r="F93" s="117" t="s">
        <v>154</v>
      </c>
      <c r="G93" s="120" t="s">
        <v>475</v>
      </c>
      <c r="H93" s="121"/>
      <c r="I93" s="122">
        <v>43549</v>
      </c>
      <c r="J93" s="117">
        <f t="shared" si="4"/>
        <v>2019</v>
      </c>
      <c r="K93" s="117" t="s">
        <v>46</v>
      </c>
      <c r="L93" s="122"/>
      <c r="M93" s="117"/>
      <c r="N93" s="117"/>
      <c r="O93" s="117"/>
      <c r="P93" s="117"/>
      <c r="Q93" s="122"/>
      <c r="R93" s="117"/>
      <c r="S93" s="117"/>
      <c r="T93" s="117"/>
      <c r="U93" s="117"/>
      <c r="V93" s="117" t="s">
        <v>81</v>
      </c>
      <c r="W93" s="122">
        <v>43634</v>
      </c>
      <c r="X93" s="122"/>
      <c r="Y93" s="122"/>
      <c r="Z93" s="117" t="s">
        <v>476</v>
      </c>
      <c r="AA93" s="117"/>
      <c r="AB93" s="117" t="s">
        <v>34</v>
      </c>
      <c r="AC93" s="117"/>
      <c r="AD93" s="117" t="str">
        <f t="shared" si="1"/>
        <v/>
      </c>
      <c r="AE93" s="117" t="str">
        <f t="shared" si="5"/>
        <v/>
      </c>
      <c r="AF93" s="122">
        <f t="shared" si="3"/>
        <v>43634</v>
      </c>
    </row>
    <row r="94" spans="1:32" ht="55.2">
      <c r="A94" s="116">
        <v>93</v>
      </c>
      <c r="B94" s="117">
        <v>88</v>
      </c>
      <c r="C94" s="118">
        <v>1</v>
      </c>
      <c r="D94" s="119" t="s">
        <v>477</v>
      </c>
      <c r="E94" s="117" t="s">
        <v>478</v>
      </c>
      <c r="F94" s="117" t="s">
        <v>84</v>
      </c>
      <c r="G94" s="120" t="s">
        <v>479</v>
      </c>
      <c r="H94" s="121"/>
      <c r="I94" s="122">
        <v>39526</v>
      </c>
      <c r="J94" s="117">
        <f t="shared" si="4"/>
        <v>2008</v>
      </c>
      <c r="K94" s="117"/>
      <c r="L94" s="117" t="s">
        <v>480</v>
      </c>
      <c r="M94" s="117" t="s">
        <v>246</v>
      </c>
      <c r="N94" s="117" t="s">
        <v>481</v>
      </c>
      <c r="O94" s="117"/>
      <c r="P94" s="117"/>
      <c r="Q94" s="122"/>
      <c r="R94" s="117"/>
      <c r="S94" s="117"/>
      <c r="T94" s="117"/>
      <c r="U94" s="117"/>
      <c r="V94" s="117" t="s">
        <v>57</v>
      </c>
      <c r="W94" s="122"/>
      <c r="X94" s="122"/>
      <c r="Y94" s="122"/>
      <c r="Z94" s="117" t="s">
        <v>482</v>
      </c>
      <c r="AA94" s="117"/>
      <c r="AB94" s="117" t="s">
        <v>34</v>
      </c>
      <c r="AC94" s="117"/>
      <c r="AD94" s="117" t="str">
        <f t="shared" si="1"/>
        <v/>
      </c>
      <c r="AE94" s="117" t="str">
        <f t="shared" si="5"/>
        <v/>
      </c>
      <c r="AF94" s="122">
        <f t="shared" si="3"/>
        <v>0</v>
      </c>
    </row>
    <row r="95" spans="1:32" ht="41.4">
      <c r="A95" s="116">
        <v>94</v>
      </c>
      <c r="B95" s="117">
        <v>89</v>
      </c>
      <c r="C95" s="118">
        <v>1</v>
      </c>
      <c r="D95" s="119" t="s">
        <v>483</v>
      </c>
      <c r="E95" s="117" t="s">
        <v>484</v>
      </c>
      <c r="F95" s="117" t="s">
        <v>154</v>
      </c>
      <c r="G95" s="120" t="s">
        <v>485</v>
      </c>
      <c r="H95" s="121"/>
      <c r="I95" s="122">
        <v>43543</v>
      </c>
      <c r="J95" s="117">
        <f t="shared" si="4"/>
        <v>2019</v>
      </c>
      <c r="K95" s="117" t="s">
        <v>46</v>
      </c>
      <c r="L95" s="122"/>
      <c r="M95" s="117"/>
      <c r="N95" s="117"/>
      <c r="O95" s="117"/>
      <c r="P95" s="117"/>
      <c r="Q95" s="122"/>
      <c r="R95" s="117"/>
      <c r="S95" s="117"/>
      <c r="T95" s="117"/>
      <c r="U95" s="117"/>
      <c r="V95" s="117" t="s">
        <v>81</v>
      </c>
      <c r="W95" s="122">
        <v>43592</v>
      </c>
      <c r="X95" s="122"/>
      <c r="Y95" s="122"/>
      <c r="Z95" s="117" t="s">
        <v>486</v>
      </c>
      <c r="AA95" s="117"/>
      <c r="AB95" s="117" t="s">
        <v>34</v>
      </c>
      <c r="AC95" s="117"/>
      <c r="AD95" s="117" t="str">
        <f t="shared" si="1"/>
        <v/>
      </c>
      <c r="AE95" s="117" t="str">
        <f t="shared" si="5"/>
        <v/>
      </c>
      <c r="AF95" s="122">
        <f t="shared" si="3"/>
        <v>43592</v>
      </c>
    </row>
    <row r="96" spans="1:32" ht="82.8">
      <c r="A96" s="116">
        <v>95</v>
      </c>
      <c r="B96" s="117">
        <v>10</v>
      </c>
      <c r="C96" s="118"/>
      <c r="D96" s="119" t="s">
        <v>487</v>
      </c>
      <c r="E96" s="117" t="s">
        <v>488</v>
      </c>
      <c r="F96" s="117" t="s">
        <v>84</v>
      </c>
      <c r="G96" s="120" t="s">
        <v>489</v>
      </c>
      <c r="H96" s="121"/>
      <c r="I96" s="122">
        <v>43599</v>
      </c>
      <c r="J96" s="117">
        <f t="shared" si="4"/>
        <v>2019</v>
      </c>
      <c r="K96" s="117" t="s">
        <v>46</v>
      </c>
      <c r="L96" s="117" t="s">
        <v>187</v>
      </c>
      <c r="M96" s="117" t="s">
        <v>40</v>
      </c>
      <c r="N96" s="117"/>
      <c r="O96" s="117"/>
      <c r="P96" s="117"/>
      <c r="Q96" s="122"/>
      <c r="R96" s="117"/>
      <c r="S96" s="117"/>
      <c r="T96" s="117"/>
      <c r="U96" s="117"/>
      <c r="V96" s="117" t="s">
        <v>353</v>
      </c>
      <c r="W96" s="122">
        <v>43989</v>
      </c>
      <c r="X96" s="122"/>
      <c r="Y96" s="122">
        <v>44050</v>
      </c>
      <c r="Z96" s="117" t="s">
        <v>490</v>
      </c>
      <c r="AA96" s="117"/>
      <c r="AB96" s="117" t="s">
        <v>34</v>
      </c>
      <c r="AC96" s="117"/>
      <c r="AD96" s="117" t="str">
        <f t="shared" si="1"/>
        <v/>
      </c>
      <c r="AE96" s="117" t="str">
        <f t="shared" si="5"/>
        <v/>
      </c>
      <c r="AF96" s="122">
        <f t="shared" si="3"/>
        <v>43989</v>
      </c>
    </row>
    <row r="97" spans="1:32" ht="55.2">
      <c r="A97" s="116">
        <v>96</v>
      </c>
      <c r="B97" s="111">
        <v>90</v>
      </c>
      <c r="C97" s="118">
        <v>1</v>
      </c>
      <c r="D97" s="119" t="s">
        <v>491</v>
      </c>
      <c r="E97" s="111" t="s">
        <v>492</v>
      </c>
      <c r="F97" s="111" t="s">
        <v>62</v>
      </c>
      <c r="G97" s="137" t="s">
        <v>493</v>
      </c>
      <c r="H97" s="138"/>
      <c r="I97" s="139">
        <v>43510</v>
      </c>
      <c r="J97" s="111">
        <f t="shared" si="4"/>
        <v>2019</v>
      </c>
      <c r="K97" s="111" t="s">
        <v>46</v>
      </c>
      <c r="L97" s="139">
        <v>44064</v>
      </c>
      <c r="M97" s="111" t="s">
        <v>40</v>
      </c>
      <c r="N97" s="111" t="s">
        <v>46</v>
      </c>
      <c r="O97" s="111"/>
      <c r="P97" s="111"/>
      <c r="Q97" s="139"/>
      <c r="R97" s="111"/>
      <c r="S97" s="111"/>
      <c r="T97" s="111"/>
      <c r="U97" s="111"/>
      <c r="V97" s="111" t="s">
        <v>41</v>
      </c>
      <c r="W97" s="139"/>
      <c r="X97" s="139">
        <v>44253</v>
      </c>
      <c r="Y97" s="139">
        <v>44230</v>
      </c>
      <c r="Z97" s="111" t="s">
        <v>494</v>
      </c>
      <c r="AA97" s="111"/>
      <c r="AB97" s="111" t="s">
        <v>34</v>
      </c>
      <c r="AC97" s="111"/>
      <c r="AD97" s="117">
        <f t="shared" si="1"/>
        <v>2.0356164383561643</v>
      </c>
      <c r="AE97" s="111">
        <f t="shared" si="5"/>
        <v>2021</v>
      </c>
      <c r="AF97" s="139">
        <f t="shared" si="3"/>
        <v>44253</v>
      </c>
    </row>
    <row r="98" spans="1:32" ht="41.4">
      <c r="A98" s="116">
        <v>97</v>
      </c>
      <c r="B98" s="117">
        <v>91</v>
      </c>
      <c r="C98" s="118">
        <v>1</v>
      </c>
      <c r="D98" s="119" t="s">
        <v>495</v>
      </c>
      <c r="E98" s="117" t="s">
        <v>496</v>
      </c>
      <c r="F98" s="117" t="s">
        <v>497</v>
      </c>
      <c r="G98" s="120" t="s">
        <v>498</v>
      </c>
      <c r="H98" s="121"/>
      <c r="I98" s="122">
        <v>43486</v>
      </c>
      <c r="J98" s="117">
        <f t="shared" si="4"/>
        <v>2019</v>
      </c>
      <c r="K98" s="117" t="s">
        <v>46</v>
      </c>
      <c r="L98" s="122">
        <v>45100</v>
      </c>
      <c r="M98" s="117" t="s">
        <v>40</v>
      </c>
      <c r="N98" s="111" t="s">
        <v>46</v>
      </c>
      <c r="O98" s="117"/>
      <c r="P98" s="117"/>
      <c r="Q98" s="122"/>
      <c r="R98" s="117"/>
      <c r="S98" s="117"/>
      <c r="T98" s="117"/>
      <c r="U98" s="117"/>
      <c r="V98" s="117" t="s">
        <v>57</v>
      </c>
      <c r="W98" s="122"/>
      <c r="X98" s="122"/>
      <c r="Y98" s="122"/>
      <c r="Z98" s="117" t="s">
        <v>499</v>
      </c>
      <c r="AA98" s="117" t="s">
        <v>500</v>
      </c>
      <c r="AB98" s="117" t="s">
        <v>34</v>
      </c>
      <c r="AC98" s="117"/>
      <c r="AD98" s="117" t="str">
        <f t="shared" si="1"/>
        <v/>
      </c>
      <c r="AE98" s="117" t="str">
        <f t="shared" si="5"/>
        <v/>
      </c>
      <c r="AF98" s="122">
        <f t="shared" si="3"/>
        <v>0</v>
      </c>
    </row>
    <row r="99" spans="1:32" ht="55.2">
      <c r="A99" s="116">
        <v>98</v>
      </c>
      <c r="B99" s="117">
        <v>92</v>
      </c>
      <c r="C99" s="118">
        <v>1</v>
      </c>
      <c r="D99" s="119" t="s">
        <v>501</v>
      </c>
      <c r="E99" s="117" t="s">
        <v>502</v>
      </c>
      <c r="F99" s="117" t="s">
        <v>503</v>
      </c>
      <c r="G99" s="120" t="s">
        <v>504</v>
      </c>
      <c r="H99" s="121"/>
      <c r="I99" s="122">
        <v>43772</v>
      </c>
      <c r="J99" s="117">
        <f t="shared" si="4"/>
        <v>2019</v>
      </c>
      <c r="K99" s="117" t="s">
        <v>46</v>
      </c>
      <c r="L99" s="122">
        <v>43772</v>
      </c>
      <c r="M99" s="117" t="s">
        <v>40</v>
      </c>
      <c r="N99" s="117"/>
      <c r="O99" s="117"/>
      <c r="P99" s="117"/>
      <c r="Q99" s="122"/>
      <c r="R99" s="117"/>
      <c r="S99" s="117"/>
      <c r="T99" s="117"/>
      <c r="U99" s="117"/>
      <c r="V99" s="117" t="s">
        <v>81</v>
      </c>
      <c r="W99" s="122">
        <v>44747</v>
      </c>
      <c r="X99" s="122"/>
      <c r="Y99" s="122"/>
      <c r="Z99" s="117" t="s">
        <v>505</v>
      </c>
      <c r="AA99" s="117"/>
      <c r="AB99" s="117" t="s">
        <v>34</v>
      </c>
      <c r="AC99" s="117"/>
      <c r="AD99" s="117" t="str">
        <f t="shared" si="1"/>
        <v/>
      </c>
      <c r="AE99" s="117" t="str">
        <f t="shared" si="5"/>
        <v/>
      </c>
      <c r="AF99" s="122">
        <f t="shared" si="3"/>
        <v>44747</v>
      </c>
    </row>
    <row r="100" spans="1:32" ht="41.4">
      <c r="A100" s="116">
        <v>99</v>
      </c>
      <c r="B100" s="111">
        <v>93</v>
      </c>
      <c r="C100" s="118">
        <v>1</v>
      </c>
      <c r="D100" s="119" t="s">
        <v>506</v>
      </c>
      <c r="E100" s="111" t="s">
        <v>507</v>
      </c>
      <c r="F100" s="111" t="s">
        <v>508</v>
      </c>
      <c r="G100" s="137" t="s">
        <v>509</v>
      </c>
      <c r="H100" s="138"/>
      <c r="I100" s="139">
        <v>43476</v>
      </c>
      <c r="J100" s="111">
        <f t="shared" si="4"/>
        <v>2019</v>
      </c>
      <c r="K100" s="111" t="s">
        <v>46</v>
      </c>
      <c r="L100" s="139">
        <v>43621</v>
      </c>
      <c r="M100" s="111" t="s">
        <v>40</v>
      </c>
      <c r="N100" s="111" t="s">
        <v>46</v>
      </c>
      <c r="O100" s="111"/>
      <c r="P100" s="111"/>
      <c r="Q100" s="139"/>
      <c r="R100" s="111"/>
      <c r="S100" s="111"/>
      <c r="T100" s="111"/>
      <c r="U100" s="111"/>
      <c r="V100" s="111" t="s">
        <v>41</v>
      </c>
      <c r="W100" s="139"/>
      <c r="X100" s="139">
        <v>43815</v>
      </c>
      <c r="Y100" s="139"/>
      <c r="Z100" s="111"/>
      <c r="AA100" s="111"/>
      <c r="AB100" s="111" t="s">
        <v>34</v>
      </c>
      <c r="AC100" s="111"/>
      <c r="AD100" s="117">
        <f t="shared" si="1"/>
        <v>0.92876712328767119</v>
      </c>
      <c r="AE100" s="111">
        <f t="shared" si="5"/>
        <v>2019</v>
      </c>
      <c r="AF100" s="139">
        <f t="shared" si="3"/>
        <v>43815</v>
      </c>
    </row>
    <row r="101" spans="1:32" ht="41.4">
      <c r="A101" s="116">
        <v>100</v>
      </c>
      <c r="B101" s="117">
        <v>94</v>
      </c>
      <c r="C101" s="118">
        <v>1</v>
      </c>
      <c r="D101" s="119" t="s">
        <v>510</v>
      </c>
      <c r="E101" s="117" t="s">
        <v>511</v>
      </c>
      <c r="F101" s="117" t="s">
        <v>411</v>
      </c>
      <c r="G101" s="120" t="s">
        <v>512</v>
      </c>
      <c r="H101" s="121"/>
      <c r="I101" s="122">
        <v>43598</v>
      </c>
      <c r="J101" s="117">
        <f t="shared" si="4"/>
        <v>2019</v>
      </c>
      <c r="K101" s="117" t="s">
        <v>46</v>
      </c>
      <c r="L101" s="122"/>
      <c r="M101" s="117"/>
      <c r="N101" s="117"/>
      <c r="O101" s="117"/>
      <c r="P101" s="117"/>
      <c r="Q101" s="122"/>
      <c r="R101" s="117"/>
      <c r="S101" s="117"/>
      <c r="T101" s="117"/>
      <c r="U101" s="117"/>
      <c r="V101" s="117" t="s">
        <v>81</v>
      </c>
      <c r="W101" s="122">
        <v>44008</v>
      </c>
      <c r="X101" s="122"/>
      <c r="Y101" s="122"/>
      <c r="Z101" s="117"/>
      <c r="AA101" s="117"/>
      <c r="AB101" s="117" t="s">
        <v>34</v>
      </c>
      <c r="AC101" s="117"/>
      <c r="AD101" s="117" t="str">
        <f t="shared" si="1"/>
        <v/>
      </c>
      <c r="AE101" s="117" t="str">
        <f t="shared" si="5"/>
        <v/>
      </c>
      <c r="AF101" s="122">
        <f t="shared" si="3"/>
        <v>44008</v>
      </c>
    </row>
    <row r="102" spans="1:32" ht="41.4">
      <c r="A102" s="116">
        <v>101</v>
      </c>
      <c r="B102" s="140">
        <v>95</v>
      </c>
      <c r="C102" s="118">
        <v>1</v>
      </c>
      <c r="D102" s="119" t="s">
        <v>513</v>
      </c>
      <c r="E102" s="140" t="s">
        <v>514</v>
      </c>
      <c r="F102" s="140" t="s">
        <v>154</v>
      </c>
      <c r="G102" s="141" t="s">
        <v>515</v>
      </c>
      <c r="H102" s="142"/>
      <c r="I102" s="143">
        <v>43523</v>
      </c>
      <c r="J102" s="140">
        <f t="shared" si="4"/>
        <v>2019</v>
      </c>
      <c r="K102" s="140" t="s">
        <v>46</v>
      </c>
      <c r="L102" s="143">
        <v>43622</v>
      </c>
      <c r="M102" s="140" t="s">
        <v>246</v>
      </c>
      <c r="N102" s="140" t="s">
        <v>516</v>
      </c>
      <c r="O102" s="140"/>
      <c r="P102" s="140"/>
      <c r="Q102" s="143"/>
      <c r="R102" s="140"/>
      <c r="S102" s="140"/>
      <c r="T102" s="140"/>
      <c r="U102" s="140"/>
      <c r="V102" s="140" t="s">
        <v>57</v>
      </c>
      <c r="W102" s="143"/>
      <c r="X102" s="143"/>
      <c r="Y102" s="143"/>
      <c r="Z102" s="140" t="s">
        <v>517</v>
      </c>
      <c r="AA102" s="140"/>
      <c r="AB102" s="140" t="s">
        <v>34</v>
      </c>
      <c r="AC102" s="140"/>
      <c r="AD102" s="117" t="str">
        <f t="shared" si="1"/>
        <v/>
      </c>
      <c r="AE102" s="140" t="str">
        <f t="shared" si="5"/>
        <v/>
      </c>
      <c r="AF102" s="143">
        <f t="shared" si="3"/>
        <v>0</v>
      </c>
    </row>
    <row r="103" spans="1:32" ht="41.4">
      <c r="A103" s="116">
        <v>102</v>
      </c>
      <c r="B103" s="117">
        <v>96</v>
      </c>
      <c r="C103" s="118">
        <v>1</v>
      </c>
      <c r="D103" s="119" t="s">
        <v>518</v>
      </c>
      <c r="E103" s="117" t="s">
        <v>519</v>
      </c>
      <c r="F103" s="117" t="s">
        <v>520</v>
      </c>
      <c r="G103" s="120" t="s">
        <v>521</v>
      </c>
      <c r="H103" s="121"/>
      <c r="I103" s="122">
        <v>43402</v>
      </c>
      <c r="J103" s="117">
        <f t="shared" si="4"/>
        <v>2018</v>
      </c>
      <c r="K103" s="117" t="s">
        <v>46</v>
      </c>
      <c r="L103" s="122">
        <v>43682</v>
      </c>
      <c r="M103" s="117" t="s">
        <v>40</v>
      </c>
      <c r="N103" s="117" t="s">
        <v>46</v>
      </c>
      <c r="O103" s="117"/>
      <c r="P103" s="117"/>
      <c r="Q103" s="122"/>
      <c r="R103" s="117"/>
      <c r="S103" s="117"/>
      <c r="T103" s="117"/>
      <c r="U103" s="117"/>
      <c r="V103" s="117" t="s">
        <v>81</v>
      </c>
      <c r="W103" s="122">
        <v>43473</v>
      </c>
      <c r="X103" s="122"/>
      <c r="Y103" s="122"/>
      <c r="Z103" s="117" t="s">
        <v>522</v>
      </c>
      <c r="AA103" s="117"/>
      <c r="AB103" s="117" t="s">
        <v>34</v>
      </c>
      <c r="AC103" s="117"/>
      <c r="AD103" s="117" t="str">
        <f t="shared" si="1"/>
        <v/>
      </c>
      <c r="AE103" s="117" t="str">
        <f t="shared" si="5"/>
        <v/>
      </c>
      <c r="AF103" s="122">
        <f t="shared" si="3"/>
        <v>43473</v>
      </c>
    </row>
    <row r="104" spans="1:32" ht="55.2">
      <c r="A104" s="116">
        <v>103</v>
      </c>
      <c r="B104" s="117">
        <v>97</v>
      </c>
      <c r="C104" s="118">
        <v>1</v>
      </c>
      <c r="D104" s="119" t="s">
        <v>523</v>
      </c>
      <c r="E104" s="117" t="s">
        <v>524</v>
      </c>
      <c r="F104" s="117" t="s">
        <v>525</v>
      </c>
      <c r="G104" s="120" t="s">
        <v>526</v>
      </c>
      <c r="H104" s="121"/>
      <c r="I104" s="122">
        <v>43495</v>
      </c>
      <c r="J104" s="117">
        <f t="shared" si="4"/>
        <v>2019</v>
      </c>
      <c r="K104" s="117" t="s">
        <v>46</v>
      </c>
      <c r="L104" s="122">
        <v>44022</v>
      </c>
      <c r="M104" s="117" t="s">
        <v>246</v>
      </c>
      <c r="N104" s="117" t="s">
        <v>527</v>
      </c>
      <c r="O104" s="117"/>
      <c r="P104" s="117"/>
      <c r="Q104" s="122"/>
      <c r="R104" s="117"/>
      <c r="S104" s="117"/>
      <c r="T104" s="117"/>
      <c r="U104" s="117"/>
      <c r="V104" s="117" t="s">
        <v>57</v>
      </c>
      <c r="W104" s="122"/>
      <c r="X104" s="122"/>
      <c r="Y104" s="122"/>
      <c r="Z104" s="117" t="s">
        <v>528</v>
      </c>
      <c r="AA104" s="117" t="s">
        <v>529</v>
      </c>
      <c r="AB104" s="117" t="s">
        <v>34</v>
      </c>
      <c r="AC104" s="117"/>
      <c r="AD104" s="117" t="str">
        <f t="shared" si="1"/>
        <v/>
      </c>
      <c r="AE104" s="117" t="str">
        <f t="shared" si="5"/>
        <v/>
      </c>
      <c r="AF104" s="122">
        <f t="shared" si="3"/>
        <v>0</v>
      </c>
    </row>
    <row r="105" spans="1:32" ht="41.4">
      <c r="A105" s="116">
        <v>104</v>
      </c>
      <c r="B105" s="117">
        <v>98</v>
      </c>
      <c r="C105" s="118">
        <v>1</v>
      </c>
      <c r="D105" s="119" t="s">
        <v>530</v>
      </c>
      <c r="E105" s="117" t="s">
        <v>531</v>
      </c>
      <c r="F105" s="117" t="s">
        <v>520</v>
      </c>
      <c r="G105" s="120" t="s">
        <v>532</v>
      </c>
      <c r="H105" s="121"/>
      <c r="I105" s="122">
        <v>43539</v>
      </c>
      <c r="J105" s="117">
        <f t="shared" si="4"/>
        <v>2019</v>
      </c>
      <c r="K105" s="117" t="s">
        <v>46</v>
      </c>
      <c r="L105" s="122"/>
      <c r="M105" s="117"/>
      <c r="N105" s="117"/>
      <c r="O105" s="117"/>
      <c r="P105" s="117"/>
      <c r="Q105" s="122"/>
      <c r="R105" s="117"/>
      <c r="S105" s="117"/>
      <c r="T105" s="117"/>
      <c r="U105" s="117"/>
      <c r="V105" s="117" t="s">
        <v>57</v>
      </c>
      <c r="W105" s="122"/>
      <c r="X105" s="122"/>
      <c r="Y105" s="122"/>
      <c r="Z105" s="117" t="s">
        <v>533</v>
      </c>
      <c r="AA105" s="117"/>
      <c r="AB105" s="117" t="s">
        <v>34</v>
      </c>
      <c r="AC105" s="117"/>
      <c r="AD105" s="117" t="str">
        <f t="shared" si="1"/>
        <v/>
      </c>
      <c r="AE105" s="117" t="str">
        <f t="shared" si="5"/>
        <v/>
      </c>
      <c r="AF105" s="122">
        <f t="shared" si="3"/>
        <v>0</v>
      </c>
    </row>
    <row r="106" spans="1:32" ht="41.4">
      <c r="A106" s="116">
        <v>105</v>
      </c>
      <c r="B106" s="117">
        <v>99</v>
      </c>
      <c r="C106" s="118">
        <v>1</v>
      </c>
      <c r="D106" s="119" t="s">
        <v>534</v>
      </c>
      <c r="E106" s="117" t="s">
        <v>535</v>
      </c>
      <c r="F106" s="117" t="s">
        <v>44</v>
      </c>
      <c r="G106" s="120" t="s">
        <v>536</v>
      </c>
      <c r="H106" s="121"/>
      <c r="I106" s="122">
        <v>43605</v>
      </c>
      <c r="J106" s="117">
        <f t="shared" si="4"/>
        <v>2019</v>
      </c>
      <c r="K106" s="117" t="s">
        <v>46</v>
      </c>
      <c r="L106" s="122"/>
      <c r="M106" s="117"/>
      <c r="N106" s="117"/>
      <c r="O106" s="117"/>
      <c r="P106" s="117"/>
      <c r="Q106" s="122"/>
      <c r="R106" s="117"/>
      <c r="S106" s="117"/>
      <c r="T106" s="117"/>
      <c r="U106" s="117"/>
      <c r="V106" s="117" t="s">
        <v>81</v>
      </c>
      <c r="W106" s="122">
        <v>43806</v>
      </c>
      <c r="X106" s="122"/>
      <c r="Y106" s="122"/>
      <c r="Z106" s="117" t="s">
        <v>537</v>
      </c>
      <c r="AA106" s="117"/>
      <c r="AB106" s="117" t="s">
        <v>34</v>
      </c>
      <c r="AC106" s="117"/>
      <c r="AD106" s="117" t="str">
        <f t="shared" si="1"/>
        <v/>
      </c>
      <c r="AE106" s="117" t="str">
        <f t="shared" si="5"/>
        <v/>
      </c>
      <c r="AF106" s="122">
        <f t="shared" si="3"/>
        <v>43806</v>
      </c>
    </row>
    <row r="107" spans="1:32" ht="41.4">
      <c r="A107" s="116">
        <v>106</v>
      </c>
      <c r="B107" s="111">
        <v>100</v>
      </c>
      <c r="C107" s="118">
        <v>1</v>
      </c>
      <c r="D107" s="119" t="s">
        <v>538</v>
      </c>
      <c r="E107" s="111" t="s">
        <v>539</v>
      </c>
      <c r="F107" s="111" t="s">
        <v>320</v>
      </c>
      <c r="G107" s="137" t="s">
        <v>540</v>
      </c>
      <c r="H107" s="138"/>
      <c r="I107" s="139">
        <v>43545</v>
      </c>
      <c r="J107" s="111">
        <f t="shared" si="4"/>
        <v>2019</v>
      </c>
      <c r="K107" s="111" t="s">
        <v>46</v>
      </c>
      <c r="L107" s="139">
        <v>43545</v>
      </c>
      <c r="M107" s="111" t="s">
        <v>40</v>
      </c>
      <c r="N107" s="111" t="s">
        <v>46</v>
      </c>
      <c r="O107" s="111"/>
      <c r="P107" s="111"/>
      <c r="Q107" s="139"/>
      <c r="R107" s="111"/>
      <c r="S107" s="111"/>
      <c r="T107" s="111"/>
      <c r="U107" s="111"/>
      <c r="V107" s="111" t="s">
        <v>41</v>
      </c>
      <c r="W107" s="139"/>
      <c r="X107" s="139">
        <v>44540</v>
      </c>
      <c r="Y107" s="139"/>
      <c r="Z107" s="111" t="s">
        <v>541</v>
      </c>
      <c r="AA107" s="111" t="s">
        <v>542</v>
      </c>
      <c r="AB107" s="111" t="s">
        <v>34</v>
      </c>
      <c r="AC107" s="111"/>
      <c r="AD107" s="117">
        <f t="shared" si="1"/>
        <v>2.7260273972602738</v>
      </c>
      <c r="AE107" s="111">
        <f t="shared" si="5"/>
        <v>2021</v>
      </c>
      <c r="AF107" s="139">
        <f t="shared" si="3"/>
        <v>44540</v>
      </c>
    </row>
    <row r="108" spans="1:32" ht="69">
      <c r="A108" s="116">
        <v>107</v>
      </c>
      <c r="B108" s="117">
        <v>101</v>
      </c>
      <c r="C108" s="118">
        <v>1</v>
      </c>
      <c r="D108" s="119" t="s">
        <v>543</v>
      </c>
      <c r="E108" s="117" t="s">
        <v>544</v>
      </c>
      <c r="F108" s="117" t="s">
        <v>545</v>
      </c>
      <c r="G108" s="120" t="s">
        <v>546</v>
      </c>
      <c r="H108" s="121"/>
      <c r="I108" s="122">
        <v>41541</v>
      </c>
      <c r="J108" s="117">
        <f t="shared" si="4"/>
        <v>2013</v>
      </c>
      <c r="K108" s="117" t="s">
        <v>46</v>
      </c>
      <c r="L108" s="122">
        <v>41669</v>
      </c>
      <c r="M108" s="117" t="s">
        <v>246</v>
      </c>
      <c r="N108" s="117" t="s">
        <v>547</v>
      </c>
      <c r="O108" s="117"/>
      <c r="P108" s="117"/>
      <c r="Q108" s="122"/>
      <c r="R108" s="117"/>
      <c r="S108" s="117"/>
      <c r="T108" s="117">
        <v>34</v>
      </c>
      <c r="U108" s="117" t="s">
        <v>548</v>
      </c>
      <c r="V108" s="117" t="s">
        <v>57</v>
      </c>
      <c r="W108" s="122"/>
      <c r="X108" s="122"/>
      <c r="Y108" s="122"/>
      <c r="Z108" s="117" t="s">
        <v>549</v>
      </c>
      <c r="AA108" s="117"/>
      <c r="AB108" s="117" t="s">
        <v>34</v>
      </c>
      <c r="AC108" s="117"/>
      <c r="AD108" s="117" t="str">
        <f t="shared" si="1"/>
        <v/>
      </c>
      <c r="AE108" s="117" t="str">
        <f t="shared" si="5"/>
        <v/>
      </c>
      <c r="AF108" s="122">
        <f t="shared" si="3"/>
        <v>0</v>
      </c>
    </row>
    <row r="109" spans="1:32" ht="41.4">
      <c r="A109" s="116">
        <v>108</v>
      </c>
      <c r="B109" s="117">
        <v>102</v>
      </c>
      <c r="C109" s="118">
        <v>1</v>
      </c>
      <c r="D109" s="119" t="s">
        <v>550</v>
      </c>
      <c r="E109" s="117" t="s">
        <v>551</v>
      </c>
      <c r="F109" s="117" t="s">
        <v>552</v>
      </c>
      <c r="G109" s="120" t="s">
        <v>553</v>
      </c>
      <c r="H109" s="121"/>
      <c r="I109" s="122">
        <v>41410</v>
      </c>
      <c r="J109" s="117">
        <f t="shared" si="4"/>
        <v>2013</v>
      </c>
      <c r="K109" s="117" t="s">
        <v>46</v>
      </c>
      <c r="L109" s="122">
        <v>41487</v>
      </c>
      <c r="M109" s="117" t="s">
        <v>246</v>
      </c>
      <c r="N109" s="117" t="s">
        <v>554</v>
      </c>
      <c r="O109" s="117"/>
      <c r="P109" s="117"/>
      <c r="Q109" s="122"/>
      <c r="R109" s="117"/>
      <c r="S109" s="117"/>
      <c r="T109" s="117"/>
      <c r="U109" s="117"/>
      <c r="V109" s="117" t="s">
        <v>41</v>
      </c>
      <c r="W109" s="122"/>
      <c r="X109" s="122">
        <v>44642</v>
      </c>
      <c r="Y109" s="122"/>
      <c r="Z109" s="117" t="s">
        <v>555</v>
      </c>
      <c r="AA109" s="117"/>
      <c r="AB109" s="117" t="s">
        <v>34</v>
      </c>
      <c r="AC109" s="117"/>
      <c r="AD109" s="117">
        <f t="shared" si="1"/>
        <v>8.8547945205479444</v>
      </c>
      <c r="AE109" s="117">
        <f t="shared" si="5"/>
        <v>2022</v>
      </c>
      <c r="AF109" s="122">
        <f t="shared" si="3"/>
        <v>44642</v>
      </c>
    </row>
    <row r="110" spans="1:32" ht="41.4">
      <c r="A110" s="116">
        <v>109</v>
      </c>
      <c r="B110" s="117">
        <v>103</v>
      </c>
      <c r="C110" s="118">
        <v>1</v>
      </c>
      <c r="D110" s="119" t="s">
        <v>556</v>
      </c>
      <c r="E110" s="117" t="s">
        <v>557</v>
      </c>
      <c r="F110" s="117" t="s">
        <v>124</v>
      </c>
      <c r="G110" s="120" t="s">
        <v>558</v>
      </c>
      <c r="H110" s="121"/>
      <c r="I110" s="122">
        <v>43787</v>
      </c>
      <c r="J110" s="117">
        <f t="shared" si="4"/>
        <v>2019</v>
      </c>
      <c r="K110" s="117" t="s">
        <v>46</v>
      </c>
      <c r="L110" s="122">
        <v>45077</v>
      </c>
      <c r="M110" s="117" t="s">
        <v>40</v>
      </c>
      <c r="N110" s="117"/>
      <c r="O110" s="117"/>
      <c r="P110" s="117"/>
      <c r="Q110" s="122"/>
      <c r="R110" s="117"/>
      <c r="S110" s="117"/>
      <c r="T110" s="117"/>
      <c r="U110" s="117"/>
      <c r="V110" s="117" t="s">
        <v>81</v>
      </c>
      <c r="W110" s="122">
        <v>45077</v>
      </c>
      <c r="X110" s="122"/>
      <c r="Y110" s="122"/>
      <c r="Z110" s="117"/>
      <c r="AA110" s="117"/>
      <c r="AB110" s="117" t="s">
        <v>34</v>
      </c>
      <c r="AC110" s="117"/>
      <c r="AD110" s="117" t="str">
        <f t="shared" si="1"/>
        <v/>
      </c>
      <c r="AE110" s="117" t="str">
        <f t="shared" si="5"/>
        <v/>
      </c>
      <c r="AF110" s="122">
        <f t="shared" si="3"/>
        <v>45077</v>
      </c>
    </row>
    <row r="111" spans="1:32" ht="41.4">
      <c r="A111" s="116">
        <v>110</v>
      </c>
      <c r="B111" s="117">
        <v>104</v>
      </c>
      <c r="C111" s="118">
        <v>1</v>
      </c>
      <c r="D111" s="119" t="s">
        <v>559</v>
      </c>
      <c r="E111" s="117" t="s">
        <v>560</v>
      </c>
      <c r="F111" s="117" t="s">
        <v>119</v>
      </c>
      <c r="G111" s="120" t="s">
        <v>561</v>
      </c>
      <c r="H111" s="121"/>
      <c r="I111" s="122">
        <v>43323</v>
      </c>
      <c r="J111" s="117">
        <f t="shared" si="4"/>
        <v>2018</v>
      </c>
      <c r="K111" s="117" t="s">
        <v>46</v>
      </c>
      <c r="L111" s="122">
        <v>43323</v>
      </c>
      <c r="M111" s="117" t="s">
        <v>40</v>
      </c>
      <c r="N111" s="117" t="s">
        <v>46</v>
      </c>
      <c r="O111" s="117"/>
      <c r="P111" s="117"/>
      <c r="Q111" s="122"/>
      <c r="R111" s="117"/>
      <c r="S111" s="117"/>
      <c r="T111" s="117"/>
      <c r="U111" s="117"/>
      <c r="V111" s="117" t="s">
        <v>41</v>
      </c>
      <c r="W111" s="122"/>
      <c r="X111" s="122">
        <v>43812</v>
      </c>
      <c r="Y111" s="122"/>
      <c r="Z111" s="117" t="s">
        <v>562</v>
      </c>
      <c r="AA111" s="117"/>
      <c r="AB111" s="117" t="s">
        <v>34</v>
      </c>
      <c r="AC111" s="117"/>
      <c r="AD111" s="117">
        <f t="shared" si="1"/>
        <v>1.3397260273972602</v>
      </c>
      <c r="AE111" s="117">
        <f t="shared" si="5"/>
        <v>2019</v>
      </c>
      <c r="AF111" s="122">
        <f t="shared" si="3"/>
        <v>43812</v>
      </c>
    </row>
    <row r="112" spans="1:32" ht="41.4">
      <c r="A112" s="116">
        <v>111</v>
      </c>
      <c r="B112" s="117">
        <v>31</v>
      </c>
      <c r="C112" s="118"/>
      <c r="D112" s="119" t="s">
        <v>177</v>
      </c>
      <c r="E112" s="117" t="s">
        <v>563</v>
      </c>
      <c r="F112" s="117" t="s">
        <v>124</v>
      </c>
      <c r="G112" s="120" t="s">
        <v>564</v>
      </c>
      <c r="H112" s="121"/>
      <c r="I112" s="122">
        <v>43824</v>
      </c>
      <c r="J112" s="117">
        <f t="shared" si="4"/>
        <v>2019</v>
      </c>
      <c r="K112" s="117" t="s">
        <v>46</v>
      </c>
      <c r="L112" s="122">
        <v>43824</v>
      </c>
      <c r="M112" s="117" t="s">
        <v>40</v>
      </c>
      <c r="N112" s="117"/>
      <c r="O112" s="117"/>
      <c r="P112" s="117"/>
      <c r="Q112" s="122"/>
      <c r="R112" s="117"/>
      <c r="S112" s="117"/>
      <c r="T112" s="117"/>
      <c r="U112" s="117"/>
      <c r="V112" s="117" t="s">
        <v>57</v>
      </c>
      <c r="W112" s="122"/>
      <c r="X112" s="122"/>
      <c r="Y112" s="122"/>
      <c r="Z112" s="117"/>
      <c r="AA112" s="117"/>
      <c r="AB112" s="117" t="s">
        <v>34</v>
      </c>
      <c r="AC112" s="117"/>
      <c r="AD112" s="117" t="str">
        <f t="shared" si="1"/>
        <v/>
      </c>
      <c r="AE112" s="117" t="str">
        <f t="shared" si="5"/>
        <v/>
      </c>
      <c r="AF112" s="122">
        <f t="shared" si="3"/>
        <v>0</v>
      </c>
    </row>
    <row r="113" spans="1:32" ht="41.4">
      <c r="A113" s="116">
        <v>112</v>
      </c>
      <c r="B113" s="117">
        <v>31</v>
      </c>
      <c r="C113" s="118"/>
      <c r="D113" s="119" t="s">
        <v>177</v>
      </c>
      <c r="E113" s="117" t="s">
        <v>565</v>
      </c>
      <c r="F113" s="117" t="s">
        <v>124</v>
      </c>
      <c r="G113" s="120" t="s">
        <v>566</v>
      </c>
      <c r="H113" s="121"/>
      <c r="I113" s="117" t="s">
        <v>32</v>
      </c>
      <c r="J113" s="117" t="str">
        <f t="shared" si="4"/>
        <v xml:space="preserve"> </v>
      </c>
      <c r="K113" s="117"/>
      <c r="L113" s="122"/>
      <c r="M113" s="117"/>
      <c r="N113" s="117"/>
      <c r="O113" s="117"/>
      <c r="P113" s="117"/>
      <c r="Q113" s="122"/>
      <c r="R113" s="117"/>
      <c r="S113" s="117"/>
      <c r="T113" s="117"/>
      <c r="U113" s="117"/>
      <c r="V113" s="117"/>
      <c r="W113" s="122"/>
      <c r="X113" s="122"/>
      <c r="Y113" s="122"/>
      <c r="Z113" s="117" t="s">
        <v>567</v>
      </c>
      <c r="AA113" s="117"/>
      <c r="AB113" s="117" t="s">
        <v>34</v>
      </c>
      <c r="AC113" s="117"/>
      <c r="AD113" s="117" t="str">
        <f t="shared" si="1"/>
        <v/>
      </c>
      <c r="AE113" s="117" t="str">
        <f t="shared" si="5"/>
        <v/>
      </c>
      <c r="AF113" s="122">
        <f t="shared" si="3"/>
        <v>0</v>
      </c>
    </row>
    <row r="114" spans="1:32" ht="82.8">
      <c r="A114" s="116">
        <v>113</v>
      </c>
      <c r="B114" s="117">
        <v>105</v>
      </c>
      <c r="C114" s="118">
        <v>1</v>
      </c>
      <c r="D114" s="119" t="s">
        <v>568</v>
      </c>
      <c r="E114" s="117" t="s">
        <v>569</v>
      </c>
      <c r="F114" s="117" t="s">
        <v>149</v>
      </c>
      <c r="G114" s="120" t="s">
        <v>570</v>
      </c>
      <c r="H114" s="121"/>
      <c r="I114" s="122">
        <v>37463</v>
      </c>
      <c r="J114" s="117">
        <f t="shared" si="4"/>
        <v>2002</v>
      </c>
      <c r="K114" s="117"/>
      <c r="L114" s="117" t="s">
        <v>187</v>
      </c>
      <c r="M114" s="117" t="s">
        <v>40</v>
      </c>
      <c r="N114" s="117" t="s">
        <v>46</v>
      </c>
      <c r="O114" s="117"/>
      <c r="P114" s="117"/>
      <c r="Q114" s="122"/>
      <c r="R114" s="117"/>
      <c r="S114" s="117"/>
      <c r="T114" s="117">
        <v>22</v>
      </c>
      <c r="U114" s="117"/>
      <c r="V114" s="117" t="s">
        <v>41</v>
      </c>
      <c r="W114" s="122"/>
      <c r="X114" s="122">
        <v>44908</v>
      </c>
      <c r="Y114" s="122"/>
      <c r="Z114" s="117" t="s">
        <v>571</v>
      </c>
      <c r="AA114" s="117"/>
      <c r="AB114" s="117" t="s">
        <v>34</v>
      </c>
      <c r="AC114" s="117"/>
      <c r="AD114" s="117">
        <f t="shared" si="1"/>
        <v>20.397260273972602</v>
      </c>
      <c r="AE114" s="117">
        <f t="shared" si="5"/>
        <v>2022</v>
      </c>
      <c r="AF114" s="122">
        <f t="shared" si="3"/>
        <v>44908</v>
      </c>
    </row>
    <row r="115" spans="1:32" ht="27.6">
      <c r="A115" s="116">
        <v>114</v>
      </c>
      <c r="B115" s="117">
        <v>106</v>
      </c>
      <c r="C115" s="118">
        <v>1</v>
      </c>
      <c r="D115" s="119" t="s">
        <v>572</v>
      </c>
      <c r="E115" s="117" t="s">
        <v>573</v>
      </c>
      <c r="F115" s="117" t="s">
        <v>124</v>
      </c>
      <c r="G115" s="120" t="s">
        <v>574</v>
      </c>
      <c r="H115" s="121"/>
      <c r="I115" s="117" t="s">
        <v>32</v>
      </c>
      <c r="J115" s="117" t="str">
        <f t="shared" si="4"/>
        <v xml:space="preserve"> </v>
      </c>
      <c r="K115" s="117"/>
      <c r="L115" s="122"/>
      <c r="M115" s="117"/>
      <c r="N115" s="117"/>
      <c r="O115" s="117"/>
      <c r="P115" s="117"/>
      <c r="Q115" s="122"/>
      <c r="R115" s="117"/>
      <c r="S115" s="117"/>
      <c r="T115" s="117"/>
      <c r="U115" s="117"/>
      <c r="V115" s="117"/>
      <c r="W115" s="122"/>
      <c r="X115" s="122"/>
      <c r="Y115" s="122"/>
      <c r="Z115" s="117" t="s">
        <v>575</v>
      </c>
      <c r="AA115" s="117"/>
      <c r="AB115" s="117" t="s">
        <v>34</v>
      </c>
      <c r="AC115" s="117"/>
      <c r="AD115" s="117" t="str">
        <f t="shared" si="1"/>
        <v/>
      </c>
      <c r="AE115" s="117" t="str">
        <f t="shared" si="5"/>
        <v/>
      </c>
      <c r="AF115" s="122">
        <f t="shared" si="3"/>
        <v>0</v>
      </c>
    </row>
    <row r="116" spans="1:32" ht="41.4">
      <c r="A116" s="116">
        <v>115</v>
      </c>
      <c r="B116" s="117">
        <v>107</v>
      </c>
      <c r="C116" s="118">
        <v>1</v>
      </c>
      <c r="D116" s="119" t="s">
        <v>576</v>
      </c>
      <c r="E116" s="117" t="s">
        <v>577</v>
      </c>
      <c r="F116" s="117" t="s">
        <v>124</v>
      </c>
      <c r="G116" s="120" t="s">
        <v>578</v>
      </c>
      <c r="H116" s="121"/>
      <c r="I116" s="117" t="s">
        <v>32</v>
      </c>
      <c r="J116" s="117" t="str">
        <f t="shared" si="4"/>
        <v xml:space="preserve"> </v>
      </c>
      <c r="K116" s="117"/>
      <c r="L116" s="122"/>
      <c r="M116" s="117"/>
      <c r="N116" s="117"/>
      <c r="O116" s="117"/>
      <c r="P116" s="117"/>
      <c r="Q116" s="122"/>
      <c r="R116" s="117"/>
      <c r="S116" s="117"/>
      <c r="T116" s="117"/>
      <c r="U116" s="117"/>
      <c r="V116" s="117"/>
      <c r="W116" s="122"/>
      <c r="X116" s="122"/>
      <c r="Y116" s="122"/>
      <c r="Z116" s="117" t="s">
        <v>579</v>
      </c>
      <c r="AA116" s="117"/>
      <c r="AB116" s="117" t="s">
        <v>34</v>
      </c>
      <c r="AC116" s="117"/>
      <c r="AD116" s="117" t="str">
        <f t="shared" si="1"/>
        <v/>
      </c>
      <c r="AE116" s="117" t="str">
        <f t="shared" si="5"/>
        <v/>
      </c>
      <c r="AF116" s="122">
        <f t="shared" si="3"/>
        <v>0</v>
      </c>
    </row>
    <row r="117" spans="1:32" ht="41.4">
      <c r="A117" s="116">
        <v>116</v>
      </c>
      <c r="B117" s="117">
        <v>108</v>
      </c>
      <c r="C117" s="118">
        <v>1</v>
      </c>
      <c r="D117" s="119" t="s">
        <v>580</v>
      </c>
      <c r="E117" s="117" t="s">
        <v>581</v>
      </c>
      <c r="F117" s="117" t="s">
        <v>55</v>
      </c>
      <c r="G117" s="120" t="s">
        <v>582</v>
      </c>
      <c r="H117" s="121"/>
      <c r="I117" s="117" t="s">
        <v>32</v>
      </c>
      <c r="J117" s="117" t="str">
        <f t="shared" si="4"/>
        <v xml:space="preserve"> </v>
      </c>
      <c r="K117" s="117"/>
      <c r="L117" s="122"/>
      <c r="M117" s="117"/>
      <c r="N117" s="117"/>
      <c r="O117" s="117"/>
      <c r="P117" s="117"/>
      <c r="Q117" s="122"/>
      <c r="R117" s="117"/>
      <c r="S117" s="117"/>
      <c r="T117" s="117"/>
      <c r="U117" s="117"/>
      <c r="V117" s="117"/>
      <c r="W117" s="122"/>
      <c r="X117" s="122"/>
      <c r="Y117" s="122"/>
      <c r="Z117" s="117" t="s">
        <v>583</v>
      </c>
      <c r="AA117" s="117"/>
      <c r="AB117" s="117" t="s">
        <v>34</v>
      </c>
      <c r="AC117" s="117"/>
      <c r="AD117" s="117" t="str">
        <f t="shared" si="1"/>
        <v/>
      </c>
      <c r="AE117" s="117" t="str">
        <f t="shared" si="5"/>
        <v/>
      </c>
      <c r="AF117" s="122">
        <f t="shared" si="3"/>
        <v>0</v>
      </c>
    </row>
    <row r="118" spans="1:32" ht="41.4">
      <c r="A118" s="116">
        <v>117</v>
      </c>
      <c r="B118" s="117">
        <v>109</v>
      </c>
      <c r="C118" s="118">
        <v>1</v>
      </c>
      <c r="D118" s="119" t="s">
        <v>584</v>
      </c>
      <c r="E118" s="117" t="s">
        <v>585</v>
      </c>
      <c r="F118" s="117" t="s">
        <v>586</v>
      </c>
      <c r="G118" s="120" t="s">
        <v>587</v>
      </c>
      <c r="H118" s="121"/>
      <c r="I118" s="122">
        <v>43642</v>
      </c>
      <c r="J118" s="117">
        <f t="shared" si="4"/>
        <v>2019</v>
      </c>
      <c r="K118" s="117" t="s">
        <v>46</v>
      </c>
      <c r="L118" s="122">
        <v>43872</v>
      </c>
      <c r="M118" s="117" t="s">
        <v>246</v>
      </c>
      <c r="N118" s="117" t="s">
        <v>588</v>
      </c>
      <c r="O118" s="117"/>
      <c r="P118" s="117"/>
      <c r="Q118" s="122"/>
      <c r="R118" s="117"/>
      <c r="S118" s="117"/>
      <c r="T118" s="117"/>
      <c r="U118" s="117"/>
      <c r="V118" s="117" t="s">
        <v>57</v>
      </c>
      <c r="W118" s="122"/>
      <c r="X118" s="122"/>
      <c r="Y118" s="122"/>
      <c r="Z118" s="117"/>
      <c r="AA118" s="117"/>
      <c r="AB118" s="117" t="s">
        <v>34</v>
      </c>
      <c r="AC118" s="117"/>
      <c r="AD118" s="117" t="str">
        <f t="shared" si="1"/>
        <v/>
      </c>
      <c r="AE118" s="117" t="str">
        <f t="shared" si="5"/>
        <v/>
      </c>
      <c r="AF118" s="122">
        <f t="shared" si="3"/>
        <v>0</v>
      </c>
    </row>
    <row r="119" spans="1:32" ht="41.4">
      <c r="A119" s="116">
        <v>118</v>
      </c>
      <c r="B119" s="111">
        <v>110</v>
      </c>
      <c r="C119" s="118">
        <v>1</v>
      </c>
      <c r="D119" s="119" t="s">
        <v>589</v>
      </c>
      <c r="E119" s="111" t="s">
        <v>590</v>
      </c>
      <c r="F119" s="111" t="s">
        <v>227</v>
      </c>
      <c r="G119" s="137" t="s">
        <v>591</v>
      </c>
      <c r="H119" s="138"/>
      <c r="I119" s="139">
        <v>43551</v>
      </c>
      <c r="J119" s="111">
        <f t="shared" si="4"/>
        <v>2019</v>
      </c>
      <c r="K119" s="111" t="s">
        <v>46</v>
      </c>
      <c r="L119" s="139">
        <v>43808</v>
      </c>
      <c r="M119" s="111" t="s">
        <v>40</v>
      </c>
      <c r="N119" s="111" t="s">
        <v>592</v>
      </c>
      <c r="O119" s="111"/>
      <c r="P119" s="111"/>
      <c r="Q119" s="139"/>
      <c r="R119" s="111"/>
      <c r="S119" s="111"/>
      <c r="T119" s="111"/>
      <c r="U119" s="111"/>
      <c r="V119" s="111" t="s">
        <v>41</v>
      </c>
      <c r="W119" s="139"/>
      <c r="X119" s="139">
        <v>44025</v>
      </c>
      <c r="Y119" s="139"/>
      <c r="Z119" s="111"/>
      <c r="AA119" s="111"/>
      <c r="AB119" s="111" t="s">
        <v>34</v>
      </c>
      <c r="AC119" s="111"/>
      <c r="AD119" s="117">
        <f t="shared" si="1"/>
        <v>1.2986301369863014</v>
      </c>
      <c r="AE119" s="111">
        <f t="shared" si="5"/>
        <v>2020</v>
      </c>
      <c r="AF119" s="139">
        <f t="shared" si="3"/>
        <v>44025</v>
      </c>
    </row>
    <row r="120" spans="1:32" ht="41.4">
      <c r="A120" s="116">
        <v>119</v>
      </c>
      <c r="B120" s="111">
        <v>111</v>
      </c>
      <c r="C120" s="118">
        <v>1</v>
      </c>
      <c r="D120" s="119" t="s">
        <v>593</v>
      </c>
      <c r="E120" s="111" t="s">
        <v>594</v>
      </c>
      <c r="F120" s="111" t="s">
        <v>154</v>
      </c>
      <c r="G120" s="137" t="s">
        <v>595</v>
      </c>
      <c r="H120" s="138"/>
      <c r="I120" s="139">
        <v>43642</v>
      </c>
      <c r="J120" s="111">
        <f t="shared" si="4"/>
        <v>2019</v>
      </c>
      <c r="K120" s="111" t="s">
        <v>46</v>
      </c>
      <c r="L120" s="139">
        <v>43732</v>
      </c>
      <c r="M120" s="111" t="s">
        <v>40</v>
      </c>
      <c r="N120" s="111" t="s">
        <v>46</v>
      </c>
      <c r="O120" s="111"/>
      <c r="P120" s="111"/>
      <c r="Q120" s="139"/>
      <c r="R120" s="111"/>
      <c r="S120" s="111"/>
      <c r="T120" s="111"/>
      <c r="U120" s="111"/>
      <c r="V120" s="111" t="s">
        <v>41</v>
      </c>
      <c r="W120" s="139"/>
      <c r="X120" s="139">
        <v>43999</v>
      </c>
      <c r="Y120" s="139"/>
      <c r="Z120" s="111"/>
      <c r="AA120" s="111"/>
      <c r="AB120" s="111" t="s">
        <v>34</v>
      </c>
      <c r="AC120" s="111"/>
      <c r="AD120" s="117">
        <f t="shared" si="1"/>
        <v>0.9780821917808219</v>
      </c>
      <c r="AE120" s="111">
        <f t="shared" si="5"/>
        <v>2020</v>
      </c>
      <c r="AF120" s="139">
        <f t="shared" si="3"/>
        <v>43999</v>
      </c>
    </row>
    <row r="121" spans="1:32" ht="27.6">
      <c r="A121" s="116">
        <v>120</v>
      </c>
      <c r="B121" s="117">
        <v>112</v>
      </c>
      <c r="C121" s="118">
        <v>1</v>
      </c>
      <c r="D121" s="119" t="s">
        <v>596</v>
      </c>
      <c r="E121" s="117" t="s">
        <v>597</v>
      </c>
      <c r="F121" s="117" t="s">
        <v>37</v>
      </c>
      <c r="G121" s="120" t="s">
        <v>598</v>
      </c>
      <c r="H121" s="121"/>
      <c r="I121" s="122">
        <v>40954</v>
      </c>
      <c r="J121" s="117">
        <f t="shared" si="4"/>
        <v>2012</v>
      </c>
      <c r="K121" s="117"/>
      <c r="L121" s="122">
        <v>41078</v>
      </c>
      <c r="M121" s="117" t="s">
        <v>246</v>
      </c>
      <c r="N121" s="117" t="s">
        <v>599</v>
      </c>
      <c r="O121" s="117"/>
      <c r="P121" s="117"/>
      <c r="Q121" s="122"/>
      <c r="R121" s="117"/>
      <c r="S121" s="117"/>
      <c r="T121" s="117"/>
      <c r="U121" s="117"/>
      <c r="V121" s="117" t="s">
        <v>600</v>
      </c>
      <c r="W121" s="122"/>
      <c r="X121" s="122"/>
      <c r="Y121" s="122"/>
      <c r="Z121" s="117"/>
      <c r="AA121" s="117"/>
      <c r="AB121" s="117" t="s">
        <v>34</v>
      </c>
      <c r="AC121" s="117"/>
      <c r="AD121" s="117" t="str">
        <f t="shared" si="1"/>
        <v/>
      </c>
      <c r="AE121" s="117" t="str">
        <f t="shared" si="5"/>
        <v/>
      </c>
      <c r="AF121" s="122">
        <f t="shared" si="3"/>
        <v>0</v>
      </c>
    </row>
    <row r="122" spans="1:32" ht="41.4">
      <c r="A122" s="116">
        <v>121</v>
      </c>
      <c r="B122" s="117">
        <v>113</v>
      </c>
      <c r="C122" s="118">
        <v>1</v>
      </c>
      <c r="D122" s="119" t="s">
        <v>601</v>
      </c>
      <c r="E122" s="117" t="s">
        <v>602</v>
      </c>
      <c r="F122" s="117" t="s">
        <v>30</v>
      </c>
      <c r="G122" s="120" t="s">
        <v>603</v>
      </c>
      <c r="H122" s="121"/>
      <c r="I122" s="122">
        <v>44099</v>
      </c>
      <c r="J122" s="117">
        <f t="shared" si="4"/>
        <v>2020</v>
      </c>
      <c r="K122" s="117" t="s">
        <v>46</v>
      </c>
      <c r="L122" s="122">
        <v>44099</v>
      </c>
      <c r="M122" s="117" t="s">
        <v>40</v>
      </c>
      <c r="N122" s="117"/>
      <c r="O122" s="117"/>
      <c r="P122" s="117"/>
      <c r="Q122" s="122"/>
      <c r="R122" s="117"/>
      <c r="S122" s="117"/>
      <c r="T122" s="117"/>
      <c r="U122" s="117"/>
      <c r="V122" s="117" t="s">
        <v>81</v>
      </c>
      <c r="W122" s="122">
        <v>44860</v>
      </c>
      <c r="X122" s="122"/>
      <c r="Y122" s="122"/>
      <c r="Z122" s="117"/>
      <c r="AA122" s="117"/>
      <c r="AB122" s="117" t="s">
        <v>34</v>
      </c>
      <c r="AC122" s="117"/>
      <c r="AD122" s="117" t="str">
        <f t="shared" si="1"/>
        <v/>
      </c>
      <c r="AE122" s="117" t="str">
        <f t="shared" si="5"/>
        <v/>
      </c>
      <c r="AF122" s="122">
        <f t="shared" si="3"/>
        <v>44860</v>
      </c>
    </row>
    <row r="123" spans="1:32" ht="69">
      <c r="A123" s="116">
        <v>122</v>
      </c>
      <c r="B123" s="117">
        <v>114</v>
      </c>
      <c r="C123" s="118">
        <v>1</v>
      </c>
      <c r="D123" s="119" t="s">
        <v>604</v>
      </c>
      <c r="E123" s="117" t="s">
        <v>605</v>
      </c>
      <c r="F123" s="117" t="s">
        <v>62</v>
      </c>
      <c r="G123" s="120" t="s">
        <v>606</v>
      </c>
      <c r="H123" s="121"/>
      <c r="I123" s="122">
        <v>44062</v>
      </c>
      <c r="J123" s="117">
        <f t="shared" si="4"/>
        <v>2020</v>
      </c>
      <c r="K123" s="117" t="s">
        <v>46</v>
      </c>
      <c r="L123" s="122"/>
      <c r="M123" s="117"/>
      <c r="N123" s="117"/>
      <c r="O123" s="117"/>
      <c r="P123" s="117"/>
      <c r="Q123" s="122"/>
      <c r="R123" s="117"/>
      <c r="S123" s="117"/>
      <c r="T123" s="117"/>
      <c r="U123" s="117"/>
      <c r="V123" s="117" t="s">
        <v>81</v>
      </c>
      <c r="W123" s="125">
        <v>44904</v>
      </c>
      <c r="X123" s="122"/>
      <c r="Y123" s="122"/>
      <c r="Z123" s="117" t="s">
        <v>607</v>
      </c>
      <c r="AA123" s="117"/>
      <c r="AB123" s="117" t="s">
        <v>34</v>
      </c>
      <c r="AC123" s="117"/>
      <c r="AD123" s="117" t="str">
        <f t="shared" si="1"/>
        <v/>
      </c>
      <c r="AE123" s="117" t="str">
        <f t="shared" si="5"/>
        <v/>
      </c>
      <c r="AF123" s="122">
        <f t="shared" si="3"/>
        <v>44904</v>
      </c>
    </row>
    <row r="124" spans="1:32" ht="41.4">
      <c r="A124" s="116">
        <v>123</v>
      </c>
      <c r="B124" s="117">
        <v>115</v>
      </c>
      <c r="C124" s="118">
        <v>1</v>
      </c>
      <c r="D124" s="119" t="s">
        <v>608</v>
      </c>
      <c r="E124" s="117" t="s">
        <v>609</v>
      </c>
      <c r="F124" s="117" t="s">
        <v>610</v>
      </c>
      <c r="G124" s="120" t="s">
        <v>611</v>
      </c>
      <c r="H124" s="121"/>
      <c r="I124" s="122">
        <v>44049</v>
      </c>
      <c r="J124" s="117">
        <f t="shared" si="4"/>
        <v>2020</v>
      </c>
      <c r="K124" s="117" t="s">
        <v>46</v>
      </c>
      <c r="L124" s="122"/>
      <c r="M124" s="117"/>
      <c r="N124" s="117"/>
      <c r="O124" s="117"/>
      <c r="P124" s="117"/>
      <c r="Q124" s="122"/>
      <c r="R124" s="117"/>
      <c r="S124" s="117"/>
      <c r="T124" s="117"/>
      <c r="U124" s="117"/>
      <c r="V124" s="117" t="s">
        <v>81</v>
      </c>
      <c r="W124" s="122">
        <v>44886</v>
      </c>
      <c r="X124" s="122"/>
      <c r="Y124" s="122"/>
      <c r="Z124" s="117"/>
      <c r="AA124" s="117"/>
      <c r="AB124" s="117" t="s">
        <v>34</v>
      </c>
      <c r="AC124" s="117"/>
      <c r="AD124" s="117" t="str">
        <f t="shared" si="1"/>
        <v/>
      </c>
      <c r="AE124" s="117" t="str">
        <f t="shared" si="5"/>
        <v/>
      </c>
      <c r="AF124" s="122">
        <f t="shared" si="3"/>
        <v>44886</v>
      </c>
    </row>
    <row r="125" spans="1:32" ht="13.8">
      <c r="A125" s="116">
        <v>124</v>
      </c>
      <c r="B125" s="117">
        <v>116</v>
      </c>
      <c r="C125" s="118">
        <v>1</v>
      </c>
      <c r="D125" s="119" t="s">
        <v>612</v>
      </c>
      <c r="E125" s="117">
        <v>1243120</v>
      </c>
      <c r="F125" s="117" t="s">
        <v>197</v>
      </c>
      <c r="G125" s="120" t="s">
        <v>613</v>
      </c>
      <c r="H125" s="121"/>
      <c r="I125" s="117" t="s">
        <v>32</v>
      </c>
      <c r="J125" s="117" t="str">
        <f t="shared" si="4"/>
        <v xml:space="preserve"> </v>
      </c>
      <c r="K125" s="117"/>
      <c r="L125" s="122"/>
      <c r="M125" s="117"/>
      <c r="N125" s="117"/>
      <c r="O125" s="117"/>
      <c r="P125" s="117"/>
      <c r="Q125" s="122"/>
      <c r="R125" s="117"/>
      <c r="S125" s="117"/>
      <c r="T125" s="117"/>
      <c r="U125" s="117"/>
      <c r="V125" s="117"/>
      <c r="W125" s="122"/>
      <c r="X125" s="122"/>
      <c r="Y125" s="122"/>
      <c r="Z125" s="117"/>
      <c r="AA125" s="117"/>
      <c r="AB125" s="117" t="s">
        <v>34</v>
      </c>
      <c r="AC125" s="117"/>
      <c r="AD125" s="117" t="str">
        <f t="shared" si="1"/>
        <v/>
      </c>
      <c r="AE125" s="117" t="str">
        <f t="shared" si="5"/>
        <v/>
      </c>
      <c r="AF125" s="122">
        <f t="shared" si="3"/>
        <v>0</v>
      </c>
    </row>
    <row r="126" spans="1:32" ht="41.4">
      <c r="A126" s="116">
        <v>125</v>
      </c>
      <c r="B126" s="117">
        <v>117</v>
      </c>
      <c r="C126" s="118">
        <v>1</v>
      </c>
      <c r="D126" s="119" t="s">
        <v>614</v>
      </c>
      <c r="E126" s="117" t="s">
        <v>615</v>
      </c>
      <c r="F126" s="117" t="s">
        <v>30</v>
      </c>
      <c r="G126" s="120" t="s">
        <v>616</v>
      </c>
      <c r="H126" s="121"/>
      <c r="I126" s="117" t="s">
        <v>32</v>
      </c>
      <c r="J126" s="117" t="str">
        <f t="shared" si="4"/>
        <v xml:space="preserve"> </v>
      </c>
      <c r="K126" s="117"/>
      <c r="L126" s="122"/>
      <c r="M126" s="117"/>
      <c r="N126" s="117"/>
      <c r="O126" s="117"/>
      <c r="P126" s="117"/>
      <c r="Q126" s="122"/>
      <c r="R126" s="117"/>
      <c r="S126" s="117"/>
      <c r="T126" s="117"/>
      <c r="U126" s="117"/>
      <c r="V126" s="117"/>
      <c r="W126" s="122"/>
      <c r="X126" s="122"/>
      <c r="Y126" s="122"/>
      <c r="Z126" s="117" t="s">
        <v>617</v>
      </c>
      <c r="AA126" s="117"/>
      <c r="AB126" s="117" t="s">
        <v>34</v>
      </c>
      <c r="AC126" s="117"/>
      <c r="AD126" s="117" t="str">
        <f t="shared" si="1"/>
        <v/>
      </c>
      <c r="AE126" s="117" t="str">
        <f t="shared" si="5"/>
        <v/>
      </c>
      <c r="AF126" s="122">
        <f t="shared" si="3"/>
        <v>0</v>
      </c>
    </row>
    <row r="127" spans="1:32" ht="41.4">
      <c r="A127" s="116">
        <v>126</v>
      </c>
      <c r="B127" s="117">
        <v>118</v>
      </c>
      <c r="C127" s="118">
        <v>1</v>
      </c>
      <c r="D127" s="119" t="s">
        <v>618</v>
      </c>
      <c r="E127" s="117" t="s">
        <v>619</v>
      </c>
      <c r="F127" s="117" t="s">
        <v>197</v>
      </c>
      <c r="G127" s="120" t="s">
        <v>620</v>
      </c>
      <c r="H127" s="121"/>
      <c r="I127" s="117" t="s">
        <v>32</v>
      </c>
      <c r="J127" s="117" t="str">
        <f t="shared" si="4"/>
        <v xml:space="preserve"> </v>
      </c>
      <c r="K127" s="117"/>
      <c r="L127" s="122"/>
      <c r="M127" s="117"/>
      <c r="N127" s="117"/>
      <c r="O127" s="117"/>
      <c r="P127" s="117"/>
      <c r="Q127" s="122"/>
      <c r="R127" s="117"/>
      <c r="S127" s="117"/>
      <c r="T127" s="117"/>
      <c r="U127" s="117"/>
      <c r="V127" s="117"/>
      <c r="W127" s="122"/>
      <c r="X127" s="122"/>
      <c r="Y127" s="122"/>
      <c r="Z127" s="117" t="s">
        <v>621</v>
      </c>
      <c r="AA127" s="117"/>
      <c r="AB127" s="117" t="s">
        <v>34</v>
      </c>
      <c r="AC127" s="117"/>
      <c r="AD127" s="117" t="str">
        <f t="shared" si="1"/>
        <v/>
      </c>
      <c r="AE127" s="117" t="str">
        <f t="shared" si="5"/>
        <v/>
      </c>
      <c r="AF127" s="122">
        <f t="shared" si="3"/>
        <v>0</v>
      </c>
    </row>
    <row r="128" spans="1:32" ht="41.4">
      <c r="A128" s="116">
        <v>127</v>
      </c>
      <c r="B128" s="117">
        <v>119</v>
      </c>
      <c r="C128" s="118">
        <v>1</v>
      </c>
      <c r="D128" s="119" t="s">
        <v>622</v>
      </c>
      <c r="E128" s="117" t="s">
        <v>623</v>
      </c>
      <c r="F128" s="117" t="s">
        <v>44</v>
      </c>
      <c r="G128" s="120" t="s">
        <v>624</v>
      </c>
      <c r="H128" s="121"/>
      <c r="I128" s="122">
        <v>44039</v>
      </c>
      <c r="J128" s="117">
        <f t="shared" si="4"/>
        <v>2020</v>
      </c>
      <c r="K128" s="117" t="s">
        <v>46</v>
      </c>
      <c r="L128" s="122">
        <v>44039</v>
      </c>
      <c r="M128" s="117" t="s">
        <v>40</v>
      </c>
      <c r="N128" s="117" t="s">
        <v>46</v>
      </c>
      <c r="O128" s="117"/>
      <c r="P128" s="117"/>
      <c r="Q128" s="122"/>
      <c r="R128" s="117"/>
      <c r="S128" s="117"/>
      <c r="T128" s="117"/>
      <c r="U128" s="117"/>
      <c r="V128" s="117" t="s">
        <v>57</v>
      </c>
      <c r="W128" s="122"/>
      <c r="X128" s="122"/>
      <c r="Y128" s="122"/>
      <c r="Z128" s="117"/>
      <c r="AA128" s="117"/>
      <c r="AB128" s="117" t="s">
        <v>34</v>
      </c>
      <c r="AC128" s="117"/>
      <c r="AD128" s="117" t="str">
        <f t="shared" si="1"/>
        <v/>
      </c>
      <c r="AE128" s="117" t="str">
        <f t="shared" si="5"/>
        <v/>
      </c>
      <c r="AF128" s="122">
        <f t="shared" si="3"/>
        <v>0</v>
      </c>
    </row>
    <row r="129" spans="1:32" ht="13.8">
      <c r="A129" s="116">
        <v>128</v>
      </c>
      <c r="B129" s="117">
        <v>120</v>
      </c>
      <c r="C129" s="118">
        <v>1</v>
      </c>
      <c r="D129" s="119" t="s">
        <v>625</v>
      </c>
      <c r="E129" s="117" t="s">
        <v>626</v>
      </c>
      <c r="F129" s="117" t="s">
        <v>422</v>
      </c>
      <c r="G129" s="120" t="s">
        <v>627</v>
      </c>
      <c r="H129" s="121"/>
      <c r="I129" s="117" t="s">
        <v>32</v>
      </c>
      <c r="J129" s="117" t="str">
        <f t="shared" si="4"/>
        <v xml:space="preserve"> </v>
      </c>
      <c r="K129" s="117"/>
      <c r="L129" s="122"/>
      <c r="M129" s="117"/>
      <c r="N129" s="117"/>
      <c r="O129" s="117"/>
      <c r="P129" s="117"/>
      <c r="Q129" s="122"/>
      <c r="R129" s="117"/>
      <c r="S129" s="117"/>
      <c r="T129" s="117"/>
      <c r="U129" s="117"/>
      <c r="V129" s="117"/>
      <c r="W129" s="122"/>
      <c r="X129" s="122"/>
      <c r="Y129" s="122"/>
      <c r="Z129" s="117"/>
      <c r="AA129" s="117"/>
      <c r="AB129" s="117" t="s">
        <v>34</v>
      </c>
      <c r="AC129" s="117"/>
      <c r="AD129" s="117" t="str">
        <f t="shared" si="1"/>
        <v/>
      </c>
      <c r="AE129" s="117" t="str">
        <f t="shared" si="5"/>
        <v/>
      </c>
      <c r="AF129" s="122">
        <f t="shared" si="3"/>
        <v>0</v>
      </c>
    </row>
    <row r="130" spans="1:32" ht="69" customHeight="1">
      <c r="A130" s="116">
        <v>129</v>
      </c>
      <c r="B130" s="117">
        <v>121</v>
      </c>
      <c r="C130" s="118">
        <v>1</v>
      </c>
      <c r="D130" s="119" t="s">
        <v>628</v>
      </c>
      <c r="E130" s="117" t="s">
        <v>629</v>
      </c>
      <c r="F130" s="117" t="s">
        <v>108</v>
      </c>
      <c r="G130" s="144" t="s">
        <v>630</v>
      </c>
      <c r="H130" s="124" t="s">
        <v>631</v>
      </c>
      <c r="I130" s="122">
        <v>42188</v>
      </c>
      <c r="J130" s="117">
        <f t="shared" si="4"/>
        <v>2015</v>
      </c>
      <c r="K130" s="117" t="s">
        <v>46</v>
      </c>
      <c r="L130" s="122">
        <v>42188</v>
      </c>
      <c r="M130" s="117" t="s">
        <v>40</v>
      </c>
      <c r="N130" s="117" t="s">
        <v>46</v>
      </c>
      <c r="O130" s="117"/>
      <c r="P130" s="117"/>
      <c r="Q130" s="122"/>
      <c r="R130" s="117"/>
      <c r="S130" s="117"/>
      <c r="T130" s="117"/>
      <c r="U130" s="117"/>
      <c r="V130" s="117" t="s">
        <v>41</v>
      </c>
      <c r="W130" s="122"/>
      <c r="X130" s="122">
        <v>44656</v>
      </c>
      <c r="Y130" s="122"/>
      <c r="Z130" s="117"/>
      <c r="AA130" s="117"/>
      <c r="AB130" s="117" t="s">
        <v>34</v>
      </c>
      <c r="AC130" s="117"/>
      <c r="AD130" s="117">
        <f t="shared" si="1"/>
        <v>6.7616438356164386</v>
      </c>
      <c r="AE130" s="117">
        <f t="shared" si="5"/>
        <v>2022</v>
      </c>
      <c r="AF130" s="122">
        <f t="shared" si="3"/>
        <v>44656</v>
      </c>
    </row>
    <row r="131" spans="1:32" ht="74.25" customHeight="1">
      <c r="A131" s="116">
        <v>130</v>
      </c>
      <c r="B131" s="117">
        <v>122</v>
      </c>
      <c r="C131" s="118">
        <v>1</v>
      </c>
      <c r="D131" s="119" t="s">
        <v>632</v>
      </c>
      <c r="E131" s="117" t="s">
        <v>633</v>
      </c>
      <c r="F131" s="117" t="s">
        <v>44</v>
      </c>
      <c r="G131" s="126" t="s">
        <v>634</v>
      </c>
      <c r="H131" s="145" t="s">
        <v>635</v>
      </c>
      <c r="I131" s="122">
        <v>42734</v>
      </c>
      <c r="J131" s="117">
        <f t="shared" si="4"/>
        <v>2016</v>
      </c>
      <c r="K131" s="117" t="s">
        <v>46</v>
      </c>
      <c r="L131" s="122">
        <v>42947</v>
      </c>
      <c r="M131" s="117" t="s">
        <v>40</v>
      </c>
      <c r="N131" s="117" t="s">
        <v>464</v>
      </c>
      <c r="O131" s="117"/>
      <c r="P131" s="117"/>
      <c r="Q131" s="122"/>
      <c r="R131" s="117"/>
      <c r="S131" s="117"/>
      <c r="T131" s="117"/>
      <c r="U131" s="117" t="s">
        <v>104</v>
      </c>
      <c r="V131" s="117" t="s">
        <v>81</v>
      </c>
      <c r="W131" s="122">
        <v>44915</v>
      </c>
      <c r="X131" s="122"/>
      <c r="Y131" s="122"/>
      <c r="Z131" s="117" t="s">
        <v>636</v>
      </c>
      <c r="AA131" s="117" t="s">
        <v>637</v>
      </c>
      <c r="AB131" s="117" t="s">
        <v>34</v>
      </c>
      <c r="AC131" s="117"/>
      <c r="AD131" s="117" t="str">
        <f t="shared" si="1"/>
        <v/>
      </c>
      <c r="AE131" s="117" t="str">
        <f t="shared" si="5"/>
        <v/>
      </c>
      <c r="AF131" s="122">
        <f t="shared" si="3"/>
        <v>44915</v>
      </c>
    </row>
    <row r="132" spans="1:32" ht="24" customHeight="1">
      <c r="A132" s="116">
        <v>131</v>
      </c>
      <c r="B132" s="117">
        <v>123</v>
      </c>
      <c r="C132" s="118">
        <v>1</v>
      </c>
      <c r="D132" s="119" t="s">
        <v>638</v>
      </c>
      <c r="E132" s="117" t="s">
        <v>639</v>
      </c>
      <c r="F132" s="117" t="s">
        <v>44</v>
      </c>
      <c r="G132" s="120" t="s">
        <v>640</v>
      </c>
      <c r="H132" s="121"/>
      <c r="I132" s="117" t="s">
        <v>32</v>
      </c>
      <c r="J132" s="117" t="str">
        <f t="shared" si="4"/>
        <v xml:space="preserve"> </v>
      </c>
      <c r="K132" s="117"/>
      <c r="L132" s="122"/>
      <c r="M132" s="117"/>
      <c r="N132" s="117"/>
      <c r="O132" s="117"/>
      <c r="P132" s="117"/>
      <c r="Q132" s="122"/>
      <c r="R132" s="117"/>
      <c r="S132" s="117"/>
      <c r="T132" s="117"/>
      <c r="U132" s="117"/>
      <c r="V132" s="117"/>
      <c r="W132" s="122"/>
      <c r="X132" s="122"/>
      <c r="Y132" s="122"/>
      <c r="Z132" s="117" t="s">
        <v>641</v>
      </c>
      <c r="AA132" s="117"/>
      <c r="AB132" s="117" t="s">
        <v>34</v>
      </c>
      <c r="AC132" s="117"/>
      <c r="AD132" s="117" t="str">
        <f t="shared" si="1"/>
        <v/>
      </c>
      <c r="AE132" s="117" t="str">
        <f t="shared" si="5"/>
        <v/>
      </c>
      <c r="AF132" s="122">
        <f t="shared" si="3"/>
        <v>0</v>
      </c>
    </row>
    <row r="133" spans="1:32" ht="25.5" customHeight="1">
      <c r="A133" s="116">
        <v>132</v>
      </c>
      <c r="B133" s="117">
        <v>124</v>
      </c>
      <c r="C133" s="118">
        <v>1</v>
      </c>
      <c r="D133" s="119" t="s">
        <v>642</v>
      </c>
      <c r="E133" s="117" t="s">
        <v>643</v>
      </c>
      <c r="F133" s="117" t="s">
        <v>124</v>
      </c>
      <c r="G133" s="120" t="s">
        <v>644</v>
      </c>
      <c r="H133" s="121"/>
      <c r="I133" s="117" t="s">
        <v>32</v>
      </c>
      <c r="J133" s="117" t="str">
        <f t="shared" si="4"/>
        <v xml:space="preserve"> </v>
      </c>
      <c r="K133" s="117"/>
      <c r="L133" s="122"/>
      <c r="M133" s="117"/>
      <c r="N133" s="117"/>
      <c r="O133" s="117"/>
      <c r="P133" s="117"/>
      <c r="Q133" s="122"/>
      <c r="R133" s="117"/>
      <c r="S133" s="117"/>
      <c r="T133" s="117"/>
      <c r="U133" s="117"/>
      <c r="V133" s="117"/>
      <c r="W133" s="122"/>
      <c r="X133" s="122"/>
      <c r="Y133" s="122"/>
      <c r="Z133" s="117" t="s">
        <v>641</v>
      </c>
      <c r="AA133" s="117"/>
      <c r="AB133" s="117" t="s">
        <v>34</v>
      </c>
      <c r="AC133" s="117"/>
      <c r="AD133" s="117" t="str">
        <f t="shared" si="1"/>
        <v/>
      </c>
      <c r="AE133" s="117" t="str">
        <f t="shared" si="5"/>
        <v/>
      </c>
      <c r="AF133" s="122">
        <f t="shared" si="3"/>
        <v>0</v>
      </c>
    </row>
    <row r="134" spans="1:32" ht="27.6">
      <c r="A134" s="116">
        <v>133</v>
      </c>
      <c r="B134" s="117">
        <v>125</v>
      </c>
      <c r="C134" s="118">
        <v>1</v>
      </c>
      <c r="D134" s="119" t="s">
        <v>645</v>
      </c>
      <c r="E134" s="117" t="s">
        <v>646</v>
      </c>
      <c r="F134" s="117" t="s">
        <v>62</v>
      </c>
      <c r="G134" s="120" t="s">
        <v>647</v>
      </c>
      <c r="H134" s="121"/>
      <c r="I134" s="117" t="s">
        <v>32</v>
      </c>
      <c r="J134" s="117" t="str">
        <f t="shared" si="4"/>
        <v xml:space="preserve"> </v>
      </c>
      <c r="K134" s="117"/>
      <c r="L134" s="122"/>
      <c r="M134" s="117"/>
      <c r="N134" s="117"/>
      <c r="O134" s="117"/>
      <c r="P134" s="117"/>
      <c r="Q134" s="122"/>
      <c r="R134" s="117"/>
      <c r="S134" s="117"/>
      <c r="T134" s="117"/>
      <c r="U134" s="117"/>
      <c r="V134" s="117"/>
      <c r="W134" s="122"/>
      <c r="X134" s="122"/>
      <c r="Y134" s="122"/>
      <c r="Z134" s="117" t="s">
        <v>648</v>
      </c>
      <c r="AA134" s="117"/>
      <c r="AB134" s="117" t="s">
        <v>34</v>
      </c>
      <c r="AC134" s="117"/>
      <c r="AD134" s="117" t="str">
        <f t="shared" si="1"/>
        <v/>
      </c>
      <c r="AE134" s="117" t="str">
        <f t="shared" si="5"/>
        <v/>
      </c>
      <c r="AF134" s="122">
        <f t="shared" si="3"/>
        <v>0</v>
      </c>
    </row>
    <row r="135" spans="1:32" ht="22.5" customHeight="1">
      <c r="A135" s="116">
        <v>134</v>
      </c>
      <c r="B135" s="117">
        <v>126</v>
      </c>
      <c r="C135" s="118">
        <v>1</v>
      </c>
      <c r="D135" s="119" t="s">
        <v>649</v>
      </c>
      <c r="E135" s="117" t="s">
        <v>650</v>
      </c>
      <c r="F135" s="117" t="s">
        <v>124</v>
      </c>
      <c r="G135" s="120" t="s">
        <v>651</v>
      </c>
      <c r="H135" s="121"/>
      <c r="I135" s="117" t="s">
        <v>32</v>
      </c>
      <c r="J135" s="117" t="str">
        <f t="shared" si="4"/>
        <v xml:space="preserve"> </v>
      </c>
      <c r="K135" s="117"/>
      <c r="L135" s="122"/>
      <c r="M135" s="117"/>
      <c r="N135" s="117"/>
      <c r="O135" s="117"/>
      <c r="P135" s="117"/>
      <c r="Q135" s="122"/>
      <c r="R135" s="117"/>
      <c r="S135" s="117"/>
      <c r="T135" s="117"/>
      <c r="U135" s="117"/>
      <c r="V135" s="117"/>
      <c r="W135" s="122"/>
      <c r="X135" s="122"/>
      <c r="Y135" s="122"/>
      <c r="Z135" s="117" t="s">
        <v>641</v>
      </c>
      <c r="AA135" s="117"/>
      <c r="AB135" s="117" t="s">
        <v>34</v>
      </c>
      <c r="AC135" s="117"/>
      <c r="AD135" s="117" t="str">
        <f t="shared" si="1"/>
        <v/>
      </c>
      <c r="AE135" s="117" t="str">
        <f t="shared" si="5"/>
        <v/>
      </c>
      <c r="AF135" s="122">
        <f t="shared" si="3"/>
        <v>0</v>
      </c>
    </row>
    <row r="136" spans="1:32" ht="41.4">
      <c r="A136" s="116">
        <v>135</v>
      </c>
      <c r="B136" s="117">
        <v>127</v>
      </c>
      <c r="C136" s="118">
        <v>1</v>
      </c>
      <c r="D136" s="119" t="s">
        <v>652</v>
      </c>
      <c r="E136" s="117" t="s">
        <v>653</v>
      </c>
      <c r="F136" s="117" t="s">
        <v>227</v>
      </c>
      <c r="G136" s="120" t="s">
        <v>654</v>
      </c>
      <c r="H136" s="121"/>
      <c r="I136" s="122">
        <v>41152</v>
      </c>
      <c r="J136" s="117">
        <f t="shared" si="4"/>
        <v>2012</v>
      </c>
      <c r="K136" s="117" t="s">
        <v>46</v>
      </c>
      <c r="L136" s="122">
        <v>41152</v>
      </c>
      <c r="M136" s="117" t="s">
        <v>40</v>
      </c>
      <c r="N136" s="117" t="s">
        <v>46</v>
      </c>
      <c r="O136" s="117"/>
      <c r="P136" s="117"/>
      <c r="Q136" s="122"/>
      <c r="R136" s="117"/>
      <c r="S136" s="117"/>
      <c r="T136" s="117"/>
      <c r="U136" s="117"/>
      <c r="V136" s="117" t="s">
        <v>41</v>
      </c>
      <c r="W136" s="122"/>
      <c r="X136" s="122">
        <v>44008</v>
      </c>
      <c r="Y136" s="122"/>
      <c r="Z136" s="117"/>
      <c r="AA136" s="117"/>
      <c r="AB136" s="117" t="s">
        <v>34</v>
      </c>
      <c r="AC136" s="117"/>
      <c r="AD136" s="117">
        <f t="shared" si="1"/>
        <v>7.8246575342465752</v>
      </c>
      <c r="AE136" s="117">
        <f t="shared" si="5"/>
        <v>2020</v>
      </c>
      <c r="AF136" s="122">
        <f t="shared" si="3"/>
        <v>44008</v>
      </c>
    </row>
    <row r="137" spans="1:32" ht="69">
      <c r="A137" s="116">
        <v>136</v>
      </c>
      <c r="B137" s="117">
        <v>128</v>
      </c>
      <c r="C137" s="118">
        <v>1</v>
      </c>
      <c r="D137" s="119" t="s">
        <v>655</v>
      </c>
      <c r="E137" s="117" t="s">
        <v>656</v>
      </c>
      <c r="F137" s="117" t="s">
        <v>227</v>
      </c>
      <c r="G137" s="123" t="s">
        <v>657</v>
      </c>
      <c r="H137" s="133" t="s">
        <v>658</v>
      </c>
      <c r="I137" s="122">
        <v>42083</v>
      </c>
      <c r="J137" s="117">
        <f t="shared" si="4"/>
        <v>2015</v>
      </c>
      <c r="K137" s="117" t="s">
        <v>46</v>
      </c>
      <c r="L137" s="122">
        <v>42984</v>
      </c>
      <c r="M137" s="117" t="s">
        <v>246</v>
      </c>
      <c r="N137" s="117" t="s">
        <v>659</v>
      </c>
      <c r="O137" s="117"/>
      <c r="P137" s="117"/>
      <c r="Q137" s="122"/>
      <c r="R137" s="117"/>
      <c r="S137" s="117"/>
      <c r="T137" s="117"/>
      <c r="U137" s="117"/>
      <c r="V137" s="117" t="s">
        <v>81</v>
      </c>
      <c r="W137" s="122">
        <v>44986</v>
      </c>
      <c r="X137" s="122"/>
      <c r="Y137" s="122"/>
      <c r="Z137" s="117" t="s">
        <v>660</v>
      </c>
      <c r="AA137" s="117" t="s">
        <v>661</v>
      </c>
      <c r="AB137" s="117" t="s">
        <v>34</v>
      </c>
      <c r="AC137" s="117"/>
      <c r="AD137" s="117" t="str">
        <f t="shared" si="1"/>
        <v/>
      </c>
      <c r="AE137" s="117" t="str">
        <f t="shared" si="5"/>
        <v/>
      </c>
      <c r="AF137" s="122">
        <f t="shared" si="3"/>
        <v>44986</v>
      </c>
    </row>
    <row r="138" spans="1:32" ht="41.4">
      <c r="A138" s="116">
        <v>137</v>
      </c>
      <c r="B138" s="117">
        <v>129</v>
      </c>
      <c r="C138" s="118">
        <v>1</v>
      </c>
      <c r="D138" s="119" t="s">
        <v>662</v>
      </c>
      <c r="E138" s="117" t="s">
        <v>663</v>
      </c>
      <c r="F138" s="117" t="s">
        <v>37</v>
      </c>
      <c r="G138" s="120" t="s">
        <v>664</v>
      </c>
      <c r="H138" s="121"/>
      <c r="I138" s="122">
        <v>42129</v>
      </c>
      <c r="J138" s="117">
        <f t="shared" si="4"/>
        <v>2015</v>
      </c>
      <c r="K138" s="117" t="s">
        <v>46</v>
      </c>
      <c r="L138" s="122">
        <v>42363</v>
      </c>
      <c r="M138" s="117" t="s">
        <v>40</v>
      </c>
      <c r="N138" s="117" t="s">
        <v>46</v>
      </c>
      <c r="O138" s="117"/>
      <c r="P138" s="117"/>
      <c r="Q138" s="122"/>
      <c r="R138" s="117"/>
      <c r="S138" s="117"/>
      <c r="T138" s="117"/>
      <c r="U138" s="117"/>
      <c r="V138" s="117" t="s">
        <v>41</v>
      </c>
      <c r="W138" s="122"/>
      <c r="X138" s="122">
        <v>44005</v>
      </c>
      <c r="Y138" s="122"/>
      <c r="Z138" s="117"/>
      <c r="AA138" s="117"/>
      <c r="AB138" s="117" t="s">
        <v>34</v>
      </c>
      <c r="AC138" s="117"/>
      <c r="AD138" s="117">
        <f t="shared" si="1"/>
        <v>5.13972602739726</v>
      </c>
      <c r="AE138" s="117">
        <f t="shared" si="5"/>
        <v>2020</v>
      </c>
      <c r="AF138" s="122">
        <f t="shared" si="3"/>
        <v>44005</v>
      </c>
    </row>
    <row r="139" spans="1:32" ht="41.4">
      <c r="A139" s="116">
        <v>138</v>
      </c>
      <c r="B139" s="117">
        <v>130</v>
      </c>
      <c r="C139" s="118">
        <v>1</v>
      </c>
      <c r="D139" s="119" t="s">
        <v>665</v>
      </c>
      <c r="E139" s="117" t="s">
        <v>666</v>
      </c>
      <c r="F139" s="117" t="s">
        <v>108</v>
      </c>
      <c r="G139" s="120" t="s">
        <v>667</v>
      </c>
      <c r="H139" s="121"/>
      <c r="I139" s="122">
        <v>43990</v>
      </c>
      <c r="J139" s="117">
        <f t="shared" si="4"/>
        <v>2020</v>
      </c>
      <c r="K139" s="117" t="s">
        <v>46</v>
      </c>
      <c r="L139" s="122">
        <v>43990</v>
      </c>
      <c r="M139" s="117" t="s">
        <v>40</v>
      </c>
      <c r="N139" s="117" t="s">
        <v>46</v>
      </c>
      <c r="O139" s="117"/>
      <c r="P139" s="117"/>
      <c r="Q139" s="122"/>
      <c r="R139" s="117"/>
      <c r="S139" s="117"/>
      <c r="T139" s="117"/>
      <c r="U139" s="117"/>
      <c r="V139" s="117" t="s">
        <v>57</v>
      </c>
      <c r="W139" s="122"/>
      <c r="X139" s="122"/>
      <c r="Y139" s="122"/>
      <c r="Z139" s="117"/>
      <c r="AA139" s="117"/>
      <c r="AB139" s="117" t="s">
        <v>34</v>
      </c>
      <c r="AC139" s="117"/>
      <c r="AD139" s="117" t="str">
        <f t="shared" si="1"/>
        <v/>
      </c>
      <c r="AE139" s="117" t="str">
        <f t="shared" si="5"/>
        <v/>
      </c>
      <c r="AF139" s="122">
        <f t="shared" si="3"/>
        <v>0</v>
      </c>
    </row>
    <row r="140" spans="1:32" ht="27.6">
      <c r="A140" s="116">
        <v>139</v>
      </c>
      <c r="B140" s="117">
        <v>131</v>
      </c>
      <c r="C140" s="118">
        <v>1</v>
      </c>
      <c r="D140" s="119" t="s">
        <v>668</v>
      </c>
      <c r="E140" s="117" t="s">
        <v>669</v>
      </c>
      <c r="F140" s="117" t="s">
        <v>55</v>
      </c>
      <c r="G140" s="120" t="s">
        <v>670</v>
      </c>
      <c r="H140" s="121"/>
      <c r="I140" s="117" t="s">
        <v>32</v>
      </c>
      <c r="J140" s="117" t="str">
        <f t="shared" si="4"/>
        <v xml:space="preserve"> </v>
      </c>
      <c r="K140" s="117"/>
      <c r="L140" s="122"/>
      <c r="M140" s="117"/>
      <c r="N140" s="117"/>
      <c r="O140" s="117"/>
      <c r="P140" s="117"/>
      <c r="Q140" s="122"/>
      <c r="R140" s="117"/>
      <c r="S140" s="117"/>
      <c r="T140" s="117"/>
      <c r="U140" s="117"/>
      <c r="V140" s="117"/>
      <c r="W140" s="122"/>
      <c r="X140" s="122"/>
      <c r="Y140" s="122"/>
      <c r="Z140" s="117" t="s">
        <v>671</v>
      </c>
      <c r="AA140" s="117"/>
      <c r="AB140" s="117" t="s">
        <v>34</v>
      </c>
      <c r="AC140" s="117"/>
      <c r="AD140" s="117" t="str">
        <f t="shared" si="1"/>
        <v/>
      </c>
      <c r="AE140" s="117" t="str">
        <f t="shared" si="5"/>
        <v/>
      </c>
      <c r="AF140" s="122">
        <f t="shared" si="3"/>
        <v>0</v>
      </c>
    </row>
    <row r="141" spans="1:32" ht="41.4">
      <c r="A141" s="116">
        <v>140</v>
      </c>
      <c r="B141" s="117">
        <v>132</v>
      </c>
      <c r="C141" s="118">
        <v>1</v>
      </c>
      <c r="D141" s="119" t="s">
        <v>672</v>
      </c>
      <c r="E141" s="117" t="s">
        <v>673</v>
      </c>
      <c r="F141" s="117" t="s">
        <v>674</v>
      </c>
      <c r="G141" s="123" t="s">
        <v>675</v>
      </c>
      <c r="H141" s="124" t="s">
        <v>676</v>
      </c>
      <c r="I141" s="122">
        <v>42356</v>
      </c>
      <c r="J141" s="117">
        <f t="shared" si="4"/>
        <v>2015</v>
      </c>
      <c r="K141" s="117" t="s">
        <v>46</v>
      </c>
      <c r="L141" s="146">
        <v>42615</v>
      </c>
      <c r="M141" s="117" t="s">
        <v>40</v>
      </c>
      <c r="N141" s="117" t="s">
        <v>46</v>
      </c>
      <c r="O141" s="117"/>
      <c r="P141" s="117"/>
      <c r="Q141" s="122"/>
      <c r="R141" s="117"/>
      <c r="S141" s="117"/>
      <c r="T141" s="117"/>
      <c r="U141" s="117"/>
      <c r="V141" s="117" t="s">
        <v>41</v>
      </c>
      <c r="W141" s="122"/>
      <c r="X141" s="122">
        <v>44336</v>
      </c>
      <c r="Y141" s="122"/>
      <c r="Z141" s="117"/>
      <c r="AA141" s="117"/>
      <c r="AB141" s="117" t="s">
        <v>34</v>
      </c>
      <c r="AC141" s="117"/>
      <c r="AD141" s="117">
        <f t="shared" si="1"/>
        <v>5.4246575342465757</v>
      </c>
      <c r="AE141" s="117">
        <f t="shared" si="5"/>
        <v>2021</v>
      </c>
      <c r="AF141" s="122">
        <f t="shared" si="3"/>
        <v>44336</v>
      </c>
    </row>
    <row r="142" spans="1:32" ht="23.25" customHeight="1">
      <c r="A142" s="116">
        <v>141</v>
      </c>
      <c r="B142" s="117">
        <v>133</v>
      </c>
      <c r="C142" s="118">
        <v>1</v>
      </c>
      <c r="D142" s="119" t="s">
        <v>677</v>
      </c>
      <c r="E142" s="117" t="s">
        <v>678</v>
      </c>
      <c r="F142" s="117" t="s">
        <v>679</v>
      </c>
      <c r="G142" s="123" t="s">
        <v>680</v>
      </c>
      <c r="H142" s="121"/>
      <c r="I142" s="117" t="s">
        <v>32</v>
      </c>
      <c r="J142" s="117" t="str">
        <f t="shared" si="4"/>
        <v xml:space="preserve"> </v>
      </c>
      <c r="K142" s="117"/>
      <c r="L142" s="122"/>
      <c r="M142" s="117"/>
      <c r="N142" s="117"/>
      <c r="O142" s="117"/>
      <c r="P142" s="117"/>
      <c r="Q142" s="122"/>
      <c r="R142" s="117"/>
      <c r="S142" s="117"/>
      <c r="T142" s="117"/>
      <c r="U142" s="117"/>
      <c r="V142" s="117"/>
      <c r="W142" s="122"/>
      <c r="X142" s="122"/>
      <c r="Y142" s="122"/>
      <c r="Z142" s="117" t="s">
        <v>681</v>
      </c>
      <c r="AA142" s="117"/>
      <c r="AB142" s="117" t="s">
        <v>34</v>
      </c>
      <c r="AC142" s="117"/>
      <c r="AD142" s="117" t="str">
        <f t="shared" si="1"/>
        <v/>
      </c>
      <c r="AE142" s="117" t="str">
        <f t="shared" si="5"/>
        <v/>
      </c>
      <c r="AF142" s="122">
        <f t="shared" si="3"/>
        <v>0</v>
      </c>
    </row>
    <row r="143" spans="1:32" ht="41.4">
      <c r="A143" s="116">
        <v>142</v>
      </c>
      <c r="B143" s="117">
        <v>134</v>
      </c>
      <c r="C143" s="118">
        <v>1</v>
      </c>
      <c r="D143" s="119" t="s">
        <v>682</v>
      </c>
      <c r="E143" s="117" t="s">
        <v>683</v>
      </c>
      <c r="F143" s="117" t="s">
        <v>684</v>
      </c>
      <c r="G143" s="147" t="s">
        <v>685</v>
      </c>
      <c r="H143" s="127" t="s">
        <v>686</v>
      </c>
      <c r="I143" s="122">
        <v>43171</v>
      </c>
      <c r="J143" s="117">
        <f t="shared" si="4"/>
        <v>2018</v>
      </c>
      <c r="K143" s="117" t="s">
        <v>46</v>
      </c>
      <c r="L143" s="125">
        <v>44595</v>
      </c>
      <c r="M143" s="117" t="s">
        <v>246</v>
      </c>
      <c r="N143" s="117" t="s">
        <v>687</v>
      </c>
      <c r="O143" s="117"/>
      <c r="P143" s="117"/>
      <c r="Q143" s="122"/>
      <c r="R143" s="117"/>
      <c r="S143" s="117"/>
      <c r="T143" s="117"/>
      <c r="U143" s="117"/>
      <c r="V143" s="117" t="s">
        <v>57</v>
      </c>
      <c r="W143" s="122"/>
      <c r="X143" s="122"/>
      <c r="Y143" s="122"/>
      <c r="Z143" s="117" t="s">
        <v>688</v>
      </c>
      <c r="AA143" s="117"/>
      <c r="AB143" s="117" t="s">
        <v>34</v>
      </c>
      <c r="AC143" s="117"/>
      <c r="AD143" s="117" t="str">
        <f t="shared" si="1"/>
        <v/>
      </c>
      <c r="AE143" s="117" t="str">
        <f t="shared" si="5"/>
        <v/>
      </c>
      <c r="AF143" s="122">
        <f t="shared" si="3"/>
        <v>0</v>
      </c>
    </row>
    <row r="144" spans="1:32" ht="27.6">
      <c r="A144" s="116">
        <v>143</v>
      </c>
      <c r="B144" s="117">
        <v>135</v>
      </c>
      <c r="C144" s="148">
        <v>1</v>
      </c>
      <c r="D144" s="149" t="s">
        <v>689</v>
      </c>
      <c r="E144" s="117" t="s">
        <v>690</v>
      </c>
      <c r="F144" s="117" t="s">
        <v>227</v>
      </c>
      <c r="G144" s="126" t="s">
        <v>691</v>
      </c>
      <c r="H144" s="121"/>
      <c r="I144" s="122">
        <v>44309</v>
      </c>
      <c r="J144" s="117">
        <f t="shared" si="4"/>
        <v>2021</v>
      </c>
      <c r="K144" s="117"/>
      <c r="L144" s="122">
        <v>44309</v>
      </c>
      <c r="M144" s="117" t="s">
        <v>246</v>
      </c>
      <c r="N144" s="117" t="s">
        <v>464</v>
      </c>
      <c r="O144" s="117" t="s">
        <v>261</v>
      </c>
      <c r="P144" s="117"/>
      <c r="Q144" s="122"/>
      <c r="R144" s="117"/>
      <c r="S144" s="117"/>
      <c r="T144" s="117"/>
      <c r="U144" s="117"/>
      <c r="V144" s="117" t="s">
        <v>41</v>
      </c>
      <c r="W144" s="122"/>
      <c r="X144" s="122">
        <v>44560</v>
      </c>
      <c r="Y144" s="122"/>
      <c r="Z144" s="117" t="s">
        <v>415</v>
      </c>
      <c r="AA144" s="117"/>
      <c r="AB144" s="117" t="s">
        <v>264</v>
      </c>
      <c r="AC144" s="117">
        <v>15</v>
      </c>
      <c r="AD144" s="117">
        <f t="shared" si="1"/>
        <v>0.68767123287671228</v>
      </c>
      <c r="AE144" s="117">
        <f t="shared" si="5"/>
        <v>2021</v>
      </c>
      <c r="AF144" s="122">
        <f t="shared" si="3"/>
        <v>44560</v>
      </c>
    </row>
    <row r="145" spans="1:32" ht="55.2">
      <c r="A145" s="116">
        <v>144</v>
      </c>
      <c r="B145" s="117">
        <v>133</v>
      </c>
      <c r="C145" s="118"/>
      <c r="D145" s="119" t="s">
        <v>677</v>
      </c>
      <c r="E145" s="117" t="s">
        <v>692</v>
      </c>
      <c r="F145" s="117" t="s">
        <v>679</v>
      </c>
      <c r="G145" s="123" t="s">
        <v>693</v>
      </c>
      <c r="H145" s="121"/>
      <c r="I145" s="117" t="s">
        <v>32</v>
      </c>
      <c r="J145" s="117" t="str">
        <f t="shared" si="4"/>
        <v xml:space="preserve"> </v>
      </c>
      <c r="K145" s="117"/>
      <c r="L145" s="122"/>
      <c r="M145" s="117"/>
      <c r="N145" s="117"/>
      <c r="O145" s="117"/>
      <c r="P145" s="117"/>
      <c r="Q145" s="122"/>
      <c r="R145" s="117"/>
      <c r="S145" s="117"/>
      <c r="T145" s="117"/>
      <c r="U145" s="117"/>
      <c r="V145" s="117"/>
      <c r="W145" s="122"/>
      <c r="X145" s="122"/>
      <c r="Y145" s="122"/>
      <c r="Z145" s="117" t="s">
        <v>694</v>
      </c>
      <c r="AA145" s="117"/>
      <c r="AB145" s="117" t="s">
        <v>34</v>
      </c>
      <c r="AC145" s="117"/>
      <c r="AD145" s="117" t="str">
        <f t="shared" si="1"/>
        <v/>
      </c>
      <c r="AE145" s="117" t="str">
        <f t="shared" si="5"/>
        <v/>
      </c>
      <c r="AF145" s="122">
        <f t="shared" si="3"/>
        <v>0</v>
      </c>
    </row>
    <row r="146" spans="1:32" ht="27.6">
      <c r="A146" s="116">
        <v>145</v>
      </c>
      <c r="B146" s="117">
        <v>70</v>
      </c>
      <c r="C146" s="148"/>
      <c r="D146" s="149" t="s">
        <v>387</v>
      </c>
      <c r="E146" s="117" t="s">
        <v>695</v>
      </c>
      <c r="F146" s="117" t="s">
        <v>197</v>
      </c>
      <c r="G146" s="123" t="s">
        <v>696</v>
      </c>
      <c r="H146" s="121"/>
      <c r="I146" s="117" t="s">
        <v>32</v>
      </c>
      <c r="J146" s="117" t="str">
        <f t="shared" si="4"/>
        <v xml:space="preserve"> </v>
      </c>
      <c r="K146" s="117"/>
      <c r="L146" s="122"/>
      <c r="M146" s="117"/>
      <c r="N146" s="117"/>
      <c r="O146" s="117"/>
      <c r="P146" s="117"/>
      <c r="Q146" s="122"/>
      <c r="R146" s="117"/>
      <c r="S146" s="117"/>
      <c r="T146" s="117"/>
      <c r="U146" s="117"/>
      <c r="V146" s="117"/>
      <c r="W146" s="122"/>
      <c r="X146" s="122"/>
      <c r="Y146" s="122"/>
      <c r="Z146" s="117" t="s">
        <v>697</v>
      </c>
      <c r="AA146" s="117"/>
      <c r="AB146" s="117" t="s">
        <v>34</v>
      </c>
      <c r="AC146" s="117"/>
      <c r="AD146" s="117" t="str">
        <f t="shared" si="1"/>
        <v/>
      </c>
      <c r="AE146" s="117" t="str">
        <f t="shared" si="5"/>
        <v/>
      </c>
      <c r="AF146" s="122">
        <f t="shared" si="3"/>
        <v>0</v>
      </c>
    </row>
    <row r="147" spans="1:32" ht="27.6">
      <c r="A147" s="116">
        <v>146</v>
      </c>
      <c r="B147" s="117">
        <v>136</v>
      </c>
      <c r="C147" s="118">
        <v>1</v>
      </c>
      <c r="D147" s="119" t="s">
        <v>698</v>
      </c>
      <c r="E147" s="117" t="s">
        <v>699</v>
      </c>
      <c r="F147" s="117" t="s">
        <v>334</v>
      </c>
      <c r="G147" s="120" t="s">
        <v>700</v>
      </c>
      <c r="H147" s="121"/>
      <c r="I147" s="117" t="s">
        <v>32</v>
      </c>
      <c r="J147" s="117" t="str">
        <f t="shared" si="4"/>
        <v xml:space="preserve"> </v>
      </c>
      <c r="K147" s="117"/>
      <c r="L147" s="122"/>
      <c r="M147" s="117"/>
      <c r="N147" s="117"/>
      <c r="O147" s="117"/>
      <c r="P147" s="117"/>
      <c r="Q147" s="122"/>
      <c r="R147" s="117"/>
      <c r="S147" s="117"/>
      <c r="T147" s="117"/>
      <c r="U147" s="117"/>
      <c r="V147" s="117"/>
      <c r="W147" s="122"/>
      <c r="X147" s="122"/>
      <c r="Y147" s="122"/>
      <c r="Z147" s="117" t="s">
        <v>701</v>
      </c>
      <c r="AA147" s="117" t="s">
        <v>702</v>
      </c>
      <c r="AB147" s="111" t="s">
        <v>264</v>
      </c>
      <c r="AC147" s="117">
        <v>16</v>
      </c>
      <c r="AD147" s="117" t="str">
        <f t="shared" si="1"/>
        <v/>
      </c>
      <c r="AE147" s="117" t="str">
        <f t="shared" si="5"/>
        <v/>
      </c>
      <c r="AF147" s="122">
        <f t="shared" si="3"/>
        <v>0</v>
      </c>
    </row>
    <row r="148" spans="1:32" ht="41.4">
      <c r="A148" s="116">
        <v>147</v>
      </c>
      <c r="B148" s="117">
        <v>137</v>
      </c>
      <c r="C148" s="118">
        <v>1</v>
      </c>
      <c r="D148" s="119" t="s">
        <v>703</v>
      </c>
      <c r="E148" s="117" t="s">
        <v>704</v>
      </c>
      <c r="F148" s="117" t="s">
        <v>705</v>
      </c>
      <c r="G148" s="123" t="s">
        <v>706</v>
      </c>
      <c r="H148" s="124" t="s">
        <v>707</v>
      </c>
      <c r="I148" s="122">
        <v>42711</v>
      </c>
      <c r="J148" s="117">
        <f t="shared" si="4"/>
        <v>2016</v>
      </c>
      <c r="K148" s="117" t="s">
        <v>46</v>
      </c>
      <c r="L148" s="122">
        <v>42711</v>
      </c>
      <c r="M148" s="117" t="s">
        <v>40</v>
      </c>
      <c r="N148" s="117" t="s">
        <v>46</v>
      </c>
      <c r="O148" s="117"/>
      <c r="P148" s="117"/>
      <c r="Q148" s="122"/>
      <c r="R148" s="117"/>
      <c r="S148" s="117"/>
      <c r="T148" s="117"/>
      <c r="U148" s="117"/>
      <c r="V148" s="117" t="s">
        <v>57</v>
      </c>
      <c r="W148" s="122"/>
      <c r="X148" s="122"/>
      <c r="Y148" s="122"/>
      <c r="Z148" s="117"/>
      <c r="AA148" s="117"/>
      <c r="AB148" s="117" t="s">
        <v>34</v>
      </c>
      <c r="AC148" s="117"/>
      <c r="AD148" s="117" t="str">
        <f t="shared" si="1"/>
        <v/>
      </c>
      <c r="AE148" s="117" t="str">
        <f t="shared" si="5"/>
        <v/>
      </c>
      <c r="AF148" s="122">
        <f t="shared" si="3"/>
        <v>0</v>
      </c>
    </row>
    <row r="149" spans="1:32" ht="41.4">
      <c r="A149" s="116">
        <v>148</v>
      </c>
      <c r="B149" s="117">
        <v>138</v>
      </c>
      <c r="C149" s="118">
        <v>1</v>
      </c>
      <c r="D149" s="119" t="s">
        <v>708</v>
      </c>
      <c r="E149" s="117" t="s">
        <v>709</v>
      </c>
      <c r="F149" s="117" t="s">
        <v>710</v>
      </c>
      <c r="G149" s="120" t="s">
        <v>711</v>
      </c>
      <c r="H149" s="121"/>
      <c r="I149" s="122">
        <v>42142</v>
      </c>
      <c r="J149" s="117">
        <f t="shared" si="4"/>
        <v>2015</v>
      </c>
      <c r="K149" s="117" t="s">
        <v>46</v>
      </c>
      <c r="L149" s="122">
        <v>42142</v>
      </c>
      <c r="M149" s="117" t="s">
        <v>40</v>
      </c>
      <c r="N149" s="117" t="s">
        <v>46</v>
      </c>
      <c r="O149" s="117"/>
      <c r="P149" s="117"/>
      <c r="Q149" s="122"/>
      <c r="R149" s="117"/>
      <c r="S149" s="117"/>
      <c r="T149" s="117"/>
      <c r="U149" s="117"/>
      <c r="V149" s="117" t="s">
        <v>41</v>
      </c>
      <c r="W149" s="122"/>
      <c r="X149" s="122">
        <v>43433</v>
      </c>
      <c r="Y149" s="122"/>
      <c r="Z149" s="117"/>
      <c r="AA149" s="117"/>
      <c r="AB149" s="117" t="s">
        <v>34</v>
      </c>
      <c r="AC149" s="117"/>
      <c r="AD149" s="117">
        <f t="shared" si="1"/>
        <v>3.536986301369863</v>
      </c>
      <c r="AE149" s="117">
        <f t="shared" si="5"/>
        <v>2018</v>
      </c>
      <c r="AF149" s="122">
        <f t="shared" si="3"/>
        <v>43433</v>
      </c>
    </row>
    <row r="150" spans="1:32" ht="41.4">
      <c r="A150" s="116">
        <v>149</v>
      </c>
      <c r="B150" s="117">
        <v>139</v>
      </c>
      <c r="C150" s="118">
        <v>1</v>
      </c>
      <c r="D150" s="119" t="s">
        <v>712</v>
      </c>
      <c r="E150" s="117" t="s">
        <v>713</v>
      </c>
      <c r="F150" s="117" t="s">
        <v>334</v>
      </c>
      <c r="G150" s="123" t="s">
        <v>714</v>
      </c>
      <c r="H150" s="121"/>
      <c r="I150" s="122">
        <v>44285</v>
      </c>
      <c r="J150" s="117">
        <f t="shared" si="4"/>
        <v>2021</v>
      </c>
      <c r="K150" s="117" t="s">
        <v>46</v>
      </c>
      <c r="L150" s="122"/>
      <c r="M150" s="117"/>
      <c r="N150" s="117"/>
      <c r="O150" s="117"/>
      <c r="P150" s="117"/>
      <c r="Q150" s="122"/>
      <c r="R150" s="117"/>
      <c r="S150" s="117"/>
      <c r="T150" s="117"/>
      <c r="U150" s="117"/>
      <c r="V150" s="117" t="s">
        <v>57</v>
      </c>
      <c r="W150" s="122"/>
      <c r="X150" s="122"/>
      <c r="Y150" s="122"/>
      <c r="Z150" s="117" t="s">
        <v>715</v>
      </c>
      <c r="AA150" s="117"/>
      <c r="AB150" s="117" t="s">
        <v>34</v>
      </c>
      <c r="AC150" s="117"/>
      <c r="AD150" s="117" t="str">
        <f t="shared" si="1"/>
        <v/>
      </c>
      <c r="AE150" s="117" t="str">
        <f t="shared" si="5"/>
        <v/>
      </c>
      <c r="AF150" s="122">
        <f t="shared" si="3"/>
        <v>0</v>
      </c>
    </row>
    <row r="151" spans="1:32" ht="41.4">
      <c r="A151" s="116">
        <v>150</v>
      </c>
      <c r="B151" s="117">
        <v>140</v>
      </c>
      <c r="C151" s="118">
        <v>1</v>
      </c>
      <c r="D151" s="119" t="s">
        <v>716</v>
      </c>
      <c r="E151" s="117" t="s">
        <v>717</v>
      </c>
      <c r="F151" s="117" t="s">
        <v>422</v>
      </c>
      <c r="G151" s="123" t="s">
        <v>718</v>
      </c>
      <c r="H151" s="121"/>
      <c r="I151" s="122">
        <v>44279</v>
      </c>
      <c r="J151" s="117">
        <f t="shared" si="4"/>
        <v>2021</v>
      </c>
      <c r="K151" s="117" t="s">
        <v>46</v>
      </c>
      <c r="L151" s="122">
        <v>44803</v>
      </c>
      <c r="M151" s="117" t="s">
        <v>40</v>
      </c>
      <c r="N151" s="117" t="s">
        <v>464</v>
      </c>
      <c r="O151" s="117"/>
      <c r="P151" s="117"/>
      <c r="Q151" s="122"/>
      <c r="R151" s="117"/>
      <c r="S151" s="117"/>
      <c r="T151" s="117"/>
      <c r="U151" s="117"/>
      <c r="V151" s="117" t="s">
        <v>57</v>
      </c>
      <c r="W151" s="122"/>
      <c r="X151" s="122"/>
      <c r="Y151" s="122"/>
      <c r="Z151" s="117" t="s">
        <v>719</v>
      </c>
      <c r="AA151" s="117"/>
      <c r="AB151" s="117" t="s">
        <v>34</v>
      </c>
      <c r="AC151" s="117"/>
      <c r="AD151" s="117" t="str">
        <f t="shared" si="1"/>
        <v/>
      </c>
      <c r="AE151" s="117" t="str">
        <f t="shared" si="5"/>
        <v/>
      </c>
      <c r="AF151" s="122">
        <f t="shared" si="3"/>
        <v>0</v>
      </c>
    </row>
    <row r="152" spans="1:32" ht="41.4">
      <c r="A152" s="116">
        <v>151</v>
      </c>
      <c r="B152" s="117">
        <v>141</v>
      </c>
      <c r="C152" s="118">
        <v>1</v>
      </c>
      <c r="D152" s="119" t="s">
        <v>720</v>
      </c>
      <c r="E152" s="117" t="s">
        <v>721</v>
      </c>
      <c r="F152" s="117" t="s">
        <v>67</v>
      </c>
      <c r="G152" s="150" t="s">
        <v>722</v>
      </c>
      <c r="H152" s="121"/>
      <c r="I152" s="117" t="s">
        <v>32</v>
      </c>
      <c r="J152" s="117" t="str">
        <f t="shared" si="4"/>
        <v xml:space="preserve"> </v>
      </c>
      <c r="K152" s="117"/>
      <c r="L152" s="122"/>
      <c r="M152" s="117"/>
      <c r="N152" s="117"/>
      <c r="O152" s="117"/>
      <c r="P152" s="117"/>
      <c r="Q152" s="122"/>
      <c r="R152" s="117"/>
      <c r="S152" s="117"/>
      <c r="T152" s="117"/>
      <c r="U152" s="117"/>
      <c r="V152" s="117"/>
      <c r="W152" s="122"/>
      <c r="X152" s="122"/>
      <c r="Y152" s="122"/>
      <c r="Z152" s="117" t="s">
        <v>723</v>
      </c>
      <c r="AA152" s="117"/>
      <c r="AB152" s="117" t="s">
        <v>34</v>
      </c>
      <c r="AC152" s="117"/>
      <c r="AD152" s="117" t="str">
        <f t="shared" si="1"/>
        <v/>
      </c>
      <c r="AE152" s="117" t="str">
        <f t="shared" si="5"/>
        <v/>
      </c>
      <c r="AF152" s="122">
        <f t="shared" si="3"/>
        <v>0</v>
      </c>
    </row>
    <row r="153" spans="1:32" ht="69">
      <c r="A153" s="116">
        <v>152</v>
      </c>
      <c r="B153" s="117">
        <v>142</v>
      </c>
      <c r="C153" s="148">
        <v>1</v>
      </c>
      <c r="D153" s="149" t="s">
        <v>724</v>
      </c>
      <c r="E153" s="117" t="s">
        <v>725</v>
      </c>
      <c r="F153" s="117" t="s">
        <v>197</v>
      </c>
      <c r="G153" s="123" t="s">
        <v>726</v>
      </c>
      <c r="H153" s="121"/>
      <c r="I153" s="117" t="s">
        <v>32</v>
      </c>
      <c r="J153" s="117" t="str">
        <f t="shared" si="4"/>
        <v xml:space="preserve"> </v>
      </c>
      <c r="K153" s="117"/>
      <c r="L153" s="122"/>
      <c r="M153" s="117"/>
      <c r="N153" s="117"/>
      <c r="O153" s="117"/>
      <c r="P153" s="117"/>
      <c r="Q153" s="122"/>
      <c r="R153" s="117"/>
      <c r="S153" s="117"/>
      <c r="T153" s="117"/>
      <c r="U153" s="117"/>
      <c r="V153" s="117"/>
      <c r="W153" s="122"/>
      <c r="X153" s="122"/>
      <c r="Y153" s="122"/>
      <c r="Z153" s="151" t="s">
        <v>727</v>
      </c>
      <c r="AA153" s="117"/>
      <c r="AB153" s="117" t="s">
        <v>34</v>
      </c>
      <c r="AC153" s="117"/>
      <c r="AD153" s="117" t="str">
        <f t="shared" si="1"/>
        <v/>
      </c>
      <c r="AE153" s="117" t="str">
        <f t="shared" si="5"/>
        <v/>
      </c>
      <c r="AF153" s="122">
        <f t="shared" si="3"/>
        <v>0</v>
      </c>
    </row>
    <row r="154" spans="1:32" ht="27.6">
      <c r="A154" s="116">
        <v>153</v>
      </c>
      <c r="B154" s="117">
        <v>143</v>
      </c>
      <c r="C154" s="148">
        <v>1</v>
      </c>
      <c r="D154" s="149" t="s">
        <v>728</v>
      </c>
      <c r="E154" s="117" t="s">
        <v>729</v>
      </c>
      <c r="F154" s="117" t="s">
        <v>730</v>
      </c>
      <c r="G154" s="123" t="s">
        <v>731</v>
      </c>
      <c r="H154" s="121"/>
      <c r="I154" s="117" t="s">
        <v>32</v>
      </c>
      <c r="J154" s="117" t="str">
        <f t="shared" si="4"/>
        <v xml:space="preserve"> </v>
      </c>
      <c r="K154" s="117"/>
      <c r="L154" s="122"/>
      <c r="M154" s="117"/>
      <c r="N154" s="117"/>
      <c r="O154" s="117"/>
      <c r="P154" s="117"/>
      <c r="Q154" s="122"/>
      <c r="R154" s="117"/>
      <c r="S154" s="117"/>
      <c r="T154" s="117"/>
      <c r="U154" s="117"/>
      <c r="V154" s="117"/>
      <c r="W154" s="122"/>
      <c r="X154" s="122"/>
      <c r="Y154" s="122"/>
      <c r="Z154" s="117" t="s">
        <v>732</v>
      </c>
      <c r="AA154" s="117"/>
      <c r="AB154" s="117" t="s">
        <v>34</v>
      </c>
      <c r="AC154" s="117"/>
      <c r="AD154" s="117" t="str">
        <f t="shared" si="1"/>
        <v/>
      </c>
      <c r="AE154" s="117" t="str">
        <f t="shared" si="5"/>
        <v/>
      </c>
      <c r="AF154" s="122">
        <f t="shared" si="3"/>
        <v>0</v>
      </c>
    </row>
    <row r="155" spans="1:32" ht="41.4">
      <c r="A155" s="116">
        <v>154</v>
      </c>
      <c r="B155" s="117">
        <v>144</v>
      </c>
      <c r="C155" s="148">
        <v>1</v>
      </c>
      <c r="D155" s="149" t="s">
        <v>733</v>
      </c>
      <c r="E155" s="117" t="s">
        <v>734</v>
      </c>
      <c r="F155" s="117" t="s">
        <v>730</v>
      </c>
      <c r="G155" s="123" t="s">
        <v>735</v>
      </c>
      <c r="H155" s="121"/>
      <c r="I155" s="122">
        <v>44337</v>
      </c>
      <c r="J155" s="117">
        <f t="shared" si="4"/>
        <v>2021</v>
      </c>
      <c r="K155" s="117" t="s">
        <v>46</v>
      </c>
      <c r="L155" s="122"/>
      <c r="M155" s="117"/>
      <c r="N155" s="117"/>
      <c r="O155" s="117"/>
      <c r="P155" s="117"/>
      <c r="Q155" s="122"/>
      <c r="R155" s="117"/>
      <c r="S155" s="117"/>
      <c r="T155" s="117"/>
      <c r="U155" s="117"/>
      <c r="V155" s="117" t="s">
        <v>81</v>
      </c>
      <c r="W155" s="122">
        <v>44980</v>
      </c>
      <c r="X155" s="122"/>
      <c r="Y155" s="122"/>
      <c r="Z155" s="117"/>
      <c r="AA155" s="117"/>
      <c r="AB155" s="117" t="s">
        <v>34</v>
      </c>
      <c r="AC155" s="117"/>
      <c r="AD155" s="117" t="str">
        <f t="shared" si="1"/>
        <v/>
      </c>
      <c r="AE155" s="117" t="str">
        <f t="shared" si="5"/>
        <v/>
      </c>
      <c r="AF155" s="122">
        <f t="shared" si="3"/>
        <v>44980</v>
      </c>
    </row>
    <row r="156" spans="1:32" ht="41.4">
      <c r="A156" s="116">
        <v>155</v>
      </c>
      <c r="B156" s="117">
        <v>145</v>
      </c>
      <c r="C156" s="148">
        <v>1</v>
      </c>
      <c r="D156" s="149" t="s">
        <v>736</v>
      </c>
      <c r="E156" s="117" t="s">
        <v>737</v>
      </c>
      <c r="F156" s="117" t="s">
        <v>730</v>
      </c>
      <c r="G156" s="123" t="s">
        <v>738</v>
      </c>
      <c r="H156" s="121"/>
      <c r="I156" s="117" t="s">
        <v>32</v>
      </c>
      <c r="J156" s="117" t="str">
        <f t="shared" si="4"/>
        <v xml:space="preserve"> </v>
      </c>
      <c r="K156" s="117"/>
      <c r="L156" s="122"/>
      <c r="M156" s="117"/>
      <c r="N156" s="117"/>
      <c r="O156" s="117"/>
      <c r="P156" s="117"/>
      <c r="Q156" s="122"/>
      <c r="R156" s="117"/>
      <c r="S156" s="117"/>
      <c r="T156" s="117"/>
      <c r="U156" s="117"/>
      <c r="V156" s="117"/>
      <c r="W156" s="122"/>
      <c r="X156" s="122"/>
      <c r="Y156" s="122"/>
      <c r="Z156" s="117" t="s">
        <v>739</v>
      </c>
      <c r="AA156" s="117"/>
      <c r="AB156" s="117" t="s">
        <v>34</v>
      </c>
      <c r="AC156" s="117"/>
      <c r="AD156" s="117" t="str">
        <f t="shared" si="1"/>
        <v/>
      </c>
      <c r="AE156" s="117" t="str">
        <f t="shared" si="5"/>
        <v/>
      </c>
      <c r="AF156" s="122">
        <f t="shared" si="3"/>
        <v>0</v>
      </c>
    </row>
    <row r="157" spans="1:32" ht="13.8">
      <c r="A157" s="116">
        <v>156</v>
      </c>
      <c r="B157" s="117">
        <v>146</v>
      </c>
      <c r="C157" s="118">
        <v>1</v>
      </c>
      <c r="D157" s="119" t="s">
        <v>740</v>
      </c>
      <c r="E157" s="117" t="s">
        <v>741</v>
      </c>
      <c r="F157" s="117" t="s">
        <v>55</v>
      </c>
      <c r="G157" s="120" t="s">
        <v>742</v>
      </c>
      <c r="H157" s="121"/>
      <c r="I157" s="117" t="s">
        <v>32</v>
      </c>
      <c r="J157" s="117" t="str">
        <f t="shared" si="4"/>
        <v xml:space="preserve"> </v>
      </c>
      <c r="K157" s="117"/>
      <c r="L157" s="122"/>
      <c r="M157" s="117"/>
      <c r="N157" s="117"/>
      <c r="O157" s="117"/>
      <c r="P157" s="117"/>
      <c r="Q157" s="122"/>
      <c r="R157" s="117"/>
      <c r="S157" s="117"/>
      <c r="T157" s="117"/>
      <c r="U157" s="117"/>
      <c r="V157" s="117"/>
      <c r="W157" s="122"/>
      <c r="X157" s="122"/>
      <c r="Y157" s="122"/>
      <c r="Z157" s="117"/>
      <c r="AA157" s="117"/>
      <c r="AB157" s="117" t="s">
        <v>34</v>
      </c>
      <c r="AC157" s="117"/>
      <c r="AD157" s="117" t="str">
        <f t="shared" si="1"/>
        <v/>
      </c>
      <c r="AE157" s="117" t="str">
        <f t="shared" si="5"/>
        <v/>
      </c>
      <c r="AF157" s="122">
        <f t="shared" si="3"/>
        <v>0</v>
      </c>
    </row>
    <row r="158" spans="1:32" ht="124.2">
      <c r="A158" s="116">
        <v>157</v>
      </c>
      <c r="B158" s="117">
        <v>147</v>
      </c>
      <c r="C158" s="118">
        <v>1</v>
      </c>
      <c r="D158" s="119" t="s">
        <v>743</v>
      </c>
      <c r="E158" s="117" t="s">
        <v>744</v>
      </c>
      <c r="F158" s="117" t="s">
        <v>334</v>
      </c>
      <c r="G158" s="120" t="s">
        <v>745</v>
      </c>
      <c r="H158" s="121"/>
      <c r="I158" s="122">
        <v>44228</v>
      </c>
      <c r="J158" s="117">
        <f t="shared" si="4"/>
        <v>2021</v>
      </c>
      <c r="K158" s="117" t="s">
        <v>46</v>
      </c>
      <c r="L158" s="122"/>
      <c r="M158" s="117"/>
      <c r="N158" s="117"/>
      <c r="O158" s="117"/>
      <c r="P158" s="117"/>
      <c r="Q158" s="122"/>
      <c r="R158" s="117"/>
      <c r="S158" s="117"/>
      <c r="T158" s="117"/>
      <c r="U158" s="117"/>
      <c r="V158" s="117" t="s">
        <v>81</v>
      </c>
      <c r="W158" s="122">
        <v>44307</v>
      </c>
      <c r="X158" s="122"/>
      <c r="Y158" s="122"/>
      <c r="Z158" s="117" t="s">
        <v>746</v>
      </c>
      <c r="AA158" s="117"/>
      <c r="AB158" s="117" t="s">
        <v>34</v>
      </c>
      <c r="AC158" s="117"/>
      <c r="AD158" s="117" t="str">
        <f t="shared" si="1"/>
        <v/>
      </c>
      <c r="AE158" s="117" t="str">
        <f t="shared" si="5"/>
        <v/>
      </c>
      <c r="AF158" s="122">
        <f t="shared" si="3"/>
        <v>44307</v>
      </c>
    </row>
    <row r="159" spans="1:32" ht="41.4">
      <c r="A159" s="116">
        <v>158</v>
      </c>
      <c r="B159" s="117">
        <v>148</v>
      </c>
      <c r="C159" s="118">
        <v>1</v>
      </c>
      <c r="D159" s="119" t="s">
        <v>747</v>
      </c>
      <c r="E159" s="117" t="s">
        <v>748</v>
      </c>
      <c r="F159" s="117" t="s">
        <v>44</v>
      </c>
      <c r="G159" s="120" t="s">
        <v>749</v>
      </c>
      <c r="H159" s="121"/>
      <c r="I159" s="122">
        <v>44239</v>
      </c>
      <c r="J159" s="117">
        <f t="shared" si="4"/>
        <v>2021</v>
      </c>
      <c r="K159" s="117" t="s">
        <v>46</v>
      </c>
      <c r="L159" s="122"/>
      <c r="M159" s="117"/>
      <c r="N159" s="117"/>
      <c r="O159" s="117"/>
      <c r="P159" s="117"/>
      <c r="Q159" s="122"/>
      <c r="R159" s="117"/>
      <c r="S159" s="117"/>
      <c r="T159" s="117"/>
      <c r="U159" s="117"/>
      <c r="V159" s="117" t="s">
        <v>81</v>
      </c>
      <c r="W159" s="122">
        <v>44300</v>
      </c>
      <c r="X159" s="122"/>
      <c r="Y159" s="122">
        <v>44306</v>
      </c>
      <c r="Z159" s="117" t="s">
        <v>750</v>
      </c>
      <c r="AA159" s="117"/>
      <c r="AB159" s="117" t="s">
        <v>34</v>
      </c>
      <c r="AC159" s="117"/>
      <c r="AD159" s="117" t="str">
        <f t="shared" si="1"/>
        <v/>
      </c>
      <c r="AE159" s="117" t="str">
        <f t="shared" si="5"/>
        <v/>
      </c>
      <c r="AF159" s="122">
        <f t="shared" si="3"/>
        <v>44300</v>
      </c>
    </row>
    <row r="160" spans="1:32" ht="41.4">
      <c r="A160" s="116">
        <v>159</v>
      </c>
      <c r="B160" s="117">
        <v>149</v>
      </c>
      <c r="C160" s="118">
        <v>1</v>
      </c>
      <c r="D160" s="119" t="s">
        <v>751</v>
      </c>
      <c r="E160" s="117" t="s">
        <v>752</v>
      </c>
      <c r="F160" s="117" t="s">
        <v>30</v>
      </c>
      <c r="G160" s="120" t="s">
        <v>753</v>
      </c>
      <c r="H160" s="121"/>
      <c r="I160" s="122">
        <v>43619</v>
      </c>
      <c r="J160" s="117">
        <f t="shared" si="4"/>
        <v>2019</v>
      </c>
      <c r="K160" s="117" t="s">
        <v>46</v>
      </c>
      <c r="L160" s="122">
        <v>44242</v>
      </c>
      <c r="M160" s="117" t="s">
        <v>40</v>
      </c>
      <c r="N160" s="117"/>
      <c r="O160" s="117"/>
      <c r="P160" s="117"/>
      <c r="Q160" s="122"/>
      <c r="R160" s="117"/>
      <c r="S160" s="117"/>
      <c r="T160" s="117"/>
      <c r="U160" s="117"/>
      <c r="V160" s="117" t="s">
        <v>81</v>
      </c>
      <c r="W160" s="122">
        <v>44242</v>
      </c>
      <c r="X160" s="128"/>
      <c r="Y160" s="122"/>
      <c r="Z160" s="117"/>
      <c r="AA160" s="117"/>
      <c r="AB160" s="117" t="s">
        <v>34</v>
      </c>
      <c r="AC160" s="117"/>
      <c r="AD160" s="117" t="str">
        <f t="shared" si="1"/>
        <v/>
      </c>
      <c r="AE160" s="117" t="str">
        <f t="shared" si="5"/>
        <v/>
      </c>
      <c r="AF160" s="122">
        <f t="shared" si="3"/>
        <v>44242</v>
      </c>
    </row>
    <row r="161" spans="1:32" ht="27.6">
      <c r="A161" s="116">
        <v>160</v>
      </c>
      <c r="B161" s="117">
        <v>150</v>
      </c>
      <c r="C161" s="118">
        <v>1</v>
      </c>
      <c r="D161" s="119" t="s">
        <v>754</v>
      </c>
      <c r="E161" s="117" t="s">
        <v>755</v>
      </c>
      <c r="F161" s="117" t="s">
        <v>124</v>
      </c>
      <c r="G161" s="120" t="s">
        <v>756</v>
      </c>
      <c r="H161" s="121"/>
      <c r="I161" s="117" t="s">
        <v>32</v>
      </c>
      <c r="J161" s="117" t="str">
        <f t="shared" si="4"/>
        <v xml:space="preserve"> </v>
      </c>
      <c r="K161" s="117"/>
      <c r="L161" s="122"/>
      <c r="M161" s="117"/>
      <c r="N161" s="117"/>
      <c r="O161" s="117"/>
      <c r="P161" s="117"/>
      <c r="Q161" s="122"/>
      <c r="R161" s="117"/>
      <c r="S161" s="117"/>
      <c r="T161" s="117"/>
      <c r="U161" s="117"/>
      <c r="V161" s="117"/>
      <c r="W161" s="122"/>
      <c r="X161" s="122"/>
      <c r="Y161" s="122"/>
      <c r="Z161" s="117"/>
      <c r="AA161" s="117"/>
      <c r="AB161" s="117" t="s">
        <v>34</v>
      </c>
      <c r="AC161" s="117"/>
      <c r="AD161" s="117" t="str">
        <f t="shared" si="1"/>
        <v/>
      </c>
      <c r="AE161" s="117" t="str">
        <f t="shared" si="5"/>
        <v/>
      </c>
      <c r="AF161" s="122">
        <f t="shared" si="3"/>
        <v>0</v>
      </c>
    </row>
    <row r="162" spans="1:32" ht="55.2">
      <c r="A162" s="116">
        <v>161</v>
      </c>
      <c r="B162" s="117">
        <v>151</v>
      </c>
      <c r="C162" s="118">
        <v>1</v>
      </c>
      <c r="D162" s="119" t="s">
        <v>757</v>
      </c>
      <c r="E162" s="117" t="s">
        <v>758</v>
      </c>
      <c r="F162" s="117" t="s">
        <v>759</v>
      </c>
      <c r="G162" s="120" t="s">
        <v>760</v>
      </c>
      <c r="H162" s="124" t="s">
        <v>761</v>
      </c>
      <c r="I162" s="122">
        <v>42796</v>
      </c>
      <c r="J162" s="117">
        <f t="shared" si="4"/>
        <v>2017</v>
      </c>
      <c r="K162" s="117" t="s">
        <v>46</v>
      </c>
      <c r="L162" s="122">
        <v>42796</v>
      </c>
      <c r="M162" s="117" t="s">
        <v>40</v>
      </c>
      <c r="N162" s="117" t="s">
        <v>46</v>
      </c>
      <c r="O162" s="117"/>
      <c r="P162" s="117"/>
      <c r="Q162" s="122"/>
      <c r="R162" s="117"/>
      <c r="S162" s="117"/>
      <c r="T162" s="117"/>
      <c r="U162" s="117"/>
      <c r="V162" s="117" t="s">
        <v>41</v>
      </c>
      <c r="W162" s="122"/>
      <c r="X162" s="122">
        <v>44895</v>
      </c>
      <c r="Y162" s="122"/>
      <c r="Z162" s="117" t="s">
        <v>762</v>
      </c>
      <c r="AA162" s="117"/>
      <c r="AB162" s="117" t="s">
        <v>34</v>
      </c>
      <c r="AC162" s="117"/>
      <c r="AD162" s="117">
        <f t="shared" si="1"/>
        <v>5.7506849315068491</v>
      </c>
      <c r="AE162" s="117">
        <f t="shared" si="5"/>
        <v>2022</v>
      </c>
      <c r="AF162" s="122">
        <f t="shared" si="3"/>
        <v>44895</v>
      </c>
    </row>
    <row r="163" spans="1:32" ht="41.4">
      <c r="A163" s="116">
        <v>162</v>
      </c>
      <c r="B163" s="117">
        <v>152</v>
      </c>
      <c r="C163" s="118">
        <v>1</v>
      </c>
      <c r="D163" s="119" t="s">
        <v>763</v>
      </c>
      <c r="E163" s="117" t="s">
        <v>764</v>
      </c>
      <c r="F163" s="117" t="s">
        <v>765</v>
      </c>
      <c r="G163" s="120" t="s">
        <v>766</v>
      </c>
      <c r="H163" s="124" t="s">
        <v>767</v>
      </c>
      <c r="I163" s="122">
        <v>42552</v>
      </c>
      <c r="J163" s="117">
        <f t="shared" si="4"/>
        <v>2016</v>
      </c>
      <c r="K163" s="117" t="s">
        <v>46</v>
      </c>
      <c r="L163" s="122">
        <v>42552</v>
      </c>
      <c r="M163" s="117" t="s">
        <v>40</v>
      </c>
      <c r="N163" s="117" t="s">
        <v>46</v>
      </c>
      <c r="O163" s="117"/>
      <c r="P163" s="117"/>
      <c r="Q163" s="122"/>
      <c r="R163" s="117"/>
      <c r="S163" s="117"/>
      <c r="T163" s="117"/>
      <c r="U163" s="117"/>
      <c r="V163" s="117" t="s">
        <v>41</v>
      </c>
      <c r="W163" s="122"/>
      <c r="X163" s="122">
        <v>44189</v>
      </c>
      <c r="Y163" s="122"/>
      <c r="Z163" s="117"/>
      <c r="AA163" s="117"/>
      <c r="AB163" s="117" t="s">
        <v>34</v>
      </c>
      <c r="AC163" s="117"/>
      <c r="AD163" s="117">
        <f t="shared" si="1"/>
        <v>4.484931506849315</v>
      </c>
      <c r="AE163" s="117">
        <f t="shared" si="5"/>
        <v>2020</v>
      </c>
      <c r="AF163" s="122">
        <f t="shared" si="3"/>
        <v>44189</v>
      </c>
    </row>
    <row r="164" spans="1:32" ht="41.4">
      <c r="A164" s="116">
        <v>163</v>
      </c>
      <c r="B164" s="117">
        <v>153</v>
      </c>
      <c r="C164" s="118">
        <v>1</v>
      </c>
      <c r="D164" s="119" t="s">
        <v>768</v>
      </c>
      <c r="E164" s="117" t="s">
        <v>769</v>
      </c>
      <c r="F164" s="117" t="s">
        <v>770</v>
      </c>
      <c r="G164" s="120" t="s">
        <v>771</v>
      </c>
      <c r="H164" s="121"/>
      <c r="I164" s="122">
        <v>44183</v>
      </c>
      <c r="J164" s="117">
        <f t="shared" si="4"/>
        <v>2020</v>
      </c>
      <c r="K164" s="117" t="s">
        <v>46</v>
      </c>
      <c r="L164" s="122">
        <v>44592</v>
      </c>
      <c r="M164" s="117" t="s">
        <v>246</v>
      </c>
      <c r="N164" s="117" t="s">
        <v>772</v>
      </c>
      <c r="O164" s="117"/>
      <c r="P164" s="117" t="s">
        <v>40</v>
      </c>
      <c r="Q164" s="122">
        <v>44904</v>
      </c>
      <c r="R164" s="117" t="s">
        <v>773</v>
      </c>
      <c r="S164" s="117"/>
      <c r="T164" s="117"/>
      <c r="U164" s="117"/>
      <c r="V164" s="117" t="s">
        <v>57</v>
      </c>
      <c r="W164" s="122"/>
      <c r="X164" s="122"/>
      <c r="Y164" s="122"/>
      <c r="Z164" s="117"/>
      <c r="AA164" s="117"/>
      <c r="AB164" s="117" t="s">
        <v>34</v>
      </c>
      <c r="AC164" s="117"/>
      <c r="AD164" s="117" t="str">
        <f t="shared" si="1"/>
        <v/>
      </c>
      <c r="AE164" s="117" t="str">
        <f t="shared" si="5"/>
        <v/>
      </c>
      <c r="AF164" s="122">
        <f t="shared" si="3"/>
        <v>0</v>
      </c>
    </row>
    <row r="165" spans="1:32" ht="27.6">
      <c r="A165" s="116">
        <v>164</v>
      </c>
      <c r="B165" s="117">
        <v>154</v>
      </c>
      <c r="C165" s="118">
        <v>1</v>
      </c>
      <c r="D165" s="119" t="s">
        <v>774</v>
      </c>
      <c r="E165" s="117" t="s">
        <v>775</v>
      </c>
      <c r="F165" s="117" t="s">
        <v>227</v>
      </c>
      <c r="G165" s="120" t="s">
        <v>776</v>
      </c>
      <c r="H165" s="121"/>
      <c r="I165" s="117" t="s">
        <v>32</v>
      </c>
      <c r="J165" s="117" t="str">
        <f t="shared" si="4"/>
        <v xml:space="preserve"> </v>
      </c>
      <c r="K165" s="117"/>
      <c r="L165" s="122"/>
      <c r="M165" s="117"/>
      <c r="N165" s="117"/>
      <c r="O165" s="117"/>
      <c r="P165" s="117"/>
      <c r="Q165" s="122"/>
      <c r="R165" s="117"/>
      <c r="S165" s="117"/>
      <c r="T165" s="117"/>
      <c r="U165" s="117"/>
      <c r="V165" s="117"/>
      <c r="W165" s="122"/>
      <c r="X165" s="122"/>
      <c r="Y165" s="122"/>
      <c r="Z165" s="117" t="s">
        <v>777</v>
      </c>
      <c r="AA165" s="117"/>
      <c r="AB165" s="117" t="s">
        <v>34</v>
      </c>
      <c r="AC165" s="117"/>
      <c r="AD165" s="117" t="str">
        <f t="shared" si="1"/>
        <v/>
      </c>
      <c r="AE165" s="117" t="str">
        <f t="shared" si="5"/>
        <v/>
      </c>
      <c r="AF165" s="122">
        <f t="shared" si="3"/>
        <v>0</v>
      </c>
    </row>
    <row r="166" spans="1:32" ht="27.6">
      <c r="A166" s="116">
        <v>165</v>
      </c>
      <c r="B166" s="117">
        <v>146</v>
      </c>
      <c r="C166" s="118"/>
      <c r="D166" s="119" t="s">
        <v>740</v>
      </c>
      <c r="E166" s="117" t="s">
        <v>778</v>
      </c>
      <c r="F166" s="117" t="s">
        <v>55</v>
      </c>
      <c r="G166" s="120" t="s">
        <v>779</v>
      </c>
      <c r="H166" s="121"/>
      <c r="I166" s="117" t="s">
        <v>32</v>
      </c>
      <c r="J166" s="117" t="str">
        <f t="shared" si="4"/>
        <v xml:space="preserve"> </v>
      </c>
      <c r="K166" s="117"/>
      <c r="L166" s="122"/>
      <c r="M166" s="117"/>
      <c r="N166" s="117"/>
      <c r="O166" s="117"/>
      <c r="P166" s="117"/>
      <c r="Q166" s="122"/>
      <c r="R166" s="117"/>
      <c r="S166" s="117"/>
      <c r="T166" s="117"/>
      <c r="U166" s="117"/>
      <c r="V166" s="117"/>
      <c r="W166" s="122"/>
      <c r="X166" s="122"/>
      <c r="Y166" s="122"/>
      <c r="Z166" s="117" t="s">
        <v>780</v>
      </c>
      <c r="AA166" s="117"/>
      <c r="AB166" s="117" t="s">
        <v>34</v>
      </c>
      <c r="AC166" s="117"/>
      <c r="AD166" s="117" t="str">
        <f t="shared" si="1"/>
        <v/>
      </c>
      <c r="AE166" s="117" t="str">
        <f t="shared" si="5"/>
        <v/>
      </c>
      <c r="AF166" s="122">
        <f t="shared" si="3"/>
        <v>0</v>
      </c>
    </row>
    <row r="167" spans="1:32" ht="27.6">
      <c r="A167" s="116">
        <v>166</v>
      </c>
      <c r="B167" s="117">
        <v>148</v>
      </c>
      <c r="C167" s="118"/>
      <c r="D167" s="119" t="s">
        <v>747</v>
      </c>
      <c r="E167" s="117" t="s">
        <v>781</v>
      </c>
      <c r="F167" s="117" t="s">
        <v>124</v>
      </c>
      <c r="G167" s="120" t="s">
        <v>782</v>
      </c>
      <c r="H167" s="121"/>
      <c r="I167" s="117" t="s">
        <v>32</v>
      </c>
      <c r="J167" s="117" t="str">
        <f t="shared" si="4"/>
        <v xml:space="preserve"> </v>
      </c>
      <c r="K167" s="117"/>
      <c r="L167" s="122"/>
      <c r="M167" s="117"/>
      <c r="N167" s="117"/>
      <c r="O167" s="117"/>
      <c r="P167" s="117"/>
      <c r="Q167" s="122"/>
      <c r="R167" s="117"/>
      <c r="S167" s="117"/>
      <c r="T167" s="117"/>
      <c r="U167" s="117"/>
      <c r="V167" s="117"/>
      <c r="W167" s="122"/>
      <c r="X167" s="122"/>
      <c r="Y167" s="122"/>
      <c r="Z167" s="117"/>
      <c r="AA167" s="117"/>
      <c r="AB167" s="117" t="s">
        <v>34</v>
      </c>
      <c r="AC167" s="117"/>
      <c r="AD167" s="117" t="str">
        <f t="shared" si="1"/>
        <v/>
      </c>
      <c r="AE167" s="117" t="str">
        <f t="shared" si="5"/>
        <v/>
      </c>
      <c r="AF167" s="122">
        <f t="shared" si="3"/>
        <v>0</v>
      </c>
    </row>
    <row r="168" spans="1:32" ht="13.8">
      <c r="A168" s="116">
        <v>167</v>
      </c>
      <c r="B168" s="117">
        <v>1</v>
      </c>
      <c r="C168" s="118"/>
      <c r="D168" s="119" t="s">
        <v>783</v>
      </c>
      <c r="E168" s="117" t="s">
        <v>784</v>
      </c>
      <c r="F168" s="117" t="s">
        <v>101</v>
      </c>
      <c r="G168" s="120" t="s">
        <v>785</v>
      </c>
      <c r="H168" s="121"/>
      <c r="I168" s="117" t="s">
        <v>32</v>
      </c>
      <c r="J168" s="117" t="str">
        <f t="shared" si="4"/>
        <v xml:space="preserve"> </v>
      </c>
      <c r="K168" s="117"/>
      <c r="L168" s="122"/>
      <c r="M168" s="117"/>
      <c r="N168" s="117"/>
      <c r="O168" s="117"/>
      <c r="P168" s="117"/>
      <c r="Q168" s="122"/>
      <c r="R168" s="117"/>
      <c r="S168" s="117"/>
      <c r="T168" s="117"/>
      <c r="U168" s="117"/>
      <c r="V168" s="117"/>
      <c r="W168" s="122"/>
      <c r="X168" s="122"/>
      <c r="Y168" s="122"/>
      <c r="Z168" s="117"/>
      <c r="AA168" s="117"/>
      <c r="AB168" s="117" t="s">
        <v>34</v>
      </c>
      <c r="AC168" s="117"/>
      <c r="AD168" s="117" t="str">
        <f t="shared" si="1"/>
        <v/>
      </c>
      <c r="AE168" s="117" t="str">
        <f t="shared" si="5"/>
        <v/>
      </c>
      <c r="AF168" s="122">
        <f t="shared" si="3"/>
        <v>0</v>
      </c>
    </row>
    <row r="169" spans="1:32" ht="13.8">
      <c r="A169" s="116">
        <v>168</v>
      </c>
      <c r="B169" s="117">
        <v>1</v>
      </c>
      <c r="C169" s="118"/>
      <c r="D169" s="119" t="s">
        <v>783</v>
      </c>
      <c r="E169" s="117" t="s">
        <v>786</v>
      </c>
      <c r="F169" s="117" t="s">
        <v>101</v>
      </c>
      <c r="G169" s="120" t="s">
        <v>787</v>
      </c>
      <c r="H169" s="121"/>
      <c r="I169" s="117" t="s">
        <v>32</v>
      </c>
      <c r="J169" s="117" t="str">
        <f t="shared" si="4"/>
        <v xml:space="preserve"> </v>
      </c>
      <c r="K169" s="117"/>
      <c r="L169" s="122"/>
      <c r="M169" s="117"/>
      <c r="N169" s="117"/>
      <c r="O169" s="117"/>
      <c r="P169" s="117"/>
      <c r="Q169" s="122"/>
      <c r="R169" s="117"/>
      <c r="S169" s="117"/>
      <c r="T169" s="117"/>
      <c r="U169" s="117"/>
      <c r="V169" s="117"/>
      <c r="W169" s="122"/>
      <c r="X169" s="122"/>
      <c r="Y169" s="122"/>
      <c r="Z169" s="117"/>
      <c r="AA169" s="117"/>
      <c r="AB169" s="117" t="s">
        <v>34</v>
      </c>
      <c r="AC169" s="117"/>
      <c r="AD169" s="117" t="str">
        <f t="shared" si="1"/>
        <v/>
      </c>
      <c r="AE169" s="117" t="str">
        <f t="shared" si="5"/>
        <v/>
      </c>
      <c r="AF169" s="122">
        <f t="shared" si="3"/>
        <v>0</v>
      </c>
    </row>
    <row r="170" spans="1:32" ht="27.6">
      <c r="A170" s="116">
        <v>169</v>
      </c>
      <c r="B170" s="117">
        <v>155</v>
      </c>
      <c r="C170" s="118">
        <v>1</v>
      </c>
      <c r="D170" s="119" t="s">
        <v>788</v>
      </c>
      <c r="E170" s="117" t="s">
        <v>789</v>
      </c>
      <c r="F170" s="117" t="s">
        <v>154</v>
      </c>
      <c r="G170" s="120" t="s">
        <v>790</v>
      </c>
      <c r="H170" s="121"/>
      <c r="I170" s="122">
        <v>43733</v>
      </c>
      <c r="J170" s="117">
        <f t="shared" si="4"/>
        <v>2019</v>
      </c>
      <c r="K170" s="117"/>
      <c r="L170" s="122">
        <v>43850</v>
      </c>
      <c r="M170" s="117" t="s">
        <v>246</v>
      </c>
      <c r="N170" s="117" t="s">
        <v>791</v>
      </c>
      <c r="O170" s="117"/>
      <c r="P170" s="117"/>
      <c r="Q170" s="122"/>
      <c r="R170" s="117"/>
      <c r="S170" s="117"/>
      <c r="T170" s="117"/>
      <c r="U170" s="117"/>
      <c r="V170" s="117" t="s">
        <v>57</v>
      </c>
      <c r="W170" s="122"/>
      <c r="X170" s="122"/>
      <c r="Y170" s="122"/>
      <c r="Z170" s="117" t="s">
        <v>792</v>
      </c>
      <c r="AA170" s="117"/>
      <c r="AB170" s="117" t="s">
        <v>34</v>
      </c>
      <c r="AC170" s="117"/>
      <c r="AD170" s="117" t="str">
        <f t="shared" si="1"/>
        <v/>
      </c>
      <c r="AE170" s="117" t="str">
        <f t="shared" si="5"/>
        <v/>
      </c>
      <c r="AF170" s="122">
        <f t="shared" si="3"/>
        <v>0</v>
      </c>
    </row>
    <row r="171" spans="1:32" ht="13.8">
      <c r="A171" s="116">
        <v>170</v>
      </c>
      <c r="B171" s="117">
        <v>156</v>
      </c>
      <c r="C171" s="118">
        <v>1</v>
      </c>
      <c r="D171" s="119" t="s">
        <v>793</v>
      </c>
      <c r="E171" s="117" t="s">
        <v>794</v>
      </c>
      <c r="F171" s="117" t="s">
        <v>67</v>
      </c>
      <c r="G171" s="120" t="s">
        <v>795</v>
      </c>
      <c r="H171" s="121"/>
      <c r="I171" s="117" t="s">
        <v>32</v>
      </c>
      <c r="J171" s="117" t="str">
        <f t="shared" si="4"/>
        <v xml:space="preserve"> </v>
      </c>
      <c r="K171" s="117"/>
      <c r="L171" s="122"/>
      <c r="M171" s="117"/>
      <c r="N171" s="117"/>
      <c r="O171" s="117"/>
      <c r="P171" s="117"/>
      <c r="Q171" s="122"/>
      <c r="R171" s="117"/>
      <c r="S171" s="117"/>
      <c r="T171" s="117"/>
      <c r="U171" s="117"/>
      <c r="V171" s="117"/>
      <c r="W171" s="122"/>
      <c r="X171" s="122"/>
      <c r="Y171" s="122"/>
      <c r="Z171" s="117"/>
      <c r="AA171" s="117"/>
      <c r="AB171" s="117" t="s">
        <v>34</v>
      </c>
      <c r="AC171" s="117"/>
      <c r="AD171" s="117" t="str">
        <f t="shared" si="1"/>
        <v/>
      </c>
      <c r="AE171" s="117" t="str">
        <f t="shared" si="5"/>
        <v/>
      </c>
      <c r="AF171" s="122">
        <f t="shared" si="3"/>
        <v>0</v>
      </c>
    </row>
    <row r="172" spans="1:32" ht="13.8">
      <c r="A172" s="116">
        <v>171</v>
      </c>
      <c r="B172" s="117">
        <v>38</v>
      </c>
      <c r="C172" s="118"/>
      <c r="D172" s="119" t="s">
        <v>206</v>
      </c>
      <c r="E172" s="117" t="s">
        <v>796</v>
      </c>
      <c r="F172" s="117" t="s">
        <v>119</v>
      </c>
      <c r="G172" s="120" t="s">
        <v>797</v>
      </c>
      <c r="H172" s="121"/>
      <c r="I172" s="117" t="s">
        <v>32</v>
      </c>
      <c r="J172" s="117" t="str">
        <f t="shared" si="4"/>
        <v xml:space="preserve"> </v>
      </c>
      <c r="K172" s="117"/>
      <c r="L172" s="122"/>
      <c r="M172" s="117"/>
      <c r="N172" s="117"/>
      <c r="O172" s="117"/>
      <c r="P172" s="117"/>
      <c r="Q172" s="122"/>
      <c r="R172" s="117"/>
      <c r="S172" s="117"/>
      <c r="T172" s="117"/>
      <c r="U172" s="117"/>
      <c r="V172" s="117"/>
      <c r="W172" s="122"/>
      <c r="X172" s="122"/>
      <c r="Y172" s="122"/>
      <c r="Z172" s="117"/>
      <c r="AA172" s="117"/>
      <c r="AB172" s="117" t="s">
        <v>34</v>
      </c>
      <c r="AC172" s="117"/>
      <c r="AD172" s="117" t="str">
        <f t="shared" si="1"/>
        <v/>
      </c>
      <c r="AE172" s="117" t="str">
        <f t="shared" si="5"/>
        <v/>
      </c>
      <c r="AF172" s="122">
        <f t="shared" si="3"/>
        <v>0</v>
      </c>
    </row>
    <row r="173" spans="1:32" ht="13.8">
      <c r="A173" s="116">
        <v>172</v>
      </c>
      <c r="B173" s="117">
        <v>157</v>
      </c>
      <c r="C173" s="118">
        <v>1</v>
      </c>
      <c r="D173" s="119" t="s">
        <v>798</v>
      </c>
      <c r="E173" s="117" t="s">
        <v>799</v>
      </c>
      <c r="F173" s="117" t="s">
        <v>197</v>
      </c>
      <c r="G173" s="120" t="s">
        <v>800</v>
      </c>
      <c r="H173" s="121"/>
      <c r="I173" s="117" t="s">
        <v>32</v>
      </c>
      <c r="J173" s="117" t="str">
        <f t="shared" si="4"/>
        <v xml:space="preserve"> </v>
      </c>
      <c r="K173" s="117"/>
      <c r="L173" s="122"/>
      <c r="M173" s="117"/>
      <c r="N173" s="117"/>
      <c r="O173" s="117"/>
      <c r="P173" s="117"/>
      <c r="Q173" s="122"/>
      <c r="R173" s="117"/>
      <c r="S173" s="117"/>
      <c r="T173" s="117"/>
      <c r="U173" s="117"/>
      <c r="V173" s="117"/>
      <c r="W173" s="122"/>
      <c r="X173" s="122"/>
      <c r="Y173" s="122"/>
      <c r="Z173" s="117"/>
      <c r="AA173" s="117"/>
      <c r="AB173" s="117" t="s">
        <v>34</v>
      </c>
      <c r="AC173" s="117"/>
      <c r="AD173" s="117" t="str">
        <f t="shared" si="1"/>
        <v/>
      </c>
      <c r="AE173" s="117" t="str">
        <f t="shared" si="5"/>
        <v/>
      </c>
      <c r="AF173" s="122">
        <f t="shared" si="3"/>
        <v>0</v>
      </c>
    </row>
    <row r="174" spans="1:32" ht="27.6">
      <c r="A174" s="116">
        <v>173</v>
      </c>
      <c r="B174" s="117">
        <v>103</v>
      </c>
      <c r="C174" s="118"/>
      <c r="D174" s="119" t="s">
        <v>556</v>
      </c>
      <c r="E174" s="117" t="s">
        <v>801</v>
      </c>
      <c r="F174" s="117" t="s">
        <v>197</v>
      </c>
      <c r="G174" s="120" t="s">
        <v>802</v>
      </c>
      <c r="H174" s="121"/>
      <c r="I174" s="117" t="s">
        <v>32</v>
      </c>
      <c r="J174" s="117" t="str">
        <f t="shared" si="4"/>
        <v xml:space="preserve"> </v>
      </c>
      <c r="K174" s="117"/>
      <c r="L174" s="122"/>
      <c r="M174" s="117"/>
      <c r="N174" s="117"/>
      <c r="O174" s="117"/>
      <c r="P174" s="117"/>
      <c r="Q174" s="122"/>
      <c r="R174" s="117"/>
      <c r="S174" s="117"/>
      <c r="T174" s="117"/>
      <c r="U174" s="117"/>
      <c r="V174" s="117"/>
      <c r="W174" s="122"/>
      <c r="X174" s="122"/>
      <c r="Y174" s="122"/>
      <c r="Z174" s="117"/>
      <c r="AA174" s="117"/>
      <c r="AB174" s="117" t="s">
        <v>34</v>
      </c>
      <c r="AC174" s="117"/>
      <c r="AD174" s="117" t="str">
        <f t="shared" si="1"/>
        <v/>
      </c>
      <c r="AE174" s="117" t="str">
        <f t="shared" si="5"/>
        <v/>
      </c>
      <c r="AF174" s="122">
        <f t="shared" si="3"/>
        <v>0</v>
      </c>
    </row>
    <row r="175" spans="1:32" ht="41.4">
      <c r="A175" s="116">
        <v>174</v>
      </c>
      <c r="B175" s="117">
        <v>158</v>
      </c>
      <c r="C175" s="118">
        <v>1</v>
      </c>
      <c r="D175" s="119" t="s">
        <v>803</v>
      </c>
      <c r="E175" s="117" t="s">
        <v>804</v>
      </c>
      <c r="F175" s="117" t="s">
        <v>730</v>
      </c>
      <c r="G175" s="120" t="s">
        <v>805</v>
      </c>
      <c r="H175" s="121"/>
      <c r="I175" s="122">
        <v>43560</v>
      </c>
      <c r="J175" s="117">
        <f t="shared" si="4"/>
        <v>2019</v>
      </c>
      <c r="K175" s="117" t="s">
        <v>46</v>
      </c>
      <c r="L175" s="122">
        <v>44879</v>
      </c>
      <c r="M175" s="117" t="s">
        <v>40</v>
      </c>
      <c r="N175" s="117" t="s">
        <v>46</v>
      </c>
      <c r="O175" s="117"/>
      <c r="P175" s="117"/>
      <c r="Q175" s="122"/>
      <c r="R175" s="117"/>
      <c r="S175" s="117"/>
      <c r="T175" s="117"/>
      <c r="U175" s="117"/>
      <c r="V175" s="117" t="s">
        <v>41</v>
      </c>
      <c r="W175" s="122"/>
      <c r="X175" s="122">
        <v>45077</v>
      </c>
      <c r="Y175" s="122"/>
      <c r="Z175" s="117"/>
      <c r="AA175" s="117"/>
      <c r="AB175" s="117" t="s">
        <v>34</v>
      </c>
      <c r="AC175" s="117"/>
      <c r="AD175" s="117">
        <f t="shared" si="1"/>
        <v>4.1561643835616442</v>
      </c>
      <c r="AE175" s="117">
        <f t="shared" si="5"/>
        <v>2023</v>
      </c>
      <c r="AF175" s="122">
        <f t="shared" si="3"/>
        <v>45077</v>
      </c>
    </row>
    <row r="176" spans="1:32" ht="41.4">
      <c r="A176" s="116">
        <v>175</v>
      </c>
      <c r="B176" s="117">
        <v>159</v>
      </c>
      <c r="C176" s="118">
        <v>1</v>
      </c>
      <c r="D176" s="119" t="s">
        <v>806</v>
      </c>
      <c r="E176" s="117" t="s">
        <v>807</v>
      </c>
      <c r="F176" s="117" t="s">
        <v>149</v>
      </c>
      <c r="G176" s="120" t="s">
        <v>808</v>
      </c>
      <c r="H176" s="121"/>
      <c r="I176" s="122">
        <v>43371</v>
      </c>
      <c r="J176" s="117">
        <f t="shared" si="4"/>
        <v>2018</v>
      </c>
      <c r="K176" s="117" t="s">
        <v>46</v>
      </c>
      <c r="L176" s="122">
        <v>43409</v>
      </c>
      <c r="M176" s="117" t="s">
        <v>40</v>
      </c>
      <c r="N176" s="117" t="s">
        <v>46</v>
      </c>
      <c r="O176" s="117"/>
      <c r="P176" s="117"/>
      <c r="Q176" s="122"/>
      <c r="R176" s="117"/>
      <c r="S176" s="117"/>
      <c r="T176" s="117"/>
      <c r="U176" s="117"/>
      <c r="V176" s="117" t="s">
        <v>41</v>
      </c>
      <c r="W176" s="122"/>
      <c r="X176" s="122">
        <v>43742</v>
      </c>
      <c r="Y176" s="122"/>
      <c r="Z176" s="117"/>
      <c r="AA176" s="117"/>
      <c r="AB176" s="117" t="s">
        <v>34</v>
      </c>
      <c r="AC176" s="117"/>
      <c r="AD176" s="117">
        <f t="shared" si="1"/>
        <v>1.0164383561643835</v>
      </c>
      <c r="AE176" s="117">
        <f t="shared" si="5"/>
        <v>2019</v>
      </c>
      <c r="AF176" s="122">
        <f t="shared" si="3"/>
        <v>43742</v>
      </c>
    </row>
    <row r="177" spans="1:32" ht="27.6">
      <c r="A177" s="116">
        <v>176</v>
      </c>
      <c r="B177" s="117">
        <v>160</v>
      </c>
      <c r="C177" s="118">
        <v>1</v>
      </c>
      <c r="D177" s="119" t="s">
        <v>809</v>
      </c>
      <c r="E177" s="117" t="s">
        <v>810</v>
      </c>
      <c r="F177" s="117" t="s">
        <v>44</v>
      </c>
      <c r="G177" s="120" t="s">
        <v>811</v>
      </c>
      <c r="H177" s="121"/>
      <c r="I177" s="122">
        <v>43385</v>
      </c>
      <c r="J177" s="117">
        <f t="shared" si="4"/>
        <v>2018</v>
      </c>
      <c r="K177" s="117"/>
      <c r="L177" s="122">
        <v>43528</v>
      </c>
      <c r="M177" s="117" t="s">
        <v>40</v>
      </c>
      <c r="N177" s="117" t="s">
        <v>46</v>
      </c>
      <c r="O177" s="117"/>
      <c r="P177" s="117"/>
      <c r="Q177" s="122"/>
      <c r="R177" s="117"/>
      <c r="S177" s="117"/>
      <c r="T177" s="117"/>
      <c r="U177" s="117"/>
      <c r="V177" s="117" t="s">
        <v>57</v>
      </c>
      <c r="W177" s="122"/>
      <c r="X177" s="122"/>
      <c r="Y177" s="122"/>
      <c r="Z177" s="117"/>
      <c r="AA177" s="117"/>
      <c r="AB177" s="117" t="s">
        <v>34</v>
      </c>
      <c r="AC177" s="117"/>
      <c r="AD177" s="117" t="str">
        <f t="shared" si="1"/>
        <v/>
      </c>
      <c r="AE177" s="117" t="str">
        <f t="shared" si="5"/>
        <v/>
      </c>
      <c r="AF177" s="122">
        <f t="shared" si="3"/>
        <v>0</v>
      </c>
    </row>
    <row r="178" spans="1:32" ht="41.4">
      <c r="A178" s="116">
        <v>177</v>
      </c>
      <c r="B178" s="117">
        <v>161</v>
      </c>
      <c r="C178" s="118">
        <v>1</v>
      </c>
      <c r="D178" s="119" t="s">
        <v>812</v>
      </c>
      <c r="E178" s="117" t="s">
        <v>813</v>
      </c>
      <c r="F178" s="117" t="s">
        <v>44</v>
      </c>
      <c r="G178" s="120" t="s">
        <v>814</v>
      </c>
      <c r="H178" s="121"/>
      <c r="I178" s="122">
        <v>42849</v>
      </c>
      <c r="J178" s="117">
        <f t="shared" si="4"/>
        <v>2017</v>
      </c>
      <c r="K178" s="117" t="s">
        <v>46</v>
      </c>
      <c r="L178" s="122">
        <v>43531</v>
      </c>
      <c r="M178" s="117" t="s">
        <v>40</v>
      </c>
      <c r="N178" s="117" t="s">
        <v>46</v>
      </c>
      <c r="O178" s="117"/>
      <c r="P178" s="117"/>
      <c r="Q178" s="122"/>
      <c r="R178" s="117"/>
      <c r="S178" s="117"/>
      <c r="T178" s="117"/>
      <c r="U178" s="117"/>
      <c r="V178" s="117" t="s">
        <v>41</v>
      </c>
      <c r="W178" s="122"/>
      <c r="X178" s="122">
        <v>44314</v>
      </c>
      <c r="Y178" s="122"/>
      <c r="Z178" s="117"/>
      <c r="AA178" s="117"/>
      <c r="AB178" s="117" t="s">
        <v>34</v>
      </c>
      <c r="AC178" s="117"/>
      <c r="AD178" s="117">
        <f t="shared" si="1"/>
        <v>4.0136986301369859</v>
      </c>
      <c r="AE178" s="117">
        <f t="shared" si="5"/>
        <v>2021</v>
      </c>
      <c r="AF178" s="122">
        <f t="shared" si="3"/>
        <v>44314</v>
      </c>
    </row>
    <row r="179" spans="1:32" ht="41.4">
      <c r="A179" s="116">
        <v>178</v>
      </c>
      <c r="B179" s="117">
        <v>162</v>
      </c>
      <c r="C179" s="118">
        <v>1</v>
      </c>
      <c r="D179" s="119" t="s">
        <v>815</v>
      </c>
      <c r="E179" s="117" t="s">
        <v>816</v>
      </c>
      <c r="F179" s="151" t="s">
        <v>817</v>
      </c>
      <c r="G179" s="120" t="s">
        <v>818</v>
      </c>
      <c r="H179" s="124" t="s">
        <v>819</v>
      </c>
      <c r="I179" s="122">
        <v>41715</v>
      </c>
      <c r="J179" s="117">
        <f t="shared" si="4"/>
        <v>2014</v>
      </c>
      <c r="K179" s="117" t="s">
        <v>46</v>
      </c>
      <c r="L179" s="122">
        <v>41906</v>
      </c>
      <c r="M179" s="117" t="s">
        <v>40</v>
      </c>
      <c r="N179" s="117" t="s">
        <v>46</v>
      </c>
      <c r="O179" s="117"/>
      <c r="P179" s="117"/>
      <c r="Q179" s="122"/>
      <c r="R179" s="117"/>
      <c r="S179" s="117"/>
      <c r="T179" s="117"/>
      <c r="U179" s="117"/>
      <c r="V179" s="117" t="s">
        <v>57</v>
      </c>
      <c r="W179" s="122"/>
      <c r="X179" s="122"/>
      <c r="Y179" s="122"/>
      <c r="Z179" s="117"/>
      <c r="AA179" s="117"/>
      <c r="AB179" s="117" t="s">
        <v>34</v>
      </c>
      <c r="AC179" s="117"/>
      <c r="AD179" s="117" t="str">
        <f t="shared" si="1"/>
        <v/>
      </c>
      <c r="AE179" s="117" t="str">
        <f t="shared" si="5"/>
        <v/>
      </c>
      <c r="AF179" s="122">
        <f t="shared" si="3"/>
        <v>0</v>
      </c>
    </row>
    <row r="180" spans="1:32" ht="41.4">
      <c r="A180" s="116">
        <v>179</v>
      </c>
      <c r="B180" s="117">
        <v>163</v>
      </c>
      <c r="C180" s="118">
        <v>1</v>
      </c>
      <c r="D180" s="119" t="s">
        <v>820</v>
      </c>
      <c r="E180" s="117" t="s">
        <v>821</v>
      </c>
      <c r="F180" s="151" t="s">
        <v>822</v>
      </c>
      <c r="G180" s="120" t="s">
        <v>823</v>
      </c>
      <c r="H180" s="124" t="s">
        <v>824</v>
      </c>
      <c r="I180" s="122">
        <v>40723</v>
      </c>
      <c r="J180" s="117">
        <f t="shared" si="4"/>
        <v>2011</v>
      </c>
      <c r="K180" s="117" t="s">
        <v>46</v>
      </c>
      <c r="L180" s="122">
        <v>40767</v>
      </c>
      <c r="M180" s="117" t="s">
        <v>40</v>
      </c>
      <c r="N180" s="117" t="s">
        <v>825</v>
      </c>
      <c r="O180" s="117"/>
      <c r="P180" s="117"/>
      <c r="Q180" s="122"/>
      <c r="R180" s="117"/>
      <c r="S180" s="117"/>
      <c r="T180" s="117"/>
      <c r="U180" s="117"/>
      <c r="V180" s="117" t="s">
        <v>41</v>
      </c>
      <c r="W180" s="122"/>
      <c r="X180" s="122">
        <v>44879</v>
      </c>
      <c r="Y180" s="122"/>
      <c r="Z180" s="117"/>
      <c r="AA180" s="117"/>
      <c r="AB180" s="117" t="s">
        <v>34</v>
      </c>
      <c r="AC180" s="117"/>
      <c r="AD180" s="117">
        <f t="shared" si="1"/>
        <v>11.386301369863014</v>
      </c>
      <c r="AE180" s="117">
        <f t="shared" si="5"/>
        <v>2022</v>
      </c>
      <c r="AF180" s="122">
        <f t="shared" si="3"/>
        <v>44879</v>
      </c>
    </row>
    <row r="181" spans="1:32" ht="41.4">
      <c r="A181" s="116">
        <v>180</v>
      </c>
      <c r="B181" s="117">
        <v>164</v>
      </c>
      <c r="C181" s="118">
        <v>1</v>
      </c>
      <c r="D181" s="119" t="s">
        <v>826</v>
      </c>
      <c r="E181" s="117" t="s">
        <v>827</v>
      </c>
      <c r="F181" s="117" t="s">
        <v>154</v>
      </c>
      <c r="G181" s="120" t="s">
        <v>828</v>
      </c>
      <c r="H181" s="121"/>
      <c r="I181" s="122">
        <v>40747</v>
      </c>
      <c r="J181" s="117">
        <f t="shared" si="4"/>
        <v>2011</v>
      </c>
      <c r="K181" s="117"/>
      <c r="L181" s="122">
        <v>40801</v>
      </c>
      <c r="M181" s="117" t="s">
        <v>246</v>
      </c>
      <c r="N181" s="117" t="s">
        <v>829</v>
      </c>
      <c r="O181" s="117"/>
      <c r="P181" s="117"/>
      <c r="Q181" s="122"/>
      <c r="R181" s="117"/>
      <c r="S181" s="117"/>
      <c r="T181" s="117"/>
      <c r="U181" s="117"/>
      <c r="V181" s="117" t="s">
        <v>41</v>
      </c>
      <c r="W181" s="152"/>
      <c r="X181" s="122">
        <v>44140</v>
      </c>
      <c r="Y181" s="122"/>
      <c r="Z181" s="117"/>
      <c r="AA181" s="117"/>
      <c r="AB181" s="117" t="s">
        <v>34</v>
      </c>
      <c r="AC181" s="117"/>
      <c r="AD181" s="117">
        <f t="shared" si="1"/>
        <v>9.2958904109589042</v>
      </c>
      <c r="AE181" s="117">
        <f t="shared" si="5"/>
        <v>2020</v>
      </c>
      <c r="AF181" s="122">
        <f>IF(NOT(X181=""),X181,#REF!)</f>
        <v>44140</v>
      </c>
    </row>
    <row r="182" spans="1:32" ht="41.4">
      <c r="A182" s="116">
        <v>181</v>
      </c>
      <c r="B182" s="117">
        <v>165</v>
      </c>
      <c r="C182" s="118">
        <v>1</v>
      </c>
      <c r="D182" s="119" t="s">
        <v>830</v>
      </c>
      <c r="E182" s="117" t="s">
        <v>831</v>
      </c>
      <c r="F182" s="117" t="s">
        <v>55</v>
      </c>
      <c r="G182" s="120" t="s">
        <v>832</v>
      </c>
      <c r="H182" s="121"/>
      <c r="I182" s="122">
        <v>42199</v>
      </c>
      <c r="J182" s="117">
        <f t="shared" si="4"/>
        <v>2015</v>
      </c>
      <c r="K182" s="117" t="s">
        <v>46</v>
      </c>
      <c r="L182" s="122"/>
      <c r="M182" s="117"/>
      <c r="N182" s="117"/>
      <c r="O182" s="117"/>
      <c r="P182" s="117"/>
      <c r="Q182" s="122"/>
      <c r="R182" s="117"/>
      <c r="S182" s="117"/>
      <c r="T182" s="117"/>
      <c r="U182" s="117"/>
      <c r="V182" s="117" t="s">
        <v>57</v>
      </c>
      <c r="W182" s="122"/>
      <c r="X182" s="122"/>
      <c r="Y182" s="122"/>
      <c r="Z182" s="117"/>
      <c r="AA182" s="117"/>
      <c r="AB182" s="117" t="s">
        <v>34</v>
      </c>
      <c r="AC182" s="117"/>
      <c r="AD182" s="117" t="str">
        <f t="shared" si="1"/>
        <v/>
      </c>
      <c r="AE182" s="117" t="str">
        <f t="shared" si="5"/>
        <v/>
      </c>
      <c r="AF182" s="122">
        <f t="shared" ref="AF182:AF348" si="6">IF(NOT(W182=""),W182,X182)</f>
        <v>0</v>
      </c>
    </row>
    <row r="183" spans="1:32" ht="13.8">
      <c r="A183" s="116">
        <v>182</v>
      </c>
      <c r="B183" s="117">
        <v>44</v>
      </c>
      <c r="C183" s="118"/>
      <c r="D183" s="119" t="s">
        <v>231</v>
      </c>
      <c r="E183" s="117" t="s">
        <v>833</v>
      </c>
      <c r="F183" s="117" t="s">
        <v>67</v>
      </c>
      <c r="G183" s="120" t="s">
        <v>834</v>
      </c>
      <c r="H183" s="121"/>
      <c r="I183" s="117" t="s">
        <v>32</v>
      </c>
      <c r="J183" s="117" t="str">
        <f t="shared" si="4"/>
        <v xml:space="preserve"> </v>
      </c>
      <c r="K183" s="117"/>
      <c r="L183" s="122"/>
      <c r="M183" s="117"/>
      <c r="N183" s="117"/>
      <c r="O183" s="117"/>
      <c r="P183" s="117"/>
      <c r="Q183" s="122"/>
      <c r="R183" s="117"/>
      <c r="S183" s="117"/>
      <c r="T183" s="117"/>
      <c r="U183" s="117"/>
      <c r="V183" s="117"/>
      <c r="W183" s="122"/>
      <c r="X183" s="122"/>
      <c r="Y183" s="122"/>
      <c r="Z183" s="117"/>
      <c r="AA183" s="117"/>
      <c r="AB183" s="117" t="s">
        <v>34</v>
      </c>
      <c r="AC183" s="117"/>
      <c r="AD183" s="117" t="str">
        <f t="shared" si="1"/>
        <v/>
      </c>
      <c r="AE183" s="117" t="str">
        <f t="shared" si="5"/>
        <v/>
      </c>
      <c r="AF183" s="122">
        <f t="shared" si="6"/>
        <v>0</v>
      </c>
    </row>
    <row r="184" spans="1:32" ht="41.4">
      <c r="A184" s="116">
        <v>183</v>
      </c>
      <c r="B184" s="117">
        <v>166</v>
      </c>
      <c r="C184" s="118">
        <v>1</v>
      </c>
      <c r="D184" s="119" t="s">
        <v>835</v>
      </c>
      <c r="E184" s="117" t="s">
        <v>836</v>
      </c>
      <c r="F184" s="117" t="s">
        <v>149</v>
      </c>
      <c r="G184" s="120" t="s">
        <v>837</v>
      </c>
      <c r="H184" s="121"/>
      <c r="I184" s="122">
        <v>43570</v>
      </c>
      <c r="J184" s="117">
        <f t="shared" si="4"/>
        <v>2019</v>
      </c>
      <c r="K184" s="117" t="s">
        <v>46</v>
      </c>
      <c r="L184" s="122">
        <v>43671</v>
      </c>
      <c r="M184" s="117" t="s">
        <v>40</v>
      </c>
      <c r="N184" s="117"/>
      <c r="O184" s="117"/>
      <c r="P184" s="117"/>
      <c r="Q184" s="122"/>
      <c r="R184" s="117"/>
      <c r="S184" s="117"/>
      <c r="T184" s="117"/>
      <c r="U184" s="117"/>
      <c r="V184" s="117" t="s">
        <v>81</v>
      </c>
      <c r="W184" s="122">
        <v>44414</v>
      </c>
      <c r="X184" s="122"/>
      <c r="Y184" s="122"/>
      <c r="Z184" s="117"/>
      <c r="AA184" s="117"/>
      <c r="AB184" s="117" t="s">
        <v>34</v>
      </c>
      <c r="AC184" s="117"/>
      <c r="AD184" s="117" t="str">
        <f t="shared" si="1"/>
        <v/>
      </c>
      <c r="AE184" s="117" t="str">
        <f t="shared" si="5"/>
        <v/>
      </c>
      <c r="AF184" s="122">
        <f t="shared" si="6"/>
        <v>44414</v>
      </c>
    </row>
    <row r="185" spans="1:32" ht="41.4">
      <c r="A185" s="116">
        <v>184</v>
      </c>
      <c r="B185" s="117">
        <v>167</v>
      </c>
      <c r="C185" s="118">
        <v>1</v>
      </c>
      <c r="D185" s="119" t="s">
        <v>838</v>
      </c>
      <c r="E185" s="117" t="s">
        <v>839</v>
      </c>
      <c r="F185" s="117" t="s">
        <v>67</v>
      </c>
      <c r="G185" s="120" t="s">
        <v>840</v>
      </c>
      <c r="H185" s="121"/>
      <c r="I185" s="122">
        <v>42752</v>
      </c>
      <c r="J185" s="117">
        <f t="shared" si="4"/>
        <v>2017</v>
      </c>
      <c r="K185" s="117" t="s">
        <v>46</v>
      </c>
      <c r="L185" s="122">
        <v>42905</v>
      </c>
      <c r="M185" s="117" t="s">
        <v>246</v>
      </c>
      <c r="N185" s="117" t="s">
        <v>841</v>
      </c>
      <c r="O185" s="117"/>
      <c r="P185" s="117"/>
      <c r="Q185" s="122"/>
      <c r="R185" s="117"/>
      <c r="S185" s="117"/>
      <c r="T185" s="117"/>
      <c r="U185" s="117"/>
      <c r="V185" s="117" t="s">
        <v>57</v>
      </c>
      <c r="W185" s="122"/>
      <c r="X185" s="122"/>
      <c r="Y185" s="122"/>
      <c r="Z185" s="117"/>
      <c r="AA185" s="117"/>
      <c r="AB185" s="117" t="s">
        <v>34</v>
      </c>
      <c r="AC185" s="117"/>
      <c r="AD185" s="117" t="str">
        <f t="shared" si="1"/>
        <v/>
      </c>
      <c r="AE185" s="117" t="str">
        <f t="shared" si="5"/>
        <v/>
      </c>
      <c r="AF185" s="122">
        <f t="shared" si="6"/>
        <v>0</v>
      </c>
    </row>
    <row r="186" spans="1:32" ht="41.4">
      <c r="A186" s="116">
        <v>185</v>
      </c>
      <c r="B186" s="117">
        <v>168</v>
      </c>
      <c r="C186" s="118">
        <v>1</v>
      </c>
      <c r="D186" s="119" t="s">
        <v>842</v>
      </c>
      <c r="E186" s="117" t="s">
        <v>843</v>
      </c>
      <c r="F186" s="153" t="s">
        <v>844</v>
      </c>
      <c r="G186" s="120" t="s">
        <v>845</v>
      </c>
      <c r="H186" s="124" t="s">
        <v>846</v>
      </c>
      <c r="I186" s="122">
        <v>43419</v>
      </c>
      <c r="J186" s="117">
        <f t="shared" si="4"/>
        <v>2018</v>
      </c>
      <c r="K186" s="117" t="s">
        <v>46</v>
      </c>
      <c r="L186" s="122">
        <v>43479</v>
      </c>
      <c r="M186" s="117" t="s">
        <v>40</v>
      </c>
      <c r="N186" s="117" t="s">
        <v>46</v>
      </c>
      <c r="O186" s="117"/>
      <c r="P186" s="117"/>
      <c r="Q186" s="122"/>
      <c r="R186" s="117"/>
      <c r="S186" s="117"/>
      <c r="T186" s="117"/>
      <c r="U186" s="117"/>
      <c r="V186" s="117" t="s">
        <v>81</v>
      </c>
      <c r="W186" s="122">
        <v>44788</v>
      </c>
      <c r="X186" s="122"/>
      <c r="Y186" s="122"/>
      <c r="Z186" s="117"/>
      <c r="AA186" s="117"/>
      <c r="AB186" s="117" t="s">
        <v>34</v>
      </c>
      <c r="AC186" s="117"/>
      <c r="AD186" s="117" t="str">
        <f t="shared" si="1"/>
        <v/>
      </c>
      <c r="AE186" s="117" t="str">
        <f t="shared" si="5"/>
        <v/>
      </c>
      <c r="AF186" s="122">
        <f t="shared" si="6"/>
        <v>44788</v>
      </c>
    </row>
    <row r="187" spans="1:32" ht="27.6">
      <c r="A187" s="116">
        <v>186</v>
      </c>
      <c r="B187" s="117">
        <v>169</v>
      </c>
      <c r="C187" s="118">
        <v>1</v>
      </c>
      <c r="D187" s="119" t="s">
        <v>847</v>
      </c>
      <c r="E187" s="117" t="s">
        <v>848</v>
      </c>
      <c r="F187" s="117" t="s">
        <v>267</v>
      </c>
      <c r="G187" s="120" t="s">
        <v>849</v>
      </c>
      <c r="H187" s="124" t="s">
        <v>850</v>
      </c>
      <c r="I187" s="122">
        <v>39104</v>
      </c>
      <c r="J187" s="117">
        <f t="shared" si="4"/>
        <v>2007</v>
      </c>
      <c r="K187" s="117"/>
      <c r="L187" s="122">
        <v>39177</v>
      </c>
      <c r="M187" s="117" t="s">
        <v>40</v>
      </c>
      <c r="N187" s="117" t="s">
        <v>46</v>
      </c>
      <c r="O187" s="117"/>
      <c r="P187" s="117"/>
      <c r="Q187" s="122"/>
      <c r="R187" s="117"/>
      <c r="S187" s="117"/>
      <c r="T187" s="117"/>
      <c r="U187" s="117"/>
      <c r="V187" s="117" t="s">
        <v>81</v>
      </c>
      <c r="W187" s="122">
        <v>43679</v>
      </c>
      <c r="X187" s="122"/>
      <c r="Y187" s="122"/>
      <c r="Z187" s="117" t="s">
        <v>187</v>
      </c>
      <c r="AA187" s="117" t="s">
        <v>851</v>
      </c>
      <c r="AB187" s="117" t="s">
        <v>34</v>
      </c>
      <c r="AC187" s="117"/>
      <c r="AD187" s="117" t="str">
        <f t="shared" si="1"/>
        <v/>
      </c>
      <c r="AE187" s="117" t="str">
        <f t="shared" si="5"/>
        <v/>
      </c>
      <c r="AF187" s="122">
        <f t="shared" si="6"/>
        <v>43679</v>
      </c>
    </row>
    <row r="188" spans="1:32" ht="27.6">
      <c r="A188" s="116">
        <v>187</v>
      </c>
      <c r="B188" s="117">
        <v>170</v>
      </c>
      <c r="C188" s="118">
        <v>1</v>
      </c>
      <c r="D188" s="154" t="s">
        <v>852</v>
      </c>
      <c r="E188" s="117" t="s">
        <v>853</v>
      </c>
      <c r="F188" s="117" t="s">
        <v>227</v>
      </c>
      <c r="G188" s="120" t="s">
        <v>854</v>
      </c>
      <c r="H188" s="124" t="s">
        <v>855</v>
      </c>
      <c r="I188" s="122">
        <v>42704</v>
      </c>
      <c r="J188" s="117">
        <f t="shared" si="4"/>
        <v>2016</v>
      </c>
      <c r="K188" s="117"/>
      <c r="L188" s="122">
        <v>44082</v>
      </c>
      <c r="M188" s="117" t="s">
        <v>246</v>
      </c>
      <c r="N188" s="117" t="s">
        <v>856</v>
      </c>
      <c r="O188" s="117"/>
      <c r="P188" s="117"/>
      <c r="Q188" s="122"/>
      <c r="R188" s="117"/>
      <c r="S188" s="117"/>
      <c r="T188" s="117"/>
      <c r="U188" s="117"/>
      <c r="V188" s="117" t="s">
        <v>41</v>
      </c>
      <c r="W188" s="122"/>
      <c r="X188" s="122">
        <v>44221</v>
      </c>
      <c r="Y188" s="122"/>
      <c r="Z188" s="117"/>
      <c r="AA188" s="117"/>
      <c r="AB188" s="117" t="s">
        <v>34</v>
      </c>
      <c r="AC188" s="117"/>
      <c r="AD188" s="117">
        <f t="shared" si="1"/>
        <v>4.1561643835616442</v>
      </c>
      <c r="AE188" s="117">
        <f t="shared" si="5"/>
        <v>2021</v>
      </c>
      <c r="AF188" s="122">
        <f t="shared" si="6"/>
        <v>44221</v>
      </c>
    </row>
    <row r="189" spans="1:32" ht="27.6">
      <c r="A189" s="116">
        <v>188</v>
      </c>
      <c r="B189" s="117">
        <v>171</v>
      </c>
      <c r="C189" s="118">
        <v>1</v>
      </c>
      <c r="D189" s="119" t="s">
        <v>857</v>
      </c>
      <c r="E189" s="117" t="s">
        <v>858</v>
      </c>
      <c r="F189" s="117" t="s">
        <v>67</v>
      </c>
      <c r="G189" s="120" t="s">
        <v>859</v>
      </c>
      <c r="H189" s="121"/>
      <c r="I189" s="117" t="s">
        <v>32</v>
      </c>
      <c r="J189" s="117" t="str">
        <f t="shared" si="4"/>
        <v xml:space="preserve"> </v>
      </c>
      <c r="K189" s="117"/>
      <c r="L189" s="122"/>
      <c r="M189" s="117"/>
      <c r="N189" s="117"/>
      <c r="O189" s="117"/>
      <c r="P189" s="117"/>
      <c r="Q189" s="122"/>
      <c r="R189" s="117"/>
      <c r="S189" s="117"/>
      <c r="T189" s="117"/>
      <c r="U189" s="117"/>
      <c r="V189" s="117"/>
      <c r="W189" s="122"/>
      <c r="X189" s="122"/>
      <c r="Y189" s="122"/>
      <c r="Z189" s="117" t="s">
        <v>860</v>
      </c>
      <c r="AA189" s="117"/>
      <c r="AB189" s="117" t="s">
        <v>34</v>
      </c>
      <c r="AC189" s="117"/>
      <c r="AD189" s="117" t="str">
        <f t="shared" si="1"/>
        <v/>
      </c>
      <c r="AE189" s="117" t="str">
        <f t="shared" si="5"/>
        <v/>
      </c>
      <c r="AF189" s="122">
        <f t="shared" si="6"/>
        <v>0</v>
      </c>
    </row>
    <row r="190" spans="1:32" ht="13.8">
      <c r="A190" s="116">
        <v>189</v>
      </c>
      <c r="B190" s="117">
        <v>78</v>
      </c>
      <c r="C190" s="118"/>
      <c r="D190" s="119" t="s">
        <v>429</v>
      </c>
      <c r="E190" s="117" t="s">
        <v>861</v>
      </c>
      <c r="F190" s="117" t="s">
        <v>62</v>
      </c>
      <c r="G190" s="120" t="s">
        <v>862</v>
      </c>
      <c r="H190" s="121"/>
      <c r="I190" s="117" t="s">
        <v>32</v>
      </c>
      <c r="J190" s="117" t="str">
        <f t="shared" si="4"/>
        <v xml:space="preserve"> </v>
      </c>
      <c r="K190" s="117"/>
      <c r="L190" s="122"/>
      <c r="M190" s="117"/>
      <c r="N190" s="117"/>
      <c r="O190" s="117"/>
      <c r="P190" s="117"/>
      <c r="Q190" s="122"/>
      <c r="R190" s="117"/>
      <c r="S190" s="117"/>
      <c r="T190" s="117"/>
      <c r="U190" s="117"/>
      <c r="V190" s="117"/>
      <c r="W190" s="122"/>
      <c r="X190" s="122"/>
      <c r="Y190" s="122"/>
      <c r="Z190" s="117"/>
      <c r="AA190" s="117"/>
      <c r="AB190" s="117" t="s">
        <v>34</v>
      </c>
      <c r="AC190" s="117"/>
      <c r="AD190" s="117" t="str">
        <f t="shared" si="1"/>
        <v/>
      </c>
      <c r="AE190" s="117" t="str">
        <f t="shared" si="5"/>
        <v/>
      </c>
      <c r="AF190" s="122">
        <f t="shared" si="6"/>
        <v>0</v>
      </c>
    </row>
    <row r="191" spans="1:32" ht="27.6">
      <c r="A191" s="116">
        <v>190</v>
      </c>
      <c r="B191" s="117">
        <v>172</v>
      </c>
      <c r="C191" s="118">
        <v>1</v>
      </c>
      <c r="D191" s="119" t="s">
        <v>863</v>
      </c>
      <c r="E191" s="117" t="s">
        <v>864</v>
      </c>
      <c r="F191" s="117" t="s">
        <v>154</v>
      </c>
      <c r="G191" s="120" t="s">
        <v>865</v>
      </c>
      <c r="H191" s="121"/>
      <c r="I191" s="122">
        <v>40819</v>
      </c>
      <c r="J191" s="117">
        <f t="shared" si="4"/>
        <v>2011</v>
      </c>
      <c r="K191" s="117"/>
      <c r="L191" s="122">
        <v>40883</v>
      </c>
      <c r="M191" s="117" t="s">
        <v>246</v>
      </c>
      <c r="N191" s="117" t="s">
        <v>866</v>
      </c>
      <c r="O191" s="117"/>
      <c r="P191" s="117"/>
      <c r="Q191" s="122"/>
      <c r="R191" s="117"/>
      <c r="S191" s="117"/>
      <c r="T191" s="117"/>
      <c r="U191" s="117"/>
      <c r="V191" s="117" t="s">
        <v>41</v>
      </c>
      <c r="W191" s="122"/>
      <c r="X191" s="122">
        <v>44253</v>
      </c>
      <c r="Y191" s="122"/>
      <c r="Z191" s="117"/>
      <c r="AA191" s="117"/>
      <c r="AB191" s="117" t="s">
        <v>34</v>
      </c>
      <c r="AC191" s="117"/>
      <c r="AD191" s="117">
        <f t="shared" si="1"/>
        <v>9.4082191780821915</v>
      </c>
      <c r="AE191" s="117">
        <f t="shared" si="5"/>
        <v>2021</v>
      </c>
      <c r="AF191" s="122">
        <f t="shared" si="6"/>
        <v>44253</v>
      </c>
    </row>
    <row r="192" spans="1:32" ht="41.4">
      <c r="A192" s="116">
        <v>191</v>
      </c>
      <c r="B192" s="117">
        <v>173</v>
      </c>
      <c r="C192" s="118">
        <v>1</v>
      </c>
      <c r="D192" s="119" t="s">
        <v>867</v>
      </c>
      <c r="E192" s="117" t="s">
        <v>868</v>
      </c>
      <c r="F192" s="117" t="s">
        <v>149</v>
      </c>
      <c r="G192" s="120" t="s">
        <v>869</v>
      </c>
      <c r="H192" s="124" t="s">
        <v>870</v>
      </c>
      <c r="I192" s="122">
        <v>41246</v>
      </c>
      <c r="J192" s="117">
        <f t="shared" si="4"/>
        <v>2012</v>
      </c>
      <c r="K192" s="117" t="s">
        <v>46</v>
      </c>
      <c r="L192" s="122">
        <v>43013</v>
      </c>
      <c r="M192" s="117" t="s">
        <v>40</v>
      </c>
      <c r="N192" s="117" t="s">
        <v>871</v>
      </c>
      <c r="O192" s="117"/>
      <c r="P192" s="117"/>
      <c r="Q192" s="122"/>
      <c r="R192" s="117"/>
      <c r="S192" s="117"/>
      <c r="T192" s="117"/>
      <c r="U192" s="117"/>
      <c r="V192" s="117" t="s">
        <v>41</v>
      </c>
      <c r="W192" s="122"/>
      <c r="X192" s="122">
        <v>43766</v>
      </c>
      <c r="Y192" s="122"/>
      <c r="Z192" s="117"/>
      <c r="AA192" s="117"/>
      <c r="AB192" s="117" t="s">
        <v>34</v>
      </c>
      <c r="AC192" s="117"/>
      <c r="AD192" s="117">
        <f t="shared" si="1"/>
        <v>6.904109589041096</v>
      </c>
      <c r="AE192" s="117">
        <f t="shared" si="5"/>
        <v>2019</v>
      </c>
      <c r="AF192" s="122">
        <f t="shared" si="6"/>
        <v>43766</v>
      </c>
    </row>
    <row r="193" spans="1:32" ht="13.8">
      <c r="A193" s="116">
        <v>192</v>
      </c>
      <c r="B193" s="117">
        <v>174</v>
      </c>
      <c r="C193" s="118">
        <v>1</v>
      </c>
      <c r="D193" s="119" t="s">
        <v>872</v>
      </c>
      <c r="E193" s="117" t="s">
        <v>873</v>
      </c>
      <c r="F193" s="117" t="s">
        <v>520</v>
      </c>
      <c r="G193" s="120" t="s">
        <v>874</v>
      </c>
      <c r="H193" s="121"/>
      <c r="I193" s="117" t="s">
        <v>32</v>
      </c>
      <c r="J193" s="117" t="str">
        <f t="shared" si="4"/>
        <v xml:space="preserve"> </v>
      </c>
      <c r="K193" s="117"/>
      <c r="L193" s="122"/>
      <c r="M193" s="117"/>
      <c r="N193" s="117"/>
      <c r="O193" s="117"/>
      <c r="P193" s="117"/>
      <c r="Q193" s="122"/>
      <c r="R193" s="117"/>
      <c r="S193" s="117"/>
      <c r="T193" s="117"/>
      <c r="U193" s="117"/>
      <c r="V193" s="117"/>
      <c r="W193" s="122"/>
      <c r="X193" s="122"/>
      <c r="Y193" s="122"/>
      <c r="Z193" s="117"/>
      <c r="AA193" s="117"/>
      <c r="AB193" s="117" t="s">
        <v>34</v>
      </c>
      <c r="AC193" s="117"/>
      <c r="AD193" s="117" t="str">
        <f t="shared" si="1"/>
        <v/>
      </c>
      <c r="AE193" s="117" t="str">
        <f t="shared" si="5"/>
        <v/>
      </c>
      <c r="AF193" s="122">
        <f t="shared" si="6"/>
        <v>0</v>
      </c>
    </row>
    <row r="194" spans="1:32" ht="41.4">
      <c r="A194" s="116">
        <v>193</v>
      </c>
      <c r="B194" s="117">
        <v>175</v>
      </c>
      <c r="C194" s="118">
        <v>1</v>
      </c>
      <c r="D194" s="119" t="s">
        <v>875</v>
      </c>
      <c r="E194" s="117" t="s">
        <v>876</v>
      </c>
      <c r="F194" s="117" t="s">
        <v>124</v>
      </c>
      <c r="G194" s="120" t="s">
        <v>877</v>
      </c>
      <c r="H194" s="121"/>
      <c r="I194" s="122">
        <v>43644</v>
      </c>
      <c r="J194" s="117">
        <f t="shared" si="4"/>
        <v>2019</v>
      </c>
      <c r="K194" s="117" t="s">
        <v>46</v>
      </c>
      <c r="L194" s="122">
        <v>43644</v>
      </c>
      <c r="M194" s="117" t="s">
        <v>40</v>
      </c>
      <c r="N194" s="117"/>
      <c r="O194" s="117"/>
      <c r="P194" s="117"/>
      <c r="Q194" s="122"/>
      <c r="R194" s="117"/>
      <c r="S194" s="117"/>
      <c r="T194" s="117"/>
      <c r="U194" s="117"/>
      <c r="V194" s="117" t="s">
        <v>81</v>
      </c>
      <c r="W194" s="125">
        <v>44586</v>
      </c>
      <c r="X194" s="122"/>
      <c r="Y194" s="122"/>
      <c r="Z194" s="117"/>
      <c r="AA194" s="117"/>
      <c r="AB194" s="117" t="s">
        <v>34</v>
      </c>
      <c r="AC194" s="117"/>
      <c r="AD194" s="117" t="str">
        <f t="shared" si="1"/>
        <v/>
      </c>
      <c r="AE194" s="117" t="str">
        <f t="shared" si="5"/>
        <v/>
      </c>
      <c r="AF194" s="122">
        <f t="shared" si="6"/>
        <v>44586</v>
      </c>
    </row>
    <row r="195" spans="1:32" ht="41.4">
      <c r="A195" s="116">
        <v>194</v>
      </c>
      <c r="B195" s="117">
        <v>176</v>
      </c>
      <c r="C195" s="118">
        <v>1</v>
      </c>
      <c r="D195" s="119" t="s">
        <v>878</v>
      </c>
      <c r="E195" s="117" t="s">
        <v>879</v>
      </c>
      <c r="F195" s="151" t="s">
        <v>880</v>
      </c>
      <c r="G195" s="120" t="s">
        <v>881</v>
      </c>
      <c r="H195" s="124" t="s">
        <v>882</v>
      </c>
      <c r="I195" s="122">
        <v>42732</v>
      </c>
      <c r="J195" s="117">
        <f t="shared" si="4"/>
        <v>2016</v>
      </c>
      <c r="K195" s="117" t="s">
        <v>46</v>
      </c>
      <c r="L195" s="122">
        <v>42964</v>
      </c>
      <c r="M195" s="117" t="s">
        <v>40</v>
      </c>
      <c r="N195" s="117" t="s">
        <v>46</v>
      </c>
      <c r="O195" s="117"/>
      <c r="P195" s="117"/>
      <c r="Q195" s="122"/>
      <c r="R195" s="117"/>
      <c r="S195" s="117"/>
      <c r="T195" s="117"/>
      <c r="U195" s="117"/>
      <c r="V195" s="117" t="s">
        <v>41</v>
      </c>
      <c r="W195" s="122"/>
      <c r="X195" s="122">
        <v>44011</v>
      </c>
      <c r="Y195" s="122"/>
      <c r="Z195" s="117"/>
      <c r="AA195" s="117"/>
      <c r="AB195" s="117" t="s">
        <v>34</v>
      </c>
      <c r="AC195" s="117"/>
      <c r="AD195" s="117">
        <f t="shared" si="1"/>
        <v>3.504109589041096</v>
      </c>
      <c r="AE195" s="117">
        <f t="shared" si="5"/>
        <v>2020</v>
      </c>
      <c r="AF195" s="122">
        <f t="shared" si="6"/>
        <v>44011</v>
      </c>
    </row>
    <row r="196" spans="1:32" ht="41.4">
      <c r="A196" s="116">
        <v>195</v>
      </c>
      <c r="B196" s="117">
        <v>177</v>
      </c>
      <c r="C196" s="118">
        <v>1</v>
      </c>
      <c r="D196" s="119" t="s">
        <v>883</v>
      </c>
      <c r="E196" s="117" t="s">
        <v>884</v>
      </c>
      <c r="F196" s="117" t="s">
        <v>885</v>
      </c>
      <c r="G196" s="120" t="s">
        <v>886</v>
      </c>
      <c r="H196" s="121"/>
      <c r="I196" s="122">
        <v>40469</v>
      </c>
      <c r="J196" s="117">
        <f t="shared" si="4"/>
        <v>2010</v>
      </c>
      <c r="K196" s="117"/>
      <c r="L196" s="122">
        <v>40469</v>
      </c>
      <c r="M196" s="117" t="s">
        <v>246</v>
      </c>
      <c r="N196" s="117" t="s">
        <v>887</v>
      </c>
      <c r="O196" s="117"/>
      <c r="P196" s="117" t="s">
        <v>40</v>
      </c>
      <c r="Q196" s="122"/>
      <c r="R196" s="117" t="s">
        <v>888</v>
      </c>
      <c r="S196" s="117"/>
      <c r="T196" s="117"/>
      <c r="U196" s="117"/>
      <c r="V196" s="117" t="s">
        <v>57</v>
      </c>
      <c r="W196" s="122"/>
      <c r="X196" s="122"/>
      <c r="Y196" s="122"/>
      <c r="Z196" s="117" t="s">
        <v>889</v>
      </c>
      <c r="AA196" s="117"/>
      <c r="AB196" s="117" t="s">
        <v>34</v>
      </c>
      <c r="AC196" s="117"/>
      <c r="AD196" s="117" t="str">
        <f t="shared" si="1"/>
        <v/>
      </c>
      <c r="AE196" s="117" t="str">
        <f t="shared" si="5"/>
        <v/>
      </c>
      <c r="AF196" s="122">
        <f t="shared" si="6"/>
        <v>0</v>
      </c>
    </row>
    <row r="197" spans="1:32" ht="41.4">
      <c r="A197" s="116">
        <v>196</v>
      </c>
      <c r="B197" s="117">
        <v>178</v>
      </c>
      <c r="C197" s="118">
        <v>1</v>
      </c>
      <c r="D197" s="119" t="s">
        <v>890</v>
      </c>
      <c r="E197" s="117" t="s">
        <v>891</v>
      </c>
      <c r="F197" s="117" t="s">
        <v>154</v>
      </c>
      <c r="G197" s="120" t="s">
        <v>892</v>
      </c>
      <c r="H197" s="121"/>
      <c r="I197" s="122">
        <v>43955</v>
      </c>
      <c r="J197" s="117">
        <f t="shared" si="4"/>
        <v>2020</v>
      </c>
      <c r="K197" s="117" t="s">
        <v>46</v>
      </c>
      <c r="L197" s="122">
        <v>44091</v>
      </c>
      <c r="M197" s="117" t="s">
        <v>40</v>
      </c>
      <c r="N197" s="117" t="s">
        <v>46</v>
      </c>
      <c r="O197" s="117"/>
      <c r="P197" s="117"/>
      <c r="Q197" s="122"/>
      <c r="R197" s="117"/>
      <c r="S197" s="117"/>
      <c r="T197" s="117"/>
      <c r="U197" s="117"/>
      <c r="V197" s="117" t="s">
        <v>41</v>
      </c>
      <c r="W197" s="122"/>
      <c r="X197" s="122">
        <v>44183</v>
      </c>
      <c r="Y197" s="122"/>
      <c r="Z197" s="117"/>
      <c r="AA197" s="117"/>
      <c r="AB197" s="117" t="s">
        <v>34</v>
      </c>
      <c r="AC197" s="117"/>
      <c r="AD197" s="117">
        <f t="shared" si="1"/>
        <v>0.62465753424657533</v>
      </c>
      <c r="AE197" s="117">
        <f t="shared" si="5"/>
        <v>2020</v>
      </c>
      <c r="AF197" s="122">
        <f t="shared" si="6"/>
        <v>44183</v>
      </c>
    </row>
    <row r="198" spans="1:32" ht="13.8">
      <c r="A198" s="116">
        <v>197</v>
      </c>
      <c r="B198" s="117">
        <v>115</v>
      </c>
      <c r="C198" s="118"/>
      <c r="D198" s="119" t="s">
        <v>608</v>
      </c>
      <c r="E198" s="117" t="s">
        <v>893</v>
      </c>
      <c r="F198" s="117" t="s">
        <v>197</v>
      </c>
      <c r="G198" s="120" t="s">
        <v>894</v>
      </c>
      <c r="H198" s="121"/>
      <c r="I198" s="117" t="s">
        <v>32</v>
      </c>
      <c r="J198" s="117" t="str">
        <f t="shared" si="4"/>
        <v xml:space="preserve"> </v>
      </c>
      <c r="K198" s="117"/>
      <c r="L198" s="122"/>
      <c r="M198" s="117"/>
      <c r="N198" s="117"/>
      <c r="O198" s="117"/>
      <c r="P198" s="117"/>
      <c r="Q198" s="122"/>
      <c r="R198" s="117"/>
      <c r="S198" s="117"/>
      <c r="T198" s="117"/>
      <c r="U198" s="117"/>
      <c r="V198" s="117"/>
      <c r="W198" s="122"/>
      <c r="X198" s="122"/>
      <c r="Y198" s="122"/>
      <c r="Z198" s="117" t="s">
        <v>895</v>
      </c>
      <c r="AA198" s="117"/>
      <c r="AB198" s="117" t="s">
        <v>34</v>
      </c>
      <c r="AC198" s="117"/>
      <c r="AD198" s="117" t="str">
        <f t="shared" si="1"/>
        <v/>
      </c>
      <c r="AE198" s="117" t="str">
        <f t="shared" si="5"/>
        <v/>
      </c>
      <c r="AF198" s="122">
        <f t="shared" si="6"/>
        <v>0</v>
      </c>
    </row>
    <row r="199" spans="1:32" ht="55.2">
      <c r="A199" s="116">
        <v>198</v>
      </c>
      <c r="B199" s="117">
        <v>179</v>
      </c>
      <c r="C199" s="118">
        <v>1</v>
      </c>
      <c r="D199" s="119" t="s">
        <v>896</v>
      </c>
      <c r="E199" s="117" t="s">
        <v>897</v>
      </c>
      <c r="F199" s="117" t="s">
        <v>55</v>
      </c>
      <c r="G199" s="120" t="s">
        <v>898</v>
      </c>
      <c r="H199" s="121"/>
      <c r="I199" s="117" t="s">
        <v>32</v>
      </c>
      <c r="J199" s="117" t="str">
        <f t="shared" si="4"/>
        <v xml:space="preserve"> </v>
      </c>
      <c r="K199" s="117"/>
      <c r="L199" s="122"/>
      <c r="M199" s="117"/>
      <c r="N199" s="117"/>
      <c r="O199" s="117"/>
      <c r="P199" s="117"/>
      <c r="Q199" s="122"/>
      <c r="R199" s="117"/>
      <c r="S199" s="117"/>
      <c r="T199" s="117"/>
      <c r="U199" s="117"/>
      <c r="V199" s="117"/>
      <c r="W199" s="122"/>
      <c r="X199" s="122"/>
      <c r="Y199" s="122"/>
      <c r="Z199" s="155" t="s">
        <v>899</v>
      </c>
      <c r="AA199" s="117"/>
      <c r="AB199" s="117" t="s">
        <v>34</v>
      </c>
      <c r="AC199" s="117"/>
      <c r="AD199" s="117" t="str">
        <f t="shared" si="1"/>
        <v/>
      </c>
      <c r="AE199" s="117" t="str">
        <f t="shared" si="5"/>
        <v/>
      </c>
      <c r="AF199" s="122">
        <f t="shared" si="6"/>
        <v>0</v>
      </c>
    </row>
    <row r="200" spans="1:32" ht="41.4">
      <c r="A200" s="116">
        <v>199</v>
      </c>
      <c r="B200" s="117">
        <v>180</v>
      </c>
      <c r="C200" s="118">
        <v>1</v>
      </c>
      <c r="D200" s="119" t="s">
        <v>900</v>
      </c>
      <c r="E200" s="117" t="s">
        <v>901</v>
      </c>
      <c r="F200" s="117" t="s">
        <v>30</v>
      </c>
      <c r="G200" s="120" t="s">
        <v>902</v>
      </c>
      <c r="H200" s="121"/>
      <c r="I200" s="122">
        <v>43920</v>
      </c>
      <c r="J200" s="117">
        <f t="shared" si="4"/>
        <v>2020</v>
      </c>
      <c r="K200" s="117" t="s">
        <v>46</v>
      </c>
      <c r="L200" s="122">
        <v>44260</v>
      </c>
      <c r="M200" s="117" t="s">
        <v>40</v>
      </c>
      <c r="N200" s="117" t="s">
        <v>46</v>
      </c>
      <c r="O200" s="117"/>
      <c r="P200" s="117"/>
      <c r="Q200" s="122"/>
      <c r="R200" s="117"/>
      <c r="S200" s="117"/>
      <c r="T200" s="117"/>
      <c r="U200" s="117"/>
      <c r="V200" s="117" t="s">
        <v>41</v>
      </c>
      <c r="W200" s="122"/>
      <c r="X200" s="122">
        <v>44351</v>
      </c>
      <c r="Y200" s="122"/>
      <c r="Z200" s="117"/>
      <c r="AA200" s="117"/>
      <c r="AB200" s="117" t="s">
        <v>34</v>
      </c>
      <c r="AC200" s="117"/>
      <c r="AD200" s="117">
        <f t="shared" si="1"/>
        <v>1.1808219178082191</v>
      </c>
      <c r="AE200" s="117">
        <f t="shared" si="5"/>
        <v>2021</v>
      </c>
      <c r="AF200" s="122">
        <f t="shared" si="6"/>
        <v>44351</v>
      </c>
    </row>
    <row r="201" spans="1:32" ht="41.4">
      <c r="A201" s="116">
        <v>200</v>
      </c>
      <c r="B201" s="117">
        <v>181</v>
      </c>
      <c r="C201" s="118">
        <v>1</v>
      </c>
      <c r="D201" s="119" t="s">
        <v>903</v>
      </c>
      <c r="E201" s="117" t="s">
        <v>904</v>
      </c>
      <c r="F201" s="117" t="s">
        <v>44</v>
      </c>
      <c r="G201" s="120" t="s">
        <v>905</v>
      </c>
      <c r="H201" s="121"/>
      <c r="I201" s="122">
        <v>43899</v>
      </c>
      <c r="J201" s="117">
        <f t="shared" si="4"/>
        <v>2020</v>
      </c>
      <c r="K201" s="117" t="s">
        <v>46</v>
      </c>
      <c r="L201" s="122"/>
      <c r="M201" s="117"/>
      <c r="N201" s="117"/>
      <c r="O201" s="117"/>
      <c r="P201" s="117"/>
      <c r="Q201" s="122"/>
      <c r="R201" s="117"/>
      <c r="S201" s="117"/>
      <c r="T201" s="117"/>
      <c r="U201" s="117"/>
      <c r="V201" s="117" t="s">
        <v>81</v>
      </c>
      <c r="W201" s="122">
        <v>44001</v>
      </c>
      <c r="X201" s="122"/>
      <c r="Y201" s="122"/>
      <c r="Z201" s="117"/>
      <c r="AA201" s="117"/>
      <c r="AB201" s="117" t="s">
        <v>34</v>
      </c>
      <c r="AC201" s="117"/>
      <c r="AD201" s="117" t="str">
        <f t="shared" si="1"/>
        <v/>
      </c>
      <c r="AE201" s="117" t="str">
        <f t="shared" si="5"/>
        <v/>
      </c>
      <c r="AF201" s="122">
        <f t="shared" si="6"/>
        <v>44001</v>
      </c>
    </row>
    <row r="202" spans="1:32" ht="96.6">
      <c r="A202" s="116">
        <v>201</v>
      </c>
      <c r="B202" s="117">
        <v>182</v>
      </c>
      <c r="C202" s="118">
        <v>1</v>
      </c>
      <c r="D202" s="119" t="s">
        <v>906</v>
      </c>
      <c r="E202" s="117" t="s">
        <v>907</v>
      </c>
      <c r="F202" s="117" t="s">
        <v>908</v>
      </c>
      <c r="G202" s="120" t="s">
        <v>909</v>
      </c>
      <c r="H202" s="124" t="s">
        <v>910</v>
      </c>
      <c r="I202" s="122">
        <v>41673</v>
      </c>
      <c r="J202" s="117">
        <f t="shared" si="4"/>
        <v>2014</v>
      </c>
      <c r="K202" s="117" t="s">
        <v>46</v>
      </c>
      <c r="L202" s="122">
        <v>44190</v>
      </c>
      <c r="M202" s="117" t="s">
        <v>911</v>
      </c>
      <c r="N202" s="117" t="s">
        <v>912</v>
      </c>
      <c r="O202" s="117"/>
      <c r="P202" s="117" t="s">
        <v>246</v>
      </c>
      <c r="Q202" s="122">
        <v>44279</v>
      </c>
      <c r="R202" s="117" t="s">
        <v>913</v>
      </c>
      <c r="S202" s="117"/>
      <c r="T202" s="117"/>
      <c r="U202" s="117"/>
      <c r="V202" s="117" t="s">
        <v>57</v>
      </c>
      <c r="W202" s="122"/>
      <c r="X202" s="122"/>
      <c r="Y202" s="122"/>
      <c r="Z202" s="117"/>
      <c r="AA202" s="117"/>
      <c r="AB202" s="117" t="s">
        <v>34</v>
      </c>
      <c r="AC202" s="117"/>
      <c r="AD202" s="117" t="str">
        <f t="shared" si="1"/>
        <v/>
      </c>
      <c r="AE202" s="117" t="str">
        <f t="shared" si="5"/>
        <v/>
      </c>
      <c r="AF202" s="122">
        <f t="shared" si="6"/>
        <v>0</v>
      </c>
    </row>
    <row r="203" spans="1:32" ht="41.4">
      <c r="A203" s="116">
        <v>202</v>
      </c>
      <c r="B203" s="117">
        <v>183</v>
      </c>
      <c r="C203" s="118">
        <v>1</v>
      </c>
      <c r="D203" s="119" t="s">
        <v>914</v>
      </c>
      <c r="E203" s="117" t="s">
        <v>915</v>
      </c>
      <c r="F203" s="117" t="s">
        <v>916</v>
      </c>
      <c r="G203" s="120" t="s">
        <v>917</v>
      </c>
      <c r="H203" s="156" t="s">
        <v>918</v>
      </c>
      <c r="I203" s="122">
        <v>43329</v>
      </c>
      <c r="J203" s="117">
        <f t="shared" si="4"/>
        <v>2018</v>
      </c>
      <c r="K203" s="117" t="s">
        <v>46</v>
      </c>
      <c r="L203" s="122">
        <v>43329</v>
      </c>
      <c r="M203" s="117" t="s">
        <v>911</v>
      </c>
      <c r="N203" s="117" t="s">
        <v>46</v>
      </c>
      <c r="O203" s="117"/>
      <c r="P203" s="117"/>
      <c r="Q203" s="122"/>
      <c r="R203" s="117"/>
      <c r="S203" s="117"/>
      <c r="T203" s="117"/>
      <c r="U203" s="117"/>
      <c r="V203" s="117" t="s">
        <v>81</v>
      </c>
      <c r="W203" s="122">
        <v>44011</v>
      </c>
      <c r="X203" s="122"/>
      <c r="Y203" s="122"/>
      <c r="Z203" s="117" t="s">
        <v>919</v>
      </c>
      <c r="AA203" s="117"/>
      <c r="AB203" s="117" t="s">
        <v>34</v>
      </c>
      <c r="AC203" s="117"/>
      <c r="AD203" s="117" t="str">
        <f t="shared" si="1"/>
        <v/>
      </c>
      <c r="AE203" s="117" t="str">
        <f t="shared" si="5"/>
        <v/>
      </c>
      <c r="AF203" s="122">
        <f t="shared" si="6"/>
        <v>44011</v>
      </c>
    </row>
    <row r="204" spans="1:32" ht="41.4">
      <c r="A204" s="116">
        <v>203</v>
      </c>
      <c r="B204" s="117">
        <v>156</v>
      </c>
      <c r="C204" s="118"/>
      <c r="D204" s="119" t="s">
        <v>793</v>
      </c>
      <c r="E204" s="117" t="s">
        <v>920</v>
      </c>
      <c r="F204" s="117" t="s">
        <v>67</v>
      </c>
      <c r="G204" s="120" t="s">
        <v>921</v>
      </c>
      <c r="H204" s="121"/>
      <c r="I204" s="122">
        <v>43892</v>
      </c>
      <c r="J204" s="117">
        <f t="shared" si="4"/>
        <v>2020</v>
      </c>
      <c r="K204" s="117" t="s">
        <v>46</v>
      </c>
      <c r="L204" s="122"/>
      <c r="M204" s="117"/>
      <c r="N204" s="117"/>
      <c r="O204" s="117"/>
      <c r="P204" s="117"/>
      <c r="Q204" s="122"/>
      <c r="R204" s="117"/>
      <c r="S204" s="117"/>
      <c r="T204" s="117"/>
      <c r="U204" s="117"/>
      <c r="V204" s="117" t="s">
        <v>81</v>
      </c>
      <c r="W204" s="122">
        <v>44035</v>
      </c>
      <c r="X204" s="122"/>
      <c r="Y204" s="122"/>
      <c r="Z204" s="117"/>
      <c r="AA204" s="117"/>
      <c r="AB204" s="117" t="s">
        <v>34</v>
      </c>
      <c r="AC204" s="117"/>
      <c r="AD204" s="117" t="str">
        <f t="shared" si="1"/>
        <v/>
      </c>
      <c r="AE204" s="117" t="str">
        <f t="shared" si="5"/>
        <v/>
      </c>
      <c r="AF204" s="122">
        <f t="shared" si="6"/>
        <v>44035</v>
      </c>
    </row>
    <row r="205" spans="1:32" ht="69">
      <c r="A205" s="116">
        <v>204</v>
      </c>
      <c r="B205" s="117">
        <v>184</v>
      </c>
      <c r="C205" s="118">
        <v>1</v>
      </c>
      <c r="D205" s="119" t="s">
        <v>922</v>
      </c>
      <c r="E205" s="117" t="s">
        <v>923</v>
      </c>
      <c r="F205" s="117" t="s">
        <v>30</v>
      </c>
      <c r="G205" s="120" t="s">
        <v>924</v>
      </c>
      <c r="H205" s="121"/>
      <c r="I205" s="122">
        <v>43920</v>
      </c>
      <c r="J205" s="117">
        <f t="shared" si="4"/>
        <v>2020</v>
      </c>
      <c r="K205" s="117" t="s">
        <v>46</v>
      </c>
      <c r="L205" s="122"/>
      <c r="M205" s="117"/>
      <c r="N205" s="117"/>
      <c r="O205" s="117"/>
      <c r="P205" s="117"/>
      <c r="Q205" s="122"/>
      <c r="R205" s="117"/>
      <c r="S205" s="117"/>
      <c r="T205" s="117"/>
      <c r="U205" s="117"/>
      <c r="V205" s="117" t="s">
        <v>353</v>
      </c>
      <c r="W205" s="122">
        <v>44314</v>
      </c>
      <c r="X205" s="122"/>
      <c r="Y205" s="122"/>
      <c r="Z205" s="117" t="s">
        <v>925</v>
      </c>
      <c r="AA205" s="117"/>
      <c r="AB205" s="117" t="s">
        <v>34</v>
      </c>
      <c r="AC205" s="117"/>
      <c r="AD205" s="117" t="str">
        <f t="shared" si="1"/>
        <v/>
      </c>
      <c r="AE205" s="117" t="str">
        <f t="shared" si="5"/>
        <v/>
      </c>
      <c r="AF205" s="122">
        <f t="shared" si="6"/>
        <v>44314</v>
      </c>
    </row>
    <row r="206" spans="1:32" ht="41.4">
      <c r="A206" s="116">
        <v>205</v>
      </c>
      <c r="B206" s="117">
        <v>185</v>
      </c>
      <c r="C206" s="118">
        <v>1</v>
      </c>
      <c r="D206" s="119" t="s">
        <v>926</v>
      </c>
      <c r="E206" s="117" t="s">
        <v>927</v>
      </c>
      <c r="F206" s="117" t="s">
        <v>928</v>
      </c>
      <c r="G206" s="120" t="s">
        <v>929</v>
      </c>
      <c r="H206" s="121"/>
      <c r="I206" s="122">
        <v>43585</v>
      </c>
      <c r="J206" s="117">
        <f t="shared" si="4"/>
        <v>2019</v>
      </c>
      <c r="K206" s="117" t="s">
        <v>46</v>
      </c>
      <c r="L206" s="122">
        <v>43585</v>
      </c>
      <c r="M206" s="117" t="s">
        <v>911</v>
      </c>
      <c r="N206" s="117"/>
      <c r="O206" s="117"/>
      <c r="P206" s="117"/>
      <c r="Q206" s="122"/>
      <c r="R206" s="117"/>
      <c r="S206" s="117"/>
      <c r="T206" s="117"/>
      <c r="U206" s="117"/>
      <c r="V206" s="117" t="s">
        <v>81</v>
      </c>
      <c r="W206" s="122">
        <v>43649</v>
      </c>
      <c r="X206" s="122"/>
      <c r="Y206" s="122"/>
      <c r="Z206" s="117" t="s">
        <v>930</v>
      </c>
      <c r="AA206" s="117"/>
      <c r="AB206" s="117" t="s">
        <v>34</v>
      </c>
      <c r="AC206" s="117"/>
      <c r="AD206" s="117" t="str">
        <f t="shared" si="1"/>
        <v/>
      </c>
      <c r="AE206" s="117" t="str">
        <f t="shared" si="5"/>
        <v/>
      </c>
      <c r="AF206" s="122">
        <f t="shared" si="6"/>
        <v>43649</v>
      </c>
    </row>
    <row r="207" spans="1:32" ht="41.4">
      <c r="A207" s="116">
        <v>206</v>
      </c>
      <c r="B207" s="117">
        <v>186</v>
      </c>
      <c r="C207" s="118">
        <v>1</v>
      </c>
      <c r="D207" s="119" t="s">
        <v>931</v>
      </c>
      <c r="E207" s="117" t="s">
        <v>932</v>
      </c>
      <c r="F207" s="117" t="s">
        <v>149</v>
      </c>
      <c r="G207" s="120" t="s">
        <v>933</v>
      </c>
      <c r="H207" s="121"/>
      <c r="I207" s="122">
        <v>42436</v>
      </c>
      <c r="J207" s="117">
        <f t="shared" si="4"/>
        <v>2016</v>
      </c>
      <c r="K207" s="117" t="s">
        <v>46</v>
      </c>
      <c r="L207" s="122">
        <v>42544</v>
      </c>
      <c r="M207" s="117" t="s">
        <v>911</v>
      </c>
      <c r="N207" s="117" t="s">
        <v>46</v>
      </c>
      <c r="O207" s="117"/>
      <c r="P207" s="117"/>
      <c r="Q207" s="122"/>
      <c r="R207" s="117"/>
      <c r="S207" s="117"/>
      <c r="T207" s="117"/>
      <c r="U207" s="117"/>
      <c r="V207" s="117" t="s">
        <v>57</v>
      </c>
      <c r="W207" s="122"/>
      <c r="X207" s="122"/>
      <c r="Y207" s="122"/>
      <c r="Z207" s="117"/>
      <c r="AA207" s="117"/>
      <c r="AB207" s="117" t="s">
        <v>34</v>
      </c>
      <c r="AC207" s="117"/>
      <c r="AD207" s="117" t="str">
        <f t="shared" si="1"/>
        <v/>
      </c>
      <c r="AE207" s="117" t="str">
        <f t="shared" si="5"/>
        <v/>
      </c>
      <c r="AF207" s="122">
        <f t="shared" si="6"/>
        <v>0</v>
      </c>
    </row>
    <row r="208" spans="1:32" ht="41.4">
      <c r="A208" s="116">
        <v>207</v>
      </c>
      <c r="B208" s="117">
        <v>117</v>
      </c>
      <c r="C208" s="118"/>
      <c r="D208" s="119" t="s">
        <v>614</v>
      </c>
      <c r="E208" s="117" t="s">
        <v>934</v>
      </c>
      <c r="F208" s="117" t="s">
        <v>30</v>
      </c>
      <c r="G208" s="120" t="s">
        <v>935</v>
      </c>
      <c r="H208" s="121"/>
      <c r="I208" s="117" t="s">
        <v>32</v>
      </c>
      <c r="J208" s="117" t="str">
        <f t="shared" si="4"/>
        <v xml:space="preserve"> </v>
      </c>
      <c r="K208" s="117"/>
      <c r="L208" s="122"/>
      <c r="M208" s="117"/>
      <c r="N208" s="117"/>
      <c r="O208" s="117"/>
      <c r="P208" s="117"/>
      <c r="Q208" s="122"/>
      <c r="R208" s="117"/>
      <c r="S208" s="117"/>
      <c r="T208" s="117"/>
      <c r="U208" s="117"/>
      <c r="V208" s="117"/>
      <c r="W208" s="122"/>
      <c r="X208" s="122"/>
      <c r="Y208" s="122"/>
      <c r="Z208" s="117" t="s">
        <v>936</v>
      </c>
      <c r="AA208" s="117"/>
      <c r="AB208" s="117" t="s">
        <v>34</v>
      </c>
      <c r="AC208" s="117"/>
      <c r="AD208" s="117" t="str">
        <f t="shared" si="1"/>
        <v/>
      </c>
      <c r="AE208" s="117" t="str">
        <f t="shared" si="5"/>
        <v/>
      </c>
      <c r="AF208" s="122">
        <f t="shared" si="6"/>
        <v>0</v>
      </c>
    </row>
    <row r="209" spans="1:32" ht="41.4">
      <c r="A209" s="116">
        <v>208</v>
      </c>
      <c r="B209" s="117">
        <v>19</v>
      </c>
      <c r="C209" s="118"/>
      <c r="D209" s="119" t="s">
        <v>131</v>
      </c>
      <c r="E209" s="117" t="s">
        <v>937</v>
      </c>
      <c r="F209" s="117" t="s">
        <v>227</v>
      </c>
      <c r="G209" s="120" t="s">
        <v>938</v>
      </c>
      <c r="H209" s="121"/>
      <c r="I209" s="122">
        <v>43880</v>
      </c>
      <c r="J209" s="117">
        <f t="shared" si="4"/>
        <v>2020</v>
      </c>
      <c r="K209" s="117" t="s">
        <v>46</v>
      </c>
      <c r="L209" s="122">
        <v>44286</v>
      </c>
      <c r="M209" s="117" t="s">
        <v>40</v>
      </c>
      <c r="N209" s="117" t="s">
        <v>46</v>
      </c>
      <c r="O209" s="117"/>
      <c r="P209" s="117"/>
      <c r="Q209" s="122"/>
      <c r="R209" s="117"/>
      <c r="S209" s="117"/>
      <c r="T209" s="117"/>
      <c r="U209" s="117"/>
      <c r="V209" s="117" t="s">
        <v>41</v>
      </c>
      <c r="W209" s="122"/>
      <c r="X209" s="122">
        <v>44396</v>
      </c>
      <c r="Y209" s="122"/>
      <c r="Z209" s="117" t="s">
        <v>939</v>
      </c>
      <c r="AA209" s="117"/>
      <c r="AB209" s="117" t="s">
        <v>34</v>
      </c>
      <c r="AC209" s="117"/>
      <c r="AD209" s="117">
        <f t="shared" si="1"/>
        <v>1.4136986301369863</v>
      </c>
      <c r="AE209" s="117">
        <f t="shared" si="5"/>
        <v>2021</v>
      </c>
      <c r="AF209" s="122">
        <f t="shared" si="6"/>
        <v>44396</v>
      </c>
    </row>
    <row r="210" spans="1:32" ht="41.4">
      <c r="A210" s="116">
        <v>209</v>
      </c>
      <c r="B210" s="117">
        <v>187</v>
      </c>
      <c r="C210" s="118">
        <v>1</v>
      </c>
      <c r="D210" s="119" t="s">
        <v>940</v>
      </c>
      <c r="E210" s="117" t="s">
        <v>941</v>
      </c>
      <c r="F210" s="117" t="s">
        <v>197</v>
      </c>
      <c r="G210" s="120" t="s">
        <v>942</v>
      </c>
      <c r="H210" s="121"/>
      <c r="I210" s="122">
        <v>43906</v>
      </c>
      <c r="J210" s="117">
        <f t="shared" si="4"/>
        <v>2020</v>
      </c>
      <c r="K210" s="117" t="s">
        <v>46</v>
      </c>
      <c r="L210" s="122">
        <v>43906</v>
      </c>
      <c r="M210" s="117" t="s">
        <v>40</v>
      </c>
      <c r="N210" s="117" t="s">
        <v>46</v>
      </c>
      <c r="O210" s="117"/>
      <c r="P210" s="117"/>
      <c r="Q210" s="122"/>
      <c r="R210" s="117"/>
      <c r="S210" s="117"/>
      <c r="T210" s="117"/>
      <c r="U210" s="117"/>
      <c r="V210" s="117" t="s">
        <v>41</v>
      </c>
      <c r="W210" s="122"/>
      <c r="X210" s="122">
        <v>44872</v>
      </c>
      <c r="Y210" s="122"/>
      <c r="Z210" s="117"/>
      <c r="AA210" s="117"/>
      <c r="AB210" s="117" t="s">
        <v>34</v>
      </c>
      <c r="AC210" s="117"/>
      <c r="AD210" s="117">
        <f t="shared" si="1"/>
        <v>2.6465753424657534</v>
      </c>
      <c r="AE210" s="117">
        <f t="shared" si="5"/>
        <v>2022</v>
      </c>
      <c r="AF210" s="122">
        <f t="shared" si="6"/>
        <v>44872</v>
      </c>
    </row>
    <row r="211" spans="1:32" ht="13.8">
      <c r="A211" s="116">
        <v>210</v>
      </c>
      <c r="B211" s="117">
        <v>115</v>
      </c>
      <c r="C211" s="118"/>
      <c r="D211" s="119" t="s">
        <v>608</v>
      </c>
      <c r="E211" s="117" t="s">
        <v>943</v>
      </c>
      <c r="F211" s="117" t="s">
        <v>197</v>
      </c>
      <c r="G211" s="120" t="s">
        <v>944</v>
      </c>
      <c r="H211" s="121"/>
      <c r="I211" s="117" t="s">
        <v>32</v>
      </c>
      <c r="J211" s="117" t="str">
        <f t="shared" si="4"/>
        <v xml:space="preserve"> </v>
      </c>
      <c r="K211" s="117"/>
      <c r="L211" s="122"/>
      <c r="M211" s="117"/>
      <c r="N211" s="117"/>
      <c r="O211" s="117"/>
      <c r="P211" s="117"/>
      <c r="Q211" s="122"/>
      <c r="R211" s="117"/>
      <c r="S211" s="117"/>
      <c r="T211" s="117"/>
      <c r="U211" s="117"/>
      <c r="V211" s="117"/>
      <c r="W211" s="122"/>
      <c r="X211" s="122"/>
      <c r="Y211" s="122"/>
      <c r="Z211" s="117"/>
      <c r="AA211" s="117"/>
      <c r="AB211" s="117" t="s">
        <v>34</v>
      </c>
      <c r="AC211" s="117"/>
      <c r="AD211" s="117" t="str">
        <f t="shared" si="1"/>
        <v/>
      </c>
      <c r="AE211" s="117" t="str">
        <f t="shared" si="5"/>
        <v/>
      </c>
      <c r="AF211" s="122">
        <f t="shared" si="6"/>
        <v>0</v>
      </c>
    </row>
    <row r="212" spans="1:32" ht="69">
      <c r="A212" s="116">
        <v>211</v>
      </c>
      <c r="B212" s="117">
        <v>188</v>
      </c>
      <c r="C212" s="118">
        <v>1</v>
      </c>
      <c r="D212" s="119" t="s">
        <v>945</v>
      </c>
      <c r="E212" s="117" t="s">
        <v>946</v>
      </c>
      <c r="F212" s="117" t="s">
        <v>947</v>
      </c>
      <c r="G212" s="120" t="s">
        <v>948</v>
      </c>
      <c r="H212" s="124" t="s">
        <v>949</v>
      </c>
      <c r="I212" s="122">
        <v>38509</v>
      </c>
      <c r="J212" s="117">
        <f t="shared" si="4"/>
        <v>2005</v>
      </c>
      <c r="K212" s="117" t="s">
        <v>46</v>
      </c>
      <c r="L212" s="122">
        <v>38509</v>
      </c>
      <c r="M212" s="117" t="s">
        <v>911</v>
      </c>
      <c r="N212" s="117" t="s">
        <v>46</v>
      </c>
      <c r="O212" s="117"/>
      <c r="P212" s="117"/>
      <c r="Q212" s="122"/>
      <c r="R212" s="117"/>
      <c r="S212" s="117"/>
      <c r="T212" s="117"/>
      <c r="U212" s="117"/>
      <c r="V212" s="117" t="s">
        <v>41</v>
      </c>
      <c r="W212" s="122"/>
      <c r="X212" s="122">
        <v>43993</v>
      </c>
      <c r="Y212" s="122"/>
      <c r="Z212" s="117" t="s">
        <v>950</v>
      </c>
      <c r="AA212" s="117"/>
      <c r="AB212" s="117" t="s">
        <v>34</v>
      </c>
      <c r="AC212" s="117"/>
      <c r="AD212" s="117">
        <f t="shared" si="1"/>
        <v>15.024657534246575</v>
      </c>
      <c r="AE212" s="117">
        <f t="shared" si="5"/>
        <v>2020</v>
      </c>
      <c r="AF212" s="122">
        <f t="shared" si="6"/>
        <v>43993</v>
      </c>
    </row>
    <row r="213" spans="1:32" ht="41.4">
      <c r="A213" s="116">
        <v>212</v>
      </c>
      <c r="B213" s="117">
        <v>189</v>
      </c>
      <c r="C213" s="118">
        <v>1</v>
      </c>
      <c r="D213" s="119" t="s">
        <v>951</v>
      </c>
      <c r="E213" s="117" t="s">
        <v>952</v>
      </c>
      <c r="F213" s="117" t="s">
        <v>108</v>
      </c>
      <c r="G213" s="120" t="s">
        <v>953</v>
      </c>
      <c r="H213" s="121"/>
      <c r="I213" s="122">
        <v>43892</v>
      </c>
      <c r="J213" s="117">
        <f t="shared" si="4"/>
        <v>2020</v>
      </c>
      <c r="K213" s="117" t="s">
        <v>46</v>
      </c>
      <c r="L213" s="122">
        <v>45036</v>
      </c>
      <c r="M213" s="117" t="s">
        <v>911</v>
      </c>
      <c r="N213" s="117" t="s">
        <v>954</v>
      </c>
      <c r="O213" s="117"/>
      <c r="P213" s="117"/>
      <c r="Q213" s="122"/>
      <c r="R213" s="117"/>
      <c r="S213" s="117"/>
      <c r="T213" s="117"/>
      <c r="U213" s="117"/>
      <c r="V213" s="117" t="s">
        <v>57</v>
      </c>
      <c r="W213" s="122"/>
      <c r="X213" s="122"/>
      <c r="Y213" s="122"/>
      <c r="Z213" s="117"/>
      <c r="AA213" s="117"/>
      <c r="AB213" s="117" t="s">
        <v>34</v>
      </c>
      <c r="AC213" s="117"/>
      <c r="AD213" s="117" t="str">
        <f t="shared" si="1"/>
        <v/>
      </c>
      <c r="AE213" s="117" t="str">
        <f t="shared" si="5"/>
        <v/>
      </c>
      <c r="AF213" s="122">
        <f t="shared" si="6"/>
        <v>0</v>
      </c>
    </row>
    <row r="214" spans="1:32" ht="41.4">
      <c r="A214" s="116">
        <v>213</v>
      </c>
      <c r="B214" s="117">
        <v>190</v>
      </c>
      <c r="C214" s="118">
        <v>1</v>
      </c>
      <c r="D214" s="119" t="s">
        <v>955</v>
      </c>
      <c r="E214" s="117" t="s">
        <v>956</v>
      </c>
      <c r="F214" s="117" t="s">
        <v>610</v>
      </c>
      <c r="G214" s="120" t="s">
        <v>957</v>
      </c>
      <c r="H214" s="121"/>
      <c r="I214" s="122">
        <v>43887</v>
      </c>
      <c r="J214" s="117">
        <f t="shared" si="4"/>
        <v>2020</v>
      </c>
      <c r="K214" s="117" t="s">
        <v>46</v>
      </c>
      <c r="L214" s="122"/>
      <c r="M214" s="117"/>
      <c r="N214" s="117"/>
      <c r="O214" s="117"/>
      <c r="P214" s="117"/>
      <c r="Q214" s="122"/>
      <c r="R214" s="117"/>
      <c r="S214" s="117"/>
      <c r="T214" s="117"/>
      <c r="U214" s="117"/>
      <c r="V214" s="117" t="s">
        <v>353</v>
      </c>
      <c r="W214" s="122">
        <v>44132</v>
      </c>
      <c r="X214" s="122"/>
      <c r="Y214" s="122"/>
      <c r="Z214" s="117"/>
      <c r="AA214" s="117"/>
      <c r="AB214" s="117" t="s">
        <v>34</v>
      </c>
      <c r="AC214" s="117"/>
      <c r="AD214" s="117" t="str">
        <f t="shared" si="1"/>
        <v/>
      </c>
      <c r="AE214" s="117" t="str">
        <f t="shared" si="5"/>
        <v/>
      </c>
      <c r="AF214" s="122">
        <f t="shared" si="6"/>
        <v>44132</v>
      </c>
    </row>
    <row r="215" spans="1:32" ht="69">
      <c r="A215" s="116">
        <v>214</v>
      </c>
      <c r="B215" s="117">
        <v>191</v>
      </c>
      <c r="C215" s="118">
        <v>1</v>
      </c>
      <c r="D215" s="119" t="s">
        <v>958</v>
      </c>
      <c r="E215" s="117" t="s">
        <v>959</v>
      </c>
      <c r="F215" s="117" t="s">
        <v>610</v>
      </c>
      <c r="G215" s="120" t="s">
        <v>960</v>
      </c>
      <c r="H215" s="121"/>
      <c r="I215" s="122">
        <v>43889</v>
      </c>
      <c r="J215" s="117">
        <f t="shared" si="4"/>
        <v>2020</v>
      </c>
      <c r="K215" s="117"/>
      <c r="L215" s="122"/>
      <c r="M215" s="117" t="s">
        <v>40</v>
      </c>
      <c r="N215" s="117"/>
      <c r="O215" s="117"/>
      <c r="P215" s="117"/>
      <c r="Q215" s="122"/>
      <c r="R215" s="117"/>
      <c r="S215" s="117"/>
      <c r="T215" s="117"/>
      <c r="U215" s="117"/>
      <c r="V215" s="117" t="s">
        <v>41</v>
      </c>
      <c r="W215" s="122"/>
      <c r="X215" s="122">
        <v>43889</v>
      </c>
      <c r="Y215" s="122">
        <v>43964</v>
      </c>
      <c r="Z215" s="155" t="s">
        <v>961</v>
      </c>
      <c r="AA215" s="117"/>
      <c r="AB215" s="117" t="s">
        <v>34</v>
      </c>
      <c r="AC215" s="117"/>
      <c r="AD215" s="117">
        <f t="shared" si="1"/>
        <v>0</v>
      </c>
      <c r="AE215" s="117">
        <f t="shared" si="5"/>
        <v>2020</v>
      </c>
      <c r="AF215" s="122">
        <f t="shared" si="6"/>
        <v>43889</v>
      </c>
    </row>
    <row r="216" spans="1:32" ht="27.6">
      <c r="A216" s="116">
        <v>215</v>
      </c>
      <c r="B216" s="117">
        <v>78</v>
      </c>
      <c r="C216" s="118"/>
      <c r="D216" s="119" t="s">
        <v>429</v>
      </c>
      <c r="E216" s="117" t="s">
        <v>962</v>
      </c>
      <c r="F216" s="117" t="s">
        <v>62</v>
      </c>
      <c r="G216" s="120" t="s">
        <v>963</v>
      </c>
      <c r="H216" s="121"/>
      <c r="I216" s="117" t="s">
        <v>32</v>
      </c>
      <c r="J216" s="117" t="str">
        <f t="shared" si="4"/>
        <v xml:space="preserve"> </v>
      </c>
      <c r="K216" s="117"/>
      <c r="L216" s="122"/>
      <c r="M216" s="117"/>
      <c r="N216" s="117"/>
      <c r="O216" s="117"/>
      <c r="P216" s="117"/>
      <c r="Q216" s="122"/>
      <c r="R216" s="117"/>
      <c r="S216" s="117"/>
      <c r="T216" s="117"/>
      <c r="U216" s="117"/>
      <c r="V216" s="117"/>
      <c r="W216" s="122"/>
      <c r="X216" s="122"/>
      <c r="Y216" s="122">
        <v>44057</v>
      </c>
      <c r="Z216" s="117" t="s">
        <v>964</v>
      </c>
      <c r="AA216" s="117"/>
      <c r="AB216" s="117" t="s">
        <v>34</v>
      </c>
      <c r="AC216" s="117"/>
      <c r="AD216" s="117" t="str">
        <f t="shared" si="1"/>
        <v/>
      </c>
      <c r="AE216" s="117" t="str">
        <f t="shared" si="5"/>
        <v/>
      </c>
      <c r="AF216" s="122">
        <f t="shared" si="6"/>
        <v>0</v>
      </c>
    </row>
    <row r="217" spans="1:32" ht="41.4">
      <c r="A217" s="116">
        <v>216</v>
      </c>
      <c r="B217" s="117">
        <v>20</v>
      </c>
      <c r="C217" s="118"/>
      <c r="D217" s="119" t="s">
        <v>134</v>
      </c>
      <c r="E217" s="117" t="s">
        <v>965</v>
      </c>
      <c r="F217" s="117" t="s">
        <v>124</v>
      </c>
      <c r="G217" s="120" t="s">
        <v>966</v>
      </c>
      <c r="H217" s="121"/>
      <c r="I217" s="117" t="s">
        <v>32</v>
      </c>
      <c r="J217" s="117" t="str">
        <f t="shared" si="4"/>
        <v xml:space="preserve"> </v>
      </c>
      <c r="K217" s="117"/>
      <c r="L217" s="122"/>
      <c r="M217" s="117"/>
      <c r="N217" s="117"/>
      <c r="O217" s="117"/>
      <c r="P217" s="117"/>
      <c r="Q217" s="122"/>
      <c r="R217" s="117"/>
      <c r="S217" s="117"/>
      <c r="T217" s="117"/>
      <c r="U217" s="117"/>
      <c r="V217" s="117"/>
      <c r="W217" s="122"/>
      <c r="X217" s="122"/>
      <c r="Y217" s="122">
        <v>44167</v>
      </c>
      <c r="Z217" s="117" t="s">
        <v>967</v>
      </c>
      <c r="AA217" s="117"/>
      <c r="AB217" s="117" t="s">
        <v>34</v>
      </c>
      <c r="AC217" s="117"/>
      <c r="AD217" s="117" t="str">
        <f t="shared" si="1"/>
        <v/>
      </c>
      <c r="AE217" s="117" t="str">
        <f t="shared" si="5"/>
        <v/>
      </c>
      <c r="AF217" s="122">
        <f t="shared" si="6"/>
        <v>0</v>
      </c>
    </row>
    <row r="218" spans="1:32" ht="69">
      <c r="A218" s="116">
        <v>217</v>
      </c>
      <c r="B218" s="117">
        <v>32</v>
      </c>
      <c r="C218" s="118"/>
      <c r="D218" s="119" t="s">
        <v>180</v>
      </c>
      <c r="E218" s="117" t="s">
        <v>968</v>
      </c>
      <c r="F218" s="117" t="s">
        <v>44</v>
      </c>
      <c r="G218" s="120" t="s">
        <v>969</v>
      </c>
      <c r="H218" s="121"/>
      <c r="I218" s="122">
        <v>43003</v>
      </c>
      <c r="J218" s="117">
        <f t="shared" si="4"/>
        <v>2017</v>
      </c>
      <c r="K218" s="117" t="s">
        <v>46</v>
      </c>
      <c r="L218" s="122">
        <v>43265</v>
      </c>
      <c r="M218" s="117" t="s">
        <v>246</v>
      </c>
      <c r="N218" s="117" t="s">
        <v>970</v>
      </c>
      <c r="O218" s="117"/>
      <c r="P218" s="117"/>
      <c r="Q218" s="122"/>
      <c r="R218" s="117"/>
      <c r="S218" s="117"/>
      <c r="T218" s="117"/>
      <c r="U218" s="117"/>
      <c r="V218" s="117" t="s">
        <v>57</v>
      </c>
      <c r="W218" s="122"/>
      <c r="X218" s="122"/>
      <c r="Y218" s="122"/>
      <c r="Z218" s="117"/>
      <c r="AA218" s="117"/>
      <c r="AB218" s="117" t="s">
        <v>34</v>
      </c>
      <c r="AC218" s="117"/>
      <c r="AD218" s="117" t="str">
        <f t="shared" si="1"/>
        <v/>
      </c>
      <c r="AE218" s="117" t="str">
        <f t="shared" si="5"/>
        <v/>
      </c>
      <c r="AF218" s="122">
        <f t="shared" si="6"/>
        <v>0</v>
      </c>
    </row>
    <row r="219" spans="1:32" ht="27.6">
      <c r="A219" s="116">
        <v>218</v>
      </c>
      <c r="B219" s="117">
        <v>180</v>
      </c>
      <c r="C219" s="118"/>
      <c r="D219" s="119" t="s">
        <v>900</v>
      </c>
      <c r="E219" s="117" t="s">
        <v>971</v>
      </c>
      <c r="F219" s="117" t="s">
        <v>30</v>
      </c>
      <c r="G219" s="120" t="s">
        <v>972</v>
      </c>
      <c r="H219" s="121"/>
      <c r="I219" s="117" t="s">
        <v>32</v>
      </c>
      <c r="J219" s="117" t="str">
        <f t="shared" si="4"/>
        <v xml:space="preserve"> </v>
      </c>
      <c r="K219" s="117"/>
      <c r="L219" s="122"/>
      <c r="M219" s="117"/>
      <c r="N219" s="117"/>
      <c r="O219" s="117"/>
      <c r="P219" s="117"/>
      <c r="Q219" s="122"/>
      <c r="R219" s="117"/>
      <c r="S219" s="117"/>
      <c r="T219" s="117"/>
      <c r="U219" s="117"/>
      <c r="V219" s="117"/>
      <c r="W219" s="122"/>
      <c r="X219" s="122"/>
      <c r="Y219" s="122"/>
      <c r="Z219" s="117" t="s">
        <v>973</v>
      </c>
      <c r="AA219" s="117"/>
      <c r="AB219" s="117" t="s">
        <v>34</v>
      </c>
      <c r="AC219" s="117"/>
      <c r="AD219" s="117" t="str">
        <f t="shared" si="1"/>
        <v/>
      </c>
      <c r="AE219" s="117" t="str">
        <f t="shared" si="5"/>
        <v/>
      </c>
      <c r="AF219" s="122">
        <f t="shared" si="6"/>
        <v>0</v>
      </c>
    </row>
    <row r="220" spans="1:32" ht="41.4">
      <c r="A220" s="116">
        <v>219</v>
      </c>
      <c r="B220" s="117">
        <v>192</v>
      </c>
      <c r="C220" s="118">
        <v>1</v>
      </c>
      <c r="D220" s="119" t="s">
        <v>974</v>
      </c>
      <c r="E220" s="117" t="s">
        <v>975</v>
      </c>
      <c r="F220" s="117" t="s">
        <v>30</v>
      </c>
      <c r="G220" s="120" t="s">
        <v>976</v>
      </c>
      <c r="H220" s="121"/>
      <c r="I220" s="117" t="s">
        <v>32</v>
      </c>
      <c r="J220" s="117" t="str">
        <f t="shared" si="4"/>
        <v xml:space="preserve"> </v>
      </c>
      <c r="K220" s="117"/>
      <c r="L220" s="122"/>
      <c r="M220" s="117"/>
      <c r="N220" s="117"/>
      <c r="O220" s="117"/>
      <c r="P220" s="117"/>
      <c r="Q220" s="122"/>
      <c r="R220" s="117"/>
      <c r="S220" s="117"/>
      <c r="T220" s="117"/>
      <c r="U220" s="117"/>
      <c r="V220" s="117"/>
      <c r="W220" s="122"/>
      <c r="X220" s="122"/>
      <c r="Y220" s="122"/>
      <c r="Z220" s="155" t="s">
        <v>977</v>
      </c>
      <c r="AA220" s="117"/>
      <c r="AB220" s="117" t="s">
        <v>34</v>
      </c>
      <c r="AC220" s="117"/>
      <c r="AD220" s="117" t="str">
        <f t="shared" si="1"/>
        <v/>
      </c>
      <c r="AE220" s="117" t="str">
        <f t="shared" si="5"/>
        <v/>
      </c>
      <c r="AF220" s="122">
        <f t="shared" si="6"/>
        <v>0</v>
      </c>
    </row>
    <row r="221" spans="1:32" ht="82.8">
      <c r="A221" s="116">
        <v>220</v>
      </c>
      <c r="B221" s="117">
        <v>41</v>
      </c>
      <c r="C221" s="118"/>
      <c r="D221" s="119" t="s">
        <v>218</v>
      </c>
      <c r="E221" s="117" t="s">
        <v>978</v>
      </c>
      <c r="F221" s="117" t="s">
        <v>197</v>
      </c>
      <c r="G221" s="120" t="s">
        <v>979</v>
      </c>
      <c r="H221" s="121"/>
      <c r="I221" s="122">
        <v>43845</v>
      </c>
      <c r="J221" s="117">
        <f t="shared" si="4"/>
        <v>2020</v>
      </c>
      <c r="K221" s="117" t="s">
        <v>46</v>
      </c>
      <c r="L221" s="122"/>
      <c r="M221" s="117"/>
      <c r="N221" s="117"/>
      <c r="O221" s="117"/>
      <c r="P221" s="117"/>
      <c r="Q221" s="122"/>
      <c r="R221" s="117"/>
      <c r="S221" s="117"/>
      <c r="T221" s="117"/>
      <c r="U221" s="117"/>
      <c r="V221" s="117" t="s">
        <v>81</v>
      </c>
      <c r="W221" s="122">
        <v>43881</v>
      </c>
      <c r="X221" s="122"/>
      <c r="Y221" s="122"/>
      <c r="Z221" s="155" t="s">
        <v>980</v>
      </c>
      <c r="AA221" s="117"/>
      <c r="AB221" s="117" t="s">
        <v>34</v>
      </c>
      <c r="AC221" s="117"/>
      <c r="AD221" s="117" t="str">
        <f t="shared" si="1"/>
        <v/>
      </c>
      <c r="AE221" s="117" t="str">
        <f t="shared" si="5"/>
        <v/>
      </c>
      <c r="AF221" s="122">
        <f t="shared" si="6"/>
        <v>43881</v>
      </c>
    </row>
    <row r="222" spans="1:32" ht="27.6">
      <c r="A222" s="116">
        <v>221</v>
      </c>
      <c r="B222" s="117">
        <v>193</v>
      </c>
      <c r="C222" s="118">
        <v>1</v>
      </c>
      <c r="D222" s="119" t="s">
        <v>981</v>
      </c>
      <c r="E222" s="117" t="s">
        <v>982</v>
      </c>
      <c r="F222" s="117" t="s">
        <v>610</v>
      </c>
      <c r="G222" s="120" t="s">
        <v>983</v>
      </c>
      <c r="H222" s="121"/>
      <c r="I222" s="117" t="s">
        <v>32</v>
      </c>
      <c r="J222" s="117" t="str">
        <f t="shared" si="4"/>
        <v xml:space="preserve"> </v>
      </c>
      <c r="K222" s="117"/>
      <c r="L222" s="122"/>
      <c r="M222" s="117"/>
      <c r="N222" s="117"/>
      <c r="O222" s="117"/>
      <c r="P222" s="117"/>
      <c r="Q222" s="122"/>
      <c r="R222" s="117"/>
      <c r="S222" s="117"/>
      <c r="T222" s="117"/>
      <c r="U222" s="117"/>
      <c r="V222" s="117"/>
      <c r="W222" s="122"/>
      <c r="X222" s="122"/>
      <c r="Y222" s="122"/>
      <c r="Z222" s="117" t="s">
        <v>984</v>
      </c>
      <c r="AA222" s="117"/>
      <c r="AB222" s="117" t="s">
        <v>34</v>
      </c>
      <c r="AC222" s="117"/>
      <c r="AD222" s="117" t="str">
        <f t="shared" si="1"/>
        <v/>
      </c>
      <c r="AE222" s="117" t="str">
        <f t="shared" si="5"/>
        <v/>
      </c>
      <c r="AF222" s="122">
        <f t="shared" si="6"/>
        <v>0</v>
      </c>
    </row>
    <row r="223" spans="1:32" ht="69">
      <c r="A223" s="116">
        <v>222</v>
      </c>
      <c r="B223" s="117">
        <v>194</v>
      </c>
      <c r="C223" s="118">
        <v>1</v>
      </c>
      <c r="D223" s="119" t="s">
        <v>985</v>
      </c>
      <c r="E223" s="117" t="s">
        <v>986</v>
      </c>
      <c r="F223" s="117" t="s">
        <v>119</v>
      </c>
      <c r="G223" s="120" t="s">
        <v>987</v>
      </c>
      <c r="H223" s="121"/>
      <c r="I223" s="117" t="s">
        <v>32</v>
      </c>
      <c r="J223" s="117" t="str">
        <f t="shared" si="4"/>
        <v xml:space="preserve"> </v>
      </c>
      <c r="K223" s="117"/>
      <c r="L223" s="122"/>
      <c r="M223" s="117"/>
      <c r="N223" s="117"/>
      <c r="O223" s="117"/>
      <c r="P223" s="117"/>
      <c r="Q223" s="122"/>
      <c r="R223" s="117"/>
      <c r="S223" s="117"/>
      <c r="T223" s="117"/>
      <c r="U223" s="117"/>
      <c r="V223" s="117"/>
      <c r="W223" s="122"/>
      <c r="X223" s="122"/>
      <c r="Y223" s="122"/>
      <c r="Z223" s="155" t="s">
        <v>988</v>
      </c>
      <c r="AA223" s="117"/>
      <c r="AB223" s="117" t="s">
        <v>34</v>
      </c>
      <c r="AC223" s="117"/>
      <c r="AD223" s="117" t="str">
        <f t="shared" si="1"/>
        <v/>
      </c>
      <c r="AE223" s="117" t="str">
        <f t="shared" si="5"/>
        <v/>
      </c>
      <c r="AF223" s="122">
        <f t="shared" si="6"/>
        <v>0</v>
      </c>
    </row>
    <row r="224" spans="1:32" ht="55.2">
      <c r="A224" s="116">
        <v>223</v>
      </c>
      <c r="B224" s="117">
        <v>21</v>
      </c>
      <c r="C224" s="118"/>
      <c r="D224" s="119" t="s">
        <v>137</v>
      </c>
      <c r="E224" s="117" t="s">
        <v>989</v>
      </c>
      <c r="F224" s="117" t="s">
        <v>44</v>
      </c>
      <c r="G224" s="120" t="s">
        <v>990</v>
      </c>
      <c r="H224" s="121"/>
      <c r="I224" s="122">
        <v>43879</v>
      </c>
      <c r="J224" s="117">
        <f t="shared" si="4"/>
        <v>2020</v>
      </c>
      <c r="K224" s="117" t="s">
        <v>46</v>
      </c>
      <c r="L224" s="122"/>
      <c r="M224" s="117"/>
      <c r="N224" s="117"/>
      <c r="O224" s="117"/>
      <c r="P224" s="117"/>
      <c r="Q224" s="122"/>
      <c r="R224" s="117"/>
      <c r="S224" s="117"/>
      <c r="T224" s="117"/>
      <c r="U224" s="117"/>
      <c r="V224" s="117" t="s">
        <v>81</v>
      </c>
      <c r="W224" s="122">
        <v>44307</v>
      </c>
      <c r="X224" s="122"/>
      <c r="Y224" s="122">
        <v>44333</v>
      </c>
      <c r="Z224" s="117" t="s">
        <v>991</v>
      </c>
      <c r="AA224" s="117"/>
      <c r="AB224" s="117" t="s">
        <v>34</v>
      </c>
      <c r="AC224" s="117"/>
      <c r="AD224" s="117" t="str">
        <f t="shared" si="1"/>
        <v/>
      </c>
      <c r="AE224" s="117" t="str">
        <f t="shared" si="5"/>
        <v/>
      </c>
      <c r="AF224" s="122">
        <f t="shared" si="6"/>
        <v>44307</v>
      </c>
    </row>
    <row r="225" spans="1:32" ht="41.4">
      <c r="A225" s="116">
        <v>224</v>
      </c>
      <c r="B225" s="117">
        <v>195</v>
      </c>
      <c r="C225" s="118">
        <v>1</v>
      </c>
      <c r="D225" s="119" t="s">
        <v>992</v>
      </c>
      <c r="E225" s="117" t="s">
        <v>993</v>
      </c>
      <c r="F225" s="117" t="s">
        <v>108</v>
      </c>
      <c r="G225" s="120" t="s">
        <v>994</v>
      </c>
      <c r="H225" s="121"/>
      <c r="I225" s="122">
        <v>43851</v>
      </c>
      <c r="J225" s="117">
        <f t="shared" si="4"/>
        <v>2020</v>
      </c>
      <c r="K225" s="117" t="s">
        <v>46</v>
      </c>
      <c r="L225" s="122">
        <v>43851</v>
      </c>
      <c r="M225" s="117" t="s">
        <v>40</v>
      </c>
      <c r="N225" s="117"/>
      <c r="O225" s="117"/>
      <c r="P225" s="117"/>
      <c r="Q225" s="122"/>
      <c r="R225" s="117"/>
      <c r="S225" s="117"/>
      <c r="T225" s="117"/>
      <c r="U225" s="117"/>
      <c r="V225" s="117" t="s">
        <v>57</v>
      </c>
      <c r="W225" s="122"/>
      <c r="X225" s="122"/>
      <c r="Y225" s="122"/>
      <c r="Z225" s="117"/>
      <c r="AA225" s="117"/>
      <c r="AB225" s="117" t="s">
        <v>34</v>
      </c>
      <c r="AC225" s="117"/>
      <c r="AD225" s="117" t="str">
        <f t="shared" si="1"/>
        <v/>
      </c>
      <c r="AE225" s="117" t="str">
        <f t="shared" si="5"/>
        <v/>
      </c>
      <c r="AF225" s="122">
        <f t="shared" si="6"/>
        <v>0</v>
      </c>
    </row>
    <row r="226" spans="1:32" ht="55.2">
      <c r="A226" s="116">
        <v>225</v>
      </c>
      <c r="B226" s="117">
        <v>196</v>
      </c>
      <c r="C226" s="118">
        <v>1</v>
      </c>
      <c r="D226" s="119" t="s">
        <v>995</v>
      </c>
      <c r="E226" s="117" t="s">
        <v>996</v>
      </c>
      <c r="F226" s="117" t="s">
        <v>371</v>
      </c>
      <c r="G226" s="120" t="s">
        <v>997</v>
      </c>
      <c r="H226" s="121"/>
      <c r="I226" s="122">
        <v>41547</v>
      </c>
      <c r="J226" s="117">
        <f t="shared" si="4"/>
        <v>2013</v>
      </c>
      <c r="K226" s="117" t="s">
        <v>46</v>
      </c>
      <c r="L226" s="122">
        <v>42457</v>
      </c>
      <c r="M226" s="117" t="s">
        <v>246</v>
      </c>
      <c r="N226" s="117" t="s">
        <v>998</v>
      </c>
      <c r="O226" s="117"/>
      <c r="P226" s="117"/>
      <c r="Q226" s="122"/>
      <c r="R226" s="117"/>
      <c r="S226" s="117"/>
      <c r="T226" s="117"/>
      <c r="U226" s="117"/>
      <c r="V226" s="117" t="s">
        <v>57</v>
      </c>
      <c r="W226" s="122"/>
      <c r="X226" s="122"/>
      <c r="Y226" s="122"/>
      <c r="Z226" s="117"/>
      <c r="AA226" s="117"/>
      <c r="AB226" s="117" t="s">
        <v>34</v>
      </c>
      <c r="AC226" s="117"/>
      <c r="AD226" s="117" t="str">
        <f t="shared" si="1"/>
        <v/>
      </c>
      <c r="AE226" s="117" t="str">
        <f t="shared" si="5"/>
        <v/>
      </c>
      <c r="AF226" s="122">
        <f t="shared" si="6"/>
        <v>0</v>
      </c>
    </row>
    <row r="227" spans="1:32" ht="41.4">
      <c r="A227" s="116">
        <v>226</v>
      </c>
      <c r="B227" s="117">
        <v>197</v>
      </c>
      <c r="C227" s="118">
        <v>1</v>
      </c>
      <c r="D227" s="119" t="s">
        <v>999</v>
      </c>
      <c r="E227" s="117" t="s">
        <v>1000</v>
      </c>
      <c r="F227" s="117" t="s">
        <v>1001</v>
      </c>
      <c r="G227" s="120" t="s">
        <v>1002</v>
      </c>
      <c r="H227" s="121"/>
      <c r="I227" s="122">
        <v>41107</v>
      </c>
      <c r="J227" s="117">
        <f t="shared" si="4"/>
        <v>2012</v>
      </c>
      <c r="K227" s="117" t="s">
        <v>46</v>
      </c>
      <c r="L227" s="122">
        <v>41171</v>
      </c>
      <c r="M227" s="117" t="s">
        <v>911</v>
      </c>
      <c r="N227" s="117" t="s">
        <v>1003</v>
      </c>
      <c r="O227" s="117"/>
      <c r="P227" s="117" t="s">
        <v>246</v>
      </c>
      <c r="Q227" s="122">
        <v>41475</v>
      </c>
      <c r="R227" s="117" t="s">
        <v>1003</v>
      </c>
      <c r="S227" s="117" t="s">
        <v>1004</v>
      </c>
      <c r="T227" s="117"/>
      <c r="U227" s="117"/>
      <c r="V227" s="117" t="s">
        <v>57</v>
      </c>
      <c r="W227" s="122"/>
      <c r="X227" s="122"/>
      <c r="Y227" s="122"/>
      <c r="Z227" s="117"/>
      <c r="AA227" s="117"/>
      <c r="AB227" s="117" t="s">
        <v>34</v>
      </c>
      <c r="AC227" s="117"/>
      <c r="AD227" s="117" t="str">
        <f t="shared" si="1"/>
        <v/>
      </c>
      <c r="AE227" s="117" t="str">
        <f t="shared" si="5"/>
        <v/>
      </c>
      <c r="AF227" s="122">
        <f t="shared" si="6"/>
        <v>0</v>
      </c>
    </row>
    <row r="228" spans="1:32" ht="41.4">
      <c r="A228" s="116">
        <v>227</v>
      </c>
      <c r="B228" s="117">
        <v>198</v>
      </c>
      <c r="C228" s="118">
        <v>1</v>
      </c>
      <c r="D228" s="119" t="s">
        <v>1005</v>
      </c>
      <c r="E228" s="117" t="s">
        <v>1006</v>
      </c>
      <c r="F228" s="117" t="s">
        <v>84</v>
      </c>
      <c r="G228" s="120" t="s">
        <v>1007</v>
      </c>
      <c r="H228" s="121"/>
      <c r="I228" s="122">
        <v>41515</v>
      </c>
      <c r="J228" s="117">
        <f t="shared" si="4"/>
        <v>2013</v>
      </c>
      <c r="K228" s="117" t="s">
        <v>46</v>
      </c>
      <c r="L228" s="122">
        <v>41515</v>
      </c>
      <c r="M228" s="117" t="s">
        <v>911</v>
      </c>
      <c r="N228" s="117" t="s">
        <v>46</v>
      </c>
      <c r="O228" s="117"/>
      <c r="P228" s="117"/>
      <c r="Q228" s="117"/>
      <c r="R228" s="117"/>
      <c r="S228" s="117"/>
      <c r="T228" s="117"/>
      <c r="U228" s="117"/>
      <c r="V228" s="117" t="s">
        <v>57</v>
      </c>
      <c r="W228" s="122"/>
      <c r="X228" s="122"/>
      <c r="Y228" s="122"/>
      <c r="Z228" s="117"/>
      <c r="AA228" s="117"/>
      <c r="AB228" s="117" t="s">
        <v>34</v>
      </c>
      <c r="AC228" s="117"/>
      <c r="AD228" s="117" t="str">
        <f t="shared" si="1"/>
        <v/>
      </c>
      <c r="AE228" s="117" t="str">
        <f t="shared" si="5"/>
        <v/>
      </c>
      <c r="AF228" s="122">
        <f t="shared" si="6"/>
        <v>0</v>
      </c>
    </row>
    <row r="229" spans="1:32" ht="41.4">
      <c r="A229" s="116">
        <v>228</v>
      </c>
      <c r="B229" s="117">
        <v>199</v>
      </c>
      <c r="C229" s="118">
        <v>1</v>
      </c>
      <c r="D229" s="119" t="s">
        <v>1008</v>
      </c>
      <c r="E229" s="117" t="s">
        <v>1009</v>
      </c>
      <c r="F229" s="117" t="s">
        <v>267</v>
      </c>
      <c r="G229" s="120" t="s">
        <v>1010</v>
      </c>
      <c r="H229" s="124" t="s">
        <v>1011</v>
      </c>
      <c r="I229" s="122">
        <v>41883</v>
      </c>
      <c r="J229" s="117">
        <f t="shared" si="4"/>
        <v>2014</v>
      </c>
      <c r="K229" s="117" t="s">
        <v>46</v>
      </c>
      <c r="L229" s="122">
        <v>42475</v>
      </c>
      <c r="M229" s="117" t="s">
        <v>911</v>
      </c>
      <c r="N229" s="117" t="s">
        <v>464</v>
      </c>
      <c r="O229" s="117"/>
      <c r="P229" s="117"/>
      <c r="Q229" s="117"/>
      <c r="R229" s="117"/>
      <c r="S229" s="117"/>
      <c r="T229" s="117"/>
      <c r="U229" s="117"/>
      <c r="V229" s="117" t="s">
        <v>57</v>
      </c>
      <c r="W229" s="122"/>
      <c r="X229" s="122"/>
      <c r="Y229" s="122"/>
      <c r="Z229" s="117"/>
      <c r="AA229" s="117"/>
      <c r="AB229" s="117" t="s">
        <v>34</v>
      </c>
      <c r="AC229" s="117"/>
      <c r="AD229" s="117" t="str">
        <f t="shared" si="1"/>
        <v/>
      </c>
      <c r="AE229" s="117" t="str">
        <f t="shared" si="5"/>
        <v/>
      </c>
      <c r="AF229" s="122">
        <f t="shared" si="6"/>
        <v>0</v>
      </c>
    </row>
    <row r="230" spans="1:32" ht="69">
      <c r="A230" s="116">
        <v>229</v>
      </c>
      <c r="B230" s="117">
        <v>200</v>
      </c>
      <c r="C230" s="118">
        <v>1</v>
      </c>
      <c r="D230" s="119" t="s">
        <v>1012</v>
      </c>
      <c r="E230" s="117" t="s">
        <v>1013</v>
      </c>
      <c r="F230" s="117" t="s">
        <v>267</v>
      </c>
      <c r="G230" s="120" t="s">
        <v>1014</v>
      </c>
      <c r="H230" s="121"/>
      <c r="I230" s="122">
        <v>42051</v>
      </c>
      <c r="J230" s="117">
        <f t="shared" si="4"/>
        <v>2015</v>
      </c>
      <c r="K230" s="117" t="s">
        <v>46</v>
      </c>
      <c r="L230" s="122">
        <v>43578</v>
      </c>
      <c r="M230" s="117" t="s">
        <v>911</v>
      </c>
      <c r="N230" s="117" t="s">
        <v>46</v>
      </c>
      <c r="O230" s="117"/>
      <c r="P230" s="117"/>
      <c r="Q230" s="117"/>
      <c r="R230" s="117"/>
      <c r="S230" s="117"/>
      <c r="T230" s="117"/>
      <c r="U230" s="117"/>
      <c r="V230" s="117" t="s">
        <v>41</v>
      </c>
      <c r="W230" s="122"/>
      <c r="X230" s="122">
        <v>44034</v>
      </c>
      <c r="Y230" s="122"/>
      <c r="Z230" s="117" t="s">
        <v>1015</v>
      </c>
      <c r="AA230" s="117" t="s">
        <v>1016</v>
      </c>
      <c r="AB230" s="117" t="s">
        <v>34</v>
      </c>
      <c r="AC230" s="117"/>
      <c r="AD230" s="117">
        <f t="shared" si="1"/>
        <v>5.4328767123287669</v>
      </c>
      <c r="AE230" s="117">
        <f t="shared" si="5"/>
        <v>2020</v>
      </c>
      <c r="AF230" s="122">
        <f t="shared" si="6"/>
        <v>44034</v>
      </c>
    </row>
    <row r="231" spans="1:32" ht="41.4">
      <c r="A231" s="116">
        <v>230</v>
      </c>
      <c r="B231" s="117">
        <v>201</v>
      </c>
      <c r="C231" s="118">
        <v>1</v>
      </c>
      <c r="D231" s="119" t="s">
        <v>1017</v>
      </c>
      <c r="E231" s="117" t="s">
        <v>1018</v>
      </c>
      <c r="F231" s="117" t="s">
        <v>1019</v>
      </c>
      <c r="G231" s="120" t="s">
        <v>1020</v>
      </c>
      <c r="H231" s="121"/>
      <c r="I231" s="122">
        <v>42143</v>
      </c>
      <c r="J231" s="117">
        <f t="shared" si="4"/>
        <v>2015</v>
      </c>
      <c r="K231" s="117" t="s">
        <v>46</v>
      </c>
      <c r="L231" s="122">
        <v>42187</v>
      </c>
      <c r="M231" s="117" t="s">
        <v>911</v>
      </c>
      <c r="N231" s="117" t="s">
        <v>46</v>
      </c>
      <c r="O231" s="117"/>
      <c r="P231" s="117"/>
      <c r="Q231" s="117"/>
      <c r="R231" s="117"/>
      <c r="S231" s="117"/>
      <c r="T231" s="117"/>
      <c r="U231" s="117"/>
      <c r="V231" s="117" t="s">
        <v>41</v>
      </c>
      <c r="W231" s="122"/>
      <c r="X231" s="122">
        <v>44921</v>
      </c>
      <c r="Y231" s="122"/>
      <c r="Z231" s="117"/>
      <c r="AA231" s="117"/>
      <c r="AB231" s="117" t="s">
        <v>34</v>
      </c>
      <c r="AC231" s="117"/>
      <c r="AD231" s="117">
        <f t="shared" si="1"/>
        <v>7.6109589041095891</v>
      </c>
      <c r="AE231" s="117">
        <f t="shared" si="5"/>
        <v>2022</v>
      </c>
      <c r="AF231" s="122">
        <f t="shared" si="6"/>
        <v>44921</v>
      </c>
    </row>
    <row r="232" spans="1:32" ht="41.4">
      <c r="A232" s="116">
        <v>231</v>
      </c>
      <c r="B232" s="117">
        <v>202</v>
      </c>
      <c r="C232" s="118">
        <v>1</v>
      </c>
      <c r="D232" s="119" t="s">
        <v>1021</v>
      </c>
      <c r="E232" s="117" t="s">
        <v>1022</v>
      </c>
      <c r="F232" s="117" t="s">
        <v>267</v>
      </c>
      <c r="G232" s="120" t="s">
        <v>1023</v>
      </c>
      <c r="H232" s="124" t="s">
        <v>1024</v>
      </c>
      <c r="I232" s="122">
        <v>42258</v>
      </c>
      <c r="J232" s="117">
        <f t="shared" si="4"/>
        <v>2015</v>
      </c>
      <c r="K232" s="117" t="s">
        <v>46</v>
      </c>
      <c r="L232" s="122">
        <v>42321</v>
      </c>
      <c r="M232" s="117" t="s">
        <v>911</v>
      </c>
      <c r="N232" s="117" t="s">
        <v>46</v>
      </c>
      <c r="O232" s="117"/>
      <c r="P232" s="117"/>
      <c r="Q232" s="117"/>
      <c r="R232" s="117"/>
      <c r="S232" s="117"/>
      <c r="T232" s="117"/>
      <c r="U232" s="117"/>
      <c r="V232" s="117" t="s">
        <v>57</v>
      </c>
      <c r="W232" s="122"/>
      <c r="X232" s="122"/>
      <c r="Y232" s="122"/>
      <c r="Z232" s="117"/>
      <c r="AA232" s="117"/>
      <c r="AB232" s="117" t="s">
        <v>34</v>
      </c>
      <c r="AC232" s="117"/>
      <c r="AD232" s="117" t="str">
        <f t="shared" si="1"/>
        <v/>
      </c>
      <c r="AE232" s="117" t="str">
        <f t="shared" si="5"/>
        <v/>
      </c>
      <c r="AF232" s="122">
        <f t="shared" si="6"/>
        <v>0</v>
      </c>
    </row>
    <row r="233" spans="1:32" ht="41.4">
      <c r="A233" s="116">
        <v>232</v>
      </c>
      <c r="B233" s="117">
        <v>203</v>
      </c>
      <c r="C233" s="118">
        <v>1</v>
      </c>
      <c r="D233" s="119" t="s">
        <v>1025</v>
      </c>
      <c r="E233" s="117" t="s">
        <v>1026</v>
      </c>
      <c r="F233" s="117" t="s">
        <v>267</v>
      </c>
      <c r="G233" s="120" t="s">
        <v>1027</v>
      </c>
      <c r="H233" s="124" t="s">
        <v>1028</v>
      </c>
      <c r="I233" s="122">
        <v>42346</v>
      </c>
      <c r="J233" s="117">
        <f t="shared" si="4"/>
        <v>2015</v>
      </c>
      <c r="K233" s="117" t="s">
        <v>46</v>
      </c>
      <c r="L233" s="122">
        <v>42480</v>
      </c>
      <c r="M233" s="117" t="s">
        <v>911</v>
      </c>
      <c r="N233" s="117" t="s">
        <v>46</v>
      </c>
      <c r="O233" s="117"/>
      <c r="P233" s="117"/>
      <c r="Q233" s="117"/>
      <c r="R233" s="117"/>
      <c r="S233" s="117"/>
      <c r="T233" s="117"/>
      <c r="U233" s="117"/>
      <c r="V233" s="117" t="s">
        <v>41</v>
      </c>
      <c r="W233" s="122"/>
      <c r="X233" s="122">
        <v>44776</v>
      </c>
      <c r="Y233" s="122"/>
      <c r="Z233" s="117"/>
      <c r="AA233" s="117"/>
      <c r="AB233" s="117" t="s">
        <v>34</v>
      </c>
      <c r="AC233" s="117"/>
      <c r="AD233" s="117">
        <f t="shared" si="1"/>
        <v>6.6575342465753424</v>
      </c>
      <c r="AE233" s="117">
        <f t="shared" si="5"/>
        <v>2022</v>
      </c>
      <c r="AF233" s="122">
        <f t="shared" si="6"/>
        <v>44776</v>
      </c>
    </row>
    <row r="234" spans="1:32" ht="41.4">
      <c r="A234" s="116">
        <v>233</v>
      </c>
      <c r="B234" s="117">
        <v>204</v>
      </c>
      <c r="C234" s="118">
        <v>1</v>
      </c>
      <c r="D234" s="119" t="s">
        <v>1029</v>
      </c>
      <c r="E234" s="117" t="s">
        <v>1030</v>
      </c>
      <c r="F234" s="117" t="s">
        <v>267</v>
      </c>
      <c r="G234" s="120" t="s">
        <v>1031</v>
      </c>
      <c r="H234" s="124" t="s">
        <v>1032</v>
      </c>
      <c r="I234" s="122">
        <v>42373</v>
      </c>
      <c r="J234" s="117">
        <f t="shared" si="4"/>
        <v>2016</v>
      </c>
      <c r="K234" s="117" t="s">
        <v>46</v>
      </c>
      <c r="L234" s="122">
        <v>42468</v>
      </c>
      <c r="M234" s="117" t="s">
        <v>911</v>
      </c>
      <c r="N234" s="117" t="s">
        <v>46</v>
      </c>
      <c r="O234" s="117"/>
      <c r="P234" s="117"/>
      <c r="Q234" s="117"/>
      <c r="R234" s="117"/>
      <c r="S234" s="117"/>
      <c r="T234" s="117"/>
      <c r="U234" s="117"/>
      <c r="V234" s="117" t="s">
        <v>57</v>
      </c>
      <c r="W234" s="122"/>
      <c r="X234" s="122"/>
      <c r="Y234" s="122"/>
      <c r="Z234" s="117" t="s">
        <v>1033</v>
      </c>
      <c r="AA234" s="117"/>
      <c r="AB234" s="117" t="s">
        <v>34</v>
      </c>
      <c r="AC234" s="117"/>
      <c r="AD234" s="117" t="str">
        <f t="shared" si="1"/>
        <v/>
      </c>
      <c r="AE234" s="117" t="str">
        <f t="shared" si="5"/>
        <v/>
      </c>
      <c r="AF234" s="122">
        <f t="shared" si="6"/>
        <v>0</v>
      </c>
    </row>
    <row r="235" spans="1:32" ht="55.2">
      <c r="A235" s="116">
        <v>234</v>
      </c>
      <c r="B235" s="117">
        <v>205</v>
      </c>
      <c r="C235" s="118">
        <v>1</v>
      </c>
      <c r="D235" s="119" t="s">
        <v>1034</v>
      </c>
      <c r="E235" s="117" t="s">
        <v>1035</v>
      </c>
      <c r="F235" s="117" t="s">
        <v>1036</v>
      </c>
      <c r="G235" s="120" t="s">
        <v>1037</v>
      </c>
      <c r="H235" s="121"/>
      <c r="I235" s="122">
        <v>42394</v>
      </c>
      <c r="J235" s="117">
        <f t="shared" si="4"/>
        <v>2016</v>
      </c>
      <c r="K235" s="117" t="s">
        <v>46</v>
      </c>
      <c r="L235" s="122">
        <v>43272</v>
      </c>
      <c r="M235" s="117" t="s">
        <v>911</v>
      </c>
      <c r="N235" s="117" t="s">
        <v>1038</v>
      </c>
      <c r="O235" s="117"/>
      <c r="P235" s="117"/>
      <c r="Q235" s="117"/>
      <c r="R235" s="117"/>
      <c r="S235" s="117"/>
      <c r="T235" s="117"/>
      <c r="U235" s="117"/>
      <c r="V235" s="117" t="s">
        <v>57</v>
      </c>
      <c r="W235" s="122"/>
      <c r="X235" s="122"/>
      <c r="Y235" s="122"/>
      <c r="Z235" s="117"/>
      <c r="AA235" s="117"/>
      <c r="AB235" s="117" t="s">
        <v>34</v>
      </c>
      <c r="AC235" s="117"/>
      <c r="AD235" s="117" t="str">
        <f t="shared" si="1"/>
        <v/>
      </c>
      <c r="AE235" s="117" t="str">
        <f t="shared" si="5"/>
        <v/>
      </c>
      <c r="AF235" s="122">
        <f t="shared" si="6"/>
        <v>0</v>
      </c>
    </row>
    <row r="236" spans="1:32" ht="41.4">
      <c r="A236" s="116">
        <v>235</v>
      </c>
      <c r="B236" s="117">
        <v>206</v>
      </c>
      <c r="C236" s="118">
        <v>1</v>
      </c>
      <c r="D236" s="119" t="s">
        <v>1039</v>
      </c>
      <c r="E236" s="117" t="s">
        <v>1040</v>
      </c>
      <c r="F236" s="117" t="s">
        <v>1041</v>
      </c>
      <c r="G236" s="120" t="s">
        <v>1042</v>
      </c>
      <c r="H236" s="127" t="s">
        <v>1043</v>
      </c>
      <c r="I236" s="122">
        <v>41414</v>
      </c>
      <c r="J236" s="117">
        <f t="shared" si="4"/>
        <v>2013</v>
      </c>
      <c r="K236" s="117" t="s">
        <v>46</v>
      </c>
      <c r="L236" s="122"/>
      <c r="M236" s="117"/>
      <c r="N236" s="117"/>
      <c r="O236" s="117"/>
      <c r="P236" s="117"/>
      <c r="Q236" s="117"/>
      <c r="R236" s="117"/>
      <c r="S236" s="117"/>
      <c r="T236" s="117"/>
      <c r="U236" s="117"/>
      <c r="V236" s="117" t="s">
        <v>57</v>
      </c>
      <c r="W236" s="122"/>
      <c r="X236" s="122"/>
      <c r="Y236" s="122"/>
      <c r="Z236" s="117"/>
      <c r="AA236" s="117"/>
      <c r="AB236" s="117" t="s">
        <v>34</v>
      </c>
      <c r="AC236" s="117"/>
      <c r="AD236" s="117" t="str">
        <f t="shared" si="1"/>
        <v/>
      </c>
      <c r="AE236" s="117" t="str">
        <f t="shared" si="5"/>
        <v/>
      </c>
      <c r="AF236" s="122">
        <f t="shared" si="6"/>
        <v>0</v>
      </c>
    </row>
    <row r="237" spans="1:32" ht="41.4">
      <c r="A237" s="116">
        <v>236</v>
      </c>
      <c r="B237" s="117">
        <v>207</v>
      </c>
      <c r="C237" s="118">
        <v>1</v>
      </c>
      <c r="D237" s="119" t="s">
        <v>1044</v>
      </c>
      <c r="E237" s="117" t="s">
        <v>1045</v>
      </c>
      <c r="F237" s="117" t="s">
        <v>1046</v>
      </c>
      <c r="G237" s="120" t="s">
        <v>1047</v>
      </c>
      <c r="H237" s="124" t="s">
        <v>1048</v>
      </c>
      <c r="I237" s="122">
        <v>42543</v>
      </c>
      <c r="J237" s="117">
        <f t="shared" si="4"/>
        <v>2016</v>
      </c>
      <c r="K237" s="117" t="s">
        <v>46</v>
      </c>
      <c r="L237" s="122">
        <v>43110</v>
      </c>
      <c r="M237" s="117" t="s">
        <v>40</v>
      </c>
      <c r="N237" s="117" t="s">
        <v>46</v>
      </c>
      <c r="O237" s="117"/>
      <c r="P237" s="117"/>
      <c r="Q237" s="117"/>
      <c r="R237" s="117"/>
      <c r="S237" s="117"/>
      <c r="T237" s="117"/>
      <c r="U237" s="117"/>
      <c r="V237" s="117" t="s">
        <v>41</v>
      </c>
      <c r="W237" s="122"/>
      <c r="X237" s="122">
        <v>44865</v>
      </c>
      <c r="Y237" s="122"/>
      <c r="Z237" s="117"/>
      <c r="AA237" s="117"/>
      <c r="AB237" s="117" t="s">
        <v>34</v>
      </c>
      <c r="AC237" s="117"/>
      <c r="AD237" s="117">
        <f t="shared" si="1"/>
        <v>6.3616438356164382</v>
      </c>
      <c r="AE237" s="117">
        <f t="shared" si="5"/>
        <v>2022</v>
      </c>
      <c r="AF237" s="122">
        <f t="shared" si="6"/>
        <v>44865</v>
      </c>
    </row>
    <row r="238" spans="1:32" ht="41.4">
      <c r="A238" s="116">
        <v>237</v>
      </c>
      <c r="B238" s="117">
        <v>208</v>
      </c>
      <c r="C238" s="118">
        <v>1</v>
      </c>
      <c r="D238" s="119" t="s">
        <v>1049</v>
      </c>
      <c r="E238" s="117" t="s">
        <v>1050</v>
      </c>
      <c r="F238" s="117" t="s">
        <v>1046</v>
      </c>
      <c r="G238" s="120" t="s">
        <v>1051</v>
      </c>
      <c r="H238" s="124" t="s">
        <v>1052</v>
      </c>
      <c r="I238" s="122">
        <v>42572</v>
      </c>
      <c r="J238" s="117">
        <f t="shared" si="4"/>
        <v>2016</v>
      </c>
      <c r="K238" s="117" t="s">
        <v>46</v>
      </c>
      <c r="L238" s="122">
        <v>43348</v>
      </c>
      <c r="M238" s="117" t="s">
        <v>40</v>
      </c>
      <c r="N238" s="117" t="s">
        <v>46</v>
      </c>
      <c r="O238" s="117"/>
      <c r="P238" s="117"/>
      <c r="Q238" s="117"/>
      <c r="R238" s="117"/>
      <c r="S238" s="117"/>
      <c r="T238" s="117"/>
      <c r="U238" s="117"/>
      <c r="V238" s="117" t="s">
        <v>57</v>
      </c>
      <c r="W238" s="122"/>
      <c r="X238" s="122"/>
      <c r="Y238" s="122"/>
      <c r="Z238" s="117"/>
      <c r="AA238" s="117"/>
      <c r="AB238" s="117" t="s">
        <v>34</v>
      </c>
      <c r="AC238" s="117"/>
      <c r="AD238" s="117" t="str">
        <f t="shared" si="1"/>
        <v/>
      </c>
      <c r="AE238" s="117" t="str">
        <f t="shared" si="5"/>
        <v/>
      </c>
      <c r="AF238" s="122">
        <f t="shared" si="6"/>
        <v>0</v>
      </c>
    </row>
    <row r="239" spans="1:32" ht="41.4">
      <c r="A239" s="116">
        <v>238</v>
      </c>
      <c r="B239" s="117">
        <v>209</v>
      </c>
      <c r="C239" s="118">
        <v>1</v>
      </c>
      <c r="D239" s="119" t="s">
        <v>1053</v>
      </c>
      <c r="E239" s="117" t="s">
        <v>1054</v>
      </c>
      <c r="F239" s="117" t="s">
        <v>1055</v>
      </c>
      <c r="G239" s="120" t="s">
        <v>1056</v>
      </c>
      <c r="H239" s="121"/>
      <c r="I239" s="122">
        <v>42639</v>
      </c>
      <c r="J239" s="117">
        <f t="shared" si="4"/>
        <v>2016</v>
      </c>
      <c r="K239" s="117" t="s">
        <v>46</v>
      </c>
      <c r="L239" s="122">
        <v>42727</v>
      </c>
      <c r="M239" s="117" t="s">
        <v>40</v>
      </c>
      <c r="N239" s="117" t="s">
        <v>464</v>
      </c>
      <c r="O239" s="117"/>
      <c r="P239" s="117"/>
      <c r="Q239" s="117"/>
      <c r="R239" s="117"/>
      <c r="S239" s="117"/>
      <c r="T239" s="117"/>
      <c r="U239" s="117"/>
      <c r="V239" s="117" t="s">
        <v>57</v>
      </c>
      <c r="W239" s="122"/>
      <c r="X239" s="122"/>
      <c r="Y239" s="122"/>
      <c r="Z239" s="117" t="s">
        <v>1057</v>
      </c>
      <c r="AA239" s="117"/>
      <c r="AB239" s="117" t="s">
        <v>34</v>
      </c>
      <c r="AC239" s="117"/>
      <c r="AD239" s="117" t="str">
        <f t="shared" si="1"/>
        <v/>
      </c>
      <c r="AE239" s="117" t="str">
        <f t="shared" si="5"/>
        <v/>
      </c>
      <c r="AF239" s="122">
        <f t="shared" si="6"/>
        <v>0</v>
      </c>
    </row>
    <row r="240" spans="1:32" ht="41.4">
      <c r="A240" s="116">
        <v>239</v>
      </c>
      <c r="B240" s="117">
        <v>210</v>
      </c>
      <c r="C240" s="118">
        <v>1</v>
      </c>
      <c r="D240" s="119" t="s">
        <v>1058</v>
      </c>
      <c r="E240" s="117" t="s">
        <v>1059</v>
      </c>
      <c r="F240" s="117" t="s">
        <v>267</v>
      </c>
      <c r="G240" s="120" t="s">
        <v>1060</v>
      </c>
      <c r="H240" s="124" t="s">
        <v>1061</v>
      </c>
      <c r="I240" s="122">
        <v>42767</v>
      </c>
      <c r="J240" s="117">
        <f t="shared" si="4"/>
        <v>2017</v>
      </c>
      <c r="K240" s="117" t="s">
        <v>46</v>
      </c>
      <c r="L240" s="122">
        <v>43272</v>
      </c>
      <c r="M240" s="117" t="s">
        <v>40</v>
      </c>
      <c r="N240" s="117" t="s">
        <v>46</v>
      </c>
      <c r="O240" s="117"/>
      <c r="P240" s="117"/>
      <c r="Q240" s="117"/>
      <c r="R240" s="117"/>
      <c r="S240" s="117"/>
      <c r="T240" s="117"/>
      <c r="U240" s="117"/>
      <c r="V240" s="117" t="s">
        <v>57</v>
      </c>
      <c r="W240" s="122"/>
      <c r="X240" s="122"/>
      <c r="Y240" s="122"/>
      <c r="Z240" s="117"/>
      <c r="AA240" s="117"/>
      <c r="AB240" s="117" t="s">
        <v>34</v>
      </c>
      <c r="AC240" s="117"/>
      <c r="AD240" s="117" t="str">
        <f t="shared" si="1"/>
        <v/>
      </c>
      <c r="AE240" s="117" t="str">
        <f t="shared" si="5"/>
        <v/>
      </c>
      <c r="AF240" s="122">
        <f t="shared" si="6"/>
        <v>0</v>
      </c>
    </row>
    <row r="241" spans="1:32" ht="55.2">
      <c r="A241" s="116">
        <v>240</v>
      </c>
      <c r="B241" s="117">
        <v>211</v>
      </c>
      <c r="C241" s="118">
        <v>1</v>
      </c>
      <c r="D241" s="119" t="s">
        <v>1062</v>
      </c>
      <c r="E241" s="117" t="s">
        <v>1063</v>
      </c>
      <c r="F241" s="117" t="s">
        <v>1064</v>
      </c>
      <c r="G241" s="120" t="s">
        <v>1065</v>
      </c>
      <c r="H241" s="124" t="s">
        <v>1066</v>
      </c>
      <c r="I241" s="122">
        <v>42403</v>
      </c>
      <c r="J241" s="117">
        <f t="shared" si="4"/>
        <v>2016</v>
      </c>
      <c r="K241" s="117" t="s">
        <v>46</v>
      </c>
      <c r="L241" s="122"/>
      <c r="M241" s="117"/>
      <c r="N241" s="117"/>
      <c r="O241" s="117"/>
      <c r="P241" s="117"/>
      <c r="Q241" s="117"/>
      <c r="R241" s="117"/>
      <c r="S241" s="117"/>
      <c r="T241" s="117"/>
      <c r="U241" s="117"/>
      <c r="V241" s="117" t="s">
        <v>57</v>
      </c>
      <c r="W241" s="122"/>
      <c r="X241" s="122"/>
      <c r="Y241" s="122"/>
      <c r="Z241" s="117"/>
      <c r="AA241" s="117"/>
      <c r="AB241" s="117" t="s">
        <v>34</v>
      </c>
      <c r="AC241" s="117"/>
      <c r="AD241" s="117" t="str">
        <f t="shared" si="1"/>
        <v/>
      </c>
      <c r="AE241" s="117" t="str">
        <f t="shared" si="5"/>
        <v/>
      </c>
      <c r="AF241" s="122">
        <f t="shared" si="6"/>
        <v>0</v>
      </c>
    </row>
    <row r="242" spans="1:32" ht="55.2">
      <c r="A242" s="116">
        <v>241</v>
      </c>
      <c r="B242" s="117">
        <v>37</v>
      </c>
      <c r="C242" s="118"/>
      <c r="D242" s="119" t="s">
        <v>203</v>
      </c>
      <c r="E242" s="117" t="s">
        <v>1067</v>
      </c>
      <c r="F242" s="117" t="s">
        <v>610</v>
      </c>
      <c r="G242" s="120" t="s">
        <v>1068</v>
      </c>
      <c r="H242" s="121"/>
      <c r="I242" s="117" t="s">
        <v>32</v>
      </c>
      <c r="J242" s="117" t="str">
        <f t="shared" si="4"/>
        <v xml:space="preserve"> </v>
      </c>
      <c r="K242" s="117"/>
      <c r="L242" s="122"/>
      <c r="M242" s="117"/>
      <c r="N242" s="117"/>
      <c r="O242" s="117"/>
      <c r="P242" s="117"/>
      <c r="Q242" s="117"/>
      <c r="R242" s="117"/>
      <c r="S242" s="117"/>
      <c r="T242" s="117"/>
      <c r="U242" s="117"/>
      <c r="V242" s="117"/>
      <c r="W242" s="122"/>
      <c r="X242" s="122"/>
      <c r="Y242" s="122"/>
      <c r="Z242" s="117" t="s">
        <v>1069</v>
      </c>
      <c r="AA242" s="117"/>
      <c r="AB242" s="117" t="s">
        <v>34</v>
      </c>
      <c r="AC242" s="117"/>
      <c r="AD242" s="117" t="str">
        <f t="shared" si="1"/>
        <v/>
      </c>
      <c r="AE242" s="117" t="str">
        <f t="shared" si="5"/>
        <v/>
      </c>
      <c r="AF242" s="122">
        <f t="shared" si="6"/>
        <v>0</v>
      </c>
    </row>
    <row r="243" spans="1:32" ht="69">
      <c r="A243" s="116">
        <v>242</v>
      </c>
      <c r="B243" s="117">
        <v>212</v>
      </c>
      <c r="C243" s="118">
        <v>1</v>
      </c>
      <c r="D243" s="119" t="s">
        <v>1070</v>
      </c>
      <c r="E243" s="117" t="s">
        <v>1071</v>
      </c>
      <c r="F243" s="117" t="s">
        <v>1072</v>
      </c>
      <c r="G243" s="120" t="s">
        <v>1073</v>
      </c>
      <c r="H243" s="121"/>
      <c r="I243" s="122">
        <v>42293</v>
      </c>
      <c r="J243" s="117">
        <f t="shared" si="4"/>
        <v>2015</v>
      </c>
      <c r="K243" s="117" t="s">
        <v>46</v>
      </c>
      <c r="L243" s="122">
        <v>42293</v>
      </c>
      <c r="M243" s="117" t="s">
        <v>40</v>
      </c>
      <c r="N243" s="117" t="s">
        <v>46</v>
      </c>
      <c r="O243" s="117"/>
      <c r="P243" s="117"/>
      <c r="Q243" s="117"/>
      <c r="R243" s="117"/>
      <c r="S243" s="117"/>
      <c r="T243" s="117"/>
      <c r="U243" s="117"/>
      <c r="V243" s="117" t="s">
        <v>81</v>
      </c>
      <c r="W243" s="122">
        <v>43815</v>
      </c>
      <c r="X243" s="122"/>
      <c r="Y243" s="122"/>
      <c r="Z243" s="117" t="s">
        <v>1074</v>
      </c>
      <c r="AA243" s="117"/>
      <c r="AB243" s="117" t="s">
        <v>34</v>
      </c>
      <c r="AC243" s="117"/>
      <c r="AD243" s="117" t="str">
        <f t="shared" si="1"/>
        <v/>
      </c>
      <c r="AE243" s="117" t="str">
        <f t="shared" si="5"/>
        <v/>
      </c>
      <c r="AF243" s="122">
        <f t="shared" si="6"/>
        <v>43815</v>
      </c>
    </row>
    <row r="244" spans="1:32" ht="41.4">
      <c r="A244" s="116">
        <v>243</v>
      </c>
      <c r="B244" s="117">
        <v>213</v>
      </c>
      <c r="C244" s="118">
        <v>1</v>
      </c>
      <c r="D244" s="119" t="s">
        <v>1075</v>
      </c>
      <c r="E244" s="117" t="s">
        <v>1076</v>
      </c>
      <c r="F244" s="117" t="s">
        <v>705</v>
      </c>
      <c r="G244" s="147" t="s">
        <v>1077</v>
      </c>
      <c r="H244" s="121"/>
      <c r="I244" s="122">
        <v>42401</v>
      </c>
      <c r="J244" s="117">
        <f t="shared" si="4"/>
        <v>2016</v>
      </c>
      <c r="K244" s="117" t="s">
        <v>46</v>
      </c>
      <c r="L244" s="122">
        <v>42461</v>
      </c>
      <c r="M244" s="117" t="s">
        <v>246</v>
      </c>
      <c r="N244" s="117" t="s">
        <v>1078</v>
      </c>
      <c r="O244" s="117"/>
      <c r="P244" s="117"/>
      <c r="Q244" s="117"/>
      <c r="R244" s="117"/>
      <c r="S244" s="117"/>
      <c r="T244" s="117"/>
      <c r="U244" s="117"/>
      <c r="V244" s="117" t="s">
        <v>57</v>
      </c>
      <c r="W244" s="122"/>
      <c r="X244" s="122"/>
      <c r="Y244" s="122"/>
      <c r="Z244" s="117" t="s">
        <v>449</v>
      </c>
      <c r="AA244" s="117"/>
      <c r="AB244" s="117" t="s">
        <v>34</v>
      </c>
      <c r="AC244" s="117"/>
      <c r="AD244" s="117" t="str">
        <f t="shared" si="1"/>
        <v/>
      </c>
      <c r="AE244" s="117" t="str">
        <f t="shared" si="5"/>
        <v/>
      </c>
      <c r="AF244" s="122">
        <f t="shared" si="6"/>
        <v>0</v>
      </c>
    </row>
    <row r="245" spans="1:32" ht="13.8">
      <c r="A245" s="116">
        <v>244</v>
      </c>
      <c r="B245" s="117">
        <v>4</v>
      </c>
      <c r="C245" s="118"/>
      <c r="D245" s="119" t="s">
        <v>49</v>
      </c>
      <c r="E245" s="117" t="s">
        <v>1079</v>
      </c>
      <c r="F245" s="117" t="s">
        <v>37</v>
      </c>
      <c r="G245" s="120" t="s">
        <v>1080</v>
      </c>
      <c r="H245" s="121"/>
      <c r="I245" s="122" t="s">
        <v>32</v>
      </c>
      <c r="J245" s="117" t="str">
        <f t="shared" si="4"/>
        <v xml:space="preserve"> </v>
      </c>
      <c r="K245" s="117"/>
      <c r="L245" s="122"/>
      <c r="M245" s="117"/>
      <c r="N245" s="117"/>
      <c r="O245" s="117"/>
      <c r="P245" s="117"/>
      <c r="Q245" s="117"/>
      <c r="R245" s="117"/>
      <c r="S245" s="117"/>
      <c r="T245" s="117"/>
      <c r="U245" s="117"/>
      <c r="V245" s="117"/>
      <c r="W245" s="122"/>
      <c r="X245" s="122"/>
      <c r="Y245" s="122"/>
      <c r="Z245" s="117" t="s">
        <v>1081</v>
      </c>
      <c r="AA245" s="117"/>
      <c r="AB245" s="117" t="s">
        <v>34</v>
      </c>
      <c r="AC245" s="117"/>
      <c r="AD245" s="117" t="str">
        <f t="shared" si="1"/>
        <v/>
      </c>
      <c r="AE245" s="117" t="str">
        <f t="shared" si="5"/>
        <v/>
      </c>
      <c r="AF245" s="122">
        <f t="shared" si="6"/>
        <v>0</v>
      </c>
    </row>
    <row r="246" spans="1:32" ht="27.6">
      <c r="A246" s="116">
        <v>245</v>
      </c>
      <c r="B246" s="117">
        <v>184</v>
      </c>
      <c r="C246" s="118"/>
      <c r="D246" s="119" t="s">
        <v>922</v>
      </c>
      <c r="E246" s="117" t="s">
        <v>1082</v>
      </c>
      <c r="F246" s="117" t="s">
        <v>30</v>
      </c>
      <c r="G246" s="120" t="s">
        <v>1083</v>
      </c>
      <c r="H246" s="121"/>
      <c r="I246" s="122" t="s">
        <v>32</v>
      </c>
      <c r="J246" s="117" t="str">
        <f t="shared" si="4"/>
        <v xml:space="preserve"> </v>
      </c>
      <c r="K246" s="117"/>
      <c r="L246" s="122"/>
      <c r="M246" s="117"/>
      <c r="N246" s="117"/>
      <c r="O246" s="117"/>
      <c r="P246" s="117"/>
      <c r="Q246" s="117"/>
      <c r="R246" s="117"/>
      <c r="S246" s="117"/>
      <c r="T246" s="117"/>
      <c r="U246" s="117"/>
      <c r="V246" s="117"/>
      <c r="W246" s="122"/>
      <c r="X246" s="122"/>
      <c r="Y246" s="122"/>
      <c r="Z246" s="117" t="s">
        <v>1084</v>
      </c>
      <c r="AA246" s="117"/>
      <c r="AB246" s="117" t="s">
        <v>34</v>
      </c>
      <c r="AC246" s="117"/>
      <c r="AD246" s="117" t="str">
        <f t="shared" si="1"/>
        <v/>
      </c>
      <c r="AE246" s="117" t="str">
        <f t="shared" si="5"/>
        <v/>
      </c>
      <c r="AF246" s="122">
        <f t="shared" si="6"/>
        <v>0</v>
      </c>
    </row>
    <row r="247" spans="1:32" ht="27.6">
      <c r="A247" s="116">
        <v>246</v>
      </c>
      <c r="B247" s="117">
        <v>214</v>
      </c>
      <c r="C247" s="118">
        <v>1</v>
      </c>
      <c r="D247" s="119" t="s">
        <v>1085</v>
      </c>
      <c r="E247" s="117" t="s">
        <v>1086</v>
      </c>
      <c r="F247" s="117" t="s">
        <v>334</v>
      </c>
      <c r="G247" s="120" t="s">
        <v>1087</v>
      </c>
      <c r="H247" s="121"/>
      <c r="I247" s="117" t="s">
        <v>32</v>
      </c>
      <c r="J247" s="117" t="str">
        <f t="shared" si="4"/>
        <v xml:space="preserve"> </v>
      </c>
      <c r="K247" s="117"/>
      <c r="L247" s="122"/>
      <c r="M247" s="117"/>
      <c r="N247" s="117"/>
      <c r="O247" s="117"/>
      <c r="P247" s="117"/>
      <c r="Q247" s="117"/>
      <c r="R247" s="117"/>
      <c r="S247" s="117"/>
      <c r="T247" s="117"/>
      <c r="U247" s="117"/>
      <c r="V247" s="117"/>
      <c r="W247" s="122"/>
      <c r="X247" s="122"/>
      <c r="Y247" s="122"/>
      <c r="Z247" s="117" t="s">
        <v>1088</v>
      </c>
      <c r="AA247" s="117"/>
      <c r="AB247" s="117" t="s">
        <v>264</v>
      </c>
      <c r="AC247" s="117">
        <v>17</v>
      </c>
      <c r="AD247" s="117" t="str">
        <f t="shared" si="1"/>
        <v/>
      </c>
      <c r="AE247" s="117" t="str">
        <f t="shared" si="5"/>
        <v/>
      </c>
      <c r="AF247" s="122">
        <f t="shared" si="6"/>
        <v>0</v>
      </c>
    </row>
    <row r="248" spans="1:32" ht="41.4">
      <c r="A248" s="116">
        <v>247</v>
      </c>
      <c r="B248" s="117">
        <v>215</v>
      </c>
      <c r="C248" s="118">
        <v>1</v>
      </c>
      <c r="D248" s="119" t="s">
        <v>1089</v>
      </c>
      <c r="E248" s="117" t="s">
        <v>1090</v>
      </c>
      <c r="F248" s="117" t="s">
        <v>1091</v>
      </c>
      <c r="G248" s="120" t="s">
        <v>1092</v>
      </c>
      <c r="H248" s="121"/>
      <c r="I248" s="122">
        <v>42923</v>
      </c>
      <c r="J248" s="117">
        <f t="shared" si="4"/>
        <v>2017</v>
      </c>
      <c r="K248" s="117" t="s">
        <v>46</v>
      </c>
      <c r="L248" s="122"/>
      <c r="M248" s="117" t="s">
        <v>40</v>
      </c>
      <c r="N248" s="117" t="s">
        <v>46</v>
      </c>
      <c r="O248" s="117"/>
      <c r="P248" s="117"/>
      <c r="Q248" s="117"/>
      <c r="R248" s="117"/>
      <c r="S248" s="117"/>
      <c r="T248" s="117"/>
      <c r="U248" s="117"/>
      <c r="V248" s="117" t="s">
        <v>81</v>
      </c>
      <c r="W248" s="122">
        <v>44624</v>
      </c>
      <c r="X248" s="122"/>
      <c r="Y248" s="122"/>
      <c r="Z248" s="117" t="s">
        <v>1093</v>
      </c>
      <c r="AA248" s="117"/>
      <c r="AB248" s="117" t="s">
        <v>34</v>
      </c>
      <c r="AC248" s="117"/>
      <c r="AD248" s="117" t="str">
        <f t="shared" si="1"/>
        <v/>
      </c>
      <c r="AE248" s="117" t="str">
        <f t="shared" si="5"/>
        <v/>
      </c>
      <c r="AF248" s="122">
        <f t="shared" si="6"/>
        <v>44624</v>
      </c>
    </row>
    <row r="249" spans="1:32" ht="13.8">
      <c r="A249" s="116">
        <v>248</v>
      </c>
      <c r="B249" s="117">
        <v>216</v>
      </c>
      <c r="C249" s="118">
        <v>1</v>
      </c>
      <c r="D249" s="119" t="s">
        <v>1094</v>
      </c>
      <c r="E249" s="117" t="s">
        <v>1095</v>
      </c>
      <c r="F249" s="117" t="s">
        <v>301</v>
      </c>
      <c r="G249" s="120" t="s">
        <v>1096</v>
      </c>
      <c r="H249" s="121"/>
      <c r="I249" s="117" t="s">
        <v>32</v>
      </c>
      <c r="J249" s="117" t="str">
        <f t="shared" si="4"/>
        <v xml:space="preserve"> </v>
      </c>
      <c r="K249" s="117"/>
      <c r="L249" s="122"/>
      <c r="M249" s="117"/>
      <c r="N249" s="117"/>
      <c r="O249" s="117"/>
      <c r="P249" s="117"/>
      <c r="Q249" s="117"/>
      <c r="R249" s="117"/>
      <c r="S249" s="117"/>
      <c r="T249" s="117"/>
      <c r="U249" s="117"/>
      <c r="V249" s="117"/>
      <c r="W249" s="122"/>
      <c r="X249" s="122"/>
      <c r="Y249" s="122"/>
      <c r="Z249" s="117" t="s">
        <v>1097</v>
      </c>
      <c r="AA249" s="117"/>
      <c r="AB249" s="117" t="s">
        <v>264</v>
      </c>
      <c r="AC249" s="117">
        <v>18</v>
      </c>
      <c r="AD249" s="117" t="str">
        <f t="shared" si="1"/>
        <v/>
      </c>
      <c r="AE249" s="117" t="str">
        <f t="shared" si="5"/>
        <v/>
      </c>
      <c r="AF249" s="122">
        <f t="shared" si="6"/>
        <v>0</v>
      </c>
    </row>
    <row r="250" spans="1:32" ht="41.4">
      <c r="A250" s="116">
        <v>249</v>
      </c>
      <c r="B250" s="117">
        <v>217</v>
      </c>
      <c r="C250" s="118">
        <v>1</v>
      </c>
      <c r="D250" s="119" t="s">
        <v>1098</v>
      </c>
      <c r="E250" s="117" t="s">
        <v>1099</v>
      </c>
      <c r="F250" s="117" t="s">
        <v>1100</v>
      </c>
      <c r="G250" s="120" t="s">
        <v>1101</v>
      </c>
      <c r="H250" s="121"/>
      <c r="I250" s="122">
        <v>42950</v>
      </c>
      <c r="J250" s="117">
        <f t="shared" si="4"/>
        <v>2017</v>
      </c>
      <c r="K250" s="117" t="s">
        <v>46</v>
      </c>
      <c r="L250" s="122">
        <v>43294</v>
      </c>
      <c r="M250" s="117" t="s">
        <v>40</v>
      </c>
      <c r="N250" s="117" t="s">
        <v>46</v>
      </c>
      <c r="O250" s="117"/>
      <c r="P250" s="117"/>
      <c r="Q250" s="117"/>
      <c r="R250" s="117"/>
      <c r="S250" s="117"/>
      <c r="T250" s="117"/>
      <c r="U250" s="117"/>
      <c r="V250" s="117" t="s">
        <v>41</v>
      </c>
      <c r="W250" s="122"/>
      <c r="X250" s="122">
        <v>44740</v>
      </c>
      <c r="Y250" s="122"/>
      <c r="Z250" s="117"/>
      <c r="AA250" s="117"/>
      <c r="AB250" s="117" t="s">
        <v>34</v>
      </c>
      <c r="AC250" s="117"/>
      <c r="AD250" s="117">
        <f t="shared" si="1"/>
        <v>4.904109589041096</v>
      </c>
      <c r="AE250" s="117">
        <f t="shared" si="5"/>
        <v>2022</v>
      </c>
      <c r="AF250" s="122">
        <f t="shared" si="6"/>
        <v>44740</v>
      </c>
    </row>
    <row r="251" spans="1:32" ht="13.8">
      <c r="A251" s="116">
        <v>250</v>
      </c>
      <c r="B251" s="117">
        <v>56</v>
      </c>
      <c r="C251" s="118"/>
      <c r="D251" s="119" t="s">
        <v>299</v>
      </c>
      <c r="E251" s="117" t="s">
        <v>1102</v>
      </c>
      <c r="F251" s="117" t="s">
        <v>301</v>
      </c>
      <c r="G251" s="120" t="s">
        <v>1103</v>
      </c>
      <c r="H251" s="121"/>
      <c r="I251" s="117" t="s">
        <v>32</v>
      </c>
      <c r="J251" s="117" t="str">
        <f t="shared" si="4"/>
        <v xml:space="preserve"> </v>
      </c>
      <c r="K251" s="117"/>
      <c r="L251" s="122"/>
      <c r="M251" s="117"/>
      <c r="N251" s="117"/>
      <c r="O251" s="117"/>
      <c r="P251" s="117"/>
      <c r="Q251" s="117"/>
      <c r="R251" s="117"/>
      <c r="S251" s="117"/>
      <c r="T251" s="117"/>
      <c r="U251" s="117"/>
      <c r="V251" s="117"/>
      <c r="W251" s="122"/>
      <c r="X251" s="122"/>
      <c r="Y251" s="122"/>
      <c r="Z251" s="128" t="s">
        <v>1104</v>
      </c>
      <c r="AA251" s="128"/>
      <c r="AB251" s="117" t="s">
        <v>264</v>
      </c>
      <c r="AC251" s="117">
        <v>19</v>
      </c>
      <c r="AD251" s="117" t="str">
        <f t="shared" si="1"/>
        <v/>
      </c>
      <c r="AE251" s="117" t="str">
        <f t="shared" si="5"/>
        <v/>
      </c>
      <c r="AF251" s="122">
        <f t="shared" si="6"/>
        <v>0</v>
      </c>
    </row>
    <row r="252" spans="1:32" ht="82.8">
      <c r="A252" s="116">
        <v>251</v>
      </c>
      <c r="B252" s="117">
        <v>218</v>
      </c>
      <c r="C252" s="118">
        <v>1</v>
      </c>
      <c r="D252" s="119" t="s">
        <v>1105</v>
      </c>
      <c r="E252" s="117" t="s">
        <v>1106</v>
      </c>
      <c r="F252" s="117" t="s">
        <v>227</v>
      </c>
      <c r="G252" s="120" t="s">
        <v>1107</v>
      </c>
      <c r="H252" s="121"/>
      <c r="I252" s="122">
        <v>44581</v>
      </c>
      <c r="J252" s="117">
        <f t="shared" si="4"/>
        <v>2022</v>
      </c>
      <c r="K252" s="117"/>
      <c r="L252" s="122">
        <v>44581</v>
      </c>
      <c r="M252" s="117" t="s">
        <v>246</v>
      </c>
      <c r="N252" s="117" t="s">
        <v>1108</v>
      </c>
      <c r="O252" s="117" t="s">
        <v>1109</v>
      </c>
      <c r="P252" s="117"/>
      <c r="Q252" s="117"/>
      <c r="R252" s="117"/>
      <c r="S252" s="117"/>
      <c r="T252" s="117"/>
      <c r="U252" s="117"/>
      <c r="V252" s="117" t="s">
        <v>41</v>
      </c>
      <c r="W252" s="122"/>
      <c r="X252" s="122">
        <v>44858</v>
      </c>
      <c r="Y252" s="122"/>
      <c r="Z252" s="117" t="s">
        <v>364</v>
      </c>
      <c r="AA252" s="117" t="s">
        <v>1110</v>
      </c>
      <c r="AB252" s="117" t="s">
        <v>264</v>
      </c>
      <c r="AC252" s="117">
        <v>20</v>
      </c>
      <c r="AD252" s="117">
        <f t="shared" si="1"/>
        <v>0.75890410958904109</v>
      </c>
      <c r="AE252" s="117">
        <f t="shared" si="5"/>
        <v>2022</v>
      </c>
      <c r="AF252" s="122">
        <f t="shared" si="6"/>
        <v>44858</v>
      </c>
    </row>
    <row r="253" spans="1:32" ht="55.2">
      <c r="A253" s="116">
        <v>252</v>
      </c>
      <c r="B253" s="117">
        <v>219</v>
      </c>
      <c r="C253" s="118">
        <v>1</v>
      </c>
      <c r="D253" s="119" t="s">
        <v>1111</v>
      </c>
      <c r="E253" s="117" t="s">
        <v>1112</v>
      </c>
      <c r="F253" s="117" t="s">
        <v>37</v>
      </c>
      <c r="G253" s="126" t="s">
        <v>1113</v>
      </c>
      <c r="H253" s="121"/>
      <c r="I253" s="122">
        <v>44581</v>
      </c>
      <c r="J253" s="117">
        <f t="shared" si="4"/>
        <v>2022</v>
      </c>
      <c r="K253" s="117"/>
      <c r="L253" s="122">
        <v>44581</v>
      </c>
      <c r="M253" s="117" t="s">
        <v>246</v>
      </c>
      <c r="N253" s="117" t="s">
        <v>1114</v>
      </c>
      <c r="O253" s="117" t="s">
        <v>261</v>
      </c>
      <c r="P253" s="117"/>
      <c r="Q253" s="117"/>
      <c r="R253" s="117"/>
      <c r="S253" s="117"/>
      <c r="T253" s="117"/>
      <c r="U253" s="117"/>
      <c r="V253" s="117" t="s">
        <v>41</v>
      </c>
      <c r="W253" s="122"/>
      <c r="X253" s="122">
        <v>44910</v>
      </c>
      <c r="Y253" s="122"/>
      <c r="Z253" s="117"/>
      <c r="AA253" s="117"/>
      <c r="AB253" s="117" t="s">
        <v>264</v>
      </c>
      <c r="AC253" s="117">
        <v>21</v>
      </c>
      <c r="AD253" s="117">
        <f t="shared" si="1"/>
        <v>0.90136986301369859</v>
      </c>
      <c r="AE253" s="117">
        <f t="shared" si="5"/>
        <v>2022</v>
      </c>
      <c r="AF253" s="122">
        <f t="shared" si="6"/>
        <v>44910</v>
      </c>
    </row>
    <row r="254" spans="1:32" ht="13.8">
      <c r="A254" s="116">
        <v>253</v>
      </c>
      <c r="B254" s="117">
        <v>220</v>
      </c>
      <c r="C254" s="118">
        <v>1</v>
      </c>
      <c r="D254" s="119" t="s">
        <v>1115</v>
      </c>
      <c r="E254" s="117" t="s">
        <v>1116</v>
      </c>
      <c r="F254" s="117" t="s">
        <v>1117</v>
      </c>
      <c r="G254" s="120" t="s">
        <v>1118</v>
      </c>
      <c r="H254" s="121"/>
      <c r="I254" s="122">
        <v>44592</v>
      </c>
      <c r="J254" s="117">
        <f t="shared" si="4"/>
        <v>2022</v>
      </c>
      <c r="K254" s="117"/>
      <c r="L254" s="122">
        <v>44592</v>
      </c>
      <c r="M254" s="117" t="s">
        <v>40</v>
      </c>
      <c r="N254" s="117" t="s">
        <v>1119</v>
      </c>
      <c r="O254" s="117" t="s">
        <v>310</v>
      </c>
      <c r="P254" s="117"/>
      <c r="Q254" s="117"/>
      <c r="R254" s="117"/>
      <c r="S254" s="117"/>
      <c r="T254" s="117"/>
      <c r="U254" s="117"/>
      <c r="V254" s="117" t="s">
        <v>57</v>
      </c>
      <c r="W254" s="122"/>
      <c r="X254" s="122"/>
      <c r="Y254" s="122"/>
      <c r="Z254" s="117"/>
      <c r="AA254" s="117"/>
      <c r="AB254" s="117" t="s">
        <v>264</v>
      </c>
      <c r="AC254" s="117">
        <v>22</v>
      </c>
      <c r="AD254" s="117" t="str">
        <f t="shared" si="1"/>
        <v/>
      </c>
      <c r="AE254" s="117" t="str">
        <f t="shared" si="5"/>
        <v/>
      </c>
      <c r="AF254" s="122">
        <f t="shared" si="6"/>
        <v>0</v>
      </c>
    </row>
    <row r="255" spans="1:32" ht="55.2">
      <c r="A255" s="116">
        <v>254</v>
      </c>
      <c r="B255" s="117">
        <v>221</v>
      </c>
      <c r="C255" s="118">
        <v>1</v>
      </c>
      <c r="D255" s="119" t="s">
        <v>1120</v>
      </c>
      <c r="E255" s="117" t="s">
        <v>1121</v>
      </c>
      <c r="F255" s="117" t="s">
        <v>338</v>
      </c>
      <c r="G255" s="157" t="s">
        <v>1122</v>
      </c>
      <c r="H255" s="121"/>
      <c r="I255" s="122">
        <v>44515</v>
      </c>
      <c r="J255" s="117">
        <f t="shared" si="4"/>
        <v>2021</v>
      </c>
      <c r="K255" s="117"/>
      <c r="L255" s="122">
        <v>44515</v>
      </c>
      <c r="M255" s="117" t="s">
        <v>40</v>
      </c>
      <c r="N255" s="117" t="s">
        <v>1123</v>
      </c>
      <c r="O255" s="117" t="s">
        <v>310</v>
      </c>
      <c r="P255" s="117"/>
      <c r="Q255" s="117"/>
      <c r="R255" s="117"/>
      <c r="S255" s="117"/>
      <c r="T255" s="117">
        <v>1</v>
      </c>
      <c r="U255" s="117" t="s">
        <v>1124</v>
      </c>
      <c r="V255" s="117" t="s">
        <v>57</v>
      </c>
      <c r="W255" s="122"/>
      <c r="X255" s="122"/>
      <c r="Y255" s="122"/>
      <c r="Z255" s="117" t="s">
        <v>1125</v>
      </c>
      <c r="AA255" s="117" t="s">
        <v>1126</v>
      </c>
      <c r="AB255" s="117" t="s">
        <v>264</v>
      </c>
      <c r="AC255" s="117">
        <v>23</v>
      </c>
      <c r="AD255" s="117" t="str">
        <f t="shared" si="1"/>
        <v/>
      </c>
      <c r="AE255" s="117" t="str">
        <f t="shared" si="5"/>
        <v/>
      </c>
      <c r="AF255" s="122">
        <f t="shared" si="6"/>
        <v>0</v>
      </c>
    </row>
    <row r="256" spans="1:32" ht="41.4">
      <c r="A256" s="116">
        <v>255</v>
      </c>
      <c r="B256" s="111">
        <v>222</v>
      </c>
      <c r="C256" s="118">
        <v>1</v>
      </c>
      <c r="D256" s="119" t="s">
        <v>1127</v>
      </c>
      <c r="E256" s="111" t="s">
        <v>1128</v>
      </c>
      <c r="F256" s="111" t="s">
        <v>338</v>
      </c>
      <c r="G256" s="158" t="s">
        <v>1129</v>
      </c>
      <c r="H256" s="138"/>
      <c r="I256" s="139">
        <v>44559</v>
      </c>
      <c r="J256" s="111">
        <f t="shared" si="4"/>
        <v>2021</v>
      </c>
      <c r="K256" s="111"/>
      <c r="L256" s="139">
        <v>44559</v>
      </c>
      <c r="M256" s="111" t="s">
        <v>246</v>
      </c>
      <c r="N256" s="111" t="s">
        <v>1130</v>
      </c>
      <c r="O256" s="111" t="s">
        <v>261</v>
      </c>
      <c r="P256" s="111"/>
      <c r="Q256" s="111"/>
      <c r="R256" s="111"/>
      <c r="S256" s="111"/>
      <c r="T256" s="111"/>
      <c r="U256" s="111"/>
      <c r="V256" s="111" t="s">
        <v>41</v>
      </c>
      <c r="W256" s="139"/>
      <c r="X256" s="139">
        <v>44838</v>
      </c>
      <c r="Y256" s="139"/>
      <c r="Z256" s="111" t="s">
        <v>1131</v>
      </c>
      <c r="AA256" s="111"/>
      <c r="AB256" s="111" t="s">
        <v>264</v>
      </c>
      <c r="AC256" s="117">
        <v>24</v>
      </c>
      <c r="AD256" s="117">
        <f t="shared" si="1"/>
        <v>0.76438356164383559</v>
      </c>
      <c r="AE256" s="111">
        <f t="shared" si="5"/>
        <v>2022</v>
      </c>
      <c r="AF256" s="139">
        <f t="shared" si="6"/>
        <v>44838</v>
      </c>
    </row>
    <row r="257" spans="1:32" ht="13.8">
      <c r="A257" s="116">
        <v>256</v>
      </c>
      <c r="B257" s="117">
        <v>223</v>
      </c>
      <c r="C257" s="118">
        <v>1</v>
      </c>
      <c r="D257" s="119" t="s">
        <v>1132</v>
      </c>
      <c r="E257" s="117" t="s">
        <v>1133</v>
      </c>
      <c r="F257" s="117" t="s">
        <v>338</v>
      </c>
      <c r="G257" s="157" t="s">
        <v>1134</v>
      </c>
      <c r="H257" s="121"/>
      <c r="I257" s="117" t="s">
        <v>32</v>
      </c>
      <c r="J257" s="117" t="str">
        <f t="shared" si="4"/>
        <v xml:space="preserve"> </v>
      </c>
      <c r="K257" s="117"/>
      <c r="L257" s="122"/>
      <c r="M257" s="117"/>
      <c r="N257" s="117"/>
      <c r="O257" s="117"/>
      <c r="P257" s="117"/>
      <c r="Q257" s="117"/>
      <c r="R257" s="117"/>
      <c r="S257" s="117"/>
      <c r="T257" s="117"/>
      <c r="U257" s="117"/>
      <c r="V257" s="117"/>
      <c r="W257" s="122"/>
      <c r="X257" s="122"/>
      <c r="Y257" s="122"/>
      <c r="Z257" s="117"/>
      <c r="AA257" s="117"/>
      <c r="AB257" s="117" t="s">
        <v>264</v>
      </c>
      <c r="AC257" s="117">
        <v>25</v>
      </c>
      <c r="AD257" s="117" t="str">
        <f t="shared" ref="AD257:AD348" si="7">IF(V257="დასრულებული",(X257-I257)/365,"")</f>
        <v/>
      </c>
      <c r="AE257" s="117" t="str">
        <f t="shared" si="5"/>
        <v/>
      </c>
      <c r="AF257" s="122">
        <f t="shared" si="6"/>
        <v>0</v>
      </c>
    </row>
    <row r="258" spans="1:32" ht="55.2">
      <c r="A258" s="116">
        <v>257</v>
      </c>
      <c r="B258" s="117">
        <v>224</v>
      </c>
      <c r="C258" s="118">
        <v>1</v>
      </c>
      <c r="D258" s="119" t="s">
        <v>1135</v>
      </c>
      <c r="E258" s="117" t="s">
        <v>1136</v>
      </c>
      <c r="F258" s="117" t="s">
        <v>1137</v>
      </c>
      <c r="G258" s="157" t="s">
        <v>1138</v>
      </c>
      <c r="H258" s="121"/>
      <c r="I258" s="122">
        <v>39094</v>
      </c>
      <c r="J258" s="117">
        <f t="shared" si="4"/>
        <v>2007</v>
      </c>
      <c r="K258" s="117"/>
      <c r="L258" s="122">
        <v>39273</v>
      </c>
      <c r="M258" s="117" t="s">
        <v>40</v>
      </c>
      <c r="N258" s="117" t="s">
        <v>1139</v>
      </c>
      <c r="O258" s="117"/>
      <c r="P258" s="117"/>
      <c r="Q258" s="117"/>
      <c r="R258" s="117"/>
      <c r="S258" s="117"/>
      <c r="T258" s="117"/>
      <c r="U258" s="117"/>
      <c r="V258" s="117" t="s">
        <v>57</v>
      </c>
      <c r="W258" s="122"/>
      <c r="X258" s="122"/>
      <c r="Y258" s="122"/>
      <c r="Z258" s="117"/>
      <c r="AA258" s="117"/>
      <c r="AB258" s="117" t="s">
        <v>34</v>
      </c>
      <c r="AC258" s="117"/>
      <c r="AD258" s="117" t="str">
        <f t="shared" si="7"/>
        <v/>
      </c>
      <c r="AE258" s="117" t="str">
        <f t="shared" si="5"/>
        <v/>
      </c>
      <c r="AF258" s="122">
        <f t="shared" si="6"/>
        <v>0</v>
      </c>
    </row>
    <row r="259" spans="1:32" ht="13.8">
      <c r="A259" s="116">
        <v>258</v>
      </c>
      <c r="B259" s="117">
        <v>225</v>
      </c>
      <c r="C259" s="118">
        <v>1</v>
      </c>
      <c r="D259" s="119" t="s">
        <v>1140</v>
      </c>
      <c r="E259" s="117" t="s">
        <v>1141</v>
      </c>
      <c r="F259" s="117" t="s">
        <v>679</v>
      </c>
      <c r="G259" s="157" t="s">
        <v>1142</v>
      </c>
      <c r="H259" s="121"/>
      <c r="I259" s="117" t="s">
        <v>32</v>
      </c>
      <c r="J259" s="117" t="str">
        <f t="shared" si="4"/>
        <v xml:space="preserve"> </v>
      </c>
      <c r="K259" s="117"/>
      <c r="L259" s="122"/>
      <c r="M259" s="117"/>
      <c r="N259" s="117"/>
      <c r="O259" s="117"/>
      <c r="P259" s="117"/>
      <c r="Q259" s="117"/>
      <c r="R259" s="117"/>
      <c r="S259" s="117"/>
      <c r="T259" s="117"/>
      <c r="U259" s="117"/>
      <c r="V259" s="117"/>
      <c r="W259" s="122"/>
      <c r="X259" s="122"/>
      <c r="Y259" s="122"/>
      <c r="Z259" s="117"/>
      <c r="AA259" s="117"/>
      <c r="AB259" s="117" t="s">
        <v>264</v>
      </c>
      <c r="AC259" s="117">
        <v>26</v>
      </c>
      <c r="AD259" s="117" t="str">
        <f t="shared" si="7"/>
        <v/>
      </c>
      <c r="AE259" s="117" t="str">
        <f t="shared" si="5"/>
        <v/>
      </c>
      <c r="AF259" s="122">
        <f t="shared" si="6"/>
        <v>0</v>
      </c>
    </row>
    <row r="260" spans="1:32" ht="27.6">
      <c r="A260" s="116">
        <v>259</v>
      </c>
      <c r="B260" s="117">
        <v>226</v>
      </c>
      <c r="C260" s="118">
        <v>1</v>
      </c>
      <c r="D260" s="119" t="s">
        <v>1143</v>
      </c>
      <c r="E260" s="117" t="s">
        <v>1144</v>
      </c>
      <c r="F260" s="117" t="s">
        <v>1145</v>
      </c>
      <c r="G260" s="157" t="s">
        <v>1146</v>
      </c>
      <c r="H260" s="121"/>
      <c r="I260" s="117" t="s">
        <v>32</v>
      </c>
      <c r="J260" s="117" t="str">
        <f t="shared" si="4"/>
        <v xml:space="preserve"> </v>
      </c>
      <c r="K260" s="117"/>
      <c r="L260" s="122"/>
      <c r="M260" s="117"/>
      <c r="N260" s="117"/>
      <c r="O260" s="117"/>
      <c r="P260" s="117"/>
      <c r="Q260" s="117"/>
      <c r="R260" s="117"/>
      <c r="S260" s="117"/>
      <c r="T260" s="117"/>
      <c r="U260" s="117"/>
      <c r="V260" s="117"/>
      <c r="W260" s="122"/>
      <c r="X260" s="122"/>
      <c r="Y260" s="122"/>
      <c r="Z260" s="117"/>
      <c r="AA260" s="117"/>
      <c r="AB260" s="117" t="s">
        <v>264</v>
      </c>
      <c r="AC260" s="117">
        <v>27</v>
      </c>
      <c r="AD260" s="117" t="str">
        <f t="shared" si="7"/>
        <v/>
      </c>
      <c r="AE260" s="117" t="str">
        <f t="shared" si="5"/>
        <v/>
      </c>
      <c r="AF260" s="122">
        <f t="shared" si="6"/>
        <v>0</v>
      </c>
    </row>
    <row r="261" spans="1:32" ht="13.8">
      <c r="A261" s="116">
        <v>260</v>
      </c>
      <c r="B261" s="117">
        <v>227</v>
      </c>
      <c r="C261" s="118">
        <v>1</v>
      </c>
      <c r="D261" s="119" t="s">
        <v>1147</v>
      </c>
      <c r="E261" s="117" t="s">
        <v>1148</v>
      </c>
      <c r="F261" s="117" t="s">
        <v>227</v>
      </c>
      <c r="G261" s="157" t="s">
        <v>1149</v>
      </c>
      <c r="H261" s="121"/>
      <c r="I261" s="117" t="s">
        <v>32</v>
      </c>
      <c r="J261" s="117" t="str">
        <f t="shared" si="4"/>
        <v xml:space="preserve"> </v>
      </c>
      <c r="K261" s="117"/>
      <c r="L261" s="122"/>
      <c r="M261" s="117"/>
      <c r="N261" s="117"/>
      <c r="O261" s="117"/>
      <c r="P261" s="117"/>
      <c r="Q261" s="117"/>
      <c r="R261" s="117"/>
      <c r="S261" s="117"/>
      <c r="T261" s="117"/>
      <c r="U261" s="117"/>
      <c r="V261" s="117"/>
      <c r="W261" s="122"/>
      <c r="X261" s="122"/>
      <c r="Y261" s="122"/>
      <c r="Z261" s="117"/>
      <c r="AA261" s="117"/>
      <c r="AB261" s="117" t="s">
        <v>264</v>
      </c>
      <c r="AC261" s="117">
        <v>28</v>
      </c>
      <c r="AD261" s="117" t="str">
        <f t="shared" si="7"/>
        <v/>
      </c>
      <c r="AE261" s="117" t="str">
        <f t="shared" si="5"/>
        <v/>
      </c>
      <c r="AF261" s="122">
        <f t="shared" si="6"/>
        <v>0</v>
      </c>
    </row>
    <row r="262" spans="1:32" ht="27.6">
      <c r="A262" s="116">
        <v>261</v>
      </c>
      <c r="B262" s="117">
        <v>228</v>
      </c>
      <c r="C262" s="118">
        <v>1</v>
      </c>
      <c r="D262" s="119" t="s">
        <v>1150</v>
      </c>
      <c r="E262" s="117" t="s">
        <v>1151</v>
      </c>
      <c r="F262" s="117" t="s">
        <v>334</v>
      </c>
      <c r="G262" s="157" t="s">
        <v>1152</v>
      </c>
      <c r="H262" s="121"/>
      <c r="I262" s="117" t="s">
        <v>32</v>
      </c>
      <c r="J262" s="117" t="str">
        <f t="shared" si="4"/>
        <v xml:space="preserve"> </v>
      </c>
      <c r="K262" s="117"/>
      <c r="L262" s="122"/>
      <c r="M262" s="117"/>
      <c r="N262" s="117"/>
      <c r="O262" s="117"/>
      <c r="P262" s="117"/>
      <c r="Q262" s="117"/>
      <c r="R262" s="117"/>
      <c r="S262" s="117"/>
      <c r="T262" s="117"/>
      <c r="U262" s="117"/>
      <c r="V262" s="117"/>
      <c r="W262" s="122"/>
      <c r="X262" s="122"/>
      <c r="Y262" s="122"/>
      <c r="Z262" s="117"/>
      <c r="AA262" s="117"/>
      <c r="AB262" s="117" t="s">
        <v>264</v>
      </c>
      <c r="AC262" s="117">
        <v>29</v>
      </c>
      <c r="AD262" s="117" t="str">
        <f t="shared" si="7"/>
        <v/>
      </c>
      <c r="AE262" s="117" t="str">
        <f t="shared" si="5"/>
        <v/>
      </c>
      <c r="AF262" s="122">
        <f t="shared" si="6"/>
        <v>0</v>
      </c>
    </row>
    <row r="263" spans="1:32" ht="41.4">
      <c r="A263" s="116">
        <v>262</v>
      </c>
      <c r="B263" s="117">
        <v>229</v>
      </c>
      <c r="C263" s="118">
        <v>1</v>
      </c>
      <c r="D263" s="119" t="s">
        <v>1153</v>
      </c>
      <c r="E263" s="117" t="s">
        <v>1154</v>
      </c>
      <c r="F263" s="117" t="s">
        <v>916</v>
      </c>
      <c r="G263" s="157" t="s">
        <v>1155</v>
      </c>
      <c r="H263" s="121"/>
      <c r="I263" s="122">
        <v>42577</v>
      </c>
      <c r="J263" s="117">
        <f t="shared" si="4"/>
        <v>2016</v>
      </c>
      <c r="K263" s="117" t="s">
        <v>46</v>
      </c>
      <c r="L263" s="122">
        <v>42577</v>
      </c>
      <c r="M263" s="117" t="s">
        <v>40</v>
      </c>
      <c r="N263" s="117" t="s">
        <v>46</v>
      </c>
      <c r="O263" s="117"/>
      <c r="P263" s="117"/>
      <c r="Q263" s="117"/>
      <c r="R263" s="117"/>
      <c r="S263" s="117"/>
      <c r="T263" s="117"/>
      <c r="U263" s="117"/>
      <c r="V263" s="117" t="s">
        <v>41</v>
      </c>
      <c r="W263" s="122"/>
      <c r="X263" s="122">
        <v>44697</v>
      </c>
      <c r="Y263" s="122">
        <v>44705</v>
      </c>
      <c r="Z263" s="117" t="s">
        <v>1156</v>
      </c>
      <c r="AA263" s="117"/>
      <c r="AB263" s="117" t="s">
        <v>34</v>
      </c>
      <c r="AC263" s="117"/>
      <c r="AD263" s="117">
        <f t="shared" si="7"/>
        <v>5.8082191780821919</v>
      </c>
      <c r="AE263" s="117">
        <f t="shared" si="5"/>
        <v>2022</v>
      </c>
      <c r="AF263" s="122">
        <f t="shared" si="6"/>
        <v>44697</v>
      </c>
    </row>
    <row r="264" spans="1:32" ht="82.8">
      <c r="A264" s="116">
        <v>263</v>
      </c>
      <c r="B264" s="117">
        <v>50</v>
      </c>
      <c r="C264" s="118"/>
      <c r="D264" s="119" t="s">
        <v>265</v>
      </c>
      <c r="E264" s="117" t="s">
        <v>1157</v>
      </c>
      <c r="F264" s="117" t="s">
        <v>67</v>
      </c>
      <c r="G264" s="159" t="s">
        <v>1158</v>
      </c>
      <c r="H264" s="121"/>
      <c r="I264" s="117" t="s">
        <v>32</v>
      </c>
      <c r="J264" s="117" t="str">
        <f t="shared" si="4"/>
        <v xml:space="preserve"> </v>
      </c>
      <c r="K264" s="117"/>
      <c r="L264" s="122"/>
      <c r="M264" s="117"/>
      <c r="N264" s="117"/>
      <c r="O264" s="117"/>
      <c r="P264" s="117"/>
      <c r="Q264" s="117"/>
      <c r="R264" s="117"/>
      <c r="S264" s="117"/>
      <c r="T264" s="117"/>
      <c r="U264" s="117"/>
      <c r="V264" s="117"/>
      <c r="W264" s="122"/>
      <c r="X264" s="122"/>
      <c r="Y264" s="122"/>
      <c r="Z264" s="117" t="s">
        <v>294</v>
      </c>
      <c r="AA264" s="117" t="s">
        <v>1159</v>
      </c>
      <c r="AB264" s="117" t="s">
        <v>34</v>
      </c>
      <c r="AC264" s="117">
        <v>30</v>
      </c>
      <c r="AD264" s="117" t="str">
        <f t="shared" si="7"/>
        <v/>
      </c>
      <c r="AE264" s="117" t="str">
        <f t="shared" si="5"/>
        <v/>
      </c>
      <c r="AF264" s="122">
        <f t="shared" si="6"/>
        <v>0</v>
      </c>
    </row>
    <row r="265" spans="1:32" ht="55.2">
      <c r="A265" s="116">
        <v>264</v>
      </c>
      <c r="B265" s="117">
        <v>230</v>
      </c>
      <c r="C265" s="118">
        <v>1</v>
      </c>
      <c r="D265" s="119" t="s">
        <v>1160</v>
      </c>
      <c r="E265" s="117" t="s">
        <v>1161</v>
      </c>
      <c r="F265" s="117" t="s">
        <v>1162</v>
      </c>
      <c r="G265" s="157" t="s">
        <v>1163</v>
      </c>
      <c r="H265" s="121"/>
      <c r="I265" s="122">
        <v>42003</v>
      </c>
      <c r="J265" s="117">
        <f t="shared" si="4"/>
        <v>2014</v>
      </c>
      <c r="K265" s="117" t="s">
        <v>46</v>
      </c>
      <c r="L265" s="122">
        <v>42783</v>
      </c>
      <c r="M265" s="117" t="s">
        <v>40</v>
      </c>
      <c r="N265" s="117" t="s">
        <v>46</v>
      </c>
      <c r="O265" s="117"/>
      <c r="P265" s="117"/>
      <c r="Q265" s="117"/>
      <c r="R265" s="117"/>
      <c r="S265" s="117"/>
      <c r="T265" s="117"/>
      <c r="U265" s="117"/>
      <c r="V265" s="117" t="s">
        <v>41</v>
      </c>
      <c r="W265" s="122"/>
      <c r="X265" s="122">
        <v>44738</v>
      </c>
      <c r="Y265" s="122"/>
      <c r="Z265" s="117"/>
      <c r="AA265" s="117"/>
      <c r="AB265" s="117" t="s">
        <v>34</v>
      </c>
      <c r="AC265" s="117"/>
      <c r="AD265" s="117">
        <f t="shared" si="7"/>
        <v>7.493150684931507</v>
      </c>
      <c r="AE265" s="117">
        <f t="shared" si="5"/>
        <v>2022</v>
      </c>
      <c r="AF265" s="122">
        <f t="shared" si="6"/>
        <v>44738</v>
      </c>
    </row>
    <row r="266" spans="1:32" ht="41.4">
      <c r="A266" s="116">
        <v>265</v>
      </c>
      <c r="B266" s="117">
        <v>231</v>
      </c>
      <c r="C266" s="118">
        <v>1</v>
      </c>
      <c r="D266" s="119" t="s">
        <v>1164</v>
      </c>
      <c r="E266" s="117" t="s">
        <v>1165</v>
      </c>
      <c r="F266" s="117" t="s">
        <v>37</v>
      </c>
      <c r="G266" s="157" t="s">
        <v>1166</v>
      </c>
      <c r="H266" s="121"/>
      <c r="I266" s="117" t="s">
        <v>32</v>
      </c>
      <c r="J266" s="117" t="str">
        <f t="shared" si="4"/>
        <v xml:space="preserve"> </v>
      </c>
      <c r="K266" s="117"/>
      <c r="L266" s="122"/>
      <c r="M266" s="117"/>
      <c r="N266" s="117"/>
      <c r="O266" s="117"/>
      <c r="P266" s="117"/>
      <c r="Q266" s="117"/>
      <c r="R266" s="117"/>
      <c r="S266" s="117"/>
      <c r="T266" s="117"/>
      <c r="U266" s="117"/>
      <c r="V266" s="117"/>
      <c r="W266" s="122"/>
      <c r="X266" s="122"/>
      <c r="Y266" s="122"/>
      <c r="Z266" s="117" t="s">
        <v>1167</v>
      </c>
      <c r="AA266" s="117"/>
      <c r="AB266" s="117" t="s">
        <v>264</v>
      </c>
      <c r="AC266" s="117">
        <v>31</v>
      </c>
      <c r="AD266" s="117" t="str">
        <f t="shared" si="7"/>
        <v/>
      </c>
      <c r="AE266" s="117" t="str">
        <f t="shared" si="5"/>
        <v/>
      </c>
      <c r="AF266" s="122">
        <f t="shared" si="6"/>
        <v>0</v>
      </c>
    </row>
    <row r="267" spans="1:32" ht="69">
      <c r="A267" s="116">
        <v>266</v>
      </c>
      <c r="B267" s="117">
        <v>232</v>
      </c>
      <c r="C267" s="118">
        <v>1</v>
      </c>
      <c r="D267" s="119" t="s">
        <v>1168</v>
      </c>
      <c r="E267" s="117" t="s">
        <v>1169</v>
      </c>
      <c r="F267" s="117" t="s">
        <v>44</v>
      </c>
      <c r="G267" s="157" t="s">
        <v>1170</v>
      </c>
      <c r="H267" s="121"/>
      <c r="I267" s="122">
        <v>44698</v>
      </c>
      <c r="J267" s="117">
        <f t="shared" si="4"/>
        <v>2022</v>
      </c>
      <c r="K267" s="117"/>
      <c r="L267" s="122">
        <v>44698</v>
      </c>
      <c r="M267" s="117" t="s">
        <v>246</v>
      </c>
      <c r="N267" s="117" t="s">
        <v>1171</v>
      </c>
      <c r="O267" s="117" t="s">
        <v>1109</v>
      </c>
      <c r="P267" s="117" t="s">
        <v>40</v>
      </c>
      <c r="Q267" s="122">
        <v>44901</v>
      </c>
      <c r="R267" s="117" t="s">
        <v>1172</v>
      </c>
      <c r="S267" s="117"/>
      <c r="T267" s="117"/>
      <c r="U267" s="117"/>
      <c r="V267" s="117" t="s">
        <v>57</v>
      </c>
      <c r="W267" s="122"/>
      <c r="X267" s="122"/>
      <c r="Y267" s="122"/>
      <c r="Z267" s="117" t="s">
        <v>1173</v>
      </c>
      <c r="AA267" s="117"/>
      <c r="AB267" s="117" t="s">
        <v>264</v>
      </c>
      <c r="AC267" s="117">
        <v>32</v>
      </c>
      <c r="AD267" s="117" t="str">
        <f t="shared" si="7"/>
        <v/>
      </c>
      <c r="AE267" s="117" t="str">
        <f t="shared" si="5"/>
        <v/>
      </c>
      <c r="AF267" s="122">
        <f t="shared" si="6"/>
        <v>0</v>
      </c>
    </row>
    <row r="268" spans="1:32" ht="55.2">
      <c r="A268" s="116">
        <v>267</v>
      </c>
      <c r="B268" s="117">
        <v>233</v>
      </c>
      <c r="C268" s="118">
        <v>1</v>
      </c>
      <c r="D268" s="119" t="s">
        <v>1174</v>
      </c>
      <c r="E268" s="117" t="s">
        <v>1175</v>
      </c>
      <c r="F268" s="117" t="s">
        <v>947</v>
      </c>
      <c r="G268" s="157" t="s">
        <v>1176</v>
      </c>
      <c r="H268" s="121"/>
      <c r="I268" s="122">
        <v>38078</v>
      </c>
      <c r="J268" s="117">
        <f t="shared" si="4"/>
        <v>2004</v>
      </c>
      <c r="K268" s="117"/>
      <c r="L268" s="122">
        <v>38090</v>
      </c>
      <c r="M268" s="117" t="s">
        <v>40</v>
      </c>
      <c r="N268" s="117" t="s">
        <v>1177</v>
      </c>
      <c r="O268" s="117"/>
      <c r="P268" s="117"/>
      <c r="Q268" s="117"/>
      <c r="R268" s="117"/>
      <c r="S268" s="117"/>
      <c r="T268" s="117"/>
      <c r="U268" s="117"/>
      <c r="V268" s="117" t="s">
        <v>41</v>
      </c>
      <c r="W268" s="122"/>
      <c r="X268" s="122">
        <v>44700</v>
      </c>
      <c r="Y268" s="122"/>
      <c r="Z268" s="117"/>
      <c r="AA268" s="117"/>
      <c r="AB268" s="117" t="s">
        <v>34</v>
      </c>
      <c r="AC268" s="117"/>
      <c r="AD268" s="117">
        <f t="shared" si="7"/>
        <v>18.142465753424659</v>
      </c>
      <c r="AE268" s="117">
        <f t="shared" si="5"/>
        <v>2022</v>
      </c>
      <c r="AF268" s="122">
        <f t="shared" si="6"/>
        <v>44700</v>
      </c>
    </row>
    <row r="269" spans="1:32" ht="41.4">
      <c r="A269" s="116">
        <v>268</v>
      </c>
      <c r="B269" s="117">
        <v>234</v>
      </c>
      <c r="C269" s="118">
        <v>1</v>
      </c>
      <c r="D269" s="119" t="s">
        <v>1178</v>
      </c>
      <c r="E269" s="117" t="s">
        <v>1179</v>
      </c>
      <c r="F269" s="117" t="s">
        <v>679</v>
      </c>
      <c r="G269" s="157" t="s">
        <v>1180</v>
      </c>
      <c r="H269" s="121"/>
      <c r="I269" s="117" t="s">
        <v>32</v>
      </c>
      <c r="J269" s="117" t="str">
        <f t="shared" si="4"/>
        <v xml:space="preserve"> </v>
      </c>
      <c r="K269" s="117"/>
      <c r="L269" s="122"/>
      <c r="M269" s="117"/>
      <c r="N269" s="117"/>
      <c r="O269" s="117"/>
      <c r="P269" s="117"/>
      <c r="Q269" s="117"/>
      <c r="R269" s="117"/>
      <c r="S269" s="117"/>
      <c r="T269" s="117"/>
      <c r="U269" s="117"/>
      <c r="V269" s="117"/>
      <c r="W269" s="122"/>
      <c r="X269" s="122"/>
      <c r="Y269" s="122"/>
      <c r="Z269" s="117" t="s">
        <v>1181</v>
      </c>
      <c r="AA269" s="117"/>
      <c r="AB269" s="117" t="s">
        <v>264</v>
      </c>
      <c r="AC269" s="117">
        <v>33</v>
      </c>
      <c r="AD269" s="117" t="str">
        <f t="shared" si="7"/>
        <v/>
      </c>
      <c r="AE269" s="117" t="str">
        <f t="shared" si="5"/>
        <v/>
      </c>
      <c r="AF269" s="122">
        <f t="shared" si="6"/>
        <v>0</v>
      </c>
    </row>
    <row r="270" spans="1:32" ht="27.6">
      <c r="A270" s="116">
        <v>269</v>
      </c>
      <c r="B270" s="117">
        <v>235</v>
      </c>
      <c r="C270" s="118">
        <v>1</v>
      </c>
      <c r="D270" s="119" t="s">
        <v>1182</v>
      </c>
      <c r="E270" s="117" t="s">
        <v>1183</v>
      </c>
      <c r="F270" s="117" t="s">
        <v>334</v>
      </c>
      <c r="G270" s="157" t="s">
        <v>1184</v>
      </c>
      <c r="H270" s="121"/>
      <c r="I270" s="117" t="s">
        <v>32</v>
      </c>
      <c r="J270" s="117" t="str">
        <f t="shared" si="4"/>
        <v xml:space="preserve"> </v>
      </c>
      <c r="K270" s="117"/>
      <c r="L270" s="122"/>
      <c r="M270" s="117"/>
      <c r="N270" s="117"/>
      <c r="O270" s="117"/>
      <c r="P270" s="117"/>
      <c r="Q270" s="117"/>
      <c r="R270" s="117"/>
      <c r="S270" s="117"/>
      <c r="T270" s="117"/>
      <c r="U270" s="117"/>
      <c r="V270" s="117"/>
      <c r="W270" s="122"/>
      <c r="X270" s="122"/>
      <c r="Y270" s="122"/>
      <c r="Z270" s="117" t="s">
        <v>1185</v>
      </c>
      <c r="AA270" s="117"/>
      <c r="AB270" s="117" t="s">
        <v>264</v>
      </c>
      <c r="AC270" s="117">
        <v>34</v>
      </c>
      <c r="AD270" s="117" t="str">
        <f t="shared" si="7"/>
        <v/>
      </c>
      <c r="AE270" s="117" t="str">
        <f t="shared" si="5"/>
        <v/>
      </c>
      <c r="AF270" s="122">
        <f t="shared" si="6"/>
        <v>0</v>
      </c>
    </row>
    <row r="271" spans="1:32" ht="13.8">
      <c r="A271" s="116">
        <v>270</v>
      </c>
      <c r="B271" s="117">
        <v>236</v>
      </c>
      <c r="C271" s="118">
        <v>1</v>
      </c>
      <c r="D271" s="119" t="s">
        <v>1186</v>
      </c>
      <c r="E271" s="117" t="s">
        <v>1187</v>
      </c>
      <c r="F271" s="117" t="s">
        <v>37</v>
      </c>
      <c r="G271" s="157" t="s">
        <v>1188</v>
      </c>
      <c r="H271" s="121"/>
      <c r="I271" s="117" t="s">
        <v>32</v>
      </c>
      <c r="J271" s="117" t="str">
        <f t="shared" si="4"/>
        <v xml:space="preserve"> </v>
      </c>
      <c r="K271" s="117"/>
      <c r="L271" s="122"/>
      <c r="M271" s="117"/>
      <c r="N271" s="117"/>
      <c r="O271" s="117"/>
      <c r="P271" s="117"/>
      <c r="Q271" s="117"/>
      <c r="R271" s="117"/>
      <c r="S271" s="117"/>
      <c r="T271" s="117"/>
      <c r="U271" s="117"/>
      <c r="V271" s="117"/>
      <c r="W271" s="122"/>
      <c r="X271" s="122"/>
      <c r="Y271" s="122"/>
      <c r="Z271" s="117" t="s">
        <v>1189</v>
      </c>
      <c r="AA271" s="117"/>
      <c r="AB271" s="117" t="s">
        <v>264</v>
      </c>
      <c r="AC271" s="117">
        <v>35</v>
      </c>
      <c r="AD271" s="117" t="str">
        <f t="shared" si="7"/>
        <v/>
      </c>
      <c r="AE271" s="117" t="str">
        <f t="shared" si="5"/>
        <v/>
      </c>
      <c r="AF271" s="122">
        <f t="shared" si="6"/>
        <v>0</v>
      </c>
    </row>
    <row r="272" spans="1:32" ht="27.6">
      <c r="A272" s="116">
        <v>271</v>
      </c>
      <c r="B272" s="117">
        <v>56</v>
      </c>
      <c r="C272" s="118"/>
      <c r="D272" s="119" t="s">
        <v>299</v>
      </c>
      <c r="E272" s="117" t="s">
        <v>1190</v>
      </c>
      <c r="F272" s="117" t="s">
        <v>301</v>
      </c>
      <c r="G272" s="157" t="s">
        <v>1191</v>
      </c>
      <c r="H272" s="121"/>
      <c r="I272" s="117" t="s">
        <v>32</v>
      </c>
      <c r="J272" s="117" t="str">
        <f t="shared" si="4"/>
        <v xml:space="preserve"> </v>
      </c>
      <c r="K272" s="117"/>
      <c r="L272" s="122"/>
      <c r="M272" s="117"/>
      <c r="N272" s="117"/>
      <c r="O272" s="117"/>
      <c r="P272" s="117"/>
      <c r="Q272" s="117"/>
      <c r="R272" s="117"/>
      <c r="S272" s="117"/>
      <c r="T272" s="117"/>
      <c r="U272" s="117"/>
      <c r="V272" s="117"/>
      <c r="W272" s="122"/>
      <c r="X272" s="122"/>
      <c r="Y272" s="122"/>
      <c r="Z272" s="117" t="s">
        <v>1192</v>
      </c>
      <c r="AA272" s="117"/>
      <c r="AB272" s="117" t="s">
        <v>264</v>
      </c>
      <c r="AC272" s="117">
        <v>36</v>
      </c>
      <c r="AD272" s="117" t="str">
        <f t="shared" si="7"/>
        <v/>
      </c>
      <c r="AE272" s="117" t="str">
        <f t="shared" si="5"/>
        <v/>
      </c>
      <c r="AF272" s="122">
        <f t="shared" si="6"/>
        <v>0</v>
      </c>
    </row>
    <row r="273" spans="1:32" ht="13.8">
      <c r="A273" s="116">
        <v>272</v>
      </c>
      <c r="B273" s="117">
        <v>237</v>
      </c>
      <c r="C273" s="118">
        <v>1</v>
      </c>
      <c r="D273" s="119" t="s">
        <v>1193</v>
      </c>
      <c r="E273" s="117" t="s">
        <v>1194</v>
      </c>
      <c r="F273" s="117" t="s">
        <v>197</v>
      </c>
      <c r="G273" s="157" t="s">
        <v>1195</v>
      </c>
      <c r="H273" s="121"/>
      <c r="I273" s="117" t="s">
        <v>32</v>
      </c>
      <c r="J273" s="117" t="str">
        <f t="shared" si="4"/>
        <v xml:space="preserve"> </v>
      </c>
      <c r="K273" s="117"/>
      <c r="L273" s="122"/>
      <c r="M273" s="117"/>
      <c r="N273" s="117"/>
      <c r="O273" s="117"/>
      <c r="P273" s="117"/>
      <c r="Q273" s="117"/>
      <c r="R273" s="117"/>
      <c r="S273" s="117"/>
      <c r="T273" s="117"/>
      <c r="U273" s="117"/>
      <c r="V273" s="117"/>
      <c r="W273" s="122"/>
      <c r="X273" s="122"/>
      <c r="Y273" s="122"/>
      <c r="Z273" s="117" t="s">
        <v>1196</v>
      </c>
      <c r="AA273" s="117"/>
      <c r="AB273" s="117" t="s">
        <v>264</v>
      </c>
      <c r="AC273" s="117">
        <v>37</v>
      </c>
      <c r="AD273" s="117" t="str">
        <f t="shared" si="7"/>
        <v/>
      </c>
      <c r="AE273" s="117" t="str">
        <f t="shared" si="5"/>
        <v/>
      </c>
      <c r="AF273" s="122">
        <f t="shared" si="6"/>
        <v>0</v>
      </c>
    </row>
    <row r="274" spans="1:32" ht="96.6">
      <c r="A274" s="116">
        <v>273</v>
      </c>
      <c r="B274" s="117">
        <v>238</v>
      </c>
      <c r="C274" s="118">
        <v>1</v>
      </c>
      <c r="D274" s="119" t="s">
        <v>1197</v>
      </c>
      <c r="E274" s="117" t="s">
        <v>1198</v>
      </c>
      <c r="F274" s="117" t="s">
        <v>44</v>
      </c>
      <c r="G274" s="159" t="s">
        <v>1199</v>
      </c>
      <c r="H274" s="121"/>
      <c r="I274" s="122">
        <v>44697</v>
      </c>
      <c r="J274" s="117">
        <f t="shared" si="4"/>
        <v>2022</v>
      </c>
      <c r="K274" s="117"/>
      <c r="L274" s="122">
        <v>44697</v>
      </c>
      <c r="M274" s="117" t="s">
        <v>40</v>
      </c>
      <c r="N274" s="117" t="s">
        <v>1200</v>
      </c>
      <c r="O274" s="117" t="s">
        <v>310</v>
      </c>
      <c r="P274" s="117"/>
      <c r="Q274" s="117"/>
      <c r="R274" s="117"/>
      <c r="S274" s="117"/>
      <c r="T274" s="117"/>
      <c r="U274" s="117"/>
      <c r="V274" s="117" t="s">
        <v>41</v>
      </c>
      <c r="W274" s="122"/>
      <c r="X274" s="122">
        <v>45026</v>
      </c>
      <c r="Y274" s="122"/>
      <c r="Z274" s="117" t="s">
        <v>1201</v>
      </c>
      <c r="AA274" s="117"/>
      <c r="AB274" s="117" t="s">
        <v>264</v>
      </c>
      <c r="AC274" s="117">
        <v>38</v>
      </c>
      <c r="AD274" s="117">
        <f t="shared" si="7"/>
        <v>0.90136986301369859</v>
      </c>
      <c r="AE274" s="117">
        <f t="shared" si="5"/>
        <v>2023</v>
      </c>
      <c r="AF274" s="122">
        <f t="shared" si="6"/>
        <v>45026</v>
      </c>
    </row>
    <row r="275" spans="1:32" ht="13.8">
      <c r="A275" s="116">
        <v>274</v>
      </c>
      <c r="B275" s="117">
        <v>239</v>
      </c>
      <c r="C275" s="118">
        <v>1</v>
      </c>
      <c r="D275" s="119" t="s">
        <v>1202</v>
      </c>
      <c r="E275" s="117" t="s">
        <v>1203</v>
      </c>
      <c r="F275" s="117" t="s">
        <v>730</v>
      </c>
      <c r="G275" s="157" t="s">
        <v>1204</v>
      </c>
      <c r="H275" s="121"/>
      <c r="I275" s="117" t="s">
        <v>32</v>
      </c>
      <c r="J275" s="117" t="str">
        <f t="shared" si="4"/>
        <v xml:space="preserve"> </v>
      </c>
      <c r="K275" s="117"/>
      <c r="L275" s="122"/>
      <c r="M275" s="117"/>
      <c r="N275" s="117"/>
      <c r="O275" s="117"/>
      <c r="P275" s="117"/>
      <c r="Q275" s="117"/>
      <c r="R275" s="117"/>
      <c r="S275" s="117"/>
      <c r="T275" s="117"/>
      <c r="U275" s="117"/>
      <c r="V275" s="117"/>
      <c r="W275" s="122"/>
      <c r="X275" s="122"/>
      <c r="Y275" s="122"/>
      <c r="Z275" s="117"/>
      <c r="AA275" s="117"/>
      <c r="AB275" s="117" t="s">
        <v>264</v>
      </c>
      <c r="AC275" s="117">
        <v>39</v>
      </c>
      <c r="AD275" s="117" t="str">
        <f t="shared" si="7"/>
        <v/>
      </c>
      <c r="AE275" s="117" t="str">
        <f t="shared" si="5"/>
        <v/>
      </c>
      <c r="AF275" s="122">
        <f t="shared" si="6"/>
        <v>0</v>
      </c>
    </row>
    <row r="276" spans="1:32" ht="13.8">
      <c r="A276" s="116">
        <v>275</v>
      </c>
      <c r="B276" s="117">
        <v>240</v>
      </c>
      <c r="C276" s="118">
        <v>1</v>
      </c>
      <c r="D276" s="119" t="s">
        <v>1205</v>
      </c>
      <c r="E276" s="117" t="s">
        <v>1206</v>
      </c>
      <c r="F276" s="117" t="s">
        <v>55</v>
      </c>
      <c r="G276" s="157" t="s">
        <v>1207</v>
      </c>
      <c r="H276" s="121"/>
      <c r="I276" s="117" t="s">
        <v>32</v>
      </c>
      <c r="J276" s="117" t="str">
        <f t="shared" si="4"/>
        <v xml:space="preserve"> </v>
      </c>
      <c r="K276" s="117"/>
      <c r="L276" s="122"/>
      <c r="M276" s="117"/>
      <c r="N276" s="117"/>
      <c r="O276" s="117"/>
      <c r="P276" s="117"/>
      <c r="Q276" s="117"/>
      <c r="R276" s="117"/>
      <c r="S276" s="117"/>
      <c r="T276" s="117"/>
      <c r="U276" s="117"/>
      <c r="V276" s="117"/>
      <c r="W276" s="122"/>
      <c r="X276" s="122"/>
      <c r="Y276" s="122"/>
      <c r="Z276" s="117"/>
      <c r="AA276" s="117"/>
      <c r="AB276" s="117" t="s">
        <v>264</v>
      </c>
      <c r="AC276" s="117">
        <v>40</v>
      </c>
      <c r="AD276" s="117" t="str">
        <f t="shared" si="7"/>
        <v/>
      </c>
      <c r="AE276" s="117" t="str">
        <f t="shared" si="5"/>
        <v/>
      </c>
      <c r="AF276" s="122">
        <f t="shared" si="6"/>
        <v>0</v>
      </c>
    </row>
    <row r="277" spans="1:32" ht="13.8">
      <c r="A277" s="116">
        <v>276</v>
      </c>
      <c r="B277" s="117">
        <v>241</v>
      </c>
      <c r="C277" s="118">
        <v>1</v>
      </c>
      <c r="D277" s="119" t="s">
        <v>1208</v>
      </c>
      <c r="E277" s="117" t="s">
        <v>1209</v>
      </c>
      <c r="F277" s="117" t="s">
        <v>55</v>
      </c>
      <c r="G277" s="157" t="s">
        <v>1210</v>
      </c>
      <c r="H277" s="121"/>
      <c r="I277" s="117" t="s">
        <v>32</v>
      </c>
      <c r="J277" s="117" t="str">
        <f t="shared" si="4"/>
        <v xml:space="preserve"> </v>
      </c>
      <c r="K277" s="117"/>
      <c r="L277" s="122"/>
      <c r="M277" s="117"/>
      <c r="N277" s="117"/>
      <c r="O277" s="117"/>
      <c r="P277" s="117"/>
      <c r="Q277" s="117"/>
      <c r="R277" s="117"/>
      <c r="S277" s="117"/>
      <c r="T277" s="117"/>
      <c r="U277" s="117"/>
      <c r="V277" s="117"/>
      <c r="W277" s="122"/>
      <c r="X277" s="122"/>
      <c r="Y277" s="122"/>
      <c r="Z277" s="117"/>
      <c r="AA277" s="117"/>
      <c r="AB277" s="117" t="s">
        <v>264</v>
      </c>
      <c r="AC277" s="117">
        <v>41</v>
      </c>
      <c r="AD277" s="117" t="str">
        <f t="shared" si="7"/>
        <v/>
      </c>
      <c r="AE277" s="117" t="str">
        <f t="shared" si="5"/>
        <v/>
      </c>
      <c r="AF277" s="122">
        <f t="shared" si="6"/>
        <v>0</v>
      </c>
    </row>
    <row r="278" spans="1:32" ht="41.4">
      <c r="A278" s="116">
        <v>277</v>
      </c>
      <c r="B278" s="117">
        <v>242</v>
      </c>
      <c r="C278" s="118">
        <v>1</v>
      </c>
      <c r="D278" s="119" t="s">
        <v>1211</v>
      </c>
      <c r="E278" s="117" t="s">
        <v>1212</v>
      </c>
      <c r="F278" s="117" t="s">
        <v>144</v>
      </c>
      <c r="G278" s="157" t="s">
        <v>1213</v>
      </c>
      <c r="H278" s="121"/>
      <c r="I278" s="122">
        <v>43392</v>
      </c>
      <c r="J278" s="117">
        <f t="shared" si="4"/>
        <v>2018</v>
      </c>
      <c r="K278" s="117" t="s">
        <v>46</v>
      </c>
      <c r="L278" s="122">
        <v>43521</v>
      </c>
      <c r="M278" s="117" t="s">
        <v>40</v>
      </c>
      <c r="N278" s="117" t="s">
        <v>46</v>
      </c>
      <c r="O278" s="117"/>
      <c r="P278" s="117"/>
      <c r="Q278" s="117"/>
      <c r="R278" s="117"/>
      <c r="S278" s="117"/>
      <c r="T278" s="117"/>
      <c r="U278" s="117"/>
      <c r="V278" s="117" t="s">
        <v>57</v>
      </c>
      <c r="W278" s="122"/>
      <c r="X278" s="122"/>
      <c r="Y278" s="122"/>
      <c r="Z278" s="117"/>
      <c r="AA278" s="117"/>
      <c r="AB278" s="117" t="s">
        <v>34</v>
      </c>
      <c r="AC278" s="117"/>
      <c r="AD278" s="117" t="str">
        <f t="shared" si="7"/>
        <v/>
      </c>
      <c r="AE278" s="117" t="str">
        <f t="shared" si="5"/>
        <v/>
      </c>
      <c r="AF278" s="122">
        <f t="shared" si="6"/>
        <v>0</v>
      </c>
    </row>
    <row r="279" spans="1:32" ht="165.6">
      <c r="A279" s="116">
        <v>278</v>
      </c>
      <c r="B279" s="117">
        <v>214</v>
      </c>
      <c r="C279" s="118"/>
      <c r="D279" s="119" t="s">
        <v>1085</v>
      </c>
      <c r="E279" s="117" t="s">
        <v>1214</v>
      </c>
      <c r="F279" s="117" t="s">
        <v>334</v>
      </c>
      <c r="G279" s="157" t="s">
        <v>1215</v>
      </c>
      <c r="H279" s="121"/>
      <c r="I279" s="122">
        <v>44624</v>
      </c>
      <c r="J279" s="117">
        <f t="shared" si="4"/>
        <v>2022</v>
      </c>
      <c r="K279" s="117"/>
      <c r="L279" s="122">
        <v>44624</v>
      </c>
      <c r="M279" s="117" t="s">
        <v>246</v>
      </c>
      <c r="N279" s="117" t="s">
        <v>1216</v>
      </c>
      <c r="O279" s="117" t="s">
        <v>1109</v>
      </c>
      <c r="P279" s="117" t="s">
        <v>40</v>
      </c>
      <c r="Q279" s="122">
        <v>44887</v>
      </c>
      <c r="R279" s="117" t="s">
        <v>1217</v>
      </c>
      <c r="S279" s="117"/>
      <c r="T279" s="117"/>
      <c r="U279" s="117"/>
      <c r="V279" s="117" t="s">
        <v>41</v>
      </c>
      <c r="W279" s="122"/>
      <c r="X279" s="122">
        <v>45079</v>
      </c>
      <c r="Y279" s="122"/>
      <c r="Z279" s="117" t="s">
        <v>1218</v>
      </c>
      <c r="AA279" s="117"/>
      <c r="AB279" s="117" t="s">
        <v>264</v>
      </c>
      <c r="AC279" s="117">
        <v>42</v>
      </c>
      <c r="AD279" s="117">
        <f t="shared" si="7"/>
        <v>1.2465753424657535</v>
      </c>
      <c r="AE279" s="117">
        <f t="shared" si="5"/>
        <v>2023</v>
      </c>
      <c r="AF279" s="122">
        <f t="shared" si="6"/>
        <v>45079</v>
      </c>
    </row>
    <row r="280" spans="1:32" ht="69">
      <c r="A280" s="116">
        <v>279</v>
      </c>
      <c r="B280" s="117">
        <v>243</v>
      </c>
      <c r="C280" s="118">
        <v>1</v>
      </c>
      <c r="D280" s="119" t="s">
        <v>1219</v>
      </c>
      <c r="E280" s="117" t="s">
        <v>1220</v>
      </c>
      <c r="F280" s="117" t="s">
        <v>338</v>
      </c>
      <c r="G280" s="157" t="s">
        <v>1221</v>
      </c>
      <c r="H280" s="121"/>
      <c r="I280" s="160">
        <v>44634</v>
      </c>
      <c r="J280" s="117">
        <f t="shared" si="4"/>
        <v>2022</v>
      </c>
      <c r="K280" s="117"/>
      <c r="L280" s="122">
        <v>44634</v>
      </c>
      <c r="M280" s="117" t="s">
        <v>246</v>
      </c>
      <c r="N280" s="117" t="s">
        <v>1222</v>
      </c>
      <c r="O280" s="117" t="s">
        <v>261</v>
      </c>
      <c r="P280" s="117"/>
      <c r="Q280" s="117"/>
      <c r="R280" s="117"/>
      <c r="S280" s="117"/>
      <c r="T280" s="117"/>
      <c r="U280" s="117"/>
      <c r="V280" s="117" t="s">
        <v>81</v>
      </c>
      <c r="W280" s="122">
        <v>44699</v>
      </c>
      <c r="X280" s="122"/>
      <c r="Y280" s="122"/>
      <c r="Z280" s="117"/>
      <c r="AA280" s="117"/>
      <c r="AB280" s="117" t="s">
        <v>264</v>
      </c>
      <c r="AC280" s="117">
        <v>43</v>
      </c>
      <c r="AD280" s="117" t="str">
        <f t="shared" si="7"/>
        <v/>
      </c>
      <c r="AE280" s="117" t="str">
        <f t="shared" si="5"/>
        <v/>
      </c>
      <c r="AF280" s="122">
        <f t="shared" si="6"/>
        <v>44699</v>
      </c>
    </row>
    <row r="281" spans="1:32" ht="27.6">
      <c r="A281" s="116">
        <v>280</v>
      </c>
      <c r="B281" s="117">
        <v>244</v>
      </c>
      <c r="C281" s="118">
        <v>1</v>
      </c>
      <c r="D281" s="119" t="s">
        <v>1223</v>
      </c>
      <c r="E281" s="117" t="s">
        <v>1224</v>
      </c>
      <c r="F281" s="117" t="s">
        <v>62</v>
      </c>
      <c r="G281" s="157" t="s">
        <v>1225</v>
      </c>
      <c r="H281" s="121"/>
      <c r="I281" s="160">
        <v>41170</v>
      </c>
      <c r="J281" s="117">
        <f t="shared" si="4"/>
        <v>2012</v>
      </c>
      <c r="K281" s="117"/>
      <c r="L281" s="122">
        <v>41225</v>
      </c>
      <c r="M281" s="117" t="s">
        <v>40</v>
      </c>
      <c r="N281" s="117" t="s">
        <v>1226</v>
      </c>
      <c r="O281" s="117"/>
      <c r="P281" s="117"/>
      <c r="Q281" s="117"/>
      <c r="R281" s="117"/>
      <c r="S281" s="117"/>
      <c r="T281" s="117"/>
      <c r="U281" s="117"/>
      <c r="V281" s="117" t="s">
        <v>81</v>
      </c>
      <c r="W281" s="122">
        <v>44669</v>
      </c>
      <c r="X281" s="122"/>
      <c r="Y281" s="122"/>
      <c r="Z281" s="117"/>
      <c r="AA281" s="117"/>
      <c r="AB281" s="117" t="s">
        <v>34</v>
      </c>
      <c r="AC281" s="117"/>
      <c r="AD281" s="117" t="str">
        <f t="shared" si="7"/>
        <v/>
      </c>
      <c r="AE281" s="117" t="str">
        <f t="shared" si="5"/>
        <v/>
      </c>
      <c r="AF281" s="122">
        <f t="shared" si="6"/>
        <v>44669</v>
      </c>
    </row>
    <row r="282" spans="1:32" ht="13.8">
      <c r="A282" s="116">
        <v>281</v>
      </c>
      <c r="B282" s="117">
        <v>245</v>
      </c>
      <c r="C282" s="118">
        <v>1</v>
      </c>
      <c r="D282" s="119" t="s">
        <v>1227</v>
      </c>
      <c r="E282" s="117" t="s">
        <v>1228</v>
      </c>
      <c r="F282" s="117" t="s">
        <v>301</v>
      </c>
      <c r="G282" s="157" t="s">
        <v>1229</v>
      </c>
      <c r="H282" s="121"/>
      <c r="I282" s="117" t="s">
        <v>32</v>
      </c>
      <c r="J282" s="117" t="str">
        <f t="shared" si="4"/>
        <v xml:space="preserve"> </v>
      </c>
      <c r="K282" s="117"/>
      <c r="L282" s="117"/>
      <c r="M282" s="117"/>
      <c r="N282" s="117"/>
      <c r="O282" s="117"/>
      <c r="P282" s="117"/>
      <c r="Q282" s="117"/>
      <c r="R282" s="117"/>
      <c r="S282" s="117"/>
      <c r="T282" s="117"/>
      <c r="U282" s="117"/>
      <c r="V282" s="117"/>
      <c r="W282" s="122"/>
      <c r="X282" s="122"/>
      <c r="Y282" s="122"/>
      <c r="Z282" s="117" t="s">
        <v>1230</v>
      </c>
      <c r="AA282" s="117"/>
      <c r="AB282" s="117" t="s">
        <v>264</v>
      </c>
      <c r="AC282" s="117">
        <v>44</v>
      </c>
      <c r="AD282" s="117" t="str">
        <f t="shared" si="7"/>
        <v/>
      </c>
      <c r="AE282" s="117" t="str">
        <f t="shared" si="5"/>
        <v/>
      </c>
      <c r="AF282" s="122">
        <f t="shared" si="6"/>
        <v>0</v>
      </c>
    </row>
    <row r="283" spans="1:32" ht="41.4">
      <c r="A283" s="116">
        <v>282</v>
      </c>
      <c r="B283" s="121">
        <v>246</v>
      </c>
      <c r="C283" s="118">
        <v>1</v>
      </c>
      <c r="D283" s="119" t="s">
        <v>1231</v>
      </c>
      <c r="E283" s="121" t="s">
        <v>1232</v>
      </c>
      <c r="F283" s="117" t="s">
        <v>730</v>
      </c>
      <c r="G283" s="134" t="s">
        <v>1233</v>
      </c>
      <c r="H283" s="121"/>
      <c r="I283" s="122">
        <v>44831</v>
      </c>
      <c r="J283" s="117">
        <f t="shared" si="4"/>
        <v>2022</v>
      </c>
      <c r="K283" s="121"/>
      <c r="L283" s="161">
        <v>44831</v>
      </c>
      <c r="M283" s="121" t="s">
        <v>40</v>
      </c>
      <c r="N283" s="117" t="s">
        <v>1234</v>
      </c>
      <c r="O283" s="121" t="s">
        <v>310</v>
      </c>
      <c r="P283" s="121"/>
      <c r="Q283" s="121"/>
      <c r="R283" s="121"/>
      <c r="S283" s="121"/>
      <c r="T283" s="121"/>
      <c r="U283" s="121"/>
      <c r="V283" s="121" t="s">
        <v>81</v>
      </c>
      <c r="W283" s="161">
        <v>44889</v>
      </c>
      <c r="X283" s="121"/>
      <c r="Y283" s="121"/>
      <c r="Z283" s="121"/>
      <c r="AA283" s="121"/>
      <c r="AB283" s="121" t="s">
        <v>264</v>
      </c>
      <c r="AC283" s="117">
        <v>45</v>
      </c>
      <c r="AD283" s="117" t="str">
        <f t="shared" si="7"/>
        <v/>
      </c>
      <c r="AE283" s="117" t="str">
        <f t="shared" si="5"/>
        <v/>
      </c>
      <c r="AF283" s="122">
        <f t="shared" si="6"/>
        <v>44889</v>
      </c>
    </row>
    <row r="284" spans="1:32" ht="13.8">
      <c r="A284" s="116">
        <v>283</v>
      </c>
      <c r="B284" s="121">
        <v>247</v>
      </c>
      <c r="C284" s="118">
        <v>1</v>
      </c>
      <c r="D284" s="119" t="s">
        <v>1235</v>
      </c>
      <c r="E284" s="121" t="s">
        <v>1236</v>
      </c>
      <c r="F284" s="117" t="s">
        <v>62</v>
      </c>
      <c r="G284" s="134" t="s">
        <v>1237</v>
      </c>
      <c r="H284" s="121"/>
      <c r="I284" s="117" t="s">
        <v>32</v>
      </c>
      <c r="J284" s="117" t="str">
        <f t="shared" si="4"/>
        <v xml:space="preserve"> </v>
      </c>
      <c r="K284" s="121"/>
      <c r="L284" s="121"/>
      <c r="M284" s="121"/>
      <c r="N284" s="121"/>
      <c r="O284" s="121"/>
      <c r="P284" s="121"/>
      <c r="Q284" s="121"/>
      <c r="R284" s="121"/>
      <c r="S284" s="121"/>
      <c r="T284" s="121"/>
      <c r="U284" s="121"/>
      <c r="V284" s="121"/>
      <c r="W284" s="121"/>
      <c r="X284" s="121"/>
      <c r="Y284" s="121"/>
      <c r="Z284" s="121"/>
      <c r="AA284" s="121"/>
      <c r="AB284" s="121" t="s">
        <v>264</v>
      </c>
      <c r="AC284" s="117">
        <v>46</v>
      </c>
      <c r="AD284" s="117" t="str">
        <f t="shared" si="7"/>
        <v/>
      </c>
      <c r="AE284" s="117" t="str">
        <f t="shared" si="5"/>
        <v/>
      </c>
      <c r="AF284" s="117">
        <f t="shared" si="6"/>
        <v>0</v>
      </c>
    </row>
    <row r="285" spans="1:32" ht="41.4">
      <c r="A285" s="116">
        <v>284</v>
      </c>
      <c r="B285" s="121">
        <v>241</v>
      </c>
      <c r="C285" s="118"/>
      <c r="D285" s="119" t="s">
        <v>1208</v>
      </c>
      <c r="E285" s="121" t="s">
        <v>1238</v>
      </c>
      <c r="F285" s="117" t="s">
        <v>62</v>
      </c>
      <c r="G285" s="134" t="s">
        <v>1239</v>
      </c>
      <c r="H285" s="121"/>
      <c r="I285" s="122">
        <v>44819</v>
      </c>
      <c r="J285" s="117">
        <f t="shared" si="4"/>
        <v>2022</v>
      </c>
      <c r="K285" s="121"/>
      <c r="L285" s="161">
        <v>44819</v>
      </c>
      <c r="M285" s="121" t="s">
        <v>40</v>
      </c>
      <c r="N285" s="117" t="s">
        <v>1234</v>
      </c>
      <c r="O285" s="121" t="s">
        <v>310</v>
      </c>
      <c r="P285" s="121"/>
      <c r="Q285" s="121"/>
      <c r="R285" s="121"/>
      <c r="S285" s="121"/>
      <c r="T285" s="121"/>
      <c r="U285" s="121"/>
      <c r="V285" s="121" t="s">
        <v>57</v>
      </c>
      <c r="W285" s="121"/>
      <c r="X285" s="121"/>
      <c r="Y285" s="121"/>
      <c r="Z285" s="121" t="s">
        <v>1240</v>
      </c>
      <c r="AA285" s="121"/>
      <c r="AB285" s="121" t="s">
        <v>264</v>
      </c>
      <c r="AC285" s="117">
        <v>47</v>
      </c>
      <c r="AD285" s="117" t="str">
        <f t="shared" si="7"/>
        <v/>
      </c>
      <c r="AE285" s="117" t="str">
        <f t="shared" si="5"/>
        <v/>
      </c>
      <c r="AF285" s="117">
        <f t="shared" si="6"/>
        <v>0</v>
      </c>
    </row>
    <row r="286" spans="1:32" ht="220.8">
      <c r="A286" s="116">
        <v>285</v>
      </c>
      <c r="B286" s="121">
        <v>95</v>
      </c>
      <c r="C286" s="118"/>
      <c r="D286" s="119" t="s">
        <v>513</v>
      </c>
      <c r="E286" s="121" t="s">
        <v>1241</v>
      </c>
      <c r="F286" s="117" t="s">
        <v>108</v>
      </c>
      <c r="G286" s="134" t="s">
        <v>1242</v>
      </c>
      <c r="H286" s="121"/>
      <c r="I286" s="161">
        <v>44797</v>
      </c>
      <c r="J286" s="117">
        <f t="shared" si="4"/>
        <v>2022</v>
      </c>
      <c r="K286" s="121"/>
      <c r="L286" s="161">
        <v>44797</v>
      </c>
      <c r="M286" s="121" t="s">
        <v>246</v>
      </c>
      <c r="N286" s="117" t="s">
        <v>1243</v>
      </c>
      <c r="O286" s="121" t="s">
        <v>1109</v>
      </c>
      <c r="P286" s="121"/>
      <c r="Q286" s="121"/>
      <c r="R286" s="121"/>
      <c r="S286" s="121"/>
      <c r="T286" s="121"/>
      <c r="U286" s="121"/>
      <c r="V286" s="121" t="s">
        <v>41</v>
      </c>
      <c r="W286" s="121"/>
      <c r="X286" s="162">
        <v>45069</v>
      </c>
      <c r="Y286" s="121"/>
      <c r="Z286" s="121"/>
      <c r="AA286" s="121"/>
      <c r="AB286" s="121" t="s">
        <v>264</v>
      </c>
      <c r="AC286" s="117">
        <v>48</v>
      </c>
      <c r="AD286" s="117">
        <f t="shared" si="7"/>
        <v>0.74520547945205484</v>
      </c>
      <c r="AE286" s="117">
        <f t="shared" si="5"/>
        <v>2023</v>
      </c>
      <c r="AF286" s="163">
        <f t="shared" si="6"/>
        <v>45069</v>
      </c>
    </row>
    <row r="287" spans="1:32" ht="27.6">
      <c r="A287" s="116">
        <v>286</v>
      </c>
      <c r="B287" s="121">
        <v>248</v>
      </c>
      <c r="C287" s="118">
        <v>1</v>
      </c>
      <c r="D287" s="119" t="s">
        <v>1244</v>
      </c>
      <c r="E287" s="121" t="s">
        <v>1245</v>
      </c>
      <c r="F287" s="117" t="s">
        <v>124</v>
      </c>
      <c r="G287" s="132" t="s">
        <v>1246</v>
      </c>
      <c r="H287" s="121"/>
      <c r="I287" s="117" t="s">
        <v>32</v>
      </c>
      <c r="J287" s="117" t="str">
        <f t="shared" si="4"/>
        <v xml:space="preserve"> </v>
      </c>
      <c r="K287" s="121"/>
      <c r="L287" s="121"/>
      <c r="M287" s="121"/>
      <c r="N287" s="121"/>
      <c r="O287" s="121"/>
      <c r="P287" s="121"/>
      <c r="Q287" s="121"/>
      <c r="R287" s="121"/>
      <c r="S287" s="121"/>
      <c r="T287" s="121"/>
      <c r="U287" s="121"/>
      <c r="V287" s="121"/>
      <c r="W287" s="121"/>
      <c r="X287" s="121"/>
      <c r="Y287" s="121"/>
      <c r="Z287" s="164" t="s">
        <v>1247</v>
      </c>
      <c r="AA287" s="121"/>
      <c r="AB287" s="121" t="s">
        <v>264</v>
      </c>
      <c r="AC287" s="117">
        <v>49</v>
      </c>
      <c r="AD287" s="117" t="str">
        <f t="shared" si="7"/>
        <v/>
      </c>
      <c r="AE287" s="117" t="str">
        <f t="shared" si="5"/>
        <v/>
      </c>
      <c r="AF287" s="117">
        <f t="shared" si="6"/>
        <v>0</v>
      </c>
    </row>
    <row r="288" spans="1:32" ht="13.8">
      <c r="A288" s="116">
        <v>287</v>
      </c>
      <c r="B288" s="121">
        <v>249</v>
      </c>
      <c r="C288" s="118">
        <v>1</v>
      </c>
      <c r="D288" s="119" t="s">
        <v>1248</v>
      </c>
      <c r="E288" s="121" t="s">
        <v>1249</v>
      </c>
      <c r="F288" s="117" t="s">
        <v>227</v>
      </c>
      <c r="G288" s="134" t="s">
        <v>1250</v>
      </c>
      <c r="H288" s="121"/>
      <c r="I288" s="122">
        <v>44918</v>
      </c>
      <c r="J288" s="117">
        <f t="shared" si="4"/>
        <v>2022</v>
      </c>
      <c r="K288" s="121"/>
      <c r="L288" s="165">
        <v>44584</v>
      </c>
      <c r="M288" s="121" t="s">
        <v>40</v>
      </c>
      <c r="N288" s="121" t="s">
        <v>1251</v>
      </c>
      <c r="O288" s="121" t="s">
        <v>310</v>
      </c>
      <c r="P288" s="121"/>
      <c r="Q288" s="121"/>
      <c r="R288" s="121"/>
      <c r="S288" s="121"/>
      <c r="T288" s="121"/>
      <c r="U288" s="121"/>
      <c r="V288" s="121" t="s">
        <v>57</v>
      </c>
      <c r="W288" s="121"/>
      <c r="X288" s="121"/>
      <c r="Y288" s="121"/>
      <c r="Z288" s="164" t="s">
        <v>1252</v>
      </c>
      <c r="AA288" s="121"/>
      <c r="AB288" s="121" t="s">
        <v>264</v>
      </c>
      <c r="AC288" s="117">
        <v>50</v>
      </c>
      <c r="AD288" s="117" t="str">
        <f t="shared" si="7"/>
        <v/>
      </c>
      <c r="AE288" s="117" t="str">
        <f t="shared" si="5"/>
        <v/>
      </c>
      <c r="AF288" s="117">
        <f t="shared" si="6"/>
        <v>0</v>
      </c>
    </row>
    <row r="289" spans="1:32" ht="27.6">
      <c r="A289" s="116">
        <v>288</v>
      </c>
      <c r="B289" s="121">
        <v>187</v>
      </c>
      <c r="C289" s="118"/>
      <c r="D289" s="119" t="s">
        <v>940</v>
      </c>
      <c r="E289" s="121" t="s">
        <v>1253</v>
      </c>
      <c r="F289" s="117" t="s">
        <v>124</v>
      </c>
      <c r="G289" s="134" t="s">
        <v>1254</v>
      </c>
      <c r="H289" s="121"/>
      <c r="I289" s="117" t="s">
        <v>32</v>
      </c>
      <c r="J289" s="117" t="str">
        <f t="shared" si="4"/>
        <v xml:space="preserve"> </v>
      </c>
      <c r="K289" s="121"/>
      <c r="L289" s="121"/>
      <c r="M289" s="121"/>
      <c r="N289" s="121"/>
      <c r="O289" s="121"/>
      <c r="P289" s="121"/>
      <c r="Q289" s="121"/>
      <c r="R289" s="121"/>
      <c r="S289" s="121"/>
      <c r="T289" s="121"/>
      <c r="U289" s="121"/>
      <c r="V289" s="121"/>
      <c r="W289" s="121"/>
      <c r="X289" s="121"/>
      <c r="Y289" s="121"/>
      <c r="Z289" s="164" t="s">
        <v>1255</v>
      </c>
      <c r="AA289" s="121"/>
      <c r="AB289" s="121" t="s">
        <v>264</v>
      </c>
      <c r="AC289" s="117">
        <v>51</v>
      </c>
      <c r="AD289" s="117" t="str">
        <f t="shared" si="7"/>
        <v/>
      </c>
      <c r="AE289" s="117" t="str">
        <f t="shared" si="5"/>
        <v/>
      </c>
      <c r="AF289" s="117">
        <f t="shared" si="6"/>
        <v>0</v>
      </c>
    </row>
    <row r="290" spans="1:32" ht="13.8">
      <c r="A290" s="116">
        <v>289</v>
      </c>
      <c r="B290" s="121">
        <v>250</v>
      </c>
      <c r="C290" s="118">
        <v>1</v>
      </c>
      <c r="D290" s="119" t="s">
        <v>1256</v>
      </c>
      <c r="E290" s="121" t="s">
        <v>1257</v>
      </c>
      <c r="F290" s="117" t="s">
        <v>227</v>
      </c>
      <c r="G290" s="134" t="s">
        <v>1258</v>
      </c>
      <c r="H290" s="121"/>
      <c r="I290" s="161">
        <v>44789</v>
      </c>
      <c r="J290" s="117">
        <f t="shared" si="4"/>
        <v>2022</v>
      </c>
      <c r="K290" s="121"/>
      <c r="L290" s="161">
        <v>44789</v>
      </c>
      <c r="M290" s="121" t="s">
        <v>40</v>
      </c>
      <c r="N290" s="121" t="s">
        <v>1259</v>
      </c>
      <c r="O290" s="121" t="s">
        <v>310</v>
      </c>
      <c r="P290" s="121"/>
      <c r="Q290" s="121"/>
      <c r="R290" s="121"/>
      <c r="S290" s="121"/>
      <c r="T290" s="121"/>
      <c r="U290" s="121">
        <v>249834.88</v>
      </c>
      <c r="V290" s="121" t="s">
        <v>57</v>
      </c>
      <c r="W290" s="121"/>
      <c r="X290" s="121"/>
      <c r="Y290" s="121"/>
      <c r="Z290" s="121" t="s">
        <v>1260</v>
      </c>
      <c r="AA290" s="121" t="s">
        <v>1261</v>
      </c>
      <c r="AB290" s="121" t="s">
        <v>264</v>
      </c>
      <c r="AC290" s="117">
        <v>52</v>
      </c>
      <c r="AD290" s="117" t="str">
        <f t="shared" si="7"/>
        <v/>
      </c>
      <c r="AE290" s="117" t="str">
        <f t="shared" si="5"/>
        <v/>
      </c>
      <c r="AF290" s="117">
        <f t="shared" si="6"/>
        <v>0</v>
      </c>
    </row>
    <row r="291" spans="1:32" ht="69">
      <c r="A291" s="116">
        <v>290</v>
      </c>
      <c r="B291" s="121">
        <v>251</v>
      </c>
      <c r="C291" s="118">
        <v>1</v>
      </c>
      <c r="D291" s="119" t="s">
        <v>1262</v>
      </c>
      <c r="E291" s="121" t="s">
        <v>1263</v>
      </c>
      <c r="F291" s="117" t="s">
        <v>67</v>
      </c>
      <c r="G291" s="134" t="s">
        <v>1264</v>
      </c>
      <c r="H291" s="121"/>
      <c r="I291" s="161">
        <v>44778</v>
      </c>
      <c r="J291" s="117">
        <f t="shared" si="4"/>
        <v>2022</v>
      </c>
      <c r="K291" s="121"/>
      <c r="L291" s="161">
        <v>44778</v>
      </c>
      <c r="M291" s="121" t="s">
        <v>246</v>
      </c>
      <c r="N291" s="117" t="s">
        <v>1265</v>
      </c>
      <c r="O291" s="121" t="s">
        <v>261</v>
      </c>
      <c r="P291" s="121"/>
      <c r="Q291" s="121"/>
      <c r="R291" s="121"/>
      <c r="S291" s="121"/>
      <c r="T291" s="121"/>
      <c r="U291" s="166" t="s">
        <v>1266</v>
      </c>
      <c r="V291" s="121" t="s">
        <v>41</v>
      </c>
      <c r="W291" s="121"/>
      <c r="X291" s="161">
        <v>45056</v>
      </c>
      <c r="Y291" s="121"/>
      <c r="Z291" s="117" t="s">
        <v>1267</v>
      </c>
      <c r="AA291" s="121"/>
      <c r="AB291" s="121" t="s">
        <v>264</v>
      </c>
      <c r="AC291" s="117">
        <v>53</v>
      </c>
      <c r="AD291" s="117">
        <f t="shared" si="7"/>
        <v>0.76164383561643834</v>
      </c>
      <c r="AE291" s="117">
        <f t="shared" si="5"/>
        <v>2023</v>
      </c>
      <c r="AF291" s="122">
        <f t="shared" si="6"/>
        <v>45056</v>
      </c>
    </row>
    <row r="292" spans="1:32" ht="13.8">
      <c r="A292" s="116">
        <v>291</v>
      </c>
      <c r="B292" s="121">
        <v>247</v>
      </c>
      <c r="C292" s="118"/>
      <c r="D292" s="119" t="s">
        <v>1235</v>
      </c>
      <c r="E292" s="121" t="s">
        <v>1268</v>
      </c>
      <c r="F292" s="117" t="s">
        <v>55</v>
      </c>
      <c r="G292" s="134" t="s">
        <v>1269</v>
      </c>
      <c r="H292" s="121"/>
      <c r="I292" s="117" t="s">
        <v>32</v>
      </c>
      <c r="J292" s="117" t="str">
        <f t="shared" si="4"/>
        <v xml:space="preserve"> </v>
      </c>
      <c r="K292" s="121"/>
      <c r="L292" s="121"/>
      <c r="M292" s="121"/>
      <c r="N292" s="121"/>
      <c r="O292" s="121"/>
      <c r="P292" s="121"/>
      <c r="Q292" s="121"/>
      <c r="R292" s="121"/>
      <c r="S292" s="121"/>
      <c r="T292" s="121"/>
      <c r="U292" s="121"/>
      <c r="V292" s="121"/>
      <c r="W292" s="121"/>
      <c r="X292" s="121"/>
      <c r="Y292" s="121"/>
      <c r="Z292" s="121"/>
      <c r="AA292" s="121"/>
      <c r="AB292" s="121" t="s">
        <v>264</v>
      </c>
      <c r="AC292" s="117">
        <v>54</v>
      </c>
      <c r="AD292" s="117" t="str">
        <f t="shared" si="7"/>
        <v/>
      </c>
      <c r="AE292" s="117" t="str">
        <f t="shared" si="5"/>
        <v/>
      </c>
      <c r="AF292" s="117">
        <f t="shared" si="6"/>
        <v>0</v>
      </c>
    </row>
    <row r="293" spans="1:32" ht="96.6">
      <c r="A293" s="116">
        <v>292</v>
      </c>
      <c r="B293" s="121">
        <v>70</v>
      </c>
      <c r="C293" s="118"/>
      <c r="D293" s="119" t="s">
        <v>387</v>
      </c>
      <c r="E293" s="121" t="s">
        <v>1270</v>
      </c>
      <c r="F293" s="117" t="s">
        <v>197</v>
      </c>
      <c r="G293" s="134" t="s">
        <v>1271</v>
      </c>
      <c r="H293" s="121"/>
      <c r="I293" s="161">
        <v>44769</v>
      </c>
      <c r="J293" s="117">
        <f t="shared" si="4"/>
        <v>2022</v>
      </c>
      <c r="K293" s="121"/>
      <c r="L293" s="121"/>
      <c r="M293" s="121" t="s">
        <v>40</v>
      </c>
      <c r="N293" s="121"/>
      <c r="O293" s="121"/>
      <c r="P293" s="121"/>
      <c r="Q293" s="121"/>
      <c r="R293" s="121"/>
      <c r="S293" s="121"/>
      <c r="T293" s="121"/>
      <c r="U293" s="121"/>
      <c r="V293" s="121" t="s">
        <v>41</v>
      </c>
      <c r="W293" s="121"/>
      <c r="X293" s="162">
        <v>44818</v>
      </c>
      <c r="Y293" s="121"/>
      <c r="Z293" s="117" t="s">
        <v>1272</v>
      </c>
      <c r="AA293" s="117"/>
      <c r="AB293" s="121" t="s">
        <v>34</v>
      </c>
      <c r="AC293" s="117"/>
      <c r="AD293" s="117">
        <f t="shared" si="7"/>
        <v>0.13424657534246576</v>
      </c>
      <c r="AE293" s="117">
        <f t="shared" si="5"/>
        <v>2022</v>
      </c>
      <c r="AF293" s="163">
        <f t="shared" si="6"/>
        <v>44818</v>
      </c>
    </row>
    <row r="294" spans="1:32" ht="13.8">
      <c r="A294" s="116">
        <v>293</v>
      </c>
      <c r="B294" s="121">
        <v>239</v>
      </c>
      <c r="C294" s="118"/>
      <c r="D294" s="119" t="s">
        <v>1273</v>
      </c>
      <c r="E294" s="121" t="s">
        <v>1274</v>
      </c>
      <c r="F294" s="117" t="s">
        <v>197</v>
      </c>
      <c r="G294" s="132" t="s">
        <v>1275</v>
      </c>
      <c r="H294" s="121"/>
      <c r="I294" s="117" t="s">
        <v>32</v>
      </c>
      <c r="J294" s="117" t="str">
        <f t="shared" si="4"/>
        <v xml:space="preserve"> </v>
      </c>
      <c r="K294" s="121"/>
      <c r="L294" s="121"/>
      <c r="M294" s="121"/>
      <c r="N294" s="121"/>
      <c r="O294" s="121"/>
      <c r="P294" s="121"/>
      <c r="Q294" s="121"/>
      <c r="R294" s="121"/>
      <c r="S294" s="121"/>
      <c r="T294" s="121"/>
      <c r="U294" s="121"/>
      <c r="V294" s="121"/>
      <c r="W294" s="121"/>
      <c r="X294" s="121"/>
      <c r="Y294" s="121"/>
      <c r="Z294" s="121"/>
      <c r="AA294" s="121"/>
      <c r="AB294" s="121" t="s">
        <v>264</v>
      </c>
      <c r="AC294" s="117">
        <v>55</v>
      </c>
      <c r="AD294" s="117" t="str">
        <f t="shared" si="7"/>
        <v/>
      </c>
      <c r="AE294" s="117" t="str">
        <f t="shared" si="5"/>
        <v/>
      </c>
      <c r="AF294" s="117">
        <f t="shared" si="6"/>
        <v>0</v>
      </c>
    </row>
    <row r="295" spans="1:32" ht="13.8">
      <c r="A295" s="116">
        <v>294</v>
      </c>
      <c r="B295" s="121">
        <v>113</v>
      </c>
      <c r="C295" s="118"/>
      <c r="D295" s="119" t="s">
        <v>601</v>
      </c>
      <c r="E295" s="121" t="s">
        <v>1276</v>
      </c>
      <c r="F295" s="117" t="s">
        <v>679</v>
      </c>
      <c r="G295" s="134" t="s">
        <v>1277</v>
      </c>
      <c r="H295" s="121"/>
      <c r="I295" s="117" t="s">
        <v>32</v>
      </c>
      <c r="J295" s="117" t="str">
        <f t="shared" si="4"/>
        <v xml:space="preserve"> </v>
      </c>
      <c r="K295" s="121"/>
      <c r="L295" s="121"/>
      <c r="M295" s="121"/>
      <c r="N295" s="121"/>
      <c r="O295" s="121"/>
      <c r="P295" s="121"/>
      <c r="Q295" s="121"/>
      <c r="R295" s="121"/>
      <c r="S295" s="121"/>
      <c r="T295" s="121"/>
      <c r="U295" s="121"/>
      <c r="V295" s="121"/>
      <c r="W295" s="121"/>
      <c r="X295" s="121"/>
      <c r="Y295" s="121"/>
      <c r="Z295" s="121"/>
      <c r="AA295" s="121"/>
      <c r="AB295" s="121" t="s">
        <v>264</v>
      </c>
      <c r="AC295" s="117">
        <v>56</v>
      </c>
      <c r="AD295" s="117" t="str">
        <f t="shared" si="7"/>
        <v/>
      </c>
      <c r="AE295" s="117" t="str">
        <f t="shared" si="5"/>
        <v/>
      </c>
      <c r="AF295" s="117">
        <f t="shared" si="6"/>
        <v>0</v>
      </c>
    </row>
    <row r="296" spans="1:32" ht="13.8">
      <c r="A296" s="116">
        <v>295</v>
      </c>
      <c r="B296" s="121">
        <v>252</v>
      </c>
      <c r="C296" s="118">
        <v>1</v>
      </c>
      <c r="D296" s="119" t="s">
        <v>1278</v>
      </c>
      <c r="E296" s="121" t="s">
        <v>1279</v>
      </c>
      <c r="F296" s="117" t="s">
        <v>679</v>
      </c>
      <c r="G296" s="134" t="s">
        <v>1280</v>
      </c>
      <c r="H296" s="121"/>
      <c r="I296" s="161">
        <v>44784</v>
      </c>
      <c r="J296" s="117">
        <f t="shared" si="4"/>
        <v>2022</v>
      </c>
      <c r="K296" s="121"/>
      <c r="L296" s="161">
        <v>44784</v>
      </c>
      <c r="M296" s="121" t="s">
        <v>40</v>
      </c>
      <c r="N296" s="121" t="s">
        <v>1281</v>
      </c>
      <c r="O296" s="121" t="s">
        <v>310</v>
      </c>
      <c r="P296" s="121"/>
      <c r="Q296" s="121"/>
      <c r="R296" s="121"/>
      <c r="S296" s="121"/>
      <c r="T296" s="121"/>
      <c r="U296" s="121"/>
      <c r="V296" s="121" t="s">
        <v>57</v>
      </c>
      <c r="W296" s="121"/>
      <c r="X296" s="121"/>
      <c r="Y296" s="121"/>
      <c r="Z296" s="121"/>
      <c r="AA296" s="121"/>
      <c r="AB296" s="121" t="s">
        <v>264</v>
      </c>
      <c r="AC296" s="117">
        <v>57</v>
      </c>
      <c r="AD296" s="117" t="str">
        <f t="shared" si="7"/>
        <v/>
      </c>
      <c r="AE296" s="117" t="str">
        <f t="shared" si="5"/>
        <v/>
      </c>
      <c r="AF296" s="117">
        <f t="shared" si="6"/>
        <v>0</v>
      </c>
    </row>
    <row r="297" spans="1:32" ht="41.4">
      <c r="A297" s="116">
        <v>296</v>
      </c>
      <c r="B297" s="121">
        <v>253</v>
      </c>
      <c r="C297" s="118">
        <v>1</v>
      </c>
      <c r="D297" s="119" t="s">
        <v>1282</v>
      </c>
      <c r="E297" s="121" t="s">
        <v>1283</v>
      </c>
      <c r="F297" s="117" t="s">
        <v>55</v>
      </c>
      <c r="G297" s="134" t="s">
        <v>1284</v>
      </c>
      <c r="H297" s="121"/>
      <c r="I297" s="161">
        <v>44785</v>
      </c>
      <c r="J297" s="117">
        <f t="shared" si="4"/>
        <v>2022</v>
      </c>
      <c r="K297" s="121"/>
      <c r="L297" s="165">
        <v>44785</v>
      </c>
      <c r="M297" s="121" t="s">
        <v>40</v>
      </c>
      <c r="N297" s="121" t="s">
        <v>1285</v>
      </c>
      <c r="O297" s="121" t="s">
        <v>310</v>
      </c>
      <c r="P297" s="121"/>
      <c r="Q297" s="121"/>
      <c r="R297" s="121"/>
      <c r="S297" s="121"/>
      <c r="T297" s="121"/>
      <c r="U297" s="121"/>
      <c r="V297" s="121" t="s">
        <v>57</v>
      </c>
      <c r="W297" s="121"/>
      <c r="X297" s="121"/>
      <c r="Y297" s="121"/>
      <c r="Z297" s="117" t="s">
        <v>1286</v>
      </c>
      <c r="AA297" s="117"/>
      <c r="AB297" s="121" t="s">
        <v>264</v>
      </c>
      <c r="AC297" s="117">
        <v>58</v>
      </c>
      <c r="AD297" s="117" t="str">
        <f t="shared" si="7"/>
        <v/>
      </c>
      <c r="AE297" s="117" t="str">
        <f t="shared" si="5"/>
        <v/>
      </c>
      <c r="AF297" s="117">
        <f t="shared" si="6"/>
        <v>0</v>
      </c>
    </row>
    <row r="298" spans="1:32" ht="27.6">
      <c r="A298" s="116">
        <v>297</v>
      </c>
      <c r="B298" s="121">
        <v>235</v>
      </c>
      <c r="C298" s="118"/>
      <c r="D298" s="119" t="s">
        <v>1182</v>
      </c>
      <c r="E298" s="121" t="s">
        <v>1287</v>
      </c>
      <c r="F298" s="117" t="s">
        <v>334</v>
      </c>
      <c r="G298" s="134" t="s">
        <v>1288</v>
      </c>
      <c r="H298" s="121"/>
      <c r="I298" s="161">
        <v>44746</v>
      </c>
      <c r="J298" s="117">
        <f t="shared" si="4"/>
        <v>2022</v>
      </c>
      <c r="K298" s="121"/>
      <c r="L298" s="161">
        <v>44746</v>
      </c>
      <c r="M298" s="121" t="s">
        <v>40</v>
      </c>
      <c r="N298" s="121" t="s">
        <v>1289</v>
      </c>
      <c r="O298" s="121" t="s">
        <v>310</v>
      </c>
      <c r="P298" s="121"/>
      <c r="Q298" s="121"/>
      <c r="R298" s="121"/>
      <c r="S298" s="121"/>
      <c r="T298" s="121"/>
      <c r="U298" s="121"/>
      <c r="V298" s="121" t="s">
        <v>57</v>
      </c>
      <c r="W298" s="121"/>
      <c r="X298" s="121"/>
      <c r="Y298" s="121"/>
      <c r="Z298" s="121" t="s">
        <v>1290</v>
      </c>
      <c r="AA298" s="121"/>
      <c r="AB298" s="121" t="s">
        <v>264</v>
      </c>
      <c r="AC298" s="117">
        <v>59</v>
      </c>
      <c r="AD298" s="117" t="str">
        <f t="shared" si="7"/>
        <v/>
      </c>
      <c r="AE298" s="117" t="str">
        <f t="shared" si="5"/>
        <v/>
      </c>
      <c r="AF298" s="117">
        <f t="shared" si="6"/>
        <v>0</v>
      </c>
    </row>
    <row r="299" spans="1:32" ht="13.8">
      <c r="A299" s="116">
        <v>298</v>
      </c>
      <c r="B299" s="121">
        <v>231</v>
      </c>
      <c r="C299" s="118"/>
      <c r="D299" s="119" t="s">
        <v>1291</v>
      </c>
      <c r="E299" s="121" t="s">
        <v>1292</v>
      </c>
      <c r="F299" s="117" t="s">
        <v>37</v>
      </c>
      <c r="G299" s="134" t="s">
        <v>1293</v>
      </c>
      <c r="H299" s="121"/>
      <c r="I299" s="161">
        <v>44740</v>
      </c>
      <c r="J299" s="117">
        <f t="shared" si="4"/>
        <v>2022</v>
      </c>
      <c r="K299" s="121"/>
      <c r="L299" s="161">
        <v>44740</v>
      </c>
      <c r="M299" s="121" t="s">
        <v>40</v>
      </c>
      <c r="N299" s="121" t="s">
        <v>1294</v>
      </c>
      <c r="O299" s="121" t="s">
        <v>310</v>
      </c>
      <c r="P299" s="121"/>
      <c r="Q299" s="121"/>
      <c r="R299" s="121"/>
      <c r="S299" s="121"/>
      <c r="T299" s="121"/>
      <c r="U299" s="121" t="s">
        <v>1295</v>
      </c>
      <c r="V299" s="121" t="s">
        <v>57</v>
      </c>
      <c r="W299" s="121"/>
      <c r="X299" s="121"/>
      <c r="Y299" s="121"/>
      <c r="Z299" s="121" t="s">
        <v>1296</v>
      </c>
      <c r="AA299" s="121"/>
      <c r="AB299" s="121" t="s">
        <v>264</v>
      </c>
      <c r="AC299" s="117">
        <v>60</v>
      </c>
      <c r="AD299" s="117" t="str">
        <f t="shared" si="7"/>
        <v/>
      </c>
      <c r="AE299" s="117" t="str">
        <f t="shared" si="5"/>
        <v/>
      </c>
      <c r="AF299" s="117">
        <f t="shared" si="6"/>
        <v>0</v>
      </c>
    </row>
    <row r="300" spans="1:32" ht="55.2">
      <c r="A300" s="116">
        <v>299</v>
      </c>
      <c r="B300" s="121">
        <v>254</v>
      </c>
      <c r="C300" s="118">
        <v>1</v>
      </c>
      <c r="D300" s="119" t="s">
        <v>1297</v>
      </c>
      <c r="E300" s="121" t="s">
        <v>1298</v>
      </c>
      <c r="F300" s="117" t="s">
        <v>67</v>
      </c>
      <c r="G300" s="134" t="s">
        <v>1299</v>
      </c>
      <c r="H300" s="121"/>
      <c r="I300" s="161">
        <v>44733</v>
      </c>
      <c r="J300" s="117">
        <f t="shared" si="4"/>
        <v>2022</v>
      </c>
      <c r="K300" s="121"/>
      <c r="L300" s="161">
        <v>44733</v>
      </c>
      <c r="M300" s="121" t="s">
        <v>246</v>
      </c>
      <c r="N300" s="117" t="s">
        <v>1300</v>
      </c>
      <c r="O300" s="121" t="s">
        <v>1109</v>
      </c>
      <c r="P300" s="121" t="s">
        <v>40</v>
      </c>
      <c r="Q300" s="161">
        <v>45043</v>
      </c>
      <c r="R300" s="117" t="s">
        <v>1172</v>
      </c>
      <c r="S300" s="121"/>
      <c r="T300" s="121"/>
      <c r="U300" s="121"/>
      <c r="V300" s="121" t="s">
        <v>57</v>
      </c>
      <c r="W300" s="121"/>
      <c r="X300" s="121"/>
      <c r="Y300" s="121"/>
      <c r="Z300" s="121"/>
      <c r="AA300" s="121"/>
      <c r="AB300" s="121" t="s">
        <v>264</v>
      </c>
      <c r="AC300" s="117">
        <v>61</v>
      </c>
      <c r="AD300" s="117" t="str">
        <f t="shared" si="7"/>
        <v/>
      </c>
      <c r="AE300" s="117" t="str">
        <f t="shared" si="5"/>
        <v/>
      </c>
      <c r="AF300" s="117">
        <f t="shared" si="6"/>
        <v>0</v>
      </c>
    </row>
    <row r="301" spans="1:32" ht="27.6">
      <c r="A301" s="116">
        <v>300</v>
      </c>
      <c r="B301" s="121">
        <v>255</v>
      </c>
      <c r="C301" s="118">
        <v>1</v>
      </c>
      <c r="D301" s="119" t="s">
        <v>1301</v>
      </c>
      <c r="E301" s="121" t="s">
        <v>1302</v>
      </c>
      <c r="F301" s="117" t="s">
        <v>1145</v>
      </c>
      <c r="G301" s="134" t="s">
        <v>1303</v>
      </c>
      <c r="H301" s="121"/>
      <c r="I301" s="117" t="s">
        <v>32</v>
      </c>
      <c r="J301" s="117" t="str">
        <f t="shared" si="4"/>
        <v xml:space="preserve"> </v>
      </c>
      <c r="K301" s="121"/>
      <c r="L301" s="121"/>
      <c r="M301" s="121"/>
      <c r="N301" s="121"/>
      <c r="O301" s="121"/>
      <c r="P301" s="121"/>
      <c r="Q301" s="121"/>
      <c r="R301" s="121"/>
      <c r="S301" s="121"/>
      <c r="T301" s="121"/>
      <c r="U301" s="121"/>
      <c r="V301" s="121"/>
      <c r="W301" s="121"/>
      <c r="X301" s="121"/>
      <c r="Y301" s="121"/>
      <c r="Z301" s="121" t="s">
        <v>1304</v>
      </c>
      <c r="AA301" s="121"/>
      <c r="AB301" s="121" t="s">
        <v>264</v>
      </c>
      <c r="AC301" s="117">
        <v>62</v>
      </c>
      <c r="AD301" s="117" t="str">
        <f t="shared" si="7"/>
        <v/>
      </c>
      <c r="AE301" s="117" t="str">
        <f t="shared" si="5"/>
        <v/>
      </c>
      <c r="AF301" s="117">
        <f t="shared" si="6"/>
        <v>0</v>
      </c>
    </row>
    <row r="302" spans="1:32" ht="27.6">
      <c r="A302" s="116">
        <v>301</v>
      </c>
      <c r="B302" s="138">
        <v>256</v>
      </c>
      <c r="C302" s="118">
        <v>1</v>
      </c>
      <c r="D302" s="119" t="s">
        <v>1305</v>
      </c>
      <c r="E302" s="138" t="s">
        <v>1306</v>
      </c>
      <c r="F302" s="111" t="s">
        <v>1307</v>
      </c>
      <c r="G302" s="167" t="s">
        <v>1308</v>
      </c>
      <c r="H302" s="168" t="s">
        <v>1309</v>
      </c>
      <c r="I302" s="169">
        <v>39448</v>
      </c>
      <c r="J302" s="117">
        <f t="shared" si="4"/>
        <v>2008</v>
      </c>
      <c r="K302" s="138"/>
      <c r="L302" s="169">
        <f>I302</f>
        <v>39448</v>
      </c>
      <c r="M302" s="121" t="s">
        <v>246</v>
      </c>
      <c r="N302" s="138" t="s">
        <v>1310</v>
      </c>
      <c r="O302" s="138"/>
      <c r="P302" s="138" t="s">
        <v>40</v>
      </c>
      <c r="Q302" s="169">
        <v>42353</v>
      </c>
      <c r="R302" s="138" t="s">
        <v>888</v>
      </c>
      <c r="S302" s="138"/>
      <c r="T302" s="138">
        <v>130</v>
      </c>
      <c r="U302" s="138"/>
      <c r="V302" s="138" t="s">
        <v>41</v>
      </c>
      <c r="W302" s="138"/>
      <c r="X302" s="170">
        <v>45070</v>
      </c>
      <c r="Y302" s="138"/>
      <c r="Z302" s="138" t="s">
        <v>1311</v>
      </c>
      <c r="AA302" s="138"/>
      <c r="AB302" s="121" t="s">
        <v>34</v>
      </c>
      <c r="AC302" s="138"/>
      <c r="AD302" s="117">
        <f t="shared" si="7"/>
        <v>15.402739726027397</v>
      </c>
      <c r="AE302" s="117">
        <f t="shared" si="5"/>
        <v>2023</v>
      </c>
      <c r="AF302" s="160">
        <f t="shared" si="6"/>
        <v>45070</v>
      </c>
    </row>
    <row r="303" spans="1:32" ht="13.8">
      <c r="A303" s="116">
        <v>302</v>
      </c>
      <c r="B303" s="138">
        <v>257</v>
      </c>
      <c r="C303" s="118">
        <v>1</v>
      </c>
      <c r="D303" s="119" t="s">
        <v>1312</v>
      </c>
      <c r="E303" s="138" t="s">
        <v>1313</v>
      </c>
      <c r="F303" s="111" t="s">
        <v>730</v>
      </c>
      <c r="G303" s="171" t="s">
        <v>1314</v>
      </c>
      <c r="H303" s="138"/>
      <c r="I303" s="138" t="s">
        <v>32</v>
      </c>
      <c r="J303" s="117" t="str">
        <f t="shared" si="4"/>
        <v xml:space="preserve"> </v>
      </c>
      <c r="K303" s="138"/>
      <c r="L303" s="138"/>
      <c r="M303" s="121"/>
      <c r="N303" s="138"/>
      <c r="O303" s="138"/>
      <c r="P303" s="138"/>
      <c r="Q303" s="138"/>
      <c r="R303" s="138"/>
      <c r="S303" s="138"/>
      <c r="T303" s="138"/>
      <c r="U303" s="138"/>
      <c r="V303" s="138"/>
      <c r="W303" s="138"/>
      <c r="X303" s="138"/>
      <c r="Y303" s="138"/>
      <c r="Z303" s="138"/>
      <c r="AA303" s="138"/>
      <c r="AB303" s="121" t="s">
        <v>264</v>
      </c>
      <c r="AC303" s="117">
        <v>63</v>
      </c>
      <c r="AD303" s="117" t="str">
        <f t="shared" si="7"/>
        <v/>
      </c>
      <c r="AE303" s="117" t="str">
        <f t="shared" si="5"/>
        <v/>
      </c>
      <c r="AF303" s="117">
        <f t="shared" si="6"/>
        <v>0</v>
      </c>
    </row>
    <row r="304" spans="1:32" ht="27.6">
      <c r="A304" s="116">
        <v>303</v>
      </c>
      <c r="B304" s="138">
        <v>226</v>
      </c>
      <c r="C304" s="118"/>
      <c r="D304" s="119" t="s">
        <v>1143</v>
      </c>
      <c r="E304" s="138" t="s">
        <v>1315</v>
      </c>
      <c r="F304" s="111" t="s">
        <v>1145</v>
      </c>
      <c r="G304" s="171" t="s">
        <v>1316</v>
      </c>
      <c r="H304" s="138"/>
      <c r="I304" s="138" t="s">
        <v>32</v>
      </c>
      <c r="J304" s="117" t="str">
        <f t="shared" si="4"/>
        <v xml:space="preserve"> </v>
      </c>
      <c r="K304" s="138"/>
      <c r="L304" s="138"/>
      <c r="M304" s="121"/>
      <c r="N304" s="138"/>
      <c r="O304" s="138"/>
      <c r="P304" s="138"/>
      <c r="Q304" s="138"/>
      <c r="R304" s="138"/>
      <c r="S304" s="138"/>
      <c r="T304" s="138"/>
      <c r="U304" s="138"/>
      <c r="V304" s="138"/>
      <c r="W304" s="138"/>
      <c r="X304" s="138"/>
      <c r="Y304" s="138"/>
      <c r="Z304" s="138"/>
      <c r="AA304" s="138"/>
      <c r="AB304" s="121" t="s">
        <v>264</v>
      </c>
      <c r="AC304" s="117">
        <v>64</v>
      </c>
      <c r="AD304" s="117" t="str">
        <f t="shared" si="7"/>
        <v/>
      </c>
      <c r="AE304" s="117" t="str">
        <f t="shared" si="5"/>
        <v/>
      </c>
      <c r="AF304" s="117">
        <f t="shared" si="6"/>
        <v>0</v>
      </c>
    </row>
    <row r="305" spans="1:32" ht="41.4">
      <c r="A305" s="116">
        <v>304</v>
      </c>
      <c r="B305" s="138">
        <v>234</v>
      </c>
      <c r="C305" s="118"/>
      <c r="D305" s="119" t="s">
        <v>1178</v>
      </c>
      <c r="E305" s="138" t="s">
        <v>1317</v>
      </c>
      <c r="F305" s="111" t="s">
        <v>679</v>
      </c>
      <c r="G305" s="171" t="s">
        <v>1318</v>
      </c>
      <c r="H305" s="138"/>
      <c r="I305" s="138" t="s">
        <v>32</v>
      </c>
      <c r="J305" s="117" t="str">
        <f t="shared" si="4"/>
        <v xml:space="preserve"> </v>
      </c>
      <c r="K305" s="138"/>
      <c r="L305" s="138"/>
      <c r="M305" s="121"/>
      <c r="N305" s="138"/>
      <c r="O305" s="138"/>
      <c r="P305" s="138"/>
      <c r="Q305" s="138"/>
      <c r="R305" s="138"/>
      <c r="S305" s="138"/>
      <c r="T305" s="138"/>
      <c r="U305" s="138"/>
      <c r="V305" s="138"/>
      <c r="W305" s="138"/>
      <c r="X305" s="138"/>
      <c r="Y305" s="138"/>
      <c r="Z305" s="138" t="s">
        <v>1319</v>
      </c>
      <c r="AA305" s="138"/>
      <c r="AB305" s="121" t="s">
        <v>264</v>
      </c>
      <c r="AC305" s="117">
        <v>65</v>
      </c>
      <c r="AD305" s="117" t="str">
        <f t="shared" si="7"/>
        <v/>
      </c>
      <c r="AE305" s="117" t="str">
        <f t="shared" si="5"/>
        <v/>
      </c>
      <c r="AF305" s="117">
        <f t="shared" si="6"/>
        <v>0</v>
      </c>
    </row>
    <row r="306" spans="1:32" ht="13.8">
      <c r="A306" s="116">
        <v>305</v>
      </c>
      <c r="B306" s="138">
        <v>258</v>
      </c>
      <c r="C306" s="118">
        <v>1</v>
      </c>
      <c r="D306" s="119" t="s">
        <v>1320</v>
      </c>
      <c r="E306" s="138" t="s">
        <v>1321</v>
      </c>
      <c r="F306" s="111" t="s">
        <v>227</v>
      </c>
      <c r="G306" s="167" t="s">
        <v>1322</v>
      </c>
      <c r="H306" s="138"/>
      <c r="I306" s="169">
        <v>44874</v>
      </c>
      <c r="J306" s="117">
        <f t="shared" si="4"/>
        <v>2022</v>
      </c>
      <c r="K306" s="138"/>
      <c r="L306" s="138"/>
      <c r="M306" s="121" t="s">
        <v>40</v>
      </c>
      <c r="N306" s="138" t="s">
        <v>309</v>
      </c>
      <c r="O306" s="138" t="s">
        <v>310</v>
      </c>
      <c r="P306" s="138"/>
      <c r="Q306" s="138"/>
      <c r="R306" s="138"/>
      <c r="S306" s="138"/>
      <c r="T306" s="138"/>
      <c r="U306" s="138"/>
      <c r="V306" s="138" t="s">
        <v>57</v>
      </c>
      <c r="W306" s="138"/>
      <c r="X306" s="138"/>
      <c r="Y306" s="138"/>
      <c r="Z306" s="138" t="s">
        <v>1323</v>
      </c>
      <c r="AA306" s="138"/>
      <c r="AB306" s="138" t="s">
        <v>264</v>
      </c>
      <c r="AC306" s="117">
        <v>66</v>
      </c>
      <c r="AD306" s="117" t="str">
        <f t="shared" si="7"/>
        <v/>
      </c>
      <c r="AE306" s="117" t="str">
        <f t="shared" si="5"/>
        <v/>
      </c>
      <c r="AF306" s="117">
        <f t="shared" si="6"/>
        <v>0</v>
      </c>
    </row>
    <row r="307" spans="1:32" ht="13.8">
      <c r="A307" s="116">
        <v>306</v>
      </c>
      <c r="B307" s="138">
        <v>259</v>
      </c>
      <c r="C307" s="118">
        <v>1</v>
      </c>
      <c r="D307" s="119" t="s">
        <v>1324</v>
      </c>
      <c r="E307" s="138" t="s">
        <v>1325</v>
      </c>
      <c r="F307" s="111" t="s">
        <v>258</v>
      </c>
      <c r="G307" s="171" t="s">
        <v>1326</v>
      </c>
      <c r="H307" s="138"/>
      <c r="I307" s="169">
        <v>44881</v>
      </c>
      <c r="J307" s="117">
        <f t="shared" ref="J307:J324" si="8">IF(I307&lt;&gt;"არ დაწყებულა",YEAR(I307)," ")</f>
        <v>2022</v>
      </c>
      <c r="K307" s="138"/>
      <c r="L307" s="138"/>
      <c r="M307" s="121" t="s">
        <v>40</v>
      </c>
      <c r="N307" s="138" t="s">
        <v>1327</v>
      </c>
      <c r="O307" s="138" t="s">
        <v>310</v>
      </c>
      <c r="P307" s="138"/>
      <c r="Q307" s="138"/>
      <c r="R307" s="138"/>
      <c r="S307" s="138"/>
      <c r="T307" s="138"/>
      <c r="U307" s="138"/>
      <c r="V307" s="138" t="s">
        <v>57</v>
      </c>
      <c r="W307" s="138"/>
      <c r="X307" s="138"/>
      <c r="Y307" s="138"/>
      <c r="Z307" s="138"/>
      <c r="AA307" s="138"/>
      <c r="AB307" s="138" t="s">
        <v>264</v>
      </c>
      <c r="AC307" s="117">
        <v>67</v>
      </c>
      <c r="AD307" s="117" t="str">
        <f t="shared" si="7"/>
        <v/>
      </c>
      <c r="AE307" s="117" t="str">
        <f t="shared" si="5"/>
        <v/>
      </c>
      <c r="AF307" s="117">
        <f t="shared" si="6"/>
        <v>0</v>
      </c>
    </row>
    <row r="308" spans="1:32" ht="41.4">
      <c r="A308" s="116">
        <v>307</v>
      </c>
      <c r="B308" s="138">
        <v>260</v>
      </c>
      <c r="C308" s="118">
        <v>1</v>
      </c>
      <c r="D308" s="119" t="s">
        <v>1328</v>
      </c>
      <c r="E308" s="138" t="s">
        <v>1329</v>
      </c>
      <c r="F308" s="111" t="s">
        <v>1330</v>
      </c>
      <c r="G308" s="167" t="s">
        <v>1331</v>
      </c>
      <c r="H308" s="168" t="s">
        <v>1332</v>
      </c>
      <c r="I308" s="169">
        <v>40744</v>
      </c>
      <c r="J308" s="117">
        <f t="shared" si="8"/>
        <v>2011</v>
      </c>
      <c r="K308" s="172" t="s">
        <v>1333</v>
      </c>
      <c r="L308" s="138"/>
      <c r="M308" s="138" t="s">
        <v>40</v>
      </c>
      <c r="N308" s="138"/>
      <c r="O308" s="138"/>
      <c r="P308" s="138"/>
      <c r="Q308" s="138"/>
      <c r="R308" s="138"/>
      <c r="S308" s="138"/>
      <c r="T308" s="138"/>
      <c r="U308" s="138"/>
      <c r="V308" s="138" t="s">
        <v>81</v>
      </c>
      <c r="W308" s="169">
        <v>44874</v>
      </c>
      <c r="X308" s="138"/>
      <c r="Y308" s="138"/>
      <c r="Z308" s="138" t="s">
        <v>1334</v>
      </c>
      <c r="AA308" s="138"/>
      <c r="AB308" s="138" t="s">
        <v>34</v>
      </c>
      <c r="AC308" s="138"/>
      <c r="AD308" s="117" t="str">
        <f t="shared" si="7"/>
        <v/>
      </c>
      <c r="AE308" s="117" t="str">
        <f t="shared" si="5"/>
        <v/>
      </c>
      <c r="AF308" s="122">
        <f t="shared" si="6"/>
        <v>44874</v>
      </c>
    </row>
    <row r="309" spans="1:32" ht="13.8">
      <c r="A309" s="116">
        <v>308</v>
      </c>
      <c r="B309" s="138">
        <v>261</v>
      </c>
      <c r="C309" s="118">
        <v>1</v>
      </c>
      <c r="D309" s="119" t="s">
        <v>1335</v>
      </c>
      <c r="E309" s="138" t="s">
        <v>1336</v>
      </c>
      <c r="F309" s="111" t="s">
        <v>338</v>
      </c>
      <c r="G309" s="167" t="s">
        <v>1337</v>
      </c>
      <c r="H309" s="138"/>
      <c r="I309" s="138" t="s">
        <v>32</v>
      </c>
      <c r="J309" s="117" t="str">
        <f t="shared" si="8"/>
        <v xml:space="preserve"> </v>
      </c>
      <c r="K309" s="138"/>
      <c r="L309" s="138"/>
      <c r="M309" s="121"/>
      <c r="N309" s="138"/>
      <c r="O309" s="138"/>
      <c r="P309" s="138"/>
      <c r="Q309" s="138"/>
      <c r="R309" s="138"/>
      <c r="S309" s="138"/>
      <c r="T309" s="138"/>
      <c r="U309" s="138"/>
      <c r="V309" s="138"/>
      <c r="W309" s="138"/>
      <c r="X309" s="138"/>
      <c r="Y309" s="138"/>
      <c r="Z309" s="138"/>
      <c r="AA309" s="138"/>
      <c r="AB309" s="138" t="s">
        <v>264</v>
      </c>
      <c r="AC309" s="117">
        <v>68</v>
      </c>
      <c r="AD309" s="117" t="str">
        <f t="shared" si="7"/>
        <v/>
      </c>
      <c r="AE309" s="117" t="str">
        <f t="shared" si="5"/>
        <v/>
      </c>
      <c r="AF309" s="117">
        <f t="shared" si="6"/>
        <v>0</v>
      </c>
    </row>
    <row r="310" spans="1:32" ht="13.8">
      <c r="A310" s="116">
        <v>309</v>
      </c>
      <c r="B310" s="138">
        <v>262</v>
      </c>
      <c r="C310" s="118">
        <v>1</v>
      </c>
      <c r="D310" s="119" t="s">
        <v>1338</v>
      </c>
      <c r="E310" s="138" t="s">
        <v>1339</v>
      </c>
      <c r="F310" s="111" t="s">
        <v>227</v>
      </c>
      <c r="G310" s="171" t="s">
        <v>1340</v>
      </c>
      <c r="H310" s="138"/>
      <c r="I310" s="138" t="s">
        <v>32</v>
      </c>
      <c r="J310" s="117" t="str">
        <f t="shared" si="8"/>
        <v xml:space="preserve"> </v>
      </c>
      <c r="K310" s="138"/>
      <c r="L310" s="138"/>
      <c r="M310" s="121"/>
      <c r="N310" s="138"/>
      <c r="O310" s="138"/>
      <c r="P310" s="138"/>
      <c r="Q310" s="138"/>
      <c r="R310" s="138"/>
      <c r="S310" s="138"/>
      <c r="T310" s="138"/>
      <c r="U310" s="138"/>
      <c r="V310" s="138"/>
      <c r="W310" s="138"/>
      <c r="X310" s="138"/>
      <c r="Y310" s="138"/>
      <c r="Z310" s="138"/>
      <c r="AA310" s="138"/>
      <c r="AB310" s="138" t="s">
        <v>264</v>
      </c>
      <c r="AC310" s="117">
        <v>69</v>
      </c>
      <c r="AD310" s="117" t="str">
        <f t="shared" si="7"/>
        <v/>
      </c>
      <c r="AE310" s="117" t="str">
        <f t="shared" si="5"/>
        <v/>
      </c>
      <c r="AF310" s="117">
        <f t="shared" si="6"/>
        <v>0</v>
      </c>
    </row>
    <row r="311" spans="1:32" ht="27.6">
      <c r="A311" s="116">
        <v>310</v>
      </c>
      <c r="B311" s="138">
        <v>17</v>
      </c>
      <c r="C311" s="118"/>
      <c r="D311" s="119" t="s">
        <v>1341</v>
      </c>
      <c r="E311" s="138" t="s">
        <v>1342</v>
      </c>
      <c r="F311" s="111" t="s">
        <v>1145</v>
      </c>
      <c r="G311" s="167" t="s">
        <v>1343</v>
      </c>
      <c r="H311" s="138"/>
      <c r="I311" s="138" t="s">
        <v>32</v>
      </c>
      <c r="J311" s="117" t="str">
        <f t="shared" si="8"/>
        <v xml:space="preserve"> </v>
      </c>
      <c r="K311" s="138"/>
      <c r="L311" s="138"/>
      <c r="M311" s="121"/>
      <c r="N311" s="138"/>
      <c r="O311" s="138"/>
      <c r="P311" s="138"/>
      <c r="Q311" s="138"/>
      <c r="R311" s="138"/>
      <c r="S311" s="138"/>
      <c r="T311" s="138"/>
      <c r="U311" s="138"/>
      <c r="V311" s="138"/>
      <c r="W311" s="138"/>
      <c r="X311" s="138"/>
      <c r="Y311" s="138"/>
      <c r="Z311" s="138"/>
      <c r="AA311" s="138"/>
      <c r="AB311" s="138" t="s">
        <v>264</v>
      </c>
      <c r="AC311" s="117">
        <v>70</v>
      </c>
      <c r="AD311" s="117" t="str">
        <f t="shared" si="7"/>
        <v/>
      </c>
      <c r="AE311" s="117" t="str">
        <f t="shared" si="5"/>
        <v/>
      </c>
      <c r="AF311" s="117">
        <f t="shared" si="6"/>
        <v>0</v>
      </c>
    </row>
    <row r="312" spans="1:32" ht="18.75" customHeight="1">
      <c r="A312" s="116">
        <v>311</v>
      </c>
      <c r="B312" s="138">
        <v>263</v>
      </c>
      <c r="C312" s="118">
        <v>1</v>
      </c>
      <c r="D312" s="119" t="s">
        <v>1344</v>
      </c>
      <c r="E312" s="138" t="s">
        <v>1345</v>
      </c>
      <c r="F312" s="111" t="s">
        <v>338</v>
      </c>
      <c r="G312" s="138"/>
      <c r="H312" s="173" t="s">
        <v>1346</v>
      </c>
      <c r="I312" s="169">
        <v>44475</v>
      </c>
      <c r="J312" s="117">
        <f t="shared" si="8"/>
        <v>2021</v>
      </c>
      <c r="K312" s="138"/>
      <c r="L312" s="138"/>
      <c r="M312" s="121" t="s">
        <v>40</v>
      </c>
      <c r="N312" s="138" t="s">
        <v>1347</v>
      </c>
      <c r="O312" s="138" t="s">
        <v>310</v>
      </c>
      <c r="P312" s="138"/>
      <c r="Q312" s="138"/>
      <c r="R312" s="138"/>
      <c r="S312" s="138"/>
      <c r="T312" s="138"/>
      <c r="U312" s="138"/>
      <c r="V312" s="138" t="s">
        <v>81</v>
      </c>
      <c r="W312" s="169">
        <v>44522</v>
      </c>
      <c r="X312" s="138"/>
      <c r="Y312" s="138"/>
      <c r="Z312" s="111" t="s">
        <v>1348</v>
      </c>
      <c r="AA312" s="111"/>
      <c r="AB312" s="138" t="s">
        <v>264</v>
      </c>
      <c r="AC312" s="138">
        <v>71</v>
      </c>
      <c r="AD312" s="117" t="str">
        <f t="shared" si="7"/>
        <v/>
      </c>
      <c r="AE312" s="117" t="str">
        <f t="shared" si="5"/>
        <v/>
      </c>
      <c r="AF312" s="122">
        <f t="shared" si="6"/>
        <v>44522</v>
      </c>
    </row>
    <row r="313" spans="1:32" ht="13.8">
      <c r="A313" s="116">
        <v>312</v>
      </c>
      <c r="B313" s="138">
        <v>264</v>
      </c>
      <c r="C313" s="118">
        <v>1</v>
      </c>
      <c r="D313" s="119" t="s">
        <v>1349</v>
      </c>
      <c r="E313" s="138" t="s">
        <v>1350</v>
      </c>
      <c r="F313" s="111" t="s">
        <v>258</v>
      </c>
      <c r="G313" s="167" t="s">
        <v>1351</v>
      </c>
      <c r="H313" s="138"/>
      <c r="I313" s="138" t="s">
        <v>32</v>
      </c>
      <c r="J313" s="117" t="str">
        <f t="shared" si="8"/>
        <v xml:space="preserve"> </v>
      </c>
      <c r="K313" s="138"/>
      <c r="L313" s="138"/>
      <c r="M313" s="121"/>
      <c r="N313" s="138"/>
      <c r="O313" s="138"/>
      <c r="P313" s="138"/>
      <c r="Q313" s="138"/>
      <c r="R313" s="138"/>
      <c r="S313" s="138"/>
      <c r="T313" s="138"/>
      <c r="U313" s="138"/>
      <c r="V313" s="138"/>
      <c r="W313" s="138"/>
      <c r="X313" s="138"/>
      <c r="Y313" s="138"/>
      <c r="Z313" s="138"/>
      <c r="AA313" s="138"/>
      <c r="AB313" s="138" t="s">
        <v>264</v>
      </c>
      <c r="AC313" s="138">
        <v>72</v>
      </c>
      <c r="AD313" s="117" t="str">
        <f t="shared" si="7"/>
        <v/>
      </c>
      <c r="AE313" s="117" t="str">
        <f t="shared" si="5"/>
        <v/>
      </c>
      <c r="AF313" s="117">
        <f t="shared" si="6"/>
        <v>0</v>
      </c>
    </row>
    <row r="314" spans="1:32" ht="13.8">
      <c r="A314" s="116">
        <v>313</v>
      </c>
      <c r="B314" s="138">
        <v>265</v>
      </c>
      <c r="C314" s="118">
        <v>1</v>
      </c>
      <c r="D314" s="119" t="s">
        <v>1352</v>
      </c>
      <c r="E314" s="138" t="s">
        <v>1353</v>
      </c>
      <c r="F314" s="111" t="s">
        <v>197</v>
      </c>
      <c r="G314" s="167" t="s">
        <v>1354</v>
      </c>
      <c r="H314" s="138"/>
      <c r="I314" s="169">
        <v>44914</v>
      </c>
      <c r="J314" s="117">
        <f t="shared" si="8"/>
        <v>2022</v>
      </c>
      <c r="K314" s="138"/>
      <c r="L314" s="169">
        <v>44886</v>
      </c>
      <c r="M314" s="121" t="s">
        <v>40</v>
      </c>
      <c r="N314" s="138" t="s">
        <v>1355</v>
      </c>
      <c r="O314" s="138" t="s">
        <v>310</v>
      </c>
      <c r="P314" s="138"/>
      <c r="Q314" s="138"/>
      <c r="R314" s="138"/>
      <c r="S314" s="138"/>
      <c r="T314" s="138"/>
      <c r="U314" s="138"/>
      <c r="V314" s="138" t="s">
        <v>57</v>
      </c>
      <c r="W314" s="138"/>
      <c r="X314" s="138"/>
      <c r="Y314" s="138"/>
      <c r="Z314" s="138"/>
      <c r="AA314" s="138"/>
      <c r="AB314" s="138" t="s">
        <v>264</v>
      </c>
      <c r="AC314" s="117">
        <v>73</v>
      </c>
      <c r="AD314" s="117" t="str">
        <f t="shared" si="7"/>
        <v/>
      </c>
      <c r="AE314" s="117" t="str">
        <f t="shared" si="5"/>
        <v/>
      </c>
      <c r="AF314" s="117">
        <f t="shared" si="6"/>
        <v>0</v>
      </c>
    </row>
    <row r="315" spans="1:32" ht="27.6">
      <c r="A315" s="116">
        <v>314</v>
      </c>
      <c r="B315" s="138">
        <v>266</v>
      </c>
      <c r="C315" s="118">
        <v>1</v>
      </c>
      <c r="D315" s="119" t="s">
        <v>1356</v>
      </c>
      <c r="E315" s="138" t="s">
        <v>1357</v>
      </c>
      <c r="F315" s="111" t="s">
        <v>1358</v>
      </c>
      <c r="G315" s="167" t="s">
        <v>1359</v>
      </c>
      <c r="H315" s="138"/>
      <c r="I315" s="138" t="s">
        <v>32</v>
      </c>
      <c r="J315" s="117" t="str">
        <f t="shared" si="8"/>
        <v xml:space="preserve"> </v>
      </c>
      <c r="K315" s="138"/>
      <c r="L315" s="138"/>
      <c r="M315" s="121"/>
      <c r="N315" s="138"/>
      <c r="O315" s="138"/>
      <c r="P315" s="138"/>
      <c r="Q315" s="138"/>
      <c r="R315" s="138"/>
      <c r="S315" s="138"/>
      <c r="T315" s="138"/>
      <c r="U315" s="138"/>
      <c r="V315" s="138"/>
      <c r="W315" s="138"/>
      <c r="X315" s="138"/>
      <c r="Y315" s="138"/>
      <c r="Z315" s="138"/>
      <c r="AA315" s="138"/>
      <c r="AB315" s="138" t="s">
        <v>264</v>
      </c>
      <c r="AC315" s="138">
        <v>74</v>
      </c>
      <c r="AD315" s="117" t="str">
        <f t="shared" si="7"/>
        <v/>
      </c>
      <c r="AE315" s="117" t="str">
        <f t="shared" ref="AE315:AE348" si="9">IF(V315="დასრულებული",YEAR(X315),"")</f>
        <v/>
      </c>
      <c r="AF315" s="117">
        <f t="shared" si="6"/>
        <v>0</v>
      </c>
    </row>
    <row r="316" spans="1:32" ht="41.4">
      <c r="A316" s="116">
        <v>315</v>
      </c>
      <c r="B316" s="138">
        <v>267</v>
      </c>
      <c r="C316" s="118">
        <v>1</v>
      </c>
      <c r="D316" s="119" t="s">
        <v>1360</v>
      </c>
      <c r="E316" s="138" t="s">
        <v>1361</v>
      </c>
      <c r="F316" s="111" t="s">
        <v>227</v>
      </c>
      <c r="G316" s="167" t="s">
        <v>1362</v>
      </c>
      <c r="H316" s="168" t="s">
        <v>1363</v>
      </c>
      <c r="I316" s="174">
        <v>41764</v>
      </c>
      <c r="J316" s="117">
        <f t="shared" si="8"/>
        <v>2014</v>
      </c>
      <c r="K316" s="138" t="s">
        <v>46</v>
      </c>
      <c r="L316" s="174">
        <v>41808</v>
      </c>
      <c r="M316" s="138" t="s">
        <v>40</v>
      </c>
      <c r="N316" s="138" t="s">
        <v>888</v>
      </c>
      <c r="O316" s="138"/>
      <c r="P316" s="138"/>
      <c r="Q316" s="138"/>
      <c r="R316" s="138"/>
      <c r="S316" s="138"/>
      <c r="T316" s="138"/>
      <c r="U316" s="138"/>
      <c r="V316" s="138" t="s">
        <v>41</v>
      </c>
      <c r="W316" s="138"/>
      <c r="X316" s="170">
        <v>44991</v>
      </c>
      <c r="Y316" s="138"/>
      <c r="Z316" s="138"/>
      <c r="AA316" s="138"/>
      <c r="AB316" s="138" t="s">
        <v>34</v>
      </c>
      <c r="AC316" s="138"/>
      <c r="AD316" s="117">
        <f t="shared" si="7"/>
        <v>8.8410958904109584</v>
      </c>
      <c r="AE316" s="117">
        <f t="shared" si="9"/>
        <v>2023</v>
      </c>
      <c r="AF316" s="160">
        <f t="shared" si="6"/>
        <v>44991</v>
      </c>
    </row>
    <row r="317" spans="1:32" ht="13.8">
      <c r="A317" s="116">
        <v>316</v>
      </c>
      <c r="B317" s="138">
        <v>268</v>
      </c>
      <c r="C317" s="118">
        <v>1</v>
      </c>
      <c r="D317" s="119" t="s">
        <v>1364</v>
      </c>
      <c r="E317" s="138" t="s">
        <v>1365</v>
      </c>
      <c r="F317" s="111" t="s">
        <v>338</v>
      </c>
      <c r="G317" s="171" t="s">
        <v>1366</v>
      </c>
      <c r="H317" s="138"/>
      <c r="I317" s="138" t="s">
        <v>32</v>
      </c>
      <c r="J317" s="117" t="str">
        <f t="shared" si="8"/>
        <v xml:space="preserve"> </v>
      </c>
      <c r="K317" s="138"/>
      <c r="L317" s="138"/>
      <c r="M317" s="138"/>
      <c r="N317" s="138"/>
      <c r="O317" s="138"/>
      <c r="P317" s="138"/>
      <c r="Q317" s="138"/>
      <c r="R317" s="138"/>
      <c r="S317" s="138"/>
      <c r="T317" s="138"/>
      <c r="U317" s="138"/>
      <c r="V317" s="138"/>
      <c r="W317" s="138"/>
      <c r="X317" s="138"/>
      <c r="Y317" s="138"/>
      <c r="Z317" s="138"/>
      <c r="AA317" s="138"/>
      <c r="AB317" s="138" t="s">
        <v>264</v>
      </c>
      <c r="AC317" s="138">
        <v>75</v>
      </c>
      <c r="AD317" s="117" t="str">
        <f t="shared" si="7"/>
        <v/>
      </c>
      <c r="AE317" s="117" t="str">
        <f t="shared" si="9"/>
        <v/>
      </c>
      <c r="AF317" s="117">
        <f t="shared" si="6"/>
        <v>0</v>
      </c>
    </row>
    <row r="318" spans="1:32" ht="27.6">
      <c r="A318" s="116">
        <v>317</v>
      </c>
      <c r="B318" s="138">
        <v>269</v>
      </c>
      <c r="C318" s="118">
        <v>1</v>
      </c>
      <c r="D318" s="119" t="s">
        <v>1367</v>
      </c>
      <c r="E318" s="138" t="s">
        <v>1368</v>
      </c>
      <c r="F318" s="111" t="s">
        <v>1145</v>
      </c>
      <c r="G318" s="171" t="s">
        <v>1369</v>
      </c>
      <c r="H318" s="138"/>
      <c r="I318" s="138" t="s">
        <v>32</v>
      </c>
      <c r="J318" s="117" t="str">
        <f t="shared" si="8"/>
        <v xml:space="preserve"> </v>
      </c>
      <c r="K318" s="138"/>
      <c r="L318" s="138"/>
      <c r="M318" s="138"/>
      <c r="N318" s="138"/>
      <c r="O318" s="138"/>
      <c r="P318" s="138"/>
      <c r="Q318" s="138"/>
      <c r="R318" s="138"/>
      <c r="S318" s="138"/>
      <c r="T318" s="138"/>
      <c r="U318" s="138"/>
      <c r="V318" s="138"/>
      <c r="W318" s="138"/>
      <c r="X318" s="138"/>
      <c r="Y318" s="138"/>
      <c r="Z318" s="138"/>
      <c r="AA318" s="138"/>
      <c r="AB318" s="138" t="s">
        <v>264</v>
      </c>
      <c r="AC318" s="138">
        <v>76</v>
      </c>
      <c r="AD318" s="117" t="str">
        <f t="shared" si="7"/>
        <v/>
      </c>
      <c r="AE318" s="117" t="str">
        <f t="shared" si="9"/>
        <v/>
      </c>
      <c r="AF318" s="117">
        <f t="shared" si="6"/>
        <v>0</v>
      </c>
    </row>
    <row r="319" spans="1:32" ht="13.8">
      <c r="A319" s="116">
        <v>318</v>
      </c>
      <c r="B319" s="138">
        <v>270</v>
      </c>
      <c r="C319" s="118">
        <v>1</v>
      </c>
      <c r="D319" s="119" t="s">
        <v>1370</v>
      </c>
      <c r="E319" s="138" t="s">
        <v>1371</v>
      </c>
      <c r="F319" s="111" t="s">
        <v>108</v>
      </c>
      <c r="G319" s="167" t="s">
        <v>1372</v>
      </c>
      <c r="H319" s="138"/>
      <c r="I319" s="169">
        <v>41044</v>
      </c>
      <c r="J319" s="117">
        <f t="shared" si="8"/>
        <v>2012</v>
      </c>
      <c r="K319" s="138"/>
      <c r="L319" s="169">
        <v>41044</v>
      </c>
      <c r="M319" s="138" t="s">
        <v>40</v>
      </c>
      <c r="N319" s="138" t="s">
        <v>888</v>
      </c>
      <c r="O319" s="138"/>
      <c r="P319" s="138"/>
      <c r="Q319" s="138"/>
      <c r="R319" s="138"/>
      <c r="S319" s="138"/>
      <c r="T319" s="138"/>
      <c r="U319" s="138"/>
      <c r="V319" s="138" t="s">
        <v>57</v>
      </c>
      <c r="W319" s="138"/>
      <c r="X319" s="138"/>
      <c r="Y319" s="138"/>
      <c r="Z319" s="138"/>
      <c r="AA319" s="138"/>
      <c r="AB319" s="138" t="s">
        <v>34</v>
      </c>
      <c r="AC319" s="138"/>
      <c r="AD319" s="117" t="str">
        <f t="shared" si="7"/>
        <v/>
      </c>
      <c r="AE319" s="117" t="str">
        <f t="shared" si="9"/>
        <v/>
      </c>
      <c r="AF319" s="117">
        <f t="shared" si="6"/>
        <v>0</v>
      </c>
    </row>
    <row r="320" spans="1:32" ht="27.6">
      <c r="A320" s="116">
        <v>319</v>
      </c>
      <c r="B320" s="138">
        <v>271</v>
      </c>
      <c r="C320" s="118">
        <v>1</v>
      </c>
      <c r="D320" s="119" t="s">
        <v>1373</v>
      </c>
      <c r="E320" s="138" t="s">
        <v>1374</v>
      </c>
      <c r="F320" s="111" t="s">
        <v>1145</v>
      </c>
      <c r="G320" s="167" t="s">
        <v>1375</v>
      </c>
      <c r="H320" s="138"/>
      <c r="I320" s="138" t="s">
        <v>32</v>
      </c>
      <c r="J320" s="117" t="str">
        <f t="shared" si="8"/>
        <v xml:space="preserve"> </v>
      </c>
      <c r="K320" s="138"/>
      <c r="L320" s="138"/>
      <c r="M320" s="138"/>
      <c r="N320" s="138"/>
      <c r="O320" s="138"/>
      <c r="P320" s="138"/>
      <c r="Q320" s="138"/>
      <c r="R320" s="138"/>
      <c r="S320" s="138"/>
      <c r="T320" s="138"/>
      <c r="U320" s="138"/>
      <c r="V320" s="138"/>
      <c r="W320" s="138"/>
      <c r="X320" s="138"/>
      <c r="Y320" s="138"/>
      <c r="Z320" s="138"/>
      <c r="AA320" s="138"/>
      <c r="AB320" s="138" t="s">
        <v>264</v>
      </c>
      <c r="AC320" s="138">
        <v>77</v>
      </c>
      <c r="AD320" s="117" t="str">
        <f t="shared" si="7"/>
        <v/>
      </c>
      <c r="AE320" s="117" t="str">
        <f t="shared" si="9"/>
        <v/>
      </c>
      <c r="AF320" s="117">
        <f t="shared" si="6"/>
        <v>0</v>
      </c>
    </row>
    <row r="321" spans="1:32" ht="27.6">
      <c r="A321" s="116">
        <v>320</v>
      </c>
      <c r="B321" s="138">
        <v>272</v>
      </c>
      <c r="C321" s="118">
        <v>1</v>
      </c>
      <c r="D321" s="119" t="s">
        <v>1376</v>
      </c>
      <c r="E321" s="138" t="s">
        <v>1377</v>
      </c>
      <c r="F321" s="111" t="s">
        <v>334</v>
      </c>
      <c r="G321" s="167" t="s">
        <v>1378</v>
      </c>
      <c r="H321" s="138"/>
      <c r="I321" s="138" t="s">
        <v>32</v>
      </c>
      <c r="J321" s="117" t="str">
        <f t="shared" si="8"/>
        <v xml:space="preserve"> </v>
      </c>
      <c r="K321" s="138"/>
      <c r="L321" s="138"/>
      <c r="M321" s="138"/>
      <c r="N321" s="138"/>
      <c r="O321" s="138"/>
      <c r="P321" s="138"/>
      <c r="Q321" s="138"/>
      <c r="R321" s="138"/>
      <c r="S321" s="138"/>
      <c r="T321" s="138"/>
      <c r="U321" s="138"/>
      <c r="V321" s="138"/>
      <c r="W321" s="138"/>
      <c r="X321" s="138"/>
      <c r="Y321" s="138"/>
      <c r="Z321" s="138"/>
      <c r="AA321" s="138"/>
      <c r="AB321" s="138" t="s">
        <v>264</v>
      </c>
      <c r="AC321" s="138">
        <v>78</v>
      </c>
      <c r="AD321" s="117" t="str">
        <f t="shared" si="7"/>
        <v/>
      </c>
      <c r="AE321" s="117" t="str">
        <f t="shared" si="9"/>
        <v/>
      </c>
      <c r="AF321" s="117">
        <f t="shared" si="6"/>
        <v>0</v>
      </c>
    </row>
    <row r="322" spans="1:32" ht="27.6">
      <c r="A322" s="116">
        <v>321</v>
      </c>
      <c r="B322" s="138">
        <v>248</v>
      </c>
      <c r="C322" s="118"/>
      <c r="D322" s="119" t="s">
        <v>1244</v>
      </c>
      <c r="E322" s="138" t="s">
        <v>1379</v>
      </c>
      <c r="F322" s="111" t="s">
        <v>124</v>
      </c>
      <c r="G322" s="167" t="s">
        <v>1380</v>
      </c>
      <c r="H322" s="138"/>
      <c r="I322" s="138" t="s">
        <v>32</v>
      </c>
      <c r="J322" s="117" t="str">
        <f t="shared" si="8"/>
        <v xml:space="preserve"> </v>
      </c>
      <c r="K322" s="138"/>
      <c r="L322" s="138"/>
      <c r="M322" s="138"/>
      <c r="N322" s="138"/>
      <c r="O322" s="138"/>
      <c r="P322" s="138"/>
      <c r="Q322" s="138"/>
      <c r="R322" s="138"/>
      <c r="S322" s="138"/>
      <c r="T322" s="138"/>
      <c r="U322" s="138"/>
      <c r="V322" s="138"/>
      <c r="W322" s="138"/>
      <c r="X322" s="138"/>
      <c r="Y322" s="138"/>
      <c r="Z322" s="138"/>
      <c r="AA322" s="138"/>
      <c r="AB322" s="138" t="s">
        <v>264</v>
      </c>
      <c r="AC322" s="138">
        <v>79</v>
      </c>
      <c r="AD322" s="117" t="str">
        <f t="shared" si="7"/>
        <v/>
      </c>
      <c r="AE322" s="117" t="str">
        <f t="shared" si="9"/>
        <v/>
      </c>
      <c r="AF322" s="117">
        <f t="shared" si="6"/>
        <v>0</v>
      </c>
    </row>
    <row r="323" spans="1:32" ht="13.8">
      <c r="A323" s="116">
        <v>322</v>
      </c>
      <c r="B323" s="138">
        <v>273</v>
      </c>
      <c r="C323" s="118">
        <v>1</v>
      </c>
      <c r="D323" s="119" t="s">
        <v>1381</v>
      </c>
      <c r="E323" s="138" t="s">
        <v>1382</v>
      </c>
      <c r="F323" s="111" t="s">
        <v>422</v>
      </c>
      <c r="G323" s="167" t="s">
        <v>1383</v>
      </c>
      <c r="H323" s="138"/>
      <c r="I323" s="138" t="s">
        <v>32</v>
      </c>
      <c r="J323" s="117" t="str">
        <f t="shared" si="8"/>
        <v xml:space="preserve"> </v>
      </c>
      <c r="K323" s="138"/>
      <c r="L323" s="138"/>
      <c r="M323" s="138"/>
      <c r="N323" s="138"/>
      <c r="O323" s="138"/>
      <c r="P323" s="138"/>
      <c r="Q323" s="138"/>
      <c r="R323" s="138"/>
      <c r="S323" s="138"/>
      <c r="T323" s="138"/>
      <c r="U323" s="138"/>
      <c r="V323" s="138"/>
      <c r="W323" s="138"/>
      <c r="X323" s="138"/>
      <c r="Y323" s="138"/>
      <c r="Z323" s="138"/>
      <c r="AA323" s="138"/>
      <c r="AB323" s="138" t="s">
        <v>264</v>
      </c>
      <c r="AC323" s="138">
        <v>80</v>
      </c>
      <c r="AD323" s="117" t="str">
        <f t="shared" si="7"/>
        <v/>
      </c>
      <c r="AE323" s="117" t="str">
        <f t="shared" si="9"/>
        <v/>
      </c>
      <c r="AF323" s="117">
        <f t="shared" si="6"/>
        <v>0</v>
      </c>
    </row>
    <row r="324" spans="1:32" ht="27.6">
      <c r="A324" s="116">
        <v>323</v>
      </c>
      <c r="B324" s="138">
        <v>274</v>
      </c>
      <c r="C324" s="118">
        <v>1</v>
      </c>
      <c r="D324" s="119" t="s">
        <v>1384</v>
      </c>
      <c r="E324" s="138" t="s">
        <v>1385</v>
      </c>
      <c r="F324" s="111" t="s">
        <v>1358</v>
      </c>
      <c r="G324" s="171" t="s">
        <v>1386</v>
      </c>
      <c r="H324" s="138"/>
      <c r="I324" s="138" t="s">
        <v>32</v>
      </c>
      <c r="J324" s="117" t="str">
        <f t="shared" si="8"/>
        <v xml:space="preserve"> </v>
      </c>
      <c r="K324" s="138"/>
      <c r="L324" s="138"/>
      <c r="M324" s="138"/>
      <c r="N324" s="138"/>
      <c r="O324" s="138"/>
      <c r="P324" s="138"/>
      <c r="Q324" s="138"/>
      <c r="R324" s="138"/>
      <c r="S324" s="138"/>
      <c r="T324" s="138"/>
      <c r="U324" s="138"/>
      <c r="V324" s="138"/>
      <c r="W324" s="138"/>
      <c r="X324" s="138"/>
      <c r="Y324" s="138"/>
      <c r="Z324" s="138"/>
      <c r="AA324" s="138"/>
      <c r="AB324" s="138" t="s">
        <v>264</v>
      </c>
      <c r="AC324" s="138">
        <v>81</v>
      </c>
      <c r="AD324" s="117" t="str">
        <f t="shared" si="7"/>
        <v/>
      </c>
      <c r="AE324" s="117" t="str">
        <f t="shared" si="9"/>
        <v/>
      </c>
      <c r="AF324" s="117">
        <f t="shared" si="6"/>
        <v>0</v>
      </c>
    </row>
    <row r="325" spans="1:32" ht="13.8">
      <c r="A325" s="116">
        <v>324</v>
      </c>
      <c r="B325" s="175">
        <v>275</v>
      </c>
      <c r="C325" s="148">
        <v>1</v>
      </c>
      <c r="D325" s="149" t="s">
        <v>1387</v>
      </c>
      <c r="E325" s="175" t="s">
        <v>1388</v>
      </c>
      <c r="F325" s="176" t="s">
        <v>338</v>
      </c>
      <c r="G325" s="177" t="s">
        <v>1389</v>
      </c>
      <c r="H325" s="175"/>
      <c r="I325" s="175" t="s">
        <v>32</v>
      </c>
      <c r="J325" s="151"/>
      <c r="K325" s="175"/>
      <c r="L325" s="178"/>
      <c r="M325" s="175"/>
      <c r="N325" s="175"/>
      <c r="O325" s="175"/>
      <c r="P325" s="175"/>
      <c r="Q325" s="175"/>
      <c r="R325" s="175"/>
      <c r="S325" s="175"/>
      <c r="T325" s="175"/>
      <c r="U325" s="175"/>
      <c r="V325" s="175"/>
      <c r="W325" s="175"/>
      <c r="X325" s="175"/>
      <c r="Y325" s="175"/>
      <c r="Z325" s="175" t="s">
        <v>1390</v>
      </c>
      <c r="AA325" s="175"/>
      <c r="AB325" s="175" t="s">
        <v>264</v>
      </c>
      <c r="AC325" s="175">
        <v>82</v>
      </c>
      <c r="AD325" s="117" t="str">
        <f t="shared" si="7"/>
        <v/>
      </c>
      <c r="AE325" s="117" t="str">
        <f t="shared" si="9"/>
        <v/>
      </c>
      <c r="AF325" s="117">
        <f t="shared" si="6"/>
        <v>0</v>
      </c>
    </row>
    <row r="326" spans="1:32" ht="138">
      <c r="A326" s="116">
        <v>325</v>
      </c>
      <c r="B326" s="175">
        <v>273</v>
      </c>
      <c r="C326" s="148"/>
      <c r="D326" s="179" t="s">
        <v>1391</v>
      </c>
      <c r="E326" s="175" t="s">
        <v>1392</v>
      </c>
      <c r="F326" s="176" t="s">
        <v>44</v>
      </c>
      <c r="G326" s="180" t="s">
        <v>1393</v>
      </c>
      <c r="H326" s="175"/>
      <c r="I326" s="178">
        <v>44944</v>
      </c>
      <c r="J326" s="151">
        <f>YEAR(I326)</f>
        <v>2023</v>
      </c>
      <c r="K326" s="175"/>
      <c r="L326" s="178">
        <v>44944</v>
      </c>
      <c r="M326" s="175" t="s">
        <v>246</v>
      </c>
      <c r="N326" s="176" t="s">
        <v>1394</v>
      </c>
      <c r="O326" s="175" t="s">
        <v>261</v>
      </c>
      <c r="P326" s="175"/>
      <c r="Q326" s="175"/>
      <c r="R326" s="175"/>
      <c r="S326" s="175"/>
      <c r="T326" s="175"/>
      <c r="U326" s="175"/>
      <c r="V326" s="175" t="s">
        <v>57</v>
      </c>
      <c r="W326" s="175"/>
      <c r="X326" s="175"/>
      <c r="Y326" s="175"/>
      <c r="Z326" s="176" t="s">
        <v>1395</v>
      </c>
      <c r="AA326" s="176"/>
      <c r="AB326" s="175" t="s">
        <v>264</v>
      </c>
      <c r="AC326" s="175">
        <v>83</v>
      </c>
      <c r="AD326" s="117" t="str">
        <f t="shared" si="7"/>
        <v/>
      </c>
      <c r="AE326" s="117" t="str">
        <f t="shared" si="9"/>
        <v/>
      </c>
      <c r="AF326" s="117">
        <f t="shared" si="6"/>
        <v>0</v>
      </c>
    </row>
    <row r="327" spans="1:32" ht="41.4">
      <c r="A327" s="116">
        <v>326</v>
      </c>
      <c r="B327" s="175">
        <v>276</v>
      </c>
      <c r="C327" s="148">
        <v>1</v>
      </c>
      <c r="D327" s="176" t="s">
        <v>1396</v>
      </c>
      <c r="E327" s="175" t="s">
        <v>1397</v>
      </c>
      <c r="F327" s="176" t="s">
        <v>422</v>
      </c>
      <c r="G327" s="177" t="s">
        <v>1398</v>
      </c>
      <c r="H327" s="181" t="s">
        <v>1399</v>
      </c>
      <c r="I327" s="178">
        <v>43084</v>
      </c>
      <c r="J327" s="175">
        <v>2017</v>
      </c>
      <c r="K327" s="175" t="s">
        <v>46</v>
      </c>
      <c r="L327" s="178">
        <v>43084</v>
      </c>
      <c r="M327" s="175" t="s">
        <v>911</v>
      </c>
      <c r="N327" s="175" t="s">
        <v>46</v>
      </c>
      <c r="O327" s="175"/>
      <c r="P327" s="175"/>
      <c r="Q327" s="175"/>
      <c r="R327" s="175"/>
      <c r="S327" s="175"/>
      <c r="T327" s="175"/>
      <c r="U327" s="175"/>
      <c r="V327" s="175" t="s">
        <v>57</v>
      </c>
      <c r="W327" s="175"/>
      <c r="X327" s="175"/>
      <c r="Y327" s="175"/>
      <c r="Z327" s="175"/>
      <c r="AA327" s="175"/>
      <c r="AB327" s="175" t="s">
        <v>34</v>
      </c>
      <c r="AC327" s="175"/>
      <c r="AD327" s="117" t="str">
        <f t="shared" si="7"/>
        <v/>
      </c>
      <c r="AE327" s="117" t="str">
        <f t="shared" si="9"/>
        <v/>
      </c>
      <c r="AF327" s="117">
        <f t="shared" si="6"/>
        <v>0</v>
      </c>
    </row>
    <row r="328" spans="1:32" ht="13.8">
      <c r="A328" s="116">
        <v>327</v>
      </c>
      <c r="B328" s="175">
        <v>277</v>
      </c>
      <c r="C328" s="148">
        <v>1</v>
      </c>
      <c r="D328" s="176" t="s">
        <v>1400</v>
      </c>
      <c r="E328" s="175" t="s">
        <v>1401</v>
      </c>
      <c r="F328" s="176" t="s">
        <v>44</v>
      </c>
      <c r="G328" s="177" t="s">
        <v>1402</v>
      </c>
      <c r="H328" s="175"/>
      <c r="I328" s="175" t="s">
        <v>32</v>
      </c>
      <c r="J328" s="175"/>
      <c r="K328" s="175"/>
      <c r="L328" s="175"/>
      <c r="M328" s="175"/>
      <c r="N328" s="175"/>
      <c r="O328" s="175"/>
      <c r="P328" s="175"/>
      <c r="Q328" s="175"/>
      <c r="R328" s="175"/>
      <c r="S328" s="175"/>
      <c r="T328" s="175"/>
      <c r="U328" s="175"/>
      <c r="V328" s="175"/>
      <c r="W328" s="175"/>
      <c r="X328" s="175"/>
      <c r="Y328" s="175"/>
      <c r="Z328" s="175" t="s">
        <v>1403</v>
      </c>
      <c r="AA328" s="175"/>
      <c r="AB328" s="175" t="s">
        <v>264</v>
      </c>
      <c r="AC328" s="175">
        <v>84</v>
      </c>
      <c r="AD328" s="117" t="str">
        <f t="shared" si="7"/>
        <v/>
      </c>
      <c r="AE328" s="117" t="str">
        <f t="shared" si="9"/>
        <v/>
      </c>
      <c r="AF328" s="117">
        <f t="shared" si="6"/>
        <v>0</v>
      </c>
    </row>
    <row r="329" spans="1:32" ht="276">
      <c r="A329" s="116">
        <v>328</v>
      </c>
      <c r="B329" s="182">
        <v>278</v>
      </c>
      <c r="C329" s="148">
        <v>1</v>
      </c>
      <c r="D329" s="179" t="s">
        <v>1404</v>
      </c>
      <c r="E329" s="182" t="s">
        <v>1405</v>
      </c>
      <c r="F329" s="179" t="s">
        <v>37</v>
      </c>
      <c r="G329" s="183" t="s">
        <v>1406</v>
      </c>
      <c r="H329" s="182"/>
      <c r="I329" s="184">
        <v>44960</v>
      </c>
      <c r="J329" s="182"/>
      <c r="K329" s="182"/>
      <c r="L329" s="184">
        <v>44960</v>
      </c>
      <c r="M329" s="182" t="s">
        <v>246</v>
      </c>
      <c r="N329" s="179" t="s">
        <v>1407</v>
      </c>
      <c r="O329" s="182" t="s">
        <v>261</v>
      </c>
      <c r="P329" s="182"/>
      <c r="Q329" s="182"/>
      <c r="R329" s="182"/>
      <c r="S329" s="182"/>
      <c r="T329" s="182"/>
      <c r="U329" s="182"/>
      <c r="V329" s="182" t="s">
        <v>57</v>
      </c>
      <c r="W329" s="182"/>
      <c r="X329" s="182"/>
      <c r="Y329" s="182"/>
      <c r="Z329" s="176" t="s">
        <v>1408</v>
      </c>
      <c r="AA329" s="176"/>
      <c r="AB329" s="182" t="s">
        <v>264</v>
      </c>
      <c r="AC329" s="182">
        <v>85</v>
      </c>
      <c r="AD329" s="117" t="str">
        <f t="shared" si="7"/>
        <v/>
      </c>
      <c r="AE329" s="117" t="str">
        <f t="shared" si="9"/>
        <v/>
      </c>
      <c r="AF329" s="117">
        <f t="shared" si="6"/>
        <v>0</v>
      </c>
    </row>
    <row r="330" spans="1:32" ht="27.6">
      <c r="A330" s="116">
        <v>329</v>
      </c>
      <c r="B330" s="175">
        <v>279</v>
      </c>
      <c r="C330" s="148">
        <v>1</v>
      </c>
      <c r="D330" s="176" t="s">
        <v>1409</v>
      </c>
      <c r="E330" s="175" t="s">
        <v>1410</v>
      </c>
      <c r="F330" s="176" t="s">
        <v>334</v>
      </c>
      <c r="G330" s="177" t="s">
        <v>1411</v>
      </c>
      <c r="H330" s="175"/>
      <c r="I330" s="175" t="s">
        <v>32</v>
      </c>
      <c r="J330" s="175"/>
      <c r="K330" s="175"/>
      <c r="L330" s="175"/>
      <c r="M330" s="175"/>
      <c r="N330" s="175"/>
      <c r="O330" s="175"/>
      <c r="P330" s="175"/>
      <c r="Q330" s="175"/>
      <c r="R330" s="175"/>
      <c r="S330" s="175"/>
      <c r="T330" s="175"/>
      <c r="U330" s="175"/>
      <c r="V330" s="175"/>
      <c r="W330" s="175"/>
      <c r="X330" s="175"/>
      <c r="Y330" s="175"/>
      <c r="Z330" s="175" t="s">
        <v>1403</v>
      </c>
      <c r="AA330" s="175"/>
      <c r="AB330" s="175" t="s">
        <v>264</v>
      </c>
      <c r="AC330" s="175">
        <v>86</v>
      </c>
      <c r="AD330" s="117" t="str">
        <f t="shared" si="7"/>
        <v/>
      </c>
      <c r="AE330" s="117" t="str">
        <f t="shared" si="9"/>
        <v/>
      </c>
      <c r="AF330" s="117">
        <f t="shared" si="6"/>
        <v>0</v>
      </c>
    </row>
    <row r="331" spans="1:32" ht="41.4">
      <c r="A331" s="116">
        <v>330</v>
      </c>
      <c r="B331" s="175">
        <v>280</v>
      </c>
      <c r="C331" s="148">
        <v>1</v>
      </c>
      <c r="D331" s="176" t="s">
        <v>1412</v>
      </c>
      <c r="E331" s="175" t="s">
        <v>1413</v>
      </c>
      <c r="F331" s="176" t="s">
        <v>227</v>
      </c>
      <c r="G331" s="177" t="s">
        <v>1414</v>
      </c>
      <c r="H331" s="175"/>
      <c r="I331" s="175" t="s">
        <v>32</v>
      </c>
      <c r="J331" s="175"/>
      <c r="K331" s="175"/>
      <c r="L331" s="175"/>
      <c r="M331" s="175"/>
      <c r="N331" s="175"/>
      <c r="O331" s="175"/>
      <c r="P331" s="175"/>
      <c r="Q331" s="175"/>
      <c r="R331" s="175"/>
      <c r="S331" s="175"/>
      <c r="T331" s="175"/>
      <c r="U331" s="175"/>
      <c r="V331" s="175"/>
      <c r="W331" s="175"/>
      <c r="X331" s="175"/>
      <c r="Y331" s="175"/>
      <c r="Z331" s="176" t="s">
        <v>1415</v>
      </c>
      <c r="AA331" s="175"/>
      <c r="AB331" s="175" t="s">
        <v>264</v>
      </c>
      <c r="AC331" s="175">
        <v>87</v>
      </c>
      <c r="AD331" s="117" t="str">
        <f t="shared" si="7"/>
        <v/>
      </c>
      <c r="AE331" s="117" t="str">
        <f t="shared" si="9"/>
        <v/>
      </c>
      <c r="AF331" s="117">
        <f t="shared" si="6"/>
        <v>0</v>
      </c>
    </row>
    <row r="332" spans="1:32" ht="30" customHeight="1">
      <c r="A332" s="116">
        <v>331</v>
      </c>
      <c r="B332" s="175">
        <v>281</v>
      </c>
      <c r="C332" s="148">
        <v>1</v>
      </c>
      <c r="D332" s="176" t="s">
        <v>1416</v>
      </c>
      <c r="E332" s="175" t="s">
        <v>1417</v>
      </c>
      <c r="F332" s="176" t="s">
        <v>1358</v>
      </c>
      <c r="G332" s="185" t="s">
        <v>1418</v>
      </c>
      <c r="H332" s="175"/>
      <c r="I332" s="178">
        <v>45005</v>
      </c>
      <c r="J332" s="175">
        <v>2023</v>
      </c>
      <c r="K332" s="175"/>
      <c r="L332" s="186">
        <v>45005</v>
      </c>
      <c r="M332" s="175" t="s">
        <v>246</v>
      </c>
      <c r="N332" s="176" t="s">
        <v>1419</v>
      </c>
      <c r="O332" s="175" t="s">
        <v>261</v>
      </c>
      <c r="P332" s="175"/>
      <c r="Q332" s="175"/>
      <c r="R332" s="175"/>
      <c r="S332" s="175"/>
      <c r="T332" s="175"/>
      <c r="U332" s="175"/>
      <c r="V332" s="175" t="s">
        <v>57</v>
      </c>
      <c r="W332" s="175"/>
      <c r="X332" s="175"/>
      <c r="Y332" s="175"/>
      <c r="Z332" s="175"/>
      <c r="AA332" s="175"/>
      <c r="AB332" s="175" t="s">
        <v>264</v>
      </c>
      <c r="AC332" s="175">
        <v>88</v>
      </c>
      <c r="AD332" s="117" t="str">
        <f t="shared" si="7"/>
        <v/>
      </c>
      <c r="AE332" s="117" t="str">
        <f t="shared" si="9"/>
        <v/>
      </c>
      <c r="AF332" s="117">
        <f t="shared" si="6"/>
        <v>0</v>
      </c>
    </row>
    <row r="333" spans="1:32" ht="36" customHeight="1">
      <c r="A333" s="116">
        <v>332</v>
      </c>
      <c r="B333" s="175">
        <v>272</v>
      </c>
      <c r="C333" s="148"/>
      <c r="D333" s="176" t="s">
        <v>1420</v>
      </c>
      <c r="E333" s="175" t="s">
        <v>1421</v>
      </c>
      <c r="F333" s="176" t="s">
        <v>334</v>
      </c>
      <c r="G333" s="177" t="s">
        <v>1422</v>
      </c>
      <c r="H333" s="175"/>
      <c r="I333" s="178">
        <v>45041</v>
      </c>
      <c r="J333" s="175">
        <v>2023</v>
      </c>
      <c r="K333" s="175"/>
      <c r="L333" s="178">
        <v>45041</v>
      </c>
      <c r="M333" s="175" t="s">
        <v>40</v>
      </c>
      <c r="N333" s="176" t="s">
        <v>1423</v>
      </c>
      <c r="O333" s="175" t="s">
        <v>310</v>
      </c>
      <c r="P333" s="175"/>
      <c r="Q333" s="175"/>
      <c r="R333" s="175"/>
      <c r="S333" s="175"/>
      <c r="T333" s="175"/>
      <c r="U333" s="175"/>
      <c r="V333" s="175" t="s">
        <v>57</v>
      </c>
      <c r="W333" s="175"/>
      <c r="X333" s="175"/>
      <c r="Y333" s="175"/>
      <c r="Z333" s="175" t="s">
        <v>1424</v>
      </c>
      <c r="AA333" s="175"/>
      <c r="AB333" s="175" t="s">
        <v>264</v>
      </c>
      <c r="AC333" s="175">
        <v>89</v>
      </c>
      <c r="AD333" s="117" t="str">
        <f t="shared" si="7"/>
        <v/>
      </c>
      <c r="AE333" s="117" t="str">
        <f t="shared" si="9"/>
        <v/>
      </c>
      <c r="AF333" s="117">
        <f t="shared" si="6"/>
        <v>0</v>
      </c>
    </row>
    <row r="334" spans="1:32" ht="27.6">
      <c r="A334" s="116">
        <v>333</v>
      </c>
      <c r="B334" s="175">
        <v>282</v>
      </c>
      <c r="C334" s="148">
        <v>1</v>
      </c>
      <c r="D334" s="176" t="s">
        <v>1425</v>
      </c>
      <c r="E334" s="175" t="s">
        <v>1426</v>
      </c>
      <c r="F334" s="176" t="s">
        <v>227</v>
      </c>
      <c r="G334" s="177" t="s">
        <v>1427</v>
      </c>
      <c r="H334" s="175"/>
      <c r="I334" s="175" t="s">
        <v>32</v>
      </c>
      <c r="J334" s="175"/>
      <c r="K334" s="175"/>
      <c r="L334" s="175"/>
      <c r="M334" s="175"/>
      <c r="N334" s="175"/>
      <c r="O334" s="175"/>
      <c r="P334" s="175"/>
      <c r="Q334" s="175"/>
      <c r="R334" s="175"/>
      <c r="S334" s="175"/>
      <c r="T334" s="175"/>
      <c r="U334" s="175"/>
      <c r="V334" s="175"/>
      <c r="W334" s="175"/>
      <c r="X334" s="175"/>
      <c r="Y334" s="175"/>
      <c r="Z334" s="175" t="s">
        <v>1403</v>
      </c>
      <c r="AA334" s="175"/>
      <c r="AB334" s="175" t="s">
        <v>264</v>
      </c>
      <c r="AC334" s="175">
        <v>90</v>
      </c>
      <c r="AD334" s="117" t="str">
        <f t="shared" si="7"/>
        <v/>
      </c>
      <c r="AE334" s="117" t="str">
        <f t="shared" si="9"/>
        <v/>
      </c>
      <c r="AF334" s="117">
        <f t="shared" si="6"/>
        <v>0</v>
      </c>
    </row>
    <row r="335" spans="1:32" ht="124.2">
      <c r="A335" s="116">
        <v>334</v>
      </c>
      <c r="B335" s="175">
        <v>283</v>
      </c>
      <c r="C335" s="148">
        <v>1</v>
      </c>
      <c r="D335" s="176" t="s">
        <v>1428</v>
      </c>
      <c r="E335" s="175" t="s">
        <v>1429</v>
      </c>
      <c r="F335" s="176" t="s">
        <v>1358</v>
      </c>
      <c r="G335" s="177" t="s">
        <v>1430</v>
      </c>
      <c r="H335" s="175"/>
      <c r="I335" s="178">
        <v>45071</v>
      </c>
      <c r="J335" s="175">
        <v>2023</v>
      </c>
      <c r="K335" s="175"/>
      <c r="L335" s="186">
        <v>45071</v>
      </c>
      <c r="M335" s="175" t="s">
        <v>246</v>
      </c>
      <c r="N335" s="176" t="s">
        <v>1431</v>
      </c>
      <c r="O335" s="175" t="s">
        <v>261</v>
      </c>
      <c r="P335" s="175"/>
      <c r="Q335" s="175"/>
      <c r="R335" s="175"/>
      <c r="S335" s="175"/>
      <c r="T335" s="175"/>
      <c r="U335" s="175"/>
      <c r="V335" s="175" t="s">
        <v>57</v>
      </c>
      <c r="W335" s="175"/>
      <c r="X335" s="175"/>
      <c r="Y335" s="175"/>
      <c r="Z335" s="176" t="s">
        <v>1432</v>
      </c>
      <c r="AA335" s="175"/>
      <c r="AB335" s="175" t="s">
        <v>264</v>
      </c>
      <c r="AC335" s="175">
        <v>91</v>
      </c>
      <c r="AD335" s="117" t="str">
        <f t="shared" si="7"/>
        <v/>
      </c>
      <c r="AE335" s="117" t="str">
        <f t="shared" si="9"/>
        <v/>
      </c>
      <c r="AF335" s="117">
        <f t="shared" si="6"/>
        <v>0</v>
      </c>
    </row>
    <row r="336" spans="1:32" ht="69">
      <c r="A336" s="116">
        <v>335</v>
      </c>
      <c r="B336" s="175">
        <v>59</v>
      </c>
      <c r="C336" s="148"/>
      <c r="D336" s="176" t="s">
        <v>1433</v>
      </c>
      <c r="E336" s="175" t="s">
        <v>1434</v>
      </c>
      <c r="F336" s="176" t="s">
        <v>338</v>
      </c>
      <c r="G336" s="177" t="s">
        <v>1435</v>
      </c>
      <c r="H336" s="175"/>
      <c r="I336" s="175" t="s">
        <v>32</v>
      </c>
      <c r="J336" s="175"/>
      <c r="K336" s="175"/>
      <c r="L336" s="175"/>
      <c r="M336" s="175"/>
      <c r="N336" s="175"/>
      <c r="O336" s="175"/>
      <c r="P336" s="175"/>
      <c r="Q336" s="175"/>
      <c r="R336" s="175"/>
      <c r="S336" s="175"/>
      <c r="T336" s="175"/>
      <c r="U336" s="175"/>
      <c r="V336" s="175"/>
      <c r="W336" s="175"/>
      <c r="X336" s="175"/>
      <c r="Y336" s="175"/>
      <c r="Z336" s="187" t="s">
        <v>1436</v>
      </c>
      <c r="AA336" s="175"/>
      <c r="AB336" s="175" t="s">
        <v>264</v>
      </c>
      <c r="AC336" s="175">
        <v>92</v>
      </c>
      <c r="AD336" s="117" t="str">
        <f t="shared" si="7"/>
        <v/>
      </c>
      <c r="AE336" s="117" t="str">
        <f t="shared" si="9"/>
        <v/>
      </c>
      <c r="AF336" s="117">
        <f t="shared" si="6"/>
        <v>0</v>
      </c>
    </row>
    <row r="337" spans="1:32" ht="96.6">
      <c r="A337" s="116">
        <v>336</v>
      </c>
      <c r="B337" s="175">
        <v>284</v>
      </c>
      <c r="C337" s="148">
        <v>1</v>
      </c>
      <c r="D337" s="176" t="s">
        <v>1437</v>
      </c>
      <c r="E337" s="175" t="s">
        <v>1438</v>
      </c>
      <c r="F337" s="176" t="s">
        <v>37</v>
      </c>
      <c r="G337" s="177" t="s">
        <v>1439</v>
      </c>
      <c r="H337" s="175"/>
      <c r="I337" s="175" t="s">
        <v>32</v>
      </c>
      <c r="J337" s="175"/>
      <c r="K337" s="175"/>
      <c r="L337" s="175"/>
      <c r="M337" s="175"/>
      <c r="N337" s="175"/>
      <c r="O337" s="175"/>
      <c r="P337" s="175"/>
      <c r="Q337" s="175"/>
      <c r="R337" s="175"/>
      <c r="S337" s="175"/>
      <c r="T337" s="175"/>
      <c r="U337" s="175"/>
      <c r="V337" s="175"/>
      <c r="W337" s="175"/>
      <c r="X337" s="175"/>
      <c r="Y337" s="175"/>
      <c r="Z337" s="176" t="s">
        <v>1440</v>
      </c>
      <c r="AA337" s="175"/>
      <c r="AB337" s="175" t="s">
        <v>264</v>
      </c>
      <c r="AC337" s="175">
        <v>93</v>
      </c>
      <c r="AD337" s="117" t="str">
        <f t="shared" si="7"/>
        <v/>
      </c>
      <c r="AE337" s="117" t="str">
        <f t="shared" si="9"/>
        <v/>
      </c>
      <c r="AF337" s="117">
        <f t="shared" si="6"/>
        <v>0</v>
      </c>
    </row>
    <row r="338" spans="1:32" ht="27.6">
      <c r="A338" s="116">
        <v>337</v>
      </c>
      <c r="B338" s="175">
        <v>285</v>
      </c>
      <c r="C338" s="148">
        <v>1</v>
      </c>
      <c r="D338" s="176" t="s">
        <v>1441</v>
      </c>
      <c r="E338" s="175" t="s">
        <v>1442</v>
      </c>
      <c r="F338" s="176" t="s">
        <v>149</v>
      </c>
      <c r="G338" s="177" t="s">
        <v>1443</v>
      </c>
      <c r="H338" s="181" t="s">
        <v>1444</v>
      </c>
      <c r="I338" s="178">
        <v>42611</v>
      </c>
      <c r="J338" s="175">
        <v>2016</v>
      </c>
      <c r="K338" s="175" t="s">
        <v>1445</v>
      </c>
      <c r="L338" s="178">
        <v>42835</v>
      </c>
      <c r="M338" s="175" t="s">
        <v>40</v>
      </c>
      <c r="N338" s="175" t="s">
        <v>1445</v>
      </c>
      <c r="O338" s="175"/>
      <c r="P338" s="175"/>
      <c r="Q338" s="175"/>
      <c r="R338" s="175"/>
      <c r="S338" s="175"/>
      <c r="T338" s="175"/>
      <c r="U338" s="175"/>
      <c r="V338" s="175" t="s">
        <v>57</v>
      </c>
      <c r="W338" s="175"/>
      <c r="X338" s="175"/>
      <c r="Y338" s="175"/>
      <c r="Z338" s="175" t="s">
        <v>1446</v>
      </c>
      <c r="AA338" s="175"/>
      <c r="AB338" s="175" t="s">
        <v>1447</v>
      </c>
      <c r="AC338" s="175"/>
      <c r="AD338" s="117" t="str">
        <f t="shared" si="7"/>
        <v/>
      </c>
      <c r="AE338" s="117" t="str">
        <f t="shared" si="9"/>
        <v/>
      </c>
      <c r="AF338" s="117">
        <f t="shared" si="6"/>
        <v>0</v>
      </c>
    </row>
    <row r="339" spans="1:32" ht="69">
      <c r="A339" s="116">
        <v>338</v>
      </c>
      <c r="B339" s="175">
        <v>283</v>
      </c>
      <c r="C339" s="148"/>
      <c r="D339" s="176" t="s">
        <v>1428</v>
      </c>
      <c r="E339" s="175" t="s">
        <v>1448</v>
      </c>
      <c r="F339" s="176" t="s">
        <v>1358</v>
      </c>
      <c r="G339" s="177" t="s">
        <v>1449</v>
      </c>
      <c r="H339" s="175"/>
      <c r="I339" s="175" t="s">
        <v>32</v>
      </c>
      <c r="J339" s="175"/>
      <c r="K339" s="175"/>
      <c r="L339" s="175"/>
      <c r="M339" s="175"/>
      <c r="N339" s="175"/>
      <c r="O339" s="175"/>
      <c r="P339" s="175"/>
      <c r="Q339" s="175"/>
      <c r="R339" s="175"/>
      <c r="S339" s="175"/>
      <c r="T339" s="175"/>
      <c r="U339" s="175"/>
      <c r="V339" s="175"/>
      <c r="W339" s="175"/>
      <c r="X339" s="175"/>
      <c r="Y339" s="175"/>
      <c r="Z339" s="175" t="s">
        <v>1450</v>
      </c>
      <c r="AA339" s="175"/>
      <c r="AB339" s="175" t="s">
        <v>264</v>
      </c>
      <c r="AC339" s="175">
        <v>94</v>
      </c>
      <c r="AD339" s="117" t="str">
        <f t="shared" si="7"/>
        <v/>
      </c>
      <c r="AE339" s="117" t="str">
        <f t="shared" si="9"/>
        <v/>
      </c>
      <c r="AF339" s="117">
        <f t="shared" si="6"/>
        <v>0</v>
      </c>
    </row>
    <row r="340" spans="1:32" ht="27.6">
      <c r="A340" s="116">
        <v>339</v>
      </c>
      <c r="B340" s="175">
        <v>286</v>
      </c>
      <c r="C340" s="148">
        <v>1</v>
      </c>
      <c r="D340" s="176" t="s">
        <v>1451</v>
      </c>
      <c r="E340" s="175" t="s">
        <v>1452</v>
      </c>
      <c r="F340" s="176" t="s">
        <v>55</v>
      </c>
      <c r="G340" s="177" t="s">
        <v>1453</v>
      </c>
      <c r="H340" s="175"/>
      <c r="I340" s="175" t="s">
        <v>32</v>
      </c>
      <c r="J340" s="175"/>
      <c r="K340" s="175"/>
      <c r="L340" s="175"/>
      <c r="M340" s="175"/>
      <c r="N340" s="175"/>
      <c r="O340" s="175"/>
      <c r="P340" s="175"/>
      <c r="Q340" s="175"/>
      <c r="R340" s="175"/>
      <c r="S340" s="175"/>
      <c r="T340" s="175"/>
      <c r="U340" s="175"/>
      <c r="V340" s="175"/>
      <c r="W340" s="175"/>
      <c r="X340" s="175"/>
      <c r="Y340" s="175"/>
      <c r="Z340" s="175"/>
      <c r="AA340" s="175"/>
      <c r="AB340" s="175" t="s">
        <v>264</v>
      </c>
      <c r="AC340" s="175">
        <v>95</v>
      </c>
      <c r="AD340" s="117" t="str">
        <f t="shared" si="7"/>
        <v/>
      </c>
      <c r="AE340" s="117" t="str">
        <f t="shared" si="9"/>
        <v/>
      </c>
      <c r="AF340" s="117">
        <f t="shared" si="6"/>
        <v>0</v>
      </c>
    </row>
    <row r="341" spans="1:32" ht="27.6">
      <c r="A341" s="116">
        <v>340</v>
      </c>
      <c r="B341" s="175">
        <v>287</v>
      </c>
      <c r="C341" s="148">
        <v>1</v>
      </c>
      <c r="D341" s="176" t="s">
        <v>1454</v>
      </c>
      <c r="E341" s="175" t="s">
        <v>1455</v>
      </c>
      <c r="F341" s="176" t="s">
        <v>37</v>
      </c>
      <c r="G341" s="177" t="s">
        <v>1456</v>
      </c>
      <c r="H341" s="175"/>
      <c r="I341" s="175" t="s">
        <v>32</v>
      </c>
      <c r="J341" s="175"/>
      <c r="K341" s="175"/>
      <c r="L341" s="175"/>
      <c r="M341" s="175"/>
      <c r="N341" s="175"/>
      <c r="O341" s="175"/>
      <c r="P341" s="175"/>
      <c r="Q341" s="175"/>
      <c r="R341" s="175"/>
      <c r="S341" s="175"/>
      <c r="T341" s="175"/>
      <c r="U341" s="175"/>
      <c r="V341" s="175"/>
      <c r="W341" s="175"/>
      <c r="X341" s="175"/>
      <c r="Y341" s="175"/>
      <c r="Z341" s="175"/>
      <c r="AA341" s="175"/>
      <c r="AB341" s="175" t="s">
        <v>264</v>
      </c>
      <c r="AC341" s="175">
        <v>96</v>
      </c>
      <c r="AD341" s="117" t="str">
        <f t="shared" si="7"/>
        <v/>
      </c>
      <c r="AE341" s="117" t="str">
        <f t="shared" si="9"/>
        <v/>
      </c>
      <c r="AF341" s="117">
        <f t="shared" si="6"/>
        <v>0</v>
      </c>
    </row>
    <row r="342" spans="1:32" ht="41.4">
      <c r="A342" s="116">
        <v>341</v>
      </c>
      <c r="B342" s="175">
        <v>284</v>
      </c>
      <c r="C342" s="148"/>
      <c r="D342" s="176" t="s">
        <v>1437</v>
      </c>
      <c r="E342" s="175" t="s">
        <v>1457</v>
      </c>
      <c r="F342" s="176" t="s">
        <v>37</v>
      </c>
      <c r="G342" s="177" t="s">
        <v>1458</v>
      </c>
      <c r="H342" s="175"/>
      <c r="I342" s="178">
        <v>45089</v>
      </c>
      <c r="J342" s="175">
        <v>2023</v>
      </c>
      <c r="K342" s="175"/>
      <c r="L342" s="186">
        <v>45089</v>
      </c>
      <c r="M342" s="175" t="s">
        <v>40</v>
      </c>
      <c r="N342" s="176" t="s">
        <v>1459</v>
      </c>
      <c r="O342" s="175" t="s">
        <v>310</v>
      </c>
      <c r="P342" s="175"/>
      <c r="Q342" s="175"/>
      <c r="R342" s="175"/>
      <c r="S342" s="175"/>
      <c r="T342" s="175"/>
      <c r="U342" s="175"/>
      <c r="V342" s="175" t="s">
        <v>57</v>
      </c>
      <c r="W342" s="175"/>
      <c r="X342" s="175"/>
      <c r="Y342" s="175"/>
      <c r="Z342" s="175" t="s">
        <v>1460</v>
      </c>
      <c r="AA342" s="175"/>
      <c r="AB342" s="175" t="s">
        <v>264</v>
      </c>
      <c r="AC342" s="175">
        <v>97</v>
      </c>
      <c r="AD342" s="117" t="str">
        <f t="shared" si="7"/>
        <v/>
      </c>
      <c r="AE342" s="117" t="str">
        <f t="shared" si="9"/>
        <v/>
      </c>
      <c r="AF342" s="117">
        <f t="shared" si="6"/>
        <v>0</v>
      </c>
    </row>
    <row r="343" spans="1:32" ht="27.6">
      <c r="A343" s="116">
        <v>342</v>
      </c>
      <c r="B343" s="175">
        <v>288</v>
      </c>
      <c r="C343" s="148">
        <v>1</v>
      </c>
      <c r="D343" s="176" t="s">
        <v>1461</v>
      </c>
      <c r="E343" s="175" t="s">
        <v>1462</v>
      </c>
      <c r="F343" s="188" t="s">
        <v>1358</v>
      </c>
      <c r="G343" s="177" t="s">
        <v>1463</v>
      </c>
      <c r="H343" s="175"/>
      <c r="I343" s="175" t="s">
        <v>32</v>
      </c>
      <c r="J343" s="175"/>
      <c r="K343" s="175"/>
      <c r="L343" s="175"/>
      <c r="M343" s="175"/>
      <c r="N343" s="175"/>
      <c r="O343" s="175"/>
      <c r="P343" s="175"/>
      <c r="Q343" s="175"/>
      <c r="R343" s="175"/>
      <c r="S343" s="175"/>
      <c r="T343" s="175"/>
      <c r="U343" s="175"/>
      <c r="V343" s="175"/>
      <c r="W343" s="175"/>
      <c r="X343" s="175"/>
      <c r="Y343" s="175"/>
      <c r="Z343" s="175" t="s">
        <v>1464</v>
      </c>
      <c r="AA343" s="175"/>
      <c r="AB343" s="175" t="s">
        <v>264</v>
      </c>
      <c r="AC343" s="175">
        <v>98</v>
      </c>
      <c r="AD343" s="117" t="str">
        <f t="shared" si="7"/>
        <v/>
      </c>
      <c r="AE343" s="117" t="str">
        <f t="shared" si="9"/>
        <v/>
      </c>
      <c r="AF343" s="117">
        <f t="shared" si="6"/>
        <v>0</v>
      </c>
    </row>
    <row r="344" spans="1:32" ht="82.8">
      <c r="A344" s="116">
        <v>343</v>
      </c>
      <c r="B344" s="175">
        <v>289</v>
      </c>
      <c r="C344" s="148">
        <v>1</v>
      </c>
      <c r="D344" s="176" t="s">
        <v>1465</v>
      </c>
      <c r="E344" s="175" t="s">
        <v>1466</v>
      </c>
      <c r="F344" s="176" t="s">
        <v>227</v>
      </c>
      <c r="G344" s="177" t="s">
        <v>1467</v>
      </c>
      <c r="H344" s="180" t="s">
        <v>1468</v>
      </c>
      <c r="I344" s="178">
        <v>42083</v>
      </c>
      <c r="J344" s="175">
        <f>YEAR(I344)</f>
        <v>2015</v>
      </c>
      <c r="K344" s="175" t="s">
        <v>888</v>
      </c>
      <c r="L344" s="186">
        <v>42984</v>
      </c>
      <c r="M344" s="175" t="s">
        <v>246</v>
      </c>
      <c r="N344" s="189" t="s">
        <v>1469</v>
      </c>
      <c r="O344" s="175"/>
      <c r="P344" s="175"/>
      <c r="Q344" s="175"/>
      <c r="R344" s="175"/>
      <c r="S344" s="175"/>
      <c r="T344" s="175"/>
      <c r="U344" s="175"/>
      <c r="V344" s="175" t="s">
        <v>57</v>
      </c>
      <c r="W344" s="175"/>
      <c r="X344" s="175"/>
      <c r="Y344" s="175"/>
      <c r="Z344" s="175" t="s">
        <v>1470</v>
      </c>
      <c r="AA344" s="175"/>
      <c r="AB344" s="175" t="s">
        <v>34</v>
      </c>
      <c r="AC344" s="175"/>
      <c r="AD344" s="117" t="str">
        <f t="shared" si="7"/>
        <v/>
      </c>
      <c r="AE344" s="117" t="str">
        <f t="shared" si="9"/>
        <v/>
      </c>
      <c r="AF344" s="117">
        <f t="shared" si="6"/>
        <v>0</v>
      </c>
    </row>
    <row r="345" spans="1:32" ht="13.8">
      <c r="A345" s="116">
        <v>344</v>
      </c>
      <c r="B345" s="190">
        <v>290</v>
      </c>
      <c r="C345" s="191">
        <v>1</v>
      </c>
      <c r="D345" s="192" t="s">
        <v>1471</v>
      </c>
      <c r="E345" s="190"/>
      <c r="F345" s="188" t="s">
        <v>55</v>
      </c>
      <c r="G345" s="177" t="s">
        <v>1472</v>
      </c>
      <c r="H345" s="175"/>
      <c r="I345" s="175" t="s">
        <v>32</v>
      </c>
      <c r="J345" s="175"/>
      <c r="K345" s="175"/>
      <c r="L345" s="175"/>
      <c r="M345" s="175"/>
      <c r="N345" s="175"/>
      <c r="O345" s="175"/>
      <c r="P345" s="175"/>
      <c r="Q345" s="175"/>
      <c r="R345" s="175"/>
      <c r="S345" s="175"/>
      <c r="T345" s="175"/>
      <c r="U345" s="175"/>
      <c r="V345" s="175"/>
      <c r="W345" s="175"/>
      <c r="X345" s="175"/>
      <c r="Y345" s="175"/>
      <c r="Z345" s="175" t="s">
        <v>1473</v>
      </c>
      <c r="AA345" s="175"/>
      <c r="AB345" s="175" t="s">
        <v>264</v>
      </c>
      <c r="AC345" s="175">
        <v>99</v>
      </c>
      <c r="AD345" s="117" t="str">
        <f t="shared" si="7"/>
        <v/>
      </c>
      <c r="AE345" s="117" t="str">
        <f t="shared" si="9"/>
        <v/>
      </c>
      <c r="AF345" s="117">
        <f t="shared" si="6"/>
        <v>0</v>
      </c>
    </row>
    <row r="346" spans="1:32" ht="13.8">
      <c r="A346" s="116">
        <v>345</v>
      </c>
      <c r="B346" s="175">
        <v>291</v>
      </c>
      <c r="C346" s="148">
        <v>1</v>
      </c>
      <c r="D346" s="176" t="s">
        <v>1474</v>
      </c>
      <c r="E346" s="175" t="s">
        <v>1475</v>
      </c>
      <c r="F346" s="176" t="s">
        <v>108</v>
      </c>
      <c r="G346" s="177" t="s">
        <v>1476</v>
      </c>
      <c r="H346" s="175"/>
      <c r="I346" s="175" t="s">
        <v>32</v>
      </c>
      <c r="J346" s="175"/>
      <c r="K346" s="175"/>
      <c r="L346" s="175"/>
      <c r="M346" s="175"/>
      <c r="N346" s="175"/>
      <c r="O346" s="175"/>
      <c r="P346" s="175"/>
      <c r="Q346" s="175"/>
      <c r="R346" s="175"/>
      <c r="S346" s="175"/>
      <c r="T346" s="175"/>
      <c r="U346" s="175"/>
      <c r="V346" s="175"/>
      <c r="W346" s="175"/>
      <c r="X346" s="175"/>
      <c r="Y346" s="175"/>
      <c r="Z346" s="175" t="s">
        <v>1477</v>
      </c>
      <c r="AA346" s="175"/>
      <c r="AB346" s="175" t="s">
        <v>264</v>
      </c>
      <c r="AC346" s="175">
        <v>100</v>
      </c>
      <c r="AD346" s="117" t="str">
        <f t="shared" si="7"/>
        <v/>
      </c>
      <c r="AE346" s="117" t="str">
        <f t="shared" si="9"/>
        <v/>
      </c>
      <c r="AF346" s="117">
        <f t="shared" si="6"/>
        <v>0</v>
      </c>
    </row>
    <row r="347" spans="1:32" ht="13.8">
      <c r="A347" s="116">
        <v>346</v>
      </c>
      <c r="B347" s="175">
        <v>292</v>
      </c>
      <c r="C347" s="148">
        <v>1</v>
      </c>
      <c r="D347" s="193" t="s">
        <v>1478</v>
      </c>
      <c r="E347" s="175" t="s">
        <v>1479</v>
      </c>
      <c r="F347" s="193" t="s">
        <v>1480</v>
      </c>
      <c r="G347" s="177" t="s">
        <v>1481</v>
      </c>
      <c r="H347" s="175"/>
      <c r="I347" s="175" t="s">
        <v>32</v>
      </c>
      <c r="J347" s="175"/>
      <c r="K347" s="175"/>
      <c r="L347" s="175"/>
      <c r="M347" s="175"/>
      <c r="N347" s="175"/>
      <c r="O347" s="175"/>
      <c r="P347" s="175"/>
      <c r="Q347" s="175"/>
      <c r="R347" s="175"/>
      <c r="S347" s="175"/>
      <c r="T347" s="175"/>
      <c r="U347" s="175"/>
      <c r="V347" s="175"/>
      <c r="W347" s="175"/>
      <c r="X347" s="175"/>
      <c r="Y347" s="175"/>
      <c r="Z347" s="175" t="s">
        <v>1477</v>
      </c>
      <c r="AA347" s="175"/>
      <c r="AB347" s="175" t="s">
        <v>264</v>
      </c>
      <c r="AC347" s="175">
        <v>101</v>
      </c>
      <c r="AD347" s="117" t="str">
        <f t="shared" si="7"/>
        <v/>
      </c>
      <c r="AE347" s="117" t="str">
        <f t="shared" si="9"/>
        <v/>
      </c>
      <c r="AF347" s="117">
        <f t="shared" si="6"/>
        <v>0</v>
      </c>
    </row>
    <row r="348" spans="1:32" ht="13.8">
      <c r="A348" s="116">
        <v>347</v>
      </c>
      <c r="B348" s="175">
        <v>293</v>
      </c>
      <c r="C348" s="148">
        <v>1</v>
      </c>
      <c r="D348" s="176" t="s">
        <v>1482</v>
      </c>
      <c r="E348" s="175" t="s">
        <v>1483</v>
      </c>
      <c r="F348" s="193" t="s">
        <v>422</v>
      </c>
      <c r="G348" s="177" t="s">
        <v>1484</v>
      </c>
      <c r="H348" s="175"/>
      <c r="I348" s="175" t="s">
        <v>32</v>
      </c>
      <c r="J348" s="175"/>
      <c r="K348" s="175"/>
      <c r="L348" s="175"/>
      <c r="M348" s="175"/>
      <c r="N348" s="175"/>
      <c r="O348" s="175"/>
      <c r="P348" s="175"/>
      <c r="Q348" s="175"/>
      <c r="R348" s="175"/>
      <c r="S348" s="175"/>
      <c r="T348" s="175"/>
      <c r="U348" s="175"/>
      <c r="V348" s="175"/>
      <c r="W348" s="175"/>
      <c r="X348" s="175"/>
      <c r="Y348" s="175"/>
      <c r="Z348" s="175" t="s">
        <v>1477</v>
      </c>
      <c r="AA348" s="175"/>
      <c r="AB348" s="175" t="s">
        <v>264</v>
      </c>
      <c r="AC348" s="175">
        <v>102</v>
      </c>
      <c r="AD348" s="117" t="str">
        <f t="shared" si="7"/>
        <v/>
      </c>
      <c r="AE348" s="117" t="str">
        <f t="shared" si="9"/>
        <v/>
      </c>
      <c r="AF348" s="117">
        <f t="shared" si="6"/>
        <v>0</v>
      </c>
    </row>
    <row r="349" spans="1:32" ht="14.4">
      <c r="A349" s="110">
        <v>347</v>
      </c>
      <c r="B349" s="152">
        <v>107</v>
      </c>
      <c r="C349" s="152"/>
      <c r="D349" s="152" t="s">
        <v>576</v>
      </c>
      <c r="E349" s="152" t="s">
        <v>1819</v>
      </c>
      <c r="F349" s="152" t="s">
        <v>124</v>
      </c>
      <c r="G349" s="152" t="s">
        <v>1820</v>
      </c>
      <c r="H349" s="152"/>
      <c r="I349" s="152" t="s">
        <v>32</v>
      </c>
      <c r="J349" s="152"/>
      <c r="K349" s="152"/>
      <c r="L349" s="152"/>
      <c r="M349" s="152"/>
      <c r="N349" s="152"/>
      <c r="O349" s="152"/>
      <c r="P349" s="152"/>
      <c r="Q349" s="152"/>
      <c r="R349" s="152"/>
      <c r="S349" s="152"/>
      <c r="T349" s="152"/>
      <c r="U349" s="152"/>
      <c r="V349" s="152"/>
      <c r="W349" s="152"/>
      <c r="X349" s="152"/>
      <c r="Y349" s="152"/>
      <c r="Z349" s="152"/>
      <c r="AA349" s="152"/>
      <c r="AB349" s="152" t="s">
        <v>34</v>
      </c>
      <c r="AC349" s="152"/>
      <c r="AD349" s="152"/>
      <c r="AE349" s="152"/>
      <c r="AF349" s="152"/>
    </row>
    <row r="350" spans="1:32" ht="14.4">
      <c r="A350" s="110">
        <v>348</v>
      </c>
      <c r="B350" s="152">
        <v>294</v>
      </c>
      <c r="C350" s="152"/>
      <c r="D350" s="152" t="s">
        <v>1821</v>
      </c>
      <c r="E350" s="152" t="s">
        <v>1822</v>
      </c>
      <c r="F350" s="152" t="s">
        <v>67</v>
      </c>
      <c r="G350" s="152" t="s">
        <v>1823</v>
      </c>
      <c r="H350" s="152"/>
      <c r="I350" s="194">
        <v>42177</v>
      </c>
      <c r="J350" s="152">
        <v>2015</v>
      </c>
      <c r="K350" s="152" t="s">
        <v>888</v>
      </c>
      <c r="L350" s="195">
        <v>42180</v>
      </c>
      <c r="M350" s="152" t="s">
        <v>40</v>
      </c>
      <c r="N350" s="152"/>
      <c r="O350" s="152"/>
      <c r="P350" s="152"/>
      <c r="Q350" s="152"/>
      <c r="R350" s="152"/>
      <c r="S350" s="152"/>
      <c r="T350" s="152"/>
      <c r="U350" s="152"/>
      <c r="V350" s="152" t="s">
        <v>81</v>
      </c>
      <c r="W350" s="195">
        <v>44683</v>
      </c>
      <c r="X350" s="152"/>
      <c r="Y350" s="152"/>
      <c r="Z350" s="152"/>
      <c r="AA350" s="152"/>
      <c r="AB350" s="152" t="s">
        <v>34</v>
      </c>
      <c r="AC350" s="152"/>
      <c r="AD350" s="152"/>
      <c r="AE350" s="152"/>
      <c r="AF350" s="152"/>
    </row>
    <row r="351" spans="1:32" ht="13.2">
      <c r="C351" s="13"/>
      <c r="D351" s="14"/>
      <c r="F351" s="14"/>
      <c r="G351" s="8"/>
      <c r="H351" s="8"/>
      <c r="I351" s="15"/>
    </row>
    <row r="352" spans="1:32" ht="13.2">
      <c r="C352" s="13"/>
      <c r="D352" s="14"/>
      <c r="F352" s="14"/>
      <c r="G352" s="8"/>
      <c r="H352" s="8"/>
      <c r="I352" s="15"/>
    </row>
    <row r="353" spans="3:9" ht="13.2">
      <c r="C353" s="13"/>
      <c r="D353" s="14"/>
      <c r="F353" s="14"/>
      <c r="G353" s="8"/>
      <c r="H353" s="8"/>
      <c r="I353" s="15"/>
    </row>
    <row r="354" spans="3:9" ht="13.2">
      <c r="C354" s="13"/>
      <c r="D354" s="14"/>
      <c r="F354" s="14"/>
      <c r="G354" s="8"/>
      <c r="H354" s="8"/>
      <c r="I354" s="15"/>
    </row>
    <row r="355" spans="3:9" ht="13.2">
      <c r="C355" s="13"/>
      <c r="D355" s="14"/>
      <c r="F355" s="14"/>
      <c r="G355" s="8"/>
      <c r="H355" s="8"/>
      <c r="I355" s="15"/>
    </row>
    <row r="356" spans="3:9" ht="13.2">
      <c r="C356" s="13"/>
      <c r="D356" s="14"/>
      <c r="F356" s="14"/>
      <c r="G356" s="8"/>
      <c r="H356" s="8"/>
      <c r="I356" s="15"/>
    </row>
    <row r="357" spans="3:9" ht="13.2">
      <c r="C357" s="13"/>
      <c r="D357" s="14"/>
      <c r="F357" s="14"/>
      <c r="G357" s="8"/>
      <c r="H357" s="8"/>
      <c r="I357" s="15"/>
    </row>
    <row r="358" spans="3:9" ht="13.2">
      <c r="C358" s="13"/>
      <c r="D358" s="14"/>
      <c r="F358" s="14"/>
      <c r="G358" s="8"/>
      <c r="H358" s="8"/>
      <c r="I358" s="15"/>
    </row>
    <row r="359" spans="3:9" ht="13.2">
      <c r="C359" s="13"/>
      <c r="D359" s="14"/>
      <c r="F359" s="14"/>
      <c r="G359" s="8"/>
      <c r="H359" s="8"/>
      <c r="I359" s="15"/>
    </row>
    <row r="360" spans="3:9" ht="13.2">
      <c r="C360" s="13"/>
      <c r="D360" s="14"/>
      <c r="F360" s="14"/>
      <c r="G360" s="8"/>
      <c r="H360" s="8"/>
      <c r="I360" s="15"/>
    </row>
    <row r="361" spans="3:9" ht="13.2">
      <c r="C361" s="13"/>
      <c r="D361" s="14"/>
      <c r="F361" s="14"/>
      <c r="G361" s="8"/>
      <c r="H361" s="8"/>
      <c r="I361" s="15"/>
    </row>
    <row r="362" spans="3:9" ht="13.2">
      <c r="C362" s="13"/>
      <c r="D362" s="14"/>
      <c r="F362" s="14"/>
      <c r="G362" s="8"/>
      <c r="H362" s="8"/>
      <c r="I362" s="15"/>
    </row>
    <row r="363" spans="3:9" ht="13.2">
      <c r="C363" s="13"/>
      <c r="D363" s="14"/>
      <c r="F363" s="14"/>
      <c r="G363" s="8"/>
      <c r="H363" s="8"/>
      <c r="I363" s="15"/>
    </row>
    <row r="364" spans="3:9" ht="13.2">
      <c r="C364" s="13"/>
      <c r="D364" s="14"/>
      <c r="F364" s="14"/>
      <c r="G364" s="8"/>
      <c r="H364" s="8"/>
      <c r="I364" s="15"/>
    </row>
    <row r="365" spans="3:9" ht="13.2">
      <c r="C365" s="13"/>
      <c r="D365" s="14"/>
      <c r="F365" s="14"/>
      <c r="G365" s="8"/>
      <c r="H365" s="8"/>
      <c r="I365" s="15"/>
    </row>
    <row r="366" spans="3:9" ht="13.2">
      <c r="C366" s="13"/>
      <c r="D366" s="14"/>
      <c r="F366" s="14"/>
      <c r="G366" s="8"/>
      <c r="H366" s="8"/>
      <c r="I366" s="15"/>
    </row>
    <row r="367" spans="3:9" ht="13.2">
      <c r="C367" s="13"/>
      <c r="D367" s="14"/>
      <c r="F367" s="14"/>
      <c r="G367" s="8"/>
      <c r="H367" s="8"/>
      <c r="I367" s="15"/>
    </row>
    <row r="368" spans="3:9" ht="13.2">
      <c r="C368" s="13"/>
      <c r="D368" s="14"/>
      <c r="F368" s="14"/>
      <c r="G368" s="8"/>
      <c r="H368" s="8"/>
      <c r="I368" s="15"/>
    </row>
    <row r="369" spans="3:9" ht="13.2">
      <c r="C369" s="13"/>
      <c r="D369" s="14"/>
      <c r="F369" s="14"/>
      <c r="G369" s="8"/>
      <c r="H369" s="8"/>
      <c r="I369" s="15"/>
    </row>
    <row r="370" spans="3:9" ht="13.2">
      <c r="C370" s="13"/>
      <c r="D370" s="14"/>
      <c r="F370" s="14"/>
      <c r="G370" s="8"/>
      <c r="H370" s="8"/>
      <c r="I370" s="15"/>
    </row>
    <row r="371" spans="3:9" ht="13.2">
      <c r="C371" s="13"/>
      <c r="D371" s="14"/>
      <c r="F371" s="14"/>
      <c r="G371" s="8"/>
      <c r="H371" s="8"/>
      <c r="I371" s="15"/>
    </row>
    <row r="372" spans="3:9" ht="13.2">
      <c r="C372" s="13"/>
      <c r="D372" s="14"/>
      <c r="F372" s="14"/>
      <c r="G372" s="8"/>
      <c r="H372" s="8"/>
      <c r="I372" s="15"/>
    </row>
    <row r="373" spans="3:9" ht="13.2">
      <c r="C373" s="13"/>
      <c r="D373" s="14"/>
      <c r="F373" s="14"/>
      <c r="G373" s="8"/>
      <c r="H373" s="8"/>
      <c r="I373" s="15"/>
    </row>
    <row r="374" spans="3:9" ht="13.2">
      <c r="C374" s="13"/>
      <c r="D374" s="14"/>
      <c r="F374" s="14"/>
      <c r="G374" s="8"/>
      <c r="H374" s="8"/>
      <c r="I374" s="15"/>
    </row>
    <row r="375" spans="3:9" ht="13.2">
      <c r="C375" s="13"/>
      <c r="D375" s="14"/>
      <c r="F375" s="14"/>
      <c r="G375" s="8"/>
      <c r="H375" s="8"/>
      <c r="I375" s="15"/>
    </row>
    <row r="376" spans="3:9" ht="13.2">
      <c r="C376" s="13"/>
      <c r="D376" s="14"/>
      <c r="F376" s="14"/>
      <c r="G376" s="8"/>
      <c r="H376" s="8"/>
      <c r="I376" s="15"/>
    </row>
    <row r="377" spans="3:9" ht="13.2">
      <c r="C377" s="13"/>
      <c r="D377" s="14"/>
      <c r="F377" s="14"/>
      <c r="G377" s="8"/>
      <c r="H377" s="8"/>
      <c r="I377" s="15"/>
    </row>
    <row r="378" spans="3:9" ht="13.2">
      <c r="C378" s="13"/>
      <c r="D378" s="14"/>
      <c r="F378" s="14"/>
      <c r="G378" s="8"/>
      <c r="H378" s="8"/>
      <c r="I378" s="15"/>
    </row>
    <row r="379" spans="3:9" ht="13.2">
      <c r="C379" s="13"/>
      <c r="D379" s="14"/>
      <c r="F379" s="14"/>
      <c r="G379" s="8"/>
      <c r="H379" s="8"/>
      <c r="I379" s="15"/>
    </row>
    <row r="380" spans="3:9" ht="13.2">
      <c r="C380" s="13"/>
      <c r="D380" s="14"/>
      <c r="F380" s="14"/>
      <c r="G380" s="8"/>
      <c r="H380" s="8"/>
      <c r="I380" s="15"/>
    </row>
    <row r="381" spans="3:9" ht="13.2">
      <c r="C381" s="13"/>
      <c r="D381" s="14"/>
      <c r="F381" s="14"/>
      <c r="G381" s="8"/>
      <c r="H381" s="8"/>
      <c r="I381" s="15"/>
    </row>
    <row r="382" spans="3:9" ht="13.2">
      <c r="C382" s="13"/>
      <c r="D382" s="14"/>
      <c r="F382" s="14"/>
      <c r="G382" s="8"/>
      <c r="H382" s="8"/>
      <c r="I382" s="15"/>
    </row>
    <row r="383" spans="3:9" ht="13.2">
      <c r="C383" s="13"/>
      <c r="D383" s="14"/>
      <c r="F383" s="14"/>
      <c r="G383" s="8"/>
      <c r="H383" s="8"/>
      <c r="I383" s="15"/>
    </row>
    <row r="384" spans="3:9" ht="13.2">
      <c r="C384" s="13"/>
      <c r="D384" s="14"/>
      <c r="F384" s="14"/>
      <c r="G384" s="8"/>
      <c r="H384" s="8"/>
      <c r="I384" s="15"/>
    </row>
    <row r="385" spans="3:9" ht="13.2">
      <c r="C385" s="13"/>
      <c r="D385" s="14"/>
      <c r="F385" s="14"/>
      <c r="G385" s="8"/>
      <c r="H385" s="8"/>
      <c r="I385" s="15"/>
    </row>
    <row r="386" spans="3:9" ht="13.2">
      <c r="C386" s="13"/>
      <c r="D386" s="14"/>
      <c r="F386" s="14"/>
      <c r="G386" s="8"/>
      <c r="H386" s="8"/>
      <c r="I386" s="15"/>
    </row>
    <row r="387" spans="3:9" ht="13.2">
      <c r="C387" s="13"/>
      <c r="D387" s="14"/>
      <c r="F387" s="14"/>
      <c r="G387" s="8"/>
      <c r="H387" s="8"/>
      <c r="I387" s="15"/>
    </row>
    <row r="388" spans="3:9" ht="13.2">
      <c r="C388" s="13"/>
      <c r="D388" s="14"/>
      <c r="F388" s="14"/>
      <c r="G388" s="8"/>
      <c r="H388" s="8"/>
      <c r="I388" s="15"/>
    </row>
    <row r="389" spans="3:9" ht="13.2">
      <c r="C389" s="13"/>
      <c r="D389" s="14"/>
      <c r="F389" s="14"/>
      <c r="G389" s="8"/>
      <c r="H389" s="8"/>
      <c r="I389" s="15"/>
    </row>
    <row r="390" spans="3:9" ht="13.2">
      <c r="C390" s="13"/>
      <c r="D390" s="14"/>
      <c r="F390" s="14"/>
      <c r="G390" s="8"/>
      <c r="H390" s="8"/>
      <c r="I390" s="15"/>
    </row>
    <row r="391" spans="3:9" ht="13.2">
      <c r="C391" s="13"/>
      <c r="D391" s="14"/>
      <c r="F391" s="14"/>
      <c r="G391" s="8"/>
      <c r="H391" s="8"/>
      <c r="I391" s="15"/>
    </row>
    <row r="392" spans="3:9" ht="13.2">
      <c r="C392" s="13"/>
      <c r="D392" s="14"/>
      <c r="F392" s="14"/>
      <c r="G392" s="8"/>
      <c r="H392" s="8"/>
      <c r="I392" s="15"/>
    </row>
    <row r="393" spans="3:9" ht="13.2">
      <c r="C393" s="13"/>
      <c r="D393" s="14"/>
      <c r="F393" s="14"/>
      <c r="G393" s="8"/>
      <c r="H393" s="8"/>
      <c r="I393" s="15"/>
    </row>
    <row r="394" spans="3:9" ht="13.2">
      <c r="C394" s="13"/>
      <c r="D394" s="14"/>
      <c r="F394" s="14"/>
      <c r="G394" s="8"/>
      <c r="H394" s="8"/>
      <c r="I394" s="15"/>
    </row>
    <row r="395" spans="3:9" ht="13.2">
      <c r="C395" s="13"/>
      <c r="D395" s="14"/>
      <c r="F395" s="14"/>
      <c r="G395" s="8"/>
      <c r="H395" s="8"/>
      <c r="I395" s="15"/>
    </row>
    <row r="396" spans="3:9" ht="13.2">
      <c r="C396" s="13"/>
      <c r="D396" s="14"/>
      <c r="F396" s="14"/>
      <c r="G396" s="8"/>
      <c r="H396" s="8"/>
      <c r="I396" s="15"/>
    </row>
    <row r="397" spans="3:9" ht="13.2">
      <c r="C397" s="13"/>
      <c r="D397" s="14"/>
      <c r="F397" s="14"/>
      <c r="G397" s="8"/>
      <c r="H397" s="8"/>
      <c r="I397" s="15"/>
    </row>
    <row r="398" spans="3:9" ht="13.2">
      <c r="C398" s="13"/>
      <c r="D398" s="14"/>
      <c r="F398" s="14"/>
      <c r="G398" s="8"/>
      <c r="H398" s="8"/>
      <c r="I398" s="15"/>
    </row>
    <row r="399" spans="3:9" ht="13.2">
      <c r="C399" s="13"/>
      <c r="D399" s="14"/>
      <c r="F399" s="14"/>
      <c r="G399" s="8"/>
      <c r="H399" s="8"/>
      <c r="I399" s="15"/>
    </row>
    <row r="400" spans="3:9" ht="13.2">
      <c r="C400" s="13"/>
      <c r="D400" s="14"/>
      <c r="F400" s="14"/>
      <c r="G400" s="8"/>
      <c r="H400" s="8"/>
      <c r="I400" s="15"/>
    </row>
    <row r="401" spans="3:9" ht="13.2">
      <c r="C401" s="13"/>
      <c r="D401" s="14"/>
      <c r="F401" s="14"/>
      <c r="G401" s="8"/>
      <c r="H401" s="8"/>
      <c r="I401" s="15"/>
    </row>
    <row r="402" spans="3:9" ht="13.2">
      <c r="C402" s="13"/>
      <c r="D402" s="14"/>
      <c r="F402" s="14"/>
      <c r="G402" s="8"/>
      <c r="H402" s="8"/>
      <c r="I402" s="15"/>
    </row>
    <row r="403" spans="3:9" ht="13.2">
      <c r="C403" s="13"/>
      <c r="D403" s="14"/>
      <c r="F403" s="14"/>
      <c r="G403" s="8"/>
      <c r="H403" s="8"/>
      <c r="I403" s="15"/>
    </row>
    <row r="404" spans="3:9" ht="13.2">
      <c r="C404" s="13"/>
      <c r="D404" s="14"/>
      <c r="F404" s="14"/>
      <c r="G404" s="8"/>
      <c r="H404" s="8"/>
      <c r="I404" s="15"/>
    </row>
    <row r="405" spans="3:9" ht="13.2">
      <c r="C405" s="13"/>
      <c r="D405" s="14"/>
      <c r="F405" s="14"/>
      <c r="G405" s="8"/>
      <c r="H405" s="8"/>
      <c r="I405" s="15"/>
    </row>
    <row r="406" spans="3:9" ht="13.2">
      <c r="C406" s="13"/>
      <c r="D406" s="14"/>
      <c r="F406" s="14"/>
      <c r="G406" s="8"/>
      <c r="H406" s="8"/>
      <c r="I406" s="15"/>
    </row>
    <row r="407" spans="3:9" ht="13.2">
      <c r="C407" s="13"/>
      <c r="D407" s="14"/>
      <c r="F407" s="14"/>
      <c r="G407" s="8"/>
      <c r="H407" s="8"/>
      <c r="I407" s="15"/>
    </row>
    <row r="408" spans="3:9" ht="13.2">
      <c r="C408" s="13"/>
      <c r="D408" s="14"/>
      <c r="F408" s="14"/>
      <c r="G408" s="8"/>
      <c r="H408" s="8"/>
      <c r="I408" s="15"/>
    </row>
    <row r="409" spans="3:9" ht="13.2">
      <c r="C409" s="13"/>
      <c r="D409" s="14"/>
      <c r="F409" s="14"/>
      <c r="G409" s="8"/>
      <c r="H409" s="8"/>
      <c r="I409" s="15"/>
    </row>
    <row r="410" spans="3:9" ht="13.2">
      <c r="C410" s="13"/>
      <c r="D410" s="14"/>
      <c r="F410" s="14"/>
      <c r="G410" s="8"/>
      <c r="H410" s="8"/>
      <c r="I410" s="15"/>
    </row>
    <row r="411" spans="3:9" ht="13.2">
      <c r="C411" s="13"/>
      <c r="D411" s="14"/>
      <c r="F411" s="14"/>
      <c r="G411" s="8"/>
      <c r="H411" s="8"/>
      <c r="I411" s="15"/>
    </row>
    <row r="412" spans="3:9" ht="13.2">
      <c r="C412" s="13"/>
      <c r="D412" s="14"/>
      <c r="F412" s="14"/>
      <c r="G412" s="8"/>
      <c r="H412" s="8"/>
      <c r="I412" s="15"/>
    </row>
    <row r="413" spans="3:9" ht="13.2">
      <c r="C413" s="13"/>
      <c r="D413" s="14"/>
      <c r="F413" s="14"/>
      <c r="G413" s="8"/>
      <c r="H413" s="8"/>
      <c r="I413" s="15"/>
    </row>
    <row r="414" spans="3:9" ht="13.2">
      <c r="C414" s="13"/>
      <c r="D414" s="14"/>
      <c r="F414" s="14"/>
      <c r="G414" s="8"/>
      <c r="H414" s="8"/>
      <c r="I414" s="15"/>
    </row>
    <row r="415" spans="3:9" ht="13.2">
      <c r="C415" s="13"/>
      <c r="D415" s="14"/>
      <c r="F415" s="14"/>
      <c r="G415" s="8"/>
      <c r="H415" s="8"/>
      <c r="I415" s="15"/>
    </row>
    <row r="416" spans="3:9" ht="13.2">
      <c r="C416" s="13"/>
      <c r="D416" s="14"/>
      <c r="F416" s="14"/>
      <c r="G416" s="8"/>
      <c r="H416" s="8"/>
      <c r="I416" s="15"/>
    </row>
    <row r="417" spans="3:9" ht="13.2">
      <c r="C417" s="13"/>
      <c r="D417" s="14"/>
      <c r="F417" s="14"/>
      <c r="G417" s="8"/>
      <c r="H417" s="8"/>
      <c r="I417" s="15"/>
    </row>
    <row r="418" spans="3:9" ht="13.2">
      <c r="C418" s="13"/>
      <c r="D418" s="14"/>
      <c r="F418" s="14"/>
      <c r="G418" s="8"/>
      <c r="H418" s="8"/>
      <c r="I418" s="15"/>
    </row>
    <row r="419" spans="3:9" ht="13.2">
      <c r="C419" s="13"/>
      <c r="D419" s="14"/>
      <c r="F419" s="14"/>
      <c r="G419" s="8"/>
      <c r="H419" s="8"/>
      <c r="I419" s="15"/>
    </row>
    <row r="420" spans="3:9" ht="13.2">
      <c r="C420" s="13"/>
      <c r="D420" s="14"/>
      <c r="F420" s="14"/>
      <c r="G420" s="8"/>
      <c r="H420" s="8"/>
      <c r="I420" s="15"/>
    </row>
    <row r="421" spans="3:9" ht="13.2">
      <c r="C421" s="13"/>
      <c r="D421" s="14"/>
      <c r="F421" s="14"/>
      <c r="G421" s="8"/>
      <c r="H421" s="8"/>
      <c r="I421" s="15"/>
    </row>
    <row r="422" spans="3:9" ht="13.2">
      <c r="C422" s="13"/>
      <c r="D422" s="14"/>
      <c r="F422" s="14"/>
      <c r="G422" s="8"/>
      <c r="H422" s="8"/>
      <c r="I422" s="15"/>
    </row>
    <row r="423" spans="3:9" ht="13.2">
      <c r="C423" s="13"/>
      <c r="D423" s="14"/>
      <c r="F423" s="14"/>
      <c r="G423" s="8"/>
      <c r="H423" s="8"/>
      <c r="I423" s="15"/>
    </row>
    <row r="424" spans="3:9" ht="13.2">
      <c r="C424" s="13"/>
      <c r="D424" s="14"/>
      <c r="F424" s="14"/>
      <c r="G424" s="8"/>
      <c r="H424" s="8"/>
      <c r="I424" s="15"/>
    </row>
    <row r="425" spans="3:9" ht="13.2">
      <c r="C425" s="13"/>
      <c r="D425" s="14"/>
      <c r="F425" s="14"/>
      <c r="G425" s="8"/>
      <c r="H425" s="8"/>
      <c r="I425" s="15"/>
    </row>
    <row r="426" spans="3:9" ht="13.2">
      <c r="C426" s="13"/>
      <c r="D426" s="14"/>
      <c r="F426" s="14"/>
      <c r="G426" s="8"/>
      <c r="H426" s="8"/>
      <c r="I426" s="15"/>
    </row>
    <row r="427" spans="3:9" ht="13.2">
      <c r="C427" s="13"/>
      <c r="D427" s="14"/>
      <c r="F427" s="14"/>
      <c r="G427" s="8"/>
      <c r="H427" s="8"/>
      <c r="I427" s="15"/>
    </row>
    <row r="428" spans="3:9" ht="13.2">
      <c r="C428" s="13"/>
      <c r="D428" s="14"/>
      <c r="F428" s="14"/>
      <c r="G428" s="8"/>
      <c r="H428" s="8"/>
      <c r="I428" s="15"/>
    </row>
    <row r="429" spans="3:9" ht="13.2">
      <c r="C429" s="13"/>
      <c r="D429" s="14"/>
      <c r="F429" s="14"/>
      <c r="G429" s="8"/>
      <c r="H429" s="8"/>
      <c r="I429" s="15"/>
    </row>
    <row r="430" spans="3:9" ht="13.2">
      <c r="C430" s="13"/>
      <c r="D430" s="14"/>
      <c r="F430" s="14"/>
      <c r="G430" s="8"/>
      <c r="H430" s="8"/>
      <c r="I430" s="15"/>
    </row>
    <row r="431" spans="3:9" ht="13.2">
      <c r="C431" s="13"/>
      <c r="D431" s="14"/>
      <c r="F431" s="14"/>
      <c r="G431" s="8"/>
      <c r="H431" s="8"/>
      <c r="I431" s="15"/>
    </row>
    <row r="432" spans="3:9" ht="13.2">
      <c r="C432" s="13"/>
      <c r="D432" s="14"/>
      <c r="F432" s="14"/>
      <c r="G432" s="8"/>
      <c r="H432" s="8"/>
      <c r="I432" s="15"/>
    </row>
    <row r="433" spans="3:9" ht="13.2">
      <c r="C433" s="13"/>
      <c r="D433" s="14"/>
      <c r="F433" s="14"/>
      <c r="G433" s="8"/>
      <c r="H433" s="8"/>
      <c r="I433" s="15"/>
    </row>
    <row r="434" spans="3:9" ht="13.2">
      <c r="C434" s="13"/>
      <c r="D434" s="14"/>
      <c r="F434" s="14"/>
      <c r="G434" s="8"/>
      <c r="H434" s="8"/>
      <c r="I434" s="15"/>
    </row>
    <row r="435" spans="3:9" ht="13.2">
      <c r="C435" s="13"/>
      <c r="D435" s="14"/>
      <c r="F435" s="14"/>
      <c r="G435" s="8"/>
      <c r="H435" s="8"/>
      <c r="I435" s="15"/>
    </row>
    <row r="436" spans="3:9" ht="13.2">
      <c r="C436" s="13"/>
      <c r="D436" s="14"/>
      <c r="F436" s="14"/>
      <c r="G436" s="8"/>
      <c r="H436" s="8"/>
      <c r="I436" s="15"/>
    </row>
    <row r="437" spans="3:9" ht="13.2">
      <c r="C437" s="13"/>
      <c r="D437" s="14"/>
      <c r="F437" s="14"/>
      <c r="G437" s="8"/>
      <c r="H437" s="8"/>
      <c r="I437" s="15"/>
    </row>
    <row r="438" spans="3:9" ht="13.2">
      <c r="C438" s="13"/>
      <c r="D438" s="14"/>
      <c r="F438" s="14"/>
      <c r="G438" s="8"/>
      <c r="H438" s="8"/>
      <c r="I438" s="15"/>
    </row>
    <row r="439" spans="3:9" ht="13.2">
      <c r="C439" s="13"/>
      <c r="D439" s="14"/>
      <c r="F439" s="14"/>
      <c r="G439" s="8"/>
      <c r="H439" s="8"/>
      <c r="I439" s="15"/>
    </row>
    <row r="440" spans="3:9" ht="13.2">
      <c r="C440" s="13"/>
      <c r="D440" s="14"/>
      <c r="F440" s="14"/>
      <c r="G440" s="8"/>
      <c r="H440" s="8"/>
      <c r="I440" s="15"/>
    </row>
    <row r="441" spans="3:9" ht="13.2">
      <c r="C441" s="13"/>
      <c r="D441" s="14"/>
      <c r="F441" s="14"/>
      <c r="G441" s="8"/>
      <c r="H441" s="8"/>
      <c r="I441" s="15"/>
    </row>
    <row r="442" spans="3:9" ht="13.2">
      <c r="C442" s="13"/>
      <c r="D442" s="14"/>
      <c r="F442" s="14"/>
      <c r="G442" s="8"/>
      <c r="H442" s="8"/>
      <c r="I442" s="15"/>
    </row>
    <row r="443" spans="3:9" ht="13.2">
      <c r="C443" s="13"/>
      <c r="D443" s="14"/>
      <c r="F443" s="14"/>
      <c r="G443" s="8"/>
      <c r="H443" s="8"/>
      <c r="I443" s="15"/>
    </row>
    <row r="444" spans="3:9" ht="13.2">
      <c r="C444" s="13"/>
      <c r="D444" s="14"/>
      <c r="F444" s="14"/>
      <c r="G444" s="8"/>
      <c r="H444" s="8"/>
      <c r="I444" s="15"/>
    </row>
    <row r="445" spans="3:9" ht="13.2">
      <c r="C445" s="13"/>
      <c r="D445" s="14"/>
      <c r="F445" s="14"/>
      <c r="G445" s="8"/>
      <c r="H445" s="8"/>
      <c r="I445" s="15"/>
    </row>
    <row r="446" spans="3:9" ht="13.2">
      <c r="C446" s="13"/>
      <c r="D446" s="14"/>
      <c r="F446" s="14"/>
      <c r="G446" s="8"/>
      <c r="H446" s="8"/>
      <c r="I446" s="15"/>
    </row>
    <row r="447" spans="3:9" ht="13.2">
      <c r="C447" s="13"/>
      <c r="D447" s="14"/>
      <c r="F447" s="14"/>
      <c r="G447" s="8"/>
      <c r="H447" s="8"/>
      <c r="I447" s="15"/>
    </row>
    <row r="448" spans="3:9" ht="13.2">
      <c r="C448" s="13"/>
      <c r="D448" s="14"/>
      <c r="F448" s="14"/>
      <c r="G448" s="8"/>
      <c r="H448" s="8"/>
      <c r="I448" s="15"/>
    </row>
    <row r="449" spans="3:9" ht="13.2">
      <c r="C449" s="13"/>
      <c r="D449" s="14"/>
      <c r="F449" s="14"/>
      <c r="G449" s="8"/>
      <c r="H449" s="8"/>
      <c r="I449" s="15"/>
    </row>
    <row r="450" spans="3:9" ht="13.2">
      <c r="C450" s="13"/>
      <c r="D450" s="14"/>
      <c r="F450" s="14"/>
      <c r="G450" s="8"/>
      <c r="H450" s="8"/>
      <c r="I450" s="15"/>
    </row>
    <row r="451" spans="3:9" ht="13.2">
      <c r="C451" s="13"/>
      <c r="D451" s="14"/>
      <c r="F451" s="14"/>
      <c r="G451" s="8"/>
      <c r="H451" s="8"/>
      <c r="I451" s="15"/>
    </row>
    <row r="452" spans="3:9" ht="13.2">
      <c r="C452" s="13"/>
      <c r="D452" s="14"/>
      <c r="F452" s="14"/>
      <c r="G452" s="8"/>
      <c r="H452" s="8"/>
      <c r="I452" s="15"/>
    </row>
    <row r="453" spans="3:9" ht="13.2">
      <c r="C453" s="13"/>
      <c r="D453" s="14"/>
      <c r="F453" s="14"/>
      <c r="G453" s="8"/>
      <c r="H453" s="8"/>
      <c r="I453" s="15"/>
    </row>
    <row r="454" spans="3:9" ht="13.2">
      <c r="C454" s="13"/>
      <c r="D454" s="14"/>
      <c r="F454" s="14"/>
      <c r="G454" s="8"/>
      <c r="H454" s="8"/>
      <c r="I454" s="15"/>
    </row>
    <row r="455" spans="3:9" ht="13.2">
      <c r="C455" s="13"/>
      <c r="D455" s="14"/>
      <c r="F455" s="14"/>
      <c r="G455" s="8"/>
      <c r="H455" s="8"/>
      <c r="I455" s="15"/>
    </row>
    <row r="456" spans="3:9" ht="13.2">
      <c r="C456" s="13"/>
      <c r="D456" s="14"/>
      <c r="F456" s="14"/>
      <c r="G456" s="8"/>
      <c r="H456" s="8"/>
      <c r="I456" s="15"/>
    </row>
    <row r="457" spans="3:9" ht="13.2">
      <c r="C457" s="13"/>
      <c r="D457" s="14"/>
      <c r="F457" s="14"/>
      <c r="G457" s="8"/>
      <c r="H457" s="8"/>
      <c r="I457" s="15"/>
    </row>
    <row r="458" spans="3:9" ht="13.2">
      <c r="C458" s="13"/>
      <c r="D458" s="14"/>
      <c r="F458" s="14"/>
      <c r="G458" s="8"/>
      <c r="H458" s="8"/>
      <c r="I458" s="15"/>
    </row>
    <row r="459" spans="3:9" ht="13.2">
      <c r="C459" s="13"/>
      <c r="D459" s="14"/>
      <c r="F459" s="14"/>
      <c r="G459" s="8"/>
      <c r="H459" s="8"/>
      <c r="I459" s="15"/>
    </row>
    <row r="460" spans="3:9" ht="13.2">
      <c r="C460" s="13"/>
      <c r="D460" s="14"/>
      <c r="F460" s="14"/>
      <c r="G460" s="8"/>
      <c r="H460" s="8"/>
      <c r="I460" s="15"/>
    </row>
    <row r="461" spans="3:9" ht="13.2">
      <c r="C461" s="13"/>
      <c r="D461" s="14"/>
      <c r="F461" s="14"/>
      <c r="G461" s="8"/>
      <c r="H461" s="8"/>
      <c r="I461" s="15"/>
    </row>
    <row r="462" spans="3:9" ht="13.2">
      <c r="C462" s="13"/>
      <c r="D462" s="14"/>
      <c r="F462" s="14"/>
      <c r="G462" s="8"/>
      <c r="H462" s="8"/>
      <c r="I462" s="15"/>
    </row>
    <row r="463" spans="3:9" ht="13.2">
      <c r="C463" s="13"/>
      <c r="D463" s="14"/>
      <c r="F463" s="14"/>
      <c r="G463" s="8"/>
      <c r="H463" s="8"/>
      <c r="I463" s="15"/>
    </row>
    <row r="464" spans="3:9" ht="13.2">
      <c r="C464" s="13"/>
      <c r="D464" s="14"/>
      <c r="F464" s="14"/>
      <c r="G464" s="8"/>
      <c r="H464" s="8"/>
      <c r="I464" s="15"/>
    </row>
    <row r="465" spans="3:9" ht="13.2">
      <c r="C465" s="13"/>
      <c r="D465" s="14"/>
      <c r="F465" s="14"/>
      <c r="G465" s="8"/>
      <c r="H465" s="8"/>
      <c r="I465" s="15"/>
    </row>
    <row r="466" spans="3:9" ht="13.2">
      <c r="C466" s="13"/>
      <c r="D466" s="14"/>
      <c r="F466" s="14"/>
      <c r="G466" s="8"/>
      <c r="H466" s="8"/>
      <c r="I466" s="15"/>
    </row>
    <row r="467" spans="3:9" ht="13.2">
      <c r="C467" s="13"/>
      <c r="D467" s="14"/>
      <c r="F467" s="14"/>
      <c r="G467" s="8"/>
      <c r="H467" s="8"/>
      <c r="I467" s="15"/>
    </row>
    <row r="468" spans="3:9" ht="13.2">
      <c r="C468" s="13"/>
      <c r="D468" s="14"/>
      <c r="F468" s="14"/>
      <c r="G468" s="8"/>
      <c r="H468" s="8"/>
      <c r="I468" s="15"/>
    </row>
    <row r="469" spans="3:9" ht="13.2">
      <c r="C469" s="13"/>
      <c r="D469" s="14"/>
      <c r="F469" s="14"/>
      <c r="G469" s="8"/>
      <c r="H469" s="8"/>
      <c r="I469" s="15"/>
    </row>
    <row r="470" spans="3:9" ht="13.2">
      <c r="C470" s="13"/>
      <c r="D470" s="14"/>
      <c r="F470" s="14"/>
      <c r="G470" s="8"/>
      <c r="H470" s="8"/>
      <c r="I470" s="15"/>
    </row>
    <row r="471" spans="3:9" ht="13.2">
      <c r="C471" s="13"/>
      <c r="D471" s="14"/>
      <c r="F471" s="14"/>
      <c r="G471" s="8"/>
      <c r="H471" s="8"/>
      <c r="I471" s="15"/>
    </row>
    <row r="472" spans="3:9" ht="13.2">
      <c r="C472" s="13"/>
      <c r="D472" s="14"/>
      <c r="F472" s="14"/>
      <c r="G472" s="8"/>
      <c r="H472" s="8"/>
      <c r="I472" s="15"/>
    </row>
    <row r="473" spans="3:9" ht="13.2">
      <c r="C473" s="13"/>
      <c r="D473" s="14"/>
      <c r="F473" s="14"/>
      <c r="G473" s="8"/>
      <c r="H473" s="8"/>
      <c r="I473" s="15"/>
    </row>
    <row r="474" spans="3:9" ht="13.2">
      <c r="C474" s="13"/>
      <c r="D474" s="14"/>
      <c r="F474" s="14"/>
      <c r="G474" s="8"/>
      <c r="H474" s="8"/>
      <c r="I474" s="15"/>
    </row>
    <row r="475" spans="3:9" ht="13.2">
      <c r="C475" s="13"/>
      <c r="D475" s="14"/>
      <c r="F475" s="14"/>
      <c r="G475" s="8"/>
      <c r="H475" s="8"/>
      <c r="I475" s="15"/>
    </row>
    <row r="476" spans="3:9" ht="13.2">
      <c r="C476" s="13"/>
      <c r="D476" s="14"/>
      <c r="F476" s="14"/>
      <c r="G476" s="8"/>
      <c r="H476" s="8"/>
      <c r="I476" s="15"/>
    </row>
    <row r="477" spans="3:9" ht="13.2">
      <c r="C477" s="13"/>
      <c r="D477" s="14"/>
      <c r="F477" s="14"/>
      <c r="G477" s="8"/>
      <c r="H477" s="8"/>
      <c r="I477" s="15"/>
    </row>
    <row r="478" spans="3:9" ht="13.2">
      <c r="C478" s="13"/>
      <c r="D478" s="14"/>
      <c r="F478" s="14"/>
      <c r="G478" s="8"/>
      <c r="H478" s="8"/>
      <c r="I478" s="15"/>
    </row>
    <row r="479" spans="3:9" ht="13.2">
      <c r="C479" s="13"/>
      <c r="D479" s="14"/>
      <c r="F479" s="14"/>
      <c r="G479" s="8"/>
      <c r="H479" s="8"/>
      <c r="I479" s="15"/>
    </row>
    <row r="480" spans="3:9" ht="13.2">
      <c r="C480" s="13"/>
      <c r="D480" s="14"/>
      <c r="F480" s="14"/>
      <c r="G480" s="8"/>
      <c r="H480" s="8"/>
      <c r="I480" s="15"/>
    </row>
    <row r="481" spans="3:9" ht="13.2">
      <c r="C481" s="13"/>
      <c r="D481" s="14"/>
      <c r="F481" s="14"/>
      <c r="G481" s="8"/>
      <c r="H481" s="8"/>
      <c r="I481" s="15"/>
    </row>
    <row r="482" spans="3:9" ht="13.2">
      <c r="C482" s="13"/>
      <c r="D482" s="14"/>
      <c r="F482" s="14"/>
      <c r="G482" s="8"/>
      <c r="H482" s="8"/>
      <c r="I482" s="15"/>
    </row>
    <row r="483" spans="3:9" ht="13.2">
      <c r="C483" s="13"/>
      <c r="D483" s="14"/>
      <c r="F483" s="14"/>
      <c r="G483" s="8"/>
      <c r="H483" s="8"/>
      <c r="I483" s="15"/>
    </row>
    <row r="484" spans="3:9" ht="13.2">
      <c r="C484" s="13"/>
      <c r="D484" s="14"/>
      <c r="F484" s="14"/>
      <c r="G484" s="8"/>
      <c r="H484" s="8"/>
      <c r="I484" s="15"/>
    </row>
    <row r="485" spans="3:9" ht="13.2">
      <c r="C485" s="13"/>
      <c r="D485" s="14"/>
      <c r="F485" s="14"/>
      <c r="G485" s="8"/>
      <c r="H485" s="8"/>
      <c r="I485" s="15"/>
    </row>
    <row r="486" spans="3:9" ht="13.2">
      <c r="C486" s="13"/>
      <c r="D486" s="14"/>
      <c r="F486" s="14"/>
      <c r="G486" s="8"/>
      <c r="H486" s="8"/>
      <c r="I486" s="15"/>
    </row>
    <row r="487" spans="3:9" ht="13.2">
      <c r="C487" s="13"/>
      <c r="D487" s="14"/>
      <c r="F487" s="14"/>
      <c r="G487" s="8"/>
      <c r="H487" s="8"/>
      <c r="I487" s="15"/>
    </row>
    <row r="488" spans="3:9" ht="13.2">
      <c r="C488" s="13"/>
      <c r="D488" s="14"/>
      <c r="F488" s="14"/>
      <c r="G488" s="8"/>
      <c r="H488" s="8"/>
      <c r="I488" s="15"/>
    </row>
    <row r="489" spans="3:9" ht="13.2">
      <c r="C489" s="13"/>
      <c r="D489" s="14"/>
      <c r="F489" s="14"/>
      <c r="G489" s="8"/>
      <c r="H489" s="8"/>
      <c r="I489" s="15"/>
    </row>
    <row r="490" spans="3:9" ht="13.2">
      <c r="C490" s="13"/>
      <c r="D490" s="14"/>
      <c r="F490" s="14"/>
      <c r="G490" s="8"/>
      <c r="H490" s="8"/>
      <c r="I490" s="15"/>
    </row>
    <row r="491" spans="3:9" ht="13.2">
      <c r="C491" s="13"/>
      <c r="D491" s="14"/>
      <c r="F491" s="14"/>
      <c r="G491" s="8"/>
      <c r="H491" s="8"/>
      <c r="I491" s="15"/>
    </row>
    <row r="492" spans="3:9" ht="13.2">
      <c r="C492" s="13"/>
      <c r="D492" s="14"/>
      <c r="F492" s="14"/>
      <c r="G492" s="8"/>
      <c r="H492" s="8"/>
      <c r="I492" s="15"/>
    </row>
    <row r="493" spans="3:9" ht="13.2">
      <c r="C493" s="13"/>
      <c r="D493" s="14"/>
      <c r="F493" s="14"/>
      <c r="G493" s="8"/>
      <c r="H493" s="8"/>
      <c r="I493" s="15"/>
    </row>
    <row r="494" spans="3:9" ht="13.2">
      <c r="C494" s="13"/>
      <c r="D494" s="14"/>
      <c r="F494" s="14"/>
      <c r="G494" s="8"/>
      <c r="H494" s="8"/>
      <c r="I494" s="15"/>
    </row>
    <row r="495" spans="3:9" ht="13.2">
      <c r="C495" s="13"/>
      <c r="D495" s="14"/>
      <c r="F495" s="14"/>
      <c r="G495" s="8"/>
      <c r="H495" s="8"/>
      <c r="I495" s="15"/>
    </row>
    <row r="496" spans="3:9" ht="13.2">
      <c r="C496" s="13"/>
      <c r="D496" s="14"/>
      <c r="F496" s="14"/>
      <c r="G496" s="8"/>
      <c r="H496" s="8"/>
      <c r="I496" s="15"/>
    </row>
    <row r="497" spans="3:9" ht="13.2">
      <c r="C497" s="13"/>
      <c r="D497" s="14"/>
      <c r="F497" s="14"/>
      <c r="G497" s="8"/>
      <c r="H497" s="8"/>
      <c r="I497" s="15"/>
    </row>
    <row r="498" spans="3:9" ht="13.2">
      <c r="C498" s="13"/>
      <c r="D498" s="14"/>
      <c r="F498" s="14"/>
      <c r="G498" s="8"/>
      <c r="H498" s="8"/>
      <c r="I498" s="15"/>
    </row>
    <row r="499" spans="3:9" ht="13.2">
      <c r="C499" s="13"/>
      <c r="D499" s="14"/>
      <c r="F499" s="14"/>
      <c r="G499" s="8"/>
      <c r="H499" s="8"/>
      <c r="I499" s="15"/>
    </row>
    <row r="500" spans="3:9" ht="13.2">
      <c r="C500" s="13"/>
      <c r="D500" s="14"/>
      <c r="F500" s="14"/>
      <c r="G500" s="8"/>
      <c r="H500" s="8"/>
      <c r="I500" s="15"/>
    </row>
    <row r="501" spans="3:9" ht="13.2">
      <c r="C501" s="13"/>
      <c r="D501" s="14"/>
      <c r="F501" s="14"/>
      <c r="G501" s="8"/>
      <c r="H501" s="8"/>
      <c r="I501" s="15"/>
    </row>
    <row r="502" spans="3:9" ht="13.2">
      <c r="C502" s="13"/>
      <c r="D502" s="14"/>
      <c r="F502" s="14"/>
      <c r="G502" s="8"/>
      <c r="H502" s="8"/>
      <c r="I502" s="15"/>
    </row>
    <row r="503" spans="3:9" ht="13.2">
      <c r="C503" s="13"/>
      <c r="D503" s="14"/>
      <c r="F503" s="14"/>
      <c r="G503" s="8"/>
      <c r="H503" s="8"/>
      <c r="I503" s="15"/>
    </row>
    <row r="504" spans="3:9" ht="13.2">
      <c r="C504" s="13"/>
      <c r="D504" s="14"/>
      <c r="F504" s="14"/>
      <c r="G504" s="8"/>
      <c r="H504" s="8"/>
      <c r="I504" s="15"/>
    </row>
    <row r="505" spans="3:9" ht="13.2">
      <c r="C505" s="13"/>
      <c r="D505" s="14"/>
      <c r="F505" s="14"/>
      <c r="G505" s="8"/>
      <c r="H505" s="8"/>
      <c r="I505" s="15"/>
    </row>
    <row r="506" spans="3:9" ht="13.2">
      <c r="C506" s="13"/>
      <c r="D506" s="14"/>
      <c r="F506" s="14"/>
      <c r="G506" s="8"/>
      <c r="H506" s="8"/>
      <c r="I506" s="15"/>
    </row>
    <row r="507" spans="3:9" ht="13.2">
      <c r="C507" s="13"/>
      <c r="D507" s="14"/>
      <c r="F507" s="14"/>
      <c r="G507" s="8"/>
      <c r="H507" s="8"/>
      <c r="I507" s="15"/>
    </row>
    <row r="508" spans="3:9" ht="13.2">
      <c r="C508" s="13"/>
      <c r="D508" s="14"/>
      <c r="F508" s="14"/>
      <c r="G508" s="8"/>
      <c r="H508" s="8"/>
      <c r="I508" s="15"/>
    </row>
    <row r="509" spans="3:9" ht="13.2">
      <c r="C509" s="13"/>
      <c r="D509" s="14"/>
      <c r="F509" s="14"/>
      <c r="G509" s="8"/>
      <c r="H509" s="8"/>
      <c r="I509" s="15"/>
    </row>
    <row r="510" spans="3:9" ht="13.2">
      <c r="C510" s="13"/>
      <c r="D510" s="14"/>
      <c r="F510" s="14"/>
      <c r="G510" s="8"/>
      <c r="H510" s="8"/>
      <c r="I510" s="15"/>
    </row>
    <row r="511" spans="3:9" ht="13.2">
      <c r="C511" s="13"/>
      <c r="D511" s="14"/>
      <c r="F511" s="14"/>
      <c r="G511" s="8"/>
      <c r="H511" s="8"/>
      <c r="I511" s="15"/>
    </row>
    <row r="512" spans="3:9" ht="13.2">
      <c r="C512" s="13"/>
      <c r="D512" s="14"/>
      <c r="F512" s="14"/>
      <c r="G512" s="8"/>
      <c r="H512" s="8"/>
      <c r="I512" s="15"/>
    </row>
    <row r="513" spans="3:9" ht="13.2">
      <c r="C513" s="13"/>
      <c r="D513" s="14"/>
      <c r="F513" s="14"/>
      <c r="G513" s="8"/>
      <c r="H513" s="8"/>
      <c r="I513" s="15"/>
    </row>
    <row r="514" spans="3:9" ht="13.2">
      <c r="C514" s="13"/>
      <c r="D514" s="14"/>
      <c r="F514" s="14"/>
      <c r="G514" s="8"/>
      <c r="H514" s="8"/>
      <c r="I514" s="15"/>
    </row>
    <row r="515" spans="3:9" ht="13.2">
      <c r="C515" s="13"/>
      <c r="D515" s="14"/>
      <c r="F515" s="14"/>
      <c r="G515" s="8"/>
      <c r="H515" s="8"/>
      <c r="I515" s="15"/>
    </row>
    <row r="516" spans="3:9" ht="13.2">
      <c r="C516" s="13"/>
      <c r="D516" s="14"/>
      <c r="F516" s="14"/>
      <c r="G516" s="8"/>
      <c r="H516" s="8"/>
      <c r="I516" s="15"/>
    </row>
    <row r="517" spans="3:9" ht="13.2">
      <c r="C517" s="13"/>
      <c r="D517" s="14"/>
      <c r="F517" s="14"/>
      <c r="G517" s="8"/>
      <c r="H517" s="8"/>
      <c r="I517" s="15"/>
    </row>
    <row r="518" spans="3:9" ht="13.2">
      <c r="C518" s="13"/>
      <c r="D518" s="14"/>
      <c r="F518" s="14"/>
      <c r="G518" s="8"/>
      <c r="H518" s="8"/>
      <c r="I518" s="15"/>
    </row>
    <row r="519" spans="3:9" ht="13.2">
      <c r="C519" s="13"/>
      <c r="D519" s="14"/>
      <c r="F519" s="14"/>
      <c r="G519" s="8"/>
      <c r="H519" s="8"/>
      <c r="I519" s="15"/>
    </row>
    <row r="520" spans="3:9" ht="13.2">
      <c r="C520" s="13"/>
      <c r="D520" s="14"/>
      <c r="F520" s="14"/>
      <c r="G520" s="8"/>
      <c r="H520" s="8"/>
      <c r="I520" s="15"/>
    </row>
    <row r="521" spans="3:9" ht="13.2">
      <c r="C521" s="13"/>
      <c r="D521" s="14"/>
      <c r="F521" s="14"/>
      <c r="G521" s="8"/>
      <c r="H521" s="8"/>
      <c r="I521" s="15"/>
    </row>
    <row r="522" spans="3:9" ht="13.2">
      <c r="C522" s="13"/>
      <c r="D522" s="14"/>
      <c r="F522" s="14"/>
      <c r="G522" s="8"/>
      <c r="H522" s="8"/>
      <c r="I522" s="15"/>
    </row>
    <row r="523" spans="3:9" ht="13.2">
      <c r="C523" s="13"/>
      <c r="D523" s="14"/>
      <c r="F523" s="14"/>
      <c r="G523" s="8"/>
      <c r="H523" s="8"/>
      <c r="I523" s="15"/>
    </row>
    <row r="524" spans="3:9" ht="13.2">
      <c r="C524" s="13"/>
      <c r="D524" s="14"/>
      <c r="F524" s="14"/>
      <c r="G524" s="8"/>
      <c r="H524" s="8"/>
      <c r="I524" s="15"/>
    </row>
    <row r="525" spans="3:9" ht="13.2">
      <c r="C525" s="13"/>
      <c r="D525" s="14"/>
      <c r="F525" s="14"/>
      <c r="G525" s="8"/>
      <c r="H525" s="8"/>
      <c r="I525" s="15"/>
    </row>
    <row r="526" spans="3:9" ht="13.2">
      <c r="C526" s="13"/>
      <c r="D526" s="14"/>
      <c r="F526" s="14"/>
      <c r="G526" s="8"/>
      <c r="H526" s="8"/>
      <c r="I526" s="15"/>
    </row>
    <row r="527" spans="3:9" ht="13.2">
      <c r="C527" s="13"/>
      <c r="D527" s="14"/>
      <c r="F527" s="14"/>
      <c r="G527" s="8"/>
      <c r="H527" s="8"/>
      <c r="I527" s="15"/>
    </row>
    <row r="528" spans="3:9" ht="13.2">
      <c r="C528" s="13"/>
      <c r="D528" s="14"/>
      <c r="F528" s="14"/>
      <c r="G528" s="8"/>
      <c r="H528" s="8"/>
      <c r="I528" s="15"/>
    </row>
    <row r="529" spans="3:9" ht="13.2">
      <c r="C529" s="13"/>
      <c r="D529" s="14"/>
      <c r="F529" s="14"/>
      <c r="G529" s="8"/>
      <c r="H529" s="8"/>
      <c r="I529" s="15"/>
    </row>
    <row r="530" spans="3:9" ht="13.2">
      <c r="C530" s="13"/>
      <c r="D530" s="14"/>
      <c r="F530" s="14"/>
      <c r="G530" s="8"/>
      <c r="H530" s="8"/>
      <c r="I530" s="15"/>
    </row>
    <row r="531" spans="3:9" ht="13.2">
      <c r="C531" s="13"/>
      <c r="D531" s="14"/>
      <c r="F531" s="14"/>
      <c r="G531" s="8"/>
      <c r="H531" s="8"/>
      <c r="I531" s="15"/>
    </row>
    <row r="532" spans="3:9" ht="13.2">
      <c r="C532" s="13"/>
      <c r="D532" s="14"/>
      <c r="F532" s="14"/>
      <c r="G532" s="8"/>
      <c r="H532" s="8"/>
      <c r="I532" s="15"/>
    </row>
    <row r="533" spans="3:9" ht="13.2">
      <c r="C533" s="13"/>
      <c r="D533" s="14"/>
      <c r="F533" s="14"/>
      <c r="G533" s="8"/>
      <c r="H533" s="8"/>
      <c r="I533" s="15"/>
    </row>
    <row r="534" spans="3:9" ht="13.2">
      <c r="C534" s="13"/>
      <c r="D534" s="14"/>
      <c r="F534" s="14"/>
      <c r="G534" s="8"/>
      <c r="H534" s="8"/>
      <c r="I534" s="15"/>
    </row>
    <row r="535" spans="3:9" ht="13.2">
      <c r="C535" s="13"/>
      <c r="D535" s="14"/>
      <c r="F535" s="14"/>
      <c r="G535" s="8"/>
      <c r="H535" s="8"/>
      <c r="I535" s="15"/>
    </row>
    <row r="536" spans="3:9" ht="13.2">
      <c r="C536" s="13"/>
      <c r="D536" s="14"/>
      <c r="F536" s="14"/>
      <c r="G536" s="8"/>
      <c r="H536" s="8"/>
      <c r="I536" s="15"/>
    </row>
    <row r="537" spans="3:9" ht="13.2">
      <c r="C537" s="13"/>
      <c r="D537" s="14"/>
      <c r="F537" s="14"/>
      <c r="G537" s="8"/>
      <c r="H537" s="8"/>
      <c r="I537" s="15"/>
    </row>
    <row r="538" spans="3:9" ht="13.2">
      <c r="C538" s="13"/>
      <c r="D538" s="14"/>
      <c r="F538" s="14"/>
      <c r="G538" s="8"/>
      <c r="H538" s="8"/>
      <c r="I538" s="15"/>
    </row>
    <row r="539" spans="3:9" ht="13.2">
      <c r="C539" s="13"/>
      <c r="D539" s="14"/>
      <c r="F539" s="14"/>
      <c r="G539" s="8"/>
      <c r="H539" s="8"/>
      <c r="I539" s="15"/>
    </row>
    <row r="540" spans="3:9" ht="13.2">
      <c r="C540" s="13"/>
      <c r="D540" s="14"/>
      <c r="F540" s="14"/>
      <c r="G540" s="8"/>
      <c r="H540" s="8"/>
      <c r="I540" s="15"/>
    </row>
    <row r="541" spans="3:9" ht="13.2">
      <c r="C541" s="13"/>
      <c r="D541" s="14"/>
      <c r="F541" s="14"/>
      <c r="G541" s="8"/>
      <c r="H541" s="8"/>
      <c r="I541" s="15"/>
    </row>
    <row r="542" spans="3:9" ht="13.2">
      <c r="C542" s="13"/>
      <c r="D542" s="14"/>
      <c r="F542" s="14"/>
      <c r="G542" s="8"/>
      <c r="H542" s="8"/>
      <c r="I542" s="15"/>
    </row>
    <row r="543" spans="3:9" ht="13.2">
      <c r="C543" s="13"/>
      <c r="D543" s="14"/>
      <c r="F543" s="14"/>
      <c r="G543" s="8"/>
      <c r="H543" s="8"/>
      <c r="I543" s="15"/>
    </row>
    <row r="544" spans="3:9" ht="13.2">
      <c r="C544" s="13"/>
      <c r="D544" s="14"/>
      <c r="F544" s="14"/>
      <c r="G544" s="8"/>
      <c r="H544" s="8"/>
      <c r="I544" s="15"/>
    </row>
    <row r="545" spans="3:9" ht="13.2">
      <c r="C545" s="13"/>
      <c r="D545" s="14"/>
      <c r="F545" s="14"/>
      <c r="G545" s="8"/>
      <c r="H545" s="8"/>
      <c r="I545" s="15"/>
    </row>
    <row r="546" spans="3:9" ht="13.2">
      <c r="C546" s="13"/>
      <c r="D546" s="14"/>
      <c r="F546" s="14"/>
      <c r="G546" s="8"/>
      <c r="H546" s="8"/>
      <c r="I546" s="15"/>
    </row>
    <row r="547" spans="3:9" ht="13.2">
      <c r="C547" s="13"/>
      <c r="D547" s="14"/>
      <c r="F547" s="14"/>
      <c r="G547" s="8"/>
      <c r="H547" s="8"/>
      <c r="I547" s="15"/>
    </row>
    <row r="548" spans="3:9" ht="13.2">
      <c r="C548" s="13"/>
      <c r="D548" s="14"/>
      <c r="F548" s="14"/>
      <c r="G548" s="8"/>
      <c r="H548" s="8"/>
      <c r="I548" s="15"/>
    </row>
    <row r="549" spans="3:9" ht="13.2">
      <c r="C549" s="13"/>
      <c r="D549" s="14"/>
      <c r="F549" s="14"/>
      <c r="G549" s="8"/>
      <c r="H549" s="8"/>
      <c r="I549" s="15"/>
    </row>
    <row r="550" spans="3:9" ht="13.2">
      <c r="C550" s="13"/>
      <c r="D550" s="14"/>
      <c r="F550" s="14"/>
      <c r="G550" s="8"/>
      <c r="H550" s="8"/>
      <c r="I550" s="15"/>
    </row>
    <row r="551" spans="3:9" ht="13.2">
      <c r="C551" s="13"/>
      <c r="D551" s="14"/>
      <c r="F551" s="14"/>
      <c r="G551" s="8"/>
      <c r="H551" s="8"/>
      <c r="I551" s="15"/>
    </row>
    <row r="552" spans="3:9" ht="13.2">
      <c r="C552" s="13"/>
      <c r="D552" s="14"/>
      <c r="F552" s="14"/>
      <c r="G552" s="8"/>
      <c r="H552" s="8"/>
      <c r="I552" s="15"/>
    </row>
    <row r="553" spans="3:9" ht="13.2">
      <c r="C553" s="13"/>
      <c r="D553" s="14"/>
      <c r="F553" s="14"/>
      <c r="G553" s="8"/>
      <c r="H553" s="8"/>
      <c r="I553" s="15"/>
    </row>
    <row r="554" spans="3:9" ht="13.2">
      <c r="C554" s="13"/>
      <c r="D554" s="14"/>
      <c r="F554" s="14"/>
      <c r="G554" s="8"/>
      <c r="H554" s="8"/>
      <c r="I554" s="15"/>
    </row>
    <row r="555" spans="3:9" ht="13.2">
      <c r="C555" s="13"/>
      <c r="D555" s="14"/>
      <c r="F555" s="14"/>
      <c r="G555" s="8"/>
      <c r="H555" s="8"/>
      <c r="I555" s="15"/>
    </row>
    <row r="556" spans="3:9" ht="13.2">
      <c r="C556" s="13"/>
      <c r="D556" s="14"/>
      <c r="F556" s="14"/>
      <c r="G556" s="8"/>
      <c r="H556" s="8"/>
      <c r="I556" s="15"/>
    </row>
    <row r="557" spans="3:9" ht="13.2">
      <c r="C557" s="13"/>
      <c r="D557" s="14"/>
      <c r="F557" s="14"/>
      <c r="G557" s="8"/>
      <c r="H557" s="8"/>
      <c r="I557" s="15"/>
    </row>
    <row r="558" spans="3:9" ht="13.2">
      <c r="C558" s="13"/>
      <c r="D558" s="14"/>
      <c r="F558" s="14"/>
      <c r="G558" s="8"/>
      <c r="H558" s="8"/>
      <c r="I558" s="15"/>
    </row>
    <row r="559" spans="3:9" ht="13.2">
      <c r="C559" s="13"/>
      <c r="D559" s="14"/>
      <c r="F559" s="14"/>
      <c r="G559" s="8"/>
      <c r="H559" s="8"/>
      <c r="I559" s="15"/>
    </row>
    <row r="560" spans="3:9" ht="13.2">
      <c r="C560" s="13"/>
      <c r="D560" s="14"/>
      <c r="F560" s="14"/>
      <c r="G560" s="8"/>
      <c r="H560" s="8"/>
      <c r="I560" s="15"/>
    </row>
    <row r="561" spans="3:9" ht="13.2">
      <c r="C561" s="13"/>
      <c r="D561" s="14"/>
      <c r="F561" s="14"/>
      <c r="G561" s="8"/>
      <c r="H561" s="8"/>
      <c r="I561" s="15"/>
    </row>
    <row r="562" spans="3:9" ht="13.2">
      <c r="C562" s="13"/>
      <c r="D562" s="14"/>
      <c r="F562" s="14"/>
      <c r="G562" s="8"/>
      <c r="H562" s="8"/>
      <c r="I562" s="15"/>
    </row>
    <row r="563" spans="3:9" ht="13.2">
      <c r="C563" s="13"/>
      <c r="D563" s="14"/>
      <c r="F563" s="14"/>
      <c r="G563" s="8"/>
      <c r="H563" s="8"/>
      <c r="I563" s="15"/>
    </row>
    <row r="564" spans="3:9" ht="13.2">
      <c r="C564" s="13"/>
      <c r="D564" s="14"/>
      <c r="F564" s="14"/>
      <c r="G564" s="8"/>
      <c r="H564" s="8"/>
      <c r="I564" s="15"/>
    </row>
    <row r="565" spans="3:9" ht="13.2">
      <c r="C565" s="13"/>
      <c r="D565" s="14"/>
      <c r="F565" s="14"/>
      <c r="G565" s="8"/>
      <c r="H565" s="8"/>
      <c r="I565" s="15"/>
    </row>
    <row r="566" spans="3:9" ht="13.2">
      <c r="C566" s="13"/>
      <c r="D566" s="14"/>
      <c r="F566" s="14"/>
      <c r="G566" s="8"/>
      <c r="H566" s="8"/>
      <c r="I566" s="15"/>
    </row>
    <row r="567" spans="3:9" ht="13.2">
      <c r="C567" s="13"/>
      <c r="D567" s="14"/>
      <c r="F567" s="14"/>
      <c r="G567" s="8"/>
      <c r="H567" s="8"/>
      <c r="I567" s="15"/>
    </row>
    <row r="568" spans="3:9" ht="13.2">
      <c r="C568" s="13"/>
      <c r="D568" s="14"/>
      <c r="F568" s="14"/>
      <c r="G568" s="8"/>
      <c r="H568" s="8"/>
      <c r="I568" s="15"/>
    </row>
    <row r="569" spans="3:9" ht="13.2">
      <c r="C569" s="13"/>
      <c r="D569" s="14"/>
      <c r="F569" s="14"/>
      <c r="G569" s="8"/>
      <c r="H569" s="8"/>
      <c r="I569" s="15"/>
    </row>
    <row r="570" spans="3:9" ht="13.2">
      <c r="C570" s="13"/>
      <c r="D570" s="14"/>
      <c r="F570" s="14"/>
      <c r="G570" s="8"/>
      <c r="H570" s="8"/>
      <c r="I570" s="15"/>
    </row>
    <row r="571" spans="3:9" ht="13.2">
      <c r="C571" s="13"/>
      <c r="D571" s="14"/>
      <c r="F571" s="14"/>
      <c r="G571" s="8"/>
      <c r="H571" s="8"/>
      <c r="I571" s="15"/>
    </row>
    <row r="572" spans="3:9" ht="13.2">
      <c r="C572" s="13"/>
      <c r="D572" s="14"/>
      <c r="F572" s="14"/>
      <c r="G572" s="8"/>
      <c r="H572" s="8"/>
      <c r="I572" s="15"/>
    </row>
    <row r="573" spans="3:9" ht="13.2">
      <c r="C573" s="13"/>
      <c r="D573" s="14"/>
      <c r="F573" s="14"/>
      <c r="G573" s="8"/>
      <c r="H573" s="8"/>
      <c r="I573" s="15"/>
    </row>
    <row r="574" spans="3:9" ht="13.2">
      <c r="C574" s="13"/>
      <c r="D574" s="14"/>
      <c r="F574" s="14"/>
      <c r="G574" s="8"/>
      <c r="H574" s="8"/>
      <c r="I574" s="15"/>
    </row>
    <row r="575" spans="3:9" ht="13.2">
      <c r="C575" s="13"/>
      <c r="D575" s="14"/>
      <c r="F575" s="14"/>
      <c r="G575" s="8"/>
      <c r="H575" s="8"/>
      <c r="I575" s="15"/>
    </row>
    <row r="576" spans="3:9" ht="13.2">
      <c r="C576" s="13"/>
      <c r="D576" s="14"/>
      <c r="F576" s="14"/>
      <c r="G576" s="8"/>
      <c r="H576" s="8"/>
      <c r="I576" s="15"/>
    </row>
    <row r="577" spans="3:9" ht="13.2">
      <c r="C577" s="13"/>
      <c r="D577" s="14"/>
      <c r="F577" s="14"/>
      <c r="G577" s="8"/>
      <c r="H577" s="8"/>
      <c r="I577" s="15"/>
    </row>
    <row r="578" spans="3:9" ht="13.2">
      <c r="C578" s="13"/>
      <c r="D578" s="14"/>
      <c r="F578" s="14"/>
      <c r="G578" s="8"/>
      <c r="H578" s="8"/>
      <c r="I578" s="15"/>
    </row>
    <row r="579" spans="3:9" ht="13.2">
      <c r="C579" s="13"/>
      <c r="D579" s="14"/>
      <c r="F579" s="14"/>
      <c r="G579" s="8"/>
      <c r="H579" s="8"/>
      <c r="I579" s="15"/>
    </row>
    <row r="580" spans="3:9" ht="13.2">
      <c r="C580" s="13"/>
      <c r="D580" s="14"/>
      <c r="F580" s="14"/>
      <c r="G580" s="8"/>
      <c r="H580" s="8"/>
      <c r="I580" s="15"/>
    </row>
    <row r="581" spans="3:9" ht="13.2">
      <c r="C581" s="13"/>
      <c r="D581" s="14"/>
      <c r="F581" s="14"/>
      <c r="G581" s="8"/>
      <c r="H581" s="8"/>
      <c r="I581" s="15"/>
    </row>
    <row r="582" spans="3:9" ht="13.2">
      <c r="C582" s="13"/>
      <c r="D582" s="14"/>
      <c r="F582" s="14"/>
      <c r="G582" s="8"/>
      <c r="H582" s="8"/>
      <c r="I582" s="15"/>
    </row>
    <row r="583" spans="3:9" ht="13.2">
      <c r="C583" s="13"/>
      <c r="D583" s="14"/>
      <c r="F583" s="14"/>
      <c r="G583" s="8"/>
      <c r="H583" s="8"/>
      <c r="I583" s="15"/>
    </row>
    <row r="584" spans="3:9" ht="13.2">
      <c r="C584" s="13"/>
      <c r="D584" s="14"/>
      <c r="F584" s="14"/>
      <c r="G584" s="8"/>
      <c r="H584" s="8"/>
      <c r="I584" s="15"/>
    </row>
    <row r="585" spans="3:9" ht="13.2">
      <c r="C585" s="13"/>
      <c r="D585" s="14"/>
      <c r="F585" s="14"/>
      <c r="G585" s="8"/>
      <c r="H585" s="8"/>
      <c r="I585" s="15"/>
    </row>
    <row r="586" spans="3:9" ht="13.2">
      <c r="C586" s="13"/>
      <c r="D586" s="14"/>
      <c r="F586" s="14"/>
      <c r="G586" s="8"/>
      <c r="H586" s="8"/>
      <c r="I586" s="15"/>
    </row>
    <row r="587" spans="3:9" ht="13.2">
      <c r="C587" s="13"/>
      <c r="D587" s="14"/>
      <c r="F587" s="14"/>
      <c r="G587" s="8"/>
      <c r="H587" s="8"/>
      <c r="I587" s="15"/>
    </row>
    <row r="588" spans="3:9" ht="13.2">
      <c r="C588" s="13"/>
      <c r="D588" s="14"/>
      <c r="F588" s="14"/>
      <c r="G588" s="8"/>
      <c r="H588" s="8"/>
      <c r="I588" s="15"/>
    </row>
    <row r="589" spans="3:9" ht="13.2">
      <c r="C589" s="13"/>
      <c r="D589" s="14"/>
      <c r="F589" s="14"/>
      <c r="G589" s="8"/>
      <c r="H589" s="8"/>
      <c r="I589" s="15"/>
    </row>
    <row r="590" spans="3:9" ht="13.2">
      <c r="C590" s="13"/>
      <c r="D590" s="14"/>
      <c r="F590" s="14"/>
      <c r="G590" s="8"/>
      <c r="H590" s="8"/>
      <c r="I590" s="15"/>
    </row>
    <row r="591" spans="3:9" ht="13.2">
      <c r="C591" s="13"/>
      <c r="D591" s="14"/>
      <c r="F591" s="14"/>
      <c r="G591" s="8"/>
      <c r="H591" s="8"/>
      <c r="I591" s="15"/>
    </row>
    <row r="592" spans="3:9" ht="13.2">
      <c r="C592" s="13"/>
      <c r="D592" s="14"/>
      <c r="F592" s="14"/>
      <c r="G592" s="8"/>
      <c r="H592" s="8"/>
      <c r="I592" s="15"/>
    </row>
    <row r="593" spans="3:9" ht="13.2">
      <c r="C593" s="13"/>
      <c r="D593" s="14"/>
      <c r="F593" s="14"/>
      <c r="G593" s="8"/>
      <c r="H593" s="8"/>
      <c r="I593" s="15"/>
    </row>
    <row r="594" spans="3:9" ht="13.2">
      <c r="C594" s="13"/>
      <c r="D594" s="14"/>
      <c r="F594" s="14"/>
      <c r="G594" s="8"/>
      <c r="H594" s="8"/>
      <c r="I594" s="15"/>
    </row>
    <row r="595" spans="3:9" ht="13.2">
      <c r="C595" s="13"/>
      <c r="D595" s="14"/>
      <c r="F595" s="14"/>
      <c r="G595" s="8"/>
      <c r="H595" s="8"/>
      <c r="I595" s="15"/>
    </row>
    <row r="596" spans="3:9" ht="13.2">
      <c r="C596" s="13"/>
      <c r="D596" s="14"/>
      <c r="F596" s="14"/>
      <c r="G596" s="8"/>
      <c r="H596" s="8"/>
      <c r="I596" s="15"/>
    </row>
    <row r="597" spans="3:9" ht="13.2">
      <c r="C597" s="13"/>
      <c r="D597" s="14"/>
      <c r="F597" s="14"/>
      <c r="G597" s="8"/>
      <c r="H597" s="8"/>
      <c r="I597" s="15"/>
    </row>
    <row r="598" spans="3:9" ht="13.2">
      <c r="C598" s="13"/>
      <c r="D598" s="14"/>
      <c r="F598" s="14"/>
      <c r="G598" s="8"/>
      <c r="H598" s="8"/>
      <c r="I598" s="15"/>
    </row>
    <row r="599" spans="3:9" ht="13.2">
      <c r="C599" s="13"/>
      <c r="D599" s="14"/>
      <c r="F599" s="14"/>
      <c r="G599" s="8"/>
      <c r="H599" s="8"/>
      <c r="I599" s="15"/>
    </row>
    <row r="600" spans="3:9" ht="13.2">
      <c r="C600" s="13"/>
      <c r="D600" s="14"/>
      <c r="F600" s="14"/>
      <c r="G600" s="8"/>
      <c r="H600" s="8"/>
      <c r="I600" s="15"/>
    </row>
    <row r="601" spans="3:9" ht="13.2">
      <c r="C601" s="13"/>
      <c r="D601" s="14"/>
      <c r="F601" s="14"/>
      <c r="G601" s="8"/>
      <c r="H601" s="8"/>
      <c r="I601" s="15"/>
    </row>
    <row r="602" spans="3:9" ht="13.2">
      <c r="C602" s="13"/>
      <c r="D602" s="14"/>
      <c r="F602" s="14"/>
      <c r="G602" s="8"/>
      <c r="H602" s="8"/>
      <c r="I602" s="15"/>
    </row>
    <row r="603" spans="3:9" ht="13.2">
      <c r="C603" s="13"/>
      <c r="D603" s="14"/>
      <c r="F603" s="14"/>
      <c r="G603" s="8"/>
      <c r="H603" s="8"/>
      <c r="I603" s="15"/>
    </row>
    <row r="604" spans="3:9" ht="13.2">
      <c r="C604" s="13"/>
      <c r="D604" s="14"/>
      <c r="F604" s="14"/>
      <c r="G604" s="8"/>
      <c r="H604" s="8"/>
      <c r="I604" s="15"/>
    </row>
    <row r="605" spans="3:9" ht="13.2">
      <c r="C605" s="13"/>
      <c r="D605" s="14"/>
      <c r="F605" s="14"/>
      <c r="G605" s="8"/>
      <c r="H605" s="8"/>
      <c r="I605" s="15"/>
    </row>
    <row r="606" spans="3:9" ht="13.2">
      <c r="C606" s="13"/>
      <c r="D606" s="14"/>
      <c r="F606" s="14"/>
      <c r="G606" s="8"/>
      <c r="H606" s="8"/>
      <c r="I606" s="15"/>
    </row>
    <row r="607" spans="3:9" ht="13.2">
      <c r="C607" s="13"/>
      <c r="D607" s="14"/>
      <c r="F607" s="14"/>
      <c r="G607" s="8"/>
      <c r="H607" s="8"/>
      <c r="I607" s="15"/>
    </row>
    <row r="608" spans="3:9" ht="13.2">
      <c r="C608" s="13"/>
      <c r="D608" s="14"/>
      <c r="F608" s="14"/>
      <c r="G608" s="8"/>
      <c r="H608" s="8"/>
      <c r="I608" s="15"/>
    </row>
    <row r="609" spans="3:9" ht="13.2">
      <c r="C609" s="13"/>
      <c r="D609" s="14"/>
      <c r="F609" s="14"/>
      <c r="G609" s="8"/>
      <c r="H609" s="8"/>
      <c r="I609" s="15"/>
    </row>
    <row r="610" spans="3:9" ht="13.2">
      <c r="C610" s="13"/>
      <c r="D610" s="14"/>
      <c r="F610" s="14"/>
      <c r="G610" s="8"/>
      <c r="H610" s="8"/>
      <c r="I610" s="15"/>
    </row>
    <row r="611" spans="3:9" ht="13.2">
      <c r="C611" s="13"/>
      <c r="D611" s="14"/>
      <c r="F611" s="14"/>
      <c r="G611" s="8"/>
      <c r="H611" s="8"/>
      <c r="I611" s="15"/>
    </row>
    <row r="612" spans="3:9" ht="13.2">
      <c r="C612" s="13"/>
      <c r="D612" s="14"/>
      <c r="F612" s="14"/>
      <c r="G612" s="8"/>
      <c r="H612" s="8"/>
      <c r="I612" s="15"/>
    </row>
    <row r="613" spans="3:9" ht="13.2">
      <c r="C613" s="13"/>
      <c r="D613" s="14"/>
      <c r="F613" s="14"/>
      <c r="G613" s="8"/>
      <c r="H613" s="8"/>
      <c r="I613" s="15"/>
    </row>
    <row r="614" spans="3:9" ht="13.2">
      <c r="C614" s="13"/>
      <c r="D614" s="14"/>
      <c r="F614" s="14"/>
      <c r="G614" s="8"/>
      <c r="H614" s="8"/>
      <c r="I614" s="15"/>
    </row>
    <row r="615" spans="3:9" ht="13.2">
      <c r="C615" s="13"/>
      <c r="D615" s="14"/>
      <c r="F615" s="14"/>
      <c r="G615" s="8"/>
      <c r="H615" s="8"/>
      <c r="I615" s="15"/>
    </row>
    <row r="616" spans="3:9" ht="13.2">
      <c r="C616" s="13"/>
      <c r="D616" s="14"/>
      <c r="F616" s="14"/>
      <c r="G616" s="8"/>
      <c r="H616" s="8"/>
      <c r="I616" s="15"/>
    </row>
    <row r="617" spans="3:9" ht="13.2">
      <c r="C617" s="13"/>
      <c r="D617" s="14"/>
      <c r="F617" s="14"/>
      <c r="G617" s="8"/>
      <c r="H617" s="8"/>
      <c r="I617" s="15"/>
    </row>
    <row r="618" spans="3:9" ht="13.2">
      <c r="C618" s="13"/>
      <c r="D618" s="14"/>
      <c r="F618" s="14"/>
      <c r="G618" s="8"/>
      <c r="H618" s="8"/>
      <c r="I618" s="15"/>
    </row>
    <row r="619" spans="3:9" ht="13.2">
      <c r="C619" s="13"/>
      <c r="D619" s="14"/>
      <c r="F619" s="14"/>
      <c r="G619" s="8"/>
      <c r="H619" s="8"/>
      <c r="I619" s="15"/>
    </row>
    <row r="620" spans="3:9" ht="13.2">
      <c r="C620" s="13"/>
      <c r="D620" s="14"/>
      <c r="F620" s="14"/>
      <c r="G620" s="8"/>
      <c r="H620" s="8"/>
      <c r="I620" s="15"/>
    </row>
    <row r="621" spans="3:9" ht="13.2">
      <c r="C621" s="13"/>
      <c r="D621" s="14"/>
      <c r="F621" s="14"/>
      <c r="G621" s="8"/>
      <c r="H621" s="8"/>
      <c r="I621" s="15"/>
    </row>
    <row r="622" spans="3:9" ht="13.2">
      <c r="C622" s="13"/>
      <c r="D622" s="14"/>
      <c r="F622" s="14"/>
      <c r="G622" s="8"/>
      <c r="H622" s="8"/>
      <c r="I622" s="15"/>
    </row>
    <row r="623" spans="3:9" ht="13.2">
      <c r="C623" s="13"/>
      <c r="D623" s="14"/>
      <c r="F623" s="14"/>
      <c r="G623" s="8"/>
      <c r="H623" s="8"/>
      <c r="I623" s="15"/>
    </row>
    <row r="624" spans="3:9" ht="13.2">
      <c r="C624" s="13"/>
      <c r="D624" s="14"/>
      <c r="F624" s="14"/>
      <c r="G624" s="8"/>
      <c r="H624" s="8"/>
      <c r="I624" s="15"/>
    </row>
    <row r="625" spans="3:9" ht="13.2">
      <c r="C625" s="13"/>
      <c r="D625" s="14"/>
      <c r="F625" s="14"/>
      <c r="G625" s="8"/>
      <c r="H625" s="8"/>
      <c r="I625" s="15"/>
    </row>
    <row r="626" spans="3:9" ht="13.2">
      <c r="C626" s="13"/>
      <c r="D626" s="14"/>
      <c r="F626" s="14"/>
      <c r="G626" s="8"/>
      <c r="H626" s="8"/>
      <c r="I626" s="15"/>
    </row>
    <row r="627" spans="3:9" ht="13.2">
      <c r="C627" s="13"/>
      <c r="D627" s="14"/>
      <c r="F627" s="14"/>
      <c r="G627" s="8"/>
      <c r="H627" s="8"/>
      <c r="I627" s="15"/>
    </row>
    <row r="628" spans="3:9" ht="13.2">
      <c r="C628" s="13"/>
      <c r="D628" s="14"/>
      <c r="F628" s="14"/>
      <c r="G628" s="8"/>
      <c r="H628" s="8"/>
      <c r="I628" s="15"/>
    </row>
    <row r="629" spans="3:9" ht="13.2">
      <c r="C629" s="13"/>
      <c r="D629" s="14"/>
      <c r="F629" s="14"/>
      <c r="G629" s="8"/>
      <c r="H629" s="8"/>
      <c r="I629" s="15"/>
    </row>
    <row r="630" spans="3:9" ht="13.2">
      <c r="C630" s="13"/>
      <c r="D630" s="14"/>
      <c r="F630" s="14"/>
      <c r="G630" s="8"/>
      <c r="H630" s="8"/>
      <c r="I630" s="15"/>
    </row>
    <row r="631" spans="3:9" ht="13.2">
      <c r="C631" s="13"/>
      <c r="D631" s="14"/>
      <c r="F631" s="14"/>
      <c r="G631" s="8"/>
      <c r="H631" s="8"/>
      <c r="I631" s="15"/>
    </row>
    <row r="632" spans="3:9" ht="13.2">
      <c r="C632" s="13"/>
      <c r="D632" s="14"/>
      <c r="F632" s="14"/>
      <c r="G632" s="8"/>
      <c r="H632" s="8"/>
      <c r="I632" s="15"/>
    </row>
    <row r="633" spans="3:9" ht="13.2">
      <c r="C633" s="13"/>
      <c r="D633" s="14"/>
      <c r="F633" s="14"/>
      <c r="G633" s="8"/>
      <c r="H633" s="8"/>
      <c r="I633" s="15"/>
    </row>
    <row r="634" spans="3:9" ht="13.2">
      <c r="C634" s="13"/>
      <c r="D634" s="14"/>
      <c r="F634" s="14"/>
      <c r="G634" s="8"/>
      <c r="H634" s="8"/>
      <c r="I634" s="15"/>
    </row>
    <row r="635" spans="3:9" ht="13.2">
      <c r="C635" s="13"/>
      <c r="D635" s="14"/>
      <c r="F635" s="14"/>
      <c r="G635" s="8"/>
      <c r="H635" s="8"/>
      <c r="I635" s="15"/>
    </row>
    <row r="636" spans="3:9" ht="13.2">
      <c r="C636" s="13"/>
      <c r="D636" s="14"/>
      <c r="F636" s="14"/>
      <c r="G636" s="8"/>
      <c r="H636" s="8"/>
      <c r="I636" s="15"/>
    </row>
    <row r="637" spans="3:9" ht="13.2">
      <c r="C637" s="13"/>
      <c r="D637" s="14"/>
      <c r="F637" s="14"/>
      <c r="G637" s="8"/>
      <c r="H637" s="8"/>
      <c r="I637" s="15"/>
    </row>
    <row r="638" spans="3:9" ht="13.2">
      <c r="C638" s="13"/>
      <c r="D638" s="14"/>
      <c r="F638" s="14"/>
      <c r="G638" s="8"/>
      <c r="H638" s="8"/>
      <c r="I638" s="15"/>
    </row>
    <row r="639" spans="3:9" ht="13.2">
      <c r="C639" s="13"/>
      <c r="D639" s="14"/>
      <c r="F639" s="14"/>
      <c r="G639" s="8"/>
      <c r="H639" s="8"/>
      <c r="I639" s="15"/>
    </row>
    <row r="640" spans="3:9" ht="13.2">
      <c r="C640" s="13"/>
      <c r="D640" s="14"/>
      <c r="F640" s="14"/>
      <c r="G640" s="8"/>
      <c r="H640" s="8"/>
      <c r="I640" s="15"/>
    </row>
    <row r="641" spans="3:9" ht="13.2">
      <c r="C641" s="13"/>
      <c r="D641" s="14"/>
      <c r="F641" s="14"/>
      <c r="G641" s="8"/>
      <c r="H641" s="8"/>
      <c r="I641" s="15"/>
    </row>
    <row r="642" spans="3:9" ht="13.2">
      <c r="C642" s="13"/>
      <c r="D642" s="14"/>
      <c r="F642" s="14"/>
      <c r="G642" s="8"/>
      <c r="H642" s="8"/>
      <c r="I642" s="15"/>
    </row>
    <row r="643" spans="3:9" ht="13.2">
      <c r="C643" s="13"/>
      <c r="D643" s="14"/>
      <c r="F643" s="14"/>
      <c r="G643" s="8"/>
      <c r="H643" s="8"/>
      <c r="I643" s="15"/>
    </row>
    <row r="644" spans="3:9" ht="13.2">
      <c r="C644" s="13"/>
      <c r="D644" s="14"/>
      <c r="F644" s="14"/>
      <c r="G644" s="8"/>
      <c r="H644" s="8"/>
      <c r="I644" s="15"/>
    </row>
    <row r="645" spans="3:9" ht="13.2">
      <c r="C645" s="13"/>
      <c r="D645" s="14"/>
      <c r="F645" s="14"/>
      <c r="G645" s="8"/>
      <c r="H645" s="8"/>
      <c r="I645" s="15"/>
    </row>
    <row r="646" spans="3:9" ht="13.2">
      <c r="C646" s="13"/>
      <c r="D646" s="14"/>
      <c r="F646" s="14"/>
      <c r="G646" s="8"/>
      <c r="H646" s="8"/>
      <c r="I646" s="15"/>
    </row>
    <row r="647" spans="3:9" ht="13.2">
      <c r="C647" s="13"/>
      <c r="D647" s="14"/>
      <c r="F647" s="14"/>
      <c r="G647" s="8"/>
      <c r="H647" s="8"/>
      <c r="I647" s="15"/>
    </row>
    <row r="648" spans="3:9" ht="13.2">
      <c r="C648" s="13"/>
      <c r="D648" s="14"/>
      <c r="F648" s="14"/>
      <c r="G648" s="8"/>
      <c r="H648" s="8"/>
      <c r="I648" s="15"/>
    </row>
    <row r="649" spans="3:9" ht="13.2">
      <c r="C649" s="13"/>
      <c r="D649" s="14"/>
      <c r="F649" s="14"/>
      <c r="G649" s="8"/>
      <c r="H649" s="8"/>
      <c r="I649" s="15"/>
    </row>
    <row r="650" spans="3:9" ht="13.2">
      <c r="C650" s="13"/>
      <c r="D650" s="14"/>
      <c r="F650" s="14"/>
      <c r="G650" s="8"/>
      <c r="H650" s="8"/>
      <c r="I650" s="15"/>
    </row>
    <row r="651" spans="3:9" ht="13.2">
      <c r="C651" s="13"/>
      <c r="D651" s="14"/>
      <c r="F651" s="14"/>
      <c r="G651" s="8"/>
      <c r="H651" s="8"/>
      <c r="I651" s="15"/>
    </row>
    <row r="652" spans="3:9" ht="13.2">
      <c r="C652" s="13"/>
      <c r="D652" s="14"/>
      <c r="F652" s="14"/>
      <c r="G652" s="8"/>
      <c r="H652" s="8"/>
      <c r="I652" s="15"/>
    </row>
    <row r="653" spans="3:9" ht="13.2">
      <c r="C653" s="13"/>
      <c r="D653" s="14"/>
      <c r="F653" s="14"/>
      <c r="G653" s="8"/>
      <c r="H653" s="8"/>
      <c r="I653" s="15"/>
    </row>
    <row r="654" spans="3:9" ht="13.2">
      <c r="C654" s="13"/>
      <c r="D654" s="14"/>
      <c r="F654" s="14"/>
      <c r="G654" s="8"/>
      <c r="H654" s="8"/>
      <c r="I654" s="15"/>
    </row>
    <row r="655" spans="3:9" ht="13.2">
      <c r="C655" s="13"/>
      <c r="D655" s="14"/>
      <c r="F655" s="14"/>
      <c r="G655" s="8"/>
      <c r="H655" s="8"/>
      <c r="I655" s="15"/>
    </row>
    <row r="656" spans="3:9" ht="13.2">
      <c r="C656" s="13"/>
      <c r="D656" s="14"/>
      <c r="F656" s="14"/>
      <c r="G656" s="8"/>
      <c r="H656" s="8"/>
      <c r="I656" s="15"/>
    </row>
    <row r="657" spans="3:9" ht="13.2">
      <c r="C657" s="13"/>
      <c r="D657" s="14"/>
      <c r="F657" s="14"/>
      <c r="G657" s="8"/>
      <c r="H657" s="8"/>
      <c r="I657" s="15"/>
    </row>
    <row r="658" spans="3:9" ht="13.2">
      <c r="C658" s="13"/>
      <c r="D658" s="14"/>
      <c r="F658" s="14"/>
      <c r="G658" s="8"/>
      <c r="H658" s="8"/>
      <c r="I658" s="15"/>
    </row>
    <row r="659" spans="3:9" ht="13.2">
      <c r="C659" s="13"/>
      <c r="D659" s="14"/>
      <c r="F659" s="14"/>
      <c r="G659" s="8"/>
      <c r="H659" s="8"/>
      <c r="I659" s="15"/>
    </row>
    <row r="660" spans="3:9" ht="13.2">
      <c r="C660" s="13"/>
      <c r="D660" s="14"/>
      <c r="F660" s="14"/>
      <c r="G660" s="8"/>
      <c r="H660" s="8"/>
      <c r="I660" s="15"/>
    </row>
    <row r="661" spans="3:9" ht="13.2">
      <c r="C661" s="13"/>
      <c r="D661" s="14"/>
      <c r="F661" s="14"/>
      <c r="G661" s="8"/>
      <c r="H661" s="8"/>
      <c r="I661" s="15"/>
    </row>
    <row r="662" spans="3:9" ht="13.2">
      <c r="C662" s="13"/>
      <c r="D662" s="14"/>
      <c r="F662" s="14"/>
      <c r="G662" s="8"/>
      <c r="H662" s="8"/>
      <c r="I662" s="15"/>
    </row>
    <row r="663" spans="3:9" ht="13.2">
      <c r="C663" s="13"/>
      <c r="D663" s="14"/>
      <c r="F663" s="14"/>
      <c r="G663" s="8"/>
      <c r="H663" s="8"/>
      <c r="I663" s="15"/>
    </row>
    <row r="664" spans="3:9" ht="13.2">
      <c r="C664" s="13"/>
      <c r="D664" s="14"/>
      <c r="F664" s="14"/>
      <c r="G664" s="8"/>
      <c r="H664" s="8"/>
      <c r="I664" s="15"/>
    </row>
    <row r="665" spans="3:9" ht="13.2">
      <c r="C665" s="13"/>
      <c r="D665" s="14"/>
      <c r="F665" s="14"/>
      <c r="G665" s="8"/>
      <c r="H665" s="8"/>
      <c r="I665" s="15"/>
    </row>
    <row r="666" spans="3:9" ht="13.2">
      <c r="C666" s="13"/>
      <c r="D666" s="14"/>
      <c r="F666" s="14"/>
      <c r="G666" s="8"/>
      <c r="H666" s="8"/>
      <c r="I666" s="15"/>
    </row>
    <row r="667" spans="3:9" ht="13.2">
      <c r="C667" s="13"/>
      <c r="D667" s="14"/>
      <c r="F667" s="14"/>
      <c r="G667" s="8"/>
      <c r="H667" s="8"/>
      <c r="I667" s="15"/>
    </row>
    <row r="668" spans="3:9" ht="13.2">
      <c r="C668" s="13"/>
      <c r="D668" s="14"/>
      <c r="F668" s="14"/>
      <c r="G668" s="8"/>
      <c r="H668" s="8"/>
      <c r="I668" s="15"/>
    </row>
    <row r="669" spans="3:9" ht="13.2">
      <c r="C669" s="13"/>
      <c r="D669" s="14"/>
      <c r="F669" s="14"/>
      <c r="G669" s="8"/>
      <c r="H669" s="8"/>
      <c r="I669" s="15"/>
    </row>
    <row r="670" spans="3:9" ht="13.2">
      <c r="C670" s="13"/>
      <c r="D670" s="14"/>
      <c r="F670" s="14"/>
      <c r="G670" s="8"/>
      <c r="H670" s="8"/>
      <c r="I670" s="15"/>
    </row>
    <row r="671" spans="3:9" ht="13.2">
      <c r="C671" s="13"/>
      <c r="D671" s="14"/>
      <c r="F671" s="14"/>
      <c r="G671" s="8"/>
      <c r="H671" s="8"/>
      <c r="I671" s="15"/>
    </row>
    <row r="672" spans="3:9" ht="13.2">
      <c r="C672" s="13"/>
      <c r="D672" s="14"/>
      <c r="F672" s="14"/>
      <c r="G672" s="8"/>
      <c r="H672" s="8"/>
      <c r="I672" s="15"/>
    </row>
    <row r="673" spans="3:9" ht="13.2">
      <c r="C673" s="13"/>
      <c r="D673" s="14"/>
      <c r="F673" s="14"/>
      <c r="G673" s="8"/>
      <c r="H673" s="8"/>
      <c r="I673" s="15"/>
    </row>
    <row r="674" spans="3:9" ht="13.2">
      <c r="C674" s="13"/>
      <c r="D674" s="14"/>
      <c r="F674" s="14"/>
      <c r="G674" s="8"/>
      <c r="H674" s="8"/>
      <c r="I674" s="15"/>
    </row>
    <row r="675" spans="3:9" ht="13.2">
      <c r="C675" s="13"/>
      <c r="D675" s="14"/>
      <c r="F675" s="14"/>
      <c r="G675" s="8"/>
      <c r="H675" s="8"/>
      <c r="I675" s="15"/>
    </row>
    <row r="676" spans="3:9" ht="13.2">
      <c r="C676" s="13"/>
      <c r="D676" s="14"/>
      <c r="F676" s="14"/>
      <c r="G676" s="8"/>
      <c r="H676" s="8"/>
      <c r="I676" s="15"/>
    </row>
    <row r="677" spans="3:9" ht="13.2">
      <c r="C677" s="13"/>
      <c r="D677" s="14"/>
      <c r="F677" s="14"/>
      <c r="G677" s="8"/>
      <c r="H677" s="8"/>
      <c r="I677" s="15"/>
    </row>
    <row r="678" spans="3:9" ht="13.2">
      <c r="C678" s="13"/>
      <c r="D678" s="14"/>
      <c r="F678" s="14"/>
      <c r="G678" s="8"/>
      <c r="H678" s="8"/>
      <c r="I678" s="15"/>
    </row>
    <row r="679" spans="3:9" ht="13.2">
      <c r="C679" s="13"/>
      <c r="D679" s="14"/>
      <c r="F679" s="14"/>
      <c r="G679" s="8"/>
      <c r="H679" s="8"/>
      <c r="I679" s="15"/>
    </row>
    <row r="680" spans="3:9" ht="13.2">
      <c r="C680" s="13"/>
      <c r="D680" s="14"/>
      <c r="F680" s="14"/>
      <c r="G680" s="8"/>
      <c r="H680" s="8"/>
      <c r="I680" s="15"/>
    </row>
    <row r="681" spans="3:9" ht="13.2">
      <c r="C681" s="13"/>
      <c r="D681" s="14"/>
      <c r="F681" s="14"/>
      <c r="G681" s="8"/>
      <c r="H681" s="8"/>
      <c r="I681" s="15"/>
    </row>
    <row r="682" spans="3:9" ht="13.2">
      <c r="C682" s="13"/>
      <c r="D682" s="14"/>
      <c r="F682" s="14"/>
      <c r="G682" s="8"/>
      <c r="H682" s="8"/>
      <c r="I682" s="15"/>
    </row>
    <row r="683" spans="3:9" ht="13.2">
      <c r="C683" s="13"/>
      <c r="D683" s="14"/>
      <c r="F683" s="14"/>
      <c r="G683" s="8"/>
      <c r="H683" s="8"/>
      <c r="I683" s="15"/>
    </row>
    <row r="684" spans="3:9" ht="13.2">
      <c r="C684" s="13"/>
      <c r="D684" s="14"/>
      <c r="F684" s="14"/>
      <c r="G684" s="8"/>
      <c r="H684" s="8"/>
      <c r="I684" s="15"/>
    </row>
    <row r="685" spans="3:9" ht="13.2">
      <c r="C685" s="13"/>
      <c r="D685" s="14"/>
      <c r="F685" s="14"/>
      <c r="G685" s="8"/>
      <c r="H685" s="8"/>
      <c r="I685" s="15"/>
    </row>
    <row r="686" spans="3:9" ht="13.2">
      <c r="C686" s="13"/>
      <c r="D686" s="14"/>
      <c r="F686" s="14"/>
      <c r="G686" s="8"/>
      <c r="H686" s="8"/>
      <c r="I686" s="15"/>
    </row>
    <row r="687" spans="3:9" ht="13.2">
      <c r="C687" s="13"/>
      <c r="D687" s="14"/>
      <c r="F687" s="14"/>
      <c r="G687" s="8"/>
      <c r="H687" s="8"/>
      <c r="I687" s="15"/>
    </row>
    <row r="688" spans="3:9" ht="13.2">
      <c r="C688" s="13"/>
      <c r="D688" s="14"/>
      <c r="F688" s="14"/>
      <c r="G688" s="8"/>
      <c r="H688" s="8"/>
      <c r="I688" s="15"/>
    </row>
    <row r="689" spans="3:9" ht="13.2">
      <c r="C689" s="13"/>
      <c r="D689" s="14"/>
      <c r="F689" s="14"/>
      <c r="G689" s="8"/>
      <c r="H689" s="8"/>
      <c r="I689" s="15"/>
    </row>
    <row r="690" spans="3:9" ht="13.2">
      <c r="C690" s="13"/>
      <c r="D690" s="14"/>
      <c r="F690" s="14"/>
      <c r="G690" s="8"/>
      <c r="H690" s="8"/>
      <c r="I690" s="15"/>
    </row>
    <row r="691" spans="3:9" ht="13.2">
      <c r="C691" s="13"/>
      <c r="D691" s="14"/>
      <c r="F691" s="14"/>
      <c r="G691" s="8"/>
      <c r="H691" s="8"/>
      <c r="I691" s="15"/>
    </row>
    <row r="692" spans="3:9" ht="13.2">
      <c r="C692" s="13"/>
      <c r="D692" s="14"/>
      <c r="F692" s="14"/>
      <c r="G692" s="8"/>
      <c r="H692" s="8"/>
      <c r="I692" s="15"/>
    </row>
    <row r="693" spans="3:9" ht="13.2">
      <c r="C693" s="13"/>
      <c r="D693" s="14"/>
      <c r="F693" s="14"/>
      <c r="G693" s="8"/>
      <c r="H693" s="8"/>
      <c r="I693" s="15"/>
    </row>
    <row r="694" spans="3:9" ht="13.2">
      <c r="C694" s="13"/>
      <c r="D694" s="14"/>
      <c r="F694" s="14"/>
      <c r="G694" s="8"/>
      <c r="H694" s="8"/>
      <c r="I694" s="15"/>
    </row>
    <row r="695" spans="3:9" ht="13.2">
      <c r="C695" s="13"/>
      <c r="D695" s="14"/>
      <c r="F695" s="14"/>
      <c r="G695" s="8"/>
      <c r="H695" s="8"/>
      <c r="I695" s="15"/>
    </row>
    <row r="696" spans="3:9" ht="13.2">
      <c r="C696" s="13"/>
      <c r="D696" s="14"/>
      <c r="F696" s="14"/>
      <c r="G696" s="8"/>
      <c r="H696" s="8"/>
      <c r="I696" s="15"/>
    </row>
    <row r="697" spans="3:9" ht="13.2">
      <c r="C697" s="13"/>
      <c r="D697" s="14"/>
      <c r="F697" s="14"/>
      <c r="G697" s="8"/>
      <c r="H697" s="8"/>
      <c r="I697" s="15"/>
    </row>
    <row r="698" spans="3:9" ht="13.2">
      <c r="C698" s="13"/>
      <c r="D698" s="14"/>
      <c r="F698" s="14"/>
      <c r="G698" s="8"/>
      <c r="H698" s="8"/>
      <c r="I698" s="15"/>
    </row>
    <row r="699" spans="3:9" ht="13.2">
      <c r="C699" s="13"/>
      <c r="D699" s="14"/>
      <c r="F699" s="14"/>
      <c r="G699" s="8"/>
      <c r="H699" s="8"/>
      <c r="I699" s="15"/>
    </row>
    <row r="700" spans="3:9" ht="13.2">
      <c r="C700" s="13"/>
      <c r="D700" s="14"/>
      <c r="F700" s="14"/>
      <c r="G700" s="8"/>
      <c r="H700" s="8"/>
      <c r="I700" s="15"/>
    </row>
    <row r="701" spans="3:9" ht="13.2">
      <c r="C701" s="13"/>
      <c r="D701" s="14"/>
      <c r="F701" s="14"/>
      <c r="G701" s="8"/>
      <c r="H701" s="8"/>
      <c r="I701" s="15"/>
    </row>
    <row r="702" spans="3:9" ht="13.2">
      <c r="C702" s="13"/>
      <c r="D702" s="14"/>
      <c r="F702" s="14"/>
      <c r="G702" s="8"/>
      <c r="H702" s="8"/>
      <c r="I702" s="15"/>
    </row>
    <row r="703" spans="3:9" ht="13.2">
      <c r="C703" s="13"/>
      <c r="D703" s="14"/>
      <c r="F703" s="14"/>
      <c r="G703" s="8"/>
      <c r="H703" s="8"/>
      <c r="I703" s="15"/>
    </row>
    <row r="704" spans="3:9" ht="13.2">
      <c r="C704" s="13"/>
      <c r="D704" s="14"/>
      <c r="F704" s="14"/>
      <c r="G704" s="8"/>
      <c r="H704" s="8"/>
      <c r="I704" s="15"/>
    </row>
    <row r="705" spans="3:9" ht="13.2">
      <c r="C705" s="13"/>
      <c r="D705" s="14"/>
      <c r="F705" s="14"/>
      <c r="G705" s="8"/>
      <c r="H705" s="8"/>
      <c r="I705" s="15"/>
    </row>
    <row r="706" spans="3:9" ht="13.2">
      <c r="C706" s="13"/>
      <c r="D706" s="14"/>
      <c r="F706" s="14"/>
      <c r="G706" s="8"/>
      <c r="H706" s="8"/>
      <c r="I706" s="15"/>
    </row>
    <row r="707" spans="3:9" ht="13.2">
      <c r="C707" s="13"/>
      <c r="D707" s="14"/>
      <c r="F707" s="14"/>
      <c r="G707" s="8"/>
      <c r="H707" s="8"/>
      <c r="I707" s="15"/>
    </row>
    <row r="708" spans="3:9" ht="13.2">
      <c r="C708" s="13"/>
      <c r="D708" s="14"/>
      <c r="F708" s="14"/>
      <c r="G708" s="8"/>
      <c r="H708" s="8"/>
      <c r="I708" s="15"/>
    </row>
    <row r="709" spans="3:9" ht="13.2">
      <c r="C709" s="13"/>
      <c r="D709" s="14"/>
      <c r="F709" s="14"/>
      <c r="G709" s="8"/>
      <c r="H709" s="8"/>
      <c r="I709" s="15"/>
    </row>
    <row r="710" spans="3:9" ht="13.2">
      <c r="C710" s="13"/>
      <c r="D710" s="14"/>
      <c r="F710" s="14"/>
      <c r="G710" s="8"/>
      <c r="H710" s="8"/>
      <c r="I710" s="15"/>
    </row>
    <row r="711" spans="3:9" ht="13.2">
      <c r="C711" s="13"/>
      <c r="D711" s="14"/>
      <c r="F711" s="14"/>
      <c r="G711" s="8"/>
      <c r="H711" s="8"/>
      <c r="I711" s="15"/>
    </row>
    <row r="712" spans="3:9" ht="13.2">
      <c r="C712" s="13"/>
      <c r="D712" s="14"/>
      <c r="F712" s="14"/>
      <c r="G712" s="8"/>
      <c r="H712" s="8"/>
      <c r="I712" s="15"/>
    </row>
    <row r="713" spans="3:9" ht="13.2">
      <c r="C713" s="13"/>
      <c r="D713" s="14"/>
      <c r="F713" s="14"/>
      <c r="G713" s="8"/>
      <c r="H713" s="8"/>
      <c r="I713" s="15"/>
    </row>
    <row r="714" spans="3:9" ht="13.2">
      <c r="C714" s="13"/>
      <c r="D714" s="14"/>
      <c r="F714" s="14"/>
      <c r="G714" s="8"/>
      <c r="H714" s="8"/>
      <c r="I714" s="15"/>
    </row>
    <row r="715" spans="3:9" ht="13.2">
      <c r="C715" s="13"/>
      <c r="D715" s="14"/>
      <c r="F715" s="14"/>
      <c r="G715" s="8"/>
      <c r="H715" s="8"/>
      <c r="I715" s="15"/>
    </row>
    <row r="716" spans="3:9" ht="13.2">
      <c r="C716" s="13"/>
      <c r="D716" s="14"/>
      <c r="F716" s="14"/>
      <c r="G716" s="8"/>
      <c r="H716" s="8"/>
      <c r="I716" s="15"/>
    </row>
    <row r="717" spans="3:9" ht="13.2">
      <c r="C717" s="13"/>
      <c r="D717" s="14"/>
      <c r="F717" s="14"/>
      <c r="G717" s="8"/>
      <c r="H717" s="8"/>
      <c r="I717" s="15"/>
    </row>
    <row r="718" spans="3:9" ht="13.2">
      <c r="C718" s="13"/>
      <c r="D718" s="14"/>
      <c r="F718" s="14"/>
      <c r="G718" s="8"/>
      <c r="H718" s="8"/>
      <c r="I718" s="15"/>
    </row>
    <row r="719" spans="3:9" ht="13.2">
      <c r="C719" s="13"/>
      <c r="D719" s="14"/>
      <c r="F719" s="14"/>
      <c r="G719" s="8"/>
      <c r="H719" s="8"/>
      <c r="I719" s="15"/>
    </row>
    <row r="720" spans="3:9" ht="13.2">
      <c r="C720" s="13"/>
      <c r="D720" s="14"/>
      <c r="F720" s="14"/>
      <c r="G720" s="8"/>
      <c r="H720" s="8"/>
      <c r="I720" s="15"/>
    </row>
    <row r="721" spans="3:9" ht="13.2">
      <c r="C721" s="13"/>
      <c r="D721" s="14"/>
      <c r="F721" s="14"/>
      <c r="G721" s="8"/>
      <c r="H721" s="8"/>
      <c r="I721" s="15"/>
    </row>
    <row r="722" spans="3:9" ht="13.2">
      <c r="C722" s="13"/>
      <c r="D722" s="14"/>
      <c r="F722" s="14"/>
      <c r="G722" s="8"/>
      <c r="H722" s="8"/>
      <c r="I722" s="15"/>
    </row>
    <row r="723" spans="3:9" ht="13.2">
      <c r="C723" s="13"/>
      <c r="D723" s="14"/>
      <c r="F723" s="14"/>
      <c r="G723" s="8"/>
      <c r="H723" s="8"/>
      <c r="I723" s="15"/>
    </row>
    <row r="724" spans="3:9" ht="13.2">
      <c r="C724" s="13"/>
      <c r="D724" s="14"/>
      <c r="F724" s="14"/>
      <c r="G724" s="8"/>
      <c r="H724" s="8"/>
      <c r="I724" s="15"/>
    </row>
    <row r="725" spans="3:9" ht="13.2">
      <c r="C725" s="13"/>
      <c r="D725" s="14"/>
      <c r="F725" s="14"/>
      <c r="G725" s="8"/>
      <c r="H725" s="8"/>
      <c r="I725" s="15"/>
    </row>
    <row r="726" spans="3:9" ht="13.2">
      <c r="C726" s="13"/>
      <c r="D726" s="14"/>
      <c r="F726" s="14"/>
      <c r="G726" s="8"/>
      <c r="H726" s="8"/>
      <c r="I726" s="15"/>
    </row>
    <row r="727" spans="3:9" ht="13.2">
      <c r="C727" s="13"/>
      <c r="D727" s="14"/>
      <c r="F727" s="14"/>
      <c r="G727" s="8"/>
      <c r="H727" s="8"/>
      <c r="I727" s="15"/>
    </row>
    <row r="728" spans="3:9" ht="13.2">
      <c r="C728" s="13"/>
      <c r="D728" s="14"/>
      <c r="F728" s="14"/>
      <c r="G728" s="8"/>
      <c r="H728" s="8"/>
      <c r="I728" s="15"/>
    </row>
    <row r="729" spans="3:9" ht="13.2">
      <c r="C729" s="13"/>
      <c r="D729" s="14"/>
      <c r="F729" s="14"/>
      <c r="G729" s="8"/>
      <c r="H729" s="8"/>
      <c r="I729" s="15"/>
    </row>
    <row r="730" spans="3:9" ht="13.2">
      <c r="C730" s="13"/>
      <c r="D730" s="14"/>
      <c r="F730" s="14"/>
      <c r="G730" s="8"/>
      <c r="H730" s="8"/>
      <c r="I730" s="15"/>
    </row>
    <row r="731" spans="3:9" ht="13.2">
      <c r="C731" s="13"/>
      <c r="D731" s="14"/>
      <c r="F731" s="14"/>
      <c r="G731" s="8"/>
      <c r="H731" s="8"/>
      <c r="I731" s="15"/>
    </row>
    <row r="732" spans="3:9" ht="13.2">
      <c r="C732" s="13"/>
      <c r="D732" s="14"/>
      <c r="F732" s="14"/>
      <c r="G732" s="8"/>
      <c r="H732" s="8"/>
      <c r="I732" s="15"/>
    </row>
    <row r="733" spans="3:9" ht="13.2">
      <c r="C733" s="13"/>
      <c r="D733" s="14"/>
      <c r="F733" s="14"/>
      <c r="G733" s="8"/>
      <c r="H733" s="8"/>
      <c r="I733" s="15"/>
    </row>
    <row r="734" spans="3:9" ht="13.2">
      <c r="C734" s="13"/>
      <c r="D734" s="14"/>
      <c r="F734" s="14"/>
      <c r="G734" s="8"/>
      <c r="H734" s="8"/>
      <c r="I734" s="15"/>
    </row>
    <row r="735" spans="3:9" ht="13.2">
      <c r="C735" s="13"/>
      <c r="D735" s="14"/>
      <c r="F735" s="14"/>
      <c r="G735" s="8"/>
      <c r="H735" s="8"/>
      <c r="I735" s="15"/>
    </row>
    <row r="736" spans="3:9" ht="13.2">
      <c r="C736" s="13"/>
      <c r="D736" s="14"/>
      <c r="F736" s="14"/>
      <c r="G736" s="8"/>
      <c r="H736" s="8"/>
      <c r="I736" s="15"/>
    </row>
    <row r="737" spans="3:9" ht="13.2">
      <c r="C737" s="13"/>
      <c r="D737" s="14"/>
      <c r="F737" s="14"/>
      <c r="G737" s="8"/>
      <c r="H737" s="8"/>
      <c r="I737" s="15"/>
    </row>
    <row r="738" spans="3:9" ht="13.2">
      <c r="C738" s="13"/>
      <c r="D738" s="14"/>
      <c r="F738" s="14"/>
      <c r="G738" s="8"/>
      <c r="H738" s="8"/>
      <c r="I738" s="15"/>
    </row>
    <row r="739" spans="3:9" ht="13.2">
      <c r="C739" s="13"/>
      <c r="D739" s="14"/>
      <c r="F739" s="14"/>
      <c r="G739" s="8"/>
      <c r="H739" s="8"/>
      <c r="I739" s="15"/>
    </row>
    <row r="740" spans="3:9" ht="13.2">
      <c r="C740" s="13"/>
      <c r="D740" s="14"/>
      <c r="F740" s="14"/>
      <c r="G740" s="8"/>
      <c r="H740" s="8"/>
      <c r="I740" s="15"/>
    </row>
    <row r="741" spans="3:9" ht="13.2">
      <c r="C741" s="13"/>
      <c r="D741" s="14"/>
      <c r="F741" s="14"/>
      <c r="G741" s="8"/>
      <c r="H741" s="8"/>
      <c r="I741" s="15"/>
    </row>
    <row r="742" spans="3:9" ht="13.2">
      <c r="C742" s="13"/>
      <c r="D742" s="14"/>
      <c r="F742" s="14"/>
      <c r="G742" s="8"/>
      <c r="H742" s="8"/>
      <c r="I742" s="15"/>
    </row>
    <row r="743" spans="3:9" ht="13.2">
      <c r="C743" s="13"/>
      <c r="D743" s="14"/>
      <c r="F743" s="14"/>
      <c r="G743" s="8"/>
      <c r="H743" s="8"/>
      <c r="I743" s="15"/>
    </row>
    <row r="744" spans="3:9" ht="13.2">
      <c r="C744" s="13"/>
      <c r="D744" s="14"/>
      <c r="F744" s="14"/>
      <c r="G744" s="8"/>
      <c r="H744" s="8"/>
      <c r="I744" s="15"/>
    </row>
    <row r="745" spans="3:9" ht="13.2">
      <c r="C745" s="13"/>
      <c r="D745" s="14"/>
      <c r="F745" s="14"/>
      <c r="G745" s="8"/>
      <c r="H745" s="8"/>
      <c r="I745" s="15"/>
    </row>
    <row r="746" spans="3:9" ht="13.2">
      <c r="C746" s="13"/>
      <c r="D746" s="14"/>
      <c r="F746" s="14"/>
      <c r="G746" s="8"/>
      <c r="H746" s="8"/>
      <c r="I746" s="15"/>
    </row>
    <row r="747" spans="3:9" ht="13.2">
      <c r="C747" s="13"/>
      <c r="D747" s="14"/>
      <c r="F747" s="14"/>
      <c r="G747" s="8"/>
      <c r="H747" s="8"/>
      <c r="I747" s="15"/>
    </row>
    <row r="748" spans="3:9" ht="13.2">
      <c r="C748" s="13"/>
      <c r="D748" s="14"/>
      <c r="F748" s="14"/>
      <c r="G748" s="8"/>
      <c r="H748" s="8"/>
      <c r="I748" s="15"/>
    </row>
    <row r="749" spans="3:9" ht="13.2">
      <c r="C749" s="13"/>
      <c r="D749" s="14"/>
      <c r="F749" s="14"/>
      <c r="G749" s="8"/>
      <c r="H749" s="8"/>
      <c r="I749" s="15"/>
    </row>
    <row r="750" spans="3:9" ht="13.2">
      <c r="C750" s="13"/>
      <c r="D750" s="14"/>
      <c r="F750" s="14"/>
      <c r="G750" s="8"/>
      <c r="H750" s="8"/>
      <c r="I750" s="15"/>
    </row>
    <row r="751" spans="3:9" ht="13.2">
      <c r="C751" s="13"/>
      <c r="D751" s="14"/>
      <c r="F751" s="14"/>
      <c r="G751" s="8"/>
      <c r="H751" s="8"/>
      <c r="I751" s="15"/>
    </row>
    <row r="752" spans="3:9" ht="13.2">
      <c r="C752" s="13"/>
      <c r="D752" s="14"/>
      <c r="F752" s="14"/>
      <c r="G752" s="8"/>
      <c r="H752" s="8"/>
      <c r="I752" s="15"/>
    </row>
    <row r="753" spans="3:9" ht="13.2">
      <c r="C753" s="13"/>
      <c r="D753" s="14"/>
      <c r="F753" s="14"/>
      <c r="G753" s="8"/>
      <c r="H753" s="8"/>
      <c r="I753" s="15"/>
    </row>
    <row r="754" spans="3:9" ht="13.2">
      <c r="C754" s="13"/>
      <c r="D754" s="14"/>
      <c r="F754" s="14"/>
      <c r="G754" s="8"/>
      <c r="H754" s="8"/>
      <c r="I754" s="15"/>
    </row>
    <row r="755" spans="3:9" ht="13.2">
      <c r="C755" s="13"/>
      <c r="D755" s="14"/>
      <c r="F755" s="14"/>
      <c r="G755" s="8"/>
      <c r="H755" s="8"/>
      <c r="I755" s="15"/>
    </row>
    <row r="756" spans="3:9" ht="13.2">
      <c r="C756" s="13"/>
      <c r="D756" s="14"/>
      <c r="F756" s="14"/>
      <c r="G756" s="8"/>
      <c r="H756" s="8"/>
      <c r="I756" s="15"/>
    </row>
    <row r="757" spans="3:9" ht="13.2">
      <c r="C757" s="13"/>
      <c r="D757" s="14"/>
      <c r="F757" s="14"/>
      <c r="G757" s="8"/>
      <c r="H757" s="8"/>
      <c r="I757" s="15"/>
    </row>
    <row r="758" spans="3:9" ht="13.2">
      <c r="C758" s="13"/>
      <c r="D758" s="14"/>
      <c r="F758" s="14"/>
      <c r="G758" s="8"/>
      <c r="H758" s="8"/>
      <c r="I758" s="15"/>
    </row>
    <row r="759" spans="3:9" ht="13.2">
      <c r="C759" s="13"/>
      <c r="D759" s="14"/>
      <c r="F759" s="14"/>
      <c r="G759" s="8"/>
      <c r="H759" s="8"/>
      <c r="I759" s="15"/>
    </row>
    <row r="760" spans="3:9" ht="13.2">
      <c r="C760" s="13"/>
      <c r="D760" s="14"/>
      <c r="F760" s="14"/>
      <c r="G760" s="8"/>
      <c r="H760" s="8"/>
      <c r="I760" s="15"/>
    </row>
    <row r="761" spans="3:9" ht="13.2">
      <c r="C761" s="13"/>
      <c r="D761" s="14"/>
      <c r="F761" s="14"/>
      <c r="G761" s="8"/>
      <c r="H761" s="8"/>
      <c r="I761" s="15"/>
    </row>
    <row r="762" spans="3:9" ht="13.2">
      <c r="C762" s="13"/>
      <c r="D762" s="14"/>
      <c r="F762" s="14"/>
      <c r="G762" s="8"/>
      <c r="H762" s="8"/>
      <c r="I762" s="15"/>
    </row>
    <row r="763" spans="3:9" ht="13.2">
      <c r="C763" s="13"/>
      <c r="D763" s="14"/>
      <c r="F763" s="14"/>
      <c r="G763" s="8"/>
      <c r="H763" s="8"/>
      <c r="I763" s="15"/>
    </row>
    <row r="764" spans="3:9" ht="13.2">
      <c r="C764" s="13"/>
      <c r="D764" s="14"/>
      <c r="F764" s="14"/>
      <c r="G764" s="8"/>
      <c r="H764" s="8"/>
      <c r="I764" s="15"/>
    </row>
    <row r="765" spans="3:9" ht="13.2">
      <c r="C765" s="13"/>
      <c r="D765" s="14"/>
      <c r="F765" s="14"/>
      <c r="G765" s="8"/>
      <c r="H765" s="8"/>
      <c r="I765" s="15"/>
    </row>
    <row r="766" spans="3:9" ht="13.2">
      <c r="C766" s="13"/>
      <c r="D766" s="14"/>
      <c r="F766" s="14"/>
      <c r="G766" s="8"/>
      <c r="H766" s="8"/>
      <c r="I766" s="15"/>
    </row>
    <row r="767" spans="3:9" ht="13.2">
      <c r="C767" s="13"/>
      <c r="D767" s="14"/>
      <c r="F767" s="14"/>
      <c r="G767" s="8"/>
      <c r="H767" s="8"/>
      <c r="I767" s="15"/>
    </row>
    <row r="768" spans="3:9" ht="13.2">
      <c r="C768" s="13"/>
      <c r="D768" s="14"/>
      <c r="F768" s="14"/>
      <c r="G768" s="8"/>
      <c r="H768" s="8"/>
      <c r="I768" s="15"/>
    </row>
    <row r="769" spans="3:9" ht="13.2">
      <c r="C769" s="13"/>
      <c r="D769" s="14"/>
      <c r="F769" s="14"/>
      <c r="G769" s="8"/>
      <c r="H769" s="8"/>
      <c r="I769" s="15"/>
    </row>
    <row r="770" spans="3:9" ht="13.2">
      <c r="C770" s="13"/>
      <c r="D770" s="14"/>
      <c r="F770" s="14"/>
      <c r="G770" s="8"/>
      <c r="H770" s="8"/>
      <c r="I770" s="15"/>
    </row>
    <row r="771" spans="3:9" ht="13.2">
      <c r="C771" s="13"/>
      <c r="D771" s="14"/>
      <c r="F771" s="14"/>
      <c r="G771" s="8"/>
      <c r="H771" s="8"/>
      <c r="I771" s="15"/>
    </row>
    <row r="772" spans="3:9" ht="13.2">
      <c r="C772" s="13"/>
      <c r="D772" s="14"/>
      <c r="F772" s="14"/>
      <c r="G772" s="8"/>
      <c r="H772" s="8"/>
      <c r="I772" s="15"/>
    </row>
    <row r="773" spans="3:9" ht="13.2">
      <c r="C773" s="13"/>
      <c r="D773" s="14"/>
      <c r="F773" s="14"/>
      <c r="G773" s="8"/>
      <c r="H773" s="8"/>
      <c r="I773" s="15"/>
    </row>
    <row r="774" spans="3:9" ht="13.2">
      <c r="C774" s="13"/>
      <c r="D774" s="14"/>
      <c r="F774" s="14"/>
      <c r="G774" s="8"/>
      <c r="H774" s="8"/>
      <c r="I774" s="15"/>
    </row>
    <row r="775" spans="3:9" ht="13.2">
      <c r="C775" s="13"/>
      <c r="D775" s="14"/>
      <c r="F775" s="14"/>
      <c r="G775" s="8"/>
      <c r="H775" s="8"/>
      <c r="I775" s="15"/>
    </row>
    <row r="776" spans="3:9" ht="13.2">
      <c r="C776" s="13"/>
      <c r="D776" s="14"/>
      <c r="F776" s="14"/>
      <c r="G776" s="8"/>
      <c r="H776" s="8"/>
      <c r="I776" s="15"/>
    </row>
    <row r="777" spans="3:9" ht="13.2">
      <c r="C777" s="13"/>
      <c r="D777" s="14"/>
      <c r="F777" s="14"/>
      <c r="G777" s="8"/>
      <c r="H777" s="8"/>
      <c r="I777" s="15"/>
    </row>
    <row r="778" spans="3:9" ht="13.2">
      <c r="C778" s="13"/>
      <c r="D778" s="14"/>
      <c r="F778" s="14"/>
      <c r="G778" s="8"/>
      <c r="H778" s="8"/>
      <c r="I778" s="15"/>
    </row>
    <row r="779" spans="3:9" ht="13.2">
      <c r="C779" s="13"/>
      <c r="D779" s="14"/>
      <c r="F779" s="14"/>
      <c r="G779" s="8"/>
      <c r="H779" s="8"/>
      <c r="I779" s="15"/>
    </row>
    <row r="780" spans="3:9" ht="13.2">
      <c r="C780" s="13"/>
      <c r="D780" s="14"/>
      <c r="F780" s="14"/>
      <c r="G780" s="8"/>
      <c r="H780" s="8"/>
      <c r="I780" s="15"/>
    </row>
    <row r="781" spans="3:9" ht="13.2">
      <c r="C781" s="13"/>
      <c r="D781" s="14"/>
      <c r="F781" s="14"/>
      <c r="G781" s="8"/>
      <c r="H781" s="8"/>
      <c r="I781" s="15"/>
    </row>
    <row r="782" spans="3:9" ht="13.2">
      <c r="C782" s="13"/>
      <c r="D782" s="14"/>
      <c r="F782" s="14"/>
      <c r="G782" s="8"/>
      <c r="H782" s="8"/>
      <c r="I782" s="15"/>
    </row>
    <row r="783" spans="3:9" ht="13.2">
      <c r="C783" s="13"/>
      <c r="D783" s="14"/>
      <c r="F783" s="14"/>
      <c r="G783" s="8"/>
      <c r="H783" s="8"/>
      <c r="I783" s="15"/>
    </row>
    <row r="784" spans="3:9" ht="13.2">
      <c r="C784" s="13"/>
      <c r="D784" s="14"/>
      <c r="F784" s="14"/>
      <c r="G784" s="8"/>
      <c r="H784" s="8"/>
      <c r="I784" s="15"/>
    </row>
    <row r="785" spans="3:9" ht="13.2">
      <c r="C785" s="13"/>
      <c r="D785" s="14"/>
      <c r="F785" s="14"/>
      <c r="G785" s="8"/>
      <c r="H785" s="8"/>
      <c r="I785" s="15"/>
    </row>
    <row r="786" spans="3:9" ht="13.2">
      <c r="C786" s="13"/>
      <c r="D786" s="14"/>
      <c r="F786" s="14"/>
      <c r="G786" s="8"/>
      <c r="H786" s="8"/>
      <c r="I786" s="15"/>
    </row>
    <row r="787" spans="3:9" ht="13.2">
      <c r="C787" s="13"/>
      <c r="D787" s="14"/>
      <c r="F787" s="14"/>
      <c r="G787" s="8"/>
      <c r="H787" s="8"/>
      <c r="I787" s="15"/>
    </row>
    <row r="788" spans="3:9" ht="13.2">
      <c r="C788" s="13"/>
      <c r="D788" s="14"/>
      <c r="F788" s="14"/>
      <c r="G788" s="8"/>
      <c r="H788" s="8"/>
      <c r="I788" s="15"/>
    </row>
    <row r="789" spans="3:9" ht="13.2">
      <c r="C789" s="13"/>
      <c r="D789" s="14"/>
      <c r="F789" s="14"/>
      <c r="G789" s="8"/>
      <c r="H789" s="8"/>
      <c r="I789" s="15"/>
    </row>
    <row r="790" spans="3:9" ht="13.2">
      <c r="C790" s="13"/>
      <c r="D790" s="14"/>
      <c r="F790" s="14"/>
      <c r="G790" s="8"/>
      <c r="H790" s="8"/>
      <c r="I790" s="15"/>
    </row>
    <row r="791" spans="3:9" ht="13.2">
      <c r="C791" s="13"/>
      <c r="D791" s="14"/>
      <c r="F791" s="14"/>
      <c r="G791" s="8"/>
      <c r="H791" s="8"/>
      <c r="I791" s="15"/>
    </row>
    <row r="792" spans="3:9" ht="13.2">
      <c r="C792" s="13"/>
      <c r="D792" s="14"/>
      <c r="F792" s="14"/>
      <c r="G792" s="8"/>
      <c r="H792" s="8"/>
      <c r="I792" s="15"/>
    </row>
    <row r="793" spans="3:9" ht="13.2">
      <c r="C793" s="13"/>
      <c r="D793" s="14"/>
      <c r="F793" s="14"/>
      <c r="G793" s="8"/>
      <c r="H793" s="8"/>
      <c r="I793" s="15"/>
    </row>
    <row r="794" spans="3:9" ht="13.2">
      <c r="C794" s="13"/>
      <c r="D794" s="14"/>
      <c r="F794" s="14"/>
      <c r="G794" s="8"/>
      <c r="H794" s="8"/>
      <c r="I794" s="15"/>
    </row>
    <row r="795" spans="3:9" ht="13.2">
      <c r="C795" s="13"/>
      <c r="D795" s="14"/>
      <c r="F795" s="14"/>
      <c r="G795" s="8"/>
      <c r="H795" s="8"/>
      <c r="I795" s="15"/>
    </row>
    <row r="796" spans="3:9" ht="13.2">
      <c r="C796" s="13"/>
      <c r="D796" s="14"/>
      <c r="F796" s="14"/>
      <c r="G796" s="8"/>
      <c r="H796" s="8"/>
      <c r="I796" s="15"/>
    </row>
    <row r="797" spans="3:9" ht="13.2">
      <c r="C797" s="13"/>
      <c r="D797" s="14"/>
      <c r="F797" s="14"/>
      <c r="G797" s="8"/>
      <c r="H797" s="8"/>
      <c r="I797" s="15"/>
    </row>
    <row r="798" spans="3:9" ht="13.2">
      <c r="C798" s="13"/>
      <c r="D798" s="14"/>
      <c r="F798" s="14"/>
      <c r="G798" s="8"/>
      <c r="H798" s="8"/>
      <c r="I798" s="15"/>
    </row>
    <row r="799" spans="3:9" ht="13.2">
      <c r="C799" s="13"/>
      <c r="D799" s="14"/>
      <c r="F799" s="14"/>
      <c r="G799" s="8"/>
      <c r="H799" s="8"/>
      <c r="I799" s="15"/>
    </row>
    <row r="800" spans="3:9" ht="13.2">
      <c r="C800" s="13"/>
      <c r="D800" s="14"/>
      <c r="F800" s="14"/>
      <c r="G800" s="8"/>
      <c r="H800" s="8"/>
      <c r="I800" s="15"/>
    </row>
    <row r="801" spans="3:9" ht="13.2">
      <c r="C801" s="13"/>
      <c r="D801" s="14"/>
      <c r="F801" s="14"/>
      <c r="G801" s="8"/>
      <c r="H801" s="8"/>
      <c r="I801" s="15"/>
    </row>
    <row r="802" spans="3:9" ht="13.2">
      <c r="C802" s="13"/>
      <c r="D802" s="14"/>
      <c r="F802" s="14"/>
      <c r="G802" s="8"/>
      <c r="H802" s="8"/>
      <c r="I802" s="15"/>
    </row>
    <row r="803" spans="3:9" ht="13.2">
      <c r="C803" s="13"/>
      <c r="D803" s="14"/>
      <c r="F803" s="14"/>
      <c r="G803" s="8"/>
      <c r="H803" s="8"/>
      <c r="I803" s="15"/>
    </row>
    <row r="804" spans="3:9" ht="13.2">
      <c r="C804" s="13"/>
      <c r="D804" s="14"/>
      <c r="F804" s="14"/>
      <c r="G804" s="8"/>
      <c r="H804" s="8"/>
      <c r="I804" s="15"/>
    </row>
    <row r="805" spans="3:9" ht="13.2">
      <c r="C805" s="13"/>
      <c r="D805" s="14"/>
      <c r="F805" s="14"/>
      <c r="G805" s="8"/>
      <c r="H805" s="8"/>
      <c r="I805" s="15"/>
    </row>
    <row r="806" spans="3:9" ht="13.2">
      <c r="C806" s="13"/>
      <c r="D806" s="14"/>
      <c r="F806" s="14"/>
      <c r="G806" s="8"/>
      <c r="H806" s="8"/>
      <c r="I806" s="15"/>
    </row>
    <row r="807" spans="3:9" ht="13.2">
      <c r="C807" s="13"/>
      <c r="D807" s="14"/>
      <c r="F807" s="14"/>
      <c r="G807" s="8"/>
      <c r="H807" s="8"/>
      <c r="I807" s="15"/>
    </row>
    <row r="808" spans="3:9" ht="13.2">
      <c r="C808" s="13"/>
      <c r="D808" s="14"/>
      <c r="F808" s="14"/>
      <c r="G808" s="8"/>
      <c r="H808" s="8"/>
      <c r="I808" s="15"/>
    </row>
    <row r="809" spans="3:9" ht="13.2">
      <c r="C809" s="13"/>
      <c r="D809" s="14"/>
      <c r="F809" s="14"/>
      <c r="G809" s="8"/>
      <c r="H809" s="8"/>
      <c r="I809" s="15"/>
    </row>
    <row r="810" spans="3:9" ht="13.2">
      <c r="C810" s="13"/>
      <c r="D810" s="14"/>
      <c r="F810" s="14"/>
      <c r="G810" s="8"/>
      <c r="H810" s="8"/>
      <c r="I810" s="15"/>
    </row>
    <row r="811" spans="3:9" ht="13.2">
      <c r="C811" s="13"/>
      <c r="D811" s="14"/>
      <c r="F811" s="14"/>
      <c r="G811" s="8"/>
      <c r="H811" s="8"/>
      <c r="I811" s="15"/>
    </row>
    <row r="812" spans="3:9" ht="13.2">
      <c r="C812" s="13"/>
      <c r="D812" s="14"/>
      <c r="F812" s="14"/>
      <c r="G812" s="8"/>
      <c r="H812" s="8"/>
      <c r="I812" s="15"/>
    </row>
    <row r="813" spans="3:9" ht="13.2">
      <c r="C813" s="13"/>
      <c r="D813" s="14"/>
      <c r="F813" s="14"/>
      <c r="G813" s="8"/>
      <c r="H813" s="8"/>
      <c r="I813" s="15"/>
    </row>
    <row r="814" spans="3:9" ht="13.2">
      <c r="C814" s="13"/>
      <c r="D814" s="14"/>
      <c r="F814" s="14"/>
      <c r="G814" s="8"/>
      <c r="H814" s="8"/>
      <c r="I814" s="15"/>
    </row>
    <row r="815" spans="3:9" ht="13.2">
      <c r="C815" s="13"/>
      <c r="D815" s="14"/>
      <c r="F815" s="14"/>
      <c r="G815" s="8"/>
      <c r="H815" s="8"/>
      <c r="I815" s="15"/>
    </row>
    <row r="816" spans="3:9" ht="13.2">
      <c r="C816" s="13"/>
      <c r="D816" s="14"/>
      <c r="F816" s="14"/>
      <c r="G816" s="8"/>
      <c r="H816" s="8"/>
      <c r="I816" s="15"/>
    </row>
    <row r="817" spans="3:9" ht="13.2">
      <c r="C817" s="13"/>
      <c r="D817" s="14"/>
      <c r="F817" s="14"/>
      <c r="G817" s="8"/>
      <c r="H817" s="8"/>
      <c r="I817" s="15"/>
    </row>
    <row r="818" spans="3:9" ht="13.2">
      <c r="C818" s="13"/>
      <c r="D818" s="14"/>
      <c r="F818" s="14"/>
      <c r="G818" s="8"/>
      <c r="H818" s="8"/>
      <c r="I818" s="15"/>
    </row>
    <row r="819" spans="3:9" ht="13.2">
      <c r="C819" s="13"/>
      <c r="D819" s="14"/>
      <c r="F819" s="14"/>
      <c r="G819" s="8"/>
      <c r="H819" s="8"/>
      <c r="I819" s="15"/>
    </row>
    <row r="820" spans="3:9" ht="13.2">
      <c r="C820" s="13"/>
      <c r="D820" s="14"/>
      <c r="F820" s="14"/>
      <c r="G820" s="8"/>
      <c r="H820" s="8"/>
      <c r="I820" s="15"/>
    </row>
    <row r="821" spans="3:9" ht="13.2">
      <c r="C821" s="13"/>
      <c r="D821" s="14"/>
      <c r="F821" s="14"/>
      <c r="G821" s="8"/>
      <c r="H821" s="8"/>
      <c r="I821" s="15"/>
    </row>
    <row r="822" spans="3:9" ht="13.2">
      <c r="C822" s="13"/>
      <c r="D822" s="14"/>
      <c r="F822" s="14"/>
      <c r="G822" s="8"/>
      <c r="H822" s="8"/>
      <c r="I822" s="15"/>
    </row>
    <row r="823" spans="3:9" ht="13.2">
      <c r="C823" s="13"/>
      <c r="D823" s="14"/>
      <c r="F823" s="14"/>
      <c r="G823" s="8"/>
      <c r="H823" s="8"/>
      <c r="I823" s="15"/>
    </row>
    <row r="824" spans="3:9" ht="13.2">
      <c r="C824" s="13"/>
      <c r="D824" s="14"/>
      <c r="F824" s="14"/>
      <c r="G824" s="8"/>
      <c r="H824" s="8"/>
      <c r="I824" s="15"/>
    </row>
    <row r="825" spans="3:9" ht="13.2">
      <c r="C825" s="13"/>
      <c r="D825" s="14"/>
      <c r="F825" s="14"/>
      <c r="G825" s="8"/>
      <c r="H825" s="8"/>
      <c r="I825" s="15"/>
    </row>
    <row r="826" spans="3:9" ht="13.2">
      <c r="C826" s="13"/>
      <c r="D826" s="14"/>
      <c r="F826" s="14"/>
      <c r="G826" s="8"/>
      <c r="H826" s="8"/>
      <c r="I826" s="15"/>
    </row>
    <row r="827" spans="3:9" ht="13.2">
      <c r="C827" s="13"/>
      <c r="D827" s="14"/>
      <c r="F827" s="14"/>
      <c r="G827" s="8"/>
      <c r="H827" s="8"/>
      <c r="I827" s="15"/>
    </row>
    <row r="828" spans="3:9" ht="13.2">
      <c r="C828" s="13"/>
      <c r="D828" s="14"/>
      <c r="F828" s="14"/>
      <c r="G828" s="8"/>
      <c r="H828" s="8"/>
      <c r="I828" s="15"/>
    </row>
    <row r="829" spans="3:9" ht="13.2">
      <c r="C829" s="13"/>
      <c r="D829" s="14"/>
      <c r="F829" s="14"/>
      <c r="G829" s="8"/>
      <c r="H829" s="8"/>
      <c r="I829" s="15"/>
    </row>
    <row r="830" spans="3:9" ht="13.2">
      <c r="C830" s="13"/>
      <c r="D830" s="14"/>
      <c r="F830" s="14"/>
      <c r="G830" s="8"/>
      <c r="H830" s="8"/>
      <c r="I830" s="15"/>
    </row>
    <row r="831" spans="3:9" ht="13.2">
      <c r="C831" s="13"/>
      <c r="D831" s="14"/>
      <c r="F831" s="14"/>
      <c r="G831" s="8"/>
      <c r="H831" s="8"/>
      <c r="I831" s="15"/>
    </row>
    <row r="832" spans="3:9" ht="13.2">
      <c r="C832" s="13"/>
      <c r="D832" s="14"/>
      <c r="F832" s="14"/>
      <c r="G832" s="8"/>
      <c r="H832" s="8"/>
      <c r="I832" s="15"/>
    </row>
    <row r="833" spans="3:9" ht="13.2">
      <c r="C833" s="13"/>
      <c r="D833" s="14"/>
      <c r="F833" s="14"/>
      <c r="G833" s="8"/>
      <c r="H833" s="8"/>
      <c r="I833" s="15"/>
    </row>
    <row r="834" spans="3:9" ht="13.2">
      <c r="C834" s="13"/>
      <c r="D834" s="14"/>
      <c r="F834" s="14"/>
      <c r="G834" s="8"/>
      <c r="H834" s="8"/>
      <c r="I834" s="15"/>
    </row>
    <row r="835" spans="3:9" ht="13.2">
      <c r="C835" s="13"/>
      <c r="D835" s="14"/>
      <c r="F835" s="14"/>
      <c r="G835" s="8"/>
      <c r="H835" s="8"/>
      <c r="I835" s="15"/>
    </row>
    <row r="836" spans="3:9" ht="13.2">
      <c r="C836" s="13"/>
      <c r="D836" s="14"/>
      <c r="F836" s="14"/>
      <c r="G836" s="8"/>
      <c r="H836" s="8"/>
      <c r="I836" s="15"/>
    </row>
    <row r="837" spans="3:9" ht="13.2">
      <c r="C837" s="13"/>
      <c r="D837" s="14"/>
      <c r="F837" s="14"/>
      <c r="G837" s="8"/>
      <c r="H837" s="8"/>
      <c r="I837" s="15"/>
    </row>
    <row r="838" spans="3:9" ht="13.2">
      <c r="C838" s="13"/>
      <c r="D838" s="14"/>
      <c r="F838" s="14"/>
      <c r="G838" s="8"/>
      <c r="H838" s="8"/>
      <c r="I838" s="15"/>
    </row>
    <row r="839" spans="3:9" ht="13.2">
      <c r="C839" s="13"/>
      <c r="D839" s="14"/>
      <c r="F839" s="14"/>
      <c r="G839" s="8"/>
      <c r="H839" s="8"/>
      <c r="I839" s="15"/>
    </row>
    <row r="840" spans="3:9" ht="13.2">
      <c r="C840" s="13"/>
      <c r="D840" s="14"/>
      <c r="F840" s="14"/>
      <c r="G840" s="8"/>
      <c r="H840" s="8"/>
      <c r="I840" s="15"/>
    </row>
    <row r="841" spans="3:9" ht="13.2">
      <c r="C841" s="13"/>
      <c r="D841" s="14"/>
      <c r="F841" s="14"/>
      <c r="G841" s="8"/>
      <c r="H841" s="8"/>
      <c r="I841" s="15"/>
    </row>
    <row r="842" spans="3:9" ht="13.2">
      <c r="C842" s="13"/>
      <c r="D842" s="14"/>
      <c r="F842" s="14"/>
      <c r="G842" s="8"/>
      <c r="H842" s="8"/>
      <c r="I842" s="15"/>
    </row>
    <row r="843" spans="3:9" ht="13.2">
      <c r="C843" s="13"/>
      <c r="D843" s="14"/>
      <c r="F843" s="14"/>
      <c r="G843" s="8"/>
      <c r="H843" s="8"/>
      <c r="I843" s="15"/>
    </row>
    <row r="844" spans="3:9" ht="13.2">
      <c r="C844" s="13"/>
      <c r="D844" s="14"/>
      <c r="F844" s="14"/>
      <c r="G844" s="8"/>
      <c r="H844" s="8"/>
      <c r="I844" s="15"/>
    </row>
    <row r="845" spans="3:9" ht="13.2">
      <c r="C845" s="13"/>
      <c r="D845" s="14"/>
      <c r="F845" s="14"/>
      <c r="G845" s="8"/>
      <c r="H845" s="8"/>
      <c r="I845" s="15"/>
    </row>
    <row r="846" spans="3:9" ht="13.2">
      <c r="C846" s="13"/>
      <c r="D846" s="14"/>
      <c r="F846" s="14"/>
      <c r="G846" s="8"/>
      <c r="H846" s="8"/>
      <c r="I846" s="15"/>
    </row>
    <row r="847" spans="3:9" ht="13.2">
      <c r="C847" s="13"/>
      <c r="D847" s="14"/>
      <c r="F847" s="14"/>
      <c r="G847" s="8"/>
      <c r="H847" s="8"/>
      <c r="I847" s="15"/>
    </row>
    <row r="848" spans="3:9" ht="13.2">
      <c r="C848" s="13"/>
      <c r="D848" s="14"/>
      <c r="F848" s="14"/>
      <c r="G848" s="8"/>
      <c r="H848" s="8"/>
      <c r="I848" s="15"/>
    </row>
    <row r="849" spans="3:9" ht="13.2">
      <c r="C849" s="13"/>
      <c r="D849" s="14"/>
      <c r="F849" s="14"/>
      <c r="G849" s="8"/>
      <c r="H849" s="8"/>
      <c r="I849" s="15"/>
    </row>
    <row r="850" spans="3:9" ht="13.2">
      <c r="C850" s="13"/>
      <c r="D850" s="14"/>
      <c r="F850" s="14"/>
      <c r="G850" s="8"/>
      <c r="H850" s="8"/>
      <c r="I850" s="15"/>
    </row>
    <row r="851" spans="3:9" ht="13.2">
      <c r="C851" s="13"/>
      <c r="D851" s="14"/>
      <c r="F851" s="14"/>
      <c r="G851" s="8"/>
      <c r="H851" s="8"/>
      <c r="I851" s="15"/>
    </row>
    <row r="852" spans="3:9" ht="13.2">
      <c r="C852" s="13"/>
      <c r="D852" s="14"/>
      <c r="F852" s="14"/>
      <c r="G852" s="8"/>
      <c r="H852" s="8"/>
      <c r="I852" s="15"/>
    </row>
    <row r="853" spans="3:9" ht="13.2">
      <c r="C853" s="13"/>
      <c r="D853" s="14"/>
      <c r="F853" s="14"/>
      <c r="G853" s="8"/>
      <c r="H853" s="8"/>
      <c r="I853" s="15"/>
    </row>
    <row r="854" spans="3:9" ht="13.2">
      <c r="C854" s="13"/>
      <c r="D854" s="14"/>
      <c r="F854" s="14"/>
      <c r="G854" s="8"/>
      <c r="H854" s="8"/>
      <c r="I854" s="15"/>
    </row>
    <row r="855" spans="3:9" ht="13.2">
      <c r="C855" s="13"/>
      <c r="D855" s="14"/>
      <c r="F855" s="14"/>
      <c r="G855" s="8"/>
      <c r="H855" s="8"/>
      <c r="I855" s="15"/>
    </row>
    <row r="856" spans="3:9" ht="13.2">
      <c r="C856" s="13"/>
      <c r="D856" s="14"/>
      <c r="F856" s="14"/>
      <c r="G856" s="8"/>
      <c r="H856" s="8"/>
      <c r="I856" s="15"/>
    </row>
    <row r="857" spans="3:9" ht="13.2">
      <c r="C857" s="13"/>
      <c r="D857" s="14"/>
      <c r="F857" s="14"/>
      <c r="G857" s="8"/>
      <c r="H857" s="8"/>
      <c r="I857" s="15"/>
    </row>
    <row r="858" spans="3:9" ht="13.2">
      <c r="C858" s="13"/>
      <c r="D858" s="14"/>
      <c r="F858" s="14"/>
      <c r="G858" s="8"/>
      <c r="H858" s="8"/>
      <c r="I858" s="15"/>
    </row>
    <row r="859" spans="3:9" ht="13.2">
      <c r="C859" s="13"/>
      <c r="D859" s="14"/>
      <c r="F859" s="14"/>
      <c r="G859" s="8"/>
      <c r="H859" s="8"/>
      <c r="I859" s="15"/>
    </row>
    <row r="860" spans="3:9" ht="13.2">
      <c r="C860" s="13"/>
      <c r="D860" s="14"/>
      <c r="F860" s="14"/>
      <c r="G860" s="8"/>
      <c r="H860" s="8"/>
      <c r="I860" s="15"/>
    </row>
    <row r="861" spans="3:9" ht="13.2">
      <c r="C861" s="13"/>
      <c r="D861" s="14"/>
      <c r="F861" s="14"/>
      <c r="G861" s="8"/>
      <c r="H861" s="8"/>
      <c r="I861" s="15"/>
    </row>
    <row r="862" spans="3:9" ht="13.2">
      <c r="C862" s="13"/>
      <c r="D862" s="14"/>
      <c r="F862" s="14"/>
      <c r="G862" s="8"/>
      <c r="H862" s="8"/>
      <c r="I862" s="15"/>
    </row>
    <row r="863" spans="3:9" ht="13.2">
      <c r="C863" s="13"/>
      <c r="D863" s="14"/>
      <c r="F863" s="14"/>
      <c r="G863" s="8"/>
      <c r="H863" s="8"/>
      <c r="I863" s="15"/>
    </row>
    <row r="864" spans="3:9" ht="13.2">
      <c r="C864" s="13"/>
      <c r="D864" s="14"/>
      <c r="F864" s="14"/>
      <c r="G864" s="8"/>
      <c r="H864" s="8"/>
      <c r="I864" s="15"/>
    </row>
    <row r="865" spans="3:9" ht="13.2">
      <c r="C865" s="13"/>
      <c r="D865" s="14"/>
      <c r="F865" s="14"/>
      <c r="G865" s="8"/>
      <c r="H865" s="8"/>
      <c r="I865" s="15"/>
    </row>
    <row r="866" spans="3:9" ht="13.2">
      <c r="C866" s="13"/>
      <c r="D866" s="14"/>
      <c r="F866" s="14"/>
      <c r="G866" s="8"/>
      <c r="H866" s="8"/>
      <c r="I866" s="15"/>
    </row>
    <row r="867" spans="3:9" ht="13.2">
      <c r="C867" s="13"/>
      <c r="D867" s="14"/>
      <c r="F867" s="14"/>
      <c r="G867" s="8"/>
      <c r="H867" s="8"/>
      <c r="I867" s="15"/>
    </row>
    <row r="868" spans="3:9" ht="13.2">
      <c r="C868" s="13"/>
      <c r="D868" s="14"/>
      <c r="F868" s="14"/>
      <c r="G868" s="8"/>
      <c r="H868" s="8"/>
      <c r="I868" s="15"/>
    </row>
    <row r="869" spans="3:9" ht="13.2">
      <c r="C869" s="13"/>
      <c r="D869" s="14"/>
      <c r="F869" s="14"/>
      <c r="G869" s="8"/>
      <c r="H869" s="8"/>
      <c r="I869" s="15"/>
    </row>
    <row r="870" spans="3:9" ht="13.2">
      <c r="C870" s="13"/>
      <c r="D870" s="14"/>
      <c r="F870" s="14"/>
      <c r="G870" s="8"/>
      <c r="H870" s="8"/>
      <c r="I870" s="15"/>
    </row>
    <row r="871" spans="3:9" ht="13.2">
      <c r="C871" s="13"/>
      <c r="D871" s="14"/>
      <c r="F871" s="14"/>
      <c r="G871" s="8"/>
      <c r="H871" s="8"/>
      <c r="I871" s="15"/>
    </row>
    <row r="872" spans="3:9" ht="13.2">
      <c r="C872" s="13"/>
      <c r="D872" s="14"/>
      <c r="F872" s="14"/>
      <c r="G872" s="8"/>
      <c r="H872" s="8"/>
      <c r="I872" s="15"/>
    </row>
    <row r="873" spans="3:9" ht="13.2">
      <c r="C873" s="13"/>
      <c r="D873" s="14"/>
      <c r="F873" s="14"/>
      <c r="G873" s="8"/>
      <c r="H873" s="8"/>
      <c r="I873" s="15"/>
    </row>
    <row r="874" spans="3:9" ht="13.2">
      <c r="C874" s="13"/>
      <c r="D874" s="14"/>
      <c r="F874" s="14"/>
      <c r="G874" s="8"/>
      <c r="H874" s="8"/>
      <c r="I874" s="15"/>
    </row>
    <row r="875" spans="3:9" ht="13.2">
      <c r="C875" s="13"/>
      <c r="D875" s="14"/>
      <c r="F875" s="14"/>
      <c r="G875" s="8"/>
      <c r="H875" s="8"/>
      <c r="I875" s="15"/>
    </row>
    <row r="876" spans="3:9" ht="13.2">
      <c r="C876" s="13"/>
      <c r="D876" s="14"/>
      <c r="F876" s="14"/>
      <c r="G876" s="8"/>
      <c r="H876" s="8"/>
      <c r="I876" s="15"/>
    </row>
    <row r="877" spans="3:9" ht="13.2">
      <c r="C877" s="13"/>
      <c r="D877" s="14"/>
      <c r="F877" s="14"/>
      <c r="G877" s="8"/>
      <c r="H877" s="8"/>
      <c r="I877" s="15"/>
    </row>
    <row r="878" spans="3:9" ht="13.2">
      <c r="C878" s="13"/>
      <c r="D878" s="14"/>
      <c r="F878" s="14"/>
      <c r="G878" s="8"/>
      <c r="H878" s="8"/>
      <c r="I878" s="15"/>
    </row>
    <row r="879" spans="3:9" ht="13.2">
      <c r="C879" s="13"/>
      <c r="D879" s="14"/>
      <c r="F879" s="14"/>
      <c r="G879" s="8"/>
      <c r="H879" s="8"/>
      <c r="I879" s="15"/>
    </row>
    <row r="880" spans="3:9" ht="13.2">
      <c r="C880" s="13"/>
      <c r="D880" s="14"/>
      <c r="F880" s="14"/>
      <c r="G880" s="8"/>
      <c r="H880" s="8"/>
      <c r="I880" s="15"/>
    </row>
    <row r="881" spans="3:9" ht="13.2">
      <c r="C881" s="13"/>
      <c r="D881" s="14"/>
      <c r="F881" s="14"/>
      <c r="G881" s="8"/>
      <c r="H881" s="8"/>
      <c r="I881" s="15"/>
    </row>
    <row r="882" spans="3:9" ht="13.2">
      <c r="C882" s="13"/>
      <c r="D882" s="14"/>
      <c r="F882" s="14"/>
      <c r="G882" s="8"/>
      <c r="H882" s="8"/>
      <c r="I882" s="15"/>
    </row>
    <row r="883" spans="3:9" ht="13.2">
      <c r="C883" s="13"/>
      <c r="D883" s="14"/>
      <c r="F883" s="14"/>
      <c r="G883" s="8"/>
      <c r="H883" s="8"/>
      <c r="I883" s="15"/>
    </row>
    <row r="884" spans="3:9" ht="13.2">
      <c r="C884" s="13"/>
      <c r="D884" s="14"/>
      <c r="F884" s="14"/>
      <c r="G884" s="8"/>
      <c r="H884" s="8"/>
      <c r="I884" s="15"/>
    </row>
    <row r="885" spans="3:9" ht="13.2">
      <c r="C885" s="13"/>
      <c r="D885" s="14"/>
      <c r="F885" s="14"/>
      <c r="G885" s="8"/>
      <c r="H885" s="8"/>
      <c r="I885" s="15"/>
    </row>
    <row r="886" spans="3:9" ht="13.2">
      <c r="C886" s="13"/>
      <c r="D886" s="14"/>
      <c r="F886" s="14"/>
      <c r="G886" s="8"/>
      <c r="H886" s="8"/>
      <c r="I886" s="15"/>
    </row>
    <row r="887" spans="3:9" ht="13.2">
      <c r="C887" s="13"/>
      <c r="D887" s="14"/>
      <c r="F887" s="14"/>
      <c r="G887" s="8"/>
      <c r="H887" s="8"/>
      <c r="I887" s="15"/>
    </row>
    <row r="888" spans="3:9" ht="13.2">
      <c r="C888" s="13"/>
      <c r="D888" s="14"/>
      <c r="F888" s="14"/>
      <c r="G888" s="8"/>
      <c r="H888" s="8"/>
      <c r="I888" s="15"/>
    </row>
    <row r="889" spans="3:9" ht="13.2">
      <c r="C889" s="13"/>
      <c r="D889" s="14"/>
      <c r="F889" s="14"/>
      <c r="G889" s="8"/>
      <c r="H889" s="8"/>
      <c r="I889" s="15"/>
    </row>
    <row r="890" spans="3:9" ht="13.2">
      <c r="C890" s="13"/>
      <c r="D890" s="14"/>
      <c r="F890" s="14"/>
      <c r="G890" s="8"/>
      <c r="H890" s="8"/>
      <c r="I890" s="15"/>
    </row>
    <row r="891" spans="3:9" ht="13.2">
      <c r="C891" s="13"/>
      <c r="D891" s="14"/>
      <c r="F891" s="14"/>
      <c r="G891" s="8"/>
      <c r="H891" s="8"/>
      <c r="I891" s="15"/>
    </row>
    <row r="892" spans="3:9" ht="13.2">
      <c r="C892" s="13"/>
      <c r="D892" s="14"/>
      <c r="F892" s="14"/>
      <c r="G892" s="8"/>
      <c r="H892" s="8"/>
      <c r="I892" s="15"/>
    </row>
    <row r="893" spans="3:9" ht="13.2">
      <c r="C893" s="13"/>
      <c r="D893" s="14"/>
      <c r="F893" s="14"/>
      <c r="G893" s="8"/>
      <c r="H893" s="8"/>
      <c r="I893" s="15"/>
    </row>
    <row r="894" spans="3:9" ht="13.2">
      <c r="C894" s="13"/>
      <c r="D894" s="14"/>
      <c r="F894" s="14"/>
      <c r="G894" s="8"/>
      <c r="H894" s="8"/>
      <c r="I894" s="15"/>
    </row>
    <row r="895" spans="3:9" ht="13.2">
      <c r="C895" s="13"/>
      <c r="D895" s="14"/>
      <c r="F895" s="14"/>
      <c r="G895" s="8"/>
      <c r="H895" s="8"/>
      <c r="I895" s="15"/>
    </row>
    <row r="896" spans="3:9" ht="13.2">
      <c r="C896" s="13"/>
      <c r="D896" s="14"/>
      <c r="F896" s="14"/>
      <c r="G896" s="8"/>
      <c r="H896" s="8"/>
      <c r="I896" s="15"/>
    </row>
    <row r="897" spans="3:9" ht="13.2">
      <c r="C897" s="13"/>
      <c r="D897" s="14"/>
      <c r="F897" s="14"/>
      <c r="G897" s="8"/>
      <c r="H897" s="8"/>
      <c r="I897" s="15"/>
    </row>
    <row r="898" spans="3:9" ht="13.2">
      <c r="C898" s="13"/>
      <c r="D898" s="14"/>
      <c r="F898" s="14"/>
      <c r="G898" s="8"/>
      <c r="H898" s="8"/>
      <c r="I898" s="15"/>
    </row>
    <row r="899" spans="3:9" ht="13.2">
      <c r="C899" s="13"/>
      <c r="D899" s="14"/>
      <c r="F899" s="14"/>
      <c r="G899" s="8"/>
      <c r="H899" s="8"/>
      <c r="I899" s="15"/>
    </row>
    <row r="900" spans="3:9" ht="13.2">
      <c r="C900" s="13"/>
      <c r="D900" s="14"/>
      <c r="F900" s="14"/>
      <c r="G900" s="8"/>
      <c r="H900" s="8"/>
      <c r="I900" s="15"/>
    </row>
    <row r="901" spans="3:9" ht="13.2">
      <c r="C901" s="13"/>
      <c r="D901" s="14"/>
      <c r="F901" s="14"/>
      <c r="G901" s="8"/>
      <c r="H901" s="8"/>
      <c r="I901" s="15"/>
    </row>
    <row r="902" spans="3:9" ht="13.2">
      <c r="C902" s="13"/>
      <c r="D902" s="14"/>
      <c r="F902" s="14"/>
      <c r="G902" s="8"/>
      <c r="H902" s="8"/>
      <c r="I902" s="15"/>
    </row>
    <row r="903" spans="3:9" ht="13.2">
      <c r="C903" s="13"/>
      <c r="D903" s="14"/>
      <c r="F903" s="14"/>
      <c r="G903" s="8"/>
      <c r="H903" s="8"/>
      <c r="I903" s="15"/>
    </row>
    <row r="904" spans="3:9" ht="13.2">
      <c r="C904" s="13"/>
      <c r="D904" s="14"/>
      <c r="F904" s="14"/>
      <c r="G904" s="8"/>
      <c r="H904" s="8"/>
      <c r="I904" s="15"/>
    </row>
    <row r="905" spans="3:9" ht="13.2">
      <c r="C905" s="13"/>
      <c r="D905" s="14"/>
      <c r="F905" s="14"/>
      <c r="G905" s="8"/>
      <c r="H905" s="8"/>
      <c r="I905" s="15"/>
    </row>
    <row r="906" spans="3:9" ht="13.2">
      <c r="C906" s="13"/>
      <c r="D906" s="14"/>
      <c r="F906" s="14"/>
      <c r="G906" s="8"/>
      <c r="H906" s="8"/>
      <c r="I906" s="15"/>
    </row>
    <row r="907" spans="3:9" ht="13.2">
      <c r="C907" s="13"/>
      <c r="D907" s="14"/>
      <c r="F907" s="14"/>
      <c r="G907" s="8"/>
      <c r="H907" s="8"/>
      <c r="I907" s="15"/>
    </row>
    <row r="908" spans="3:9" ht="13.2">
      <c r="C908" s="13"/>
      <c r="D908" s="14"/>
      <c r="F908" s="14"/>
      <c r="G908" s="8"/>
      <c r="H908" s="8"/>
      <c r="I908" s="15"/>
    </row>
    <row r="909" spans="3:9" ht="13.2">
      <c r="C909" s="13"/>
      <c r="D909" s="14"/>
      <c r="F909" s="14"/>
      <c r="G909" s="8"/>
      <c r="H909" s="8"/>
      <c r="I909" s="15"/>
    </row>
    <row r="910" spans="3:9" ht="13.2">
      <c r="C910" s="13"/>
      <c r="D910" s="14"/>
      <c r="F910" s="14"/>
      <c r="G910" s="8"/>
      <c r="H910" s="8"/>
      <c r="I910" s="15"/>
    </row>
    <row r="911" spans="3:9" ht="13.2">
      <c r="C911" s="13"/>
      <c r="D911" s="14"/>
      <c r="F911" s="14"/>
      <c r="G911" s="8"/>
      <c r="H911" s="8"/>
      <c r="I911" s="15"/>
    </row>
    <row r="912" spans="3:9" ht="13.2">
      <c r="C912" s="13"/>
      <c r="D912" s="14"/>
      <c r="F912" s="14"/>
      <c r="G912" s="8"/>
      <c r="H912" s="8"/>
      <c r="I912" s="15"/>
    </row>
    <row r="913" spans="3:9" ht="13.2">
      <c r="C913" s="13"/>
      <c r="D913" s="14"/>
      <c r="F913" s="14"/>
      <c r="G913" s="8"/>
      <c r="H913" s="8"/>
      <c r="I913" s="15"/>
    </row>
    <row r="914" spans="3:9" ht="13.2">
      <c r="C914" s="13"/>
      <c r="D914" s="14"/>
      <c r="F914" s="14"/>
      <c r="G914" s="8"/>
      <c r="H914" s="8"/>
      <c r="I914" s="15"/>
    </row>
    <row r="915" spans="3:9" ht="13.2">
      <c r="C915" s="13"/>
      <c r="D915" s="14"/>
      <c r="F915" s="14"/>
      <c r="G915" s="8"/>
      <c r="H915" s="8"/>
      <c r="I915" s="15"/>
    </row>
    <row r="916" spans="3:9" ht="13.2">
      <c r="C916" s="13"/>
      <c r="D916" s="14"/>
      <c r="F916" s="14"/>
      <c r="G916" s="8"/>
      <c r="H916" s="8"/>
      <c r="I916" s="15"/>
    </row>
    <row r="917" spans="3:9" ht="13.2">
      <c r="C917" s="13"/>
      <c r="D917" s="14"/>
      <c r="F917" s="14"/>
      <c r="G917" s="8"/>
      <c r="H917" s="8"/>
      <c r="I917" s="15"/>
    </row>
    <row r="918" spans="3:9" ht="13.2">
      <c r="C918" s="13"/>
      <c r="D918" s="14"/>
      <c r="F918" s="14"/>
      <c r="G918" s="8"/>
      <c r="H918" s="8"/>
      <c r="I918" s="15"/>
    </row>
    <row r="919" spans="3:9" ht="13.2">
      <c r="C919" s="13"/>
      <c r="D919" s="14"/>
      <c r="F919" s="14"/>
      <c r="G919" s="8"/>
      <c r="H919" s="8"/>
      <c r="I919" s="15"/>
    </row>
    <row r="920" spans="3:9" ht="13.2">
      <c r="C920" s="13"/>
      <c r="D920" s="14"/>
      <c r="F920" s="14"/>
      <c r="G920" s="8"/>
      <c r="H920" s="8"/>
      <c r="I920" s="15"/>
    </row>
    <row r="921" spans="3:9" ht="13.2">
      <c r="C921" s="13"/>
      <c r="D921" s="14"/>
      <c r="F921" s="14"/>
      <c r="G921" s="8"/>
      <c r="H921" s="8"/>
      <c r="I921" s="15"/>
    </row>
    <row r="922" spans="3:9" ht="13.2">
      <c r="C922" s="13"/>
      <c r="D922" s="14"/>
      <c r="F922" s="14"/>
      <c r="G922" s="8"/>
      <c r="H922" s="8"/>
      <c r="I922" s="15"/>
    </row>
    <row r="923" spans="3:9" ht="13.2">
      <c r="C923" s="13"/>
      <c r="D923" s="14"/>
      <c r="F923" s="14"/>
      <c r="G923" s="8"/>
      <c r="H923" s="8"/>
      <c r="I923" s="15"/>
    </row>
    <row r="924" spans="3:9" ht="13.2">
      <c r="C924" s="13"/>
      <c r="D924" s="14"/>
      <c r="F924" s="14"/>
      <c r="G924" s="8"/>
      <c r="H924" s="8"/>
      <c r="I924" s="15"/>
    </row>
    <row r="925" spans="3:9" ht="13.2">
      <c r="C925" s="13"/>
      <c r="D925" s="14"/>
      <c r="F925" s="14"/>
      <c r="G925" s="8"/>
      <c r="H925" s="8"/>
      <c r="I925" s="15"/>
    </row>
    <row r="926" spans="3:9" ht="13.2">
      <c r="C926" s="13"/>
      <c r="D926" s="14"/>
      <c r="F926" s="14"/>
      <c r="G926" s="8"/>
      <c r="H926" s="8"/>
      <c r="I926" s="15"/>
    </row>
    <row r="927" spans="3:9" ht="13.2">
      <c r="C927" s="13"/>
      <c r="D927" s="14"/>
      <c r="F927" s="14"/>
      <c r="G927" s="8"/>
      <c r="H927" s="8"/>
      <c r="I927" s="15"/>
    </row>
    <row r="928" spans="3:9" ht="13.2">
      <c r="C928" s="13"/>
      <c r="D928" s="14"/>
      <c r="F928" s="14"/>
      <c r="G928" s="8"/>
      <c r="H928" s="8"/>
      <c r="I928" s="15"/>
    </row>
    <row r="929" spans="3:9" ht="13.2">
      <c r="C929" s="13"/>
      <c r="D929" s="14"/>
      <c r="F929" s="14"/>
      <c r="G929" s="8"/>
      <c r="H929" s="8"/>
      <c r="I929" s="15"/>
    </row>
    <row r="930" spans="3:9" ht="13.2">
      <c r="C930" s="13"/>
      <c r="D930" s="14"/>
      <c r="F930" s="14"/>
      <c r="G930" s="8"/>
      <c r="H930" s="8"/>
      <c r="I930" s="15"/>
    </row>
    <row r="931" spans="3:9" ht="13.2">
      <c r="C931" s="13"/>
      <c r="D931" s="14"/>
      <c r="F931" s="14"/>
      <c r="G931" s="8"/>
      <c r="H931" s="8"/>
      <c r="I931" s="15"/>
    </row>
    <row r="932" spans="3:9" ht="13.2">
      <c r="C932" s="13"/>
      <c r="D932" s="14"/>
      <c r="F932" s="14"/>
      <c r="G932" s="8"/>
      <c r="H932" s="8"/>
      <c r="I932" s="15"/>
    </row>
    <row r="933" spans="3:9" ht="13.2">
      <c r="C933" s="13"/>
      <c r="D933" s="14"/>
      <c r="F933" s="14"/>
      <c r="G933" s="8"/>
      <c r="H933" s="8"/>
      <c r="I933" s="15"/>
    </row>
    <row r="934" spans="3:9" ht="13.2">
      <c r="C934" s="13"/>
      <c r="D934" s="14"/>
      <c r="F934" s="14"/>
      <c r="G934" s="8"/>
      <c r="H934" s="8"/>
      <c r="I934" s="15"/>
    </row>
    <row r="935" spans="3:9" ht="13.2">
      <c r="C935" s="13"/>
      <c r="D935" s="14"/>
      <c r="F935" s="14"/>
      <c r="G935" s="8"/>
      <c r="H935" s="8"/>
      <c r="I935" s="15"/>
    </row>
    <row r="936" spans="3:9" ht="13.2">
      <c r="C936" s="13"/>
      <c r="D936" s="14"/>
      <c r="F936" s="14"/>
      <c r="G936" s="8"/>
      <c r="H936" s="8"/>
      <c r="I936" s="15"/>
    </row>
    <row r="937" spans="3:9" ht="13.2">
      <c r="C937" s="13"/>
      <c r="D937" s="14"/>
      <c r="F937" s="14"/>
      <c r="G937" s="8"/>
      <c r="H937" s="8"/>
      <c r="I937" s="15"/>
    </row>
    <row r="938" spans="3:9" ht="13.2">
      <c r="C938" s="13"/>
      <c r="D938" s="14"/>
      <c r="F938" s="14"/>
      <c r="G938" s="8"/>
      <c r="H938" s="8"/>
      <c r="I938" s="15"/>
    </row>
    <row r="939" spans="3:9" ht="13.2">
      <c r="C939" s="13"/>
      <c r="D939" s="14"/>
      <c r="F939" s="14"/>
      <c r="G939" s="8"/>
      <c r="H939" s="8"/>
      <c r="I939" s="15"/>
    </row>
    <row r="940" spans="3:9" ht="13.2">
      <c r="C940" s="13"/>
      <c r="D940" s="14"/>
      <c r="F940" s="14"/>
      <c r="G940" s="8"/>
      <c r="H940" s="8"/>
      <c r="I940" s="15"/>
    </row>
    <row r="941" spans="3:9" ht="13.2">
      <c r="C941" s="13"/>
      <c r="D941" s="14"/>
      <c r="F941" s="14"/>
      <c r="G941" s="8"/>
      <c r="H941" s="8"/>
      <c r="I941" s="15"/>
    </row>
    <row r="942" spans="3:9" ht="13.2">
      <c r="C942" s="13"/>
      <c r="D942" s="14"/>
      <c r="F942" s="14"/>
      <c r="G942" s="8"/>
      <c r="H942" s="8"/>
      <c r="I942" s="15"/>
    </row>
    <row r="943" spans="3:9" ht="13.2">
      <c r="C943" s="13"/>
      <c r="D943" s="14"/>
      <c r="F943" s="14"/>
      <c r="G943" s="8"/>
      <c r="H943" s="8"/>
      <c r="I943" s="15"/>
    </row>
    <row r="944" spans="3:9" ht="13.2">
      <c r="C944" s="13"/>
      <c r="D944" s="14"/>
      <c r="F944" s="14"/>
      <c r="G944" s="8"/>
      <c r="H944" s="8"/>
      <c r="I944" s="15"/>
    </row>
    <row r="945" spans="3:9" ht="13.2">
      <c r="C945" s="13"/>
      <c r="D945" s="14"/>
      <c r="F945" s="14"/>
      <c r="G945" s="8"/>
      <c r="H945" s="8"/>
      <c r="I945" s="15"/>
    </row>
    <row r="946" spans="3:9" ht="13.2">
      <c r="C946" s="13"/>
      <c r="D946" s="14"/>
      <c r="F946" s="14"/>
      <c r="G946" s="8"/>
      <c r="H946" s="8"/>
      <c r="I946" s="15"/>
    </row>
    <row r="947" spans="3:9" ht="13.2">
      <c r="C947" s="13"/>
      <c r="D947" s="14"/>
      <c r="F947" s="14"/>
      <c r="G947" s="8"/>
      <c r="H947" s="8"/>
      <c r="I947" s="15"/>
    </row>
    <row r="948" spans="3:9" ht="13.2">
      <c r="C948" s="13"/>
      <c r="D948" s="14"/>
      <c r="F948" s="14"/>
      <c r="G948" s="8"/>
      <c r="H948" s="8"/>
      <c r="I948" s="15"/>
    </row>
    <row r="949" spans="3:9" ht="13.2">
      <c r="C949" s="13"/>
      <c r="D949" s="14"/>
      <c r="F949" s="14"/>
      <c r="G949" s="8"/>
      <c r="H949" s="8"/>
      <c r="I949" s="15"/>
    </row>
    <row r="950" spans="3:9" ht="13.2">
      <c r="C950" s="13"/>
      <c r="D950" s="14"/>
      <c r="F950" s="14"/>
      <c r="G950" s="8"/>
      <c r="H950" s="8"/>
      <c r="I950" s="15"/>
    </row>
    <row r="951" spans="3:9" ht="13.2">
      <c r="C951" s="13"/>
      <c r="D951" s="14"/>
      <c r="F951" s="14"/>
      <c r="G951" s="8"/>
      <c r="H951" s="8"/>
      <c r="I951" s="15"/>
    </row>
    <row r="952" spans="3:9" ht="13.2">
      <c r="C952" s="13"/>
      <c r="D952" s="14"/>
      <c r="F952" s="14"/>
      <c r="G952" s="8"/>
      <c r="H952" s="8"/>
      <c r="I952" s="15"/>
    </row>
    <row r="953" spans="3:9" ht="13.2">
      <c r="C953" s="13"/>
      <c r="D953" s="14"/>
      <c r="F953" s="14"/>
      <c r="G953" s="8"/>
      <c r="H953" s="8"/>
      <c r="I953" s="15"/>
    </row>
    <row r="954" spans="3:9" ht="13.2">
      <c r="C954" s="13"/>
      <c r="D954" s="14"/>
      <c r="F954" s="14"/>
      <c r="G954" s="8"/>
      <c r="H954" s="8"/>
      <c r="I954" s="15"/>
    </row>
    <row r="955" spans="3:9" ht="13.2">
      <c r="C955" s="13"/>
      <c r="D955" s="14"/>
      <c r="F955" s="14"/>
      <c r="G955" s="8"/>
      <c r="H955" s="8"/>
      <c r="I955" s="15"/>
    </row>
    <row r="956" spans="3:9" ht="13.2">
      <c r="C956" s="13"/>
      <c r="D956" s="14"/>
      <c r="F956" s="14"/>
      <c r="G956" s="8"/>
      <c r="H956" s="8"/>
      <c r="I956" s="15"/>
    </row>
    <row r="957" spans="3:9" ht="13.2">
      <c r="C957" s="13"/>
      <c r="D957" s="14"/>
      <c r="F957" s="14"/>
      <c r="G957" s="8"/>
      <c r="H957" s="8"/>
      <c r="I957" s="15"/>
    </row>
    <row r="958" spans="3:9" ht="13.2">
      <c r="C958" s="13"/>
      <c r="D958" s="14"/>
      <c r="F958" s="14"/>
      <c r="G958" s="8"/>
      <c r="H958" s="8"/>
      <c r="I958" s="15"/>
    </row>
    <row r="959" spans="3:9" ht="13.2">
      <c r="C959" s="13"/>
      <c r="D959" s="14"/>
      <c r="F959" s="14"/>
      <c r="G959" s="8"/>
      <c r="H959" s="8"/>
      <c r="I959" s="15"/>
    </row>
    <row r="960" spans="3:9" ht="13.2">
      <c r="C960" s="13"/>
      <c r="D960" s="14"/>
      <c r="F960" s="14"/>
      <c r="G960" s="8"/>
      <c r="H960" s="8"/>
      <c r="I960" s="15"/>
    </row>
    <row r="961" spans="3:9" ht="13.2">
      <c r="C961" s="13"/>
      <c r="D961" s="14"/>
      <c r="F961" s="14"/>
      <c r="G961" s="8"/>
      <c r="H961" s="8"/>
      <c r="I961" s="15"/>
    </row>
    <row r="962" spans="3:9" ht="13.2">
      <c r="C962" s="13"/>
      <c r="D962" s="14"/>
      <c r="F962" s="14"/>
      <c r="G962" s="8"/>
      <c r="H962" s="8"/>
      <c r="I962" s="15"/>
    </row>
    <row r="963" spans="3:9" ht="13.2">
      <c r="C963" s="13"/>
      <c r="D963" s="14"/>
      <c r="F963" s="14"/>
      <c r="G963" s="8"/>
      <c r="H963" s="8"/>
      <c r="I963" s="15"/>
    </row>
    <row r="964" spans="3:9" ht="13.2">
      <c r="C964" s="13"/>
      <c r="D964" s="14"/>
      <c r="F964" s="14"/>
      <c r="G964" s="8"/>
      <c r="H964" s="8"/>
      <c r="I964" s="15"/>
    </row>
    <row r="965" spans="3:9" ht="13.2">
      <c r="C965" s="13"/>
      <c r="D965" s="14"/>
      <c r="F965" s="14"/>
      <c r="G965" s="8"/>
      <c r="H965" s="8"/>
      <c r="I965" s="15"/>
    </row>
    <row r="966" spans="3:9" ht="13.2">
      <c r="C966" s="13"/>
      <c r="D966" s="14"/>
      <c r="F966" s="14"/>
      <c r="G966" s="8"/>
      <c r="H966" s="8"/>
      <c r="I966" s="15"/>
    </row>
    <row r="967" spans="3:9" ht="13.2">
      <c r="C967" s="13"/>
      <c r="D967" s="14"/>
      <c r="F967" s="14"/>
      <c r="G967" s="8"/>
      <c r="H967" s="8"/>
      <c r="I967" s="15"/>
    </row>
    <row r="968" spans="3:9" ht="13.2">
      <c r="C968" s="13"/>
      <c r="D968" s="14"/>
      <c r="F968" s="14"/>
      <c r="G968" s="8"/>
      <c r="H968" s="8"/>
      <c r="I968" s="15"/>
    </row>
    <row r="969" spans="3:9" ht="13.2">
      <c r="C969" s="13"/>
      <c r="D969" s="14"/>
      <c r="F969" s="14"/>
      <c r="G969" s="8"/>
      <c r="H969" s="8"/>
      <c r="I969" s="15"/>
    </row>
    <row r="970" spans="3:9" ht="13.2">
      <c r="C970" s="13"/>
      <c r="D970" s="14"/>
      <c r="F970" s="14"/>
      <c r="G970" s="8"/>
      <c r="H970" s="8"/>
      <c r="I970" s="15"/>
    </row>
    <row r="971" spans="3:9" ht="13.2">
      <c r="C971" s="13"/>
      <c r="D971" s="14"/>
      <c r="F971" s="14"/>
      <c r="G971" s="8"/>
      <c r="H971" s="8"/>
      <c r="I971" s="15"/>
    </row>
    <row r="972" spans="3:9" ht="13.2">
      <c r="C972" s="13"/>
      <c r="D972" s="14"/>
      <c r="F972" s="14"/>
      <c r="G972" s="8"/>
      <c r="H972" s="8"/>
      <c r="I972" s="15"/>
    </row>
    <row r="973" spans="3:9" ht="13.2">
      <c r="C973" s="13"/>
      <c r="D973" s="14"/>
      <c r="F973" s="14"/>
      <c r="G973" s="8"/>
      <c r="H973" s="8"/>
      <c r="I973" s="15"/>
    </row>
    <row r="974" spans="3:9" ht="13.2">
      <c r="C974" s="13"/>
      <c r="D974" s="14"/>
      <c r="F974" s="14"/>
      <c r="G974" s="8"/>
      <c r="H974" s="8"/>
      <c r="I974" s="15"/>
    </row>
    <row r="975" spans="3:9" ht="13.2">
      <c r="C975" s="13"/>
      <c r="D975" s="14"/>
      <c r="F975" s="14"/>
      <c r="G975" s="8"/>
      <c r="H975" s="8"/>
      <c r="I975" s="15"/>
    </row>
    <row r="976" spans="3:9" ht="13.2">
      <c r="C976" s="13"/>
      <c r="D976" s="14"/>
      <c r="F976" s="14"/>
      <c r="G976" s="8"/>
      <c r="H976" s="8"/>
      <c r="I976" s="15"/>
    </row>
    <row r="977" spans="3:9" ht="13.2">
      <c r="C977" s="13"/>
      <c r="D977" s="14"/>
      <c r="F977" s="14"/>
      <c r="G977" s="8"/>
      <c r="H977" s="8"/>
      <c r="I977" s="15"/>
    </row>
    <row r="978" spans="3:9" ht="13.2">
      <c r="C978" s="13"/>
      <c r="D978" s="14"/>
      <c r="F978" s="14"/>
      <c r="G978" s="8"/>
      <c r="H978" s="8"/>
      <c r="I978" s="15"/>
    </row>
    <row r="979" spans="3:9" ht="13.2">
      <c r="C979" s="13"/>
      <c r="D979" s="14"/>
      <c r="F979" s="14"/>
      <c r="G979" s="8"/>
      <c r="H979" s="8"/>
      <c r="I979" s="15"/>
    </row>
    <row r="980" spans="3:9" ht="13.2">
      <c r="C980" s="13"/>
      <c r="D980" s="14"/>
      <c r="F980" s="14"/>
      <c r="G980" s="8"/>
      <c r="H980" s="8"/>
      <c r="I980" s="15"/>
    </row>
    <row r="981" spans="3:9" ht="13.2">
      <c r="C981" s="13"/>
      <c r="D981" s="14"/>
      <c r="F981" s="14"/>
      <c r="G981" s="8"/>
      <c r="H981" s="8"/>
      <c r="I981" s="15"/>
    </row>
    <row r="982" spans="3:9" ht="13.2">
      <c r="C982" s="13"/>
      <c r="D982" s="14"/>
      <c r="F982" s="14"/>
      <c r="G982" s="8"/>
      <c r="H982" s="8"/>
      <c r="I982" s="15"/>
    </row>
    <row r="983" spans="3:9" ht="13.2">
      <c r="C983" s="13"/>
      <c r="D983" s="14"/>
      <c r="F983" s="14"/>
      <c r="G983" s="8"/>
      <c r="H983" s="8"/>
      <c r="I983" s="15"/>
    </row>
    <row r="984" spans="3:9" ht="13.2">
      <c r="C984" s="13"/>
      <c r="D984" s="14"/>
      <c r="F984" s="14"/>
      <c r="G984" s="8"/>
      <c r="H984" s="8"/>
      <c r="I984" s="15"/>
    </row>
    <row r="985" spans="3:9" ht="13.2">
      <c r="C985" s="13"/>
      <c r="D985" s="14"/>
      <c r="F985" s="14"/>
      <c r="G985" s="8"/>
      <c r="H985" s="8"/>
      <c r="I985" s="15"/>
    </row>
    <row r="986" spans="3:9" ht="13.2">
      <c r="C986" s="13"/>
      <c r="D986" s="14"/>
      <c r="F986" s="14"/>
      <c r="G986" s="8"/>
      <c r="H986" s="8"/>
      <c r="I986" s="15"/>
    </row>
    <row r="987" spans="3:9" ht="13.2">
      <c r="C987" s="13"/>
      <c r="D987" s="14"/>
      <c r="F987" s="14"/>
      <c r="G987" s="8"/>
      <c r="H987" s="8"/>
      <c r="I987" s="15"/>
    </row>
    <row r="988" spans="3:9" ht="13.2">
      <c r="C988" s="13"/>
      <c r="D988" s="14"/>
      <c r="F988" s="14"/>
      <c r="G988" s="8"/>
      <c r="H988" s="8"/>
      <c r="I988" s="15"/>
    </row>
    <row r="989" spans="3:9" ht="13.2">
      <c r="C989" s="13"/>
      <c r="D989" s="14"/>
      <c r="F989" s="14"/>
      <c r="G989" s="8"/>
      <c r="H989" s="8"/>
      <c r="I989" s="15"/>
    </row>
    <row r="990" spans="3:9" ht="13.2">
      <c r="C990" s="13"/>
      <c r="D990" s="14"/>
      <c r="F990" s="14"/>
      <c r="G990" s="8"/>
      <c r="H990" s="8"/>
      <c r="I990" s="15"/>
    </row>
    <row r="991" spans="3:9" ht="13.2">
      <c r="C991" s="13"/>
      <c r="D991" s="14"/>
      <c r="F991" s="14"/>
      <c r="G991" s="8"/>
      <c r="H991" s="8"/>
      <c r="I991" s="15"/>
    </row>
    <row r="992" spans="3:9" ht="13.2">
      <c r="C992" s="13"/>
      <c r="D992" s="14"/>
      <c r="F992" s="14"/>
      <c r="G992" s="8"/>
      <c r="H992" s="8"/>
      <c r="I992" s="15"/>
    </row>
    <row r="993" spans="3:9" ht="13.2">
      <c r="C993" s="13"/>
      <c r="D993" s="14"/>
      <c r="F993" s="14"/>
      <c r="G993" s="8"/>
      <c r="H993" s="8"/>
      <c r="I993" s="15"/>
    </row>
    <row r="994" spans="3:9" ht="13.2">
      <c r="C994" s="13"/>
      <c r="D994" s="14"/>
      <c r="F994" s="14"/>
      <c r="G994" s="8"/>
      <c r="H994" s="8"/>
      <c r="I994" s="15"/>
    </row>
    <row r="995" spans="3:9" ht="13.2">
      <c r="C995" s="13"/>
      <c r="D995" s="14"/>
      <c r="F995" s="14"/>
      <c r="G995" s="8"/>
      <c r="H995" s="8"/>
      <c r="I995" s="15"/>
    </row>
  </sheetData>
  <customSheetViews>
    <customSheetView guid="{EDD2BC80-51F4-4747-906C-BFAA6EEC789A}" filter="1" showAutoFilter="1">
      <pageMargins left="0.7" right="0.7" top="0.75" bottom="0.75" header="0.3" footer="0.3"/>
      <autoFilter ref="AD1:AF1" xr:uid="{1F84018F-2C76-4CB5-B888-1B5A1E08E697}"/>
    </customSheetView>
    <customSheetView guid="{3D081FB4-7B8E-40B5-A250-C956EFE16343}" filter="1" showAutoFilter="1">
      <pageMargins left="0.7" right="0.7" top="0.75" bottom="0.75" header="0.3" footer="0.3"/>
      <autoFilter ref="AD1:AF1" xr:uid="{58704A10-B029-4CA4-9A44-98BCDE1F03E9}"/>
    </customSheetView>
  </customSheetViews>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H8" r:id="rId8" xr:uid="{00000000-0004-0000-0000-000007000000}"/>
    <hyperlink ref="G9" r:id="rId9" xr:uid="{00000000-0004-0000-0000-000008000000}"/>
    <hyperlink ref="G10" r:id="rId10" xr:uid="{00000000-0004-0000-0000-000009000000}"/>
    <hyperlink ref="G11" r:id="rId11" xr:uid="{00000000-0004-0000-0000-00000A000000}"/>
    <hyperlink ref="G12" r:id="rId12" xr:uid="{00000000-0004-0000-0000-00000B000000}"/>
    <hyperlink ref="G13" r:id="rId13" xr:uid="{00000000-0004-0000-0000-00000C000000}"/>
    <hyperlink ref="G14" r:id="rId14" xr:uid="{00000000-0004-0000-0000-00000D000000}"/>
    <hyperlink ref="G15" r:id="rId15" xr:uid="{00000000-0004-0000-0000-00000E000000}"/>
    <hyperlink ref="G16" r:id="rId16" xr:uid="{00000000-0004-0000-0000-00000F000000}"/>
    <hyperlink ref="G17" r:id="rId17" xr:uid="{00000000-0004-0000-0000-000010000000}"/>
    <hyperlink ref="G18" r:id="rId18" xr:uid="{00000000-0004-0000-0000-000011000000}"/>
    <hyperlink ref="G19" r:id="rId19" xr:uid="{00000000-0004-0000-0000-000012000000}"/>
    <hyperlink ref="G20" r:id="rId20" xr:uid="{00000000-0004-0000-0000-000013000000}"/>
    <hyperlink ref="G21" r:id="rId21" xr:uid="{00000000-0004-0000-0000-000014000000}"/>
    <hyperlink ref="G22" r:id="rId22" xr:uid="{00000000-0004-0000-0000-000015000000}"/>
    <hyperlink ref="H22" r:id="rId23" xr:uid="{00000000-0004-0000-0000-000016000000}"/>
    <hyperlink ref="G23" r:id="rId24" xr:uid="{00000000-0004-0000-0000-000017000000}"/>
    <hyperlink ref="H23" r:id="rId25" xr:uid="{00000000-0004-0000-0000-000018000000}"/>
    <hyperlink ref="G24" r:id="rId26" xr:uid="{00000000-0004-0000-0000-000019000000}"/>
    <hyperlink ref="G25" r:id="rId27" xr:uid="{00000000-0004-0000-0000-00001A000000}"/>
    <hyperlink ref="G26" r:id="rId28" xr:uid="{00000000-0004-0000-0000-00001B000000}"/>
    <hyperlink ref="G27" r:id="rId29" xr:uid="{00000000-0004-0000-0000-00001C000000}"/>
    <hyperlink ref="G28" r:id="rId30" xr:uid="{00000000-0004-0000-0000-00001D000000}"/>
    <hyperlink ref="H28" r:id="rId31" xr:uid="{00000000-0004-0000-0000-00001E000000}"/>
    <hyperlink ref="G29" r:id="rId32" xr:uid="{00000000-0004-0000-0000-00001F000000}"/>
    <hyperlink ref="G30" r:id="rId33" xr:uid="{00000000-0004-0000-0000-000020000000}"/>
    <hyperlink ref="G31" r:id="rId34" xr:uid="{00000000-0004-0000-0000-000021000000}"/>
    <hyperlink ref="G32" r:id="rId35" xr:uid="{00000000-0004-0000-0000-000022000000}"/>
    <hyperlink ref="G33" r:id="rId36" xr:uid="{00000000-0004-0000-0000-000023000000}"/>
    <hyperlink ref="G34" r:id="rId37" xr:uid="{00000000-0004-0000-0000-000024000000}"/>
    <hyperlink ref="G35" r:id="rId38" xr:uid="{00000000-0004-0000-0000-000025000000}"/>
    <hyperlink ref="G36" r:id="rId39" xr:uid="{00000000-0004-0000-0000-000026000000}"/>
    <hyperlink ref="G37" r:id="rId40" xr:uid="{00000000-0004-0000-0000-000027000000}"/>
    <hyperlink ref="G38" r:id="rId41" xr:uid="{00000000-0004-0000-0000-000028000000}"/>
    <hyperlink ref="G39" r:id="rId42" xr:uid="{00000000-0004-0000-0000-000029000000}"/>
    <hyperlink ref="G40" r:id="rId43" xr:uid="{00000000-0004-0000-0000-00002A000000}"/>
    <hyperlink ref="G41" r:id="rId44" xr:uid="{00000000-0004-0000-0000-00002B000000}"/>
    <hyperlink ref="G42" r:id="rId45" xr:uid="{00000000-0004-0000-0000-00002C000000}"/>
    <hyperlink ref="G43" r:id="rId46" xr:uid="{00000000-0004-0000-0000-00002D000000}"/>
    <hyperlink ref="G44" r:id="rId47" xr:uid="{00000000-0004-0000-0000-00002E000000}"/>
    <hyperlink ref="G45" r:id="rId48" xr:uid="{00000000-0004-0000-0000-00002F000000}"/>
    <hyperlink ref="G46" r:id="rId49" xr:uid="{00000000-0004-0000-0000-000030000000}"/>
    <hyperlink ref="G47" r:id="rId50" xr:uid="{00000000-0004-0000-0000-000031000000}"/>
    <hyperlink ref="G48" r:id="rId51" xr:uid="{00000000-0004-0000-0000-000032000000}"/>
    <hyperlink ref="G49" r:id="rId52" xr:uid="{00000000-0004-0000-0000-000033000000}"/>
    <hyperlink ref="G50" r:id="rId53" xr:uid="{00000000-0004-0000-0000-000034000000}"/>
    <hyperlink ref="G51" r:id="rId54" xr:uid="{00000000-0004-0000-0000-000035000000}"/>
    <hyperlink ref="H52" r:id="rId55" xr:uid="{00000000-0004-0000-0000-000036000000}"/>
    <hyperlink ref="G53" r:id="rId56" xr:uid="{00000000-0004-0000-0000-000037000000}"/>
    <hyperlink ref="G54" r:id="rId57" xr:uid="{00000000-0004-0000-0000-000038000000}"/>
    <hyperlink ref="H54" r:id="rId58" xr:uid="{00000000-0004-0000-0000-000039000000}"/>
    <hyperlink ref="G55" r:id="rId59" xr:uid="{00000000-0004-0000-0000-00003A000000}"/>
    <hyperlink ref="H55" r:id="rId60" xr:uid="{00000000-0004-0000-0000-00003B000000}"/>
    <hyperlink ref="G56" r:id="rId61" xr:uid="{00000000-0004-0000-0000-00003C000000}"/>
    <hyperlink ref="G57" r:id="rId62" xr:uid="{00000000-0004-0000-0000-00003D000000}"/>
    <hyperlink ref="G58" r:id="rId63" xr:uid="{00000000-0004-0000-0000-00003E000000}"/>
    <hyperlink ref="Z58" r:id="rId64" xr:uid="{00000000-0004-0000-0000-00003F000000}"/>
    <hyperlink ref="G59" r:id="rId65" xr:uid="{00000000-0004-0000-0000-000040000000}"/>
    <hyperlink ref="G60" r:id="rId66" xr:uid="{00000000-0004-0000-0000-000041000000}"/>
    <hyperlink ref="G61" r:id="rId67" xr:uid="{00000000-0004-0000-0000-000042000000}"/>
    <hyperlink ref="H61" r:id="rId68" xr:uid="{00000000-0004-0000-0000-000043000000}"/>
    <hyperlink ref="G62" r:id="rId69" xr:uid="{00000000-0004-0000-0000-000044000000}"/>
    <hyperlink ref="H62" r:id="rId70" xr:uid="{00000000-0004-0000-0000-000045000000}"/>
    <hyperlink ref="G63" r:id="rId71" xr:uid="{00000000-0004-0000-0000-000046000000}"/>
    <hyperlink ref="G64" r:id="rId72" xr:uid="{00000000-0004-0000-0000-000047000000}"/>
    <hyperlink ref="G65" r:id="rId73" xr:uid="{00000000-0004-0000-0000-000048000000}"/>
    <hyperlink ref="G66" r:id="rId74" xr:uid="{00000000-0004-0000-0000-000049000000}"/>
    <hyperlink ref="G67" r:id="rId75" xr:uid="{00000000-0004-0000-0000-00004A000000}"/>
    <hyperlink ref="G68" r:id="rId76" xr:uid="{00000000-0004-0000-0000-00004B000000}"/>
    <hyperlink ref="G69" r:id="rId77" xr:uid="{00000000-0004-0000-0000-00004C000000}"/>
    <hyperlink ref="G70" r:id="rId78" xr:uid="{00000000-0004-0000-0000-00004D000000}"/>
    <hyperlink ref="G71" r:id="rId79" xr:uid="{00000000-0004-0000-0000-00004E000000}"/>
    <hyperlink ref="G72" r:id="rId80" xr:uid="{00000000-0004-0000-0000-00004F000000}"/>
    <hyperlink ref="H72" r:id="rId81" xr:uid="{00000000-0004-0000-0000-000050000000}"/>
    <hyperlink ref="G73" r:id="rId82" xr:uid="{00000000-0004-0000-0000-000051000000}"/>
    <hyperlink ref="H73" r:id="rId83" xr:uid="{00000000-0004-0000-0000-000052000000}"/>
    <hyperlink ref="G74" r:id="rId84" xr:uid="{00000000-0004-0000-0000-000053000000}"/>
    <hyperlink ref="G75" r:id="rId85" xr:uid="{00000000-0004-0000-0000-000054000000}"/>
    <hyperlink ref="G76" r:id="rId86" xr:uid="{00000000-0004-0000-0000-000055000000}"/>
    <hyperlink ref="G77" r:id="rId87" xr:uid="{00000000-0004-0000-0000-000056000000}"/>
    <hyperlink ref="G78" r:id="rId88" xr:uid="{00000000-0004-0000-0000-000057000000}"/>
    <hyperlink ref="G79" r:id="rId89" xr:uid="{00000000-0004-0000-0000-000058000000}"/>
    <hyperlink ref="G80" r:id="rId90" xr:uid="{00000000-0004-0000-0000-000059000000}"/>
    <hyperlink ref="G81" r:id="rId91" xr:uid="{00000000-0004-0000-0000-00005A000000}"/>
    <hyperlink ref="G82" r:id="rId92" xr:uid="{00000000-0004-0000-0000-00005B000000}"/>
    <hyperlink ref="G83" r:id="rId93" xr:uid="{00000000-0004-0000-0000-00005C000000}"/>
    <hyperlink ref="G84" r:id="rId94" xr:uid="{00000000-0004-0000-0000-00005D000000}"/>
    <hyperlink ref="G85" r:id="rId95" xr:uid="{00000000-0004-0000-0000-00005E000000}"/>
    <hyperlink ref="G86" r:id="rId96" xr:uid="{00000000-0004-0000-0000-00005F000000}"/>
    <hyperlink ref="H86" r:id="rId97" xr:uid="{00000000-0004-0000-0000-000060000000}"/>
    <hyperlink ref="G87" r:id="rId98" xr:uid="{00000000-0004-0000-0000-000061000000}"/>
    <hyperlink ref="G88" r:id="rId99" xr:uid="{00000000-0004-0000-0000-000062000000}"/>
    <hyperlink ref="G89" r:id="rId100" xr:uid="{00000000-0004-0000-0000-000063000000}"/>
    <hyperlink ref="G90" r:id="rId101" xr:uid="{00000000-0004-0000-0000-000064000000}"/>
    <hyperlink ref="G91" r:id="rId102" xr:uid="{00000000-0004-0000-0000-000065000000}"/>
    <hyperlink ref="G92" r:id="rId103" xr:uid="{00000000-0004-0000-0000-000066000000}"/>
    <hyperlink ref="G93" r:id="rId104" xr:uid="{00000000-0004-0000-0000-000067000000}"/>
    <hyperlink ref="G94" r:id="rId105" xr:uid="{00000000-0004-0000-0000-000068000000}"/>
    <hyperlink ref="G95" r:id="rId106" xr:uid="{00000000-0004-0000-0000-000069000000}"/>
    <hyperlink ref="G96" r:id="rId107" xr:uid="{00000000-0004-0000-0000-00006A000000}"/>
    <hyperlink ref="G97" r:id="rId108" xr:uid="{00000000-0004-0000-0000-00006B000000}"/>
    <hyperlink ref="G98" r:id="rId109" xr:uid="{00000000-0004-0000-0000-00006C000000}"/>
    <hyperlink ref="G99" r:id="rId110" xr:uid="{00000000-0004-0000-0000-00006D000000}"/>
    <hyperlink ref="G100" r:id="rId111" xr:uid="{00000000-0004-0000-0000-00006E000000}"/>
    <hyperlink ref="G101" r:id="rId112" xr:uid="{00000000-0004-0000-0000-00006F000000}"/>
    <hyperlink ref="G102" r:id="rId113" xr:uid="{00000000-0004-0000-0000-000070000000}"/>
    <hyperlink ref="G103" r:id="rId114" xr:uid="{00000000-0004-0000-0000-000071000000}"/>
    <hyperlink ref="G104" r:id="rId115" xr:uid="{00000000-0004-0000-0000-000072000000}"/>
    <hyperlink ref="G105" r:id="rId116" xr:uid="{00000000-0004-0000-0000-000073000000}"/>
    <hyperlink ref="G106" r:id="rId117" xr:uid="{00000000-0004-0000-0000-000074000000}"/>
    <hyperlink ref="G107" r:id="rId118" xr:uid="{00000000-0004-0000-0000-000075000000}"/>
    <hyperlink ref="G108" r:id="rId119" xr:uid="{00000000-0004-0000-0000-000076000000}"/>
    <hyperlink ref="G109" r:id="rId120" xr:uid="{00000000-0004-0000-0000-000077000000}"/>
    <hyperlink ref="G110" r:id="rId121" xr:uid="{00000000-0004-0000-0000-000078000000}"/>
    <hyperlink ref="G111" r:id="rId122" xr:uid="{00000000-0004-0000-0000-000079000000}"/>
    <hyperlink ref="G112" r:id="rId123" xr:uid="{00000000-0004-0000-0000-00007A000000}"/>
    <hyperlink ref="G113" r:id="rId124" xr:uid="{00000000-0004-0000-0000-00007B000000}"/>
    <hyperlink ref="G114" r:id="rId125" xr:uid="{00000000-0004-0000-0000-00007C000000}"/>
    <hyperlink ref="G115" r:id="rId126" xr:uid="{00000000-0004-0000-0000-00007D000000}"/>
    <hyperlink ref="G116" r:id="rId127" xr:uid="{00000000-0004-0000-0000-00007E000000}"/>
    <hyperlink ref="G117" r:id="rId128" xr:uid="{00000000-0004-0000-0000-00007F000000}"/>
    <hyperlink ref="G118" r:id="rId129" xr:uid="{00000000-0004-0000-0000-000080000000}"/>
    <hyperlink ref="G119" r:id="rId130" xr:uid="{00000000-0004-0000-0000-000081000000}"/>
    <hyperlink ref="G120" r:id="rId131" xr:uid="{00000000-0004-0000-0000-000082000000}"/>
    <hyperlink ref="G121" r:id="rId132" xr:uid="{00000000-0004-0000-0000-000083000000}"/>
    <hyperlink ref="G122" r:id="rId133" xr:uid="{00000000-0004-0000-0000-000084000000}"/>
    <hyperlink ref="G123" r:id="rId134" xr:uid="{00000000-0004-0000-0000-000085000000}"/>
    <hyperlink ref="G124" r:id="rId135" xr:uid="{00000000-0004-0000-0000-000086000000}"/>
    <hyperlink ref="G125" r:id="rId136" xr:uid="{00000000-0004-0000-0000-000087000000}"/>
    <hyperlink ref="G126" r:id="rId137" xr:uid="{00000000-0004-0000-0000-000088000000}"/>
    <hyperlink ref="G127" r:id="rId138" xr:uid="{00000000-0004-0000-0000-000089000000}"/>
    <hyperlink ref="G128" r:id="rId139" xr:uid="{00000000-0004-0000-0000-00008A000000}"/>
    <hyperlink ref="G129" r:id="rId140" xr:uid="{00000000-0004-0000-0000-00008B000000}"/>
    <hyperlink ref="G130" r:id="rId141" xr:uid="{00000000-0004-0000-0000-00008C000000}"/>
    <hyperlink ref="H130" r:id="rId142" xr:uid="{00000000-0004-0000-0000-00008D000000}"/>
    <hyperlink ref="G131" r:id="rId143" xr:uid="{00000000-0004-0000-0000-00008E000000}"/>
    <hyperlink ref="H131" r:id="rId144" xr:uid="{00000000-0004-0000-0000-00008F000000}"/>
    <hyperlink ref="G132" r:id="rId145" xr:uid="{00000000-0004-0000-0000-000090000000}"/>
    <hyperlink ref="G133" r:id="rId146" xr:uid="{00000000-0004-0000-0000-000091000000}"/>
    <hyperlink ref="G134" r:id="rId147" xr:uid="{00000000-0004-0000-0000-000092000000}"/>
    <hyperlink ref="G135" r:id="rId148" xr:uid="{00000000-0004-0000-0000-000093000000}"/>
    <hyperlink ref="G136" r:id="rId149" xr:uid="{00000000-0004-0000-0000-000094000000}"/>
    <hyperlink ref="G137" r:id="rId150" xr:uid="{00000000-0004-0000-0000-000095000000}"/>
    <hyperlink ref="H137" r:id="rId151" xr:uid="{00000000-0004-0000-0000-000096000000}"/>
    <hyperlink ref="G138" r:id="rId152" xr:uid="{00000000-0004-0000-0000-000097000000}"/>
    <hyperlink ref="G139" r:id="rId153" xr:uid="{00000000-0004-0000-0000-000098000000}"/>
    <hyperlink ref="G140" r:id="rId154" xr:uid="{00000000-0004-0000-0000-000099000000}"/>
    <hyperlink ref="G141" r:id="rId155" xr:uid="{00000000-0004-0000-0000-00009A000000}"/>
    <hyperlink ref="H141" r:id="rId156" xr:uid="{00000000-0004-0000-0000-00009B000000}"/>
    <hyperlink ref="L141" r:id="rId157" display="https://matsne.gov.ge/ka/document/view/3200851?publication=0" xr:uid="{00000000-0004-0000-0000-00009C000000}"/>
    <hyperlink ref="G142" r:id="rId158" xr:uid="{00000000-0004-0000-0000-00009D000000}"/>
    <hyperlink ref="G143" r:id="rId159" xr:uid="{00000000-0004-0000-0000-00009E000000}"/>
    <hyperlink ref="H143" r:id="rId160" xr:uid="{00000000-0004-0000-0000-00009F000000}"/>
    <hyperlink ref="G144" r:id="rId161" xr:uid="{00000000-0004-0000-0000-0000A0000000}"/>
    <hyperlink ref="G145" r:id="rId162" xr:uid="{00000000-0004-0000-0000-0000A1000000}"/>
    <hyperlink ref="G146" r:id="rId163" xr:uid="{00000000-0004-0000-0000-0000A2000000}"/>
    <hyperlink ref="G147" r:id="rId164" xr:uid="{00000000-0004-0000-0000-0000A3000000}"/>
    <hyperlink ref="G148" r:id="rId165" xr:uid="{00000000-0004-0000-0000-0000A4000000}"/>
    <hyperlink ref="H148" r:id="rId166" xr:uid="{00000000-0004-0000-0000-0000A5000000}"/>
    <hyperlink ref="G149" r:id="rId167" xr:uid="{00000000-0004-0000-0000-0000A6000000}"/>
    <hyperlink ref="G150" r:id="rId168" xr:uid="{00000000-0004-0000-0000-0000A7000000}"/>
    <hyperlink ref="G151" r:id="rId169" xr:uid="{00000000-0004-0000-0000-0000A8000000}"/>
    <hyperlink ref="G152" r:id="rId170" xr:uid="{00000000-0004-0000-0000-0000A9000000}"/>
    <hyperlink ref="G153" r:id="rId171" xr:uid="{00000000-0004-0000-0000-0000AA000000}"/>
    <hyperlink ref="G154" r:id="rId172" xr:uid="{00000000-0004-0000-0000-0000AB000000}"/>
    <hyperlink ref="G155" r:id="rId173" xr:uid="{00000000-0004-0000-0000-0000AC000000}"/>
    <hyperlink ref="G156" r:id="rId174" xr:uid="{00000000-0004-0000-0000-0000AD000000}"/>
    <hyperlink ref="G157" r:id="rId175" xr:uid="{00000000-0004-0000-0000-0000AE000000}"/>
    <hyperlink ref="G158" r:id="rId176" xr:uid="{00000000-0004-0000-0000-0000AF000000}"/>
    <hyperlink ref="G159" r:id="rId177" xr:uid="{00000000-0004-0000-0000-0000B0000000}"/>
    <hyperlink ref="G160" r:id="rId178" xr:uid="{00000000-0004-0000-0000-0000B1000000}"/>
    <hyperlink ref="G161" r:id="rId179" xr:uid="{00000000-0004-0000-0000-0000B2000000}"/>
    <hyperlink ref="G162" r:id="rId180" xr:uid="{00000000-0004-0000-0000-0000B3000000}"/>
    <hyperlink ref="H162" r:id="rId181" xr:uid="{00000000-0004-0000-0000-0000B4000000}"/>
    <hyperlink ref="G163" r:id="rId182" xr:uid="{00000000-0004-0000-0000-0000B5000000}"/>
    <hyperlink ref="H163" r:id="rId183" xr:uid="{00000000-0004-0000-0000-0000B6000000}"/>
    <hyperlink ref="G164" r:id="rId184" xr:uid="{00000000-0004-0000-0000-0000B7000000}"/>
    <hyperlink ref="G165" r:id="rId185" xr:uid="{00000000-0004-0000-0000-0000B8000000}"/>
    <hyperlink ref="G166" r:id="rId186" xr:uid="{00000000-0004-0000-0000-0000B9000000}"/>
    <hyperlink ref="G167" r:id="rId187" xr:uid="{00000000-0004-0000-0000-0000BA000000}"/>
    <hyperlink ref="G168" r:id="rId188" xr:uid="{00000000-0004-0000-0000-0000BB000000}"/>
    <hyperlink ref="G169" r:id="rId189" xr:uid="{00000000-0004-0000-0000-0000BC000000}"/>
    <hyperlink ref="G170" r:id="rId190" xr:uid="{00000000-0004-0000-0000-0000BD000000}"/>
    <hyperlink ref="G171" r:id="rId191" xr:uid="{00000000-0004-0000-0000-0000BE000000}"/>
    <hyperlink ref="G172" r:id="rId192" xr:uid="{00000000-0004-0000-0000-0000BF000000}"/>
    <hyperlink ref="G173" r:id="rId193" xr:uid="{00000000-0004-0000-0000-0000C0000000}"/>
    <hyperlink ref="G174" r:id="rId194" xr:uid="{00000000-0004-0000-0000-0000C1000000}"/>
    <hyperlink ref="G175" r:id="rId195" xr:uid="{00000000-0004-0000-0000-0000C2000000}"/>
    <hyperlink ref="G176" r:id="rId196" xr:uid="{00000000-0004-0000-0000-0000C3000000}"/>
    <hyperlink ref="G177" r:id="rId197" xr:uid="{00000000-0004-0000-0000-0000C4000000}"/>
    <hyperlink ref="G178" r:id="rId198" xr:uid="{00000000-0004-0000-0000-0000C5000000}"/>
    <hyperlink ref="G179" r:id="rId199" xr:uid="{00000000-0004-0000-0000-0000C6000000}"/>
    <hyperlink ref="H179" r:id="rId200" xr:uid="{00000000-0004-0000-0000-0000C7000000}"/>
    <hyperlink ref="G180" r:id="rId201" xr:uid="{00000000-0004-0000-0000-0000C8000000}"/>
    <hyperlink ref="H180" r:id="rId202" xr:uid="{00000000-0004-0000-0000-0000C9000000}"/>
    <hyperlink ref="G181" r:id="rId203" xr:uid="{00000000-0004-0000-0000-0000CA000000}"/>
    <hyperlink ref="G182" r:id="rId204" xr:uid="{00000000-0004-0000-0000-0000CB000000}"/>
    <hyperlink ref="G183" r:id="rId205" xr:uid="{00000000-0004-0000-0000-0000CC000000}"/>
    <hyperlink ref="G184" r:id="rId206" xr:uid="{00000000-0004-0000-0000-0000CD000000}"/>
    <hyperlink ref="G185" r:id="rId207" xr:uid="{00000000-0004-0000-0000-0000CE000000}"/>
    <hyperlink ref="G186" r:id="rId208" xr:uid="{00000000-0004-0000-0000-0000CF000000}"/>
    <hyperlink ref="H186" r:id="rId209" xr:uid="{00000000-0004-0000-0000-0000D0000000}"/>
    <hyperlink ref="G187" r:id="rId210" xr:uid="{00000000-0004-0000-0000-0000D1000000}"/>
    <hyperlink ref="H187" r:id="rId211" xr:uid="{00000000-0004-0000-0000-0000D2000000}"/>
    <hyperlink ref="G188" r:id="rId212" xr:uid="{00000000-0004-0000-0000-0000D3000000}"/>
    <hyperlink ref="H188" r:id="rId213" xr:uid="{00000000-0004-0000-0000-0000D4000000}"/>
    <hyperlink ref="G189" r:id="rId214" xr:uid="{00000000-0004-0000-0000-0000D5000000}"/>
    <hyperlink ref="G190" r:id="rId215" xr:uid="{00000000-0004-0000-0000-0000D6000000}"/>
    <hyperlink ref="G191" r:id="rId216" xr:uid="{00000000-0004-0000-0000-0000D7000000}"/>
    <hyperlink ref="G192" r:id="rId217" xr:uid="{00000000-0004-0000-0000-0000D8000000}"/>
    <hyperlink ref="H192" r:id="rId218" xr:uid="{00000000-0004-0000-0000-0000D9000000}"/>
    <hyperlink ref="G193" r:id="rId219" xr:uid="{00000000-0004-0000-0000-0000DA000000}"/>
    <hyperlink ref="G194" r:id="rId220" xr:uid="{00000000-0004-0000-0000-0000DB000000}"/>
    <hyperlink ref="G195" r:id="rId221" xr:uid="{00000000-0004-0000-0000-0000DC000000}"/>
    <hyperlink ref="H195" r:id="rId222" xr:uid="{00000000-0004-0000-0000-0000DD000000}"/>
    <hyperlink ref="G196" r:id="rId223" xr:uid="{00000000-0004-0000-0000-0000DE000000}"/>
    <hyperlink ref="G197" r:id="rId224" xr:uid="{00000000-0004-0000-0000-0000DF000000}"/>
    <hyperlink ref="G198" r:id="rId225" xr:uid="{00000000-0004-0000-0000-0000E0000000}"/>
    <hyperlink ref="G199" r:id="rId226" xr:uid="{00000000-0004-0000-0000-0000E1000000}"/>
    <hyperlink ref="G200" r:id="rId227" xr:uid="{00000000-0004-0000-0000-0000E2000000}"/>
    <hyperlink ref="G201" r:id="rId228" xr:uid="{00000000-0004-0000-0000-0000E3000000}"/>
    <hyperlink ref="G202" r:id="rId229" xr:uid="{00000000-0004-0000-0000-0000E4000000}"/>
    <hyperlink ref="H202" r:id="rId230" xr:uid="{00000000-0004-0000-0000-0000E5000000}"/>
    <hyperlink ref="G203" r:id="rId231" xr:uid="{00000000-0004-0000-0000-0000E6000000}"/>
    <hyperlink ref="H203" r:id="rId232" xr:uid="{00000000-0004-0000-0000-0000E7000000}"/>
    <hyperlink ref="G204" r:id="rId233" xr:uid="{00000000-0004-0000-0000-0000E8000000}"/>
    <hyperlink ref="G205" r:id="rId234" xr:uid="{00000000-0004-0000-0000-0000E9000000}"/>
    <hyperlink ref="G206" r:id="rId235" xr:uid="{00000000-0004-0000-0000-0000EA000000}"/>
    <hyperlink ref="G207" r:id="rId236" xr:uid="{00000000-0004-0000-0000-0000EB000000}"/>
    <hyperlink ref="G208" r:id="rId237" xr:uid="{00000000-0004-0000-0000-0000EC000000}"/>
    <hyperlink ref="G209" r:id="rId238" xr:uid="{00000000-0004-0000-0000-0000ED000000}"/>
    <hyperlink ref="G210" r:id="rId239" xr:uid="{00000000-0004-0000-0000-0000EE000000}"/>
    <hyperlink ref="G211" r:id="rId240" xr:uid="{00000000-0004-0000-0000-0000EF000000}"/>
    <hyperlink ref="G212" r:id="rId241" xr:uid="{00000000-0004-0000-0000-0000F0000000}"/>
    <hyperlink ref="H212" r:id="rId242" xr:uid="{00000000-0004-0000-0000-0000F1000000}"/>
    <hyperlink ref="G213" r:id="rId243" xr:uid="{00000000-0004-0000-0000-0000F2000000}"/>
    <hyperlink ref="G214" r:id="rId244" xr:uid="{00000000-0004-0000-0000-0000F3000000}"/>
    <hyperlink ref="G215" r:id="rId245" xr:uid="{00000000-0004-0000-0000-0000F4000000}"/>
    <hyperlink ref="G216" r:id="rId246" xr:uid="{00000000-0004-0000-0000-0000F5000000}"/>
    <hyperlink ref="G217" r:id="rId247" xr:uid="{00000000-0004-0000-0000-0000F6000000}"/>
    <hyperlink ref="G218" r:id="rId248" xr:uid="{00000000-0004-0000-0000-0000F7000000}"/>
    <hyperlink ref="G219" r:id="rId249" xr:uid="{00000000-0004-0000-0000-0000F8000000}"/>
    <hyperlink ref="G220" r:id="rId250" xr:uid="{00000000-0004-0000-0000-0000F9000000}"/>
    <hyperlink ref="G221" r:id="rId251" xr:uid="{00000000-0004-0000-0000-0000FA000000}"/>
    <hyperlink ref="G222" r:id="rId252" xr:uid="{00000000-0004-0000-0000-0000FB000000}"/>
    <hyperlink ref="G223" r:id="rId253" xr:uid="{00000000-0004-0000-0000-0000FC000000}"/>
    <hyperlink ref="G224" r:id="rId254" xr:uid="{00000000-0004-0000-0000-0000FD000000}"/>
    <hyperlink ref="G225" r:id="rId255" xr:uid="{00000000-0004-0000-0000-0000FE000000}"/>
    <hyperlink ref="G226" r:id="rId256" xr:uid="{00000000-0004-0000-0000-0000FF000000}"/>
    <hyperlink ref="G227" r:id="rId257" xr:uid="{00000000-0004-0000-0000-000000010000}"/>
    <hyperlink ref="G228" r:id="rId258" xr:uid="{00000000-0004-0000-0000-000001010000}"/>
    <hyperlink ref="G229" r:id="rId259" xr:uid="{00000000-0004-0000-0000-000002010000}"/>
    <hyperlink ref="H229" r:id="rId260" xr:uid="{00000000-0004-0000-0000-000003010000}"/>
    <hyperlink ref="G230" r:id="rId261" xr:uid="{00000000-0004-0000-0000-000004010000}"/>
    <hyperlink ref="G231" r:id="rId262" xr:uid="{00000000-0004-0000-0000-000005010000}"/>
    <hyperlink ref="G232" r:id="rId263" xr:uid="{00000000-0004-0000-0000-000006010000}"/>
    <hyperlink ref="H232" r:id="rId264" xr:uid="{00000000-0004-0000-0000-000007010000}"/>
    <hyperlink ref="G233" r:id="rId265" xr:uid="{00000000-0004-0000-0000-000008010000}"/>
    <hyperlink ref="H233" r:id="rId266" xr:uid="{00000000-0004-0000-0000-000009010000}"/>
    <hyperlink ref="G234" r:id="rId267" xr:uid="{00000000-0004-0000-0000-00000A010000}"/>
    <hyperlink ref="H234" r:id="rId268" xr:uid="{00000000-0004-0000-0000-00000B010000}"/>
    <hyperlink ref="G235" r:id="rId269" xr:uid="{00000000-0004-0000-0000-00000C010000}"/>
    <hyperlink ref="G236" r:id="rId270" xr:uid="{00000000-0004-0000-0000-00000D010000}"/>
    <hyperlink ref="H236" r:id="rId271" xr:uid="{00000000-0004-0000-0000-00000E010000}"/>
    <hyperlink ref="G237" r:id="rId272" xr:uid="{00000000-0004-0000-0000-00000F010000}"/>
    <hyperlink ref="H237" r:id="rId273" xr:uid="{00000000-0004-0000-0000-000010010000}"/>
    <hyperlink ref="G238" r:id="rId274" xr:uid="{00000000-0004-0000-0000-000011010000}"/>
    <hyperlink ref="H238" r:id="rId275" xr:uid="{00000000-0004-0000-0000-000012010000}"/>
    <hyperlink ref="G239" r:id="rId276" xr:uid="{00000000-0004-0000-0000-000013010000}"/>
    <hyperlink ref="G240" r:id="rId277" xr:uid="{00000000-0004-0000-0000-000014010000}"/>
    <hyperlink ref="H240" r:id="rId278" xr:uid="{00000000-0004-0000-0000-000015010000}"/>
    <hyperlink ref="G241" r:id="rId279" xr:uid="{00000000-0004-0000-0000-000016010000}"/>
    <hyperlink ref="H241" r:id="rId280" xr:uid="{00000000-0004-0000-0000-000017010000}"/>
    <hyperlink ref="G242" r:id="rId281" xr:uid="{00000000-0004-0000-0000-000018010000}"/>
    <hyperlink ref="G243" r:id="rId282" xr:uid="{00000000-0004-0000-0000-000019010000}"/>
    <hyperlink ref="G244" r:id="rId283" xr:uid="{00000000-0004-0000-0000-00001A010000}"/>
    <hyperlink ref="G245" r:id="rId284" xr:uid="{00000000-0004-0000-0000-00001B010000}"/>
    <hyperlink ref="G246" r:id="rId285" xr:uid="{00000000-0004-0000-0000-00001C010000}"/>
    <hyperlink ref="G247" r:id="rId286" xr:uid="{00000000-0004-0000-0000-00001D010000}"/>
    <hyperlink ref="G248" r:id="rId287" xr:uid="{00000000-0004-0000-0000-00001E010000}"/>
    <hyperlink ref="G249" r:id="rId288" xr:uid="{00000000-0004-0000-0000-00001F010000}"/>
    <hyperlink ref="G250" r:id="rId289" xr:uid="{00000000-0004-0000-0000-000020010000}"/>
    <hyperlink ref="G251" r:id="rId290" xr:uid="{00000000-0004-0000-0000-000021010000}"/>
    <hyperlink ref="G252" r:id="rId291" xr:uid="{00000000-0004-0000-0000-000022010000}"/>
    <hyperlink ref="G253" r:id="rId292" xr:uid="{00000000-0004-0000-0000-000023010000}"/>
    <hyperlink ref="G254" r:id="rId293" xr:uid="{00000000-0004-0000-0000-000024010000}"/>
    <hyperlink ref="G255" r:id="rId294" xr:uid="{00000000-0004-0000-0000-000025010000}"/>
    <hyperlink ref="G256" r:id="rId295" xr:uid="{00000000-0004-0000-0000-000026010000}"/>
    <hyperlink ref="G257" r:id="rId296" xr:uid="{00000000-0004-0000-0000-000027010000}"/>
    <hyperlink ref="G258" r:id="rId297" xr:uid="{00000000-0004-0000-0000-000028010000}"/>
    <hyperlink ref="G259" r:id="rId298" xr:uid="{00000000-0004-0000-0000-000029010000}"/>
    <hyperlink ref="G260" r:id="rId299" xr:uid="{00000000-0004-0000-0000-00002A010000}"/>
    <hyperlink ref="G261" r:id="rId300" xr:uid="{00000000-0004-0000-0000-00002B010000}"/>
    <hyperlink ref="G262" r:id="rId301" xr:uid="{00000000-0004-0000-0000-00002C010000}"/>
    <hyperlink ref="G263" r:id="rId302" xr:uid="{00000000-0004-0000-0000-00002D010000}"/>
    <hyperlink ref="G264" r:id="rId303" xr:uid="{00000000-0004-0000-0000-00002E010000}"/>
    <hyperlink ref="G265" r:id="rId304" xr:uid="{00000000-0004-0000-0000-00002F010000}"/>
    <hyperlink ref="G266" r:id="rId305" xr:uid="{00000000-0004-0000-0000-000030010000}"/>
    <hyperlink ref="G267" r:id="rId306" xr:uid="{00000000-0004-0000-0000-000031010000}"/>
    <hyperlink ref="G268" r:id="rId307" xr:uid="{00000000-0004-0000-0000-000032010000}"/>
    <hyperlink ref="G269" r:id="rId308" xr:uid="{00000000-0004-0000-0000-000033010000}"/>
    <hyperlink ref="G270" r:id="rId309" xr:uid="{00000000-0004-0000-0000-000034010000}"/>
    <hyperlink ref="G271" r:id="rId310" xr:uid="{00000000-0004-0000-0000-000035010000}"/>
    <hyperlink ref="G272" r:id="rId311" xr:uid="{00000000-0004-0000-0000-000036010000}"/>
    <hyperlink ref="G273" r:id="rId312" xr:uid="{00000000-0004-0000-0000-000037010000}"/>
    <hyperlink ref="G274" r:id="rId313" xr:uid="{00000000-0004-0000-0000-000038010000}"/>
    <hyperlink ref="G275" r:id="rId314" xr:uid="{00000000-0004-0000-0000-000039010000}"/>
    <hyperlink ref="G276" r:id="rId315" xr:uid="{00000000-0004-0000-0000-00003A010000}"/>
    <hyperlink ref="G277" r:id="rId316" xr:uid="{00000000-0004-0000-0000-00003B010000}"/>
    <hyperlink ref="G278" r:id="rId317" xr:uid="{00000000-0004-0000-0000-00003C010000}"/>
    <hyperlink ref="G279" r:id="rId318" xr:uid="{00000000-0004-0000-0000-00003D010000}"/>
    <hyperlink ref="G280" r:id="rId319" xr:uid="{00000000-0004-0000-0000-00003E010000}"/>
    <hyperlink ref="G281" r:id="rId320" xr:uid="{00000000-0004-0000-0000-00003F010000}"/>
    <hyperlink ref="G282" r:id="rId321" xr:uid="{00000000-0004-0000-0000-000040010000}"/>
    <hyperlink ref="G283" r:id="rId322" xr:uid="{00000000-0004-0000-0000-000041010000}"/>
    <hyperlink ref="G284" r:id="rId323" xr:uid="{00000000-0004-0000-0000-000042010000}"/>
    <hyperlink ref="G285" r:id="rId324" xr:uid="{00000000-0004-0000-0000-000043010000}"/>
    <hyperlink ref="G286" r:id="rId325" xr:uid="{00000000-0004-0000-0000-000044010000}"/>
    <hyperlink ref="G287" r:id="rId326" xr:uid="{00000000-0004-0000-0000-000045010000}"/>
    <hyperlink ref="G288" r:id="rId327" xr:uid="{00000000-0004-0000-0000-000046010000}"/>
    <hyperlink ref="G289" r:id="rId328" xr:uid="{00000000-0004-0000-0000-000047010000}"/>
    <hyperlink ref="G290" r:id="rId329" xr:uid="{00000000-0004-0000-0000-000048010000}"/>
    <hyperlink ref="G291" r:id="rId330" xr:uid="{00000000-0004-0000-0000-000049010000}"/>
    <hyperlink ref="G292" r:id="rId331" xr:uid="{00000000-0004-0000-0000-00004A010000}"/>
    <hyperlink ref="G293" r:id="rId332" xr:uid="{00000000-0004-0000-0000-00004B010000}"/>
    <hyperlink ref="G294" r:id="rId333" xr:uid="{00000000-0004-0000-0000-00004C010000}"/>
    <hyperlink ref="G295" r:id="rId334" xr:uid="{00000000-0004-0000-0000-00004D010000}"/>
    <hyperlink ref="G296" r:id="rId335" xr:uid="{00000000-0004-0000-0000-00004E010000}"/>
    <hyperlink ref="G297" r:id="rId336" xr:uid="{00000000-0004-0000-0000-00004F010000}"/>
    <hyperlink ref="G298" r:id="rId337" xr:uid="{00000000-0004-0000-0000-000050010000}"/>
    <hyperlink ref="G299" r:id="rId338" xr:uid="{00000000-0004-0000-0000-000051010000}"/>
    <hyperlink ref="G300" r:id="rId339" xr:uid="{00000000-0004-0000-0000-000052010000}"/>
    <hyperlink ref="G301" r:id="rId340" xr:uid="{00000000-0004-0000-0000-000053010000}"/>
    <hyperlink ref="G302" r:id="rId341" xr:uid="{00000000-0004-0000-0000-000054010000}"/>
    <hyperlink ref="H302" r:id="rId342" xr:uid="{00000000-0004-0000-0000-000055010000}"/>
    <hyperlink ref="G303" r:id="rId343" xr:uid="{00000000-0004-0000-0000-000056010000}"/>
    <hyperlink ref="G304" r:id="rId344" xr:uid="{00000000-0004-0000-0000-000057010000}"/>
    <hyperlink ref="G305" r:id="rId345" xr:uid="{00000000-0004-0000-0000-000058010000}"/>
    <hyperlink ref="G306" r:id="rId346" xr:uid="{00000000-0004-0000-0000-000059010000}"/>
    <hyperlink ref="G307" r:id="rId347" xr:uid="{00000000-0004-0000-0000-00005A010000}"/>
    <hyperlink ref="G308" r:id="rId348" xr:uid="{00000000-0004-0000-0000-00005B010000}"/>
    <hyperlink ref="H308" r:id="rId349" xr:uid="{00000000-0004-0000-0000-00005C010000}"/>
    <hyperlink ref="G309" r:id="rId350" xr:uid="{00000000-0004-0000-0000-00005D010000}"/>
    <hyperlink ref="G310" r:id="rId351" xr:uid="{00000000-0004-0000-0000-00005E010000}"/>
    <hyperlink ref="G311" r:id="rId352" xr:uid="{00000000-0004-0000-0000-00005F010000}"/>
    <hyperlink ref="H312" r:id="rId353" xr:uid="{00000000-0004-0000-0000-000060010000}"/>
    <hyperlink ref="G313" r:id="rId354" xr:uid="{00000000-0004-0000-0000-000061010000}"/>
    <hyperlink ref="G314" r:id="rId355" xr:uid="{00000000-0004-0000-0000-000062010000}"/>
    <hyperlink ref="G315" r:id="rId356" xr:uid="{00000000-0004-0000-0000-000063010000}"/>
    <hyperlink ref="G316" r:id="rId357" xr:uid="{00000000-0004-0000-0000-000064010000}"/>
    <hyperlink ref="H316" r:id="rId358" xr:uid="{00000000-0004-0000-0000-000065010000}"/>
    <hyperlink ref="G317" r:id="rId359" xr:uid="{00000000-0004-0000-0000-000066010000}"/>
    <hyperlink ref="G318" r:id="rId360" xr:uid="{00000000-0004-0000-0000-000067010000}"/>
    <hyperlink ref="G319" r:id="rId361" xr:uid="{00000000-0004-0000-0000-000068010000}"/>
    <hyperlink ref="G320" r:id="rId362" xr:uid="{00000000-0004-0000-0000-000069010000}"/>
    <hyperlink ref="G321" r:id="rId363" xr:uid="{00000000-0004-0000-0000-00006A010000}"/>
    <hyperlink ref="G322" r:id="rId364" xr:uid="{00000000-0004-0000-0000-00006B010000}"/>
    <hyperlink ref="G323" r:id="rId365" xr:uid="{00000000-0004-0000-0000-00006C010000}"/>
    <hyperlink ref="G324" r:id="rId366" xr:uid="{00000000-0004-0000-0000-00006D010000}"/>
    <hyperlink ref="G325" r:id="rId367" xr:uid="{00000000-0004-0000-0000-00006E010000}"/>
    <hyperlink ref="G326" r:id="rId368" xr:uid="{00000000-0004-0000-0000-00006F010000}"/>
    <hyperlink ref="G327" r:id="rId369" xr:uid="{00000000-0004-0000-0000-000070010000}"/>
    <hyperlink ref="H327" r:id="rId370" xr:uid="{00000000-0004-0000-0000-000071010000}"/>
    <hyperlink ref="G328" r:id="rId371" xr:uid="{00000000-0004-0000-0000-000072010000}"/>
    <hyperlink ref="G329" r:id="rId372" xr:uid="{00000000-0004-0000-0000-000073010000}"/>
    <hyperlink ref="G330" r:id="rId373" xr:uid="{00000000-0004-0000-0000-000074010000}"/>
    <hyperlink ref="G331" r:id="rId374" xr:uid="{00000000-0004-0000-0000-000075010000}"/>
    <hyperlink ref="G332" r:id="rId375" xr:uid="{00000000-0004-0000-0000-000076010000}"/>
    <hyperlink ref="G333" r:id="rId376" xr:uid="{00000000-0004-0000-0000-000077010000}"/>
    <hyperlink ref="G334" r:id="rId377" xr:uid="{00000000-0004-0000-0000-000078010000}"/>
    <hyperlink ref="G335" r:id="rId378" xr:uid="{00000000-0004-0000-0000-000079010000}"/>
    <hyperlink ref="G336" r:id="rId379" xr:uid="{00000000-0004-0000-0000-00007A010000}"/>
    <hyperlink ref="G337" r:id="rId380" xr:uid="{00000000-0004-0000-0000-00007B010000}"/>
    <hyperlink ref="G338" r:id="rId381" xr:uid="{00000000-0004-0000-0000-00007C010000}"/>
    <hyperlink ref="H338" r:id="rId382" xr:uid="{00000000-0004-0000-0000-00007D010000}"/>
    <hyperlink ref="G339" r:id="rId383" xr:uid="{00000000-0004-0000-0000-00007E010000}"/>
    <hyperlink ref="G340" r:id="rId384" xr:uid="{00000000-0004-0000-0000-00007F010000}"/>
    <hyperlink ref="G341" r:id="rId385" xr:uid="{00000000-0004-0000-0000-000080010000}"/>
    <hyperlink ref="G342" r:id="rId386" xr:uid="{00000000-0004-0000-0000-000081010000}"/>
    <hyperlink ref="G343" r:id="rId387" xr:uid="{00000000-0004-0000-0000-000082010000}"/>
    <hyperlink ref="G344" r:id="rId388" xr:uid="{00000000-0004-0000-0000-000083010000}"/>
    <hyperlink ref="H344" r:id="rId389" xr:uid="{00000000-0004-0000-0000-000084010000}"/>
    <hyperlink ref="G345" r:id="rId390" xr:uid="{00000000-0004-0000-0000-000085010000}"/>
    <hyperlink ref="G346" r:id="rId391" xr:uid="{00000000-0004-0000-0000-000086010000}"/>
    <hyperlink ref="G347" r:id="rId392" xr:uid="{00000000-0004-0000-0000-000087010000}"/>
    <hyperlink ref="G348" r:id="rId393" xr:uid="{00000000-0004-0000-0000-000088010000}"/>
  </hyperlinks>
  <pageMargins left="0.7" right="0.7" top="0.75" bottom="0.75" header="0.3" footer="0.3"/>
  <pageSetup orientation="portrait" r:id="rId394"/>
  <legacyDrawing r:id="rId3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1000"/>
  <sheetViews>
    <sheetView workbookViewId="0"/>
  </sheetViews>
  <sheetFormatPr defaultColWidth="12.6640625" defaultRowHeight="15.75" customHeight="1"/>
  <cols>
    <col min="2" max="2" width="27.88671875" customWidth="1"/>
    <col min="4" max="4" width="24.109375" customWidth="1"/>
    <col min="5" max="5" width="73.21875" customWidth="1"/>
    <col min="6" max="6" width="93.109375" customWidth="1"/>
    <col min="7" max="7" width="19.6640625" customWidth="1"/>
    <col min="8" max="8" width="26" customWidth="1"/>
    <col min="17" max="17" width="23.77734375" customWidth="1"/>
    <col min="26" max="26" width="89" customWidth="1"/>
    <col min="27" max="27" width="45.21875" customWidth="1"/>
    <col min="34" max="34" width="40.44140625" customWidth="1"/>
  </cols>
  <sheetData>
    <row r="1" spans="1:34" ht="69">
      <c r="A1" s="16"/>
      <c r="B1" s="17" t="s">
        <v>1</v>
      </c>
      <c r="C1" s="17" t="s">
        <v>2</v>
      </c>
      <c r="D1" s="17" t="s">
        <v>3</v>
      </c>
      <c r="E1" s="18" t="s">
        <v>4</v>
      </c>
      <c r="F1" s="18" t="s">
        <v>5</v>
      </c>
      <c r="G1" s="17" t="s">
        <v>6</v>
      </c>
      <c r="H1" s="17" t="s">
        <v>8</v>
      </c>
      <c r="I1" s="17" t="s">
        <v>1485</v>
      </c>
      <c r="J1" s="17" t="s">
        <v>1486</v>
      </c>
      <c r="K1" s="17" t="s">
        <v>1487</v>
      </c>
      <c r="L1" s="17" t="s">
        <v>1488</v>
      </c>
      <c r="M1" s="17" t="s">
        <v>1489</v>
      </c>
      <c r="N1" s="17" t="s">
        <v>9</v>
      </c>
      <c r="O1" s="17"/>
      <c r="P1" s="17" t="s">
        <v>10</v>
      </c>
      <c r="Q1" s="17" t="s">
        <v>11</v>
      </c>
      <c r="R1" s="17" t="s">
        <v>13</v>
      </c>
      <c r="S1" s="17" t="s">
        <v>14</v>
      </c>
      <c r="T1" s="17" t="s">
        <v>11</v>
      </c>
      <c r="U1" s="17" t="s">
        <v>15</v>
      </c>
      <c r="V1" s="17" t="s">
        <v>18</v>
      </c>
      <c r="W1" s="19" t="s">
        <v>19</v>
      </c>
      <c r="X1" s="19" t="s">
        <v>20</v>
      </c>
      <c r="Y1" s="19" t="s">
        <v>21</v>
      </c>
      <c r="Z1" s="17" t="s">
        <v>22</v>
      </c>
      <c r="AA1" s="17" t="s">
        <v>23</v>
      </c>
      <c r="AB1" s="17" t="s">
        <v>24</v>
      </c>
      <c r="AC1" s="17" t="s">
        <v>25</v>
      </c>
      <c r="AD1" s="17" t="s">
        <v>26</v>
      </c>
      <c r="AE1" s="17" t="s">
        <v>27</v>
      </c>
      <c r="AF1" s="20"/>
      <c r="AG1" s="106" t="s">
        <v>1490</v>
      </c>
      <c r="AH1" s="107"/>
    </row>
    <row r="2" spans="1:34" ht="13.8">
      <c r="A2" s="21">
        <v>1</v>
      </c>
      <c r="B2" s="22" t="s">
        <v>1491</v>
      </c>
      <c r="C2" s="22" t="s">
        <v>29</v>
      </c>
      <c r="D2" s="22" t="s">
        <v>30</v>
      </c>
      <c r="E2" s="23" t="s">
        <v>31</v>
      </c>
      <c r="F2" s="7"/>
      <c r="G2" s="22" t="s">
        <v>32</v>
      </c>
      <c r="H2" s="22"/>
      <c r="I2" s="24" t="e">
        <f>IF(DAY(G2)&gt;0,DAY(G2),30)</f>
        <v>#VALUE!</v>
      </c>
      <c r="J2" s="21">
        <f t="shared" ref="J2:J58" si="0">DAY(N2)</f>
        <v>0</v>
      </c>
      <c r="K2" s="25">
        <f t="shared" ref="K2:K58" si="1">DAY(S2)</f>
        <v>0</v>
      </c>
      <c r="L2" s="25">
        <f t="shared" ref="L2:L28" si="2">DAY(W2)</f>
        <v>0</v>
      </c>
      <c r="M2" s="25">
        <f t="shared" ref="M2:M28" si="3">DAY(X2)</f>
        <v>0</v>
      </c>
      <c r="N2" s="26"/>
      <c r="O2" s="21">
        <f>DAY(N2)</f>
        <v>0</v>
      </c>
      <c r="P2" s="22"/>
      <c r="Q2" s="22"/>
      <c r="R2" s="22"/>
      <c r="S2" s="26"/>
      <c r="T2" s="22"/>
      <c r="U2" s="22"/>
      <c r="V2" s="22"/>
      <c r="W2" s="26"/>
      <c r="X2" s="26"/>
      <c r="Y2" s="26"/>
      <c r="Z2" s="22" t="s">
        <v>33</v>
      </c>
      <c r="AA2" s="22"/>
      <c r="AB2" s="22" t="s">
        <v>34</v>
      </c>
      <c r="AC2" s="22" t="str">
        <f t="shared" ref="AC2:AC58" si="4">IF(V2="დასრულებული",(X2-G2)/365,"")</f>
        <v/>
      </c>
      <c r="AD2" s="22" t="str">
        <f t="shared" ref="AD2:AD58" si="5">IF(V2="დასრულებული",YEAR(X2),"")</f>
        <v/>
      </c>
      <c r="AE2" s="26">
        <f t="shared" ref="AE2:AE256" si="6">IF(NOT(W2=""),W2,X2)</f>
        <v>0</v>
      </c>
      <c r="AF2" s="27"/>
      <c r="AG2" s="27" t="s">
        <v>1492</v>
      </c>
      <c r="AH2" s="27" t="s">
        <v>1493</v>
      </c>
    </row>
    <row r="3" spans="1:34" ht="41.4">
      <c r="A3" s="21">
        <v>2</v>
      </c>
      <c r="B3" s="22" t="s">
        <v>1494</v>
      </c>
      <c r="C3" s="22" t="s">
        <v>36</v>
      </c>
      <c r="D3" s="22" t="s">
        <v>37</v>
      </c>
      <c r="E3" s="23" t="s">
        <v>38</v>
      </c>
      <c r="F3" s="7"/>
      <c r="G3" s="26">
        <v>44111</v>
      </c>
      <c r="H3" s="22" t="s">
        <v>39</v>
      </c>
      <c r="I3" s="21">
        <f t="shared" ref="I3:I58" si="7">DAY(G3)</f>
        <v>7</v>
      </c>
      <c r="J3" s="21">
        <f t="shared" si="0"/>
        <v>18</v>
      </c>
      <c r="K3" s="25">
        <f t="shared" si="1"/>
        <v>0</v>
      </c>
      <c r="L3" s="25">
        <f t="shared" si="2"/>
        <v>0</v>
      </c>
      <c r="M3" s="25">
        <f t="shared" si="3"/>
        <v>0</v>
      </c>
      <c r="N3" s="26">
        <v>44699</v>
      </c>
      <c r="O3" s="22"/>
      <c r="P3" s="22" t="s">
        <v>40</v>
      </c>
      <c r="Q3" s="22"/>
      <c r="R3" s="22"/>
      <c r="S3" s="26"/>
      <c r="T3" s="22"/>
      <c r="U3" s="22"/>
      <c r="V3" s="22" t="s">
        <v>57</v>
      </c>
      <c r="W3" s="26"/>
      <c r="X3" s="26"/>
      <c r="Y3" s="26"/>
      <c r="Z3" s="22"/>
      <c r="AA3" s="22"/>
      <c r="AB3" s="22" t="s">
        <v>34</v>
      </c>
      <c r="AC3" s="22" t="str">
        <f t="shared" si="4"/>
        <v/>
      </c>
      <c r="AD3" s="22" t="str">
        <f t="shared" si="5"/>
        <v/>
      </c>
      <c r="AE3" s="26">
        <f t="shared" si="6"/>
        <v>0</v>
      </c>
      <c r="AF3" s="27"/>
      <c r="AG3" s="27" t="s">
        <v>1495</v>
      </c>
      <c r="AH3" s="27" t="s">
        <v>1496</v>
      </c>
    </row>
    <row r="4" spans="1:34" ht="75" customHeight="1">
      <c r="A4" s="21">
        <v>3</v>
      </c>
      <c r="B4" s="22" t="s">
        <v>1497</v>
      </c>
      <c r="C4" s="22" t="s">
        <v>43</v>
      </c>
      <c r="D4" s="22" t="s">
        <v>44</v>
      </c>
      <c r="E4" s="23" t="s">
        <v>45</v>
      </c>
      <c r="F4" s="7"/>
      <c r="G4" s="26">
        <v>44125</v>
      </c>
      <c r="H4" s="22" t="s">
        <v>46</v>
      </c>
      <c r="I4" s="21">
        <f t="shared" si="7"/>
        <v>21</v>
      </c>
      <c r="J4" s="21">
        <f t="shared" si="0"/>
        <v>23</v>
      </c>
      <c r="K4" s="25">
        <f t="shared" si="1"/>
        <v>0</v>
      </c>
      <c r="L4" s="25">
        <f t="shared" si="2"/>
        <v>0</v>
      </c>
      <c r="M4" s="25">
        <f t="shared" si="3"/>
        <v>27</v>
      </c>
      <c r="N4" s="26">
        <v>44370</v>
      </c>
      <c r="O4" s="22"/>
      <c r="P4" s="22" t="s">
        <v>40</v>
      </c>
      <c r="Q4" s="22" t="s">
        <v>46</v>
      </c>
      <c r="R4" s="22"/>
      <c r="S4" s="26"/>
      <c r="T4" s="22"/>
      <c r="U4" s="22"/>
      <c r="V4" s="22" t="s">
        <v>41</v>
      </c>
      <c r="W4" s="26"/>
      <c r="X4" s="26">
        <v>44496</v>
      </c>
      <c r="Y4" s="26"/>
      <c r="Z4" s="22" t="s">
        <v>47</v>
      </c>
      <c r="AA4" s="22" t="s">
        <v>48</v>
      </c>
      <c r="AB4" s="22" t="s">
        <v>34</v>
      </c>
      <c r="AC4" s="22">
        <f t="shared" si="4"/>
        <v>1.0164383561643835</v>
      </c>
      <c r="AD4" s="22">
        <f t="shared" si="5"/>
        <v>2021</v>
      </c>
      <c r="AE4" s="26">
        <f t="shared" si="6"/>
        <v>44496</v>
      </c>
      <c r="AF4" s="27"/>
      <c r="AG4" s="27"/>
      <c r="AH4" s="27"/>
    </row>
    <row r="5" spans="1:34" ht="13.8">
      <c r="A5" s="21">
        <v>4</v>
      </c>
      <c r="B5" s="22" t="s">
        <v>1498</v>
      </c>
      <c r="C5" s="22" t="s">
        <v>50</v>
      </c>
      <c r="D5" s="22" t="s">
        <v>37</v>
      </c>
      <c r="E5" s="28" t="s">
        <v>51</v>
      </c>
      <c r="F5" s="7"/>
      <c r="G5" s="22" t="s">
        <v>32</v>
      </c>
      <c r="H5" s="22"/>
      <c r="I5" s="24" t="e">
        <f t="shared" si="7"/>
        <v>#VALUE!</v>
      </c>
      <c r="J5" s="21">
        <f t="shared" si="0"/>
        <v>0</v>
      </c>
      <c r="K5" s="25">
        <f t="shared" si="1"/>
        <v>0</v>
      </c>
      <c r="L5" s="25">
        <f t="shared" si="2"/>
        <v>0</v>
      </c>
      <c r="M5" s="25">
        <f t="shared" si="3"/>
        <v>0</v>
      </c>
      <c r="N5" s="26"/>
      <c r="O5" s="22"/>
      <c r="P5" s="22"/>
      <c r="Q5" s="22"/>
      <c r="R5" s="22"/>
      <c r="S5" s="26"/>
      <c r="T5" s="22"/>
      <c r="U5" s="22"/>
      <c r="V5" s="22"/>
      <c r="W5" s="26"/>
      <c r="X5" s="26"/>
      <c r="Y5" s="26"/>
      <c r="Z5" s="22" t="s">
        <v>52</v>
      </c>
      <c r="AA5" s="22"/>
      <c r="AB5" s="22" t="s">
        <v>34</v>
      </c>
      <c r="AC5" s="22" t="str">
        <f t="shared" si="4"/>
        <v/>
      </c>
      <c r="AD5" s="22" t="str">
        <f t="shared" si="5"/>
        <v/>
      </c>
      <c r="AE5" s="26">
        <f t="shared" si="6"/>
        <v>0</v>
      </c>
      <c r="AF5" s="27"/>
      <c r="AG5" s="27"/>
      <c r="AH5" s="27"/>
    </row>
    <row r="6" spans="1:34" ht="27.6">
      <c r="A6" s="21">
        <v>5</v>
      </c>
      <c r="B6" s="22" t="s">
        <v>53</v>
      </c>
      <c r="C6" s="22" t="s">
        <v>54</v>
      </c>
      <c r="D6" s="22" t="s">
        <v>55</v>
      </c>
      <c r="E6" s="28" t="s">
        <v>56</v>
      </c>
      <c r="F6" s="7"/>
      <c r="G6" s="26">
        <v>44117</v>
      </c>
      <c r="H6" s="22" t="s">
        <v>46</v>
      </c>
      <c r="I6" s="21">
        <f t="shared" si="7"/>
        <v>13</v>
      </c>
      <c r="J6" s="21">
        <f t="shared" si="0"/>
        <v>0</v>
      </c>
      <c r="K6" s="25">
        <f t="shared" si="1"/>
        <v>0</v>
      </c>
      <c r="L6" s="25">
        <f t="shared" si="2"/>
        <v>0</v>
      </c>
      <c r="M6" s="25">
        <f t="shared" si="3"/>
        <v>0</v>
      </c>
      <c r="N6" s="26"/>
      <c r="O6" s="22"/>
      <c r="P6" s="22"/>
      <c r="Q6" s="22"/>
      <c r="R6" s="22"/>
      <c r="S6" s="26"/>
      <c r="T6" s="22"/>
      <c r="U6" s="22"/>
      <c r="V6" s="22" t="s">
        <v>57</v>
      </c>
      <c r="W6" s="26"/>
      <c r="X6" s="26"/>
      <c r="Y6" s="26"/>
      <c r="Z6" s="22" t="s">
        <v>58</v>
      </c>
      <c r="AA6" s="22" t="s">
        <v>59</v>
      </c>
      <c r="AB6" s="22" t="s">
        <v>34</v>
      </c>
      <c r="AC6" s="22" t="str">
        <f t="shared" si="4"/>
        <v/>
      </c>
      <c r="AD6" s="22" t="str">
        <f t="shared" si="5"/>
        <v/>
      </c>
      <c r="AE6" s="26">
        <f t="shared" si="6"/>
        <v>0</v>
      </c>
      <c r="AF6" s="27"/>
      <c r="AG6" s="27"/>
      <c r="AH6" s="27"/>
    </row>
    <row r="7" spans="1:34" ht="27.6">
      <c r="A7" s="21">
        <v>6</v>
      </c>
      <c r="B7" s="22" t="s">
        <v>1499</v>
      </c>
      <c r="C7" s="22" t="s">
        <v>61</v>
      </c>
      <c r="D7" s="22" t="s">
        <v>62</v>
      </c>
      <c r="E7" s="23" t="s">
        <v>63</v>
      </c>
      <c r="F7" s="7"/>
      <c r="G7" s="22" t="s">
        <v>32</v>
      </c>
      <c r="H7" s="22"/>
      <c r="I7" s="24" t="e">
        <f t="shared" si="7"/>
        <v>#VALUE!</v>
      </c>
      <c r="J7" s="21">
        <f t="shared" si="0"/>
        <v>0</v>
      </c>
      <c r="K7" s="25">
        <f t="shared" si="1"/>
        <v>0</v>
      </c>
      <c r="L7" s="25">
        <f t="shared" si="2"/>
        <v>0</v>
      </c>
      <c r="M7" s="25">
        <f t="shared" si="3"/>
        <v>0</v>
      </c>
      <c r="N7" s="26"/>
      <c r="O7" s="22"/>
      <c r="P7" s="22"/>
      <c r="Q7" s="22"/>
      <c r="R7" s="22"/>
      <c r="S7" s="26"/>
      <c r="T7" s="22"/>
      <c r="U7" s="22"/>
      <c r="V7" s="22"/>
      <c r="W7" s="26"/>
      <c r="X7" s="26"/>
      <c r="Y7" s="26"/>
      <c r="Z7" s="22" t="s">
        <v>64</v>
      </c>
      <c r="AA7" s="22"/>
      <c r="AB7" s="22" t="s">
        <v>34</v>
      </c>
      <c r="AC7" s="22" t="str">
        <f t="shared" si="4"/>
        <v/>
      </c>
      <c r="AD7" s="22" t="str">
        <f t="shared" si="5"/>
        <v/>
      </c>
      <c r="AE7" s="26">
        <f t="shared" si="6"/>
        <v>0</v>
      </c>
      <c r="AF7" s="27"/>
      <c r="AG7" s="27"/>
      <c r="AH7" s="27"/>
    </row>
    <row r="8" spans="1:34" ht="55.2">
      <c r="A8" s="21">
        <v>7</v>
      </c>
      <c r="B8" s="22" t="s">
        <v>65</v>
      </c>
      <c r="C8" s="22" t="s">
        <v>66</v>
      </c>
      <c r="D8" s="22" t="s">
        <v>67</v>
      </c>
      <c r="E8" s="23" t="s">
        <v>68</v>
      </c>
      <c r="F8" s="28" t="s">
        <v>69</v>
      </c>
      <c r="G8" s="26">
        <v>37361</v>
      </c>
      <c r="H8" s="22"/>
      <c r="I8" s="21">
        <f t="shared" si="7"/>
        <v>15</v>
      </c>
      <c r="J8" s="21">
        <f t="shared" si="0"/>
        <v>28</v>
      </c>
      <c r="K8" s="25">
        <f t="shared" si="1"/>
        <v>0</v>
      </c>
      <c r="L8" s="25">
        <f t="shared" si="2"/>
        <v>0</v>
      </c>
      <c r="M8" s="25">
        <f t="shared" si="3"/>
        <v>4</v>
      </c>
      <c r="N8" s="26">
        <v>40905</v>
      </c>
      <c r="O8" s="22"/>
      <c r="P8" s="22" t="s">
        <v>40</v>
      </c>
      <c r="Q8" s="22" t="s">
        <v>46</v>
      </c>
      <c r="R8" s="22"/>
      <c r="S8" s="26"/>
      <c r="T8" s="22"/>
      <c r="U8" s="22"/>
      <c r="V8" s="22" t="s">
        <v>41</v>
      </c>
      <c r="W8" s="26"/>
      <c r="X8" s="26">
        <v>44231</v>
      </c>
      <c r="Y8" s="26">
        <v>44237</v>
      </c>
      <c r="Z8" s="22" t="s">
        <v>70</v>
      </c>
      <c r="AA8" s="22"/>
      <c r="AB8" s="22" t="s">
        <v>34</v>
      </c>
      <c r="AC8" s="22">
        <f t="shared" si="4"/>
        <v>18.82191780821918</v>
      </c>
      <c r="AD8" s="22">
        <f t="shared" si="5"/>
        <v>2021</v>
      </c>
      <c r="AE8" s="26">
        <f t="shared" si="6"/>
        <v>44231</v>
      </c>
      <c r="AF8" s="27"/>
      <c r="AG8" s="27"/>
      <c r="AH8" s="27"/>
    </row>
    <row r="9" spans="1:34" ht="27.6">
      <c r="A9" s="21">
        <v>8</v>
      </c>
      <c r="B9" s="22" t="s">
        <v>1500</v>
      </c>
      <c r="C9" s="22" t="s">
        <v>72</v>
      </c>
      <c r="D9" s="22" t="s">
        <v>44</v>
      </c>
      <c r="E9" s="23" t="s">
        <v>73</v>
      </c>
      <c r="F9" s="7"/>
      <c r="G9" s="26">
        <v>44106</v>
      </c>
      <c r="H9" s="22" t="s">
        <v>46</v>
      </c>
      <c r="I9" s="21">
        <f t="shared" si="7"/>
        <v>2</v>
      </c>
      <c r="J9" s="21">
        <f t="shared" si="0"/>
        <v>10</v>
      </c>
      <c r="K9" s="25">
        <f t="shared" si="1"/>
        <v>0</v>
      </c>
      <c r="L9" s="25">
        <f t="shared" si="2"/>
        <v>0</v>
      </c>
      <c r="M9" s="25">
        <f t="shared" si="3"/>
        <v>0</v>
      </c>
      <c r="N9" s="26">
        <v>44691</v>
      </c>
      <c r="O9" s="22"/>
      <c r="P9" s="22" t="s">
        <v>40</v>
      </c>
      <c r="Q9" s="22" t="s">
        <v>74</v>
      </c>
      <c r="R9" s="22"/>
      <c r="S9" s="26"/>
      <c r="T9" s="22"/>
      <c r="U9" s="22"/>
      <c r="V9" s="22" t="s">
        <v>57</v>
      </c>
      <c r="W9" s="26"/>
      <c r="X9" s="26"/>
      <c r="Y9" s="26"/>
      <c r="Z9" s="22"/>
      <c r="AA9" s="22"/>
      <c r="AB9" s="22" t="s">
        <v>34</v>
      </c>
      <c r="AC9" s="22" t="str">
        <f t="shared" si="4"/>
        <v/>
      </c>
      <c r="AD9" s="22" t="str">
        <f t="shared" si="5"/>
        <v/>
      </c>
      <c r="AE9" s="26">
        <f t="shared" si="6"/>
        <v>0</v>
      </c>
      <c r="AF9" s="27"/>
      <c r="AG9" s="27"/>
      <c r="AH9" s="27"/>
    </row>
    <row r="10" spans="1:34" ht="27.6">
      <c r="A10" s="21">
        <v>9</v>
      </c>
      <c r="B10" s="22" t="s">
        <v>1501</v>
      </c>
      <c r="C10" s="22" t="s">
        <v>78</v>
      </c>
      <c r="D10" s="22" t="s">
        <v>79</v>
      </c>
      <c r="E10" s="23" t="s">
        <v>80</v>
      </c>
      <c r="F10" s="7"/>
      <c r="G10" s="26">
        <v>42761</v>
      </c>
      <c r="H10" s="22" t="s">
        <v>46</v>
      </c>
      <c r="I10" s="21">
        <f t="shared" si="7"/>
        <v>26</v>
      </c>
      <c r="J10" s="21">
        <f t="shared" si="0"/>
        <v>9</v>
      </c>
      <c r="K10" s="25">
        <f t="shared" si="1"/>
        <v>0</v>
      </c>
      <c r="L10" s="25">
        <f t="shared" si="2"/>
        <v>21</v>
      </c>
      <c r="M10" s="25">
        <f t="shared" si="3"/>
        <v>0</v>
      </c>
      <c r="N10" s="26">
        <v>42803</v>
      </c>
      <c r="O10" s="22"/>
      <c r="P10" s="22" t="s">
        <v>40</v>
      </c>
      <c r="Q10" s="22" t="s">
        <v>46</v>
      </c>
      <c r="R10" s="22"/>
      <c r="S10" s="26"/>
      <c r="T10" s="22"/>
      <c r="U10" s="22"/>
      <c r="V10" s="22" t="s">
        <v>81</v>
      </c>
      <c r="W10" s="26">
        <v>44125</v>
      </c>
      <c r="X10" s="26"/>
      <c r="Y10" s="26"/>
      <c r="Z10" s="22"/>
      <c r="AA10" s="22"/>
      <c r="AB10" s="22" t="s">
        <v>34</v>
      </c>
      <c r="AC10" s="22" t="str">
        <f t="shared" si="4"/>
        <v/>
      </c>
      <c r="AD10" s="22" t="str">
        <f t="shared" si="5"/>
        <v/>
      </c>
      <c r="AE10" s="26">
        <f t="shared" si="6"/>
        <v>44125</v>
      </c>
      <c r="AF10" s="27"/>
      <c r="AG10" s="27"/>
      <c r="AH10" s="27"/>
    </row>
    <row r="11" spans="1:34" ht="41.4">
      <c r="A11" s="21">
        <v>10</v>
      </c>
      <c r="B11" s="22" t="s">
        <v>1502</v>
      </c>
      <c r="C11" s="22" t="s">
        <v>83</v>
      </c>
      <c r="D11" s="22" t="s">
        <v>84</v>
      </c>
      <c r="E11" s="23" t="s">
        <v>85</v>
      </c>
      <c r="F11" s="7"/>
      <c r="G11" s="26">
        <v>43599</v>
      </c>
      <c r="H11" s="22" t="s">
        <v>46</v>
      </c>
      <c r="I11" s="21">
        <f t="shared" si="7"/>
        <v>14</v>
      </c>
      <c r="J11" s="21">
        <f t="shared" si="0"/>
        <v>14</v>
      </c>
      <c r="K11" s="25">
        <f t="shared" si="1"/>
        <v>0</v>
      </c>
      <c r="L11" s="25">
        <f t="shared" si="2"/>
        <v>25</v>
      </c>
      <c r="M11" s="25">
        <f t="shared" si="3"/>
        <v>0</v>
      </c>
      <c r="N11" s="26">
        <v>43599</v>
      </c>
      <c r="O11" s="22"/>
      <c r="P11" s="22" t="s">
        <v>40</v>
      </c>
      <c r="Q11" s="22"/>
      <c r="R11" s="22"/>
      <c r="S11" s="26"/>
      <c r="T11" s="22"/>
      <c r="U11" s="22"/>
      <c r="V11" s="22" t="s">
        <v>81</v>
      </c>
      <c r="W11" s="29">
        <v>44617</v>
      </c>
      <c r="X11" s="26"/>
      <c r="Y11" s="26"/>
      <c r="Z11" s="22" t="s">
        <v>86</v>
      </c>
      <c r="AA11" s="22" t="s">
        <v>87</v>
      </c>
      <c r="AB11" s="22" t="s">
        <v>34</v>
      </c>
      <c r="AC11" s="22" t="str">
        <f t="shared" si="4"/>
        <v/>
      </c>
      <c r="AD11" s="22" t="str">
        <f t="shared" si="5"/>
        <v/>
      </c>
      <c r="AE11" s="26">
        <f t="shared" si="6"/>
        <v>44617</v>
      </c>
      <c r="AF11" s="27"/>
      <c r="AG11" s="27"/>
      <c r="AH11" s="27"/>
    </row>
    <row r="12" spans="1:34" ht="41.4">
      <c r="A12" s="21">
        <v>11</v>
      </c>
      <c r="B12" s="22" t="s">
        <v>88</v>
      </c>
      <c r="C12" s="22" t="s">
        <v>89</v>
      </c>
      <c r="D12" s="22" t="s">
        <v>90</v>
      </c>
      <c r="E12" s="23" t="s">
        <v>91</v>
      </c>
      <c r="F12" s="7"/>
      <c r="G12" s="26">
        <v>41813</v>
      </c>
      <c r="H12" s="22" t="s">
        <v>46</v>
      </c>
      <c r="I12" s="21">
        <f t="shared" si="7"/>
        <v>23</v>
      </c>
      <c r="J12" s="21">
        <f t="shared" si="0"/>
        <v>0</v>
      </c>
      <c r="K12" s="25">
        <f t="shared" si="1"/>
        <v>0</v>
      </c>
      <c r="L12" s="25">
        <f t="shared" si="2"/>
        <v>27</v>
      </c>
      <c r="M12" s="25">
        <f t="shared" si="3"/>
        <v>0</v>
      </c>
      <c r="N12" s="26"/>
      <c r="O12" s="22"/>
      <c r="P12" s="22"/>
      <c r="Q12" s="22"/>
      <c r="R12" s="22"/>
      <c r="S12" s="26"/>
      <c r="T12" s="22"/>
      <c r="U12" s="22"/>
      <c r="V12" s="22" t="s">
        <v>81</v>
      </c>
      <c r="W12" s="26">
        <v>44466</v>
      </c>
      <c r="X12" s="26"/>
      <c r="Y12" s="26"/>
      <c r="Z12" s="22" t="s">
        <v>92</v>
      </c>
      <c r="AA12" s="22"/>
      <c r="AB12" s="22" t="s">
        <v>34</v>
      </c>
      <c r="AC12" s="22" t="str">
        <f t="shared" si="4"/>
        <v/>
      </c>
      <c r="AD12" s="22" t="str">
        <f t="shared" si="5"/>
        <v/>
      </c>
      <c r="AE12" s="26">
        <f t="shared" si="6"/>
        <v>44466</v>
      </c>
      <c r="AF12" s="27"/>
      <c r="AG12" s="27"/>
      <c r="AH12" s="27"/>
    </row>
    <row r="13" spans="1:34" ht="27.6">
      <c r="A13" s="21">
        <v>12</v>
      </c>
      <c r="B13" s="22" t="s">
        <v>1503</v>
      </c>
      <c r="C13" s="22" t="s">
        <v>94</v>
      </c>
      <c r="D13" s="22" t="s">
        <v>37</v>
      </c>
      <c r="E13" s="23" t="s">
        <v>95</v>
      </c>
      <c r="F13" s="7"/>
      <c r="G13" s="26">
        <v>44103</v>
      </c>
      <c r="H13" s="22" t="s">
        <v>46</v>
      </c>
      <c r="I13" s="21">
        <f t="shared" si="7"/>
        <v>29</v>
      </c>
      <c r="J13" s="21">
        <f t="shared" si="0"/>
        <v>16</v>
      </c>
      <c r="K13" s="25">
        <f t="shared" si="1"/>
        <v>0</v>
      </c>
      <c r="L13" s="25">
        <f t="shared" si="2"/>
        <v>0</v>
      </c>
      <c r="M13" s="25">
        <f t="shared" si="3"/>
        <v>0</v>
      </c>
      <c r="N13" s="26">
        <v>44697</v>
      </c>
      <c r="O13" s="22"/>
      <c r="P13" s="22" t="s">
        <v>40</v>
      </c>
      <c r="Q13" s="22"/>
      <c r="R13" s="22"/>
      <c r="S13" s="26"/>
      <c r="T13" s="22"/>
      <c r="U13" s="22"/>
      <c r="V13" s="22" t="s">
        <v>57</v>
      </c>
      <c r="W13" s="26"/>
      <c r="X13" s="26"/>
      <c r="Y13" s="26"/>
      <c r="Z13" s="22"/>
      <c r="AA13" s="22"/>
      <c r="AB13" s="22" t="s">
        <v>34</v>
      </c>
      <c r="AC13" s="22" t="str">
        <f t="shared" si="4"/>
        <v/>
      </c>
      <c r="AD13" s="22" t="str">
        <f t="shared" si="5"/>
        <v/>
      </c>
      <c r="AE13" s="26">
        <f t="shared" si="6"/>
        <v>0</v>
      </c>
      <c r="AF13" s="27"/>
      <c r="AG13" s="27"/>
      <c r="AH13" s="27"/>
    </row>
    <row r="14" spans="1:34" ht="27.6">
      <c r="A14" s="21">
        <v>13</v>
      </c>
      <c r="B14" s="22" t="s">
        <v>1504</v>
      </c>
      <c r="C14" s="22" t="s">
        <v>100</v>
      </c>
      <c r="D14" s="22" t="s">
        <v>101</v>
      </c>
      <c r="E14" s="23" t="s">
        <v>102</v>
      </c>
      <c r="F14" s="7"/>
      <c r="G14" s="26">
        <v>44102</v>
      </c>
      <c r="H14" s="22" t="s">
        <v>46</v>
      </c>
      <c r="I14" s="21">
        <f t="shared" si="7"/>
        <v>28</v>
      </c>
      <c r="J14" s="21">
        <f t="shared" si="0"/>
        <v>21</v>
      </c>
      <c r="K14" s="25">
        <f t="shared" si="1"/>
        <v>0</v>
      </c>
      <c r="L14" s="25">
        <f t="shared" si="2"/>
        <v>0</v>
      </c>
      <c r="M14" s="25">
        <f t="shared" si="3"/>
        <v>0</v>
      </c>
      <c r="N14" s="26">
        <v>44672</v>
      </c>
      <c r="O14" s="22"/>
      <c r="P14" s="22" t="s">
        <v>40</v>
      </c>
      <c r="Q14" s="22" t="s">
        <v>103</v>
      </c>
      <c r="R14" s="22"/>
      <c r="S14" s="26"/>
      <c r="T14" s="22"/>
      <c r="U14" s="22"/>
      <c r="V14" s="22" t="s">
        <v>57</v>
      </c>
      <c r="W14" s="26"/>
      <c r="X14" s="26"/>
      <c r="Y14" s="26"/>
      <c r="Z14" s="22"/>
      <c r="AA14" s="22" t="s">
        <v>1505</v>
      </c>
      <c r="AB14" s="22" t="s">
        <v>34</v>
      </c>
      <c r="AC14" s="22" t="str">
        <f t="shared" si="4"/>
        <v/>
      </c>
      <c r="AD14" s="22" t="str">
        <f t="shared" si="5"/>
        <v/>
      </c>
      <c r="AE14" s="26">
        <f t="shared" si="6"/>
        <v>0</v>
      </c>
      <c r="AF14" s="27"/>
      <c r="AG14" s="27"/>
      <c r="AH14" s="27"/>
    </row>
    <row r="15" spans="1:34" ht="27.6">
      <c r="A15" s="21">
        <v>14</v>
      </c>
      <c r="B15" s="22" t="s">
        <v>1506</v>
      </c>
      <c r="C15" s="22" t="s">
        <v>107</v>
      </c>
      <c r="D15" s="22" t="s">
        <v>108</v>
      </c>
      <c r="E15" s="23" t="s">
        <v>109</v>
      </c>
      <c r="F15" s="7"/>
      <c r="G15" s="26">
        <v>44099</v>
      </c>
      <c r="H15" s="22" t="s">
        <v>46</v>
      </c>
      <c r="I15" s="21">
        <f t="shared" si="7"/>
        <v>25</v>
      </c>
      <c r="J15" s="21">
        <f t="shared" si="0"/>
        <v>19</v>
      </c>
      <c r="K15" s="25">
        <f t="shared" si="1"/>
        <v>0</v>
      </c>
      <c r="L15" s="25">
        <f t="shared" si="2"/>
        <v>0</v>
      </c>
      <c r="M15" s="25">
        <f t="shared" si="3"/>
        <v>0</v>
      </c>
      <c r="N15" s="26">
        <v>44519</v>
      </c>
      <c r="O15" s="22"/>
      <c r="P15" s="22" t="s">
        <v>40</v>
      </c>
      <c r="Q15" s="22" t="s">
        <v>96</v>
      </c>
      <c r="R15" s="22"/>
      <c r="S15" s="26"/>
      <c r="T15" s="22"/>
      <c r="U15" s="22"/>
      <c r="V15" s="22" t="s">
        <v>57</v>
      </c>
      <c r="W15" s="26"/>
      <c r="X15" s="26"/>
      <c r="Y15" s="26"/>
      <c r="Z15" s="22"/>
      <c r="AA15" s="22"/>
      <c r="AB15" s="22" t="s">
        <v>34</v>
      </c>
      <c r="AC15" s="22" t="str">
        <f t="shared" si="4"/>
        <v/>
      </c>
      <c r="AD15" s="22" t="str">
        <f t="shared" si="5"/>
        <v/>
      </c>
      <c r="AE15" s="26">
        <f t="shared" si="6"/>
        <v>0</v>
      </c>
      <c r="AF15" s="27"/>
      <c r="AG15" s="27"/>
      <c r="AH15" s="27"/>
    </row>
    <row r="16" spans="1:34" ht="27.6">
      <c r="A16" s="21">
        <v>15</v>
      </c>
      <c r="B16" s="22" t="s">
        <v>1507</v>
      </c>
      <c r="C16" s="22" t="s">
        <v>112</v>
      </c>
      <c r="D16" s="22" t="s">
        <v>108</v>
      </c>
      <c r="E16" s="23" t="s">
        <v>113</v>
      </c>
      <c r="F16" s="7"/>
      <c r="G16" s="26">
        <v>44095</v>
      </c>
      <c r="H16" s="22" t="s">
        <v>46</v>
      </c>
      <c r="I16" s="21">
        <f t="shared" si="7"/>
        <v>21</v>
      </c>
      <c r="J16" s="21">
        <f t="shared" si="0"/>
        <v>2</v>
      </c>
      <c r="K16" s="25">
        <f t="shared" si="1"/>
        <v>0</v>
      </c>
      <c r="L16" s="25">
        <f t="shared" si="2"/>
        <v>0</v>
      </c>
      <c r="M16" s="25">
        <f t="shared" si="3"/>
        <v>13</v>
      </c>
      <c r="N16" s="26">
        <v>44502</v>
      </c>
      <c r="O16" s="22"/>
      <c r="P16" s="22" t="s">
        <v>40</v>
      </c>
      <c r="Q16" s="22" t="s">
        <v>114</v>
      </c>
      <c r="R16" s="22"/>
      <c r="S16" s="26"/>
      <c r="T16" s="22"/>
      <c r="U16" s="22"/>
      <c r="V16" s="22" t="s">
        <v>41</v>
      </c>
      <c r="W16" s="26"/>
      <c r="X16" s="26">
        <v>44694</v>
      </c>
      <c r="Y16" s="26"/>
      <c r="Z16" s="22" t="s">
        <v>115</v>
      </c>
      <c r="AA16" s="22"/>
      <c r="AB16" s="22" t="s">
        <v>34</v>
      </c>
      <c r="AC16" s="22">
        <f t="shared" si="4"/>
        <v>1.6410958904109589</v>
      </c>
      <c r="AD16" s="22">
        <f t="shared" si="5"/>
        <v>2022</v>
      </c>
      <c r="AE16" s="26">
        <f t="shared" si="6"/>
        <v>44694</v>
      </c>
      <c r="AF16" s="27"/>
      <c r="AG16" s="27"/>
      <c r="AH16" s="27"/>
    </row>
    <row r="17" spans="1:34" ht="13.8">
      <c r="A17" s="21">
        <v>16</v>
      </c>
      <c r="B17" s="22" t="s">
        <v>117</v>
      </c>
      <c r="C17" s="22" t="s">
        <v>118</v>
      </c>
      <c r="D17" s="22" t="s">
        <v>119</v>
      </c>
      <c r="E17" s="23" t="s">
        <v>120</v>
      </c>
      <c r="F17" s="7"/>
      <c r="G17" s="22" t="s">
        <v>32</v>
      </c>
      <c r="H17" s="22"/>
      <c r="I17" s="24" t="e">
        <f t="shared" si="7"/>
        <v>#VALUE!</v>
      </c>
      <c r="J17" s="21">
        <f t="shared" si="0"/>
        <v>0</v>
      </c>
      <c r="K17" s="25">
        <f t="shared" si="1"/>
        <v>0</v>
      </c>
      <c r="L17" s="25">
        <f t="shared" si="2"/>
        <v>0</v>
      </c>
      <c r="M17" s="25">
        <f t="shared" si="3"/>
        <v>0</v>
      </c>
      <c r="N17" s="26"/>
      <c r="O17" s="22"/>
      <c r="P17" s="22"/>
      <c r="Q17" s="22"/>
      <c r="R17" s="22"/>
      <c r="S17" s="26"/>
      <c r="T17" s="22"/>
      <c r="U17" s="22"/>
      <c r="V17" s="22"/>
      <c r="W17" s="26"/>
      <c r="X17" s="26"/>
      <c r="Y17" s="26"/>
      <c r="Z17" s="22" t="s">
        <v>121</v>
      </c>
      <c r="AA17" s="22"/>
      <c r="AB17" s="22" t="s">
        <v>34</v>
      </c>
      <c r="AC17" s="22" t="str">
        <f t="shared" si="4"/>
        <v/>
      </c>
      <c r="AD17" s="22" t="str">
        <f t="shared" si="5"/>
        <v/>
      </c>
      <c r="AE17" s="26">
        <f t="shared" si="6"/>
        <v>0</v>
      </c>
      <c r="AF17" s="27"/>
      <c r="AG17" s="27"/>
      <c r="AH17" s="27"/>
    </row>
    <row r="18" spans="1:34" ht="13.8">
      <c r="A18" s="21">
        <v>17</v>
      </c>
      <c r="B18" s="22" t="s">
        <v>122</v>
      </c>
      <c r="C18" s="22" t="s">
        <v>123</v>
      </c>
      <c r="D18" s="22" t="s">
        <v>124</v>
      </c>
      <c r="E18" s="23" t="s">
        <v>125</v>
      </c>
      <c r="F18" s="7"/>
      <c r="G18" s="22" t="s">
        <v>32</v>
      </c>
      <c r="H18" s="22"/>
      <c r="I18" s="24" t="e">
        <f t="shared" si="7"/>
        <v>#VALUE!</v>
      </c>
      <c r="J18" s="21">
        <f t="shared" si="0"/>
        <v>0</v>
      </c>
      <c r="K18" s="25">
        <f t="shared" si="1"/>
        <v>0</v>
      </c>
      <c r="L18" s="25">
        <f t="shared" si="2"/>
        <v>0</v>
      </c>
      <c r="M18" s="25">
        <f t="shared" si="3"/>
        <v>0</v>
      </c>
      <c r="N18" s="26"/>
      <c r="O18" s="22"/>
      <c r="P18" s="22"/>
      <c r="Q18" s="22"/>
      <c r="R18" s="22"/>
      <c r="S18" s="26"/>
      <c r="T18" s="22"/>
      <c r="U18" s="22"/>
      <c r="V18" s="22"/>
      <c r="W18" s="26"/>
      <c r="X18" s="26"/>
      <c r="Y18" s="26"/>
      <c r="Z18" s="22" t="s">
        <v>126</v>
      </c>
      <c r="AA18" s="22"/>
      <c r="AB18" s="22" t="s">
        <v>34</v>
      </c>
      <c r="AC18" s="22" t="str">
        <f t="shared" si="4"/>
        <v/>
      </c>
      <c r="AD18" s="22" t="str">
        <f t="shared" si="5"/>
        <v/>
      </c>
      <c r="AE18" s="26">
        <f t="shared" si="6"/>
        <v>0</v>
      </c>
      <c r="AF18" s="27"/>
      <c r="AG18" s="27"/>
      <c r="AH18" s="27"/>
    </row>
    <row r="19" spans="1:34" ht="13.8">
      <c r="A19" s="21">
        <v>18</v>
      </c>
      <c r="B19" s="22" t="s">
        <v>1508</v>
      </c>
      <c r="C19" s="22" t="s">
        <v>128</v>
      </c>
      <c r="D19" s="22" t="s">
        <v>37</v>
      </c>
      <c r="E19" s="23" t="s">
        <v>129</v>
      </c>
      <c r="F19" s="7"/>
      <c r="G19" s="22" t="s">
        <v>32</v>
      </c>
      <c r="H19" s="22"/>
      <c r="I19" s="24" t="e">
        <f t="shared" si="7"/>
        <v>#VALUE!</v>
      </c>
      <c r="J19" s="21">
        <f t="shared" si="0"/>
        <v>0</v>
      </c>
      <c r="K19" s="25">
        <f t="shared" si="1"/>
        <v>0</v>
      </c>
      <c r="L19" s="25">
        <f t="shared" si="2"/>
        <v>0</v>
      </c>
      <c r="M19" s="25">
        <f t="shared" si="3"/>
        <v>0</v>
      </c>
      <c r="N19" s="26"/>
      <c r="O19" s="22"/>
      <c r="P19" s="22"/>
      <c r="Q19" s="22"/>
      <c r="R19" s="22"/>
      <c r="S19" s="26"/>
      <c r="T19" s="22"/>
      <c r="U19" s="22"/>
      <c r="V19" s="22"/>
      <c r="W19" s="26"/>
      <c r="X19" s="26"/>
      <c r="Y19" s="26"/>
      <c r="Z19" s="22" t="s">
        <v>130</v>
      </c>
      <c r="AA19" s="22"/>
      <c r="AB19" s="22" t="s">
        <v>34</v>
      </c>
      <c r="AC19" s="22" t="str">
        <f t="shared" si="4"/>
        <v/>
      </c>
      <c r="AD19" s="22" t="str">
        <f t="shared" si="5"/>
        <v/>
      </c>
      <c r="AE19" s="26">
        <f t="shared" si="6"/>
        <v>0</v>
      </c>
      <c r="AF19" s="27"/>
      <c r="AG19" s="27"/>
      <c r="AH19" s="27"/>
    </row>
    <row r="20" spans="1:34" ht="13.8">
      <c r="A20" s="21">
        <v>19</v>
      </c>
      <c r="B20" s="22" t="s">
        <v>1509</v>
      </c>
      <c r="C20" s="22" t="s">
        <v>132</v>
      </c>
      <c r="D20" s="22" t="s">
        <v>124</v>
      </c>
      <c r="E20" s="23" t="s">
        <v>133</v>
      </c>
      <c r="F20" s="7"/>
      <c r="G20" s="22" t="s">
        <v>32</v>
      </c>
      <c r="H20" s="22"/>
      <c r="I20" s="24" t="e">
        <f t="shared" si="7"/>
        <v>#VALUE!</v>
      </c>
      <c r="J20" s="21">
        <f t="shared" si="0"/>
        <v>0</v>
      </c>
      <c r="K20" s="25">
        <f t="shared" si="1"/>
        <v>0</v>
      </c>
      <c r="L20" s="25">
        <f t="shared" si="2"/>
        <v>0</v>
      </c>
      <c r="M20" s="25">
        <f t="shared" si="3"/>
        <v>0</v>
      </c>
      <c r="N20" s="26"/>
      <c r="O20" s="22"/>
      <c r="P20" s="22"/>
      <c r="Q20" s="22"/>
      <c r="R20" s="22"/>
      <c r="S20" s="26"/>
      <c r="T20" s="22"/>
      <c r="U20" s="22"/>
      <c r="V20" s="22"/>
      <c r="W20" s="26"/>
      <c r="X20" s="26"/>
      <c r="Y20" s="26"/>
      <c r="Z20" s="22"/>
      <c r="AA20" s="22"/>
      <c r="AB20" s="22" t="s">
        <v>34</v>
      </c>
      <c r="AC20" s="22" t="str">
        <f t="shared" si="4"/>
        <v/>
      </c>
      <c r="AD20" s="22" t="str">
        <f t="shared" si="5"/>
        <v/>
      </c>
      <c r="AE20" s="26">
        <f t="shared" si="6"/>
        <v>0</v>
      </c>
      <c r="AF20" s="27"/>
      <c r="AG20" s="27"/>
      <c r="AH20" s="27"/>
    </row>
    <row r="21" spans="1:34" ht="13.8">
      <c r="A21" s="21">
        <v>20</v>
      </c>
      <c r="B21" s="22" t="s">
        <v>1510</v>
      </c>
      <c r="C21" s="22" t="s">
        <v>135</v>
      </c>
      <c r="D21" s="22" t="s">
        <v>124</v>
      </c>
      <c r="E21" s="23" t="s">
        <v>136</v>
      </c>
      <c r="F21" s="7"/>
      <c r="G21" s="22" t="s">
        <v>32</v>
      </c>
      <c r="H21" s="22"/>
      <c r="I21" s="24" t="e">
        <f t="shared" si="7"/>
        <v>#VALUE!</v>
      </c>
      <c r="J21" s="21">
        <f t="shared" si="0"/>
        <v>0</v>
      </c>
      <c r="K21" s="25">
        <f t="shared" si="1"/>
        <v>0</v>
      </c>
      <c r="L21" s="25">
        <f t="shared" si="2"/>
        <v>0</v>
      </c>
      <c r="M21" s="25">
        <f t="shared" si="3"/>
        <v>0</v>
      </c>
      <c r="N21" s="26"/>
      <c r="O21" s="22"/>
      <c r="P21" s="22"/>
      <c r="Q21" s="22"/>
      <c r="R21" s="22"/>
      <c r="S21" s="26"/>
      <c r="T21" s="22"/>
      <c r="U21" s="22"/>
      <c r="V21" s="22"/>
      <c r="W21" s="26"/>
      <c r="X21" s="26"/>
      <c r="Y21" s="26"/>
      <c r="Z21" s="22"/>
      <c r="AA21" s="22"/>
      <c r="AB21" s="22" t="s">
        <v>34</v>
      </c>
      <c r="AC21" s="22" t="str">
        <f t="shared" si="4"/>
        <v/>
      </c>
      <c r="AD21" s="22" t="str">
        <f t="shared" si="5"/>
        <v/>
      </c>
      <c r="AE21" s="26">
        <f t="shared" si="6"/>
        <v>0</v>
      </c>
      <c r="AF21" s="27"/>
      <c r="AG21" s="27"/>
      <c r="AH21" s="27"/>
    </row>
    <row r="22" spans="1:34" ht="13.8">
      <c r="A22" s="21">
        <v>21</v>
      </c>
      <c r="B22" s="22" t="s">
        <v>1511</v>
      </c>
      <c r="C22" s="22" t="s">
        <v>138</v>
      </c>
      <c r="D22" s="22" t="s">
        <v>44</v>
      </c>
      <c r="E22" s="23" t="s">
        <v>139</v>
      </c>
      <c r="F22" s="7"/>
      <c r="G22" s="26">
        <v>43879</v>
      </c>
      <c r="H22" s="22"/>
      <c r="I22" s="21">
        <f t="shared" si="7"/>
        <v>18</v>
      </c>
      <c r="J22" s="21">
        <f t="shared" si="0"/>
        <v>0</v>
      </c>
      <c r="K22" s="25">
        <f t="shared" si="1"/>
        <v>0</v>
      </c>
      <c r="L22" s="25">
        <f t="shared" si="2"/>
        <v>0</v>
      </c>
      <c r="M22" s="25">
        <f t="shared" si="3"/>
        <v>0</v>
      </c>
      <c r="N22" s="26"/>
      <c r="O22" s="22"/>
      <c r="P22" s="22"/>
      <c r="Q22" s="22"/>
      <c r="R22" s="22"/>
      <c r="S22" s="26"/>
      <c r="T22" s="22"/>
      <c r="U22" s="22"/>
      <c r="V22" s="22" t="s">
        <v>57</v>
      </c>
      <c r="W22" s="26"/>
      <c r="X22" s="26"/>
      <c r="Y22" s="26"/>
      <c r="Z22" s="22" t="s">
        <v>141</v>
      </c>
      <c r="AA22" s="22"/>
      <c r="AB22" s="22" t="s">
        <v>34</v>
      </c>
      <c r="AC22" s="22" t="str">
        <f t="shared" si="4"/>
        <v/>
      </c>
      <c r="AD22" s="22" t="str">
        <f t="shared" si="5"/>
        <v/>
      </c>
      <c r="AE22" s="26">
        <f t="shared" si="6"/>
        <v>0</v>
      </c>
      <c r="AF22" s="27"/>
      <c r="AG22" s="27"/>
      <c r="AH22" s="27"/>
    </row>
    <row r="23" spans="1:34" ht="27.6">
      <c r="A23" s="21">
        <v>22</v>
      </c>
      <c r="B23" s="22" t="s">
        <v>142</v>
      </c>
      <c r="C23" s="22" t="s">
        <v>143</v>
      </c>
      <c r="D23" s="22" t="s">
        <v>144</v>
      </c>
      <c r="E23" s="23" t="s">
        <v>145</v>
      </c>
      <c r="F23" s="7"/>
      <c r="G23" s="26">
        <v>43801</v>
      </c>
      <c r="H23" s="22" t="s">
        <v>46</v>
      </c>
      <c r="I23" s="21">
        <f t="shared" si="7"/>
        <v>2</v>
      </c>
      <c r="J23" s="21">
        <f t="shared" si="0"/>
        <v>0</v>
      </c>
      <c r="K23" s="25">
        <f t="shared" si="1"/>
        <v>0</v>
      </c>
      <c r="L23" s="25">
        <f t="shared" si="2"/>
        <v>0</v>
      </c>
      <c r="M23" s="25">
        <f t="shared" si="3"/>
        <v>0</v>
      </c>
      <c r="N23" s="26"/>
      <c r="O23" s="22"/>
      <c r="P23" s="22"/>
      <c r="Q23" s="22"/>
      <c r="R23" s="22"/>
      <c r="S23" s="26"/>
      <c r="T23" s="22"/>
      <c r="U23" s="22"/>
      <c r="V23" s="22" t="s">
        <v>57</v>
      </c>
      <c r="W23" s="26"/>
      <c r="X23" s="26"/>
      <c r="Y23" s="26"/>
      <c r="Z23" s="22"/>
      <c r="AA23" s="22"/>
      <c r="AB23" s="22" t="s">
        <v>34</v>
      </c>
      <c r="AC23" s="22" t="str">
        <f t="shared" si="4"/>
        <v/>
      </c>
      <c r="AD23" s="22" t="str">
        <f t="shared" si="5"/>
        <v/>
      </c>
      <c r="AE23" s="26">
        <f t="shared" si="6"/>
        <v>0</v>
      </c>
      <c r="AF23" s="27"/>
      <c r="AG23" s="27"/>
      <c r="AH23" s="27"/>
    </row>
    <row r="24" spans="1:34" ht="27.6">
      <c r="A24" s="21">
        <v>23</v>
      </c>
      <c r="B24" s="22" t="s">
        <v>1512</v>
      </c>
      <c r="C24" s="22" t="s">
        <v>148</v>
      </c>
      <c r="D24" s="22" t="s">
        <v>149</v>
      </c>
      <c r="E24" s="23" t="s">
        <v>150</v>
      </c>
      <c r="F24" s="7"/>
      <c r="G24" s="22" t="s">
        <v>32</v>
      </c>
      <c r="H24" s="26"/>
      <c r="I24" s="30" t="e">
        <f t="shared" si="7"/>
        <v>#VALUE!</v>
      </c>
      <c r="J24" s="21">
        <f t="shared" si="0"/>
        <v>0</v>
      </c>
      <c r="K24" s="25">
        <f t="shared" si="1"/>
        <v>0</v>
      </c>
      <c r="L24" s="25">
        <f t="shared" si="2"/>
        <v>0</v>
      </c>
      <c r="M24" s="25">
        <f t="shared" si="3"/>
        <v>0</v>
      </c>
      <c r="N24" s="26"/>
      <c r="O24" s="22"/>
      <c r="P24" s="22"/>
      <c r="Q24" s="22"/>
      <c r="R24" s="22"/>
      <c r="S24" s="26"/>
      <c r="T24" s="22"/>
      <c r="U24" s="22"/>
      <c r="V24" s="22"/>
      <c r="W24" s="26"/>
      <c r="X24" s="26"/>
      <c r="Y24" s="26"/>
      <c r="Z24" s="22" t="s">
        <v>151</v>
      </c>
      <c r="AA24" s="22"/>
      <c r="AB24" s="22" t="s">
        <v>34</v>
      </c>
      <c r="AC24" s="22" t="str">
        <f t="shared" si="4"/>
        <v/>
      </c>
      <c r="AD24" s="22" t="str">
        <f t="shared" si="5"/>
        <v/>
      </c>
      <c r="AE24" s="26">
        <f t="shared" si="6"/>
        <v>0</v>
      </c>
      <c r="AF24" s="27"/>
      <c r="AG24" s="27"/>
      <c r="AH24" s="27"/>
    </row>
    <row r="25" spans="1:34" ht="13.8">
      <c r="A25" s="21">
        <v>24</v>
      </c>
      <c r="B25" s="22" t="s">
        <v>1513</v>
      </c>
      <c r="C25" s="22" t="s">
        <v>153</v>
      </c>
      <c r="D25" s="22" t="s">
        <v>154</v>
      </c>
      <c r="E25" s="23" t="s">
        <v>155</v>
      </c>
      <c r="F25" s="7"/>
      <c r="G25" s="22" t="s">
        <v>32</v>
      </c>
      <c r="H25" s="26"/>
      <c r="I25" s="30" t="e">
        <f t="shared" si="7"/>
        <v>#VALUE!</v>
      </c>
      <c r="J25" s="21">
        <f t="shared" si="0"/>
        <v>0</v>
      </c>
      <c r="K25" s="25">
        <f t="shared" si="1"/>
        <v>0</v>
      </c>
      <c r="L25" s="25">
        <f t="shared" si="2"/>
        <v>0</v>
      </c>
      <c r="M25" s="25">
        <f t="shared" si="3"/>
        <v>0</v>
      </c>
      <c r="N25" s="26"/>
      <c r="O25" s="22"/>
      <c r="P25" s="22"/>
      <c r="Q25" s="22"/>
      <c r="R25" s="22"/>
      <c r="S25" s="26"/>
      <c r="T25" s="22"/>
      <c r="U25" s="22"/>
      <c r="V25" s="22"/>
      <c r="W25" s="26"/>
      <c r="X25" s="26"/>
      <c r="Y25" s="26"/>
      <c r="Z25" s="22" t="s">
        <v>121</v>
      </c>
      <c r="AA25" s="22"/>
      <c r="AB25" s="22" t="s">
        <v>34</v>
      </c>
      <c r="AC25" s="22" t="str">
        <f t="shared" si="4"/>
        <v/>
      </c>
      <c r="AD25" s="22" t="str">
        <f t="shared" si="5"/>
        <v/>
      </c>
      <c r="AE25" s="26">
        <f t="shared" si="6"/>
        <v>0</v>
      </c>
      <c r="AF25" s="27"/>
      <c r="AG25" s="27"/>
      <c r="AH25" s="27"/>
    </row>
    <row r="26" spans="1:34" ht="27.6">
      <c r="A26" s="21">
        <v>25</v>
      </c>
      <c r="B26" s="22" t="s">
        <v>1514</v>
      </c>
      <c r="C26" s="22" t="s">
        <v>157</v>
      </c>
      <c r="D26" s="22" t="s">
        <v>144</v>
      </c>
      <c r="E26" s="23" t="s">
        <v>158</v>
      </c>
      <c r="F26" s="7"/>
      <c r="G26" s="26">
        <v>43294</v>
      </c>
      <c r="H26" s="22" t="s">
        <v>46</v>
      </c>
      <c r="I26" s="21">
        <f t="shared" si="7"/>
        <v>13</v>
      </c>
      <c r="J26" s="21">
        <f t="shared" si="0"/>
        <v>0</v>
      </c>
      <c r="K26" s="25">
        <f t="shared" si="1"/>
        <v>0</v>
      </c>
      <c r="L26" s="25">
        <f t="shared" si="2"/>
        <v>0</v>
      </c>
      <c r="M26" s="25">
        <f t="shared" si="3"/>
        <v>0</v>
      </c>
      <c r="N26" s="26"/>
      <c r="O26" s="22"/>
      <c r="P26" s="22"/>
      <c r="Q26" s="22"/>
      <c r="R26" s="22"/>
      <c r="S26" s="26"/>
      <c r="T26" s="22"/>
      <c r="U26" s="22"/>
      <c r="V26" s="22" t="s">
        <v>57</v>
      </c>
      <c r="W26" s="26"/>
      <c r="X26" s="26"/>
      <c r="Y26" s="26"/>
      <c r="Z26" s="22"/>
      <c r="AA26" s="22"/>
      <c r="AB26" s="22" t="s">
        <v>34</v>
      </c>
      <c r="AC26" s="22" t="str">
        <f t="shared" si="4"/>
        <v/>
      </c>
      <c r="AD26" s="22" t="str">
        <f t="shared" si="5"/>
        <v/>
      </c>
      <c r="AE26" s="26">
        <f t="shared" si="6"/>
        <v>0</v>
      </c>
      <c r="AF26" s="27"/>
      <c r="AG26" s="27"/>
      <c r="AH26" s="27"/>
    </row>
    <row r="27" spans="1:34" ht="27.6">
      <c r="A27" s="21">
        <v>26</v>
      </c>
      <c r="B27" s="22" t="s">
        <v>1515</v>
      </c>
      <c r="C27" s="22" t="s">
        <v>160</v>
      </c>
      <c r="D27" s="22" t="s">
        <v>144</v>
      </c>
      <c r="E27" s="23" t="s">
        <v>161</v>
      </c>
      <c r="F27" s="7"/>
      <c r="G27" s="26">
        <v>43231</v>
      </c>
      <c r="H27" s="22" t="s">
        <v>46</v>
      </c>
      <c r="I27" s="21">
        <f t="shared" si="7"/>
        <v>11</v>
      </c>
      <c r="J27" s="21">
        <f t="shared" si="0"/>
        <v>31</v>
      </c>
      <c r="K27" s="25">
        <f t="shared" si="1"/>
        <v>0</v>
      </c>
      <c r="L27" s="25">
        <f t="shared" si="2"/>
        <v>31</v>
      </c>
      <c r="M27" s="25">
        <f t="shared" si="3"/>
        <v>0</v>
      </c>
      <c r="N27" s="26">
        <v>44043</v>
      </c>
      <c r="O27" s="22"/>
      <c r="P27" s="22" t="s">
        <v>40</v>
      </c>
      <c r="Q27" s="22"/>
      <c r="R27" s="22"/>
      <c r="S27" s="26"/>
      <c r="T27" s="22"/>
      <c r="U27" s="22"/>
      <c r="V27" s="22" t="s">
        <v>81</v>
      </c>
      <c r="W27" s="26">
        <v>44043</v>
      </c>
      <c r="X27" s="26"/>
      <c r="Y27" s="26"/>
      <c r="Z27" s="22"/>
      <c r="AA27" s="22"/>
      <c r="AB27" s="22" t="s">
        <v>34</v>
      </c>
      <c r="AC27" s="22" t="str">
        <f t="shared" si="4"/>
        <v/>
      </c>
      <c r="AD27" s="22" t="str">
        <f t="shared" si="5"/>
        <v/>
      </c>
      <c r="AE27" s="26">
        <f t="shared" si="6"/>
        <v>44043</v>
      </c>
      <c r="AF27" s="27"/>
      <c r="AG27" s="27"/>
      <c r="AH27" s="27"/>
    </row>
    <row r="28" spans="1:34" ht="27.6">
      <c r="A28" s="21">
        <v>27</v>
      </c>
      <c r="B28" s="22" t="s">
        <v>1516</v>
      </c>
      <c r="C28" s="22" t="s">
        <v>163</v>
      </c>
      <c r="D28" s="22" t="s">
        <v>164</v>
      </c>
      <c r="E28" s="23" t="s">
        <v>165</v>
      </c>
      <c r="F28" s="7"/>
      <c r="G28" s="26">
        <v>43103</v>
      </c>
      <c r="H28" s="22" t="s">
        <v>46</v>
      </c>
      <c r="I28" s="21">
        <f t="shared" si="7"/>
        <v>3</v>
      </c>
      <c r="J28" s="21">
        <f t="shared" si="0"/>
        <v>0</v>
      </c>
      <c r="K28" s="25">
        <f t="shared" si="1"/>
        <v>0</v>
      </c>
      <c r="L28" s="25">
        <f t="shared" si="2"/>
        <v>0</v>
      </c>
      <c r="M28" s="25">
        <f t="shared" si="3"/>
        <v>0</v>
      </c>
      <c r="N28" s="26"/>
      <c r="O28" s="22"/>
      <c r="P28" s="22"/>
      <c r="Q28" s="22"/>
      <c r="R28" s="22"/>
      <c r="S28" s="26"/>
      <c r="T28" s="22"/>
      <c r="U28" s="22"/>
      <c r="V28" s="22" t="s">
        <v>57</v>
      </c>
      <c r="W28" s="26"/>
      <c r="X28" s="26"/>
      <c r="Y28" s="26"/>
      <c r="Z28" s="22"/>
      <c r="AA28" s="22"/>
      <c r="AB28" s="22" t="s">
        <v>34</v>
      </c>
      <c r="AC28" s="22" t="str">
        <f t="shared" si="4"/>
        <v/>
      </c>
      <c r="AD28" s="22" t="str">
        <f t="shared" si="5"/>
        <v/>
      </c>
      <c r="AE28" s="26">
        <f t="shared" si="6"/>
        <v>0</v>
      </c>
      <c r="AF28" s="27"/>
      <c r="AG28" s="27"/>
      <c r="AH28" s="27"/>
    </row>
    <row r="29" spans="1:34" ht="27.6">
      <c r="A29" s="21">
        <v>28</v>
      </c>
      <c r="B29" s="22" t="s">
        <v>1517</v>
      </c>
      <c r="C29" s="22" t="s">
        <v>168</v>
      </c>
      <c r="D29" s="22" t="s">
        <v>62</v>
      </c>
      <c r="E29" s="23" t="s">
        <v>169</v>
      </c>
      <c r="F29" s="7"/>
      <c r="G29" s="26">
        <v>43849</v>
      </c>
      <c r="H29" s="22" t="s">
        <v>46</v>
      </c>
      <c r="I29" s="21">
        <f t="shared" si="7"/>
        <v>19</v>
      </c>
      <c r="J29" s="21">
        <f t="shared" si="0"/>
        <v>0</v>
      </c>
      <c r="K29" s="25">
        <f t="shared" si="1"/>
        <v>0</v>
      </c>
      <c r="L29" s="25" t="e">
        <f>DAY(#REF!)</f>
        <v>#REF!</v>
      </c>
      <c r="M29" s="25">
        <f>DAY(W29)</f>
        <v>18</v>
      </c>
      <c r="N29" s="26"/>
      <c r="O29" s="22"/>
      <c r="P29" s="22"/>
      <c r="Q29" s="22"/>
      <c r="R29" s="22"/>
      <c r="S29" s="26"/>
      <c r="T29" s="22"/>
      <c r="U29" s="22"/>
      <c r="V29" s="22" t="s">
        <v>81</v>
      </c>
      <c r="W29" s="26">
        <v>44669</v>
      </c>
      <c r="Y29" s="26"/>
      <c r="Z29" s="22"/>
      <c r="AA29" s="22"/>
      <c r="AB29" s="22" t="s">
        <v>34</v>
      </c>
      <c r="AC29" s="22" t="str">
        <f t="shared" si="4"/>
        <v/>
      </c>
      <c r="AD29" s="22" t="str">
        <f t="shared" si="5"/>
        <v/>
      </c>
      <c r="AE29" s="26">
        <f t="shared" si="6"/>
        <v>44669</v>
      </c>
      <c r="AF29" s="27"/>
      <c r="AG29" s="27"/>
      <c r="AH29" s="27"/>
    </row>
    <row r="30" spans="1:34" ht="13.8">
      <c r="A30" s="21">
        <v>29</v>
      </c>
      <c r="B30" s="22" t="s">
        <v>1518</v>
      </c>
      <c r="C30" s="22" t="s">
        <v>171</v>
      </c>
      <c r="D30" s="22" t="s">
        <v>144</v>
      </c>
      <c r="E30" s="23" t="s">
        <v>172</v>
      </c>
      <c r="F30" s="7"/>
      <c r="G30" s="22" t="s">
        <v>32</v>
      </c>
      <c r="H30" s="26"/>
      <c r="I30" s="30" t="e">
        <f t="shared" si="7"/>
        <v>#VALUE!</v>
      </c>
      <c r="J30" s="21">
        <f t="shared" si="0"/>
        <v>0</v>
      </c>
      <c r="K30" s="25">
        <f t="shared" si="1"/>
        <v>0</v>
      </c>
      <c r="L30" s="25">
        <f t="shared" ref="L30:L58" si="8">DAY(W30)</f>
        <v>0</v>
      </c>
      <c r="M30" s="25">
        <f t="shared" ref="M30:M58" si="9">DAY(X30)</f>
        <v>0</v>
      </c>
      <c r="N30" s="26"/>
      <c r="O30" s="22"/>
      <c r="P30" s="22"/>
      <c r="Q30" s="22"/>
      <c r="R30" s="22"/>
      <c r="S30" s="26"/>
      <c r="T30" s="22"/>
      <c r="U30" s="22"/>
      <c r="V30" s="22"/>
      <c r="W30" s="26"/>
      <c r="X30" s="26"/>
      <c r="Y30" s="26"/>
      <c r="Z30" s="22" t="s">
        <v>173</v>
      </c>
      <c r="AA30" s="22"/>
      <c r="AB30" s="22" t="s">
        <v>34</v>
      </c>
      <c r="AC30" s="22" t="str">
        <f t="shared" si="4"/>
        <v/>
      </c>
      <c r="AD30" s="22" t="str">
        <f t="shared" si="5"/>
        <v/>
      </c>
      <c r="AE30" s="26">
        <f t="shared" si="6"/>
        <v>0</v>
      </c>
      <c r="AF30" s="27"/>
      <c r="AG30" s="27"/>
      <c r="AH30" s="27"/>
    </row>
    <row r="31" spans="1:34" ht="13.8">
      <c r="A31" s="21">
        <v>30</v>
      </c>
      <c r="B31" s="22" t="s">
        <v>1519</v>
      </c>
      <c r="C31" s="22" t="s">
        <v>175</v>
      </c>
      <c r="D31" s="22" t="s">
        <v>144</v>
      </c>
      <c r="E31" s="23" t="s">
        <v>176</v>
      </c>
      <c r="F31" s="7"/>
      <c r="G31" s="22" t="s">
        <v>32</v>
      </c>
      <c r="H31" s="22"/>
      <c r="I31" s="24" t="e">
        <f t="shared" si="7"/>
        <v>#VALUE!</v>
      </c>
      <c r="J31" s="21">
        <f t="shared" si="0"/>
        <v>0</v>
      </c>
      <c r="K31" s="25">
        <f t="shared" si="1"/>
        <v>0</v>
      </c>
      <c r="L31" s="25">
        <f t="shared" si="8"/>
        <v>0</v>
      </c>
      <c r="M31" s="25">
        <f t="shared" si="9"/>
        <v>0</v>
      </c>
      <c r="N31" s="26"/>
      <c r="O31" s="22"/>
      <c r="P31" s="22"/>
      <c r="Q31" s="22"/>
      <c r="R31" s="22"/>
      <c r="S31" s="26"/>
      <c r="T31" s="22"/>
      <c r="U31" s="22"/>
      <c r="V31" s="22"/>
      <c r="W31" s="26"/>
      <c r="X31" s="26"/>
      <c r="Y31" s="26"/>
      <c r="Z31" s="22" t="s">
        <v>173</v>
      </c>
      <c r="AA31" s="22"/>
      <c r="AB31" s="22" t="s">
        <v>34</v>
      </c>
      <c r="AC31" s="22" t="str">
        <f t="shared" si="4"/>
        <v/>
      </c>
      <c r="AD31" s="22" t="str">
        <f t="shared" si="5"/>
        <v/>
      </c>
      <c r="AE31" s="26">
        <f t="shared" si="6"/>
        <v>0</v>
      </c>
      <c r="AF31" s="27"/>
      <c r="AG31" s="27"/>
      <c r="AH31" s="27"/>
    </row>
    <row r="32" spans="1:34" ht="13.8">
      <c r="A32" s="21">
        <v>31</v>
      </c>
      <c r="B32" s="22" t="s">
        <v>177</v>
      </c>
      <c r="C32" s="22" t="s">
        <v>178</v>
      </c>
      <c r="D32" s="22" t="s">
        <v>124</v>
      </c>
      <c r="E32" s="23" t="s">
        <v>179</v>
      </c>
      <c r="F32" s="7"/>
      <c r="G32" s="22" t="s">
        <v>32</v>
      </c>
      <c r="H32" s="22"/>
      <c r="I32" s="24" t="e">
        <f t="shared" si="7"/>
        <v>#VALUE!</v>
      </c>
      <c r="J32" s="21">
        <f t="shared" si="0"/>
        <v>0</v>
      </c>
      <c r="K32" s="25">
        <f t="shared" si="1"/>
        <v>0</v>
      </c>
      <c r="L32" s="25">
        <f t="shared" si="8"/>
        <v>0</v>
      </c>
      <c r="M32" s="25">
        <f t="shared" si="9"/>
        <v>0</v>
      </c>
      <c r="N32" s="26"/>
      <c r="O32" s="22"/>
      <c r="P32" s="22"/>
      <c r="Q32" s="22"/>
      <c r="R32" s="22"/>
      <c r="S32" s="26"/>
      <c r="T32" s="22"/>
      <c r="U32" s="22"/>
      <c r="V32" s="22"/>
      <c r="W32" s="26"/>
      <c r="X32" s="26"/>
      <c r="Y32" s="26"/>
      <c r="Z32" s="22"/>
      <c r="AA32" s="22"/>
      <c r="AB32" s="22" t="s">
        <v>34</v>
      </c>
      <c r="AC32" s="22" t="str">
        <f t="shared" si="4"/>
        <v/>
      </c>
      <c r="AD32" s="22" t="str">
        <f t="shared" si="5"/>
        <v/>
      </c>
      <c r="AE32" s="26">
        <f t="shared" si="6"/>
        <v>0</v>
      </c>
      <c r="AF32" s="27"/>
      <c r="AG32" s="27"/>
      <c r="AH32" s="27"/>
    </row>
    <row r="33" spans="1:34" ht="13.8">
      <c r="A33" s="21">
        <v>32</v>
      </c>
      <c r="B33" s="22" t="s">
        <v>1520</v>
      </c>
      <c r="C33" s="22" t="s">
        <v>181</v>
      </c>
      <c r="D33" s="22" t="s">
        <v>62</v>
      </c>
      <c r="E33" s="23" t="s">
        <v>182</v>
      </c>
      <c r="F33" s="7"/>
      <c r="G33" s="22" t="s">
        <v>32</v>
      </c>
      <c r="H33" s="22"/>
      <c r="I33" s="24" t="e">
        <f t="shared" si="7"/>
        <v>#VALUE!</v>
      </c>
      <c r="J33" s="21">
        <f t="shared" si="0"/>
        <v>0</v>
      </c>
      <c r="K33" s="25">
        <f t="shared" si="1"/>
        <v>0</v>
      </c>
      <c r="L33" s="25">
        <f t="shared" si="8"/>
        <v>0</v>
      </c>
      <c r="M33" s="25">
        <f t="shared" si="9"/>
        <v>0</v>
      </c>
      <c r="N33" s="26"/>
      <c r="O33" s="22"/>
      <c r="P33" s="22"/>
      <c r="Q33" s="22"/>
      <c r="R33" s="22"/>
      <c r="S33" s="26"/>
      <c r="T33" s="22"/>
      <c r="U33" s="22"/>
      <c r="V33" s="22"/>
      <c r="W33" s="26"/>
      <c r="X33" s="26"/>
      <c r="Y33" s="26"/>
      <c r="Z33" s="22" t="s">
        <v>183</v>
      </c>
      <c r="AA33" s="22"/>
      <c r="AB33" s="22" t="s">
        <v>34</v>
      </c>
      <c r="AC33" s="22" t="str">
        <f t="shared" si="4"/>
        <v/>
      </c>
      <c r="AD33" s="22" t="str">
        <f t="shared" si="5"/>
        <v/>
      </c>
      <c r="AE33" s="26">
        <f t="shared" si="6"/>
        <v>0</v>
      </c>
      <c r="AF33" s="27"/>
      <c r="AG33" s="27"/>
      <c r="AH33" s="27"/>
    </row>
    <row r="34" spans="1:34" ht="82.8">
      <c r="A34" s="21">
        <v>33</v>
      </c>
      <c r="B34" s="22" t="s">
        <v>1521</v>
      </c>
      <c r="C34" s="22" t="s">
        <v>185</v>
      </c>
      <c r="D34" s="22" t="s">
        <v>44</v>
      </c>
      <c r="E34" s="23" t="s">
        <v>186</v>
      </c>
      <c r="F34" s="7"/>
      <c r="G34" s="26">
        <v>41234</v>
      </c>
      <c r="H34" s="22" t="s">
        <v>46</v>
      </c>
      <c r="I34" s="21">
        <f t="shared" si="7"/>
        <v>21</v>
      </c>
      <c r="J34" s="21" t="e">
        <f t="shared" si="0"/>
        <v>#VALUE!</v>
      </c>
      <c r="K34" s="25">
        <f t="shared" si="1"/>
        <v>0</v>
      </c>
      <c r="L34" s="25">
        <f t="shared" si="8"/>
        <v>0</v>
      </c>
      <c r="M34" s="25">
        <f t="shared" si="9"/>
        <v>0</v>
      </c>
      <c r="N34" s="22" t="s">
        <v>187</v>
      </c>
      <c r="O34" s="22"/>
      <c r="P34" s="22" t="s">
        <v>40</v>
      </c>
      <c r="Q34" s="22" t="s">
        <v>46</v>
      </c>
      <c r="R34" s="22"/>
      <c r="S34" s="26"/>
      <c r="T34" s="22"/>
      <c r="U34" s="22"/>
      <c r="V34" s="22" t="s">
        <v>57</v>
      </c>
      <c r="W34" s="26"/>
      <c r="X34" s="26"/>
      <c r="Y34" s="26"/>
      <c r="Z34" s="22" t="s">
        <v>188</v>
      </c>
      <c r="AA34" s="22"/>
      <c r="AB34" s="22" t="s">
        <v>34</v>
      </c>
      <c r="AC34" s="22" t="str">
        <f t="shared" si="4"/>
        <v/>
      </c>
      <c r="AD34" s="22" t="str">
        <f t="shared" si="5"/>
        <v/>
      </c>
      <c r="AE34" s="26">
        <f t="shared" si="6"/>
        <v>0</v>
      </c>
      <c r="AF34" s="27"/>
      <c r="AG34" s="27"/>
      <c r="AH34" s="27"/>
    </row>
    <row r="35" spans="1:34" ht="27.6">
      <c r="A35" s="21">
        <v>34</v>
      </c>
      <c r="B35" s="22" t="s">
        <v>1522</v>
      </c>
      <c r="C35" s="22" t="s">
        <v>191</v>
      </c>
      <c r="D35" s="22" t="s">
        <v>44</v>
      </c>
      <c r="E35" s="23" t="s">
        <v>192</v>
      </c>
      <c r="F35" s="7"/>
      <c r="G35" s="26">
        <v>43077</v>
      </c>
      <c r="H35" s="22" t="s">
        <v>46</v>
      </c>
      <c r="I35" s="31">
        <f t="shared" si="7"/>
        <v>8</v>
      </c>
      <c r="J35" s="21">
        <f t="shared" si="0"/>
        <v>0</v>
      </c>
      <c r="K35" s="25">
        <f t="shared" si="1"/>
        <v>0</v>
      </c>
      <c r="L35" s="25">
        <f t="shared" si="8"/>
        <v>27</v>
      </c>
      <c r="M35" s="25">
        <f t="shared" si="9"/>
        <v>0</v>
      </c>
      <c r="N35" s="26"/>
      <c r="O35" s="22"/>
      <c r="P35" s="22"/>
      <c r="Q35" s="22"/>
      <c r="R35" s="22"/>
      <c r="S35" s="26"/>
      <c r="T35" s="22"/>
      <c r="U35" s="22"/>
      <c r="V35" s="22" t="s">
        <v>81</v>
      </c>
      <c r="W35" s="29">
        <v>44223</v>
      </c>
      <c r="X35" s="26"/>
      <c r="Y35" s="26"/>
      <c r="Z35" s="22" t="s">
        <v>193</v>
      </c>
      <c r="AA35" s="22" t="s">
        <v>194</v>
      </c>
      <c r="AB35" s="22" t="s">
        <v>34</v>
      </c>
      <c r="AC35" s="22" t="str">
        <f t="shared" si="4"/>
        <v/>
      </c>
      <c r="AD35" s="22" t="str">
        <f t="shared" si="5"/>
        <v/>
      </c>
      <c r="AE35" s="26">
        <f t="shared" si="6"/>
        <v>44223</v>
      </c>
      <c r="AF35" s="27"/>
      <c r="AG35" s="27"/>
      <c r="AH35" s="27"/>
    </row>
    <row r="36" spans="1:34" ht="27.6">
      <c r="A36" s="21">
        <v>35</v>
      </c>
      <c r="B36" s="22" t="s">
        <v>1523</v>
      </c>
      <c r="C36" s="22" t="s">
        <v>196</v>
      </c>
      <c r="D36" s="22" t="s">
        <v>197</v>
      </c>
      <c r="E36" s="23" t="s">
        <v>198</v>
      </c>
      <c r="F36" s="7"/>
      <c r="G36" s="22" t="s">
        <v>32</v>
      </c>
      <c r="H36" s="22"/>
      <c r="I36" s="24" t="e">
        <f t="shared" si="7"/>
        <v>#VALUE!</v>
      </c>
      <c r="J36" s="21">
        <f t="shared" si="0"/>
        <v>0</v>
      </c>
      <c r="K36" s="25">
        <f t="shared" si="1"/>
        <v>0</v>
      </c>
      <c r="L36" s="25">
        <f t="shared" si="8"/>
        <v>0</v>
      </c>
      <c r="M36" s="25">
        <f t="shared" si="9"/>
        <v>0</v>
      </c>
      <c r="N36" s="26"/>
      <c r="O36" s="22"/>
      <c r="P36" s="22"/>
      <c r="Q36" s="22"/>
      <c r="R36" s="22"/>
      <c r="S36" s="26"/>
      <c r="T36" s="22"/>
      <c r="U36" s="22"/>
      <c r="V36" s="22"/>
      <c r="W36" s="26"/>
      <c r="X36" s="26"/>
      <c r="Y36" s="26"/>
      <c r="Z36" s="22"/>
      <c r="AA36" s="22" t="s">
        <v>199</v>
      </c>
      <c r="AB36" s="22" t="s">
        <v>34</v>
      </c>
      <c r="AC36" s="22" t="str">
        <f t="shared" si="4"/>
        <v/>
      </c>
      <c r="AD36" s="22" t="str">
        <f t="shared" si="5"/>
        <v/>
      </c>
      <c r="AE36" s="26">
        <f t="shared" si="6"/>
        <v>0</v>
      </c>
      <c r="AF36" s="27"/>
      <c r="AG36" s="27"/>
      <c r="AH36" s="27"/>
    </row>
    <row r="37" spans="1:34" ht="27.6">
      <c r="A37" s="21">
        <v>36</v>
      </c>
      <c r="B37" s="22" t="s">
        <v>1524</v>
      </c>
      <c r="C37" s="22" t="s">
        <v>201</v>
      </c>
      <c r="D37" s="22" t="s">
        <v>44</v>
      </c>
      <c r="E37" s="23" t="s">
        <v>202</v>
      </c>
      <c r="F37" s="7"/>
      <c r="G37" s="26">
        <v>43746</v>
      </c>
      <c r="H37" s="22" t="s">
        <v>46</v>
      </c>
      <c r="I37" s="21">
        <f t="shared" si="7"/>
        <v>8</v>
      </c>
      <c r="J37" s="21">
        <f t="shared" si="0"/>
        <v>2</v>
      </c>
      <c r="K37" s="25">
        <f t="shared" si="1"/>
        <v>0</v>
      </c>
      <c r="L37" s="25">
        <f t="shared" si="8"/>
        <v>0</v>
      </c>
      <c r="M37" s="25">
        <f t="shared" si="9"/>
        <v>15</v>
      </c>
      <c r="N37" s="26">
        <v>43801</v>
      </c>
      <c r="O37" s="22"/>
      <c r="P37" s="22" t="s">
        <v>40</v>
      </c>
      <c r="Q37" s="22" t="s">
        <v>46</v>
      </c>
      <c r="R37" s="22"/>
      <c r="S37" s="26"/>
      <c r="T37" s="22"/>
      <c r="U37" s="22"/>
      <c r="V37" s="22" t="s">
        <v>41</v>
      </c>
      <c r="W37" s="26"/>
      <c r="X37" s="26">
        <v>44027</v>
      </c>
      <c r="Y37" s="26"/>
      <c r="Z37" s="22"/>
      <c r="AA37" s="22"/>
      <c r="AB37" s="22" t="s">
        <v>34</v>
      </c>
      <c r="AC37" s="22">
        <f t="shared" si="4"/>
        <v>0.76986301369863008</v>
      </c>
      <c r="AD37" s="22">
        <f t="shared" si="5"/>
        <v>2020</v>
      </c>
      <c r="AE37" s="26">
        <f t="shared" si="6"/>
        <v>44027</v>
      </c>
      <c r="AF37" s="27"/>
      <c r="AG37" s="27"/>
      <c r="AH37" s="27"/>
    </row>
    <row r="38" spans="1:34" ht="13.8">
      <c r="A38" s="21">
        <v>37</v>
      </c>
      <c r="B38" s="22" t="s">
        <v>1525</v>
      </c>
      <c r="C38" s="22" t="s">
        <v>204</v>
      </c>
      <c r="D38" s="22" t="s">
        <v>149</v>
      </c>
      <c r="E38" s="23" t="s">
        <v>205</v>
      </c>
      <c r="F38" s="7"/>
      <c r="G38" s="22" t="s">
        <v>32</v>
      </c>
      <c r="H38" s="22"/>
      <c r="I38" s="24" t="e">
        <f t="shared" si="7"/>
        <v>#VALUE!</v>
      </c>
      <c r="J38" s="21">
        <f t="shared" si="0"/>
        <v>0</v>
      </c>
      <c r="K38" s="25">
        <f t="shared" si="1"/>
        <v>0</v>
      </c>
      <c r="L38" s="25">
        <f t="shared" si="8"/>
        <v>0</v>
      </c>
      <c r="M38" s="25">
        <f t="shared" si="9"/>
        <v>0</v>
      </c>
      <c r="N38" s="26"/>
      <c r="O38" s="22"/>
      <c r="P38" s="22"/>
      <c r="Q38" s="22"/>
      <c r="R38" s="22"/>
      <c r="S38" s="26"/>
      <c r="T38" s="22"/>
      <c r="U38" s="22"/>
      <c r="V38" s="22"/>
      <c r="W38" s="26"/>
      <c r="X38" s="26"/>
      <c r="Y38" s="26"/>
      <c r="Z38" s="22"/>
      <c r="AA38" s="22"/>
      <c r="AB38" s="22" t="s">
        <v>34</v>
      </c>
      <c r="AC38" s="22" t="str">
        <f t="shared" si="4"/>
        <v/>
      </c>
      <c r="AD38" s="22" t="str">
        <f t="shared" si="5"/>
        <v/>
      </c>
      <c r="AE38" s="26">
        <f t="shared" si="6"/>
        <v>0</v>
      </c>
      <c r="AF38" s="27"/>
      <c r="AG38" s="27"/>
      <c r="AH38" s="27"/>
    </row>
    <row r="39" spans="1:34" ht="27.6">
      <c r="A39" s="21">
        <v>38</v>
      </c>
      <c r="B39" s="22" t="s">
        <v>1526</v>
      </c>
      <c r="C39" s="22" t="s">
        <v>207</v>
      </c>
      <c r="D39" s="22" t="s">
        <v>208</v>
      </c>
      <c r="E39" s="23" t="s">
        <v>209</v>
      </c>
      <c r="F39" s="7"/>
      <c r="G39" s="26">
        <v>43745</v>
      </c>
      <c r="H39" s="22" t="s">
        <v>46</v>
      </c>
      <c r="I39" s="21">
        <f t="shared" si="7"/>
        <v>7</v>
      </c>
      <c r="J39" s="21">
        <f t="shared" si="0"/>
        <v>0</v>
      </c>
      <c r="K39" s="25">
        <f t="shared" si="1"/>
        <v>0</v>
      </c>
      <c r="L39" s="25">
        <f t="shared" si="8"/>
        <v>11</v>
      </c>
      <c r="M39" s="25">
        <f t="shared" si="9"/>
        <v>0</v>
      </c>
      <c r="N39" s="26"/>
      <c r="O39" s="22"/>
      <c r="P39" s="22"/>
      <c r="Q39" s="22"/>
      <c r="R39" s="22"/>
      <c r="S39" s="26"/>
      <c r="T39" s="22"/>
      <c r="U39" s="22"/>
      <c r="V39" s="22" t="s">
        <v>81</v>
      </c>
      <c r="W39" s="26">
        <v>43780</v>
      </c>
      <c r="X39" s="26"/>
      <c r="Y39" s="26"/>
      <c r="Z39" s="22"/>
      <c r="AA39" s="22"/>
      <c r="AB39" s="22" t="s">
        <v>34</v>
      </c>
      <c r="AC39" s="22" t="str">
        <f t="shared" si="4"/>
        <v/>
      </c>
      <c r="AD39" s="22" t="str">
        <f t="shared" si="5"/>
        <v/>
      </c>
      <c r="AE39" s="26">
        <f t="shared" si="6"/>
        <v>43780</v>
      </c>
      <c r="AF39" s="27"/>
      <c r="AG39" s="27"/>
      <c r="AH39" s="27"/>
    </row>
    <row r="40" spans="1:34" ht="76.5" customHeight="1">
      <c r="A40" s="21">
        <v>39</v>
      </c>
      <c r="B40" s="22" t="s">
        <v>1527</v>
      </c>
      <c r="C40" s="22" t="s">
        <v>211</v>
      </c>
      <c r="D40" s="22" t="s">
        <v>197</v>
      </c>
      <c r="E40" s="23" t="s">
        <v>212</v>
      </c>
      <c r="F40" s="7"/>
      <c r="G40" s="26">
        <v>43857</v>
      </c>
      <c r="H40" s="22" t="s">
        <v>46</v>
      </c>
      <c r="I40" s="21">
        <f t="shared" si="7"/>
        <v>27</v>
      </c>
      <c r="J40" s="21">
        <f t="shared" si="0"/>
        <v>0</v>
      </c>
      <c r="K40" s="25">
        <f t="shared" si="1"/>
        <v>0</v>
      </c>
      <c r="L40" s="25">
        <f t="shared" si="8"/>
        <v>9</v>
      </c>
      <c r="M40" s="25">
        <f t="shared" si="9"/>
        <v>0</v>
      </c>
      <c r="N40" s="26"/>
      <c r="O40" s="22"/>
      <c r="P40" s="22"/>
      <c r="Q40" s="22"/>
      <c r="R40" s="22"/>
      <c r="S40" s="26"/>
      <c r="T40" s="22"/>
      <c r="U40" s="22"/>
      <c r="V40" s="22" t="s">
        <v>81</v>
      </c>
      <c r="W40" s="29">
        <v>43899</v>
      </c>
      <c r="X40" s="26"/>
      <c r="Y40" s="26"/>
      <c r="Z40" s="22"/>
      <c r="AA40" s="22" t="s">
        <v>213</v>
      </c>
      <c r="AB40" s="22" t="s">
        <v>34</v>
      </c>
      <c r="AC40" s="22" t="str">
        <f t="shared" si="4"/>
        <v/>
      </c>
      <c r="AD40" s="22" t="str">
        <f t="shared" si="5"/>
        <v/>
      </c>
      <c r="AE40" s="26">
        <f t="shared" si="6"/>
        <v>43899</v>
      </c>
      <c r="AF40" s="27"/>
      <c r="AG40" s="27"/>
      <c r="AH40" s="27"/>
    </row>
    <row r="41" spans="1:34" ht="27.6">
      <c r="A41" s="21">
        <v>40</v>
      </c>
      <c r="B41" s="22" t="s">
        <v>1528</v>
      </c>
      <c r="C41" s="22" t="s">
        <v>215</v>
      </c>
      <c r="D41" s="22" t="s">
        <v>67</v>
      </c>
      <c r="E41" s="23" t="s">
        <v>216</v>
      </c>
      <c r="F41" s="7"/>
      <c r="G41" s="22" t="s">
        <v>32</v>
      </c>
      <c r="H41" s="22"/>
      <c r="I41" s="24" t="e">
        <f t="shared" si="7"/>
        <v>#VALUE!</v>
      </c>
      <c r="J41" s="21">
        <f t="shared" si="0"/>
        <v>0</v>
      </c>
      <c r="K41" s="25">
        <f t="shared" si="1"/>
        <v>0</v>
      </c>
      <c r="L41" s="25">
        <f t="shared" si="8"/>
        <v>0</v>
      </c>
      <c r="M41" s="25">
        <f t="shared" si="9"/>
        <v>0</v>
      </c>
      <c r="N41" s="26"/>
      <c r="O41" s="22"/>
      <c r="P41" s="22"/>
      <c r="Q41" s="22"/>
      <c r="R41" s="22"/>
      <c r="S41" s="26"/>
      <c r="T41" s="22"/>
      <c r="U41" s="22"/>
      <c r="V41" s="22"/>
      <c r="W41" s="26"/>
      <c r="X41" s="26"/>
      <c r="Y41" s="26"/>
      <c r="Z41" s="22" t="s">
        <v>217</v>
      </c>
      <c r="AA41" s="22"/>
      <c r="AB41" s="22" t="s">
        <v>34</v>
      </c>
      <c r="AC41" s="22" t="str">
        <f t="shared" si="4"/>
        <v/>
      </c>
      <c r="AD41" s="22" t="str">
        <f t="shared" si="5"/>
        <v/>
      </c>
      <c r="AE41" s="26">
        <f t="shared" si="6"/>
        <v>0</v>
      </c>
      <c r="AF41" s="27"/>
      <c r="AG41" s="27"/>
      <c r="AH41" s="27"/>
    </row>
    <row r="42" spans="1:34" ht="13.8">
      <c r="A42" s="21">
        <v>41</v>
      </c>
      <c r="B42" s="22" t="s">
        <v>1529</v>
      </c>
      <c r="C42" s="22" t="s">
        <v>219</v>
      </c>
      <c r="D42" s="22" t="s">
        <v>197</v>
      </c>
      <c r="E42" s="23" t="s">
        <v>220</v>
      </c>
      <c r="F42" s="7"/>
      <c r="G42" s="22" t="s">
        <v>32</v>
      </c>
      <c r="H42" s="22"/>
      <c r="I42" s="24" t="e">
        <f t="shared" si="7"/>
        <v>#VALUE!</v>
      </c>
      <c r="J42" s="21">
        <f t="shared" si="0"/>
        <v>0</v>
      </c>
      <c r="K42" s="25">
        <f t="shared" si="1"/>
        <v>0</v>
      </c>
      <c r="L42" s="25">
        <f t="shared" si="8"/>
        <v>0</v>
      </c>
      <c r="M42" s="25">
        <f t="shared" si="9"/>
        <v>0</v>
      </c>
      <c r="N42" s="26"/>
      <c r="O42" s="22"/>
      <c r="P42" s="22"/>
      <c r="Q42" s="22"/>
      <c r="R42" s="22"/>
      <c r="S42" s="26"/>
      <c r="T42" s="22"/>
      <c r="U42" s="22"/>
      <c r="V42" s="22"/>
      <c r="W42" s="26"/>
      <c r="X42" s="26"/>
      <c r="Y42" s="26"/>
      <c r="Z42" s="22" t="s">
        <v>221</v>
      </c>
      <c r="AA42" s="22"/>
      <c r="AB42" s="22" t="s">
        <v>34</v>
      </c>
      <c r="AC42" s="22" t="str">
        <f t="shared" si="4"/>
        <v/>
      </c>
      <c r="AD42" s="22" t="str">
        <f t="shared" si="5"/>
        <v/>
      </c>
      <c r="AE42" s="26">
        <f t="shared" si="6"/>
        <v>0</v>
      </c>
      <c r="AF42" s="27"/>
      <c r="AG42" s="27"/>
      <c r="AH42" s="27"/>
    </row>
    <row r="43" spans="1:34" ht="27.6">
      <c r="A43" s="21">
        <v>42</v>
      </c>
      <c r="B43" s="22" t="s">
        <v>222</v>
      </c>
      <c r="C43" s="22" t="s">
        <v>223</v>
      </c>
      <c r="D43" s="22" t="s">
        <v>124</v>
      </c>
      <c r="E43" s="23" t="s">
        <v>224</v>
      </c>
      <c r="F43" s="7"/>
      <c r="G43" s="26">
        <v>43731</v>
      </c>
      <c r="H43" s="22" t="s">
        <v>46</v>
      </c>
      <c r="I43" s="21">
        <f t="shared" si="7"/>
        <v>23</v>
      </c>
      <c r="J43" s="21">
        <f t="shared" si="0"/>
        <v>23</v>
      </c>
      <c r="K43" s="25">
        <f t="shared" si="1"/>
        <v>0</v>
      </c>
      <c r="L43" s="25">
        <f t="shared" si="8"/>
        <v>0</v>
      </c>
      <c r="M43" s="25">
        <f t="shared" si="9"/>
        <v>0</v>
      </c>
      <c r="N43" s="26">
        <v>43731</v>
      </c>
      <c r="O43" s="22"/>
      <c r="P43" s="22" t="s">
        <v>40</v>
      </c>
      <c r="Q43" s="22"/>
      <c r="R43" s="22"/>
      <c r="S43" s="26"/>
      <c r="T43" s="22"/>
      <c r="U43" s="22"/>
      <c r="V43" s="22" t="s">
        <v>57</v>
      </c>
      <c r="W43" s="26"/>
      <c r="X43" s="26"/>
      <c r="Y43" s="26"/>
      <c r="Z43" s="22"/>
      <c r="AA43" s="22"/>
      <c r="AB43" s="22" t="s">
        <v>34</v>
      </c>
      <c r="AC43" s="22" t="str">
        <f t="shared" si="4"/>
        <v/>
      </c>
      <c r="AD43" s="22" t="str">
        <f t="shared" si="5"/>
        <v/>
      </c>
      <c r="AE43" s="26">
        <f t="shared" si="6"/>
        <v>0</v>
      </c>
      <c r="AF43" s="27"/>
      <c r="AG43" s="27"/>
      <c r="AH43" s="27"/>
    </row>
    <row r="44" spans="1:34" ht="27.6">
      <c r="A44" s="21">
        <v>43</v>
      </c>
      <c r="B44" s="22" t="s">
        <v>225</v>
      </c>
      <c r="C44" s="22" t="s">
        <v>226</v>
      </c>
      <c r="D44" s="22" t="s">
        <v>227</v>
      </c>
      <c r="E44" s="23" t="s">
        <v>228</v>
      </c>
      <c r="F44" s="7"/>
      <c r="G44" s="26">
        <v>43732</v>
      </c>
      <c r="H44" s="22" t="s">
        <v>46</v>
      </c>
      <c r="I44" s="21">
        <f t="shared" si="7"/>
        <v>24</v>
      </c>
      <c r="J44" s="21">
        <f t="shared" si="0"/>
        <v>0</v>
      </c>
      <c r="K44" s="25">
        <f t="shared" si="1"/>
        <v>0</v>
      </c>
      <c r="L44" s="25">
        <f t="shared" si="8"/>
        <v>0</v>
      </c>
      <c r="M44" s="25">
        <f t="shared" si="9"/>
        <v>0</v>
      </c>
      <c r="N44" s="26"/>
      <c r="O44" s="22"/>
      <c r="P44" s="22"/>
      <c r="Q44" s="22"/>
      <c r="R44" s="22"/>
      <c r="S44" s="26"/>
      <c r="T44" s="22"/>
      <c r="U44" s="22"/>
      <c r="V44" s="22" t="s">
        <v>57</v>
      </c>
      <c r="W44" s="26"/>
      <c r="X44" s="26"/>
      <c r="Y44" s="26"/>
      <c r="Z44" s="22"/>
      <c r="AA44" s="22"/>
      <c r="AB44" s="22" t="s">
        <v>34</v>
      </c>
      <c r="AC44" s="22" t="str">
        <f t="shared" si="4"/>
        <v/>
      </c>
      <c r="AD44" s="22" t="str">
        <f t="shared" si="5"/>
        <v/>
      </c>
      <c r="AE44" s="26">
        <f t="shared" si="6"/>
        <v>0</v>
      </c>
      <c r="AF44" s="27"/>
      <c r="AG44" s="27"/>
      <c r="AH44" s="27"/>
    </row>
    <row r="45" spans="1:34" ht="27.6">
      <c r="A45" s="21">
        <v>44</v>
      </c>
      <c r="B45" s="22" t="s">
        <v>1530</v>
      </c>
      <c r="C45" s="22" t="s">
        <v>232</v>
      </c>
      <c r="D45" s="22" t="s">
        <v>67</v>
      </c>
      <c r="E45" s="23" t="s">
        <v>233</v>
      </c>
      <c r="F45" s="7"/>
      <c r="G45" s="26">
        <v>43732</v>
      </c>
      <c r="H45" s="22" t="s">
        <v>46</v>
      </c>
      <c r="I45" s="21">
        <f t="shared" si="7"/>
        <v>24</v>
      </c>
      <c r="J45" s="21">
        <f t="shared" si="0"/>
        <v>0</v>
      </c>
      <c r="K45" s="25">
        <f t="shared" si="1"/>
        <v>0</v>
      </c>
      <c r="L45" s="25">
        <f t="shared" si="8"/>
        <v>0</v>
      </c>
      <c r="M45" s="25">
        <f t="shared" si="9"/>
        <v>0</v>
      </c>
      <c r="N45" s="26"/>
      <c r="O45" s="22"/>
      <c r="P45" s="22"/>
      <c r="Q45" s="22"/>
      <c r="R45" s="22"/>
      <c r="S45" s="26"/>
      <c r="T45" s="22"/>
      <c r="U45" s="22"/>
      <c r="V45" s="22" t="s">
        <v>57</v>
      </c>
      <c r="W45" s="26"/>
      <c r="X45" s="26"/>
      <c r="Y45" s="26"/>
      <c r="Z45" s="22" t="s">
        <v>193</v>
      </c>
      <c r="AA45" s="22"/>
      <c r="AB45" s="22" t="s">
        <v>34</v>
      </c>
      <c r="AC45" s="22" t="str">
        <f t="shared" si="4"/>
        <v/>
      </c>
      <c r="AD45" s="22" t="str">
        <f t="shared" si="5"/>
        <v/>
      </c>
      <c r="AE45" s="26">
        <f t="shared" si="6"/>
        <v>0</v>
      </c>
      <c r="AF45" s="27"/>
      <c r="AG45" s="27"/>
      <c r="AH45" s="27"/>
    </row>
    <row r="46" spans="1:34" ht="13.8">
      <c r="A46" s="21">
        <v>45</v>
      </c>
      <c r="B46" s="22" t="s">
        <v>1531</v>
      </c>
      <c r="C46" s="22" t="s">
        <v>236</v>
      </c>
      <c r="D46" s="22" t="s">
        <v>62</v>
      </c>
      <c r="E46" s="23" t="s">
        <v>237</v>
      </c>
      <c r="F46" s="7"/>
      <c r="G46" s="22" t="s">
        <v>32</v>
      </c>
      <c r="H46" s="22"/>
      <c r="I46" s="24" t="e">
        <f t="shared" si="7"/>
        <v>#VALUE!</v>
      </c>
      <c r="J46" s="21">
        <f t="shared" si="0"/>
        <v>0</v>
      </c>
      <c r="K46" s="25">
        <f t="shared" si="1"/>
        <v>0</v>
      </c>
      <c r="L46" s="25">
        <f t="shared" si="8"/>
        <v>0</v>
      </c>
      <c r="M46" s="25">
        <f t="shared" si="9"/>
        <v>0</v>
      </c>
      <c r="N46" s="26"/>
      <c r="O46" s="22"/>
      <c r="P46" s="22"/>
      <c r="Q46" s="22"/>
      <c r="R46" s="22"/>
      <c r="S46" s="26"/>
      <c r="T46" s="22"/>
      <c r="U46" s="22"/>
      <c r="V46" s="22"/>
      <c r="W46" s="26"/>
      <c r="X46" s="26"/>
      <c r="Y46" s="26"/>
      <c r="Z46" s="22" t="s">
        <v>238</v>
      </c>
      <c r="AA46" s="22"/>
      <c r="AB46" s="22" t="s">
        <v>34</v>
      </c>
      <c r="AC46" s="22" t="str">
        <f t="shared" si="4"/>
        <v/>
      </c>
      <c r="AD46" s="22" t="str">
        <f t="shared" si="5"/>
        <v/>
      </c>
      <c r="AE46" s="26">
        <f t="shared" si="6"/>
        <v>0</v>
      </c>
      <c r="AF46" s="27"/>
      <c r="AG46" s="27"/>
      <c r="AH46" s="27"/>
    </row>
    <row r="47" spans="1:34" ht="27.6">
      <c r="A47" s="21">
        <v>46</v>
      </c>
      <c r="B47" s="22" t="s">
        <v>239</v>
      </c>
      <c r="C47" s="22" t="s">
        <v>240</v>
      </c>
      <c r="D47" s="22" t="s">
        <v>119</v>
      </c>
      <c r="E47" s="23" t="s">
        <v>242</v>
      </c>
      <c r="F47" s="7"/>
      <c r="G47" s="26">
        <v>43727</v>
      </c>
      <c r="H47" s="22" t="s">
        <v>46</v>
      </c>
      <c r="I47" s="21">
        <f t="shared" si="7"/>
        <v>19</v>
      </c>
      <c r="J47" s="21">
        <f t="shared" si="0"/>
        <v>0</v>
      </c>
      <c r="K47" s="25">
        <f t="shared" si="1"/>
        <v>0</v>
      </c>
      <c r="L47" s="25">
        <f t="shared" si="8"/>
        <v>0</v>
      </c>
      <c r="M47" s="25">
        <f t="shared" si="9"/>
        <v>0</v>
      </c>
      <c r="N47" s="26"/>
      <c r="O47" s="22"/>
      <c r="P47" s="22"/>
      <c r="Q47" s="22"/>
      <c r="R47" s="22"/>
      <c r="S47" s="26"/>
      <c r="T47" s="22"/>
      <c r="U47" s="22"/>
      <c r="V47" s="22" t="s">
        <v>57</v>
      </c>
      <c r="W47" s="26"/>
      <c r="X47" s="26"/>
      <c r="Y47" s="26"/>
      <c r="Z47" s="22"/>
      <c r="AA47" s="22"/>
      <c r="AB47" s="22" t="s">
        <v>34</v>
      </c>
      <c r="AC47" s="22" t="str">
        <f t="shared" si="4"/>
        <v/>
      </c>
      <c r="AD47" s="22" t="str">
        <f t="shared" si="5"/>
        <v/>
      </c>
      <c r="AE47" s="26">
        <f t="shared" si="6"/>
        <v>0</v>
      </c>
      <c r="AF47" s="27"/>
      <c r="AG47" s="27"/>
      <c r="AH47" s="27"/>
    </row>
    <row r="48" spans="1:34" ht="27.6">
      <c r="A48" s="21">
        <v>47</v>
      </c>
      <c r="B48" s="22" t="s">
        <v>1532</v>
      </c>
      <c r="C48" s="22" t="s">
        <v>244</v>
      </c>
      <c r="D48" s="22" t="s">
        <v>154</v>
      </c>
      <c r="E48" s="23" t="s">
        <v>245</v>
      </c>
      <c r="F48" s="7"/>
      <c r="G48" s="26">
        <v>42627</v>
      </c>
      <c r="H48" s="22" t="s">
        <v>46</v>
      </c>
      <c r="I48" s="21">
        <f t="shared" si="7"/>
        <v>14</v>
      </c>
      <c r="J48" s="21">
        <f t="shared" si="0"/>
        <v>11</v>
      </c>
      <c r="K48" s="25">
        <f t="shared" si="1"/>
        <v>15</v>
      </c>
      <c r="L48" s="25">
        <f t="shared" si="8"/>
        <v>0</v>
      </c>
      <c r="M48" s="25">
        <f t="shared" si="9"/>
        <v>3</v>
      </c>
      <c r="N48" s="26">
        <v>43111</v>
      </c>
      <c r="O48" s="22"/>
      <c r="P48" s="22" t="s">
        <v>246</v>
      </c>
      <c r="Q48" s="22"/>
      <c r="R48" s="22" t="s">
        <v>40</v>
      </c>
      <c r="S48" s="29">
        <v>44119</v>
      </c>
      <c r="T48" s="22" t="s">
        <v>247</v>
      </c>
      <c r="U48" s="22"/>
      <c r="V48" s="22" t="s">
        <v>41</v>
      </c>
      <c r="W48" s="26"/>
      <c r="X48" s="26">
        <v>44350</v>
      </c>
      <c r="Y48" s="26"/>
      <c r="Z48" s="22"/>
      <c r="AA48" s="22"/>
      <c r="AB48" s="22" t="s">
        <v>34</v>
      </c>
      <c r="AC48" s="22">
        <f t="shared" si="4"/>
        <v>4.720547945205479</v>
      </c>
      <c r="AD48" s="22">
        <f t="shared" si="5"/>
        <v>2021</v>
      </c>
      <c r="AE48" s="26">
        <f t="shared" si="6"/>
        <v>44350</v>
      </c>
      <c r="AF48" s="27"/>
      <c r="AG48" s="27"/>
      <c r="AH48" s="27"/>
    </row>
    <row r="49" spans="1:34" ht="82.8">
      <c r="A49" s="21">
        <v>48</v>
      </c>
      <c r="B49" s="22" t="s">
        <v>248</v>
      </c>
      <c r="C49" s="22" t="s">
        <v>249</v>
      </c>
      <c r="D49" s="22" t="s">
        <v>1533</v>
      </c>
      <c r="E49" s="23" t="s">
        <v>250</v>
      </c>
      <c r="F49" s="7"/>
      <c r="G49" s="26">
        <v>43725</v>
      </c>
      <c r="H49" s="22" t="s">
        <v>46</v>
      </c>
      <c r="I49" s="21">
        <f t="shared" si="7"/>
        <v>17</v>
      </c>
      <c r="J49" s="21" t="e">
        <f t="shared" si="0"/>
        <v>#VALUE!</v>
      </c>
      <c r="K49" s="25">
        <f t="shared" si="1"/>
        <v>0</v>
      </c>
      <c r="L49" s="25">
        <f t="shared" si="8"/>
        <v>30</v>
      </c>
      <c r="M49" s="25">
        <f t="shared" si="9"/>
        <v>0</v>
      </c>
      <c r="N49" s="22" t="s">
        <v>187</v>
      </c>
      <c r="O49" s="22"/>
      <c r="P49" s="22" t="s">
        <v>40</v>
      </c>
      <c r="Q49" s="22" t="s">
        <v>46</v>
      </c>
      <c r="R49" s="22"/>
      <c r="S49" s="26"/>
      <c r="T49" s="22"/>
      <c r="U49" s="22"/>
      <c r="V49" s="22" t="s">
        <v>81</v>
      </c>
      <c r="W49" s="26">
        <v>44377</v>
      </c>
      <c r="X49" s="26"/>
      <c r="Y49" s="26"/>
      <c r="Z49" s="22"/>
      <c r="AA49" s="22"/>
      <c r="AB49" s="22" t="s">
        <v>34</v>
      </c>
      <c r="AC49" s="22" t="str">
        <f t="shared" si="4"/>
        <v/>
      </c>
      <c r="AD49" s="22" t="str">
        <f t="shared" si="5"/>
        <v/>
      </c>
      <c r="AE49" s="26">
        <f t="shared" si="6"/>
        <v>44377</v>
      </c>
      <c r="AF49" s="27"/>
      <c r="AG49" s="27"/>
      <c r="AH49" s="27"/>
    </row>
    <row r="50" spans="1:34" ht="27.6">
      <c r="A50" s="21">
        <v>49</v>
      </c>
      <c r="B50" s="22" t="s">
        <v>1534</v>
      </c>
      <c r="C50" s="22" t="s">
        <v>252</v>
      </c>
      <c r="D50" s="22" t="s">
        <v>1535</v>
      </c>
      <c r="E50" s="32" t="s">
        <v>254</v>
      </c>
      <c r="F50" s="7"/>
      <c r="G50" s="26">
        <v>41649</v>
      </c>
      <c r="H50" s="22" t="s">
        <v>46</v>
      </c>
      <c r="I50" s="22">
        <f t="shared" si="7"/>
        <v>10</v>
      </c>
      <c r="J50" s="21">
        <f t="shared" si="0"/>
        <v>19</v>
      </c>
      <c r="K50" s="25">
        <f t="shared" si="1"/>
        <v>0</v>
      </c>
      <c r="L50" s="25">
        <f t="shared" si="8"/>
        <v>0</v>
      </c>
      <c r="M50" s="25">
        <f t="shared" si="9"/>
        <v>2</v>
      </c>
      <c r="N50" s="26">
        <v>41689</v>
      </c>
      <c r="O50" s="22"/>
      <c r="P50" s="22" t="s">
        <v>40</v>
      </c>
      <c r="Q50" s="22" t="s">
        <v>46</v>
      </c>
      <c r="R50" s="22"/>
      <c r="S50" s="26"/>
      <c r="T50" s="22"/>
      <c r="U50" s="22"/>
      <c r="V50" s="22" t="s">
        <v>41</v>
      </c>
      <c r="W50" s="26"/>
      <c r="X50" s="26">
        <v>44683</v>
      </c>
      <c r="Y50" s="26"/>
      <c r="Z50" s="22"/>
      <c r="AA50" s="22"/>
      <c r="AB50" s="22" t="s">
        <v>34</v>
      </c>
      <c r="AC50" s="22">
        <f t="shared" si="4"/>
        <v>8.3123287671232884</v>
      </c>
      <c r="AD50" s="22">
        <f t="shared" si="5"/>
        <v>2022</v>
      </c>
      <c r="AE50" s="26">
        <f t="shared" si="6"/>
        <v>44683</v>
      </c>
      <c r="AF50" s="27"/>
      <c r="AG50" s="27"/>
      <c r="AH50" s="27"/>
    </row>
    <row r="51" spans="1:34" ht="27.6">
      <c r="A51" s="21">
        <v>50</v>
      </c>
      <c r="B51" s="22" t="s">
        <v>1536</v>
      </c>
      <c r="C51" s="22" t="s">
        <v>257</v>
      </c>
      <c r="D51" s="22" t="s">
        <v>258</v>
      </c>
      <c r="E51" s="32" t="s">
        <v>259</v>
      </c>
      <c r="F51" s="7"/>
      <c r="G51" s="26">
        <v>44550</v>
      </c>
      <c r="H51" s="22"/>
      <c r="I51" s="22">
        <f t="shared" si="7"/>
        <v>20</v>
      </c>
      <c r="J51" s="21">
        <f t="shared" si="0"/>
        <v>20</v>
      </c>
      <c r="K51" s="25">
        <f t="shared" si="1"/>
        <v>0</v>
      </c>
      <c r="L51" s="25">
        <f t="shared" si="8"/>
        <v>0</v>
      </c>
      <c r="M51" s="25">
        <f t="shared" si="9"/>
        <v>0</v>
      </c>
      <c r="N51" s="26">
        <v>44550</v>
      </c>
      <c r="O51" s="22"/>
      <c r="P51" s="22" t="s">
        <v>246</v>
      </c>
      <c r="Q51" s="22" t="s">
        <v>1537</v>
      </c>
      <c r="R51" s="22"/>
      <c r="S51" s="26"/>
      <c r="T51" s="22"/>
      <c r="U51" s="22"/>
      <c r="V51" s="22" t="s">
        <v>57</v>
      </c>
      <c r="W51" s="26"/>
      <c r="X51" s="26"/>
      <c r="Y51" s="26"/>
      <c r="Z51" s="22" t="s">
        <v>262</v>
      </c>
      <c r="AA51" s="22" t="s">
        <v>1538</v>
      </c>
      <c r="AB51" s="22" t="s">
        <v>34</v>
      </c>
      <c r="AC51" s="22" t="str">
        <f t="shared" si="4"/>
        <v/>
      </c>
      <c r="AD51" s="22" t="str">
        <f t="shared" si="5"/>
        <v/>
      </c>
      <c r="AE51" s="26">
        <f t="shared" si="6"/>
        <v>0</v>
      </c>
      <c r="AF51" s="27"/>
      <c r="AG51" s="27"/>
      <c r="AH51" s="27"/>
    </row>
    <row r="52" spans="1:34" ht="27.6">
      <c r="A52" s="21">
        <v>51</v>
      </c>
      <c r="B52" s="22" t="s">
        <v>1539</v>
      </c>
      <c r="C52" s="22" t="s">
        <v>266</v>
      </c>
      <c r="D52" s="22" t="s">
        <v>267</v>
      </c>
      <c r="E52" s="33"/>
      <c r="F52" s="32" t="s">
        <v>268</v>
      </c>
      <c r="G52" s="26">
        <v>42354</v>
      </c>
      <c r="H52" s="22"/>
      <c r="I52" s="22">
        <f t="shared" si="7"/>
        <v>16</v>
      </c>
      <c r="J52" s="21">
        <f t="shared" si="0"/>
        <v>16</v>
      </c>
      <c r="K52" s="25">
        <f t="shared" si="1"/>
        <v>0</v>
      </c>
      <c r="L52" s="25">
        <f t="shared" si="8"/>
        <v>0</v>
      </c>
      <c r="M52" s="25">
        <f t="shared" si="9"/>
        <v>8</v>
      </c>
      <c r="N52" s="26">
        <v>42354</v>
      </c>
      <c r="O52" s="22"/>
      <c r="P52" s="22" t="s">
        <v>40</v>
      </c>
      <c r="Q52" s="22" t="s">
        <v>46</v>
      </c>
      <c r="R52" s="22"/>
      <c r="S52" s="26"/>
      <c r="T52" s="22"/>
      <c r="U52" s="22"/>
      <c r="V52" s="22" t="s">
        <v>41</v>
      </c>
      <c r="W52" s="26"/>
      <c r="X52" s="26">
        <v>42468</v>
      </c>
      <c r="Y52" s="26"/>
      <c r="Z52" s="22"/>
      <c r="AA52" s="22"/>
      <c r="AB52" s="22" t="s">
        <v>34</v>
      </c>
      <c r="AC52" s="22">
        <f t="shared" si="4"/>
        <v>0.31232876712328766</v>
      </c>
      <c r="AD52" s="22">
        <f t="shared" si="5"/>
        <v>2016</v>
      </c>
      <c r="AE52" s="26">
        <f t="shared" si="6"/>
        <v>42468</v>
      </c>
      <c r="AF52" s="27"/>
      <c r="AG52" s="27"/>
      <c r="AH52" s="27"/>
    </row>
    <row r="53" spans="1:34" ht="27.6">
      <c r="A53" s="21">
        <v>52</v>
      </c>
      <c r="B53" s="22" t="s">
        <v>1540</v>
      </c>
      <c r="C53" s="22" t="s">
        <v>270</v>
      </c>
      <c r="D53" s="22" t="s">
        <v>227</v>
      </c>
      <c r="E53" s="32" t="s">
        <v>271</v>
      </c>
      <c r="F53" s="7"/>
      <c r="G53" s="26">
        <v>44518</v>
      </c>
      <c r="H53" s="22"/>
      <c r="I53" s="22">
        <f t="shared" si="7"/>
        <v>18</v>
      </c>
      <c r="J53" s="21">
        <f t="shared" si="0"/>
        <v>18</v>
      </c>
      <c r="K53" s="25">
        <f t="shared" si="1"/>
        <v>0</v>
      </c>
      <c r="L53" s="25">
        <f t="shared" si="8"/>
        <v>0</v>
      </c>
      <c r="M53" s="25">
        <f t="shared" si="9"/>
        <v>0</v>
      </c>
      <c r="N53" s="26">
        <v>44518</v>
      </c>
      <c r="O53" s="22"/>
      <c r="P53" s="22" t="s">
        <v>246</v>
      </c>
      <c r="Q53" s="22" t="s">
        <v>272</v>
      </c>
      <c r="R53" s="22"/>
      <c r="S53" s="26"/>
      <c r="T53" s="22"/>
      <c r="U53" s="22"/>
      <c r="V53" s="22" t="s">
        <v>57</v>
      </c>
      <c r="W53" s="26"/>
      <c r="X53" s="26"/>
      <c r="Y53" s="26"/>
      <c r="Z53" s="22" t="s">
        <v>1541</v>
      </c>
      <c r="AA53" s="22"/>
      <c r="AB53" s="22" t="s">
        <v>264</v>
      </c>
      <c r="AC53" s="22" t="str">
        <f t="shared" si="4"/>
        <v/>
      </c>
      <c r="AD53" s="22" t="str">
        <f t="shared" si="5"/>
        <v/>
      </c>
      <c r="AE53" s="26">
        <f t="shared" si="6"/>
        <v>0</v>
      </c>
      <c r="AF53" s="27"/>
      <c r="AG53" s="27"/>
      <c r="AH53" s="27"/>
    </row>
    <row r="54" spans="1:34" ht="27.6">
      <c r="A54" s="21">
        <v>53</v>
      </c>
      <c r="B54" s="22" t="s">
        <v>1542</v>
      </c>
      <c r="C54" s="22" t="s">
        <v>277</v>
      </c>
      <c r="D54" s="22" t="s">
        <v>1543</v>
      </c>
      <c r="E54" s="34" t="s">
        <v>1544</v>
      </c>
      <c r="F54" s="35" t="s">
        <v>280</v>
      </c>
      <c r="G54" s="26">
        <v>43053</v>
      </c>
      <c r="H54" s="22" t="s">
        <v>46</v>
      </c>
      <c r="I54" s="22">
        <f t="shared" si="7"/>
        <v>14</v>
      </c>
      <c r="J54" s="21">
        <f t="shared" si="0"/>
        <v>4</v>
      </c>
      <c r="K54" s="25">
        <f t="shared" si="1"/>
        <v>0</v>
      </c>
      <c r="L54" s="25">
        <f t="shared" si="8"/>
        <v>0</v>
      </c>
      <c r="M54" s="25">
        <f t="shared" si="9"/>
        <v>0</v>
      </c>
      <c r="N54" s="26">
        <v>44685</v>
      </c>
      <c r="O54" s="22"/>
      <c r="P54" s="22" t="s">
        <v>40</v>
      </c>
      <c r="Q54" s="22" t="s">
        <v>46</v>
      </c>
      <c r="R54" s="22"/>
      <c r="S54" s="26"/>
      <c r="T54" s="22"/>
      <c r="U54" s="22"/>
      <c r="V54" s="22" t="s">
        <v>57</v>
      </c>
      <c r="W54" s="26"/>
      <c r="X54" s="26"/>
      <c r="Y54" s="26"/>
      <c r="Z54" s="22" t="s">
        <v>281</v>
      </c>
      <c r="AA54" s="22"/>
      <c r="AB54" s="22" t="s">
        <v>34</v>
      </c>
      <c r="AC54" s="22" t="str">
        <f t="shared" si="4"/>
        <v/>
      </c>
      <c r="AD54" s="22" t="str">
        <f t="shared" si="5"/>
        <v/>
      </c>
      <c r="AE54" s="26">
        <f t="shared" si="6"/>
        <v>0</v>
      </c>
      <c r="AF54" s="27"/>
      <c r="AG54" s="27"/>
      <c r="AH54" s="27"/>
    </row>
    <row r="55" spans="1:34" ht="27.6">
      <c r="A55" s="21">
        <v>54</v>
      </c>
      <c r="B55" s="22" t="s">
        <v>1545</v>
      </c>
      <c r="C55" s="22" t="s">
        <v>284</v>
      </c>
      <c r="D55" s="22" t="s">
        <v>1546</v>
      </c>
      <c r="E55" s="36" t="s">
        <v>286</v>
      </c>
      <c r="F55" s="35" t="s">
        <v>287</v>
      </c>
      <c r="G55" s="26">
        <v>42817</v>
      </c>
      <c r="H55" s="22" t="s">
        <v>46</v>
      </c>
      <c r="I55" s="22">
        <f t="shared" si="7"/>
        <v>23</v>
      </c>
      <c r="J55" s="21">
        <f t="shared" si="0"/>
        <v>23</v>
      </c>
      <c r="K55" s="25">
        <f t="shared" si="1"/>
        <v>0</v>
      </c>
      <c r="L55" s="25">
        <f t="shared" si="8"/>
        <v>0</v>
      </c>
      <c r="M55" s="25">
        <f t="shared" si="9"/>
        <v>0</v>
      </c>
      <c r="N55" s="26">
        <v>42817</v>
      </c>
      <c r="O55" s="22"/>
      <c r="P55" s="22" t="s">
        <v>40</v>
      </c>
      <c r="Q55" s="22"/>
      <c r="R55" s="22"/>
      <c r="S55" s="26"/>
      <c r="T55" s="22"/>
      <c r="U55" s="22"/>
      <c r="V55" s="22" t="s">
        <v>57</v>
      </c>
      <c r="W55" s="26"/>
      <c r="X55" s="26"/>
      <c r="Y55" s="26"/>
      <c r="Z55" s="22" t="s">
        <v>288</v>
      </c>
      <c r="AA55" s="22"/>
      <c r="AB55" s="22" t="s">
        <v>34</v>
      </c>
      <c r="AC55" s="22" t="str">
        <f t="shared" si="4"/>
        <v/>
      </c>
      <c r="AD55" s="22" t="str">
        <f t="shared" si="5"/>
        <v/>
      </c>
      <c r="AE55" s="26">
        <f t="shared" si="6"/>
        <v>0</v>
      </c>
      <c r="AF55" s="27"/>
      <c r="AG55" s="27"/>
      <c r="AH55" s="27"/>
    </row>
    <row r="56" spans="1:34" ht="13.8">
      <c r="A56" s="21">
        <v>55</v>
      </c>
      <c r="B56" s="22" t="s">
        <v>1547</v>
      </c>
      <c r="C56" s="22" t="s">
        <v>291</v>
      </c>
      <c r="D56" s="22" t="s">
        <v>124</v>
      </c>
      <c r="E56" s="32" t="s">
        <v>292</v>
      </c>
      <c r="F56" s="7"/>
      <c r="G56" s="22" t="s">
        <v>32</v>
      </c>
      <c r="H56" s="22"/>
      <c r="I56" s="22" t="e">
        <f t="shared" si="7"/>
        <v>#VALUE!</v>
      </c>
      <c r="J56" s="21">
        <f t="shared" si="0"/>
        <v>0</v>
      </c>
      <c r="K56" s="25">
        <f t="shared" si="1"/>
        <v>0</v>
      </c>
      <c r="L56" s="25">
        <f t="shared" si="8"/>
        <v>0</v>
      </c>
      <c r="M56" s="25">
        <f t="shared" si="9"/>
        <v>0</v>
      </c>
      <c r="N56" s="37"/>
      <c r="O56" s="22"/>
      <c r="P56" s="22"/>
      <c r="Q56" s="22"/>
      <c r="R56" s="22"/>
      <c r="S56" s="26"/>
      <c r="T56" s="22"/>
      <c r="U56" s="22"/>
      <c r="V56" s="22"/>
      <c r="W56" s="26"/>
      <c r="X56" s="26"/>
      <c r="Y56" s="26"/>
      <c r="Z56" s="22" t="s">
        <v>293</v>
      </c>
      <c r="AA56" s="22"/>
      <c r="AB56" s="22" t="s">
        <v>264</v>
      </c>
      <c r="AC56" s="22" t="str">
        <f t="shared" si="4"/>
        <v/>
      </c>
      <c r="AD56" s="22" t="str">
        <f t="shared" si="5"/>
        <v/>
      </c>
      <c r="AE56" s="26">
        <f t="shared" si="6"/>
        <v>0</v>
      </c>
      <c r="AF56" s="27"/>
      <c r="AG56" s="27"/>
      <c r="AH56" s="27"/>
    </row>
    <row r="57" spans="1:34" ht="27.6">
      <c r="A57" s="21">
        <v>56</v>
      </c>
      <c r="B57" s="22" t="s">
        <v>1548</v>
      </c>
      <c r="C57" s="22" t="s">
        <v>296</v>
      </c>
      <c r="D57" s="22" t="s">
        <v>124</v>
      </c>
      <c r="E57" s="32" t="s">
        <v>297</v>
      </c>
      <c r="F57" s="7"/>
      <c r="G57" s="22" t="s">
        <v>32</v>
      </c>
      <c r="H57" s="22"/>
      <c r="I57" s="22" t="e">
        <f t="shared" si="7"/>
        <v>#VALUE!</v>
      </c>
      <c r="J57" s="21">
        <f t="shared" si="0"/>
        <v>0</v>
      </c>
      <c r="K57" s="25">
        <f t="shared" si="1"/>
        <v>0</v>
      </c>
      <c r="L57" s="25">
        <f t="shared" si="8"/>
        <v>0</v>
      </c>
      <c r="M57" s="25">
        <f t="shared" si="9"/>
        <v>0</v>
      </c>
      <c r="N57" s="26"/>
      <c r="O57" s="22"/>
      <c r="P57" s="22"/>
      <c r="Q57" s="22"/>
      <c r="R57" s="22"/>
      <c r="S57" s="26"/>
      <c r="T57" s="22"/>
      <c r="U57" s="22"/>
      <c r="V57" s="22"/>
      <c r="W57" s="26"/>
      <c r="X57" s="26"/>
      <c r="Y57" s="26"/>
      <c r="Z57" s="22" t="s">
        <v>298</v>
      </c>
      <c r="AA57" s="22"/>
      <c r="AB57" s="22" t="s">
        <v>34</v>
      </c>
      <c r="AC57" s="22" t="str">
        <f t="shared" si="4"/>
        <v/>
      </c>
      <c r="AD57" s="22" t="str">
        <f t="shared" si="5"/>
        <v/>
      </c>
      <c r="AE57" s="26">
        <f t="shared" si="6"/>
        <v>0</v>
      </c>
      <c r="AF57" s="27"/>
      <c r="AG57" s="27"/>
      <c r="AH57" s="27"/>
    </row>
    <row r="58" spans="1:34" ht="41.4">
      <c r="A58" s="21">
        <v>57</v>
      </c>
      <c r="B58" s="22" t="s">
        <v>1549</v>
      </c>
      <c r="C58" s="22" t="s">
        <v>300</v>
      </c>
      <c r="D58" s="22" t="s">
        <v>301</v>
      </c>
      <c r="E58" s="32" t="s">
        <v>302</v>
      </c>
      <c r="F58" s="7"/>
      <c r="G58" s="22" t="s">
        <v>32</v>
      </c>
      <c r="H58" s="22"/>
      <c r="I58" s="22" t="e">
        <f t="shared" si="7"/>
        <v>#VALUE!</v>
      </c>
      <c r="J58" s="21">
        <f t="shared" si="0"/>
        <v>0</v>
      </c>
      <c r="K58" s="25">
        <f t="shared" si="1"/>
        <v>0</v>
      </c>
      <c r="L58" s="25">
        <f t="shared" si="8"/>
        <v>0</v>
      </c>
      <c r="M58" s="25">
        <f t="shared" si="9"/>
        <v>0</v>
      </c>
      <c r="N58" s="26"/>
      <c r="O58" s="22"/>
      <c r="P58" s="22"/>
      <c r="Q58" s="22"/>
      <c r="R58" s="22"/>
      <c r="S58" s="26"/>
      <c r="T58" s="22"/>
      <c r="U58" s="22"/>
      <c r="V58" s="22"/>
      <c r="W58" s="26"/>
      <c r="X58" s="26"/>
      <c r="Y58" s="26"/>
      <c r="Z58" s="38" t="s">
        <v>1550</v>
      </c>
      <c r="AA58" s="22"/>
      <c r="AB58" s="22" t="s">
        <v>264</v>
      </c>
      <c r="AC58" s="22" t="str">
        <f t="shared" si="4"/>
        <v/>
      </c>
      <c r="AD58" s="22" t="str">
        <f t="shared" si="5"/>
        <v/>
      </c>
      <c r="AE58" s="26">
        <f t="shared" si="6"/>
        <v>0</v>
      </c>
      <c r="AF58" s="27"/>
      <c r="AG58" s="27"/>
      <c r="AH58" s="27"/>
    </row>
    <row r="59" spans="1:34" ht="13.8">
      <c r="A59" s="21">
        <v>58</v>
      </c>
      <c r="B59" s="22" t="s">
        <v>299</v>
      </c>
      <c r="C59" s="22" t="s">
        <v>304</v>
      </c>
      <c r="D59" s="22" t="s">
        <v>301</v>
      </c>
      <c r="E59" s="39" t="s">
        <v>305</v>
      </c>
      <c r="F59" s="7"/>
      <c r="G59" s="22" t="s">
        <v>32</v>
      </c>
      <c r="H59" s="22"/>
      <c r="I59" s="22"/>
      <c r="J59" s="21"/>
      <c r="K59" s="25"/>
      <c r="L59" s="25"/>
      <c r="M59" s="25"/>
      <c r="N59" s="26"/>
      <c r="O59" s="22"/>
      <c r="P59" s="22"/>
      <c r="Q59" s="22"/>
      <c r="R59" s="22"/>
      <c r="S59" s="26"/>
      <c r="T59" s="22"/>
      <c r="U59" s="22"/>
      <c r="V59" s="22"/>
      <c r="W59" s="26"/>
      <c r="X59" s="26"/>
      <c r="Y59" s="26"/>
      <c r="Z59" s="22"/>
      <c r="AA59" s="22"/>
      <c r="AB59" s="22" t="s">
        <v>264</v>
      </c>
      <c r="AC59" s="22"/>
      <c r="AD59" s="22"/>
      <c r="AE59" s="26">
        <f t="shared" si="6"/>
        <v>0</v>
      </c>
      <c r="AF59" s="27"/>
      <c r="AG59" s="27"/>
      <c r="AH59" s="27"/>
    </row>
    <row r="60" spans="1:34" ht="27.6">
      <c r="A60" s="21">
        <v>59</v>
      </c>
      <c r="B60" s="22" t="s">
        <v>1551</v>
      </c>
      <c r="C60" s="22" t="s">
        <v>307</v>
      </c>
      <c r="D60" s="22" t="s">
        <v>44</v>
      </c>
      <c r="E60" s="32" t="s">
        <v>308</v>
      </c>
      <c r="F60" s="7"/>
      <c r="G60" s="26">
        <v>44469</v>
      </c>
      <c r="H60" s="22"/>
      <c r="I60" s="22">
        <f t="shared" ref="I60:I283" si="10">DAY(G60)</f>
        <v>30</v>
      </c>
      <c r="J60" s="21">
        <f t="shared" ref="J60:J283" si="11">DAY(N60)</f>
        <v>30</v>
      </c>
      <c r="K60" s="25">
        <f t="shared" ref="K60:K214" si="12">DAY(S60)</f>
        <v>0</v>
      </c>
      <c r="L60" s="25">
        <f t="shared" ref="L60:L159" si="13">DAY(W60)</f>
        <v>0</v>
      </c>
      <c r="M60" s="25">
        <f t="shared" ref="M60:M159" si="14">DAY(X60)</f>
        <v>16</v>
      </c>
      <c r="N60" s="26">
        <v>44469</v>
      </c>
      <c r="O60" s="22"/>
      <c r="P60" s="22" t="s">
        <v>40</v>
      </c>
      <c r="Q60" s="22" t="s">
        <v>309</v>
      </c>
      <c r="R60" s="22"/>
      <c r="S60" s="26"/>
      <c r="T60" s="22"/>
      <c r="U60" s="22"/>
      <c r="V60" s="22" t="s">
        <v>41</v>
      </c>
      <c r="W60" s="26"/>
      <c r="X60" s="26">
        <v>44636</v>
      </c>
      <c r="Y60" s="26"/>
      <c r="Z60" s="22"/>
      <c r="AA60" s="22"/>
      <c r="AB60" s="22" t="s">
        <v>264</v>
      </c>
      <c r="AC60" s="22">
        <f t="shared" ref="AC60:AC302" si="15">IF(V60="დასრულებული",(X60-G60)/365,"")</f>
        <v>0.45753424657534247</v>
      </c>
      <c r="AD60" s="22">
        <f t="shared" ref="AD60:AD302" si="16">IF(V60="დასრულებული",YEAR(X60),"")</f>
        <v>2022</v>
      </c>
      <c r="AE60" s="26">
        <f t="shared" si="6"/>
        <v>44636</v>
      </c>
      <c r="AF60" s="27"/>
      <c r="AG60" s="27"/>
      <c r="AH60" s="27"/>
    </row>
    <row r="61" spans="1:34" ht="27.6">
      <c r="A61" s="21">
        <v>60</v>
      </c>
      <c r="B61" s="22" t="s">
        <v>313</v>
      </c>
      <c r="C61" s="22" t="s">
        <v>314</v>
      </c>
      <c r="D61" s="22" t="s">
        <v>1552</v>
      </c>
      <c r="E61" s="32" t="s">
        <v>1553</v>
      </c>
      <c r="F61" s="7"/>
      <c r="G61" s="26">
        <v>41989</v>
      </c>
      <c r="H61" s="22" t="s">
        <v>46</v>
      </c>
      <c r="I61" s="22">
        <f t="shared" si="10"/>
        <v>16</v>
      </c>
      <c r="J61" s="21">
        <f t="shared" si="11"/>
        <v>18</v>
      </c>
      <c r="K61" s="25">
        <f t="shared" si="12"/>
        <v>0</v>
      </c>
      <c r="L61" s="25">
        <f t="shared" si="13"/>
        <v>1</v>
      </c>
      <c r="M61" s="25">
        <f t="shared" si="14"/>
        <v>0</v>
      </c>
      <c r="N61" s="26">
        <v>43299</v>
      </c>
      <c r="O61" s="22"/>
      <c r="P61" s="22" t="s">
        <v>40</v>
      </c>
      <c r="Q61" s="22" t="s">
        <v>46</v>
      </c>
      <c r="R61" s="22"/>
      <c r="S61" s="26"/>
      <c r="T61" s="22"/>
      <c r="U61" s="22"/>
      <c r="V61" s="22" t="s">
        <v>81</v>
      </c>
      <c r="W61" s="26">
        <v>44593</v>
      </c>
      <c r="X61" s="26"/>
      <c r="Y61" s="26"/>
      <c r="Z61" s="22"/>
      <c r="AA61" s="22"/>
      <c r="AB61" s="22" t="s">
        <v>34</v>
      </c>
      <c r="AC61" s="22" t="str">
        <f t="shared" si="15"/>
        <v/>
      </c>
      <c r="AD61" s="22" t="str">
        <f t="shared" si="16"/>
        <v/>
      </c>
      <c r="AE61" s="26">
        <f t="shared" si="6"/>
        <v>44593</v>
      </c>
      <c r="AF61" s="27"/>
      <c r="AG61" s="27"/>
      <c r="AH61" s="27"/>
    </row>
    <row r="62" spans="1:34" ht="27.6">
      <c r="A62" s="21">
        <v>61</v>
      </c>
      <c r="B62" s="22" t="s">
        <v>1554</v>
      </c>
      <c r="C62" s="22" t="s">
        <v>319</v>
      </c>
      <c r="D62" s="22" t="s">
        <v>1555</v>
      </c>
      <c r="E62" s="32" t="s">
        <v>321</v>
      </c>
      <c r="F62" s="40" t="s">
        <v>322</v>
      </c>
      <c r="G62" s="41">
        <v>42102</v>
      </c>
      <c r="H62" s="22" t="s">
        <v>46</v>
      </c>
      <c r="I62" s="16">
        <f t="shared" si="10"/>
        <v>8</v>
      </c>
      <c r="J62" s="21">
        <f t="shared" si="11"/>
        <v>8</v>
      </c>
      <c r="K62" s="25">
        <f t="shared" si="12"/>
        <v>0</v>
      </c>
      <c r="L62" s="25">
        <f t="shared" si="13"/>
        <v>13</v>
      </c>
      <c r="M62" s="25">
        <f t="shared" si="14"/>
        <v>0</v>
      </c>
      <c r="N62" s="26">
        <v>42102</v>
      </c>
      <c r="O62" s="22"/>
      <c r="P62" s="22" t="s">
        <v>40</v>
      </c>
      <c r="Q62" s="22" t="s">
        <v>46</v>
      </c>
      <c r="R62" s="22"/>
      <c r="S62" s="26"/>
      <c r="T62" s="22"/>
      <c r="U62" s="22"/>
      <c r="V62" s="22" t="s">
        <v>81</v>
      </c>
      <c r="W62" s="26">
        <v>44482</v>
      </c>
      <c r="X62" s="26"/>
      <c r="Y62" s="26"/>
      <c r="Z62" s="22" t="s">
        <v>323</v>
      </c>
      <c r="AA62" s="22"/>
      <c r="AB62" s="22" t="s">
        <v>34</v>
      </c>
      <c r="AC62" s="22" t="str">
        <f t="shared" si="15"/>
        <v/>
      </c>
      <c r="AD62" s="22" t="str">
        <f t="shared" si="16"/>
        <v/>
      </c>
      <c r="AE62" s="26">
        <f t="shared" si="6"/>
        <v>44482</v>
      </c>
      <c r="AF62" s="27"/>
      <c r="AG62" s="27"/>
      <c r="AH62" s="27"/>
    </row>
    <row r="63" spans="1:34" ht="13.8">
      <c r="A63" s="21">
        <v>62</v>
      </c>
      <c r="B63" s="22" t="s">
        <v>1556</v>
      </c>
      <c r="C63" s="22" t="s">
        <v>325</v>
      </c>
      <c r="D63" s="22" t="s">
        <v>197</v>
      </c>
      <c r="E63" s="32" t="s">
        <v>326</v>
      </c>
      <c r="F63" s="7"/>
      <c r="G63" s="22" t="s">
        <v>32</v>
      </c>
      <c r="H63" s="22"/>
      <c r="I63" s="22" t="e">
        <f t="shared" si="10"/>
        <v>#VALUE!</v>
      </c>
      <c r="J63" s="21">
        <f t="shared" si="11"/>
        <v>0</v>
      </c>
      <c r="K63" s="25">
        <f t="shared" si="12"/>
        <v>0</v>
      </c>
      <c r="L63" s="25">
        <f t="shared" si="13"/>
        <v>0</v>
      </c>
      <c r="M63" s="25">
        <f t="shared" si="14"/>
        <v>0</v>
      </c>
      <c r="N63" s="26"/>
      <c r="O63" s="22"/>
      <c r="P63" s="22"/>
      <c r="Q63" s="22"/>
      <c r="R63" s="22"/>
      <c r="S63" s="26"/>
      <c r="T63" s="22"/>
      <c r="U63" s="22"/>
      <c r="V63" s="22"/>
      <c r="W63" s="26"/>
      <c r="X63" s="26"/>
      <c r="Y63" s="26"/>
      <c r="Z63" s="8" t="s">
        <v>327</v>
      </c>
      <c r="AA63" s="22"/>
      <c r="AB63" s="22" t="s">
        <v>264</v>
      </c>
      <c r="AC63" s="22" t="str">
        <f t="shared" si="15"/>
        <v/>
      </c>
      <c r="AD63" s="22" t="str">
        <f t="shared" si="16"/>
        <v/>
      </c>
      <c r="AE63" s="26">
        <f t="shared" si="6"/>
        <v>0</v>
      </c>
      <c r="AF63" s="27"/>
      <c r="AG63" s="27"/>
      <c r="AH63" s="27"/>
    </row>
    <row r="64" spans="1:34" ht="27.6">
      <c r="A64" s="21">
        <v>63</v>
      </c>
      <c r="B64" s="22" t="s">
        <v>1557</v>
      </c>
      <c r="C64" s="22" t="s">
        <v>329</v>
      </c>
      <c r="D64" s="22" t="s">
        <v>124</v>
      </c>
      <c r="E64" s="32" t="s">
        <v>330</v>
      </c>
      <c r="F64" s="7"/>
      <c r="G64" s="26">
        <v>44428</v>
      </c>
      <c r="H64" s="22" t="s">
        <v>46</v>
      </c>
      <c r="I64" s="22">
        <f t="shared" si="10"/>
        <v>20</v>
      </c>
      <c r="J64" s="21">
        <f t="shared" si="11"/>
        <v>0</v>
      </c>
      <c r="K64" s="25">
        <f t="shared" si="12"/>
        <v>0</v>
      </c>
      <c r="L64" s="25">
        <f t="shared" si="13"/>
        <v>0</v>
      </c>
      <c r="M64" s="25">
        <f t="shared" si="14"/>
        <v>0</v>
      </c>
      <c r="N64" s="26"/>
      <c r="O64" s="22"/>
      <c r="P64" s="22"/>
      <c r="Q64" s="22"/>
      <c r="R64" s="22"/>
      <c r="S64" s="26"/>
      <c r="T64" s="22"/>
      <c r="U64" s="22"/>
      <c r="V64" s="22" t="s">
        <v>57</v>
      </c>
      <c r="W64" s="26"/>
      <c r="X64" s="26"/>
      <c r="Y64" s="26"/>
      <c r="Z64" s="22" t="s">
        <v>331</v>
      </c>
      <c r="AA64" s="22"/>
      <c r="AB64" s="22" t="s">
        <v>34</v>
      </c>
      <c r="AC64" s="22" t="str">
        <f t="shared" si="15"/>
        <v/>
      </c>
      <c r="AD64" s="22" t="str">
        <f t="shared" si="16"/>
        <v/>
      </c>
      <c r="AE64" s="26">
        <f t="shared" si="6"/>
        <v>0</v>
      </c>
      <c r="AF64" s="27"/>
      <c r="AG64" s="27"/>
      <c r="AH64" s="27"/>
    </row>
    <row r="65" spans="1:34" ht="27.6">
      <c r="A65" s="21">
        <v>64</v>
      </c>
      <c r="B65" s="22" t="s">
        <v>1558</v>
      </c>
      <c r="C65" s="22" t="s">
        <v>333</v>
      </c>
      <c r="D65" s="22" t="s">
        <v>334</v>
      </c>
      <c r="E65" s="32" t="s">
        <v>335</v>
      </c>
      <c r="F65" s="7"/>
      <c r="G65" s="22" t="s">
        <v>32</v>
      </c>
      <c r="H65" s="22"/>
      <c r="I65" s="22" t="e">
        <f t="shared" si="10"/>
        <v>#VALUE!</v>
      </c>
      <c r="J65" s="21">
        <f t="shared" si="11"/>
        <v>0</v>
      </c>
      <c r="K65" s="25">
        <f t="shared" si="12"/>
        <v>0</v>
      </c>
      <c r="L65" s="25">
        <f t="shared" si="13"/>
        <v>0</v>
      </c>
      <c r="M65" s="25">
        <f t="shared" si="14"/>
        <v>0</v>
      </c>
      <c r="N65" s="26"/>
      <c r="O65" s="22"/>
      <c r="P65" s="22"/>
      <c r="Q65" s="22"/>
      <c r="R65" s="22"/>
      <c r="S65" s="26"/>
      <c r="T65" s="22"/>
      <c r="U65" s="22"/>
      <c r="V65" s="22"/>
      <c r="W65" s="26"/>
      <c r="X65" s="26"/>
      <c r="Y65" s="26"/>
      <c r="Z65" s="22" t="s">
        <v>47</v>
      </c>
      <c r="AA65" s="22"/>
      <c r="AB65" s="22" t="s">
        <v>264</v>
      </c>
      <c r="AC65" s="22" t="str">
        <f t="shared" si="15"/>
        <v/>
      </c>
      <c r="AD65" s="22" t="str">
        <f t="shared" si="16"/>
        <v/>
      </c>
      <c r="AE65" s="26">
        <f t="shared" si="6"/>
        <v>0</v>
      </c>
      <c r="AF65" s="27"/>
      <c r="AG65" s="27"/>
      <c r="AH65" s="27"/>
    </row>
    <row r="66" spans="1:34" ht="41.4">
      <c r="A66" s="21">
        <v>65</v>
      </c>
      <c r="B66" s="22" t="s">
        <v>1559</v>
      </c>
      <c r="C66" s="22" t="s">
        <v>337</v>
      </c>
      <c r="D66" s="22" t="s">
        <v>338</v>
      </c>
      <c r="E66" s="32" t="s">
        <v>339</v>
      </c>
      <c r="F66" s="7"/>
      <c r="G66" s="22" t="s">
        <v>32</v>
      </c>
      <c r="H66" s="22"/>
      <c r="I66" s="22" t="e">
        <f t="shared" si="10"/>
        <v>#VALUE!</v>
      </c>
      <c r="J66" s="21">
        <f t="shared" si="11"/>
        <v>0</v>
      </c>
      <c r="K66" s="25">
        <f t="shared" si="12"/>
        <v>0</v>
      </c>
      <c r="L66" s="25">
        <f t="shared" si="13"/>
        <v>0</v>
      </c>
      <c r="M66" s="25">
        <f t="shared" si="14"/>
        <v>0</v>
      </c>
      <c r="N66" s="26"/>
      <c r="O66" s="22"/>
      <c r="P66" s="22"/>
      <c r="Q66" s="22"/>
      <c r="R66" s="22"/>
      <c r="S66" s="26"/>
      <c r="T66" s="22"/>
      <c r="U66" s="22"/>
      <c r="V66" s="22"/>
      <c r="W66" s="26"/>
      <c r="X66" s="26"/>
      <c r="Y66" s="26"/>
      <c r="Z66" s="22" t="s">
        <v>340</v>
      </c>
      <c r="AA66" s="22"/>
      <c r="AB66" s="22" t="s">
        <v>264</v>
      </c>
      <c r="AC66" s="22" t="str">
        <f t="shared" si="15"/>
        <v/>
      </c>
      <c r="AD66" s="22" t="str">
        <f t="shared" si="16"/>
        <v/>
      </c>
      <c r="AE66" s="26">
        <f t="shared" si="6"/>
        <v>0</v>
      </c>
      <c r="AF66" s="27"/>
      <c r="AG66" s="27"/>
      <c r="AH66" s="27"/>
    </row>
    <row r="67" spans="1:34" ht="41.4">
      <c r="A67" s="21">
        <v>66</v>
      </c>
      <c r="B67" s="22" t="s">
        <v>1560</v>
      </c>
      <c r="C67" s="22" t="s">
        <v>342</v>
      </c>
      <c r="D67" s="22" t="s">
        <v>338</v>
      </c>
      <c r="E67" s="32" t="s">
        <v>343</v>
      </c>
      <c r="F67" s="7"/>
      <c r="G67" s="26">
        <v>44425</v>
      </c>
      <c r="H67" s="22"/>
      <c r="I67" s="22">
        <f t="shared" si="10"/>
        <v>17</v>
      </c>
      <c r="J67" s="21">
        <f t="shared" si="11"/>
        <v>17</v>
      </c>
      <c r="K67" s="25">
        <f t="shared" si="12"/>
        <v>0</v>
      </c>
      <c r="L67" s="25">
        <f t="shared" si="13"/>
        <v>0</v>
      </c>
      <c r="M67" s="25">
        <f t="shared" si="14"/>
        <v>0</v>
      </c>
      <c r="N67" s="26">
        <v>44425</v>
      </c>
      <c r="O67" s="22"/>
      <c r="P67" s="22" t="s">
        <v>40</v>
      </c>
      <c r="Q67" s="22" t="s">
        <v>114</v>
      </c>
      <c r="R67" s="22"/>
      <c r="S67" s="26"/>
      <c r="T67" s="22"/>
      <c r="U67" s="22"/>
      <c r="V67" s="22" t="s">
        <v>57</v>
      </c>
      <c r="W67" s="26"/>
      <c r="X67" s="26"/>
      <c r="Y67" s="26"/>
      <c r="Z67" s="22"/>
      <c r="AA67" s="22" t="s">
        <v>348</v>
      </c>
      <c r="AB67" s="22" t="s">
        <v>264</v>
      </c>
      <c r="AC67" s="22" t="str">
        <f t="shared" si="15"/>
        <v/>
      </c>
      <c r="AD67" s="22" t="str">
        <f t="shared" si="16"/>
        <v/>
      </c>
      <c r="AE67" s="26">
        <f t="shared" si="6"/>
        <v>0</v>
      </c>
      <c r="AF67" s="27"/>
      <c r="AG67" s="27"/>
      <c r="AH67" s="27"/>
    </row>
    <row r="68" spans="1:34" ht="27.6">
      <c r="A68" s="21">
        <v>67</v>
      </c>
      <c r="B68" s="22" t="s">
        <v>1561</v>
      </c>
      <c r="C68" s="22" t="s">
        <v>350</v>
      </c>
      <c r="D68" s="22" t="s">
        <v>1562</v>
      </c>
      <c r="E68" s="32" t="s">
        <v>352</v>
      </c>
      <c r="F68" s="7"/>
      <c r="G68" s="26">
        <v>42674</v>
      </c>
      <c r="H68" s="22" t="s">
        <v>46</v>
      </c>
      <c r="I68" s="22">
        <f t="shared" si="10"/>
        <v>31</v>
      </c>
      <c r="J68" s="21">
        <f t="shared" si="11"/>
        <v>0</v>
      </c>
      <c r="K68" s="25">
        <f t="shared" si="12"/>
        <v>0</v>
      </c>
      <c r="L68" s="25">
        <f t="shared" si="13"/>
        <v>22</v>
      </c>
      <c r="M68" s="25">
        <f t="shared" si="14"/>
        <v>0</v>
      </c>
      <c r="N68" s="26"/>
      <c r="O68" s="22"/>
      <c r="P68" s="22"/>
      <c r="Q68" s="22"/>
      <c r="R68" s="22"/>
      <c r="S68" s="26"/>
      <c r="T68" s="22"/>
      <c r="U68" s="22"/>
      <c r="V68" s="22" t="s">
        <v>353</v>
      </c>
      <c r="W68" s="26">
        <v>44461</v>
      </c>
      <c r="X68" s="26"/>
      <c r="Y68" s="26"/>
      <c r="Z68" s="22" t="s">
        <v>354</v>
      </c>
      <c r="AA68" s="22"/>
      <c r="AB68" s="22" t="s">
        <v>34</v>
      </c>
      <c r="AC68" s="22" t="str">
        <f t="shared" si="15"/>
        <v/>
      </c>
      <c r="AD68" s="22" t="str">
        <f t="shared" si="16"/>
        <v/>
      </c>
      <c r="AE68" s="26">
        <f t="shared" si="6"/>
        <v>44461</v>
      </c>
      <c r="AF68" s="27"/>
      <c r="AG68" s="27"/>
      <c r="AH68" s="27"/>
    </row>
    <row r="69" spans="1:34" ht="13.8">
      <c r="A69" s="21">
        <v>68</v>
      </c>
      <c r="B69" s="22" t="s">
        <v>1551</v>
      </c>
      <c r="C69" s="22" t="s">
        <v>355</v>
      </c>
      <c r="D69" s="22" t="s">
        <v>44</v>
      </c>
      <c r="E69" s="32" t="s">
        <v>356</v>
      </c>
      <c r="F69" s="7"/>
      <c r="G69" s="22" t="s">
        <v>32</v>
      </c>
      <c r="H69" s="22"/>
      <c r="I69" s="22" t="e">
        <f t="shared" si="10"/>
        <v>#VALUE!</v>
      </c>
      <c r="J69" s="21">
        <f t="shared" si="11"/>
        <v>0</v>
      </c>
      <c r="K69" s="25">
        <f t="shared" si="12"/>
        <v>0</v>
      </c>
      <c r="L69" s="25">
        <f t="shared" si="13"/>
        <v>0</v>
      </c>
      <c r="M69" s="25">
        <f t="shared" si="14"/>
        <v>0</v>
      </c>
      <c r="N69" s="26"/>
      <c r="O69" s="22"/>
      <c r="P69" s="22"/>
      <c r="Q69" s="22"/>
      <c r="R69" s="22"/>
      <c r="S69" s="26"/>
      <c r="T69" s="22"/>
      <c r="U69" s="22"/>
      <c r="V69" s="22"/>
      <c r="W69" s="26"/>
      <c r="X69" s="26"/>
      <c r="Y69" s="26"/>
      <c r="Z69" s="22" t="s">
        <v>357</v>
      </c>
      <c r="AA69" s="22"/>
      <c r="AB69" s="22" t="s">
        <v>264</v>
      </c>
      <c r="AC69" s="22" t="str">
        <f t="shared" si="15"/>
        <v/>
      </c>
      <c r="AD69" s="22" t="str">
        <f t="shared" si="16"/>
        <v/>
      </c>
      <c r="AE69" s="26">
        <f t="shared" si="6"/>
        <v>0</v>
      </c>
      <c r="AF69" s="27"/>
      <c r="AG69" s="27"/>
      <c r="AH69" s="27"/>
    </row>
    <row r="70" spans="1:34" ht="27.6">
      <c r="A70" s="21">
        <v>69</v>
      </c>
      <c r="B70" s="22" t="s">
        <v>1563</v>
      </c>
      <c r="C70" s="22" t="s">
        <v>359</v>
      </c>
      <c r="D70" s="22" t="s">
        <v>108</v>
      </c>
      <c r="E70" s="23" t="s">
        <v>360</v>
      </c>
      <c r="F70" s="7"/>
      <c r="G70" s="41">
        <v>44382</v>
      </c>
      <c r="H70" s="22"/>
      <c r="I70" s="22">
        <f t="shared" si="10"/>
        <v>5</v>
      </c>
      <c r="J70" s="21">
        <f t="shared" si="11"/>
        <v>5</v>
      </c>
      <c r="K70" s="25">
        <f t="shared" si="12"/>
        <v>0</v>
      </c>
      <c r="L70" s="25">
        <f t="shared" si="13"/>
        <v>0</v>
      </c>
      <c r="M70" s="25">
        <f t="shared" si="14"/>
        <v>26</v>
      </c>
      <c r="N70" s="41">
        <v>44382</v>
      </c>
      <c r="O70" s="22"/>
      <c r="P70" s="22" t="s">
        <v>246</v>
      </c>
      <c r="Q70" s="22" t="s">
        <v>361</v>
      </c>
      <c r="R70" s="22"/>
      <c r="S70" s="26"/>
      <c r="T70" s="22"/>
      <c r="U70" s="22"/>
      <c r="V70" s="42" t="s">
        <v>41</v>
      </c>
      <c r="W70" s="26"/>
      <c r="X70" s="26">
        <v>44677</v>
      </c>
      <c r="Y70" s="26"/>
      <c r="Z70" s="22"/>
      <c r="AA70" s="22" t="s">
        <v>364</v>
      </c>
      <c r="AB70" s="22" t="s">
        <v>264</v>
      </c>
      <c r="AC70" s="22">
        <f t="shared" si="15"/>
        <v>0.80821917808219179</v>
      </c>
      <c r="AD70" s="22">
        <f t="shared" si="16"/>
        <v>2022</v>
      </c>
      <c r="AE70" s="26">
        <f t="shared" si="6"/>
        <v>44677</v>
      </c>
      <c r="AF70" s="27"/>
      <c r="AG70" s="27"/>
      <c r="AH70" s="27"/>
    </row>
    <row r="71" spans="1:34" ht="13.8">
      <c r="A71" s="21">
        <v>70</v>
      </c>
      <c r="B71" s="22" t="s">
        <v>1564</v>
      </c>
      <c r="C71" s="22" t="s">
        <v>366</v>
      </c>
      <c r="D71" s="22" t="s">
        <v>301</v>
      </c>
      <c r="E71" s="23" t="s">
        <v>367</v>
      </c>
      <c r="F71" s="7"/>
      <c r="G71" s="22" t="s">
        <v>32</v>
      </c>
      <c r="H71" s="22"/>
      <c r="I71" s="22" t="e">
        <f t="shared" si="10"/>
        <v>#VALUE!</v>
      </c>
      <c r="J71" s="21">
        <f t="shared" si="11"/>
        <v>0</v>
      </c>
      <c r="K71" s="25">
        <f t="shared" si="12"/>
        <v>0</v>
      </c>
      <c r="L71" s="25">
        <f t="shared" si="13"/>
        <v>0</v>
      </c>
      <c r="M71" s="25">
        <f t="shared" si="14"/>
        <v>0</v>
      </c>
      <c r="N71" s="26"/>
      <c r="O71" s="22"/>
      <c r="P71" s="22"/>
      <c r="Q71" s="22"/>
      <c r="R71" s="22"/>
      <c r="S71" s="26"/>
      <c r="T71" s="22"/>
      <c r="U71" s="22"/>
      <c r="V71" s="22"/>
      <c r="W71" s="26"/>
      <c r="X71" s="26"/>
      <c r="Y71" s="26"/>
      <c r="Z71" s="22" t="s">
        <v>368</v>
      </c>
      <c r="AA71" s="22"/>
      <c r="AB71" s="22" t="s">
        <v>264</v>
      </c>
      <c r="AC71" s="22" t="str">
        <f t="shared" si="15"/>
        <v/>
      </c>
      <c r="AD71" s="22" t="str">
        <f t="shared" si="16"/>
        <v/>
      </c>
      <c r="AE71" s="26">
        <f t="shared" si="6"/>
        <v>0</v>
      </c>
      <c r="AF71" s="27"/>
      <c r="AG71" s="27"/>
      <c r="AH71" s="27"/>
    </row>
    <row r="72" spans="1:34" ht="27.6">
      <c r="A72" s="21">
        <v>71</v>
      </c>
      <c r="B72" s="22" t="s">
        <v>1565</v>
      </c>
      <c r="C72" s="22" t="s">
        <v>370</v>
      </c>
      <c r="D72" s="22" t="s">
        <v>1566</v>
      </c>
      <c r="E72" s="23" t="s">
        <v>373</v>
      </c>
      <c r="F72" s="7"/>
      <c r="G72" s="41">
        <v>42317</v>
      </c>
      <c r="H72" s="22" t="s">
        <v>46</v>
      </c>
      <c r="I72" s="22">
        <f t="shared" si="10"/>
        <v>9</v>
      </c>
      <c r="J72" s="21">
        <f t="shared" si="11"/>
        <v>9</v>
      </c>
      <c r="K72" s="25">
        <f t="shared" si="12"/>
        <v>0</v>
      </c>
      <c r="L72" s="25">
        <f t="shared" si="13"/>
        <v>0</v>
      </c>
      <c r="M72" s="25">
        <f t="shared" si="14"/>
        <v>0</v>
      </c>
      <c r="N72" s="41">
        <v>42317</v>
      </c>
      <c r="O72" s="22"/>
      <c r="P72" s="22" t="s">
        <v>40</v>
      </c>
      <c r="Q72" s="22" t="s">
        <v>46</v>
      </c>
      <c r="R72" s="22"/>
      <c r="S72" s="26"/>
      <c r="T72" s="22"/>
      <c r="U72" s="22"/>
      <c r="V72" s="22" t="s">
        <v>57</v>
      </c>
      <c r="W72" s="26"/>
      <c r="X72" s="26"/>
      <c r="Y72" s="26"/>
      <c r="Z72" s="22" t="s">
        <v>376</v>
      </c>
      <c r="AA72" s="22"/>
      <c r="AB72" s="22" t="s">
        <v>34</v>
      </c>
      <c r="AC72" s="22" t="str">
        <f t="shared" si="15"/>
        <v/>
      </c>
      <c r="AD72" s="22" t="str">
        <f t="shared" si="16"/>
        <v/>
      </c>
      <c r="AE72" s="26">
        <f t="shared" si="6"/>
        <v>0</v>
      </c>
      <c r="AF72" s="27"/>
      <c r="AG72" s="27"/>
      <c r="AH72" s="27"/>
    </row>
    <row r="73" spans="1:34" ht="41.4">
      <c r="A73" s="21">
        <v>72</v>
      </c>
      <c r="B73" s="22" t="s">
        <v>1567</v>
      </c>
      <c r="C73" s="22" t="s">
        <v>379</v>
      </c>
      <c r="D73" s="22" t="s">
        <v>1568</v>
      </c>
      <c r="E73" s="28" t="s">
        <v>381</v>
      </c>
      <c r="F73" s="40" t="s">
        <v>382</v>
      </c>
      <c r="G73" s="26">
        <v>42079</v>
      </c>
      <c r="H73" s="22" t="s">
        <v>46</v>
      </c>
      <c r="I73" s="22">
        <f t="shared" si="10"/>
        <v>16</v>
      </c>
      <c r="J73" s="21">
        <f t="shared" si="11"/>
        <v>16</v>
      </c>
      <c r="K73" s="25">
        <f t="shared" si="12"/>
        <v>0</v>
      </c>
      <c r="L73" s="25">
        <f t="shared" si="13"/>
        <v>30</v>
      </c>
      <c r="M73" s="25">
        <f t="shared" si="14"/>
        <v>0</v>
      </c>
      <c r="N73" s="26">
        <v>42079</v>
      </c>
      <c r="O73" s="22"/>
      <c r="P73" s="22" t="s">
        <v>40</v>
      </c>
      <c r="Q73" s="22" t="s">
        <v>46</v>
      </c>
      <c r="R73" s="22"/>
      <c r="S73" s="26"/>
      <c r="T73" s="22"/>
      <c r="U73" s="22"/>
      <c r="V73" s="22" t="s">
        <v>81</v>
      </c>
      <c r="W73" s="26">
        <v>44407</v>
      </c>
      <c r="X73" s="26"/>
      <c r="Y73" s="26"/>
      <c r="Z73" s="22" t="s">
        <v>383</v>
      </c>
      <c r="AA73" s="22"/>
      <c r="AB73" s="22" t="s">
        <v>34</v>
      </c>
      <c r="AC73" s="22" t="str">
        <f t="shared" si="15"/>
        <v/>
      </c>
      <c r="AD73" s="22" t="str">
        <f t="shared" si="16"/>
        <v/>
      </c>
      <c r="AE73" s="26">
        <f t="shared" si="6"/>
        <v>44407</v>
      </c>
      <c r="AF73" s="27"/>
      <c r="AG73" s="27"/>
      <c r="AH73" s="27"/>
    </row>
    <row r="74" spans="1:34" ht="55.2">
      <c r="A74" s="21">
        <v>73</v>
      </c>
      <c r="B74" s="22" t="s">
        <v>1557</v>
      </c>
      <c r="C74" s="22" t="s">
        <v>384</v>
      </c>
      <c r="D74" s="22" t="s">
        <v>124</v>
      </c>
      <c r="E74" s="23" t="s">
        <v>385</v>
      </c>
      <c r="F74" s="7"/>
      <c r="G74" s="22" t="s">
        <v>32</v>
      </c>
      <c r="H74" s="22"/>
      <c r="I74" s="22" t="e">
        <f t="shared" si="10"/>
        <v>#VALUE!</v>
      </c>
      <c r="J74" s="21">
        <f t="shared" si="11"/>
        <v>0</v>
      </c>
      <c r="K74" s="25">
        <f t="shared" si="12"/>
        <v>0</v>
      </c>
      <c r="L74" s="25">
        <f t="shared" si="13"/>
        <v>0</v>
      </c>
      <c r="M74" s="25">
        <f t="shared" si="14"/>
        <v>0</v>
      </c>
      <c r="N74" s="26"/>
      <c r="O74" s="22"/>
      <c r="P74" s="22"/>
      <c r="Q74" s="22"/>
      <c r="R74" s="22"/>
      <c r="S74" s="26"/>
      <c r="T74" s="22"/>
      <c r="U74" s="22"/>
      <c r="V74" s="22"/>
      <c r="W74" s="26"/>
      <c r="X74" s="26"/>
      <c r="Y74" s="26"/>
      <c r="Z74" s="22" t="s">
        <v>386</v>
      </c>
      <c r="AA74" s="22"/>
      <c r="AB74" s="22" t="s">
        <v>34</v>
      </c>
      <c r="AC74" s="22" t="str">
        <f t="shared" si="15"/>
        <v/>
      </c>
      <c r="AD74" s="22" t="str">
        <f t="shared" si="16"/>
        <v/>
      </c>
      <c r="AE74" s="26">
        <f t="shared" si="6"/>
        <v>0</v>
      </c>
      <c r="AF74" s="27"/>
      <c r="AG74" s="27"/>
      <c r="AH74" s="27"/>
    </row>
    <row r="75" spans="1:34" ht="41.4">
      <c r="A75" s="21">
        <v>74</v>
      </c>
      <c r="B75" s="43" t="s">
        <v>1569</v>
      </c>
      <c r="C75" s="43" t="s">
        <v>388</v>
      </c>
      <c r="D75" s="43" t="s">
        <v>197</v>
      </c>
      <c r="E75" s="44" t="s">
        <v>389</v>
      </c>
      <c r="F75" s="45"/>
      <c r="G75" s="46">
        <v>44537</v>
      </c>
      <c r="H75" s="43" t="s">
        <v>46</v>
      </c>
      <c r="I75" s="43">
        <f t="shared" si="10"/>
        <v>7</v>
      </c>
      <c r="J75" s="47">
        <f t="shared" si="11"/>
        <v>7</v>
      </c>
      <c r="K75" s="48">
        <f t="shared" si="12"/>
        <v>0</v>
      </c>
      <c r="L75" s="48">
        <f t="shared" si="13"/>
        <v>0</v>
      </c>
      <c r="M75" s="48">
        <f t="shared" si="14"/>
        <v>0</v>
      </c>
      <c r="N75" s="46">
        <v>44537</v>
      </c>
      <c r="O75" s="43"/>
      <c r="P75" s="43" t="s">
        <v>40</v>
      </c>
      <c r="Q75" s="43" t="s">
        <v>46</v>
      </c>
      <c r="R75" s="43"/>
      <c r="S75" s="46"/>
      <c r="T75" s="43"/>
      <c r="U75" s="43"/>
      <c r="V75" s="43" t="s">
        <v>57</v>
      </c>
      <c r="W75" s="46"/>
      <c r="X75" s="46"/>
      <c r="Y75" s="46"/>
      <c r="Z75" s="43"/>
      <c r="AA75" s="43" t="s">
        <v>1570</v>
      </c>
      <c r="AB75" s="43" t="s">
        <v>34</v>
      </c>
      <c r="AC75" s="43" t="str">
        <f t="shared" si="15"/>
        <v/>
      </c>
      <c r="AD75" s="43" t="str">
        <f t="shared" si="16"/>
        <v/>
      </c>
      <c r="AE75" s="26">
        <f t="shared" si="6"/>
        <v>0</v>
      </c>
      <c r="AF75" s="27"/>
      <c r="AG75" s="27"/>
      <c r="AH75" s="27"/>
    </row>
    <row r="76" spans="1:34" ht="41.4">
      <c r="A76" s="21">
        <v>75</v>
      </c>
      <c r="B76" s="22" t="s">
        <v>1571</v>
      </c>
      <c r="C76" s="22" t="s">
        <v>392</v>
      </c>
      <c r="D76" s="22" t="s">
        <v>108</v>
      </c>
      <c r="E76" s="23" t="s">
        <v>393</v>
      </c>
      <c r="F76" s="7"/>
      <c r="G76" s="26">
        <v>44406</v>
      </c>
      <c r="H76" s="22"/>
      <c r="I76" s="22">
        <f t="shared" si="10"/>
        <v>29</v>
      </c>
      <c r="J76" s="21">
        <f t="shared" si="11"/>
        <v>29</v>
      </c>
      <c r="K76" s="25">
        <f t="shared" si="12"/>
        <v>0</v>
      </c>
      <c r="L76" s="25">
        <f t="shared" si="13"/>
        <v>0</v>
      </c>
      <c r="M76" s="25">
        <f t="shared" si="14"/>
        <v>0</v>
      </c>
      <c r="N76" s="26">
        <v>44406</v>
      </c>
      <c r="O76" s="22"/>
      <c r="P76" s="22" t="s">
        <v>40</v>
      </c>
      <c r="Q76" s="22" t="s">
        <v>394</v>
      </c>
      <c r="R76" s="22"/>
      <c r="S76" s="26"/>
      <c r="T76" s="22"/>
      <c r="U76" s="22"/>
      <c r="V76" s="22" t="s">
        <v>57</v>
      </c>
      <c r="W76" s="26"/>
      <c r="X76" s="26"/>
      <c r="Y76" s="26"/>
      <c r="Z76" s="22"/>
      <c r="AA76" s="22"/>
      <c r="AB76" s="22" t="s">
        <v>264</v>
      </c>
      <c r="AC76" s="22" t="str">
        <f t="shared" si="15"/>
        <v/>
      </c>
      <c r="AD76" s="22" t="str">
        <f t="shared" si="16"/>
        <v/>
      </c>
      <c r="AE76" s="26">
        <f t="shared" si="6"/>
        <v>0</v>
      </c>
      <c r="AF76" s="27"/>
      <c r="AG76" s="27"/>
      <c r="AH76" s="27"/>
    </row>
    <row r="77" spans="1:34" ht="41.4">
      <c r="A77" s="21">
        <v>76</v>
      </c>
      <c r="B77" s="22" t="s">
        <v>1572</v>
      </c>
      <c r="C77" s="22" t="s">
        <v>398</v>
      </c>
      <c r="D77" s="22" t="s">
        <v>197</v>
      </c>
      <c r="E77" s="23" t="s">
        <v>399</v>
      </c>
      <c r="F77" s="7"/>
      <c r="G77" s="26">
        <v>43442</v>
      </c>
      <c r="H77" s="22" t="s">
        <v>46</v>
      </c>
      <c r="I77" s="22">
        <f t="shared" si="10"/>
        <v>8</v>
      </c>
      <c r="J77" s="21">
        <f t="shared" si="11"/>
        <v>8</v>
      </c>
      <c r="K77" s="25">
        <f t="shared" si="12"/>
        <v>0</v>
      </c>
      <c r="L77" s="25">
        <f t="shared" si="13"/>
        <v>0</v>
      </c>
      <c r="M77" s="25">
        <f t="shared" si="14"/>
        <v>26</v>
      </c>
      <c r="N77" s="26">
        <v>43624</v>
      </c>
      <c r="O77" s="22"/>
      <c r="P77" s="22" t="s">
        <v>40</v>
      </c>
      <c r="Q77" s="22" t="s">
        <v>46</v>
      </c>
      <c r="R77" s="22"/>
      <c r="S77" s="26"/>
      <c r="T77" s="22"/>
      <c r="U77" s="22" t="s">
        <v>400</v>
      </c>
      <c r="V77" s="22" t="s">
        <v>41</v>
      </c>
      <c r="W77" s="26"/>
      <c r="X77" s="26">
        <v>44312</v>
      </c>
      <c r="Y77" s="26">
        <v>44336</v>
      </c>
      <c r="Z77" s="22" t="s">
        <v>401</v>
      </c>
      <c r="AA77" s="22"/>
      <c r="AB77" s="22" t="s">
        <v>34</v>
      </c>
      <c r="AC77" s="22">
        <f t="shared" si="15"/>
        <v>2.3835616438356166</v>
      </c>
      <c r="AD77" s="22">
        <f t="shared" si="16"/>
        <v>2021</v>
      </c>
      <c r="AE77" s="26">
        <f t="shared" si="6"/>
        <v>44312</v>
      </c>
      <c r="AF77" s="27"/>
      <c r="AG77" s="27"/>
      <c r="AH77" s="27"/>
    </row>
    <row r="78" spans="1:34" ht="27.6">
      <c r="A78" s="21">
        <v>77</v>
      </c>
      <c r="B78" s="22" t="s">
        <v>1573</v>
      </c>
      <c r="C78" s="22" t="s">
        <v>403</v>
      </c>
      <c r="D78" s="22" t="s">
        <v>144</v>
      </c>
      <c r="E78" s="23" t="s">
        <v>404</v>
      </c>
      <c r="F78" s="7"/>
      <c r="G78" s="26">
        <v>43643</v>
      </c>
      <c r="H78" s="22" t="s">
        <v>46</v>
      </c>
      <c r="I78" s="22">
        <f t="shared" si="10"/>
        <v>27</v>
      </c>
      <c r="J78" s="21">
        <f t="shared" si="11"/>
        <v>27</v>
      </c>
      <c r="K78" s="25">
        <f t="shared" si="12"/>
        <v>0</v>
      </c>
      <c r="L78" s="25">
        <f t="shared" si="13"/>
        <v>0</v>
      </c>
      <c r="M78" s="25">
        <f t="shared" si="14"/>
        <v>0</v>
      </c>
      <c r="N78" s="26">
        <v>43643</v>
      </c>
      <c r="O78" s="22"/>
      <c r="P78" s="22" t="s">
        <v>40</v>
      </c>
      <c r="Q78" s="22"/>
      <c r="R78" s="22"/>
      <c r="S78" s="26"/>
      <c r="T78" s="22"/>
      <c r="U78" s="22"/>
      <c r="V78" s="22" t="s">
        <v>57</v>
      </c>
      <c r="W78" s="26"/>
      <c r="X78" s="26"/>
      <c r="Y78" s="26"/>
      <c r="Z78" s="22" t="s">
        <v>405</v>
      </c>
      <c r="AA78" s="22"/>
      <c r="AB78" s="22" t="s">
        <v>34</v>
      </c>
      <c r="AC78" s="22" t="str">
        <f t="shared" si="15"/>
        <v/>
      </c>
      <c r="AD78" s="22" t="str">
        <f t="shared" si="16"/>
        <v/>
      </c>
      <c r="AE78" s="26">
        <f t="shared" si="6"/>
        <v>0</v>
      </c>
      <c r="AF78" s="27"/>
      <c r="AG78" s="27"/>
      <c r="AH78" s="27"/>
    </row>
    <row r="79" spans="1:34" ht="13.8">
      <c r="A79" s="21">
        <v>78</v>
      </c>
      <c r="B79" s="22" t="s">
        <v>177</v>
      </c>
      <c r="C79" s="22" t="s">
        <v>406</v>
      </c>
      <c r="D79" s="22" t="s">
        <v>267</v>
      </c>
      <c r="E79" s="23" t="s">
        <v>407</v>
      </c>
      <c r="F79" s="7"/>
      <c r="G79" s="22" t="s">
        <v>32</v>
      </c>
      <c r="H79" s="22"/>
      <c r="I79" s="22" t="e">
        <f t="shared" si="10"/>
        <v>#VALUE!</v>
      </c>
      <c r="J79" s="21">
        <f t="shared" si="11"/>
        <v>0</v>
      </c>
      <c r="K79" s="25">
        <f t="shared" si="12"/>
        <v>0</v>
      </c>
      <c r="L79" s="25">
        <f t="shared" si="13"/>
        <v>0</v>
      </c>
      <c r="M79" s="25">
        <f t="shared" si="14"/>
        <v>0</v>
      </c>
      <c r="N79" s="26"/>
      <c r="O79" s="22"/>
      <c r="P79" s="22"/>
      <c r="Q79" s="22"/>
      <c r="R79" s="22"/>
      <c r="S79" s="26"/>
      <c r="T79" s="22"/>
      <c r="U79" s="22"/>
      <c r="V79" s="22"/>
      <c r="W79" s="26"/>
      <c r="X79" s="26"/>
      <c r="Y79" s="26"/>
      <c r="Z79" s="22" t="s">
        <v>408</v>
      </c>
      <c r="AA79" s="22"/>
      <c r="AB79" s="22" t="s">
        <v>34</v>
      </c>
      <c r="AC79" s="22" t="str">
        <f t="shared" si="15"/>
        <v/>
      </c>
      <c r="AD79" s="22" t="str">
        <f t="shared" si="16"/>
        <v/>
      </c>
      <c r="AE79" s="26">
        <f t="shared" si="6"/>
        <v>0</v>
      </c>
      <c r="AF79" s="27"/>
      <c r="AG79" s="27"/>
      <c r="AH79" s="27"/>
    </row>
    <row r="80" spans="1:34" ht="55.2">
      <c r="A80" s="21">
        <v>79</v>
      </c>
      <c r="B80" s="22" t="s">
        <v>1574</v>
      </c>
      <c r="C80" s="22" t="s">
        <v>410</v>
      </c>
      <c r="D80" s="22" t="s">
        <v>1575</v>
      </c>
      <c r="E80" s="23" t="s">
        <v>412</v>
      </c>
      <c r="F80" s="7"/>
      <c r="G80" s="26">
        <v>43805</v>
      </c>
      <c r="H80" s="22" t="s">
        <v>46</v>
      </c>
      <c r="I80" s="22">
        <f t="shared" si="10"/>
        <v>6</v>
      </c>
      <c r="J80" s="21">
        <f t="shared" si="11"/>
        <v>15</v>
      </c>
      <c r="K80" s="25">
        <f t="shared" si="12"/>
        <v>0</v>
      </c>
      <c r="L80" s="25">
        <f t="shared" si="13"/>
        <v>0</v>
      </c>
      <c r="M80" s="25">
        <f t="shared" si="14"/>
        <v>0</v>
      </c>
      <c r="N80" s="26">
        <v>44027</v>
      </c>
      <c r="O80" s="22"/>
      <c r="P80" s="22" t="s">
        <v>246</v>
      </c>
      <c r="Q80" s="22" t="s">
        <v>413</v>
      </c>
      <c r="R80" s="22"/>
      <c r="S80" s="26"/>
      <c r="T80" s="22"/>
      <c r="U80" s="22"/>
      <c r="V80" s="22" t="s">
        <v>57</v>
      </c>
      <c r="W80" s="26"/>
      <c r="X80" s="26"/>
      <c r="Y80" s="26"/>
      <c r="Z80" s="22" t="s">
        <v>414</v>
      </c>
      <c r="AA80" s="22"/>
      <c r="AB80" s="22" t="s">
        <v>34</v>
      </c>
      <c r="AC80" s="22" t="str">
        <f t="shared" si="15"/>
        <v/>
      </c>
      <c r="AD80" s="22" t="str">
        <f t="shared" si="16"/>
        <v/>
      </c>
      <c r="AE80" s="26">
        <f t="shared" si="6"/>
        <v>0</v>
      </c>
      <c r="AF80" s="27"/>
      <c r="AG80" s="27"/>
      <c r="AH80" s="27"/>
    </row>
    <row r="81" spans="1:34" ht="27.6">
      <c r="A81" s="21">
        <v>80</v>
      </c>
      <c r="B81" s="22" t="s">
        <v>1576</v>
      </c>
      <c r="C81" s="22" t="s">
        <v>417</v>
      </c>
      <c r="D81" s="22" t="s">
        <v>267</v>
      </c>
      <c r="E81" s="23" t="s">
        <v>418</v>
      </c>
      <c r="F81" s="7"/>
      <c r="G81" s="22" t="s">
        <v>32</v>
      </c>
      <c r="H81" s="22"/>
      <c r="I81" s="22" t="e">
        <f t="shared" si="10"/>
        <v>#VALUE!</v>
      </c>
      <c r="J81" s="21">
        <f t="shared" si="11"/>
        <v>0</v>
      </c>
      <c r="K81" s="25">
        <f t="shared" si="12"/>
        <v>0</v>
      </c>
      <c r="L81" s="25">
        <f t="shared" si="13"/>
        <v>0</v>
      </c>
      <c r="M81" s="25">
        <f t="shared" si="14"/>
        <v>0</v>
      </c>
      <c r="N81" s="26"/>
      <c r="O81" s="22"/>
      <c r="P81" s="22"/>
      <c r="Q81" s="22"/>
      <c r="R81" s="22"/>
      <c r="S81" s="26"/>
      <c r="T81" s="22"/>
      <c r="U81" s="22"/>
      <c r="V81" s="22"/>
      <c r="W81" s="26"/>
      <c r="X81" s="26"/>
      <c r="Y81" s="26"/>
      <c r="Z81" s="22" t="s">
        <v>419</v>
      </c>
      <c r="AA81" s="22"/>
      <c r="AB81" s="22" t="s">
        <v>34</v>
      </c>
      <c r="AC81" s="22" t="str">
        <f t="shared" si="15"/>
        <v/>
      </c>
      <c r="AD81" s="22" t="str">
        <f t="shared" si="16"/>
        <v/>
      </c>
      <c r="AE81" s="26">
        <f t="shared" si="6"/>
        <v>0</v>
      </c>
      <c r="AF81" s="27"/>
      <c r="AG81" s="27"/>
      <c r="AH81" s="27"/>
    </row>
    <row r="82" spans="1:34" ht="27.6">
      <c r="A82" s="21">
        <v>81</v>
      </c>
      <c r="B82" s="22" t="s">
        <v>420</v>
      </c>
      <c r="C82" s="22" t="s">
        <v>421</v>
      </c>
      <c r="D82" s="22" t="s">
        <v>422</v>
      </c>
      <c r="E82" s="23" t="s">
        <v>423</v>
      </c>
      <c r="F82" s="7"/>
      <c r="G82" s="26">
        <v>43364</v>
      </c>
      <c r="H82" s="22" t="s">
        <v>46</v>
      </c>
      <c r="I82" s="22">
        <f t="shared" si="10"/>
        <v>21</v>
      </c>
      <c r="J82" s="21">
        <f t="shared" si="11"/>
        <v>0</v>
      </c>
      <c r="K82" s="25">
        <f t="shared" si="12"/>
        <v>0</v>
      </c>
      <c r="L82" s="25">
        <f t="shared" si="13"/>
        <v>0</v>
      </c>
      <c r="M82" s="25">
        <f t="shared" si="14"/>
        <v>0</v>
      </c>
      <c r="N82" s="26"/>
      <c r="O82" s="22"/>
      <c r="P82" s="22"/>
      <c r="Q82" s="22"/>
      <c r="R82" s="22"/>
      <c r="S82" s="26"/>
      <c r="T82" s="22"/>
      <c r="U82" s="22"/>
      <c r="V82" s="22" t="s">
        <v>57</v>
      </c>
      <c r="W82" s="26"/>
      <c r="X82" s="26"/>
      <c r="Y82" s="26"/>
      <c r="Z82" s="22" t="s">
        <v>424</v>
      </c>
      <c r="AA82" s="22"/>
      <c r="AB82" s="22" t="s">
        <v>34</v>
      </c>
      <c r="AC82" s="22" t="str">
        <f t="shared" si="15"/>
        <v/>
      </c>
      <c r="AD82" s="22" t="str">
        <f t="shared" si="16"/>
        <v/>
      </c>
      <c r="AE82" s="26">
        <f t="shared" si="6"/>
        <v>0</v>
      </c>
      <c r="AF82" s="27"/>
      <c r="AG82" s="27"/>
      <c r="AH82" s="27"/>
    </row>
    <row r="83" spans="1:34" ht="69">
      <c r="A83" s="21">
        <v>82</v>
      </c>
      <c r="B83" s="22" t="s">
        <v>1577</v>
      </c>
      <c r="C83" s="22" t="s">
        <v>426</v>
      </c>
      <c r="D83" s="22" t="s">
        <v>44</v>
      </c>
      <c r="E83" s="23" t="s">
        <v>427</v>
      </c>
      <c r="F83" s="7"/>
      <c r="G83" s="26">
        <v>38260</v>
      </c>
      <c r="H83" s="22"/>
      <c r="I83" s="22">
        <f t="shared" si="10"/>
        <v>30</v>
      </c>
      <c r="J83" s="21">
        <f t="shared" si="11"/>
        <v>18</v>
      </c>
      <c r="K83" s="25">
        <f t="shared" si="12"/>
        <v>0</v>
      </c>
      <c r="L83" s="25">
        <f t="shared" si="13"/>
        <v>0</v>
      </c>
      <c r="M83" s="25">
        <f t="shared" si="14"/>
        <v>24</v>
      </c>
      <c r="N83" s="26">
        <v>38309</v>
      </c>
      <c r="O83" s="22"/>
      <c r="P83" s="22" t="s">
        <v>40</v>
      </c>
      <c r="Q83" s="22" t="s">
        <v>428</v>
      </c>
      <c r="R83" s="22"/>
      <c r="S83" s="26"/>
      <c r="T83" s="22"/>
      <c r="U83" s="22"/>
      <c r="V83" s="22" t="s">
        <v>41</v>
      </c>
      <c r="W83" s="26"/>
      <c r="X83" s="26">
        <v>43640</v>
      </c>
      <c r="Y83" s="26"/>
      <c r="Z83" s="22"/>
      <c r="AA83" s="22"/>
      <c r="AB83" s="22" t="s">
        <v>34</v>
      </c>
      <c r="AC83" s="22">
        <f t="shared" si="15"/>
        <v>14.739726027397261</v>
      </c>
      <c r="AD83" s="22">
        <f t="shared" si="16"/>
        <v>2019</v>
      </c>
      <c r="AE83" s="26">
        <f t="shared" si="6"/>
        <v>43640</v>
      </c>
      <c r="AF83" s="27"/>
      <c r="AG83" s="27"/>
      <c r="AH83" s="27"/>
    </row>
    <row r="84" spans="1:34" ht="27.6">
      <c r="A84" s="21">
        <v>83</v>
      </c>
      <c r="B84" s="22" t="s">
        <v>1578</v>
      </c>
      <c r="C84" s="22" t="s">
        <v>430</v>
      </c>
      <c r="D84" s="22" t="s">
        <v>1579</v>
      </c>
      <c r="E84" s="23" t="s">
        <v>432</v>
      </c>
      <c r="F84" s="7"/>
      <c r="G84" s="22" t="s">
        <v>32</v>
      </c>
      <c r="H84" s="22"/>
      <c r="I84" s="22" t="e">
        <f t="shared" si="10"/>
        <v>#VALUE!</v>
      </c>
      <c r="J84" s="21">
        <f t="shared" si="11"/>
        <v>0</v>
      </c>
      <c r="K84" s="25">
        <f t="shared" si="12"/>
        <v>0</v>
      </c>
      <c r="L84" s="25">
        <f t="shared" si="13"/>
        <v>0</v>
      </c>
      <c r="M84" s="25">
        <f t="shared" si="14"/>
        <v>0</v>
      </c>
      <c r="N84" s="26"/>
      <c r="O84" s="22"/>
      <c r="P84" s="22"/>
      <c r="Q84" s="22"/>
      <c r="R84" s="22"/>
      <c r="S84" s="26"/>
      <c r="T84" s="22"/>
      <c r="U84" s="22"/>
      <c r="V84" s="22"/>
      <c r="W84" s="26"/>
      <c r="X84" s="26"/>
      <c r="Y84" s="26"/>
      <c r="Z84" s="22" t="s">
        <v>433</v>
      </c>
      <c r="AA84" s="22"/>
      <c r="AB84" s="22" t="s">
        <v>34</v>
      </c>
      <c r="AC84" s="22" t="str">
        <f t="shared" si="15"/>
        <v/>
      </c>
      <c r="AD84" s="22" t="str">
        <f t="shared" si="16"/>
        <v/>
      </c>
      <c r="AE84" s="26">
        <f t="shared" si="6"/>
        <v>0</v>
      </c>
      <c r="AF84" s="27"/>
      <c r="AG84" s="27"/>
      <c r="AH84" s="27"/>
    </row>
    <row r="85" spans="1:34" ht="27.6">
      <c r="A85" s="21">
        <v>84</v>
      </c>
      <c r="B85" s="22" t="s">
        <v>1580</v>
      </c>
      <c r="C85" s="22" t="s">
        <v>435</v>
      </c>
      <c r="D85" s="22" t="s">
        <v>37</v>
      </c>
      <c r="E85" s="23" t="s">
        <v>436</v>
      </c>
      <c r="F85" s="7"/>
      <c r="G85" s="41">
        <v>43171</v>
      </c>
      <c r="H85" s="22" t="s">
        <v>46</v>
      </c>
      <c r="I85" s="22">
        <f t="shared" si="10"/>
        <v>12</v>
      </c>
      <c r="J85" s="21">
        <f t="shared" si="11"/>
        <v>12</v>
      </c>
      <c r="K85" s="25">
        <f t="shared" si="12"/>
        <v>0</v>
      </c>
      <c r="L85" s="25">
        <f t="shared" si="13"/>
        <v>16</v>
      </c>
      <c r="M85" s="25">
        <f t="shared" si="14"/>
        <v>0</v>
      </c>
      <c r="N85" s="26">
        <v>43781</v>
      </c>
      <c r="O85" s="22"/>
      <c r="P85" s="22" t="s">
        <v>40</v>
      </c>
      <c r="Q85" s="22" t="s">
        <v>46</v>
      </c>
      <c r="R85" s="22"/>
      <c r="S85" s="26"/>
      <c r="T85" s="22"/>
      <c r="U85" s="22"/>
      <c r="V85" s="22" t="s">
        <v>81</v>
      </c>
      <c r="W85" s="26">
        <v>43998</v>
      </c>
      <c r="X85" s="26"/>
      <c r="Y85" s="26">
        <v>44005</v>
      </c>
      <c r="Z85" s="22" t="s">
        <v>437</v>
      </c>
      <c r="AA85" s="22"/>
      <c r="AB85" s="22" t="s">
        <v>34</v>
      </c>
      <c r="AC85" s="22" t="str">
        <f t="shared" si="15"/>
        <v/>
      </c>
      <c r="AD85" s="22" t="str">
        <f t="shared" si="16"/>
        <v/>
      </c>
      <c r="AE85" s="26">
        <f t="shared" si="6"/>
        <v>43998</v>
      </c>
      <c r="AF85" s="27"/>
      <c r="AG85" s="27"/>
      <c r="AH85" s="27"/>
    </row>
    <row r="86" spans="1:34" ht="41.4">
      <c r="A86" s="21">
        <v>85</v>
      </c>
      <c r="B86" s="22" t="s">
        <v>1581</v>
      </c>
      <c r="C86" s="22" t="s">
        <v>439</v>
      </c>
      <c r="D86" s="22" t="s">
        <v>267</v>
      </c>
      <c r="E86" s="23" t="s">
        <v>440</v>
      </c>
      <c r="F86" s="40" t="s">
        <v>441</v>
      </c>
      <c r="G86" s="26">
        <v>39814</v>
      </c>
      <c r="H86" s="22"/>
      <c r="I86" s="22">
        <f t="shared" si="10"/>
        <v>1</v>
      </c>
      <c r="J86" s="21">
        <f t="shared" si="11"/>
        <v>11</v>
      </c>
      <c r="K86" s="25">
        <f t="shared" si="12"/>
        <v>0</v>
      </c>
      <c r="L86" s="25">
        <f t="shared" si="13"/>
        <v>17</v>
      </c>
      <c r="M86" s="25">
        <f t="shared" si="14"/>
        <v>0</v>
      </c>
      <c r="N86" s="26">
        <v>39883</v>
      </c>
      <c r="O86" s="22"/>
      <c r="P86" s="22" t="s">
        <v>246</v>
      </c>
      <c r="Q86" s="22" t="s">
        <v>442</v>
      </c>
      <c r="R86" s="22"/>
      <c r="S86" s="26"/>
      <c r="T86" s="22"/>
      <c r="U86" s="22"/>
      <c r="V86" s="22" t="s">
        <v>57</v>
      </c>
      <c r="W86" s="41">
        <v>43999</v>
      </c>
      <c r="X86" s="26"/>
      <c r="Y86" s="26"/>
      <c r="Z86" s="22" t="s">
        <v>443</v>
      </c>
      <c r="AA86" s="22"/>
      <c r="AB86" s="22" t="s">
        <v>34</v>
      </c>
      <c r="AC86" s="22" t="str">
        <f t="shared" si="15"/>
        <v/>
      </c>
      <c r="AD86" s="22" t="str">
        <f t="shared" si="16"/>
        <v/>
      </c>
      <c r="AE86" s="26">
        <f t="shared" si="6"/>
        <v>43999</v>
      </c>
      <c r="AF86" s="27"/>
      <c r="AG86" s="27"/>
      <c r="AH86" s="27"/>
    </row>
    <row r="87" spans="1:34" ht="27.6">
      <c r="A87" s="21">
        <v>86</v>
      </c>
      <c r="B87" s="22" t="s">
        <v>1582</v>
      </c>
      <c r="C87" s="22" t="s">
        <v>446</v>
      </c>
      <c r="D87" s="22" t="s">
        <v>154</v>
      </c>
      <c r="E87" s="23" t="s">
        <v>447</v>
      </c>
      <c r="F87" s="7"/>
      <c r="G87" s="26">
        <v>43572</v>
      </c>
      <c r="H87" s="22" t="s">
        <v>46</v>
      </c>
      <c r="I87" s="22">
        <f t="shared" si="10"/>
        <v>17</v>
      </c>
      <c r="J87" s="21">
        <f t="shared" si="11"/>
        <v>2</v>
      </c>
      <c r="K87" s="25">
        <f t="shared" si="12"/>
        <v>0</v>
      </c>
      <c r="L87" s="25">
        <f t="shared" si="13"/>
        <v>0</v>
      </c>
      <c r="M87" s="25">
        <f t="shared" si="14"/>
        <v>0</v>
      </c>
      <c r="N87" s="26">
        <v>44106</v>
      </c>
      <c r="O87" s="22"/>
      <c r="P87" s="22" t="s">
        <v>246</v>
      </c>
      <c r="Q87" s="22" t="s">
        <v>448</v>
      </c>
      <c r="R87" s="22"/>
      <c r="S87" s="26"/>
      <c r="T87" s="22"/>
      <c r="U87" s="22"/>
      <c r="V87" s="22" t="s">
        <v>57</v>
      </c>
      <c r="W87" s="26"/>
      <c r="X87" s="26"/>
      <c r="Y87" s="26"/>
      <c r="Z87" s="22" t="s">
        <v>449</v>
      </c>
      <c r="AA87" s="22"/>
      <c r="AB87" s="22" t="s">
        <v>34</v>
      </c>
      <c r="AC87" s="22" t="str">
        <f t="shared" si="15"/>
        <v/>
      </c>
      <c r="AD87" s="22" t="str">
        <f t="shared" si="16"/>
        <v/>
      </c>
      <c r="AE87" s="26">
        <f t="shared" si="6"/>
        <v>0</v>
      </c>
      <c r="AF87" s="27"/>
      <c r="AG87" s="27"/>
      <c r="AH87" s="27"/>
    </row>
    <row r="88" spans="1:34" ht="27.6">
      <c r="A88" s="21">
        <v>87</v>
      </c>
      <c r="B88" s="22" t="s">
        <v>1583</v>
      </c>
      <c r="C88" s="22" t="s">
        <v>451</v>
      </c>
      <c r="D88" s="22" t="s">
        <v>227</v>
      </c>
      <c r="E88" s="23" t="s">
        <v>453</v>
      </c>
      <c r="F88" s="7"/>
      <c r="G88" s="26">
        <v>43630</v>
      </c>
      <c r="H88" s="22" t="s">
        <v>46</v>
      </c>
      <c r="I88" s="22">
        <f t="shared" si="10"/>
        <v>14</v>
      </c>
      <c r="J88" s="21">
        <f t="shared" si="11"/>
        <v>0</v>
      </c>
      <c r="K88" s="25">
        <f t="shared" si="12"/>
        <v>0</v>
      </c>
      <c r="L88" s="25">
        <f t="shared" si="13"/>
        <v>2</v>
      </c>
      <c r="M88" s="25">
        <f t="shared" si="14"/>
        <v>0</v>
      </c>
      <c r="N88" s="26"/>
      <c r="O88" s="22"/>
      <c r="P88" s="22"/>
      <c r="Q88" s="22"/>
      <c r="R88" s="22"/>
      <c r="S88" s="26"/>
      <c r="T88" s="22"/>
      <c r="U88" s="22"/>
      <c r="V88" s="22" t="s">
        <v>81</v>
      </c>
      <c r="W88" s="26">
        <v>43953</v>
      </c>
      <c r="X88" s="26"/>
      <c r="Y88" s="26"/>
      <c r="Z88" s="22"/>
      <c r="AA88" s="22"/>
      <c r="AB88" s="22" t="s">
        <v>34</v>
      </c>
      <c r="AC88" s="22" t="str">
        <f t="shared" si="15"/>
        <v/>
      </c>
      <c r="AD88" s="22" t="str">
        <f t="shared" si="16"/>
        <v/>
      </c>
      <c r="AE88" s="26">
        <f t="shared" si="6"/>
        <v>43953</v>
      </c>
      <c r="AF88" s="27"/>
      <c r="AG88" s="27"/>
      <c r="AH88" s="27"/>
    </row>
    <row r="89" spans="1:34" ht="41.4">
      <c r="A89" s="21">
        <v>88</v>
      </c>
      <c r="B89" s="22" t="s">
        <v>1584</v>
      </c>
      <c r="C89" s="22" t="s">
        <v>455</v>
      </c>
      <c r="D89" s="22" t="s">
        <v>1585</v>
      </c>
      <c r="E89" s="23" t="s">
        <v>457</v>
      </c>
      <c r="F89" s="7"/>
      <c r="G89" s="41">
        <v>43619</v>
      </c>
      <c r="H89" s="22" t="s">
        <v>46</v>
      </c>
      <c r="I89" s="22">
        <f t="shared" si="10"/>
        <v>3</v>
      </c>
      <c r="J89" s="21">
        <f t="shared" si="11"/>
        <v>0</v>
      </c>
      <c r="K89" s="25">
        <f t="shared" si="12"/>
        <v>0</v>
      </c>
      <c r="L89" s="25">
        <f t="shared" si="13"/>
        <v>0</v>
      </c>
      <c r="M89" s="25">
        <f t="shared" si="14"/>
        <v>0</v>
      </c>
      <c r="N89" s="26"/>
      <c r="O89" s="22"/>
      <c r="P89" s="22"/>
      <c r="Q89" s="22"/>
      <c r="R89" s="22"/>
      <c r="S89" s="26"/>
      <c r="T89" s="22"/>
      <c r="U89" s="22"/>
      <c r="V89" s="22" t="s">
        <v>57</v>
      </c>
      <c r="W89" s="26"/>
      <c r="X89" s="26"/>
      <c r="Y89" s="26"/>
      <c r="Z89" s="22" t="s">
        <v>458</v>
      </c>
      <c r="AA89" s="22"/>
      <c r="AB89" s="22" t="s">
        <v>34</v>
      </c>
      <c r="AC89" s="22" t="str">
        <f t="shared" si="15"/>
        <v/>
      </c>
      <c r="AD89" s="22" t="str">
        <f t="shared" si="16"/>
        <v/>
      </c>
      <c r="AE89" s="26">
        <f t="shared" si="6"/>
        <v>0</v>
      </c>
      <c r="AF89" s="27"/>
      <c r="AG89" s="27"/>
      <c r="AH89" s="27"/>
    </row>
    <row r="90" spans="1:34" ht="41.4">
      <c r="A90" s="21">
        <v>89</v>
      </c>
      <c r="B90" s="22" t="s">
        <v>1586</v>
      </c>
      <c r="C90" s="22" t="s">
        <v>461</v>
      </c>
      <c r="D90" s="22" t="s">
        <v>1587</v>
      </c>
      <c r="E90" s="23" t="s">
        <v>463</v>
      </c>
      <c r="F90" s="7"/>
      <c r="G90" s="26">
        <v>43426</v>
      </c>
      <c r="H90" s="22" t="s">
        <v>46</v>
      </c>
      <c r="I90" s="22">
        <f t="shared" si="10"/>
        <v>22</v>
      </c>
      <c r="J90" s="21">
        <f t="shared" si="11"/>
        <v>21</v>
      </c>
      <c r="K90" s="25">
        <f t="shared" si="12"/>
        <v>0</v>
      </c>
      <c r="L90" s="25">
        <f t="shared" si="13"/>
        <v>0</v>
      </c>
      <c r="M90" s="25">
        <f t="shared" si="14"/>
        <v>12</v>
      </c>
      <c r="N90" s="26">
        <v>43637</v>
      </c>
      <c r="O90" s="22"/>
      <c r="P90" s="22" t="s">
        <v>40</v>
      </c>
      <c r="Q90" s="22" t="s">
        <v>464</v>
      </c>
      <c r="R90" s="22"/>
      <c r="S90" s="26"/>
      <c r="T90" s="22"/>
      <c r="U90" s="22"/>
      <c r="V90" s="22" t="s">
        <v>41</v>
      </c>
      <c r="W90" s="26"/>
      <c r="X90" s="26">
        <v>43781</v>
      </c>
      <c r="Y90" s="26">
        <v>44371</v>
      </c>
      <c r="Z90" s="22" t="s">
        <v>465</v>
      </c>
      <c r="AA90" s="22"/>
      <c r="AB90" s="22" t="s">
        <v>34</v>
      </c>
      <c r="AC90" s="22">
        <f t="shared" si="15"/>
        <v>0.9726027397260274</v>
      </c>
      <c r="AD90" s="22">
        <f t="shared" si="16"/>
        <v>2019</v>
      </c>
      <c r="AE90" s="26">
        <f t="shared" si="6"/>
        <v>43781</v>
      </c>
      <c r="AF90" s="27"/>
      <c r="AG90" s="27"/>
      <c r="AH90" s="27"/>
    </row>
    <row r="91" spans="1:34" ht="27.6">
      <c r="A91" s="21">
        <v>90</v>
      </c>
      <c r="B91" s="22" t="s">
        <v>466</v>
      </c>
      <c r="C91" s="22" t="s">
        <v>467</v>
      </c>
      <c r="D91" s="22" t="s">
        <v>267</v>
      </c>
      <c r="E91" s="28" t="s">
        <v>468</v>
      </c>
      <c r="F91" s="7"/>
      <c r="G91" s="26">
        <v>43612</v>
      </c>
      <c r="H91" s="22" t="s">
        <v>46</v>
      </c>
      <c r="I91" s="22">
        <f t="shared" si="10"/>
        <v>27</v>
      </c>
      <c r="J91" s="21">
        <f t="shared" si="11"/>
        <v>27</v>
      </c>
      <c r="K91" s="25">
        <f t="shared" si="12"/>
        <v>0</v>
      </c>
      <c r="L91" s="25">
        <f t="shared" si="13"/>
        <v>1</v>
      </c>
      <c r="M91" s="25">
        <f t="shared" si="14"/>
        <v>0</v>
      </c>
      <c r="N91" s="26">
        <v>43612</v>
      </c>
      <c r="O91" s="22"/>
      <c r="P91" s="22" t="s">
        <v>40</v>
      </c>
      <c r="Q91" s="22"/>
      <c r="R91" s="22"/>
      <c r="S91" s="26"/>
      <c r="T91" s="22"/>
      <c r="U91" s="22"/>
      <c r="V91" s="22" t="s">
        <v>81</v>
      </c>
      <c r="W91" s="26">
        <v>43678</v>
      </c>
      <c r="X91" s="26"/>
      <c r="Y91" s="26">
        <v>43690</v>
      </c>
      <c r="Z91" s="22" t="s">
        <v>437</v>
      </c>
      <c r="AA91" s="22"/>
      <c r="AB91" s="22" t="s">
        <v>34</v>
      </c>
      <c r="AC91" s="22" t="str">
        <f t="shared" si="15"/>
        <v/>
      </c>
      <c r="AD91" s="22" t="str">
        <f t="shared" si="16"/>
        <v/>
      </c>
      <c r="AE91" s="26">
        <f t="shared" si="6"/>
        <v>43678</v>
      </c>
      <c r="AF91" s="27"/>
      <c r="AG91" s="27"/>
      <c r="AH91" s="27"/>
    </row>
    <row r="92" spans="1:34" ht="41.4">
      <c r="A92" s="21">
        <v>91</v>
      </c>
      <c r="B92" s="22" t="s">
        <v>1588</v>
      </c>
      <c r="C92" s="22" t="s">
        <v>470</v>
      </c>
      <c r="D92" s="22" t="s">
        <v>267</v>
      </c>
      <c r="E92" s="23" t="s">
        <v>471</v>
      </c>
      <c r="F92" s="7"/>
      <c r="G92" s="22" t="s">
        <v>32</v>
      </c>
      <c r="H92" s="22"/>
      <c r="I92" s="22" t="e">
        <f t="shared" si="10"/>
        <v>#VALUE!</v>
      </c>
      <c r="J92" s="21">
        <f t="shared" si="11"/>
        <v>0</v>
      </c>
      <c r="K92" s="25">
        <f t="shared" si="12"/>
        <v>0</v>
      </c>
      <c r="L92" s="25">
        <f t="shared" si="13"/>
        <v>0</v>
      </c>
      <c r="M92" s="25">
        <f t="shared" si="14"/>
        <v>0</v>
      </c>
      <c r="N92" s="26"/>
      <c r="O92" s="22"/>
      <c r="P92" s="22"/>
      <c r="Q92" s="22"/>
      <c r="R92" s="22"/>
      <c r="S92" s="26"/>
      <c r="T92" s="22"/>
      <c r="U92" s="22"/>
      <c r="V92" s="22"/>
      <c r="W92" s="26"/>
      <c r="X92" s="26"/>
      <c r="Y92" s="26">
        <v>43627</v>
      </c>
      <c r="Z92" s="22" t="s">
        <v>472</v>
      </c>
      <c r="AA92" s="22"/>
      <c r="AB92" s="22" t="s">
        <v>34</v>
      </c>
      <c r="AC92" s="22" t="str">
        <f t="shared" si="15"/>
        <v/>
      </c>
      <c r="AD92" s="22" t="str">
        <f t="shared" si="16"/>
        <v/>
      </c>
      <c r="AE92" s="26">
        <f t="shared" si="6"/>
        <v>0</v>
      </c>
      <c r="AF92" s="27"/>
      <c r="AG92" s="27"/>
      <c r="AH92" s="27"/>
    </row>
    <row r="93" spans="1:34" ht="27.6">
      <c r="A93" s="21">
        <v>92</v>
      </c>
      <c r="B93" s="22" t="s">
        <v>1589</v>
      </c>
      <c r="C93" s="22" t="s">
        <v>474</v>
      </c>
      <c r="D93" s="22" t="s">
        <v>154</v>
      </c>
      <c r="E93" s="23" t="s">
        <v>475</v>
      </c>
      <c r="F93" s="7"/>
      <c r="G93" s="26">
        <v>43549</v>
      </c>
      <c r="H93" s="22" t="s">
        <v>46</v>
      </c>
      <c r="I93" s="22">
        <f t="shared" si="10"/>
        <v>25</v>
      </c>
      <c r="J93" s="21">
        <f t="shared" si="11"/>
        <v>0</v>
      </c>
      <c r="K93" s="25">
        <f t="shared" si="12"/>
        <v>0</v>
      </c>
      <c r="L93" s="25">
        <f t="shared" si="13"/>
        <v>18</v>
      </c>
      <c r="M93" s="25">
        <f t="shared" si="14"/>
        <v>0</v>
      </c>
      <c r="N93" s="26"/>
      <c r="O93" s="22"/>
      <c r="P93" s="22"/>
      <c r="Q93" s="22"/>
      <c r="R93" s="22"/>
      <c r="S93" s="26"/>
      <c r="T93" s="22"/>
      <c r="U93" s="22"/>
      <c r="V93" s="22" t="s">
        <v>81</v>
      </c>
      <c r="W93" s="26">
        <v>43634</v>
      </c>
      <c r="X93" s="26"/>
      <c r="Y93" s="26"/>
      <c r="Z93" s="22" t="s">
        <v>476</v>
      </c>
      <c r="AA93" s="22"/>
      <c r="AB93" s="22" t="s">
        <v>34</v>
      </c>
      <c r="AC93" s="22" t="str">
        <f t="shared" si="15"/>
        <v/>
      </c>
      <c r="AD93" s="22" t="str">
        <f t="shared" si="16"/>
        <v/>
      </c>
      <c r="AE93" s="26">
        <f t="shared" si="6"/>
        <v>43634</v>
      </c>
      <c r="AF93" s="27"/>
      <c r="AG93" s="27"/>
      <c r="AH93" s="27"/>
    </row>
    <row r="94" spans="1:34" ht="55.2">
      <c r="A94" s="21">
        <v>93</v>
      </c>
      <c r="B94" s="22" t="s">
        <v>477</v>
      </c>
      <c r="C94" s="22" t="s">
        <v>478</v>
      </c>
      <c r="D94" s="22" t="s">
        <v>1590</v>
      </c>
      <c r="E94" s="23" t="s">
        <v>479</v>
      </c>
      <c r="F94" s="7"/>
      <c r="G94" s="26">
        <v>39526</v>
      </c>
      <c r="H94" s="22"/>
      <c r="I94" s="22">
        <f t="shared" si="10"/>
        <v>19</v>
      </c>
      <c r="J94" s="21" t="e">
        <f t="shared" si="11"/>
        <v>#VALUE!</v>
      </c>
      <c r="K94" s="25">
        <f t="shared" si="12"/>
        <v>0</v>
      </c>
      <c r="L94" s="25">
        <f t="shared" si="13"/>
        <v>0</v>
      </c>
      <c r="M94" s="25">
        <f t="shared" si="14"/>
        <v>0</v>
      </c>
      <c r="N94" s="22" t="s">
        <v>480</v>
      </c>
      <c r="O94" s="22"/>
      <c r="P94" s="22" t="s">
        <v>246</v>
      </c>
      <c r="Q94" s="22" t="s">
        <v>481</v>
      </c>
      <c r="R94" s="22"/>
      <c r="S94" s="26"/>
      <c r="T94" s="22"/>
      <c r="U94" s="22"/>
      <c r="V94" s="22" t="s">
        <v>57</v>
      </c>
      <c r="W94" s="26"/>
      <c r="X94" s="26"/>
      <c r="Y94" s="26"/>
      <c r="Z94" s="22" t="s">
        <v>482</v>
      </c>
      <c r="AA94" s="22"/>
      <c r="AB94" s="22" t="s">
        <v>34</v>
      </c>
      <c r="AC94" s="22" t="str">
        <f t="shared" si="15"/>
        <v/>
      </c>
      <c r="AD94" s="22" t="str">
        <f t="shared" si="16"/>
        <v/>
      </c>
      <c r="AE94" s="26">
        <f t="shared" si="6"/>
        <v>0</v>
      </c>
      <c r="AF94" s="27"/>
      <c r="AG94" s="27"/>
      <c r="AH94" s="27"/>
    </row>
    <row r="95" spans="1:34" ht="27.6">
      <c r="A95" s="21">
        <v>94</v>
      </c>
      <c r="B95" s="22" t="s">
        <v>1591</v>
      </c>
      <c r="C95" s="22" t="s">
        <v>484</v>
      </c>
      <c r="D95" s="22" t="s">
        <v>154</v>
      </c>
      <c r="E95" s="23" t="s">
        <v>485</v>
      </c>
      <c r="F95" s="7"/>
      <c r="G95" s="26">
        <v>43543</v>
      </c>
      <c r="H95" s="22" t="s">
        <v>46</v>
      </c>
      <c r="I95" s="22">
        <f t="shared" si="10"/>
        <v>19</v>
      </c>
      <c r="J95" s="21">
        <f t="shared" si="11"/>
        <v>0</v>
      </c>
      <c r="K95" s="25">
        <f t="shared" si="12"/>
        <v>0</v>
      </c>
      <c r="L95" s="25">
        <f t="shared" si="13"/>
        <v>7</v>
      </c>
      <c r="M95" s="25">
        <f t="shared" si="14"/>
        <v>0</v>
      </c>
      <c r="N95" s="26"/>
      <c r="O95" s="22"/>
      <c r="P95" s="22"/>
      <c r="Q95" s="22"/>
      <c r="R95" s="22"/>
      <c r="S95" s="26"/>
      <c r="T95" s="22"/>
      <c r="U95" s="22"/>
      <c r="V95" s="22" t="s">
        <v>81</v>
      </c>
      <c r="W95" s="26">
        <v>43592</v>
      </c>
      <c r="X95" s="26"/>
      <c r="Y95" s="26"/>
      <c r="Z95" s="22" t="s">
        <v>486</v>
      </c>
      <c r="AA95" s="22"/>
      <c r="AB95" s="22" t="s">
        <v>34</v>
      </c>
      <c r="AC95" s="22" t="str">
        <f t="shared" si="15"/>
        <v/>
      </c>
      <c r="AD95" s="22" t="str">
        <f t="shared" si="16"/>
        <v/>
      </c>
      <c r="AE95" s="26">
        <f t="shared" si="6"/>
        <v>43592</v>
      </c>
      <c r="AF95" s="27"/>
      <c r="AG95" s="27"/>
      <c r="AH95" s="27"/>
    </row>
    <row r="96" spans="1:34" ht="82.8">
      <c r="A96" s="21">
        <v>95</v>
      </c>
      <c r="B96" s="22" t="s">
        <v>487</v>
      </c>
      <c r="C96" s="22" t="s">
        <v>488</v>
      </c>
      <c r="D96" s="22" t="s">
        <v>1590</v>
      </c>
      <c r="E96" s="23" t="s">
        <v>489</v>
      </c>
      <c r="F96" s="7"/>
      <c r="G96" s="26">
        <v>43599</v>
      </c>
      <c r="H96" s="22" t="s">
        <v>46</v>
      </c>
      <c r="I96" s="22">
        <f t="shared" si="10"/>
        <v>14</v>
      </c>
      <c r="J96" s="21" t="e">
        <f t="shared" si="11"/>
        <v>#VALUE!</v>
      </c>
      <c r="K96" s="25">
        <f t="shared" si="12"/>
        <v>0</v>
      </c>
      <c r="L96" s="25">
        <f t="shared" si="13"/>
        <v>7</v>
      </c>
      <c r="M96" s="25">
        <f t="shared" si="14"/>
        <v>0</v>
      </c>
      <c r="N96" s="22" t="s">
        <v>187</v>
      </c>
      <c r="O96" s="22"/>
      <c r="P96" s="22" t="s">
        <v>40</v>
      </c>
      <c r="Q96" s="22"/>
      <c r="R96" s="22"/>
      <c r="S96" s="26"/>
      <c r="T96" s="22"/>
      <c r="U96" s="22"/>
      <c r="V96" s="22" t="s">
        <v>353</v>
      </c>
      <c r="W96" s="26">
        <v>43989</v>
      </c>
      <c r="X96" s="26"/>
      <c r="Y96" s="26">
        <v>44050</v>
      </c>
      <c r="Z96" s="22" t="s">
        <v>490</v>
      </c>
      <c r="AA96" s="22"/>
      <c r="AB96" s="22" t="s">
        <v>34</v>
      </c>
      <c r="AC96" s="22" t="str">
        <f t="shared" si="15"/>
        <v/>
      </c>
      <c r="AD96" s="22" t="str">
        <f t="shared" si="16"/>
        <v/>
      </c>
      <c r="AE96" s="26">
        <f t="shared" si="6"/>
        <v>43989</v>
      </c>
      <c r="AF96" s="27"/>
      <c r="AG96" s="27"/>
      <c r="AH96" s="27"/>
    </row>
    <row r="97" spans="1:34" ht="27.6">
      <c r="A97" s="21">
        <v>96</v>
      </c>
      <c r="B97" s="22" t="s">
        <v>1592</v>
      </c>
      <c r="C97" s="22" t="s">
        <v>492</v>
      </c>
      <c r="D97" s="22" t="s">
        <v>62</v>
      </c>
      <c r="E97" s="23" t="s">
        <v>493</v>
      </c>
      <c r="F97" s="7"/>
      <c r="G97" s="26">
        <v>43510</v>
      </c>
      <c r="H97" s="22" t="s">
        <v>46</v>
      </c>
      <c r="I97" s="22">
        <f t="shared" si="10"/>
        <v>14</v>
      </c>
      <c r="J97" s="21">
        <f t="shared" si="11"/>
        <v>21</v>
      </c>
      <c r="K97" s="25">
        <f t="shared" si="12"/>
        <v>0</v>
      </c>
      <c r="L97" s="25">
        <f t="shared" si="13"/>
        <v>0</v>
      </c>
      <c r="M97" s="25">
        <f t="shared" si="14"/>
        <v>26</v>
      </c>
      <c r="N97" s="26">
        <v>44064</v>
      </c>
      <c r="O97" s="22"/>
      <c r="P97" s="22" t="s">
        <v>40</v>
      </c>
      <c r="Q97" s="22" t="s">
        <v>46</v>
      </c>
      <c r="R97" s="22"/>
      <c r="S97" s="26"/>
      <c r="T97" s="22"/>
      <c r="U97" s="22"/>
      <c r="V97" s="22" t="s">
        <v>41</v>
      </c>
      <c r="W97" s="26"/>
      <c r="X97" s="26">
        <v>44253</v>
      </c>
      <c r="Y97" s="26">
        <v>44230</v>
      </c>
      <c r="Z97" s="22" t="s">
        <v>494</v>
      </c>
      <c r="AA97" s="22"/>
      <c r="AB97" s="22" t="s">
        <v>34</v>
      </c>
      <c r="AC97" s="22">
        <f t="shared" si="15"/>
        <v>2.0356164383561643</v>
      </c>
      <c r="AD97" s="22">
        <f t="shared" si="16"/>
        <v>2021</v>
      </c>
      <c r="AE97" s="26">
        <f t="shared" si="6"/>
        <v>44253</v>
      </c>
      <c r="AF97" s="27"/>
      <c r="AG97" s="27"/>
      <c r="AH97" s="27"/>
    </row>
    <row r="98" spans="1:34" ht="27.6">
      <c r="A98" s="21">
        <v>97</v>
      </c>
      <c r="B98" s="22" t="s">
        <v>1593</v>
      </c>
      <c r="C98" s="22" t="s">
        <v>496</v>
      </c>
      <c r="D98" s="22" t="s">
        <v>928</v>
      </c>
      <c r="E98" s="23" t="s">
        <v>498</v>
      </c>
      <c r="F98" s="7"/>
      <c r="G98" s="26">
        <v>43486</v>
      </c>
      <c r="H98" s="22" t="s">
        <v>46</v>
      </c>
      <c r="I98" s="22">
        <f t="shared" si="10"/>
        <v>21</v>
      </c>
      <c r="J98" s="21">
        <f t="shared" si="11"/>
        <v>0</v>
      </c>
      <c r="K98" s="25">
        <f t="shared" si="12"/>
        <v>0</v>
      </c>
      <c r="L98" s="25">
        <f t="shared" si="13"/>
        <v>0</v>
      </c>
      <c r="M98" s="25">
        <f t="shared" si="14"/>
        <v>0</v>
      </c>
      <c r="N98" s="26"/>
      <c r="O98" s="22"/>
      <c r="P98" s="22"/>
      <c r="Q98" s="22"/>
      <c r="R98" s="22"/>
      <c r="S98" s="26"/>
      <c r="T98" s="22"/>
      <c r="U98" s="22"/>
      <c r="V98" s="22" t="s">
        <v>57</v>
      </c>
      <c r="W98" s="26"/>
      <c r="X98" s="26"/>
      <c r="Y98" s="26"/>
      <c r="Z98" s="22" t="s">
        <v>499</v>
      </c>
      <c r="AA98" s="22"/>
      <c r="AB98" s="22" t="s">
        <v>34</v>
      </c>
      <c r="AC98" s="22" t="str">
        <f t="shared" si="15"/>
        <v/>
      </c>
      <c r="AD98" s="22" t="str">
        <f t="shared" si="16"/>
        <v/>
      </c>
      <c r="AE98" s="26">
        <f t="shared" si="6"/>
        <v>0</v>
      </c>
      <c r="AF98" s="27"/>
      <c r="AG98" s="27"/>
      <c r="AH98" s="27"/>
    </row>
    <row r="99" spans="1:34" ht="27.6">
      <c r="A99" s="21">
        <v>98</v>
      </c>
      <c r="B99" s="22" t="s">
        <v>1594</v>
      </c>
      <c r="C99" s="22" t="s">
        <v>502</v>
      </c>
      <c r="D99" s="22" t="s">
        <v>1595</v>
      </c>
      <c r="E99" s="23" t="s">
        <v>504</v>
      </c>
      <c r="F99" s="7"/>
      <c r="G99" s="26">
        <v>43772</v>
      </c>
      <c r="H99" s="22" t="s">
        <v>46</v>
      </c>
      <c r="I99" s="22">
        <f t="shared" si="10"/>
        <v>3</v>
      </c>
      <c r="J99" s="21">
        <f t="shared" si="11"/>
        <v>3</v>
      </c>
      <c r="K99" s="25">
        <f t="shared" si="12"/>
        <v>0</v>
      </c>
      <c r="L99" s="25">
        <f t="shared" si="13"/>
        <v>0</v>
      </c>
      <c r="M99" s="25">
        <f t="shared" si="14"/>
        <v>0</v>
      </c>
      <c r="N99" s="26">
        <v>43772</v>
      </c>
      <c r="O99" s="22"/>
      <c r="P99" s="22" t="s">
        <v>40</v>
      </c>
      <c r="Q99" s="22"/>
      <c r="R99" s="22"/>
      <c r="S99" s="26"/>
      <c r="T99" s="22"/>
      <c r="U99" s="22"/>
      <c r="V99" s="22" t="s">
        <v>57</v>
      </c>
      <c r="W99" s="26"/>
      <c r="X99" s="26"/>
      <c r="Y99" s="26"/>
      <c r="Z99" s="22" t="s">
        <v>505</v>
      </c>
      <c r="AA99" s="22"/>
      <c r="AB99" s="22" t="s">
        <v>34</v>
      </c>
      <c r="AC99" s="22" t="str">
        <f t="shared" si="15"/>
        <v/>
      </c>
      <c r="AD99" s="22" t="str">
        <f t="shared" si="16"/>
        <v/>
      </c>
      <c r="AE99" s="26">
        <f t="shared" si="6"/>
        <v>0</v>
      </c>
      <c r="AF99" s="27"/>
      <c r="AG99" s="27"/>
      <c r="AH99" s="27"/>
    </row>
    <row r="100" spans="1:34" ht="27.6">
      <c r="A100" s="21">
        <v>99</v>
      </c>
      <c r="B100" s="22" t="s">
        <v>1596</v>
      </c>
      <c r="C100" s="22" t="s">
        <v>507</v>
      </c>
      <c r="D100" s="22" t="s">
        <v>1597</v>
      </c>
      <c r="E100" s="23" t="s">
        <v>509</v>
      </c>
      <c r="F100" s="7"/>
      <c r="G100" s="26">
        <v>43476</v>
      </c>
      <c r="H100" s="22" t="s">
        <v>46</v>
      </c>
      <c r="I100" s="22">
        <f t="shared" si="10"/>
        <v>11</v>
      </c>
      <c r="J100" s="21">
        <f t="shared" si="11"/>
        <v>5</v>
      </c>
      <c r="K100" s="25">
        <f t="shared" si="12"/>
        <v>0</v>
      </c>
      <c r="L100" s="25">
        <f t="shared" si="13"/>
        <v>0</v>
      </c>
      <c r="M100" s="25">
        <f t="shared" si="14"/>
        <v>16</v>
      </c>
      <c r="N100" s="26">
        <v>43621</v>
      </c>
      <c r="O100" s="22"/>
      <c r="P100" s="22" t="s">
        <v>40</v>
      </c>
      <c r="Q100" s="22" t="s">
        <v>46</v>
      </c>
      <c r="R100" s="22"/>
      <c r="S100" s="26"/>
      <c r="T100" s="22"/>
      <c r="U100" s="22"/>
      <c r="V100" s="22" t="s">
        <v>41</v>
      </c>
      <c r="W100" s="26"/>
      <c r="X100" s="26">
        <v>43815</v>
      </c>
      <c r="Y100" s="26"/>
      <c r="Z100" s="22"/>
      <c r="AA100" s="22"/>
      <c r="AB100" s="22" t="s">
        <v>34</v>
      </c>
      <c r="AC100" s="22">
        <f t="shared" si="15"/>
        <v>0.92876712328767119</v>
      </c>
      <c r="AD100" s="22">
        <f t="shared" si="16"/>
        <v>2019</v>
      </c>
      <c r="AE100" s="26">
        <f t="shared" si="6"/>
        <v>43815</v>
      </c>
      <c r="AF100" s="27"/>
      <c r="AG100" s="27"/>
      <c r="AH100" s="27"/>
    </row>
    <row r="101" spans="1:34" ht="27.6">
      <c r="A101" s="21">
        <v>100</v>
      </c>
      <c r="B101" s="22" t="s">
        <v>1598</v>
      </c>
      <c r="C101" s="22" t="s">
        <v>511</v>
      </c>
      <c r="D101" s="22" t="s">
        <v>928</v>
      </c>
      <c r="E101" s="23" t="s">
        <v>512</v>
      </c>
      <c r="F101" s="7"/>
      <c r="G101" s="26">
        <v>43598</v>
      </c>
      <c r="H101" s="22" t="s">
        <v>46</v>
      </c>
      <c r="I101" s="22">
        <f t="shared" si="10"/>
        <v>13</v>
      </c>
      <c r="J101" s="21">
        <f t="shared" si="11"/>
        <v>0</v>
      </c>
      <c r="K101" s="25">
        <f t="shared" si="12"/>
        <v>0</v>
      </c>
      <c r="L101" s="25">
        <f t="shared" si="13"/>
        <v>26</v>
      </c>
      <c r="M101" s="25">
        <f t="shared" si="14"/>
        <v>0</v>
      </c>
      <c r="N101" s="26"/>
      <c r="O101" s="22"/>
      <c r="P101" s="22"/>
      <c r="Q101" s="22"/>
      <c r="R101" s="22"/>
      <c r="S101" s="26"/>
      <c r="T101" s="22"/>
      <c r="U101" s="22"/>
      <c r="V101" s="22" t="s">
        <v>81</v>
      </c>
      <c r="W101" s="26">
        <v>44008</v>
      </c>
      <c r="X101" s="26"/>
      <c r="Y101" s="26"/>
      <c r="Z101" s="22"/>
      <c r="AA101" s="22"/>
      <c r="AB101" s="22" t="s">
        <v>34</v>
      </c>
      <c r="AC101" s="22" t="str">
        <f t="shared" si="15"/>
        <v/>
      </c>
      <c r="AD101" s="22" t="str">
        <f t="shared" si="16"/>
        <v/>
      </c>
      <c r="AE101" s="26">
        <f t="shared" si="6"/>
        <v>44008</v>
      </c>
      <c r="AF101" s="27"/>
      <c r="AG101" s="27"/>
      <c r="AH101" s="27"/>
    </row>
    <row r="102" spans="1:34" ht="27.6">
      <c r="A102" s="21">
        <v>101</v>
      </c>
      <c r="B102" s="22" t="s">
        <v>1599</v>
      </c>
      <c r="C102" s="22" t="s">
        <v>514</v>
      </c>
      <c r="D102" s="22" t="s">
        <v>154</v>
      </c>
      <c r="E102" s="23" t="s">
        <v>515</v>
      </c>
      <c r="F102" s="7"/>
      <c r="G102" s="26">
        <v>43523</v>
      </c>
      <c r="H102" s="22" t="s">
        <v>46</v>
      </c>
      <c r="I102" s="22">
        <f t="shared" si="10"/>
        <v>27</v>
      </c>
      <c r="J102" s="21">
        <f t="shared" si="11"/>
        <v>6</v>
      </c>
      <c r="K102" s="25">
        <f t="shared" si="12"/>
        <v>0</v>
      </c>
      <c r="L102" s="25">
        <f t="shared" si="13"/>
        <v>0</v>
      </c>
      <c r="M102" s="25">
        <f t="shared" si="14"/>
        <v>0</v>
      </c>
      <c r="N102" s="26">
        <v>43622</v>
      </c>
      <c r="O102" s="22"/>
      <c r="P102" s="22" t="s">
        <v>246</v>
      </c>
      <c r="Q102" s="22" t="s">
        <v>516</v>
      </c>
      <c r="R102" s="22"/>
      <c r="S102" s="26"/>
      <c r="T102" s="22"/>
      <c r="U102" s="22"/>
      <c r="V102" s="22" t="s">
        <v>57</v>
      </c>
      <c r="W102" s="26"/>
      <c r="X102" s="26"/>
      <c r="Y102" s="26"/>
      <c r="Z102" s="22" t="s">
        <v>517</v>
      </c>
      <c r="AA102" s="22"/>
      <c r="AB102" s="22" t="s">
        <v>34</v>
      </c>
      <c r="AC102" s="22" t="str">
        <f t="shared" si="15"/>
        <v/>
      </c>
      <c r="AD102" s="22" t="str">
        <f t="shared" si="16"/>
        <v/>
      </c>
      <c r="AE102" s="26">
        <f t="shared" si="6"/>
        <v>0</v>
      </c>
      <c r="AF102" s="27"/>
      <c r="AG102" s="27"/>
      <c r="AH102" s="27"/>
    </row>
    <row r="103" spans="1:34" ht="27.6">
      <c r="A103" s="21">
        <v>102</v>
      </c>
      <c r="B103" s="22" t="s">
        <v>1600</v>
      </c>
      <c r="C103" s="22" t="s">
        <v>519</v>
      </c>
      <c r="D103" s="22" t="s">
        <v>520</v>
      </c>
      <c r="E103" s="23" t="s">
        <v>521</v>
      </c>
      <c r="F103" s="7"/>
      <c r="G103" s="26">
        <v>43402</v>
      </c>
      <c r="H103" s="22" t="s">
        <v>46</v>
      </c>
      <c r="I103" s="22">
        <f t="shared" si="10"/>
        <v>29</v>
      </c>
      <c r="J103" s="21">
        <f t="shared" si="11"/>
        <v>5</v>
      </c>
      <c r="K103" s="25">
        <f t="shared" si="12"/>
        <v>0</v>
      </c>
      <c r="L103" s="25">
        <f t="shared" si="13"/>
        <v>8</v>
      </c>
      <c r="M103" s="25">
        <f t="shared" si="14"/>
        <v>0</v>
      </c>
      <c r="N103" s="26">
        <v>43682</v>
      </c>
      <c r="O103" s="22"/>
      <c r="P103" s="22" t="s">
        <v>40</v>
      </c>
      <c r="Q103" s="22" t="s">
        <v>46</v>
      </c>
      <c r="R103" s="22"/>
      <c r="S103" s="26"/>
      <c r="T103" s="22"/>
      <c r="U103" s="22"/>
      <c r="V103" s="22" t="s">
        <v>81</v>
      </c>
      <c r="W103" s="26">
        <v>43473</v>
      </c>
      <c r="X103" s="26"/>
      <c r="Y103" s="26"/>
      <c r="Z103" s="22" t="s">
        <v>522</v>
      </c>
      <c r="AA103" s="22"/>
      <c r="AB103" s="22" t="s">
        <v>34</v>
      </c>
      <c r="AC103" s="22" t="str">
        <f t="shared" si="15"/>
        <v/>
      </c>
      <c r="AD103" s="22" t="str">
        <f t="shared" si="16"/>
        <v/>
      </c>
      <c r="AE103" s="26">
        <f t="shared" si="6"/>
        <v>43473</v>
      </c>
      <c r="AF103" s="27"/>
      <c r="AG103" s="27"/>
      <c r="AH103" s="27"/>
    </row>
    <row r="104" spans="1:34" ht="27.6">
      <c r="A104" s="21">
        <v>103</v>
      </c>
      <c r="B104" s="22" t="s">
        <v>1601</v>
      </c>
      <c r="C104" s="22" t="s">
        <v>524</v>
      </c>
      <c r="D104" s="22" t="s">
        <v>1602</v>
      </c>
      <c r="E104" s="23" t="s">
        <v>526</v>
      </c>
      <c r="F104" s="7"/>
      <c r="G104" s="26">
        <v>43495</v>
      </c>
      <c r="H104" s="22" t="s">
        <v>46</v>
      </c>
      <c r="I104" s="22">
        <f t="shared" si="10"/>
        <v>30</v>
      </c>
      <c r="J104" s="21">
        <f t="shared" si="11"/>
        <v>10</v>
      </c>
      <c r="K104" s="25">
        <f t="shared" si="12"/>
        <v>0</v>
      </c>
      <c r="L104" s="25">
        <f t="shared" si="13"/>
        <v>0</v>
      </c>
      <c r="M104" s="25">
        <f t="shared" si="14"/>
        <v>0</v>
      </c>
      <c r="N104" s="26">
        <v>44022</v>
      </c>
      <c r="O104" s="22"/>
      <c r="P104" s="22" t="s">
        <v>246</v>
      </c>
      <c r="Q104" s="22" t="s">
        <v>527</v>
      </c>
      <c r="R104" s="22"/>
      <c r="S104" s="26"/>
      <c r="T104" s="22"/>
      <c r="U104" s="22"/>
      <c r="V104" s="22" t="s">
        <v>57</v>
      </c>
      <c r="W104" s="26"/>
      <c r="X104" s="26"/>
      <c r="Y104" s="26"/>
      <c r="Z104" s="22" t="s">
        <v>528</v>
      </c>
      <c r="AA104" s="22"/>
      <c r="AB104" s="22" t="s">
        <v>34</v>
      </c>
      <c r="AC104" s="22" t="str">
        <f t="shared" si="15"/>
        <v/>
      </c>
      <c r="AD104" s="22" t="str">
        <f t="shared" si="16"/>
        <v/>
      </c>
      <c r="AE104" s="26">
        <f t="shared" si="6"/>
        <v>0</v>
      </c>
      <c r="AF104" s="27"/>
      <c r="AG104" s="27"/>
      <c r="AH104" s="27"/>
    </row>
    <row r="105" spans="1:34" ht="27.6">
      <c r="A105" s="21">
        <v>104</v>
      </c>
      <c r="B105" s="22" t="s">
        <v>1603</v>
      </c>
      <c r="C105" s="22" t="s">
        <v>531</v>
      </c>
      <c r="D105" s="22" t="s">
        <v>520</v>
      </c>
      <c r="E105" s="23" t="s">
        <v>532</v>
      </c>
      <c r="F105" s="7"/>
      <c r="G105" s="26">
        <v>43539</v>
      </c>
      <c r="H105" s="22" t="s">
        <v>46</v>
      </c>
      <c r="I105" s="22">
        <f t="shared" si="10"/>
        <v>15</v>
      </c>
      <c r="J105" s="21">
        <f t="shared" si="11"/>
        <v>0</v>
      </c>
      <c r="K105" s="25">
        <f t="shared" si="12"/>
        <v>0</v>
      </c>
      <c r="L105" s="25">
        <f t="shared" si="13"/>
        <v>0</v>
      </c>
      <c r="M105" s="25">
        <f t="shared" si="14"/>
        <v>0</v>
      </c>
      <c r="N105" s="26"/>
      <c r="O105" s="22"/>
      <c r="P105" s="22"/>
      <c r="Q105" s="22"/>
      <c r="R105" s="22"/>
      <c r="S105" s="26"/>
      <c r="T105" s="22"/>
      <c r="U105" s="22"/>
      <c r="V105" s="22" t="s">
        <v>57</v>
      </c>
      <c r="W105" s="26"/>
      <c r="X105" s="26"/>
      <c r="Y105" s="26"/>
      <c r="Z105" s="22" t="s">
        <v>533</v>
      </c>
      <c r="AA105" s="22"/>
      <c r="AB105" s="22" t="s">
        <v>34</v>
      </c>
      <c r="AC105" s="22" t="str">
        <f t="shared" si="15"/>
        <v/>
      </c>
      <c r="AD105" s="22" t="str">
        <f t="shared" si="16"/>
        <v/>
      </c>
      <c r="AE105" s="26">
        <f t="shared" si="6"/>
        <v>0</v>
      </c>
      <c r="AF105" s="27"/>
      <c r="AG105" s="27"/>
      <c r="AH105" s="27"/>
    </row>
    <row r="106" spans="1:34" ht="27.6">
      <c r="A106" s="21">
        <v>105</v>
      </c>
      <c r="B106" s="22" t="s">
        <v>1604</v>
      </c>
      <c r="C106" s="22" t="s">
        <v>535</v>
      </c>
      <c r="D106" s="22" t="s">
        <v>44</v>
      </c>
      <c r="E106" s="23" t="s">
        <v>536</v>
      </c>
      <c r="F106" s="7"/>
      <c r="G106" s="26">
        <v>43605</v>
      </c>
      <c r="H106" s="22" t="s">
        <v>46</v>
      </c>
      <c r="I106" s="22">
        <f t="shared" si="10"/>
        <v>20</v>
      </c>
      <c r="J106" s="21">
        <f t="shared" si="11"/>
        <v>0</v>
      </c>
      <c r="K106" s="25">
        <f t="shared" si="12"/>
        <v>0</v>
      </c>
      <c r="L106" s="25">
        <f t="shared" si="13"/>
        <v>7</v>
      </c>
      <c r="M106" s="25">
        <f t="shared" si="14"/>
        <v>0</v>
      </c>
      <c r="N106" s="26"/>
      <c r="O106" s="22"/>
      <c r="P106" s="22"/>
      <c r="Q106" s="22"/>
      <c r="R106" s="22"/>
      <c r="S106" s="26"/>
      <c r="T106" s="22"/>
      <c r="U106" s="22"/>
      <c r="V106" s="22" t="s">
        <v>81</v>
      </c>
      <c r="W106" s="26">
        <v>43806</v>
      </c>
      <c r="X106" s="26"/>
      <c r="Y106" s="26"/>
      <c r="Z106" s="22" t="s">
        <v>537</v>
      </c>
      <c r="AA106" s="22"/>
      <c r="AB106" s="22" t="s">
        <v>34</v>
      </c>
      <c r="AC106" s="22" t="str">
        <f t="shared" si="15"/>
        <v/>
      </c>
      <c r="AD106" s="22" t="str">
        <f t="shared" si="16"/>
        <v/>
      </c>
      <c r="AE106" s="26">
        <f t="shared" si="6"/>
        <v>43806</v>
      </c>
      <c r="AF106" s="27"/>
      <c r="AG106" s="27"/>
      <c r="AH106" s="27"/>
    </row>
    <row r="107" spans="1:34" ht="41.4">
      <c r="A107" s="21">
        <v>106</v>
      </c>
      <c r="B107" s="22" t="s">
        <v>1605</v>
      </c>
      <c r="C107" s="22" t="s">
        <v>539</v>
      </c>
      <c r="D107" s="22" t="s">
        <v>1555</v>
      </c>
      <c r="E107" s="23" t="s">
        <v>540</v>
      </c>
      <c r="F107" s="7"/>
      <c r="G107" s="26">
        <v>43545</v>
      </c>
      <c r="H107" s="22" t="s">
        <v>46</v>
      </c>
      <c r="I107" s="22">
        <f t="shared" si="10"/>
        <v>21</v>
      </c>
      <c r="J107" s="21">
        <f t="shared" si="11"/>
        <v>21</v>
      </c>
      <c r="K107" s="25">
        <f t="shared" si="12"/>
        <v>0</v>
      </c>
      <c r="L107" s="25">
        <f t="shared" si="13"/>
        <v>0</v>
      </c>
      <c r="M107" s="25">
        <f t="shared" si="14"/>
        <v>10</v>
      </c>
      <c r="N107" s="26">
        <v>43545</v>
      </c>
      <c r="O107" s="22"/>
      <c r="P107" s="22" t="s">
        <v>40</v>
      </c>
      <c r="Q107" s="22" t="s">
        <v>46</v>
      </c>
      <c r="R107" s="22"/>
      <c r="S107" s="26"/>
      <c r="T107" s="22"/>
      <c r="U107" s="22"/>
      <c r="V107" s="22" t="s">
        <v>41</v>
      </c>
      <c r="W107" s="26"/>
      <c r="X107" s="26">
        <v>44540</v>
      </c>
      <c r="Y107" s="26"/>
      <c r="Z107" s="22" t="s">
        <v>541</v>
      </c>
      <c r="AA107" s="22" t="s">
        <v>542</v>
      </c>
      <c r="AB107" s="22" t="s">
        <v>34</v>
      </c>
      <c r="AC107" s="22">
        <f t="shared" si="15"/>
        <v>2.7260273972602738</v>
      </c>
      <c r="AD107" s="22">
        <f t="shared" si="16"/>
        <v>2021</v>
      </c>
      <c r="AE107" s="26">
        <f t="shared" si="6"/>
        <v>44540</v>
      </c>
      <c r="AF107" s="27"/>
      <c r="AG107" s="27"/>
      <c r="AH107" s="27"/>
    </row>
    <row r="108" spans="1:34" ht="55.2">
      <c r="A108" s="21">
        <v>107</v>
      </c>
      <c r="B108" s="22" t="s">
        <v>1606</v>
      </c>
      <c r="C108" s="22" t="s">
        <v>544</v>
      </c>
      <c r="D108" s="22" t="s">
        <v>1607</v>
      </c>
      <c r="E108" s="23" t="s">
        <v>546</v>
      </c>
      <c r="F108" s="7"/>
      <c r="G108" s="26">
        <v>41541</v>
      </c>
      <c r="H108" s="22" t="s">
        <v>46</v>
      </c>
      <c r="I108" s="22">
        <f t="shared" si="10"/>
        <v>24</v>
      </c>
      <c r="J108" s="21">
        <f t="shared" si="11"/>
        <v>30</v>
      </c>
      <c r="K108" s="25">
        <f t="shared" si="12"/>
        <v>0</v>
      </c>
      <c r="L108" s="25">
        <f t="shared" si="13"/>
        <v>0</v>
      </c>
      <c r="M108" s="25">
        <f t="shared" si="14"/>
        <v>0</v>
      </c>
      <c r="N108" s="26">
        <v>41669</v>
      </c>
      <c r="O108" s="22"/>
      <c r="P108" s="22" t="s">
        <v>246</v>
      </c>
      <c r="Q108" s="22" t="s">
        <v>547</v>
      </c>
      <c r="R108" s="22"/>
      <c r="S108" s="26"/>
      <c r="T108" s="22"/>
      <c r="U108" s="22"/>
      <c r="V108" s="22" t="s">
        <v>57</v>
      </c>
      <c r="W108" s="26"/>
      <c r="X108" s="26"/>
      <c r="Y108" s="26"/>
      <c r="Z108" s="22"/>
      <c r="AA108" s="22"/>
      <c r="AB108" s="22" t="s">
        <v>34</v>
      </c>
      <c r="AC108" s="22" t="str">
        <f t="shared" si="15"/>
        <v/>
      </c>
      <c r="AD108" s="22" t="str">
        <f t="shared" si="16"/>
        <v/>
      </c>
      <c r="AE108" s="26">
        <f t="shared" si="6"/>
        <v>0</v>
      </c>
      <c r="AF108" s="27"/>
      <c r="AG108" s="27"/>
      <c r="AH108" s="27"/>
    </row>
    <row r="109" spans="1:34" ht="27.6">
      <c r="A109" s="21">
        <v>108</v>
      </c>
      <c r="B109" s="22" t="s">
        <v>1608</v>
      </c>
      <c r="C109" s="22" t="s">
        <v>551</v>
      </c>
      <c r="D109" s="22" t="s">
        <v>149</v>
      </c>
      <c r="E109" s="23" t="s">
        <v>553</v>
      </c>
      <c r="F109" s="7"/>
      <c r="G109" s="26">
        <v>41410</v>
      </c>
      <c r="H109" s="22" t="s">
        <v>46</v>
      </c>
      <c r="I109" s="22">
        <f t="shared" si="10"/>
        <v>16</v>
      </c>
      <c r="J109" s="21">
        <f t="shared" si="11"/>
        <v>1</v>
      </c>
      <c r="K109" s="25">
        <f t="shared" si="12"/>
        <v>0</v>
      </c>
      <c r="L109" s="25">
        <f t="shared" si="13"/>
        <v>0</v>
      </c>
      <c r="M109" s="25">
        <f t="shared" si="14"/>
        <v>22</v>
      </c>
      <c r="N109" s="26">
        <v>41487</v>
      </c>
      <c r="O109" s="22"/>
      <c r="P109" s="22" t="s">
        <v>246</v>
      </c>
      <c r="Q109" s="22" t="s">
        <v>554</v>
      </c>
      <c r="R109" s="22"/>
      <c r="S109" s="26"/>
      <c r="T109" s="22"/>
      <c r="U109" s="22"/>
      <c r="V109" s="22" t="s">
        <v>41</v>
      </c>
      <c r="W109" s="26"/>
      <c r="X109" s="26">
        <v>44642</v>
      </c>
      <c r="Y109" s="26"/>
      <c r="Z109" s="22" t="s">
        <v>555</v>
      </c>
      <c r="AA109" s="22"/>
      <c r="AB109" s="22" t="s">
        <v>34</v>
      </c>
      <c r="AC109" s="22">
        <f t="shared" si="15"/>
        <v>8.8547945205479444</v>
      </c>
      <c r="AD109" s="22">
        <f t="shared" si="16"/>
        <v>2022</v>
      </c>
      <c r="AE109" s="26">
        <f t="shared" si="6"/>
        <v>44642</v>
      </c>
      <c r="AF109" s="27"/>
      <c r="AG109" s="27"/>
      <c r="AH109" s="27"/>
    </row>
    <row r="110" spans="1:34" ht="27.6">
      <c r="A110" s="21">
        <v>109</v>
      </c>
      <c r="B110" s="22" t="s">
        <v>1609</v>
      </c>
      <c r="C110" s="22" t="s">
        <v>557</v>
      </c>
      <c r="D110" s="22" t="s">
        <v>124</v>
      </c>
      <c r="E110" s="23" t="s">
        <v>558</v>
      </c>
      <c r="F110" s="7"/>
      <c r="G110" s="26">
        <v>43787</v>
      </c>
      <c r="H110" s="22" t="s">
        <v>46</v>
      </c>
      <c r="I110" s="22">
        <f t="shared" si="10"/>
        <v>18</v>
      </c>
      <c r="J110" s="21">
        <f t="shared" si="11"/>
        <v>0</v>
      </c>
      <c r="K110" s="25">
        <f t="shared" si="12"/>
        <v>0</v>
      </c>
      <c r="L110" s="25">
        <f t="shared" si="13"/>
        <v>0</v>
      </c>
      <c r="M110" s="25">
        <f t="shared" si="14"/>
        <v>0</v>
      </c>
      <c r="N110" s="26"/>
      <c r="O110" s="22"/>
      <c r="P110" s="22"/>
      <c r="Q110" s="22"/>
      <c r="R110" s="22"/>
      <c r="S110" s="26"/>
      <c r="T110" s="22"/>
      <c r="U110" s="22"/>
      <c r="V110" s="22" t="s">
        <v>57</v>
      </c>
      <c r="W110" s="26"/>
      <c r="X110" s="26"/>
      <c r="Y110" s="26"/>
      <c r="Z110" s="22"/>
      <c r="AA110" s="22"/>
      <c r="AB110" s="22" t="s">
        <v>34</v>
      </c>
      <c r="AC110" s="22" t="str">
        <f t="shared" si="15"/>
        <v/>
      </c>
      <c r="AD110" s="22" t="str">
        <f t="shared" si="16"/>
        <v/>
      </c>
      <c r="AE110" s="26">
        <f t="shared" si="6"/>
        <v>0</v>
      </c>
      <c r="AF110" s="27"/>
      <c r="AG110" s="27"/>
      <c r="AH110" s="27"/>
    </row>
    <row r="111" spans="1:34" ht="27.6">
      <c r="A111" s="21">
        <v>110</v>
      </c>
      <c r="B111" s="22" t="s">
        <v>1610</v>
      </c>
      <c r="C111" s="22" t="s">
        <v>560</v>
      </c>
      <c r="D111" s="22" t="s">
        <v>119</v>
      </c>
      <c r="E111" s="23" t="s">
        <v>561</v>
      </c>
      <c r="F111" s="7"/>
      <c r="G111" s="26">
        <v>43323</v>
      </c>
      <c r="H111" s="22" t="s">
        <v>46</v>
      </c>
      <c r="I111" s="22">
        <f t="shared" si="10"/>
        <v>11</v>
      </c>
      <c r="J111" s="21">
        <f t="shared" si="11"/>
        <v>11</v>
      </c>
      <c r="K111" s="25">
        <f t="shared" si="12"/>
        <v>0</v>
      </c>
      <c r="L111" s="25">
        <f t="shared" si="13"/>
        <v>0</v>
      </c>
      <c r="M111" s="25">
        <f t="shared" si="14"/>
        <v>13</v>
      </c>
      <c r="N111" s="26">
        <v>43323</v>
      </c>
      <c r="O111" s="22"/>
      <c r="P111" s="22" t="s">
        <v>40</v>
      </c>
      <c r="Q111" s="22" t="s">
        <v>46</v>
      </c>
      <c r="R111" s="22"/>
      <c r="S111" s="26"/>
      <c r="T111" s="22"/>
      <c r="U111" s="22"/>
      <c r="V111" s="22" t="s">
        <v>41</v>
      </c>
      <c r="W111" s="26"/>
      <c r="X111" s="26">
        <v>43812</v>
      </c>
      <c r="Y111" s="26"/>
      <c r="Z111" s="22" t="s">
        <v>562</v>
      </c>
      <c r="AA111" s="22"/>
      <c r="AB111" s="22" t="s">
        <v>34</v>
      </c>
      <c r="AC111" s="22">
        <f t="shared" si="15"/>
        <v>1.3397260273972602</v>
      </c>
      <c r="AD111" s="22">
        <f t="shared" si="16"/>
        <v>2019</v>
      </c>
      <c r="AE111" s="26">
        <f t="shared" si="6"/>
        <v>43812</v>
      </c>
      <c r="AF111" s="27"/>
      <c r="AG111" s="27"/>
      <c r="AH111" s="27"/>
    </row>
    <row r="112" spans="1:34" ht="27.6">
      <c r="A112" s="21">
        <v>111</v>
      </c>
      <c r="B112" s="22" t="s">
        <v>177</v>
      </c>
      <c r="C112" s="22" t="s">
        <v>563</v>
      </c>
      <c r="D112" s="22" t="s">
        <v>124</v>
      </c>
      <c r="E112" s="23" t="s">
        <v>564</v>
      </c>
      <c r="F112" s="7"/>
      <c r="G112" s="26">
        <v>43824</v>
      </c>
      <c r="H112" s="22" t="s">
        <v>46</v>
      </c>
      <c r="I112" s="22">
        <f t="shared" si="10"/>
        <v>25</v>
      </c>
      <c r="J112" s="21">
        <f t="shared" si="11"/>
        <v>25</v>
      </c>
      <c r="K112" s="25">
        <f t="shared" si="12"/>
        <v>0</v>
      </c>
      <c r="L112" s="25">
        <f t="shared" si="13"/>
        <v>0</v>
      </c>
      <c r="M112" s="25">
        <f t="shared" si="14"/>
        <v>0</v>
      </c>
      <c r="N112" s="26">
        <v>43824</v>
      </c>
      <c r="O112" s="22"/>
      <c r="P112" s="22" t="s">
        <v>40</v>
      </c>
      <c r="Q112" s="22"/>
      <c r="R112" s="22"/>
      <c r="S112" s="26"/>
      <c r="T112" s="22"/>
      <c r="U112" s="22"/>
      <c r="V112" s="22" t="s">
        <v>57</v>
      </c>
      <c r="W112" s="26"/>
      <c r="X112" s="26"/>
      <c r="Y112" s="26"/>
      <c r="Z112" s="22"/>
      <c r="AA112" s="22"/>
      <c r="AB112" s="22" t="s">
        <v>34</v>
      </c>
      <c r="AC112" s="22" t="str">
        <f t="shared" si="15"/>
        <v/>
      </c>
      <c r="AD112" s="22" t="str">
        <f t="shared" si="16"/>
        <v/>
      </c>
      <c r="AE112" s="26">
        <f t="shared" si="6"/>
        <v>0</v>
      </c>
      <c r="AF112" s="27"/>
      <c r="AG112" s="27"/>
      <c r="AH112" s="27"/>
    </row>
    <row r="113" spans="1:34" ht="27.6">
      <c r="A113" s="21">
        <v>112</v>
      </c>
      <c r="B113" s="22" t="s">
        <v>177</v>
      </c>
      <c r="C113" s="22" t="s">
        <v>565</v>
      </c>
      <c r="D113" s="22" t="s">
        <v>124</v>
      </c>
      <c r="E113" s="23" t="s">
        <v>566</v>
      </c>
      <c r="F113" s="7"/>
      <c r="G113" s="22" t="s">
        <v>32</v>
      </c>
      <c r="H113" s="22"/>
      <c r="I113" s="22" t="e">
        <f t="shared" si="10"/>
        <v>#VALUE!</v>
      </c>
      <c r="J113" s="21">
        <f t="shared" si="11"/>
        <v>0</v>
      </c>
      <c r="K113" s="25">
        <f t="shared" si="12"/>
        <v>0</v>
      </c>
      <c r="L113" s="25">
        <f t="shared" si="13"/>
        <v>0</v>
      </c>
      <c r="M113" s="25">
        <f t="shared" si="14"/>
        <v>0</v>
      </c>
      <c r="N113" s="26"/>
      <c r="O113" s="22"/>
      <c r="P113" s="22"/>
      <c r="Q113" s="22"/>
      <c r="R113" s="22"/>
      <c r="S113" s="26"/>
      <c r="T113" s="22"/>
      <c r="U113" s="22"/>
      <c r="V113" s="22"/>
      <c r="W113" s="26"/>
      <c r="X113" s="26"/>
      <c r="Y113" s="26"/>
      <c r="Z113" s="22" t="s">
        <v>567</v>
      </c>
      <c r="AA113" s="22"/>
      <c r="AB113" s="22" t="s">
        <v>34</v>
      </c>
      <c r="AC113" s="22" t="str">
        <f t="shared" si="15"/>
        <v/>
      </c>
      <c r="AD113" s="22" t="str">
        <f t="shared" si="16"/>
        <v/>
      </c>
      <c r="AE113" s="26">
        <f t="shared" si="6"/>
        <v>0</v>
      </c>
      <c r="AF113" s="27"/>
      <c r="AG113" s="27"/>
      <c r="AH113" s="27"/>
    </row>
    <row r="114" spans="1:34" ht="82.8">
      <c r="A114" s="21">
        <v>113</v>
      </c>
      <c r="B114" s="22" t="s">
        <v>1611</v>
      </c>
      <c r="C114" s="22" t="s">
        <v>569</v>
      </c>
      <c r="D114" s="22" t="s">
        <v>149</v>
      </c>
      <c r="E114" s="23" t="s">
        <v>570</v>
      </c>
      <c r="F114" s="7"/>
      <c r="G114" s="26">
        <v>37463</v>
      </c>
      <c r="H114" s="22"/>
      <c r="I114" s="22">
        <f t="shared" si="10"/>
        <v>26</v>
      </c>
      <c r="J114" s="21" t="e">
        <f t="shared" si="11"/>
        <v>#VALUE!</v>
      </c>
      <c r="K114" s="25">
        <f t="shared" si="12"/>
        <v>0</v>
      </c>
      <c r="L114" s="25">
        <f t="shared" si="13"/>
        <v>0</v>
      </c>
      <c r="M114" s="25">
        <f t="shared" si="14"/>
        <v>0</v>
      </c>
      <c r="N114" s="22" t="s">
        <v>187</v>
      </c>
      <c r="O114" s="22"/>
      <c r="P114" s="22" t="s">
        <v>40</v>
      </c>
      <c r="Q114" s="22" t="s">
        <v>46</v>
      </c>
      <c r="R114" s="22"/>
      <c r="S114" s="26"/>
      <c r="T114" s="22"/>
      <c r="U114" s="22"/>
      <c r="V114" s="22" t="s">
        <v>57</v>
      </c>
      <c r="W114" s="26"/>
      <c r="X114" s="26"/>
      <c r="Y114" s="26"/>
      <c r="Z114" s="22" t="s">
        <v>571</v>
      </c>
      <c r="AA114" s="22"/>
      <c r="AB114" s="22" t="s">
        <v>34</v>
      </c>
      <c r="AC114" s="22" t="str">
        <f t="shared" si="15"/>
        <v/>
      </c>
      <c r="AD114" s="22" t="str">
        <f t="shared" si="16"/>
        <v/>
      </c>
      <c r="AE114" s="26">
        <f t="shared" si="6"/>
        <v>0</v>
      </c>
      <c r="AF114" s="27"/>
      <c r="AG114" s="27"/>
      <c r="AH114" s="27"/>
    </row>
    <row r="115" spans="1:34" ht="13.8">
      <c r="A115" s="21">
        <v>114</v>
      </c>
      <c r="B115" s="22" t="s">
        <v>572</v>
      </c>
      <c r="C115" s="22" t="s">
        <v>573</v>
      </c>
      <c r="D115" s="22" t="s">
        <v>124</v>
      </c>
      <c r="E115" s="23" t="s">
        <v>574</v>
      </c>
      <c r="F115" s="7"/>
      <c r="G115" s="22" t="s">
        <v>32</v>
      </c>
      <c r="H115" s="22"/>
      <c r="I115" s="22" t="e">
        <f t="shared" si="10"/>
        <v>#VALUE!</v>
      </c>
      <c r="J115" s="21">
        <f t="shared" si="11"/>
        <v>0</v>
      </c>
      <c r="K115" s="25">
        <f t="shared" si="12"/>
        <v>0</v>
      </c>
      <c r="L115" s="25">
        <f t="shared" si="13"/>
        <v>0</v>
      </c>
      <c r="M115" s="25">
        <f t="shared" si="14"/>
        <v>0</v>
      </c>
      <c r="N115" s="26"/>
      <c r="O115" s="22"/>
      <c r="P115" s="22"/>
      <c r="Q115" s="22"/>
      <c r="R115" s="22"/>
      <c r="S115" s="26"/>
      <c r="T115" s="22"/>
      <c r="U115" s="22"/>
      <c r="V115" s="22"/>
      <c r="W115" s="26"/>
      <c r="X115" s="26"/>
      <c r="Y115" s="26"/>
      <c r="Z115" s="22" t="s">
        <v>575</v>
      </c>
      <c r="AA115" s="22"/>
      <c r="AB115" s="22" t="s">
        <v>34</v>
      </c>
      <c r="AC115" s="22" t="str">
        <f t="shared" si="15"/>
        <v/>
      </c>
      <c r="AD115" s="22" t="str">
        <f t="shared" si="16"/>
        <v/>
      </c>
      <c r="AE115" s="26">
        <f t="shared" si="6"/>
        <v>0</v>
      </c>
      <c r="AF115" s="27"/>
      <c r="AG115" s="27"/>
      <c r="AH115" s="27"/>
    </row>
    <row r="116" spans="1:34" ht="27.6">
      <c r="A116" s="21">
        <v>115</v>
      </c>
      <c r="B116" s="22" t="s">
        <v>1612</v>
      </c>
      <c r="C116" s="22" t="s">
        <v>577</v>
      </c>
      <c r="D116" s="22" t="s">
        <v>124</v>
      </c>
      <c r="E116" s="23" t="s">
        <v>578</v>
      </c>
      <c r="F116" s="7"/>
      <c r="G116" s="22" t="s">
        <v>32</v>
      </c>
      <c r="H116" s="22"/>
      <c r="I116" s="22" t="e">
        <f t="shared" si="10"/>
        <v>#VALUE!</v>
      </c>
      <c r="J116" s="21">
        <f t="shared" si="11"/>
        <v>0</v>
      </c>
      <c r="K116" s="25">
        <f t="shared" si="12"/>
        <v>0</v>
      </c>
      <c r="L116" s="25">
        <f t="shared" si="13"/>
        <v>0</v>
      </c>
      <c r="M116" s="25">
        <f t="shared" si="14"/>
        <v>0</v>
      </c>
      <c r="N116" s="26"/>
      <c r="O116" s="22"/>
      <c r="P116" s="22"/>
      <c r="Q116" s="22"/>
      <c r="R116" s="22"/>
      <c r="S116" s="26"/>
      <c r="T116" s="22"/>
      <c r="U116" s="22"/>
      <c r="V116" s="22"/>
      <c r="W116" s="26"/>
      <c r="X116" s="26"/>
      <c r="Y116" s="26"/>
      <c r="Z116" s="22" t="s">
        <v>579</v>
      </c>
      <c r="AA116" s="22"/>
      <c r="AB116" s="22" t="s">
        <v>34</v>
      </c>
      <c r="AC116" s="22" t="str">
        <f t="shared" si="15"/>
        <v/>
      </c>
      <c r="AD116" s="22" t="str">
        <f t="shared" si="16"/>
        <v/>
      </c>
      <c r="AE116" s="26">
        <f t="shared" si="6"/>
        <v>0</v>
      </c>
      <c r="AF116" s="27"/>
      <c r="AG116" s="27"/>
      <c r="AH116" s="27"/>
    </row>
    <row r="117" spans="1:34" ht="27.6">
      <c r="A117" s="21">
        <v>116</v>
      </c>
      <c r="B117" s="22" t="s">
        <v>580</v>
      </c>
      <c r="C117" s="22" t="s">
        <v>581</v>
      </c>
      <c r="D117" s="22" t="s">
        <v>55</v>
      </c>
      <c r="E117" s="23" t="s">
        <v>582</v>
      </c>
      <c r="F117" s="7"/>
      <c r="G117" s="22" t="s">
        <v>32</v>
      </c>
      <c r="H117" s="22"/>
      <c r="I117" s="24" t="e">
        <f t="shared" si="10"/>
        <v>#VALUE!</v>
      </c>
      <c r="J117" s="21">
        <f t="shared" si="11"/>
        <v>0</v>
      </c>
      <c r="K117" s="25">
        <f t="shared" si="12"/>
        <v>0</v>
      </c>
      <c r="L117" s="25">
        <f t="shared" si="13"/>
        <v>0</v>
      </c>
      <c r="M117" s="25">
        <f t="shared" si="14"/>
        <v>0</v>
      </c>
      <c r="N117" s="26"/>
      <c r="O117" s="22"/>
      <c r="P117" s="22"/>
      <c r="Q117" s="22"/>
      <c r="R117" s="22"/>
      <c r="S117" s="26"/>
      <c r="T117" s="22"/>
      <c r="U117" s="22"/>
      <c r="V117" s="22"/>
      <c r="W117" s="26"/>
      <c r="X117" s="26"/>
      <c r="Y117" s="26"/>
      <c r="Z117" s="22" t="s">
        <v>583</v>
      </c>
      <c r="AA117" s="22"/>
      <c r="AB117" s="22" t="s">
        <v>34</v>
      </c>
      <c r="AC117" s="22" t="str">
        <f t="shared" si="15"/>
        <v/>
      </c>
      <c r="AD117" s="22" t="str">
        <f t="shared" si="16"/>
        <v/>
      </c>
      <c r="AE117" s="26">
        <f t="shared" si="6"/>
        <v>0</v>
      </c>
      <c r="AF117" s="27"/>
      <c r="AG117" s="27"/>
      <c r="AH117" s="27"/>
    </row>
    <row r="118" spans="1:34" ht="27.6">
      <c r="A118" s="21">
        <v>117</v>
      </c>
      <c r="B118" s="22" t="s">
        <v>1613</v>
      </c>
      <c r="C118" s="22" t="s">
        <v>585</v>
      </c>
      <c r="D118" s="22" t="s">
        <v>1614</v>
      </c>
      <c r="E118" s="23" t="s">
        <v>587</v>
      </c>
      <c r="F118" s="7"/>
      <c r="G118" s="26">
        <v>43642</v>
      </c>
      <c r="H118" s="22" t="s">
        <v>46</v>
      </c>
      <c r="I118" s="22">
        <f t="shared" si="10"/>
        <v>26</v>
      </c>
      <c r="J118" s="21">
        <f t="shared" si="11"/>
        <v>11</v>
      </c>
      <c r="K118" s="25">
        <f t="shared" si="12"/>
        <v>0</v>
      </c>
      <c r="L118" s="25">
        <f t="shared" si="13"/>
        <v>0</v>
      </c>
      <c r="M118" s="25">
        <f t="shared" si="14"/>
        <v>0</v>
      </c>
      <c r="N118" s="26">
        <v>43872</v>
      </c>
      <c r="O118" s="22"/>
      <c r="P118" s="22" t="s">
        <v>246</v>
      </c>
      <c r="Q118" s="22" t="s">
        <v>588</v>
      </c>
      <c r="R118" s="22"/>
      <c r="S118" s="26"/>
      <c r="T118" s="22"/>
      <c r="U118" s="22"/>
      <c r="V118" s="22" t="s">
        <v>57</v>
      </c>
      <c r="W118" s="26"/>
      <c r="X118" s="26"/>
      <c r="Y118" s="26"/>
      <c r="Z118" s="22"/>
      <c r="AA118" s="22"/>
      <c r="AB118" s="22" t="s">
        <v>34</v>
      </c>
      <c r="AC118" s="22" t="str">
        <f t="shared" si="15"/>
        <v/>
      </c>
      <c r="AD118" s="22" t="str">
        <f t="shared" si="16"/>
        <v/>
      </c>
      <c r="AE118" s="26">
        <f t="shared" si="6"/>
        <v>0</v>
      </c>
      <c r="AF118" s="27"/>
      <c r="AG118" s="27"/>
      <c r="AH118" s="27"/>
    </row>
    <row r="119" spans="1:34" ht="27.6">
      <c r="A119" s="21">
        <v>118</v>
      </c>
      <c r="B119" s="22" t="s">
        <v>1615</v>
      </c>
      <c r="C119" s="22" t="s">
        <v>590</v>
      </c>
      <c r="D119" s="22" t="s">
        <v>227</v>
      </c>
      <c r="E119" s="23" t="s">
        <v>591</v>
      </c>
      <c r="F119" s="7"/>
      <c r="G119" s="26">
        <v>43551</v>
      </c>
      <c r="H119" s="22" t="s">
        <v>46</v>
      </c>
      <c r="I119" s="22">
        <f t="shared" si="10"/>
        <v>27</v>
      </c>
      <c r="J119" s="21">
        <f t="shared" si="11"/>
        <v>9</v>
      </c>
      <c r="K119" s="25">
        <f t="shared" si="12"/>
        <v>0</v>
      </c>
      <c r="L119" s="25">
        <f t="shared" si="13"/>
        <v>0</v>
      </c>
      <c r="M119" s="25">
        <f t="shared" si="14"/>
        <v>13</v>
      </c>
      <c r="N119" s="26">
        <v>43808</v>
      </c>
      <c r="O119" s="22"/>
      <c r="P119" s="22" t="s">
        <v>40</v>
      </c>
      <c r="Q119" s="22" t="s">
        <v>592</v>
      </c>
      <c r="R119" s="22"/>
      <c r="S119" s="26"/>
      <c r="T119" s="22"/>
      <c r="U119" s="22"/>
      <c r="V119" s="22" t="s">
        <v>41</v>
      </c>
      <c r="W119" s="26"/>
      <c r="X119" s="26">
        <v>44025</v>
      </c>
      <c r="Y119" s="26"/>
      <c r="Z119" s="22"/>
      <c r="AA119" s="22"/>
      <c r="AB119" s="22" t="s">
        <v>34</v>
      </c>
      <c r="AC119" s="22">
        <f t="shared" si="15"/>
        <v>1.2986301369863014</v>
      </c>
      <c r="AD119" s="22">
        <f t="shared" si="16"/>
        <v>2020</v>
      </c>
      <c r="AE119" s="26">
        <f t="shared" si="6"/>
        <v>44025</v>
      </c>
      <c r="AF119" s="27"/>
      <c r="AG119" s="27"/>
      <c r="AH119" s="27"/>
    </row>
    <row r="120" spans="1:34" ht="27.6">
      <c r="A120" s="21">
        <v>119</v>
      </c>
      <c r="B120" s="22" t="s">
        <v>1616</v>
      </c>
      <c r="C120" s="22" t="s">
        <v>594</v>
      </c>
      <c r="D120" s="22" t="s">
        <v>154</v>
      </c>
      <c r="E120" s="23" t="s">
        <v>595</v>
      </c>
      <c r="F120" s="7"/>
      <c r="G120" s="26">
        <v>43642</v>
      </c>
      <c r="H120" s="22" t="s">
        <v>46</v>
      </c>
      <c r="I120" s="22">
        <f t="shared" si="10"/>
        <v>26</v>
      </c>
      <c r="J120" s="21">
        <f t="shared" si="11"/>
        <v>24</v>
      </c>
      <c r="K120" s="25">
        <f t="shared" si="12"/>
        <v>0</v>
      </c>
      <c r="L120" s="25">
        <f t="shared" si="13"/>
        <v>0</v>
      </c>
      <c r="M120" s="25">
        <f t="shared" si="14"/>
        <v>17</v>
      </c>
      <c r="N120" s="26">
        <v>43732</v>
      </c>
      <c r="O120" s="22"/>
      <c r="P120" s="22" t="s">
        <v>40</v>
      </c>
      <c r="Q120" s="22" t="s">
        <v>46</v>
      </c>
      <c r="R120" s="22"/>
      <c r="S120" s="26"/>
      <c r="T120" s="22"/>
      <c r="U120" s="22"/>
      <c r="V120" s="22" t="s">
        <v>41</v>
      </c>
      <c r="W120" s="26"/>
      <c r="X120" s="26">
        <v>43999</v>
      </c>
      <c r="Y120" s="26"/>
      <c r="Z120" s="22"/>
      <c r="AA120" s="22"/>
      <c r="AB120" s="22" t="s">
        <v>34</v>
      </c>
      <c r="AC120" s="22">
        <f t="shared" si="15"/>
        <v>0.9780821917808219</v>
      </c>
      <c r="AD120" s="22">
        <f t="shared" si="16"/>
        <v>2020</v>
      </c>
      <c r="AE120" s="26">
        <f t="shared" si="6"/>
        <v>43999</v>
      </c>
      <c r="AF120" s="27"/>
      <c r="AG120" s="27"/>
      <c r="AH120" s="27"/>
    </row>
    <row r="121" spans="1:34" ht="27.6">
      <c r="A121" s="21">
        <v>120</v>
      </c>
      <c r="B121" s="22" t="s">
        <v>1617</v>
      </c>
      <c r="C121" s="22" t="s">
        <v>597</v>
      </c>
      <c r="D121" s="22" t="s">
        <v>37</v>
      </c>
      <c r="E121" s="23" t="s">
        <v>598</v>
      </c>
      <c r="F121" s="7"/>
      <c r="G121" s="26">
        <v>40954</v>
      </c>
      <c r="H121" s="22"/>
      <c r="I121" s="21">
        <f t="shared" si="10"/>
        <v>15</v>
      </c>
      <c r="J121" s="21">
        <f t="shared" si="11"/>
        <v>18</v>
      </c>
      <c r="K121" s="25">
        <f t="shared" si="12"/>
        <v>0</v>
      </c>
      <c r="L121" s="25">
        <f t="shared" si="13"/>
        <v>0</v>
      </c>
      <c r="M121" s="25">
        <f t="shared" si="14"/>
        <v>0</v>
      </c>
      <c r="N121" s="26">
        <v>41078</v>
      </c>
      <c r="O121" s="22"/>
      <c r="P121" s="22" t="s">
        <v>246</v>
      </c>
      <c r="Q121" s="22" t="s">
        <v>599</v>
      </c>
      <c r="R121" s="22"/>
      <c r="S121" s="26"/>
      <c r="T121" s="22"/>
      <c r="U121" s="22"/>
      <c r="V121" s="22" t="s">
        <v>600</v>
      </c>
      <c r="W121" s="26"/>
      <c r="X121" s="26"/>
      <c r="Y121" s="26"/>
      <c r="Z121" s="22"/>
      <c r="AA121" s="22"/>
      <c r="AB121" s="22" t="s">
        <v>34</v>
      </c>
      <c r="AC121" s="22" t="str">
        <f t="shared" si="15"/>
        <v/>
      </c>
      <c r="AD121" s="22" t="str">
        <f t="shared" si="16"/>
        <v/>
      </c>
      <c r="AE121" s="26">
        <f t="shared" si="6"/>
        <v>0</v>
      </c>
      <c r="AF121" s="27"/>
      <c r="AG121" s="27"/>
      <c r="AH121" s="27"/>
    </row>
    <row r="122" spans="1:34" ht="27.6">
      <c r="A122" s="21">
        <v>121</v>
      </c>
      <c r="B122" s="22" t="s">
        <v>1618</v>
      </c>
      <c r="C122" s="22" t="s">
        <v>602</v>
      </c>
      <c r="D122" s="22" t="s">
        <v>30</v>
      </c>
      <c r="E122" s="23" t="s">
        <v>603</v>
      </c>
      <c r="F122" s="7"/>
      <c r="G122" s="26">
        <v>44099</v>
      </c>
      <c r="H122" s="22" t="s">
        <v>46</v>
      </c>
      <c r="I122" s="21">
        <f t="shared" si="10"/>
        <v>25</v>
      </c>
      <c r="J122" s="21">
        <f t="shared" si="11"/>
        <v>25</v>
      </c>
      <c r="K122" s="25">
        <f t="shared" si="12"/>
        <v>0</v>
      </c>
      <c r="L122" s="25">
        <f t="shared" si="13"/>
        <v>0</v>
      </c>
      <c r="M122" s="25">
        <f t="shared" si="14"/>
        <v>0</v>
      </c>
      <c r="N122" s="26">
        <v>44099</v>
      </c>
      <c r="O122" s="22"/>
      <c r="P122" s="22" t="s">
        <v>40</v>
      </c>
      <c r="Q122" s="22"/>
      <c r="R122" s="22"/>
      <c r="S122" s="26"/>
      <c r="T122" s="22"/>
      <c r="U122" s="22"/>
      <c r="V122" s="22" t="s">
        <v>600</v>
      </c>
      <c r="W122" s="26"/>
      <c r="X122" s="26"/>
      <c r="Y122" s="26"/>
      <c r="Z122" s="22"/>
      <c r="AA122" s="22"/>
      <c r="AB122" s="22" t="s">
        <v>34</v>
      </c>
      <c r="AC122" s="22" t="str">
        <f t="shared" si="15"/>
        <v/>
      </c>
      <c r="AD122" s="22" t="str">
        <f t="shared" si="16"/>
        <v/>
      </c>
      <c r="AE122" s="26">
        <f t="shared" si="6"/>
        <v>0</v>
      </c>
      <c r="AF122" s="27"/>
      <c r="AG122" s="27"/>
      <c r="AH122" s="27"/>
    </row>
    <row r="123" spans="1:34" ht="41.4">
      <c r="A123" s="21">
        <v>122</v>
      </c>
      <c r="B123" s="22" t="s">
        <v>1619</v>
      </c>
      <c r="C123" s="22" t="s">
        <v>605</v>
      </c>
      <c r="D123" s="22" t="s">
        <v>62</v>
      </c>
      <c r="E123" s="23" t="s">
        <v>606</v>
      </c>
      <c r="F123" s="7"/>
      <c r="G123" s="26">
        <v>44062</v>
      </c>
      <c r="H123" s="22" t="s">
        <v>46</v>
      </c>
      <c r="I123" s="21">
        <f t="shared" si="10"/>
        <v>19</v>
      </c>
      <c r="J123" s="21">
        <f t="shared" si="11"/>
        <v>0</v>
      </c>
      <c r="K123" s="25">
        <f t="shared" si="12"/>
        <v>0</v>
      </c>
      <c r="L123" s="25">
        <f t="shared" si="13"/>
        <v>9</v>
      </c>
      <c r="M123" s="25">
        <f t="shared" si="14"/>
        <v>0</v>
      </c>
      <c r="N123" s="26"/>
      <c r="O123" s="22"/>
      <c r="P123" s="22"/>
      <c r="Q123" s="22"/>
      <c r="R123" s="22"/>
      <c r="S123" s="26"/>
      <c r="T123" s="22"/>
      <c r="U123" s="22"/>
      <c r="V123" s="22" t="s">
        <v>353</v>
      </c>
      <c r="W123" s="29">
        <v>44113</v>
      </c>
      <c r="X123" s="26"/>
      <c r="Y123" s="26"/>
      <c r="Z123" s="22" t="s">
        <v>607</v>
      </c>
      <c r="AA123" s="22"/>
      <c r="AB123" s="22" t="s">
        <v>34</v>
      </c>
      <c r="AC123" s="22" t="str">
        <f t="shared" si="15"/>
        <v/>
      </c>
      <c r="AD123" s="22" t="str">
        <f t="shared" si="16"/>
        <v/>
      </c>
      <c r="AE123" s="26">
        <f t="shared" si="6"/>
        <v>44113</v>
      </c>
      <c r="AF123" s="27"/>
      <c r="AG123" s="27"/>
      <c r="AH123" s="27"/>
    </row>
    <row r="124" spans="1:34" ht="27.6">
      <c r="A124" s="21">
        <v>123</v>
      </c>
      <c r="B124" s="22" t="s">
        <v>608</v>
      </c>
      <c r="C124" s="22" t="s">
        <v>609</v>
      </c>
      <c r="D124" s="22" t="s">
        <v>610</v>
      </c>
      <c r="E124" s="23" t="s">
        <v>611</v>
      </c>
      <c r="F124" s="7"/>
      <c r="G124" s="41">
        <v>44049</v>
      </c>
      <c r="H124" s="22" t="s">
        <v>46</v>
      </c>
      <c r="I124" s="21">
        <f t="shared" si="10"/>
        <v>6</v>
      </c>
      <c r="J124" s="21">
        <f t="shared" si="11"/>
        <v>0</v>
      </c>
      <c r="K124" s="25">
        <f t="shared" si="12"/>
        <v>0</v>
      </c>
      <c r="L124" s="25">
        <f t="shared" si="13"/>
        <v>0</v>
      </c>
      <c r="M124" s="25">
        <f t="shared" si="14"/>
        <v>0</v>
      </c>
      <c r="N124" s="26"/>
      <c r="O124" s="22"/>
      <c r="P124" s="22"/>
      <c r="Q124" s="22"/>
      <c r="R124" s="22"/>
      <c r="S124" s="26"/>
      <c r="T124" s="22"/>
      <c r="U124" s="22"/>
      <c r="V124" s="22" t="s">
        <v>600</v>
      </c>
      <c r="W124" s="26"/>
      <c r="X124" s="26"/>
      <c r="Y124" s="26"/>
      <c r="Z124" s="22"/>
      <c r="AA124" s="22"/>
      <c r="AB124" s="22" t="s">
        <v>34</v>
      </c>
      <c r="AC124" s="22" t="str">
        <f t="shared" si="15"/>
        <v/>
      </c>
      <c r="AD124" s="22" t="str">
        <f t="shared" si="16"/>
        <v/>
      </c>
      <c r="AE124" s="26">
        <f t="shared" si="6"/>
        <v>0</v>
      </c>
      <c r="AF124" s="27"/>
      <c r="AG124" s="27"/>
      <c r="AH124" s="27"/>
    </row>
    <row r="125" spans="1:34" ht="13.8">
      <c r="A125" s="21">
        <v>124</v>
      </c>
      <c r="B125" s="22" t="s">
        <v>1620</v>
      </c>
      <c r="C125" s="22">
        <v>1243120</v>
      </c>
      <c r="D125" s="22" t="s">
        <v>197</v>
      </c>
      <c r="E125" s="23" t="s">
        <v>613</v>
      </c>
      <c r="F125" s="7"/>
      <c r="G125" s="22" t="s">
        <v>32</v>
      </c>
      <c r="H125" s="22"/>
      <c r="I125" s="24" t="e">
        <f t="shared" si="10"/>
        <v>#VALUE!</v>
      </c>
      <c r="J125" s="21">
        <f t="shared" si="11"/>
        <v>0</v>
      </c>
      <c r="K125" s="25">
        <f t="shared" si="12"/>
        <v>0</v>
      </c>
      <c r="L125" s="25">
        <f t="shared" si="13"/>
        <v>0</v>
      </c>
      <c r="M125" s="25">
        <f t="shared" si="14"/>
        <v>0</v>
      </c>
      <c r="N125" s="26"/>
      <c r="O125" s="22"/>
      <c r="P125" s="22"/>
      <c r="Q125" s="22"/>
      <c r="R125" s="22"/>
      <c r="S125" s="26"/>
      <c r="T125" s="22"/>
      <c r="U125" s="22"/>
      <c r="V125" s="22"/>
      <c r="W125" s="26"/>
      <c r="X125" s="26"/>
      <c r="Y125" s="26"/>
      <c r="Z125" s="22"/>
      <c r="AA125" s="22"/>
      <c r="AB125" s="22" t="s">
        <v>34</v>
      </c>
      <c r="AC125" s="22" t="str">
        <f t="shared" si="15"/>
        <v/>
      </c>
      <c r="AD125" s="22" t="str">
        <f t="shared" si="16"/>
        <v/>
      </c>
      <c r="AE125" s="26">
        <f t="shared" si="6"/>
        <v>0</v>
      </c>
      <c r="AF125" s="27"/>
      <c r="AG125" s="27"/>
      <c r="AH125" s="27"/>
    </row>
    <row r="126" spans="1:34" ht="27.6">
      <c r="A126" s="21">
        <v>125</v>
      </c>
      <c r="B126" s="22" t="s">
        <v>1621</v>
      </c>
      <c r="C126" s="22" t="s">
        <v>615</v>
      </c>
      <c r="D126" s="22" t="s">
        <v>30</v>
      </c>
      <c r="E126" s="23" t="s">
        <v>616</v>
      </c>
      <c r="F126" s="7"/>
      <c r="G126" s="22" t="s">
        <v>32</v>
      </c>
      <c r="H126" s="22"/>
      <c r="I126" s="24" t="e">
        <f t="shared" si="10"/>
        <v>#VALUE!</v>
      </c>
      <c r="J126" s="21">
        <f t="shared" si="11"/>
        <v>0</v>
      </c>
      <c r="K126" s="25">
        <f t="shared" si="12"/>
        <v>0</v>
      </c>
      <c r="L126" s="25">
        <f t="shared" si="13"/>
        <v>0</v>
      </c>
      <c r="M126" s="25">
        <f t="shared" si="14"/>
        <v>0</v>
      </c>
      <c r="N126" s="26"/>
      <c r="O126" s="22"/>
      <c r="P126" s="22"/>
      <c r="Q126" s="22"/>
      <c r="R126" s="22"/>
      <c r="S126" s="26"/>
      <c r="T126" s="22"/>
      <c r="U126" s="22"/>
      <c r="V126" s="22"/>
      <c r="W126" s="26"/>
      <c r="X126" s="26"/>
      <c r="Y126" s="26"/>
      <c r="Z126" s="22" t="s">
        <v>617</v>
      </c>
      <c r="AA126" s="22"/>
      <c r="AB126" s="22" t="s">
        <v>34</v>
      </c>
      <c r="AC126" s="22" t="str">
        <f t="shared" si="15"/>
        <v/>
      </c>
      <c r="AD126" s="22" t="str">
        <f t="shared" si="16"/>
        <v/>
      </c>
      <c r="AE126" s="26">
        <f t="shared" si="6"/>
        <v>0</v>
      </c>
      <c r="AF126" s="27"/>
      <c r="AG126" s="27"/>
      <c r="AH126" s="27"/>
    </row>
    <row r="127" spans="1:34" ht="41.4">
      <c r="A127" s="21">
        <v>126</v>
      </c>
      <c r="B127" s="22" t="s">
        <v>1622</v>
      </c>
      <c r="C127" s="22" t="s">
        <v>619</v>
      </c>
      <c r="D127" s="22" t="s">
        <v>197</v>
      </c>
      <c r="E127" s="23" t="s">
        <v>620</v>
      </c>
      <c r="F127" s="7"/>
      <c r="G127" s="22" t="s">
        <v>32</v>
      </c>
      <c r="H127" s="22"/>
      <c r="I127" s="24" t="e">
        <f t="shared" si="10"/>
        <v>#VALUE!</v>
      </c>
      <c r="J127" s="21">
        <f t="shared" si="11"/>
        <v>0</v>
      </c>
      <c r="K127" s="25">
        <f t="shared" si="12"/>
        <v>0</v>
      </c>
      <c r="L127" s="25">
        <f t="shared" si="13"/>
        <v>0</v>
      </c>
      <c r="M127" s="25">
        <f t="shared" si="14"/>
        <v>0</v>
      </c>
      <c r="N127" s="26"/>
      <c r="O127" s="22"/>
      <c r="P127" s="22"/>
      <c r="Q127" s="22"/>
      <c r="R127" s="22"/>
      <c r="S127" s="26"/>
      <c r="T127" s="22"/>
      <c r="U127" s="22"/>
      <c r="V127" s="22"/>
      <c r="W127" s="26"/>
      <c r="X127" s="26"/>
      <c r="Y127" s="26"/>
      <c r="Z127" s="22" t="s">
        <v>621</v>
      </c>
      <c r="AA127" s="22"/>
      <c r="AB127" s="22" t="s">
        <v>34</v>
      </c>
      <c r="AC127" s="22" t="str">
        <f t="shared" si="15"/>
        <v/>
      </c>
      <c r="AD127" s="22" t="str">
        <f t="shared" si="16"/>
        <v/>
      </c>
      <c r="AE127" s="26">
        <f t="shared" si="6"/>
        <v>0</v>
      </c>
      <c r="AF127" s="27"/>
      <c r="AG127" s="27"/>
      <c r="AH127" s="27"/>
    </row>
    <row r="128" spans="1:34" ht="41.4">
      <c r="A128" s="21">
        <v>127</v>
      </c>
      <c r="B128" s="22" t="s">
        <v>1623</v>
      </c>
      <c r="C128" s="22" t="s">
        <v>623</v>
      </c>
      <c r="D128" s="22" t="s">
        <v>44</v>
      </c>
      <c r="E128" s="23" t="s">
        <v>624</v>
      </c>
      <c r="F128" s="7"/>
      <c r="G128" s="26">
        <v>44039</v>
      </c>
      <c r="H128" s="22" t="s">
        <v>46</v>
      </c>
      <c r="I128" s="21">
        <f t="shared" si="10"/>
        <v>27</v>
      </c>
      <c r="J128" s="21">
        <f t="shared" si="11"/>
        <v>27</v>
      </c>
      <c r="K128" s="25">
        <f t="shared" si="12"/>
        <v>0</v>
      </c>
      <c r="L128" s="25">
        <f t="shared" si="13"/>
        <v>0</v>
      </c>
      <c r="M128" s="25">
        <f t="shared" si="14"/>
        <v>0</v>
      </c>
      <c r="N128" s="26">
        <v>44039</v>
      </c>
      <c r="O128" s="22"/>
      <c r="P128" s="22" t="s">
        <v>40</v>
      </c>
      <c r="Q128" s="22" t="s">
        <v>46</v>
      </c>
      <c r="R128" s="22"/>
      <c r="S128" s="26"/>
      <c r="T128" s="22"/>
      <c r="U128" s="22"/>
      <c r="V128" s="22" t="s">
        <v>57</v>
      </c>
      <c r="W128" s="26"/>
      <c r="X128" s="26"/>
      <c r="Y128" s="26"/>
      <c r="Z128" s="22"/>
      <c r="AA128" s="22"/>
      <c r="AB128" s="22" t="s">
        <v>34</v>
      </c>
      <c r="AC128" s="22" t="str">
        <f t="shared" si="15"/>
        <v/>
      </c>
      <c r="AD128" s="22" t="str">
        <f t="shared" si="16"/>
        <v/>
      </c>
      <c r="AE128" s="26">
        <f t="shared" si="6"/>
        <v>0</v>
      </c>
      <c r="AF128" s="27"/>
      <c r="AG128" s="27"/>
      <c r="AH128" s="27"/>
    </row>
    <row r="129" spans="1:34" ht="13.8">
      <c r="A129" s="21">
        <v>128</v>
      </c>
      <c r="B129" s="22" t="s">
        <v>1624</v>
      </c>
      <c r="C129" s="22" t="s">
        <v>626</v>
      </c>
      <c r="D129" s="22" t="s">
        <v>422</v>
      </c>
      <c r="E129" s="23" t="s">
        <v>627</v>
      </c>
      <c r="F129" s="7"/>
      <c r="G129" s="22" t="s">
        <v>32</v>
      </c>
      <c r="H129" s="22"/>
      <c r="I129" s="24" t="e">
        <f t="shared" si="10"/>
        <v>#VALUE!</v>
      </c>
      <c r="J129" s="21">
        <f t="shared" si="11"/>
        <v>0</v>
      </c>
      <c r="K129" s="25">
        <f t="shared" si="12"/>
        <v>0</v>
      </c>
      <c r="L129" s="25">
        <f t="shared" si="13"/>
        <v>0</v>
      </c>
      <c r="M129" s="25">
        <f t="shared" si="14"/>
        <v>0</v>
      </c>
      <c r="N129" s="26"/>
      <c r="O129" s="22"/>
      <c r="P129" s="22"/>
      <c r="Q129" s="22"/>
      <c r="R129" s="22"/>
      <c r="S129" s="26"/>
      <c r="T129" s="22"/>
      <c r="U129" s="22"/>
      <c r="V129" s="22"/>
      <c r="W129" s="26"/>
      <c r="X129" s="26"/>
      <c r="Y129" s="26"/>
      <c r="Z129" s="22"/>
      <c r="AA129" s="22"/>
      <c r="AB129" s="22" t="s">
        <v>34</v>
      </c>
      <c r="AC129" s="22" t="str">
        <f t="shared" si="15"/>
        <v/>
      </c>
      <c r="AD129" s="22" t="str">
        <f t="shared" si="16"/>
        <v/>
      </c>
      <c r="AE129" s="26">
        <f t="shared" si="6"/>
        <v>0</v>
      </c>
      <c r="AF129" s="27"/>
      <c r="AG129" s="27"/>
      <c r="AH129" s="27"/>
    </row>
    <row r="130" spans="1:34" ht="27.6">
      <c r="A130" s="21">
        <v>129</v>
      </c>
      <c r="B130" s="22" t="s">
        <v>1625</v>
      </c>
      <c r="C130" s="22" t="s">
        <v>629</v>
      </c>
      <c r="D130" s="22" t="s">
        <v>108</v>
      </c>
      <c r="E130" s="49" t="s">
        <v>630</v>
      </c>
      <c r="F130" s="28" t="s">
        <v>631</v>
      </c>
      <c r="G130" s="41">
        <v>42188</v>
      </c>
      <c r="H130" s="22" t="s">
        <v>46</v>
      </c>
      <c r="I130" s="21">
        <f t="shared" si="10"/>
        <v>3</v>
      </c>
      <c r="J130" s="21">
        <f t="shared" si="11"/>
        <v>3</v>
      </c>
      <c r="K130" s="25">
        <f t="shared" si="12"/>
        <v>0</v>
      </c>
      <c r="L130" s="25">
        <f t="shared" si="13"/>
        <v>0</v>
      </c>
      <c r="M130" s="25">
        <f t="shared" si="14"/>
        <v>5</v>
      </c>
      <c r="N130" s="41">
        <v>42188</v>
      </c>
      <c r="O130" s="22"/>
      <c r="P130" s="22" t="s">
        <v>40</v>
      </c>
      <c r="Q130" s="22" t="s">
        <v>46</v>
      </c>
      <c r="R130" s="22"/>
      <c r="S130" s="26"/>
      <c r="T130" s="22"/>
      <c r="U130" s="22"/>
      <c r="V130" s="22" t="s">
        <v>41</v>
      </c>
      <c r="W130" s="26"/>
      <c r="X130" s="26">
        <v>44656</v>
      </c>
      <c r="Y130" s="26"/>
      <c r="Z130" s="22"/>
      <c r="AA130" s="22"/>
      <c r="AB130" s="22" t="s">
        <v>34</v>
      </c>
      <c r="AC130" s="22">
        <f t="shared" si="15"/>
        <v>6.7616438356164386</v>
      </c>
      <c r="AD130" s="22">
        <f t="shared" si="16"/>
        <v>2022</v>
      </c>
      <c r="AE130" s="26">
        <f t="shared" si="6"/>
        <v>44656</v>
      </c>
      <c r="AF130" s="27"/>
      <c r="AG130" s="27"/>
      <c r="AH130" s="27"/>
    </row>
    <row r="131" spans="1:34" ht="27.6">
      <c r="A131" s="21">
        <v>130</v>
      </c>
      <c r="B131" s="22" t="s">
        <v>1626</v>
      </c>
      <c r="C131" s="22" t="s">
        <v>633</v>
      </c>
      <c r="D131" s="22" t="s">
        <v>44</v>
      </c>
      <c r="E131" s="28" t="s">
        <v>634</v>
      </c>
      <c r="F131" s="49" t="s">
        <v>635</v>
      </c>
      <c r="G131" s="26">
        <v>42734</v>
      </c>
      <c r="H131" s="22" t="s">
        <v>46</v>
      </c>
      <c r="I131" s="21">
        <f t="shared" si="10"/>
        <v>30</v>
      </c>
      <c r="J131" s="21">
        <f t="shared" si="11"/>
        <v>31</v>
      </c>
      <c r="K131" s="25">
        <f t="shared" si="12"/>
        <v>0</v>
      </c>
      <c r="L131" s="25">
        <f t="shared" si="13"/>
        <v>0</v>
      </c>
      <c r="M131" s="25">
        <f t="shared" si="14"/>
        <v>0</v>
      </c>
      <c r="N131" s="26">
        <v>42947</v>
      </c>
      <c r="O131" s="22"/>
      <c r="P131" s="22" t="s">
        <v>40</v>
      </c>
      <c r="Q131" s="22" t="s">
        <v>464</v>
      </c>
      <c r="R131" s="22"/>
      <c r="S131" s="26"/>
      <c r="T131" s="22"/>
      <c r="U131" s="22"/>
      <c r="V131" s="22" t="s">
        <v>57</v>
      </c>
      <c r="W131" s="26"/>
      <c r="X131" s="26"/>
      <c r="Y131" s="26"/>
      <c r="Z131" s="22"/>
      <c r="AA131" s="22"/>
      <c r="AB131" s="22" t="s">
        <v>34</v>
      </c>
      <c r="AC131" s="22" t="str">
        <f t="shared" si="15"/>
        <v/>
      </c>
      <c r="AD131" s="22" t="str">
        <f t="shared" si="16"/>
        <v/>
      </c>
      <c r="AE131" s="26">
        <f t="shared" si="6"/>
        <v>0</v>
      </c>
      <c r="AF131" s="27"/>
      <c r="AG131" s="27"/>
      <c r="AH131" s="27"/>
    </row>
    <row r="132" spans="1:34" ht="55.2">
      <c r="A132" s="21">
        <v>131</v>
      </c>
      <c r="B132" s="22" t="s">
        <v>1627</v>
      </c>
      <c r="C132" s="22" t="s">
        <v>639</v>
      </c>
      <c r="D132" s="22" t="s">
        <v>44</v>
      </c>
      <c r="E132" s="23" t="s">
        <v>640</v>
      </c>
      <c r="F132" s="7"/>
      <c r="G132" s="22" t="s">
        <v>32</v>
      </c>
      <c r="H132" s="22"/>
      <c r="I132" s="24" t="e">
        <f t="shared" si="10"/>
        <v>#VALUE!</v>
      </c>
      <c r="J132" s="21">
        <f t="shared" si="11"/>
        <v>0</v>
      </c>
      <c r="K132" s="25">
        <f t="shared" si="12"/>
        <v>0</v>
      </c>
      <c r="L132" s="25">
        <f t="shared" si="13"/>
        <v>0</v>
      </c>
      <c r="M132" s="25">
        <f t="shared" si="14"/>
        <v>0</v>
      </c>
      <c r="N132" s="26"/>
      <c r="O132" s="22"/>
      <c r="P132" s="22"/>
      <c r="Q132" s="22"/>
      <c r="R132" s="22"/>
      <c r="S132" s="26"/>
      <c r="T132" s="22"/>
      <c r="U132" s="22"/>
      <c r="V132" s="22"/>
      <c r="W132" s="26"/>
      <c r="X132" s="26"/>
      <c r="Y132" s="26"/>
      <c r="Z132" s="22" t="s">
        <v>641</v>
      </c>
      <c r="AA132" s="22"/>
      <c r="AB132" s="22" t="s">
        <v>34</v>
      </c>
      <c r="AC132" s="22" t="str">
        <f t="shared" si="15"/>
        <v/>
      </c>
      <c r="AD132" s="22" t="str">
        <f t="shared" si="16"/>
        <v/>
      </c>
      <c r="AE132" s="26">
        <f t="shared" si="6"/>
        <v>0</v>
      </c>
      <c r="AF132" s="27"/>
      <c r="AG132" s="27"/>
      <c r="AH132" s="27"/>
    </row>
    <row r="133" spans="1:34" ht="55.2">
      <c r="A133" s="21">
        <v>132</v>
      </c>
      <c r="B133" s="22" t="s">
        <v>1628</v>
      </c>
      <c r="C133" s="22" t="s">
        <v>643</v>
      </c>
      <c r="D133" s="22" t="s">
        <v>124</v>
      </c>
      <c r="E133" s="23" t="s">
        <v>644</v>
      </c>
      <c r="F133" s="7"/>
      <c r="G133" s="22" t="s">
        <v>32</v>
      </c>
      <c r="H133" s="22"/>
      <c r="I133" s="24" t="e">
        <f t="shared" si="10"/>
        <v>#VALUE!</v>
      </c>
      <c r="J133" s="21">
        <f t="shared" si="11"/>
        <v>0</v>
      </c>
      <c r="K133" s="25">
        <f t="shared" si="12"/>
        <v>0</v>
      </c>
      <c r="L133" s="25">
        <f t="shared" si="13"/>
        <v>0</v>
      </c>
      <c r="M133" s="25">
        <f t="shared" si="14"/>
        <v>0</v>
      </c>
      <c r="N133" s="26"/>
      <c r="O133" s="22"/>
      <c r="P133" s="22"/>
      <c r="Q133" s="22"/>
      <c r="R133" s="22"/>
      <c r="S133" s="26"/>
      <c r="T133" s="22"/>
      <c r="U133" s="22"/>
      <c r="V133" s="22"/>
      <c r="W133" s="26"/>
      <c r="X133" s="26"/>
      <c r="Y133" s="26"/>
      <c r="Z133" s="22" t="s">
        <v>641</v>
      </c>
      <c r="AA133" s="22"/>
      <c r="AB133" s="22" t="s">
        <v>34</v>
      </c>
      <c r="AC133" s="22" t="str">
        <f t="shared" si="15"/>
        <v/>
      </c>
      <c r="AD133" s="22" t="str">
        <f t="shared" si="16"/>
        <v/>
      </c>
      <c r="AE133" s="26">
        <f t="shared" si="6"/>
        <v>0</v>
      </c>
      <c r="AF133" s="27"/>
      <c r="AG133" s="27"/>
      <c r="AH133" s="27"/>
    </row>
    <row r="134" spans="1:34" ht="13.8">
      <c r="A134" s="21">
        <v>133</v>
      </c>
      <c r="B134" s="22" t="s">
        <v>1629</v>
      </c>
      <c r="C134" s="22" t="s">
        <v>646</v>
      </c>
      <c r="D134" s="22" t="s">
        <v>62</v>
      </c>
      <c r="E134" s="23" t="s">
        <v>647</v>
      </c>
      <c r="F134" s="7"/>
      <c r="G134" s="22" t="s">
        <v>32</v>
      </c>
      <c r="H134" s="22"/>
      <c r="I134" s="24" t="e">
        <f t="shared" si="10"/>
        <v>#VALUE!</v>
      </c>
      <c r="J134" s="21">
        <f t="shared" si="11"/>
        <v>0</v>
      </c>
      <c r="K134" s="25">
        <f t="shared" si="12"/>
        <v>0</v>
      </c>
      <c r="L134" s="25">
        <f t="shared" si="13"/>
        <v>0</v>
      </c>
      <c r="M134" s="25">
        <f t="shared" si="14"/>
        <v>0</v>
      </c>
      <c r="N134" s="26"/>
      <c r="O134" s="22"/>
      <c r="P134" s="22"/>
      <c r="Q134" s="22"/>
      <c r="R134" s="22"/>
      <c r="S134" s="26"/>
      <c r="T134" s="22"/>
      <c r="U134" s="22"/>
      <c r="V134" s="22"/>
      <c r="W134" s="26"/>
      <c r="X134" s="26"/>
      <c r="Y134" s="26"/>
      <c r="Z134" s="22" t="s">
        <v>648</v>
      </c>
      <c r="AA134" s="22"/>
      <c r="AB134" s="22" t="s">
        <v>34</v>
      </c>
      <c r="AC134" s="22" t="str">
        <f t="shared" si="15"/>
        <v/>
      </c>
      <c r="AD134" s="22" t="str">
        <f t="shared" si="16"/>
        <v/>
      </c>
      <c r="AE134" s="26">
        <f t="shared" si="6"/>
        <v>0</v>
      </c>
      <c r="AF134" s="27"/>
      <c r="AG134" s="27"/>
      <c r="AH134" s="27"/>
    </row>
    <row r="135" spans="1:34" ht="55.2">
      <c r="A135" s="21">
        <v>134</v>
      </c>
      <c r="B135" s="22" t="s">
        <v>1630</v>
      </c>
      <c r="C135" s="22" t="s">
        <v>650</v>
      </c>
      <c r="D135" s="22" t="s">
        <v>124</v>
      </c>
      <c r="E135" s="23" t="s">
        <v>651</v>
      </c>
      <c r="F135" s="7"/>
      <c r="G135" s="22" t="s">
        <v>32</v>
      </c>
      <c r="H135" s="22"/>
      <c r="I135" s="24" t="e">
        <f t="shared" si="10"/>
        <v>#VALUE!</v>
      </c>
      <c r="J135" s="21">
        <f t="shared" si="11"/>
        <v>0</v>
      </c>
      <c r="K135" s="25">
        <f t="shared" si="12"/>
        <v>0</v>
      </c>
      <c r="L135" s="25">
        <f t="shared" si="13"/>
        <v>0</v>
      </c>
      <c r="M135" s="25">
        <f t="shared" si="14"/>
        <v>0</v>
      </c>
      <c r="N135" s="26"/>
      <c r="O135" s="22"/>
      <c r="P135" s="22"/>
      <c r="Q135" s="22"/>
      <c r="R135" s="22"/>
      <c r="S135" s="26"/>
      <c r="T135" s="22"/>
      <c r="U135" s="22"/>
      <c r="V135" s="22"/>
      <c r="W135" s="26"/>
      <c r="X135" s="26"/>
      <c r="Y135" s="26"/>
      <c r="Z135" s="22" t="s">
        <v>641</v>
      </c>
      <c r="AA135" s="22"/>
      <c r="AB135" s="22" t="s">
        <v>34</v>
      </c>
      <c r="AC135" s="22" t="str">
        <f t="shared" si="15"/>
        <v/>
      </c>
      <c r="AD135" s="22" t="str">
        <f t="shared" si="16"/>
        <v/>
      </c>
      <c r="AE135" s="26">
        <f t="shared" si="6"/>
        <v>0</v>
      </c>
      <c r="AF135" s="27"/>
      <c r="AG135" s="27"/>
      <c r="AH135" s="27"/>
    </row>
    <row r="136" spans="1:34" ht="27.6">
      <c r="A136" s="21">
        <v>135</v>
      </c>
      <c r="B136" s="22" t="s">
        <v>1631</v>
      </c>
      <c r="C136" s="22" t="s">
        <v>653</v>
      </c>
      <c r="D136" s="22" t="s">
        <v>227</v>
      </c>
      <c r="E136" s="23" t="s">
        <v>654</v>
      </c>
      <c r="F136" s="7"/>
      <c r="G136" s="26">
        <v>41152</v>
      </c>
      <c r="H136" s="22" t="s">
        <v>46</v>
      </c>
      <c r="I136" s="21">
        <f t="shared" si="10"/>
        <v>31</v>
      </c>
      <c r="J136" s="21">
        <f t="shared" si="11"/>
        <v>31</v>
      </c>
      <c r="K136" s="25">
        <f t="shared" si="12"/>
        <v>0</v>
      </c>
      <c r="L136" s="25">
        <f t="shared" si="13"/>
        <v>0</v>
      </c>
      <c r="M136" s="25">
        <f t="shared" si="14"/>
        <v>26</v>
      </c>
      <c r="N136" s="26">
        <v>41152</v>
      </c>
      <c r="O136" s="22"/>
      <c r="P136" s="22" t="s">
        <v>40</v>
      </c>
      <c r="Q136" s="22" t="s">
        <v>46</v>
      </c>
      <c r="R136" s="22"/>
      <c r="S136" s="26"/>
      <c r="T136" s="22"/>
      <c r="U136" s="22"/>
      <c r="V136" s="22" t="s">
        <v>41</v>
      </c>
      <c r="W136" s="26"/>
      <c r="X136" s="26">
        <v>44008</v>
      </c>
      <c r="Y136" s="26"/>
      <c r="Z136" s="22"/>
      <c r="AA136" s="22"/>
      <c r="AB136" s="22" t="s">
        <v>34</v>
      </c>
      <c r="AC136" s="22">
        <f t="shared" si="15"/>
        <v>7.8246575342465752</v>
      </c>
      <c r="AD136" s="22">
        <f t="shared" si="16"/>
        <v>2020</v>
      </c>
      <c r="AE136" s="26">
        <f t="shared" si="6"/>
        <v>44008</v>
      </c>
      <c r="AF136" s="27"/>
      <c r="AG136" s="27"/>
      <c r="AH136" s="27"/>
    </row>
    <row r="137" spans="1:34" ht="55.2">
      <c r="A137" s="21">
        <v>136</v>
      </c>
      <c r="B137" s="22" t="s">
        <v>655</v>
      </c>
      <c r="C137" s="22" t="s">
        <v>656</v>
      </c>
      <c r="D137" s="22" t="s">
        <v>227</v>
      </c>
      <c r="E137" s="28" t="s">
        <v>657</v>
      </c>
      <c r="F137" s="49" t="s">
        <v>658</v>
      </c>
      <c r="G137" s="26">
        <v>42083</v>
      </c>
      <c r="H137" s="22" t="s">
        <v>46</v>
      </c>
      <c r="I137" s="21">
        <f t="shared" si="10"/>
        <v>20</v>
      </c>
      <c r="J137" s="21">
        <f t="shared" si="11"/>
        <v>6</v>
      </c>
      <c r="K137" s="25">
        <f t="shared" si="12"/>
        <v>0</v>
      </c>
      <c r="L137" s="25">
        <f t="shared" si="13"/>
        <v>0</v>
      </c>
      <c r="M137" s="25">
        <f t="shared" si="14"/>
        <v>0</v>
      </c>
      <c r="N137" s="26">
        <v>42984</v>
      </c>
      <c r="O137" s="22"/>
      <c r="P137" s="22" t="s">
        <v>246</v>
      </c>
      <c r="Q137" s="22" t="s">
        <v>659</v>
      </c>
      <c r="R137" s="22"/>
      <c r="S137" s="26"/>
      <c r="T137" s="22"/>
      <c r="U137" s="22"/>
      <c r="V137" s="22" t="s">
        <v>57</v>
      </c>
      <c r="W137" s="26"/>
      <c r="X137" s="26"/>
      <c r="Y137" s="26"/>
      <c r="Z137" s="22"/>
      <c r="AA137" s="22"/>
      <c r="AB137" s="22" t="s">
        <v>34</v>
      </c>
      <c r="AC137" s="22" t="str">
        <f t="shared" si="15"/>
        <v/>
      </c>
      <c r="AD137" s="22" t="str">
        <f t="shared" si="16"/>
        <v/>
      </c>
      <c r="AE137" s="26">
        <f t="shared" si="6"/>
        <v>0</v>
      </c>
      <c r="AF137" s="27"/>
      <c r="AG137" s="27"/>
      <c r="AH137" s="27"/>
    </row>
    <row r="138" spans="1:34" ht="27.6">
      <c r="A138" s="21">
        <v>137</v>
      </c>
      <c r="B138" s="22" t="s">
        <v>1632</v>
      </c>
      <c r="C138" s="22" t="s">
        <v>663</v>
      </c>
      <c r="D138" s="22" t="s">
        <v>37</v>
      </c>
      <c r="E138" s="23" t="s">
        <v>664</v>
      </c>
      <c r="F138" s="7"/>
      <c r="G138" s="26">
        <v>42129</v>
      </c>
      <c r="H138" s="22" t="s">
        <v>46</v>
      </c>
      <c r="I138" s="21">
        <f t="shared" si="10"/>
        <v>5</v>
      </c>
      <c r="J138" s="21">
        <f t="shared" si="11"/>
        <v>25</v>
      </c>
      <c r="K138" s="25">
        <f t="shared" si="12"/>
        <v>0</v>
      </c>
      <c r="L138" s="25">
        <f t="shared" si="13"/>
        <v>0</v>
      </c>
      <c r="M138" s="25">
        <f t="shared" si="14"/>
        <v>23</v>
      </c>
      <c r="N138" s="26">
        <v>42363</v>
      </c>
      <c r="O138" s="22"/>
      <c r="P138" s="22" t="s">
        <v>40</v>
      </c>
      <c r="Q138" s="22" t="s">
        <v>46</v>
      </c>
      <c r="R138" s="22"/>
      <c r="S138" s="26"/>
      <c r="T138" s="22"/>
      <c r="U138" s="22"/>
      <c r="V138" s="22" t="s">
        <v>41</v>
      </c>
      <c r="W138" s="26"/>
      <c r="X138" s="26">
        <v>44005</v>
      </c>
      <c r="Y138" s="26"/>
      <c r="Z138" s="22"/>
      <c r="AA138" s="22"/>
      <c r="AB138" s="22" t="s">
        <v>34</v>
      </c>
      <c r="AC138" s="22">
        <f t="shared" si="15"/>
        <v>5.13972602739726</v>
      </c>
      <c r="AD138" s="22">
        <f t="shared" si="16"/>
        <v>2020</v>
      </c>
      <c r="AE138" s="26">
        <f t="shared" si="6"/>
        <v>44005</v>
      </c>
      <c r="AF138" s="27"/>
      <c r="AG138" s="27"/>
      <c r="AH138" s="27"/>
    </row>
    <row r="139" spans="1:34" ht="27.6">
      <c r="A139" s="21">
        <v>138</v>
      </c>
      <c r="B139" s="22" t="s">
        <v>1633</v>
      </c>
      <c r="C139" s="22" t="s">
        <v>666</v>
      </c>
      <c r="D139" s="22" t="s">
        <v>108</v>
      </c>
      <c r="E139" s="23" t="s">
        <v>667</v>
      </c>
      <c r="F139" s="7"/>
      <c r="G139" s="41">
        <v>43990</v>
      </c>
      <c r="H139" s="22" t="s">
        <v>46</v>
      </c>
      <c r="I139" s="21">
        <f t="shared" si="10"/>
        <v>8</v>
      </c>
      <c r="J139" s="21">
        <f t="shared" si="11"/>
        <v>8</v>
      </c>
      <c r="K139" s="25">
        <f t="shared" si="12"/>
        <v>0</v>
      </c>
      <c r="L139" s="25">
        <f t="shared" si="13"/>
        <v>0</v>
      </c>
      <c r="M139" s="25">
        <f t="shared" si="14"/>
        <v>0</v>
      </c>
      <c r="N139" s="41">
        <v>43990</v>
      </c>
      <c r="O139" s="22"/>
      <c r="P139" s="22" t="s">
        <v>40</v>
      </c>
      <c r="Q139" s="22" t="s">
        <v>46</v>
      </c>
      <c r="R139" s="22"/>
      <c r="S139" s="26"/>
      <c r="T139" s="22"/>
      <c r="U139" s="22"/>
      <c r="V139" s="22" t="s">
        <v>57</v>
      </c>
      <c r="W139" s="26"/>
      <c r="X139" s="26"/>
      <c r="Y139" s="26"/>
      <c r="Z139" s="22"/>
      <c r="AA139" s="22"/>
      <c r="AB139" s="22" t="s">
        <v>34</v>
      </c>
      <c r="AC139" s="22" t="str">
        <f t="shared" si="15"/>
        <v/>
      </c>
      <c r="AD139" s="22" t="str">
        <f t="shared" si="16"/>
        <v/>
      </c>
      <c r="AE139" s="26">
        <f t="shared" si="6"/>
        <v>0</v>
      </c>
      <c r="AF139" s="27"/>
      <c r="AG139" s="27"/>
      <c r="AH139" s="27"/>
    </row>
    <row r="140" spans="1:34" ht="13.8">
      <c r="A140" s="21">
        <v>139</v>
      </c>
      <c r="B140" s="22" t="s">
        <v>1634</v>
      </c>
      <c r="C140" s="22" t="s">
        <v>669</v>
      </c>
      <c r="D140" s="22" t="s">
        <v>55</v>
      </c>
      <c r="E140" s="23" t="s">
        <v>670</v>
      </c>
      <c r="F140" s="7"/>
      <c r="G140" s="22" t="s">
        <v>32</v>
      </c>
      <c r="H140" s="22"/>
      <c r="I140" s="24" t="e">
        <f t="shared" si="10"/>
        <v>#VALUE!</v>
      </c>
      <c r="J140" s="21">
        <f t="shared" si="11"/>
        <v>0</v>
      </c>
      <c r="K140" s="25">
        <f t="shared" si="12"/>
        <v>0</v>
      </c>
      <c r="L140" s="25">
        <f t="shared" si="13"/>
        <v>0</v>
      </c>
      <c r="M140" s="25">
        <f t="shared" si="14"/>
        <v>0</v>
      </c>
      <c r="N140" s="26"/>
      <c r="O140" s="22"/>
      <c r="P140" s="22"/>
      <c r="Q140" s="22"/>
      <c r="R140" s="22"/>
      <c r="S140" s="26"/>
      <c r="T140" s="22"/>
      <c r="U140" s="22"/>
      <c r="V140" s="22"/>
      <c r="W140" s="26"/>
      <c r="X140" s="26"/>
      <c r="Y140" s="26"/>
      <c r="Z140" s="22" t="s">
        <v>671</v>
      </c>
      <c r="AA140" s="22"/>
      <c r="AB140" s="22" t="s">
        <v>34</v>
      </c>
      <c r="AC140" s="22" t="str">
        <f t="shared" si="15"/>
        <v/>
      </c>
      <c r="AD140" s="22" t="str">
        <f t="shared" si="16"/>
        <v/>
      </c>
      <c r="AE140" s="26">
        <f t="shared" si="6"/>
        <v>0</v>
      </c>
      <c r="AF140" s="27"/>
      <c r="AG140" s="27"/>
      <c r="AH140" s="27"/>
    </row>
    <row r="141" spans="1:34" ht="41.4">
      <c r="A141" s="21">
        <v>140</v>
      </c>
      <c r="B141" s="22" t="s">
        <v>672</v>
      </c>
      <c r="C141" s="22" t="s">
        <v>673</v>
      </c>
      <c r="D141" s="22" t="s">
        <v>1635</v>
      </c>
      <c r="E141" s="28" t="s">
        <v>675</v>
      </c>
      <c r="F141" s="28" t="s">
        <v>676</v>
      </c>
      <c r="G141" s="26">
        <v>42356</v>
      </c>
      <c r="H141" s="22" t="s">
        <v>46</v>
      </c>
      <c r="I141" s="21">
        <f t="shared" si="10"/>
        <v>18</v>
      </c>
      <c r="J141" s="21">
        <f t="shared" si="11"/>
        <v>2</v>
      </c>
      <c r="K141" s="25">
        <f t="shared" si="12"/>
        <v>0</v>
      </c>
      <c r="L141" s="25">
        <f t="shared" si="13"/>
        <v>0</v>
      </c>
      <c r="M141" s="25">
        <f t="shared" si="14"/>
        <v>20</v>
      </c>
      <c r="N141" s="50">
        <v>42615</v>
      </c>
      <c r="O141" s="22"/>
      <c r="P141" s="22" t="s">
        <v>40</v>
      </c>
      <c r="Q141" s="22" t="s">
        <v>46</v>
      </c>
      <c r="R141" s="22"/>
      <c r="S141" s="26"/>
      <c r="T141" s="22"/>
      <c r="U141" s="22"/>
      <c r="V141" s="22" t="s">
        <v>41</v>
      </c>
      <c r="W141" s="26"/>
      <c r="X141" s="26">
        <v>44336</v>
      </c>
      <c r="Y141" s="26"/>
      <c r="Z141" s="22"/>
      <c r="AA141" s="22"/>
      <c r="AB141" s="22" t="s">
        <v>34</v>
      </c>
      <c r="AC141" s="22">
        <f t="shared" si="15"/>
        <v>5.4246575342465757</v>
      </c>
      <c r="AD141" s="22">
        <f t="shared" si="16"/>
        <v>2021</v>
      </c>
      <c r="AE141" s="26">
        <f t="shared" si="6"/>
        <v>44336</v>
      </c>
      <c r="AF141" s="27"/>
      <c r="AG141" s="27"/>
      <c r="AH141" s="27"/>
    </row>
    <row r="142" spans="1:34" ht="27.6">
      <c r="A142" s="21">
        <v>141</v>
      </c>
      <c r="B142" s="22" t="s">
        <v>677</v>
      </c>
      <c r="C142" s="22" t="s">
        <v>678</v>
      </c>
      <c r="D142" s="22" t="s">
        <v>679</v>
      </c>
      <c r="E142" s="28" t="s">
        <v>680</v>
      </c>
      <c r="F142" s="7"/>
      <c r="G142" s="22" t="s">
        <v>32</v>
      </c>
      <c r="H142" s="22"/>
      <c r="I142" s="24" t="e">
        <f t="shared" si="10"/>
        <v>#VALUE!</v>
      </c>
      <c r="J142" s="21">
        <f t="shared" si="11"/>
        <v>0</v>
      </c>
      <c r="K142" s="25">
        <f t="shared" si="12"/>
        <v>0</v>
      </c>
      <c r="L142" s="25">
        <f t="shared" si="13"/>
        <v>0</v>
      </c>
      <c r="M142" s="25">
        <f t="shared" si="14"/>
        <v>0</v>
      </c>
      <c r="N142" s="26"/>
      <c r="O142" s="22"/>
      <c r="P142" s="22"/>
      <c r="Q142" s="22"/>
      <c r="R142" s="22"/>
      <c r="S142" s="26"/>
      <c r="T142" s="22"/>
      <c r="U142" s="22"/>
      <c r="V142" s="22"/>
      <c r="W142" s="26"/>
      <c r="X142" s="26"/>
      <c r="Y142" s="26"/>
      <c r="Z142" s="22" t="s">
        <v>681</v>
      </c>
      <c r="AA142" s="22"/>
      <c r="AB142" s="22" t="s">
        <v>34</v>
      </c>
      <c r="AC142" s="22" t="str">
        <f t="shared" si="15"/>
        <v/>
      </c>
      <c r="AD142" s="22" t="str">
        <f t="shared" si="16"/>
        <v/>
      </c>
      <c r="AE142" s="26">
        <f t="shared" si="6"/>
        <v>0</v>
      </c>
      <c r="AF142" s="27"/>
      <c r="AG142" s="27"/>
      <c r="AH142" s="27"/>
    </row>
    <row r="143" spans="1:34" ht="27.6">
      <c r="A143" s="21">
        <v>142</v>
      </c>
      <c r="B143" s="22" t="s">
        <v>1636</v>
      </c>
      <c r="C143" s="22" t="s">
        <v>683</v>
      </c>
      <c r="D143" s="22" t="s">
        <v>1637</v>
      </c>
      <c r="E143" s="40" t="s">
        <v>685</v>
      </c>
      <c r="F143" s="40" t="s">
        <v>686</v>
      </c>
      <c r="G143" s="41">
        <v>43171</v>
      </c>
      <c r="H143" s="22" t="s">
        <v>46</v>
      </c>
      <c r="I143" s="21">
        <f t="shared" si="10"/>
        <v>12</v>
      </c>
      <c r="J143" s="21">
        <f t="shared" si="11"/>
        <v>3</v>
      </c>
      <c r="K143" s="25">
        <f t="shared" si="12"/>
        <v>0</v>
      </c>
      <c r="L143" s="25">
        <f t="shared" si="13"/>
        <v>0</v>
      </c>
      <c r="M143" s="25">
        <f t="shared" si="14"/>
        <v>0</v>
      </c>
      <c r="N143" s="29">
        <v>44595</v>
      </c>
      <c r="O143" s="22"/>
      <c r="P143" s="22" t="s">
        <v>246</v>
      </c>
      <c r="Q143" s="22"/>
      <c r="R143" s="22"/>
      <c r="S143" s="26"/>
      <c r="T143" s="22"/>
      <c r="U143" s="22"/>
      <c r="V143" s="22" t="s">
        <v>57</v>
      </c>
      <c r="W143" s="26"/>
      <c r="X143" s="26"/>
      <c r="Y143" s="26"/>
      <c r="Z143" s="22"/>
      <c r="AA143" s="22"/>
      <c r="AB143" s="22" t="s">
        <v>34</v>
      </c>
      <c r="AC143" s="22" t="str">
        <f t="shared" si="15"/>
        <v/>
      </c>
      <c r="AD143" s="22" t="str">
        <f t="shared" si="16"/>
        <v/>
      </c>
      <c r="AE143" s="26">
        <f t="shared" si="6"/>
        <v>0</v>
      </c>
      <c r="AF143" s="27"/>
      <c r="AG143" s="27"/>
      <c r="AH143" s="27"/>
    </row>
    <row r="144" spans="1:34" ht="27.6">
      <c r="A144" s="21">
        <v>143</v>
      </c>
      <c r="B144" s="51" t="s">
        <v>1638</v>
      </c>
      <c r="C144" s="22" t="s">
        <v>690</v>
      </c>
      <c r="D144" s="22" t="s">
        <v>227</v>
      </c>
      <c r="E144" s="28" t="s">
        <v>691</v>
      </c>
      <c r="F144" s="7"/>
      <c r="G144" s="26">
        <v>44305</v>
      </c>
      <c r="H144" s="22"/>
      <c r="I144" s="21">
        <f t="shared" si="10"/>
        <v>19</v>
      </c>
      <c r="J144" s="21">
        <f t="shared" si="11"/>
        <v>23</v>
      </c>
      <c r="K144" s="25">
        <f t="shared" si="12"/>
        <v>0</v>
      </c>
      <c r="L144" s="25">
        <f t="shared" si="13"/>
        <v>0</v>
      </c>
      <c r="M144" s="25">
        <f t="shared" si="14"/>
        <v>30</v>
      </c>
      <c r="N144" s="26">
        <v>44309</v>
      </c>
      <c r="O144" s="22"/>
      <c r="P144" s="22" t="s">
        <v>246</v>
      </c>
      <c r="Q144" s="22" t="s">
        <v>464</v>
      </c>
      <c r="R144" s="22"/>
      <c r="S144" s="26"/>
      <c r="T144" s="22"/>
      <c r="U144" s="22"/>
      <c r="V144" s="52" t="s">
        <v>41</v>
      </c>
      <c r="W144" s="26"/>
      <c r="X144" s="26">
        <v>44560</v>
      </c>
      <c r="Y144" s="26"/>
      <c r="Z144" s="22"/>
      <c r="AA144" s="22" t="s">
        <v>415</v>
      </c>
      <c r="AB144" s="22" t="s">
        <v>34</v>
      </c>
      <c r="AC144" s="22">
        <f t="shared" si="15"/>
        <v>0.69863013698630139</v>
      </c>
      <c r="AD144" s="22">
        <f t="shared" si="16"/>
        <v>2021</v>
      </c>
      <c r="AE144" s="26">
        <f t="shared" si="6"/>
        <v>44560</v>
      </c>
      <c r="AF144" s="27"/>
      <c r="AG144" s="27"/>
      <c r="AH144" s="27"/>
    </row>
    <row r="145" spans="1:34" ht="27.6">
      <c r="A145" s="21">
        <v>144</v>
      </c>
      <c r="B145" s="22" t="s">
        <v>1639</v>
      </c>
      <c r="C145" s="22" t="s">
        <v>692</v>
      </c>
      <c r="D145" s="22" t="s">
        <v>679</v>
      </c>
      <c r="E145" s="28" t="s">
        <v>693</v>
      </c>
      <c r="F145" s="7"/>
      <c r="G145" s="22" t="s">
        <v>32</v>
      </c>
      <c r="H145" s="22"/>
      <c r="I145" s="24" t="e">
        <f t="shared" si="10"/>
        <v>#VALUE!</v>
      </c>
      <c r="J145" s="21">
        <f t="shared" si="11"/>
        <v>0</v>
      </c>
      <c r="K145" s="25">
        <f t="shared" si="12"/>
        <v>0</v>
      </c>
      <c r="L145" s="25">
        <f t="shared" si="13"/>
        <v>0</v>
      </c>
      <c r="M145" s="25">
        <f t="shared" si="14"/>
        <v>0</v>
      </c>
      <c r="N145" s="26"/>
      <c r="O145" s="22"/>
      <c r="P145" s="22"/>
      <c r="Q145" s="22"/>
      <c r="R145" s="22"/>
      <c r="S145" s="26"/>
      <c r="T145" s="22"/>
      <c r="U145" s="22"/>
      <c r="V145" s="22"/>
      <c r="W145" s="26"/>
      <c r="X145" s="26"/>
      <c r="Y145" s="26"/>
      <c r="Z145" s="22" t="s">
        <v>694</v>
      </c>
      <c r="AA145" s="22"/>
      <c r="AB145" s="22" t="s">
        <v>34</v>
      </c>
      <c r="AC145" s="22" t="str">
        <f t="shared" si="15"/>
        <v/>
      </c>
      <c r="AD145" s="22" t="str">
        <f t="shared" si="16"/>
        <v/>
      </c>
      <c r="AE145" s="26">
        <f t="shared" si="6"/>
        <v>0</v>
      </c>
      <c r="AF145" s="27"/>
      <c r="AG145" s="27"/>
      <c r="AH145" s="27"/>
    </row>
    <row r="146" spans="1:34" ht="13.8">
      <c r="A146" s="21">
        <v>145</v>
      </c>
      <c r="B146" s="51" t="s">
        <v>1640</v>
      </c>
      <c r="C146" s="22" t="s">
        <v>695</v>
      </c>
      <c r="D146" s="22" t="s">
        <v>197</v>
      </c>
      <c r="E146" s="28" t="s">
        <v>696</v>
      </c>
      <c r="F146" s="7"/>
      <c r="G146" s="22" t="s">
        <v>32</v>
      </c>
      <c r="H146" s="22"/>
      <c r="I146" s="24" t="e">
        <f t="shared" si="10"/>
        <v>#VALUE!</v>
      </c>
      <c r="J146" s="21">
        <f t="shared" si="11"/>
        <v>0</v>
      </c>
      <c r="K146" s="25">
        <f t="shared" si="12"/>
        <v>0</v>
      </c>
      <c r="L146" s="25">
        <f t="shared" si="13"/>
        <v>0</v>
      </c>
      <c r="M146" s="25">
        <f t="shared" si="14"/>
        <v>0</v>
      </c>
      <c r="N146" s="26"/>
      <c r="O146" s="22"/>
      <c r="P146" s="22"/>
      <c r="Q146" s="22"/>
      <c r="R146" s="22"/>
      <c r="S146" s="26"/>
      <c r="T146" s="22"/>
      <c r="U146" s="22"/>
      <c r="V146" s="22"/>
      <c r="W146" s="26"/>
      <c r="X146" s="26"/>
      <c r="Y146" s="26"/>
      <c r="Z146" s="22" t="s">
        <v>697</v>
      </c>
      <c r="AA146" s="22"/>
      <c r="AB146" s="22" t="s">
        <v>34</v>
      </c>
      <c r="AC146" s="22" t="str">
        <f t="shared" si="15"/>
        <v/>
      </c>
      <c r="AD146" s="22" t="str">
        <f t="shared" si="16"/>
        <v/>
      </c>
      <c r="AE146" s="26">
        <f t="shared" si="6"/>
        <v>0</v>
      </c>
      <c r="AF146" s="27"/>
      <c r="AG146" s="27"/>
      <c r="AH146" s="27"/>
    </row>
    <row r="147" spans="1:34" ht="27.6">
      <c r="A147" s="21">
        <v>146</v>
      </c>
      <c r="B147" s="22" t="s">
        <v>698</v>
      </c>
      <c r="C147" s="22" t="s">
        <v>699</v>
      </c>
      <c r="D147" s="22" t="s">
        <v>334</v>
      </c>
      <c r="E147" s="23" t="s">
        <v>700</v>
      </c>
      <c r="F147" s="7"/>
      <c r="G147" s="22" t="s">
        <v>32</v>
      </c>
      <c r="H147" s="22"/>
      <c r="I147" s="24" t="e">
        <f t="shared" si="10"/>
        <v>#VALUE!</v>
      </c>
      <c r="J147" s="21">
        <f t="shared" si="11"/>
        <v>0</v>
      </c>
      <c r="K147" s="25">
        <f t="shared" si="12"/>
        <v>0</v>
      </c>
      <c r="L147" s="25">
        <f t="shared" si="13"/>
        <v>0</v>
      </c>
      <c r="M147" s="25">
        <f t="shared" si="14"/>
        <v>0</v>
      </c>
      <c r="N147" s="26"/>
      <c r="O147" s="22"/>
      <c r="P147" s="22"/>
      <c r="Q147" s="22"/>
      <c r="R147" s="22"/>
      <c r="S147" s="26"/>
      <c r="T147" s="22"/>
      <c r="U147" s="22"/>
      <c r="V147" s="22"/>
      <c r="W147" s="26"/>
      <c r="X147" s="26"/>
      <c r="Y147" s="26"/>
      <c r="Z147" s="22" t="s">
        <v>701</v>
      </c>
      <c r="AA147" s="22" t="s">
        <v>702</v>
      </c>
      <c r="AB147" s="22" t="s">
        <v>34</v>
      </c>
      <c r="AC147" s="22" t="str">
        <f t="shared" si="15"/>
        <v/>
      </c>
      <c r="AD147" s="22" t="str">
        <f t="shared" si="16"/>
        <v/>
      </c>
      <c r="AE147" s="26">
        <f t="shared" si="6"/>
        <v>0</v>
      </c>
      <c r="AF147" s="27"/>
      <c r="AG147" s="27"/>
      <c r="AH147" s="27"/>
    </row>
    <row r="148" spans="1:34" ht="27.6">
      <c r="A148" s="21">
        <v>147</v>
      </c>
      <c r="B148" s="22" t="s">
        <v>1641</v>
      </c>
      <c r="C148" s="22" t="s">
        <v>704</v>
      </c>
      <c r="D148" s="22" t="s">
        <v>1642</v>
      </c>
      <c r="E148" s="28" t="s">
        <v>706</v>
      </c>
      <c r="F148" s="28" t="s">
        <v>707</v>
      </c>
      <c r="G148" s="53">
        <v>42711</v>
      </c>
      <c r="H148" s="22" t="s">
        <v>46</v>
      </c>
      <c r="I148" s="21">
        <f t="shared" si="10"/>
        <v>7</v>
      </c>
      <c r="J148" s="21">
        <f t="shared" si="11"/>
        <v>7</v>
      </c>
      <c r="K148" s="25">
        <f t="shared" si="12"/>
        <v>0</v>
      </c>
      <c r="L148" s="25">
        <f t="shared" si="13"/>
        <v>0</v>
      </c>
      <c r="M148" s="25">
        <f t="shared" si="14"/>
        <v>0</v>
      </c>
      <c r="N148" s="53">
        <v>42711</v>
      </c>
      <c r="O148" s="22"/>
      <c r="P148" s="22" t="s">
        <v>40</v>
      </c>
      <c r="Q148" s="22" t="s">
        <v>46</v>
      </c>
      <c r="R148" s="22"/>
      <c r="S148" s="26"/>
      <c r="T148" s="22"/>
      <c r="U148" s="22"/>
      <c r="V148" s="22" t="s">
        <v>57</v>
      </c>
      <c r="W148" s="26"/>
      <c r="X148" s="26"/>
      <c r="Y148" s="26"/>
      <c r="Z148" s="22"/>
      <c r="AA148" s="22"/>
      <c r="AB148" s="22" t="s">
        <v>34</v>
      </c>
      <c r="AC148" s="22" t="str">
        <f t="shared" si="15"/>
        <v/>
      </c>
      <c r="AD148" s="22" t="str">
        <f t="shared" si="16"/>
        <v/>
      </c>
      <c r="AE148" s="26">
        <f t="shared" si="6"/>
        <v>0</v>
      </c>
      <c r="AF148" s="27"/>
      <c r="AG148" s="27"/>
      <c r="AH148" s="27"/>
    </row>
    <row r="149" spans="1:34" ht="41.4">
      <c r="A149" s="21">
        <v>148</v>
      </c>
      <c r="B149" s="22" t="s">
        <v>1643</v>
      </c>
      <c r="C149" s="22" t="s">
        <v>709</v>
      </c>
      <c r="D149" s="22" t="s">
        <v>1644</v>
      </c>
      <c r="E149" s="23" t="s">
        <v>711</v>
      </c>
      <c r="F149" s="7"/>
      <c r="G149" s="26">
        <v>42142</v>
      </c>
      <c r="H149" s="22" t="s">
        <v>46</v>
      </c>
      <c r="I149" s="21">
        <f t="shared" si="10"/>
        <v>18</v>
      </c>
      <c r="J149" s="21">
        <f t="shared" si="11"/>
        <v>18</v>
      </c>
      <c r="K149" s="25">
        <f t="shared" si="12"/>
        <v>0</v>
      </c>
      <c r="L149" s="25">
        <f t="shared" si="13"/>
        <v>0</v>
      </c>
      <c r="M149" s="25">
        <f t="shared" si="14"/>
        <v>29</v>
      </c>
      <c r="N149" s="53">
        <v>42142</v>
      </c>
      <c r="O149" s="22"/>
      <c r="P149" s="22" t="s">
        <v>40</v>
      </c>
      <c r="Q149" s="22" t="s">
        <v>46</v>
      </c>
      <c r="R149" s="22"/>
      <c r="S149" s="26"/>
      <c r="T149" s="22"/>
      <c r="U149" s="22"/>
      <c r="V149" s="22" t="s">
        <v>41</v>
      </c>
      <c r="W149" s="26"/>
      <c r="X149" s="26">
        <v>43433</v>
      </c>
      <c r="Y149" s="26"/>
      <c r="Z149" s="22"/>
      <c r="AA149" s="22"/>
      <c r="AB149" s="22" t="s">
        <v>34</v>
      </c>
      <c r="AC149" s="22">
        <f t="shared" si="15"/>
        <v>3.536986301369863</v>
      </c>
      <c r="AD149" s="22">
        <f t="shared" si="16"/>
        <v>2018</v>
      </c>
      <c r="AE149" s="26">
        <f t="shared" si="6"/>
        <v>43433</v>
      </c>
      <c r="AF149" s="27"/>
      <c r="AG149" s="27"/>
      <c r="AH149" s="27"/>
    </row>
    <row r="150" spans="1:34" ht="27.6">
      <c r="A150" s="21">
        <v>149</v>
      </c>
      <c r="B150" s="22" t="s">
        <v>1645</v>
      </c>
      <c r="C150" s="22" t="s">
        <v>713</v>
      </c>
      <c r="D150" s="22" t="s">
        <v>334</v>
      </c>
      <c r="E150" s="28" t="s">
        <v>714</v>
      </c>
      <c r="F150" s="7"/>
      <c r="G150" s="26">
        <v>44285</v>
      </c>
      <c r="H150" s="22" t="s">
        <v>46</v>
      </c>
      <c r="I150" s="21">
        <f t="shared" si="10"/>
        <v>30</v>
      </c>
      <c r="J150" s="21">
        <f t="shared" si="11"/>
        <v>0</v>
      </c>
      <c r="K150" s="25">
        <f t="shared" si="12"/>
        <v>0</v>
      </c>
      <c r="L150" s="25">
        <f t="shared" si="13"/>
        <v>0</v>
      </c>
      <c r="M150" s="25">
        <f t="shared" si="14"/>
        <v>0</v>
      </c>
      <c r="N150" s="26"/>
      <c r="O150" s="22"/>
      <c r="P150" s="22"/>
      <c r="Q150" s="22"/>
      <c r="R150" s="22"/>
      <c r="S150" s="26"/>
      <c r="T150" s="22"/>
      <c r="U150" s="22"/>
      <c r="V150" s="22" t="s">
        <v>57</v>
      </c>
      <c r="W150" s="26"/>
      <c r="X150" s="26"/>
      <c r="Y150" s="26"/>
      <c r="Z150" s="22"/>
      <c r="AA150" s="22"/>
      <c r="AB150" s="22" t="s">
        <v>34</v>
      </c>
      <c r="AC150" s="22" t="str">
        <f t="shared" si="15"/>
        <v/>
      </c>
      <c r="AD150" s="22" t="str">
        <f t="shared" si="16"/>
        <v/>
      </c>
      <c r="AE150" s="26">
        <f t="shared" si="6"/>
        <v>0</v>
      </c>
      <c r="AF150" s="27"/>
      <c r="AG150" s="27"/>
      <c r="AH150" s="27"/>
    </row>
    <row r="151" spans="1:34" ht="27.6">
      <c r="A151" s="21">
        <v>150</v>
      </c>
      <c r="B151" s="22" t="s">
        <v>1646</v>
      </c>
      <c r="C151" s="22" t="s">
        <v>717</v>
      </c>
      <c r="D151" s="22" t="s">
        <v>422</v>
      </c>
      <c r="E151" s="28" t="s">
        <v>718</v>
      </c>
      <c r="F151" s="7"/>
      <c r="G151" s="26">
        <v>44279</v>
      </c>
      <c r="H151" s="22" t="s">
        <v>46</v>
      </c>
      <c r="I151" s="21">
        <f t="shared" si="10"/>
        <v>24</v>
      </c>
      <c r="J151" s="21">
        <f t="shared" si="11"/>
        <v>0</v>
      </c>
      <c r="K151" s="25">
        <f t="shared" si="12"/>
        <v>0</v>
      </c>
      <c r="L151" s="25">
        <f t="shared" si="13"/>
        <v>0</v>
      </c>
      <c r="M151" s="25">
        <f t="shared" si="14"/>
        <v>0</v>
      </c>
      <c r="N151" s="26"/>
      <c r="O151" s="22"/>
      <c r="P151" s="22"/>
      <c r="Q151" s="22"/>
      <c r="R151" s="22"/>
      <c r="S151" s="26"/>
      <c r="T151" s="22"/>
      <c r="U151" s="22"/>
      <c r="V151" s="22" t="s">
        <v>57</v>
      </c>
      <c r="W151" s="26"/>
      <c r="X151" s="26"/>
      <c r="Y151" s="26"/>
      <c r="Z151" s="22"/>
      <c r="AA151" s="22"/>
      <c r="AB151" s="22" t="s">
        <v>34</v>
      </c>
      <c r="AC151" s="22" t="str">
        <f t="shared" si="15"/>
        <v/>
      </c>
      <c r="AD151" s="22" t="str">
        <f t="shared" si="16"/>
        <v/>
      </c>
      <c r="AE151" s="26">
        <f t="shared" si="6"/>
        <v>0</v>
      </c>
      <c r="AF151" s="27"/>
      <c r="AG151" s="27"/>
      <c r="AH151" s="27"/>
    </row>
    <row r="152" spans="1:34" ht="41.4">
      <c r="A152" s="21">
        <v>151</v>
      </c>
      <c r="B152" s="22" t="s">
        <v>720</v>
      </c>
      <c r="C152" s="22" t="s">
        <v>721</v>
      </c>
      <c r="D152" s="22" t="s">
        <v>67</v>
      </c>
      <c r="E152" s="54" t="s">
        <v>722</v>
      </c>
      <c r="F152" s="7"/>
      <c r="G152" s="22" t="s">
        <v>32</v>
      </c>
      <c r="H152" s="22"/>
      <c r="I152" s="24" t="e">
        <f t="shared" si="10"/>
        <v>#VALUE!</v>
      </c>
      <c r="J152" s="21">
        <f t="shared" si="11"/>
        <v>0</v>
      </c>
      <c r="K152" s="25">
        <f t="shared" si="12"/>
        <v>0</v>
      </c>
      <c r="L152" s="25">
        <f t="shared" si="13"/>
        <v>0</v>
      </c>
      <c r="M152" s="25">
        <f t="shared" si="14"/>
        <v>0</v>
      </c>
      <c r="N152" s="26"/>
      <c r="O152" s="22"/>
      <c r="P152" s="22"/>
      <c r="Q152" s="22"/>
      <c r="R152" s="22"/>
      <c r="S152" s="26"/>
      <c r="T152" s="22"/>
      <c r="U152" s="22"/>
      <c r="V152" s="22"/>
      <c r="W152" s="26"/>
      <c r="X152" s="26"/>
      <c r="Y152" s="26"/>
      <c r="Z152" s="22" t="s">
        <v>723</v>
      </c>
      <c r="AA152" s="22"/>
      <c r="AB152" s="22" t="s">
        <v>34</v>
      </c>
      <c r="AC152" s="22" t="str">
        <f t="shared" si="15"/>
        <v/>
      </c>
      <c r="AD152" s="22" t="str">
        <f t="shared" si="16"/>
        <v/>
      </c>
      <c r="AE152" s="26">
        <f t="shared" si="6"/>
        <v>0</v>
      </c>
      <c r="AF152" s="27"/>
      <c r="AG152" s="27"/>
      <c r="AH152" s="27"/>
    </row>
    <row r="153" spans="1:34" ht="41.4">
      <c r="A153" s="21">
        <v>152</v>
      </c>
      <c r="B153" s="51" t="s">
        <v>724</v>
      </c>
      <c r="C153" s="22" t="s">
        <v>725</v>
      </c>
      <c r="D153" s="22" t="s">
        <v>197</v>
      </c>
      <c r="E153" s="28" t="s">
        <v>726</v>
      </c>
      <c r="F153" s="7"/>
      <c r="G153" s="22" t="s">
        <v>32</v>
      </c>
      <c r="H153" s="22"/>
      <c r="I153" s="24" t="e">
        <f t="shared" si="10"/>
        <v>#VALUE!</v>
      </c>
      <c r="J153" s="21">
        <f t="shared" si="11"/>
        <v>0</v>
      </c>
      <c r="K153" s="25">
        <f t="shared" si="12"/>
        <v>0</v>
      </c>
      <c r="L153" s="25">
        <f t="shared" si="13"/>
        <v>0</v>
      </c>
      <c r="M153" s="25">
        <f t="shared" si="14"/>
        <v>0</v>
      </c>
      <c r="N153" s="26"/>
      <c r="O153" s="22"/>
      <c r="P153" s="22"/>
      <c r="Q153" s="22"/>
      <c r="R153" s="22"/>
      <c r="S153" s="26"/>
      <c r="T153" s="22"/>
      <c r="U153" s="22"/>
      <c r="V153" s="22"/>
      <c r="W153" s="26"/>
      <c r="X153" s="26"/>
      <c r="Y153" s="26"/>
      <c r="Z153" s="51" t="s">
        <v>1647</v>
      </c>
      <c r="AA153" s="22"/>
      <c r="AB153" s="22" t="s">
        <v>34</v>
      </c>
      <c r="AC153" s="22" t="str">
        <f t="shared" si="15"/>
        <v/>
      </c>
      <c r="AD153" s="22" t="str">
        <f t="shared" si="16"/>
        <v/>
      </c>
      <c r="AE153" s="26">
        <f t="shared" si="6"/>
        <v>0</v>
      </c>
      <c r="AF153" s="27"/>
      <c r="AG153" s="27"/>
      <c r="AH153" s="27"/>
    </row>
    <row r="154" spans="1:34" ht="27.6">
      <c r="A154" s="21">
        <v>153</v>
      </c>
      <c r="B154" s="51" t="s">
        <v>728</v>
      </c>
      <c r="C154" s="22" t="s">
        <v>729</v>
      </c>
      <c r="D154" s="22" t="s">
        <v>730</v>
      </c>
      <c r="E154" s="28" t="s">
        <v>731</v>
      </c>
      <c r="F154" s="7"/>
      <c r="G154" s="22" t="s">
        <v>32</v>
      </c>
      <c r="H154" s="22"/>
      <c r="I154" s="24" t="e">
        <f t="shared" si="10"/>
        <v>#VALUE!</v>
      </c>
      <c r="J154" s="21">
        <f t="shared" si="11"/>
        <v>0</v>
      </c>
      <c r="K154" s="25">
        <f t="shared" si="12"/>
        <v>0</v>
      </c>
      <c r="L154" s="25">
        <f t="shared" si="13"/>
        <v>0</v>
      </c>
      <c r="M154" s="25">
        <f t="shared" si="14"/>
        <v>0</v>
      </c>
      <c r="N154" s="26"/>
      <c r="O154" s="22"/>
      <c r="P154" s="22"/>
      <c r="Q154" s="22"/>
      <c r="R154" s="22"/>
      <c r="S154" s="26"/>
      <c r="T154" s="22"/>
      <c r="U154" s="22"/>
      <c r="V154" s="22"/>
      <c r="W154" s="26"/>
      <c r="X154" s="26"/>
      <c r="Y154" s="26"/>
      <c r="Z154" s="22" t="s">
        <v>732</v>
      </c>
      <c r="AA154" s="22"/>
      <c r="AB154" s="22" t="s">
        <v>34</v>
      </c>
      <c r="AC154" s="22" t="str">
        <f t="shared" si="15"/>
        <v/>
      </c>
      <c r="AD154" s="22" t="str">
        <f t="shared" si="16"/>
        <v/>
      </c>
      <c r="AE154" s="26">
        <f t="shared" si="6"/>
        <v>0</v>
      </c>
      <c r="AF154" s="27"/>
      <c r="AG154" s="27"/>
      <c r="AH154" s="27"/>
    </row>
    <row r="155" spans="1:34" ht="27.6">
      <c r="A155" s="21">
        <v>154</v>
      </c>
      <c r="B155" s="51" t="s">
        <v>733</v>
      </c>
      <c r="C155" s="22" t="s">
        <v>734</v>
      </c>
      <c r="D155" s="22" t="s">
        <v>730</v>
      </c>
      <c r="E155" s="28" t="s">
        <v>735</v>
      </c>
      <c r="F155" s="7"/>
      <c r="G155" s="26">
        <v>44337</v>
      </c>
      <c r="H155" s="22" t="s">
        <v>46</v>
      </c>
      <c r="I155" s="21">
        <f t="shared" si="10"/>
        <v>21</v>
      </c>
      <c r="J155" s="21">
        <f t="shared" si="11"/>
        <v>0</v>
      </c>
      <c r="K155" s="25">
        <f t="shared" si="12"/>
        <v>0</v>
      </c>
      <c r="L155" s="25">
        <f t="shared" si="13"/>
        <v>0</v>
      </c>
      <c r="M155" s="25">
        <f t="shared" si="14"/>
        <v>0</v>
      </c>
      <c r="N155" s="26"/>
      <c r="O155" s="22"/>
      <c r="P155" s="22"/>
      <c r="Q155" s="22"/>
      <c r="R155" s="22"/>
      <c r="S155" s="26"/>
      <c r="T155" s="22"/>
      <c r="U155" s="22"/>
      <c r="V155" s="22" t="s">
        <v>57</v>
      </c>
      <c r="W155" s="26"/>
      <c r="X155" s="26"/>
      <c r="Y155" s="26"/>
      <c r="Z155" s="22"/>
      <c r="AA155" s="22"/>
      <c r="AB155" s="22" t="s">
        <v>34</v>
      </c>
      <c r="AC155" s="22" t="str">
        <f t="shared" si="15"/>
        <v/>
      </c>
      <c r="AD155" s="22" t="str">
        <f t="shared" si="16"/>
        <v/>
      </c>
      <c r="AE155" s="26">
        <f t="shared" si="6"/>
        <v>0</v>
      </c>
      <c r="AF155" s="27"/>
      <c r="AG155" s="27"/>
      <c r="AH155" s="27"/>
    </row>
    <row r="156" spans="1:34" ht="41.4">
      <c r="A156" s="21">
        <v>155</v>
      </c>
      <c r="B156" s="51" t="s">
        <v>1648</v>
      </c>
      <c r="C156" s="22" t="s">
        <v>737</v>
      </c>
      <c r="D156" s="22" t="s">
        <v>730</v>
      </c>
      <c r="E156" s="28" t="s">
        <v>738</v>
      </c>
      <c r="F156" s="7"/>
      <c r="G156" s="22" t="s">
        <v>32</v>
      </c>
      <c r="H156" s="22"/>
      <c r="I156" s="24" t="e">
        <f t="shared" si="10"/>
        <v>#VALUE!</v>
      </c>
      <c r="J156" s="21">
        <f t="shared" si="11"/>
        <v>0</v>
      </c>
      <c r="K156" s="25">
        <f t="shared" si="12"/>
        <v>0</v>
      </c>
      <c r="L156" s="25">
        <f t="shared" si="13"/>
        <v>0</v>
      </c>
      <c r="M156" s="25">
        <f t="shared" si="14"/>
        <v>0</v>
      </c>
      <c r="N156" s="26"/>
      <c r="O156" s="22"/>
      <c r="P156" s="22"/>
      <c r="Q156" s="22"/>
      <c r="R156" s="22"/>
      <c r="S156" s="26"/>
      <c r="T156" s="22"/>
      <c r="U156" s="22"/>
      <c r="V156" s="22"/>
      <c r="W156" s="26"/>
      <c r="X156" s="26"/>
      <c r="Y156" s="26"/>
      <c r="Z156" s="22" t="s">
        <v>739</v>
      </c>
      <c r="AA156" s="22"/>
      <c r="AB156" s="22" t="s">
        <v>34</v>
      </c>
      <c r="AC156" s="22" t="str">
        <f t="shared" si="15"/>
        <v/>
      </c>
      <c r="AD156" s="22" t="str">
        <f t="shared" si="16"/>
        <v/>
      </c>
      <c r="AE156" s="26">
        <f t="shared" si="6"/>
        <v>0</v>
      </c>
      <c r="AF156" s="27"/>
      <c r="AG156" s="27"/>
      <c r="AH156" s="27"/>
    </row>
    <row r="157" spans="1:34" ht="13.8">
      <c r="A157" s="21">
        <v>156</v>
      </c>
      <c r="B157" s="22" t="s">
        <v>1649</v>
      </c>
      <c r="C157" s="22" t="s">
        <v>741</v>
      </c>
      <c r="D157" s="22" t="s">
        <v>55</v>
      </c>
      <c r="E157" s="23" t="s">
        <v>742</v>
      </c>
      <c r="F157" s="7"/>
      <c r="G157" s="22" t="s">
        <v>32</v>
      </c>
      <c r="H157" s="22"/>
      <c r="I157" s="24" t="e">
        <f t="shared" si="10"/>
        <v>#VALUE!</v>
      </c>
      <c r="J157" s="21">
        <f t="shared" si="11"/>
        <v>0</v>
      </c>
      <c r="K157" s="25">
        <f t="shared" si="12"/>
        <v>0</v>
      </c>
      <c r="L157" s="25">
        <f t="shared" si="13"/>
        <v>0</v>
      </c>
      <c r="M157" s="25">
        <f t="shared" si="14"/>
        <v>0</v>
      </c>
      <c r="N157" s="26"/>
      <c r="O157" s="22"/>
      <c r="P157" s="22"/>
      <c r="Q157" s="22"/>
      <c r="R157" s="22"/>
      <c r="S157" s="26"/>
      <c r="T157" s="22"/>
      <c r="U157" s="22"/>
      <c r="V157" s="22"/>
      <c r="W157" s="26"/>
      <c r="X157" s="26"/>
      <c r="Y157" s="26"/>
      <c r="Z157" s="22"/>
      <c r="AA157" s="22"/>
      <c r="AB157" s="22" t="s">
        <v>34</v>
      </c>
      <c r="AC157" s="22" t="str">
        <f t="shared" si="15"/>
        <v/>
      </c>
      <c r="AD157" s="22" t="str">
        <f t="shared" si="16"/>
        <v/>
      </c>
      <c r="AE157" s="26">
        <f t="shared" si="6"/>
        <v>0</v>
      </c>
      <c r="AF157" s="27"/>
      <c r="AG157" s="27"/>
      <c r="AH157" s="27"/>
    </row>
    <row r="158" spans="1:34" ht="69">
      <c r="A158" s="21">
        <v>157</v>
      </c>
      <c r="B158" s="22" t="s">
        <v>1650</v>
      </c>
      <c r="C158" s="22" t="s">
        <v>744</v>
      </c>
      <c r="D158" s="22" t="s">
        <v>334</v>
      </c>
      <c r="E158" s="23" t="s">
        <v>745</v>
      </c>
      <c r="F158" s="7"/>
      <c r="G158" s="53">
        <v>44228</v>
      </c>
      <c r="H158" s="22" t="s">
        <v>46</v>
      </c>
      <c r="I158" s="21">
        <f t="shared" si="10"/>
        <v>1</v>
      </c>
      <c r="J158" s="21">
        <f t="shared" si="11"/>
        <v>0</v>
      </c>
      <c r="K158" s="25">
        <f t="shared" si="12"/>
        <v>0</v>
      </c>
      <c r="L158" s="25">
        <f t="shared" si="13"/>
        <v>21</v>
      </c>
      <c r="M158" s="25">
        <f t="shared" si="14"/>
        <v>0</v>
      </c>
      <c r="N158" s="26"/>
      <c r="O158" s="22"/>
      <c r="P158" s="22"/>
      <c r="Q158" s="22"/>
      <c r="R158" s="22"/>
      <c r="S158" s="26"/>
      <c r="T158" s="22"/>
      <c r="U158" s="22"/>
      <c r="V158" s="22" t="s">
        <v>81</v>
      </c>
      <c r="W158" s="26">
        <v>44307</v>
      </c>
      <c r="X158" s="26"/>
      <c r="Y158" s="26"/>
      <c r="Z158" s="22" t="s">
        <v>746</v>
      </c>
      <c r="AA158" s="22"/>
      <c r="AB158" s="22" t="s">
        <v>34</v>
      </c>
      <c r="AC158" s="22" t="str">
        <f t="shared" si="15"/>
        <v/>
      </c>
      <c r="AD158" s="22" t="str">
        <f t="shared" si="16"/>
        <v/>
      </c>
      <c r="AE158" s="26">
        <f t="shared" si="6"/>
        <v>44307</v>
      </c>
      <c r="AF158" s="27"/>
      <c r="AG158" s="27"/>
      <c r="AH158" s="27"/>
    </row>
    <row r="159" spans="1:34" ht="27.6">
      <c r="A159" s="21">
        <v>158</v>
      </c>
      <c r="B159" s="22" t="s">
        <v>747</v>
      </c>
      <c r="C159" s="22" t="s">
        <v>748</v>
      </c>
      <c r="D159" s="22" t="s">
        <v>44</v>
      </c>
      <c r="E159" s="23" t="s">
        <v>749</v>
      </c>
      <c r="F159" s="7"/>
      <c r="G159" s="26">
        <v>44239</v>
      </c>
      <c r="H159" s="22" t="s">
        <v>46</v>
      </c>
      <c r="I159" s="21">
        <f t="shared" si="10"/>
        <v>12</v>
      </c>
      <c r="J159" s="21">
        <f t="shared" si="11"/>
        <v>0</v>
      </c>
      <c r="K159" s="25">
        <f t="shared" si="12"/>
        <v>0</v>
      </c>
      <c r="L159" s="25">
        <f t="shared" si="13"/>
        <v>14</v>
      </c>
      <c r="M159" s="25">
        <f t="shared" si="14"/>
        <v>0</v>
      </c>
      <c r="N159" s="26"/>
      <c r="O159" s="22"/>
      <c r="P159" s="22"/>
      <c r="Q159" s="22"/>
      <c r="R159" s="22"/>
      <c r="S159" s="26"/>
      <c r="T159" s="22"/>
      <c r="U159" s="22"/>
      <c r="V159" s="22" t="s">
        <v>81</v>
      </c>
      <c r="W159" s="26">
        <v>44300</v>
      </c>
      <c r="X159" s="26"/>
      <c r="Y159" s="26">
        <v>44306</v>
      </c>
      <c r="Z159" s="22" t="s">
        <v>750</v>
      </c>
      <c r="AA159" s="22"/>
      <c r="AB159" s="22" t="s">
        <v>34</v>
      </c>
      <c r="AC159" s="22" t="str">
        <f t="shared" si="15"/>
        <v/>
      </c>
      <c r="AD159" s="22" t="str">
        <f t="shared" si="16"/>
        <v/>
      </c>
      <c r="AE159" s="26">
        <f t="shared" si="6"/>
        <v>44300</v>
      </c>
      <c r="AF159" s="27"/>
      <c r="AG159" s="27"/>
      <c r="AH159" s="27"/>
    </row>
    <row r="160" spans="1:34" ht="27.6">
      <c r="A160" s="21">
        <v>159</v>
      </c>
      <c r="B160" s="22" t="s">
        <v>1651</v>
      </c>
      <c r="C160" s="22" t="s">
        <v>752</v>
      </c>
      <c r="D160" s="22" t="s">
        <v>30</v>
      </c>
      <c r="E160" s="23" t="s">
        <v>753</v>
      </c>
      <c r="F160" s="7"/>
      <c r="G160" s="53">
        <v>43619</v>
      </c>
      <c r="H160" s="22" t="s">
        <v>46</v>
      </c>
      <c r="I160" s="21">
        <f t="shared" si="10"/>
        <v>3</v>
      </c>
      <c r="J160" s="21">
        <f t="shared" si="11"/>
        <v>15</v>
      </c>
      <c r="K160" s="25">
        <f t="shared" si="12"/>
        <v>0</v>
      </c>
      <c r="L160" s="25" t="e">
        <f>DAY(#REF!)</f>
        <v>#REF!</v>
      </c>
      <c r="M160" s="25">
        <f>DAY(W160)</f>
        <v>15</v>
      </c>
      <c r="N160" s="26">
        <v>44242</v>
      </c>
      <c r="O160" s="22"/>
      <c r="P160" s="22" t="s">
        <v>40</v>
      </c>
      <c r="Q160" s="22"/>
      <c r="R160" s="22"/>
      <c r="S160" s="26"/>
      <c r="T160" s="22"/>
      <c r="U160" s="22"/>
      <c r="V160" s="22" t="s">
        <v>81</v>
      </c>
      <c r="W160" s="26">
        <v>44242</v>
      </c>
      <c r="Y160" s="26"/>
      <c r="Z160" s="22"/>
      <c r="AA160" s="22"/>
      <c r="AB160" s="22" t="s">
        <v>34</v>
      </c>
      <c r="AC160" s="22" t="str">
        <f t="shared" si="15"/>
        <v/>
      </c>
      <c r="AD160" s="22" t="str">
        <f t="shared" si="16"/>
        <v/>
      </c>
      <c r="AE160" s="26">
        <f t="shared" si="6"/>
        <v>44242</v>
      </c>
      <c r="AF160" s="27"/>
      <c r="AG160" s="27"/>
      <c r="AH160" s="27"/>
    </row>
    <row r="161" spans="1:34" ht="27.6">
      <c r="A161" s="21">
        <v>160</v>
      </c>
      <c r="B161" s="22" t="s">
        <v>1652</v>
      </c>
      <c r="C161" s="22" t="s">
        <v>755</v>
      </c>
      <c r="D161" s="22" t="s">
        <v>124</v>
      </c>
      <c r="E161" s="23" t="s">
        <v>756</v>
      </c>
      <c r="F161" s="7"/>
      <c r="G161" s="22" t="s">
        <v>32</v>
      </c>
      <c r="H161" s="22"/>
      <c r="I161" s="24" t="e">
        <f t="shared" si="10"/>
        <v>#VALUE!</v>
      </c>
      <c r="J161" s="21">
        <f t="shared" si="11"/>
        <v>0</v>
      </c>
      <c r="K161" s="25">
        <f t="shared" si="12"/>
        <v>0</v>
      </c>
      <c r="L161" s="25">
        <f t="shared" ref="L161:L283" si="17">DAY(W161)</f>
        <v>0</v>
      </c>
      <c r="M161" s="25">
        <f t="shared" ref="M161:M283" si="18">DAY(X161)</f>
        <v>0</v>
      </c>
      <c r="N161" s="26"/>
      <c r="O161" s="22"/>
      <c r="P161" s="22"/>
      <c r="Q161" s="22"/>
      <c r="R161" s="22"/>
      <c r="S161" s="26"/>
      <c r="T161" s="22"/>
      <c r="U161" s="22"/>
      <c r="V161" s="22"/>
      <c r="W161" s="26"/>
      <c r="X161" s="26"/>
      <c r="Y161" s="26"/>
      <c r="Z161" s="22"/>
      <c r="AA161" s="22"/>
      <c r="AB161" s="22" t="s">
        <v>34</v>
      </c>
      <c r="AC161" s="22" t="str">
        <f t="shared" si="15"/>
        <v/>
      </c>
      <c r="AD161" s="22" t="str">
        <f t="shared" si="16"/>
        <v/>
      </c>
      <c r="AE161" s="26">
        <f t="shared" si="6"/>
        <v>0</v>
      </c>
      <c r="AF161" s="27"/>
      <c r="AG161" s="27"/>
      <c r="AH161" s="27"/>
    </row>
    <row r="162" spans="1:34" ht="55.2">
      <c r="A162" s="21">
        <v>161</v>
      </c>
      <c r="B162" s="22" t="s">
        <v>1653</v>
      </c>
      <c r="C162" s="22" t="s">
        <v>758</v>
      </c>
      <c r="D162" s="22" t="s">
        <v>1654</v>
      </c>
      <c r="E162" s="23" t="s">
        <v>760</v>
      </c>
      <c r="F162" s="28" t="s">
        <v>761</v>
      </c>
      <c r="G162" s="53">
        <v>42796</v>
      </c>
      <c r="H162" s="22" t="s">
        <v>46</v>
      </c>
      <c r="I162" s="21">
        <f t="shared" si="10"/>
        <v>2</v>
      </c>
      <c r="J162" s="21">
        <f t="shared" si="11"/>
        <v>2</v>
      </c>
      <c r="K162" s="25">
        <f t="shared" si="12"/>
        <v>0</v>
      </c>
      <c r="L162" s="25">
        <f t="shared" si="17"/>
        <v>0</v>
      </c>
      <c r="M162" s="25">
        <f t="shared" si="18"/>
        <v>0</v>
      </c>
      <c r="N162" s="53">
        <v>42796</v>
      </c>
      <c r="O162" s="22"/>
      <c r="P162" s="22" t="s">
        <v>40</v>
      </c>
      <c r="Q162" s="22" t="s">
        <v>46</v>
      </c>
      <c r="R162" s="22"/>
      <c r="S162" s="26"/>
      <c r="T162" s="22"/>
      <c r="U162" s="22"/>
      <c r="V162" s="22" t="s">
        <v>57</v>
      </c>
      <c r="W162" s="26"/>
      <c r="X162" s="26"/>
      <c r="Y162" s="26"/>
      <c r="Z162" s="22"/>
      <c r="AA162" s="22" t="s">
        <v>762</v>
      </c>
      <c r="AB162" s="22" t="s">
        <v>34</v>
      </c>
      <c r="AC162" s="22" t="str">
        <f t="shared" si="15"/>
        <v/>
      </c>
      <c r="AD162" s="22" t="str">
        <f t="shared" si="16"/>
        <v/>
      </c>
      <c r="AE162" s="26">
        <f t="shared" si="6"/>
        <v>0</v>
      </c>
      <c r="AF162" s="27"/>
      <c r="AG162" s="27"/>
      <c r="AH162" s="27"/>
    </row>
    <row r="163" spans="1:34" ht="27.6">
      <c r="A163" s="21">
        <v>162</v>
      </c>
      <c r="B163" s="22" t="s">
        <v>1655</v>
      </c>
      <c r="C163" s="22" t="s">
        <v>764</v>
      </c>
      <c r="D163" s="22" t="s">
        <v>1656</v>
      </c>
      <c r="E163" s="23" t="s">
        <v>766</v>
      </c>
      <c r="F163" s="28" t="s">
        <v>767</v>
      </c>
      <c r="G163" s="53">
        <v>42552</v>
      </c>
      <c r="H163" s="22" t="s">
        <v>46</v>
      </c>
      <c r="I163" s="21">
        <f t="shared" si="10"/>
        <v>1</v>
      </c>
      <c r="J163" s="21">
        <f t="shared" si="11"/>
        <v>1</v>
      </c>
      <c r="K163" s="25">
        <f t="shared" si="12"/>
        <v>0</v>
      </c>
      <c r="L163" s="25">
        <f t="shared" si="17"/>
        <v>0</v>
      </c>
      <c r="M163" s="25">
        <f t="shared" si="18"/>
        <v>24</v>
      </c>
      <c r="N163" s="53">
        <v>42552</v>
      </c>
      <c r="O163" s="22"/>
      <c r="P163" s="22" t="s">
        <v>40</v>
      </c>
      <c r="Q163" s="22" t="s">
        <v>46</v>
      </c>
      <c r="R163" s="22"/>
      <c r="S163" s="26"/>
      <c r="T163" s="22"/>
      <c r="U163" s="22"/>
      <c r="V163" s="22" t="s">
        <v>41</v>
      </c>
      <c r="W163" s="26"/>
      <c r="X163" s="26">
        <v>44189</v>
      </c>
      <c r="Y163" s="26"/>
      <c r="Z163" s="22"/>
      <c r="AA163" s="22"/>
      <c r="AB163" s="22" t="s">
        <v>34</v>
      </c>
      <c r="AC163" s="22">
        <f t="shared" si="15"/>
        <v>4.484931506849315</v>
      </c>
      <c r="AD163" s="22">
        <f t="shared" si="16"/>
        <v>2020</v>
      </c>
      <c r="AE163" s="26">
        <f t="shared" si="6"/>
        <v>44189</v>
      </c>
      <c r="AF163" s="27"/>
      <c r="AG163" s="27"/>
      <c r="AH163" s="27"/>
    </row>
    <row r="164" spans="1:34" ht="27.6">
      <c r="A164" s="21">
        <v>163</v>
      </c>
      <c r="B164" s="22" t="s">
        <v>1657</v>
      </c>
      <c r="C164" s="22" t="s">
        <v>769</v>
      </c>
      <c r="D164" s="22" t="s">
        <v>770</v>
      </c>
      <c r="E164" s="23" t="s">
        <v>771</v>
      </c>
      <c r="F164" s="7"/>
      <c r="G164" s="26">
        <v>44183</v>
      </c>
      <c r="H164" s="22" t="s">
        <v>46</v>
      </c>
      <c r="I164" s="21">
        <f t="shared" si="10"/>
        <v>18</v>
      </c>
      <c r="J164" s="21">
        <f t="shared" si="11"/>
        <v>31</v>
      </c>
      <c r="K164" s="25">
        <f t="shared" si="12"/>
        <v>0</v>
      </c>
      <c r="L164" s="25">
        <f t="shared" si="17"/>
        <v>0</v>
      </c>
      <c r="M164" s="25">
        <f t="shared" si="18"/>
        <v>0</v>
      </c>
      <c r="N164" s="26">
        <v>44592</v>
      </c>
      <c r="O164" s="22"/>
      <c r="P164" s="22" t="s">
        <v>246</v>
      </c>
      <c r="Q164" s="22" t="s">
        <v>772</v>
      </c>
      <c r="R164" s="22"/>
      <c r="S164" s="26"/>
      <c r="T164" s="22"/>
      <c r="U164" s="22"/>
      <c r="V164" s="22" t="s">
        <v>57</v>
      </c>
      <c r="W164" s="26"/>
      <c r="X164" s="26"/>
      <c r="Y164" s="26"/>
      <c r="Z164" s="22"/>
      <c r="AA164" s="22"/>
      <c r="AB164" s="22" t="s">
        <v>34</v>
      </c>
      <c r="AC164" s="22" t="str">
        <f t="shared" si="15"/>
        <v/>
      </c>
      <c r="AD164" s="22" t="str">
        <f t="shared" si="16"/>
        <v/>
      </c>
      <c r="AE164" s="26">
        <f t="shared" si="6"/>
        <v>0</v>
      </c>
      <c r="AF164" s="27"/>
      <c r="AG164" s="27"/>
      <c r="AH164" s="27"/>
    </row>
    <row r="165" spans="1:34" ht="13.8">
      <c r="A165" s="21">
        <v>164</v>
      </c>
      <c r="B165" s="22" t="s">
        <v>1658</v>
      </c>
      <c r="C165" s="22" t="s">
        <v>775</v>
      </c>
      <c r="D165" s="22" t="s">
        <v>227</v>
      </c>
      <c r="E165" s="23" t="s">
        <v>776</v>
      </c>
      <c r="F165" s="7"/>
      <c r="G165" s="22" t="s">
        <v>32</v>
      </c>
      <c r="H165" s="22"/>
      <c r="I165" s="24" t="e">
        <f t="shared" si="10"/>
        <v>#VALUE!</v>
      </c>
      <c r="J165" s="21">
        <f t="shared" si="11"/>
        <v>0</v>
      </c>
      <c r="K165" s="25">
        <f t="shared" si="12"/>
        <v>0</v>
      </c>
      <c r="L165" s="25">
        <f t="shared" si="17"/>
        <v>0</v>
      </c>
      <c r="M165" s="25">
        <f t="shared" si="18"/>
        <v>0</v>
      </c>
      <c r="N165" s="26"/>
      <c r="O165" s="22"/>
      <c r="P165" s="22"/>
      <c r="Q165" s="22"/>
      <c r="R165" s="22"/>
      <c r="S165" s="26"/>
      <c r="T165" s="22"/>
      <c r="U165" s="22"/>
      <c r="V165" s="22"/>
      <c r="W165" s="26"/>
      <c r="X165" s="26"/>
      <c r="Y165" s="26"/>
      <c r="Z165" s="22" t="s">
        <v>777</v>
      </c>
      <c r="AA165" s="22"/>
      <c r="AB165" s="22" t="s">
        <v>34</v>
      </c>
      <c r="AC165" s="22" t="str">
        <f t="shared" si="15"/>
        <v/>
      </c>
      <c r="AD165" s="22" t="str">
        <f t="shared" si="16"/>
        <v/>
      </c>
      <c r="AE165" s="26">
        <f t="shared" si="6"/>
        <v>0</v>
      </c>
      <c r="AF165" s="27"/>
      <c r="AG165" s="27"/>
      <c r="AH165" s="27"/>
    </row>
    <row r="166" spans="1:34" ht="27.6">
      <c r="A166" s="21">
        <v>165</v>
      </c>
      <c r="B166" s="22" t="s">
        <v>1659</v>
      </c>
      <c r="C166" s="22" t="s">
        <v>778</v>
      </c>
      <c r="D166" s="22" t="s">
        <v>55</v>
      </c>
      <c r="E166" s="23" t="s">
        <v>779</v>
      </c>
      <c r="F166" s="7"/>
      <c r="G166" s="22" t="s">
        <v>32</v>
      </c>
      <c r="H166" s="22"/>
      <c r="I166" s="24" t="e">
        <f t="shared" si="10"/>
        <v>#VALUE!</v>
      </c>
      <c r="J166" s="21">
        <f t="shared" si="11"/>
        <v>0</v>
      </c>
      <c r="K166" s="25">
        <f t="shared" si="12"/>
        <v>0</v>
      </c>
      <c r="L166" s="25">
        <f t="shared" si="17"/>
        <v>0</v>
      </c>
      <c r="M166" s="25">
        <f t="shared" si="18"/>
        <v>0</v>
      </c>
      <c r="N166" s="26"/>
      <c r="O166" s="22"/>
      <c r="P166" s="22"/>
      <c r="Q166" s="22"/>
      <c r="R166" s="22"/>
      <c r="S166" s="26"/>
      <c r="T166" s="22"/>
      <c r="U166" s="22"/>
      <c r="V166" s="22"/>
      <c r="W166" s="26"/>
      <c r="X166" s="26"/>
      <c r="Y166" s="26"/>
      <c r="Z166" s="22" t="s">
        <v>780</v>
      </c>
      <c r="AA166" s="22"/>
      <c r="AB166" s="22" t="s">
        <v>34</v>
      </c>
      <c r="AC166" s="22" t="str">
        <f t="shared" si="15"/>
        <v/>
      </c>
      <c r="AD166" s="22" t="str">
        <f t="shared" si="16"/>
        <v/>
      </c>
      <c r="AE166" s="26">
        <f t="shared" si="6"/>
        <v>0</v>
      </c>
      <c r="AF166" s="27"/>
      <c r="AG166" s="27"/>
      <c r="AH166" s="27"/>
    </row>
    <row r="167" spans="1:34" ht="13.8">
      <c r="A167" s="21">
        <v>166</v>
      </c>
      <c r="B167" s="22" t="s">
        <v>747</v>
      </c>
      <c r="C167" s="22" t="s">
        <v>781</v>
      </c>
      <c r="D167" s="22" t="s">
        <v>124</v>
      </c>
      <c r="E167" s="23" t="s">
        <v>782</v>
      </c>
      <c r="F167" s="7"/>
      <c r="G167" s="22" t="s">
        <v>32</v>
      </c>
      <c r="H167" s="22"/>
      <c r="I167" s="24" t="e">
        <f t="shared" si="10"/>
        <v>#VALUE!</v>
      </c>
      <c r="J167" s="21">
        <f t="shared" si="11"/>
        <v>0</v>
      </c>
      <c r="K167" s="25">
        <f t="shared" si="12"/>
        <v>0</v>
      </c>
      <c r="L167" s="25">
        <f t="shared" si="17"/>
        <v>0</v>
      </c>
      <c r="M167" s="25">
        <f t="shared" si="18"/>
        <v>0</v>
      </c>
      <c r="N167" s="26"/>
      <c r="O167" s="22"/>
      <c r="P167" s="22"/>
      <c r="Q167" s="22"/>
      <c r="R167" s="22"/>
      <c r="S167" s="26"/>
      <c r="T167" s="22"/>
      <c r="U167" s="22"/>
      <c r="V167" s="22"/>
      <c r="W167" s="26"/>
      <c r="X167" s="26"/>
      <c r="Y167" s="26"/>
      <c r="Z167" s="22"/>
      <c r="AA167" s="22"/>
      <c r="AB167" s="22" t="s">
        <v>34</v>
      </c>
      <c r="AC167" s="22" t="str">
        <f t="shared" si="15"/>
        <v/>
      </c>
      <c r="AD167" s="22" t="str">
        <f t="shared" si="16"/>
        <v/>
      </c>
      <c r="AE167" s="26">
        <f t="shared" si="6"/>
        <v>0</v>
      </c>
      <c r="AF167" s="27"/>
      <c r="AG167" s="27"/>
      <c r="AH167" s="27"/>
    </row>
    <row r="168" spans="1:34" ht="13.8">
      <c r="A168" s="21">
        <v>167</v>
      </c>
      <c r="B168" s="22" t="s">
        <v>1660</v>
      </c>
      <c r="C168" s="22" t="s">
        <v>784</v>
      </c>
      <c r="D168" s="22" t="s">
        <v>101</v>
      </c>
      <c r="E168" s="23" t="s">
        <v>785</v>
      </c>
      <c r="F168" s="7"/>
      <c r="G168" s="22" t="s">
        <v>32</v>
      </c>
      <c r="H168" s="22"/>
      <c r="I168" s="24" t="e">
        <f t="shared" si="10"/>
        <v>#VALUE!</v>
      </c>
      <c r="J168" s="21">
        <f t="shared" si="11"/>
        <v>0</v>
      </c>
      <c r="K168" s="25">
        <f t="shared" si="12"/>
        <v>0</v>
      </c>
      <c r="L168" s="25">
        <f t="shared" si="17"/>
        <v>0</v>
      </c>
      <c r="M168" s="25">
        <f t="shared" si="18"/>
        <v>0</v>
      </c>
      <c r="N168" s="26"/>
      <c r="O168" s="22"/>
      <c r="P168" s="22"/>
      <c r="Q168" s="22"/>
      <c r="R168" s="22"/>
      <c r="S168" s="26"/>
      <c r="T168" s="22"/>
      <c r="U168" s="22"/>
      <c r="V168" s="22"/>
      <c r="W168" s="26"/>
      <c r="X168" s="26"/>
      <c r="Y168" s="26"/>
      <c r="Z168" s="22"/>
      <c r="AA168" s="22"/>
      <c r="AB168" s="22" t="s">
        <v>34</v>
      </c>
      <c r="AC168" s="22" t="str">
        <f t="shared" si="15"/>
        <v/>
      </c>
      <c r="AD168" s="22" t="str">
        <f t="shared" si="16"/>
        <v/>
      </c>
      <c r="AE168" s="26">
        <f t="shared" si="6"/>
        <v>0</v>
      </c>
      <c r="AF168" s="27"/>
      <c r="AG168" s="27"/>
      <c r="AH168" s="27"/>
    </row>
    <row r="169" spans="1:34" ht="13.8">
      <c r="A169" s="21">
        <v>168</v>
      </c>
      <c r="B169" s="22" t="s">
        <v>1660</v>
      </c>
      <c r="C169" s="22" t="s">
        <v>786</v>
      </c>
      <c r="D169" s="22" t="s">
        <v>101</v>
      </c>
      <c r="E169" s="23" t="s">
        <v>787</v>
      </c>
      <c r="F169" s="7"/>
      <c r="G169" s="22" t="s">
        <v>32</v>
      </c>
      <c r="H169" s="22"/>
      <c r="I169" s="24" t="e">
        <f t="shared" si="10"/>
        <v>#VALUE!</v>
      </c>
      <c r="J169" s="21">
        <f t="shared" si="11"/>
        <v>0</v>
      </c>
      <c r="K169" s="25">
        <f t="shared" si="12"/>
        <v>0</v>
      </c>
      <c r="L169" s="25">
        <f t="shared" si="17"/>
        <v>0</v>
      </c>
      <c r="M169" s="25">
        <f t="shared" si="18"/>
        <v>0</v>
      </c>
      <c r="N169" s="26"/>
      <c r="O169" s="22"/>
      <c r="P169" s="22"/>
      <c r="Q169" s="22"/>
      <c r="R169" s="22"/>
      <c r="S169" s="26"/>
      <c r="T169" s="22"/>
      <c r="U169" s="22"/>
      <c r="V169" s="22"/>
      <c r="W169" s="26"/>
      <c r="X169" s="26"/>
      <c r="Y169" s="26"/>
      <c r="Z169" s="22"/>
      <c r="AA169" s="22"/>
      <c r="AB169" s="22" t="s">
        <v>34</v>
      </c>
      <c r="AC169" s="22" t="str">
        <f t="shared" si="15"/>
        <v/>
      </c>
      <c r="AD169" s="22" t="str">
        <f t="shared" si="16"/>
        <v/>
      </c>
      <c r="AE169" s="26">
        <f t="shared" si="6"/>
        <v>0</v>
      </c>
      <c r="AF169" s="27"/>
      <c r="AG169" s="27"/>
      <c r="AH169" s="27"/>
    </row>
    <row r="170" spans="1:34" ht="27.6">
      <c r="A170" s="21">
        <v>169</v>
      </c>
      <c r="B170" s="22" t="s">
        <v>1661</v>
      </c>
      <c r="C170" s="22" t="s">
        <v>789</v>
      </c>
      <c r="D170" s="22" t="s">
        <v>154</v>
      </c>
      <c r="E170" s="23" t="s">
        <v>790</v>
      </c>
      <c r="F170" s="7"/>
      <c r="G170" s="26">
        <v>44245</v>
      </c>
      <c r="H170" s="22"/>
      <c r="I170" s="21">
        <f t="shared" si="10"/>
        <v>18</v>
      </c>
      <c r="J170" s="21">
        <f t="shared" si="11"/>
        <v>18</v>
      </c>
      <c r="K170" s="25">
        <f t="shared" si="12"/>
        <v>0</v>
      </c>
      <c r="L170" s="25">
        <f t="shared" si="17"/>
        <v>0</v>
      </c>
      <c r="M170" s="25">
        <f t="shared" si="18"/>
        <v>0</v>
      </c>
      <c r="N170" s="26">
        <v>44245</v>
      </c>
      <c r="O170" s="22"/>
      <c r="P170" s="22" t="s">
        <v>246</v>
      </c>
      <c r="Q170" s="22" t="s">
        <v>791</v>
      </c>
      <c r="R170" s="22"/>
      <c r="S170" s="26"/>
      <c r="T170" s="22"/>
      <c r="U170" s="22"/>
      <c r="V170" s="22" t="s">
        <v>57</v>
      </c>
      <c r="W170" s="26"/>
      <c r="X170" s="26"/>
      <c r="Y170" s="26"/>
      <c r="Z170" s="22"/>
      <c r="AA170" s="22"/>
      <c r="AB170" s="22" t="s">
        <v>34</v>
      </c>
      <c r="AC170" s="22" t="str">
        <f t="shared" si="15"/>
        <v/>
      </c>
      <c r="AD170" s="22" t="str">
        <f t="shared" si="16"/>
        <v/>
      </c>
      <c r="AE170" s="26">
        <f t="shared" si="6"/>
        <v>0</v>
      </c>
      <c r="AF170" s="27"/>
      <c r="AG170" s="27"/>
      <c r="AH170" s="27"/>
    </row>
    <row r="171" spans="1:34" ht="27.6">
      <c r="A171" s="21">
        <v>170</v>
      </c>
      <c r="B171" s="22" t="s">
        <v>1662</v>
      </c>
      <c r="C171" s="22" t="s">
        <v>794</v>
      </c>
      <c r="D171" s="22" t="s">
        <v>67</v>
      </c>
      <c r="E171" s="23" t="s">
        <v>795</v>
      </c>
      <c r="F171" s="7"/>
      <c r="G171" s="22" t="s">
        <v>32</v>
      </c>
      <c r="H171" s="22"/>
      <c r="I171" s="24" t="e">
        <f t="shared" si="10"/>
        <v>#VALUE!</v>
      </c>
      <c r="J171" s="21">
        <f t="shared" si="11"/>
        <v>0</v>
      </c>
      <c r="K171" s="25">
        <f t="shared" si="12"/>
        <v>0</v>
      </c>
      <c r="L171" s="25">
        <f t="shared" si="17"/>
        <v>0</v>
      </c>
      <c r="M171" s="25">
        <f t="shared" si="18"/>
        <v>0</v>
      </c>
      <c r="N171" s="26"/>
      <c r="O171" s="22"/>
      <c r="P171" s="22"/>
      <c r="Q171" s="22"/>
      <c r="R171" s="22"/>
      <c r="S171" s="26"/>
      <c r="T171" s="22"/>
      <c r="U171" s="22"/>
      <c r="V171" s="22"/>
      <c r="W171" s="26"/>
      <c r="X171" s="26"/>
      <c r="Y171" s="26"/>
      <c r="Z171" s="22"/>
      <c r="AA171" s="22"/>
      <c r="AB171" s="22" t="s">
        <v>34</v>
      </c>
      <c r="AC171" s="22" t="str">
        <f t="shared" si="15"/>
        <v/>
      </c>
      <c r="AD171" s="22" t="str">
        <f t="shared" si="16"/>
        <v/>
      </c>
      <c r="AE171" s="26">
        <f t="shared" si="6"/>
        <v>0</v>
      </c>
      <c r="AF171" s="27"/>
      <c r="AG171" s="27"/>
      <c r="AH171" s="27"/>
    </row>
    <row r="172" spans="1:34" ht="13.8">
      <c r="A172" s="21">
        <v>171</v>
      </c>
      <c r="B172" s="22" t="s">
        <v>1663</v>
      </c>
      <c r="C172" s="22" t="s">
        <v>796</v>
      </c>
      <c r="D172" s="22" t="s">
        <v>119</v>
      </c>
      <c r="E172" s="23" t="s">
        <v>797</v>
      </c>
      <c r="F172" s="7"/>
      <c r="G172" s="22" t="s">
        <v>32</v>
      </c>
      <c r="H172" s="22"/>
      <c r="I172" s="24" t="e">
        <f t="shared" si="10"/>
        <v>#VALUE!</v>
      </c>
      <c r="J172" s="21">
        <f t="shared" si="11"/>
        <v>0</v>
      </c>
      <c r="K172" s="25">
        <f t="shared" si="12"/>
        <v>0</v>
      </c>
      <c r="L172" s="25">
        <f t="shared" si="17"/>
        <v>0</v>
      </c>
      <c r="M172" s="25">
        <f t="shared" si="18"/>
        <v>0</v>
      </c>
      <c r="N172" s="26"/>
      <c r="O172" s="22"/>
      <c r="P172" s="22"/>
      <c r="Q172" s="22"/>
      <c r="R172" s="22"/>
      <c r="S172" s="26"/>
      <c r="T172" s="22"/>
      <c r="U172" s="22"/>
      <c r="V172" s="22"/>
      <c r="W172" s="26"/>
      <c r="X172" s="26"/>
      <c r="Y172" s="26"/>
      <c r="Z172" s="22"/>
      <c r="AA172" s="22"/>
      <c r="AB172" s="22" t="s">
        <v>34</v>
      </c>
      <c r="AC172" s="22" t="str">
        <f t="shared" si="15"/>
        <v/>
      </c>
      <c r="AD172" s="22" t="str">
        <f t="shared" si="16"/>
        <v/>
      </c>
      <c r="AE172" s="26">
        <f t="shared" si="6"/>
        <v>0</v>
      </c>
      <c r="AF172" s="27"/>
      <c r="AG172" s="27"/>
      <c r="AH172" s="27"/>
    </row>
    <row r="173" spans="1:34" ht="13.8">
      <c r="A173" s="21">
        <v>172</v>
      </c>
      <c r="B173" s="22" t="s">
        <v>1664</v>
      </c>
      <c r="C173" s="22" t="s">
        <v>799</v>
      </c>
      <c r="D173" s="22" t="s">
        <v>197</v>
      </c>
      <c r="E173" s="23" t="s">
        <v>800</v>
      </c>
      <c r="F173" s="7"/>
      <c r="G173" s="22" t="s">
        <v>32</v>
      </c>
      <c r="H173" s="22"/>
      <c r="I173" s="24" t="e">
        <f t="shared" si="10"/>
        <v>#VALUE!</v>
      </c>
      <c r="J173" s="21">
        <f t="shared" si="11"/>
        <v>0</v>
      </c>
      <c r="K173" s="25">
        <f t="shared" si="12"/>
        <v>0</v>
      </c>
      <c r="L173" s="25">
        <f t="shared" si="17"/>
        <v>0</v>
      </c>
      <c r="M173" s="25">
        <f t="shared" si="18"/>
        <v>0</v>
      </c>
      <c r="N173" s="26"/>
      <c r="O173" s="22"/>
      <c r="P173" s="22"/>
      <c r="Q173" s="22"/>
      <c r="R173" s="22"/>
      <c r="S173" s="26"/>
      <c r="T173" s="22"/>
      <c r="U173" s="22"/>
      <c r="V173" s="22"/>
      <c r="W173" s="26"/>
      <c r="X173" s="26"/>
      <c r="Y173" s="26"/>
      <c r="Z173" s="22"/>
      <c r="AA173" s="22"/>
      <c r="AB173" s="22" t="s">
        <v>34</v>
      </c>
      <c r="AC173" s="22" t="str">
        <f t="shared" si="15"/>
        <v/>
      </c>
      <c r="AD173" s="22" t="str">
        <f t="shared" si="16"/>
        <v/>
      </c>
      <c r="AE173" s="26">
        <f t="shared" si="6"/>
        <v>0</v>
      </c>
      <c r="AF173" s="27"/>
      <c r="AG173" s="27"/>
      <c r="AH173" s="27"/>
    </row>
    <row r="174" spans="1:34" ht="27.6">
      <c r="A174" s="21">
        <v>173</v>
      </c>
      <c r="B174" s="22" t="s">
        <v>1665</v>
      </c>
      <c r="C174" s="22" t="s">
        <v>801</v>
      </c>
      <c r="D174" s="22" t="s">
        <v>197</v>
      </c>
      <c r="E174" s="23" t="s">
        <v>802</v>
      </c>
      <c r="F174" s="7"/>
      <c r="G174" s="22" t="s">
        <v>32</v>
      </c>
      <c r="H174" s="22"/>
      <c r="I174" s="24" t="e">
        <f t="shared" si="10"/>
        <v>#VALUE!</v>
      </c>
      <c r="J174" s="21">
        <f t="shared" si="11"/>
        <v>0</v>
      </c>
      <c r="K174" s="25">
        <f t="shared" si="12"/>
        <v>0</v>
      </c>
      <c r="L174" s="25">
        <f t="shared" si="17"/>
        <v>0</v>
      </c>
      <c r="M174" s="25">
        <f t="shared" si="18"/>
        <v>0</v>
      </c>
      <c r="N174" s="26"/>
      <c r="O174" s="22"/>
      <c r="P174" s="22"/>
      <c r="Q174" s="22"/>
      <c r="R174" s="22"/>
      <c r="S174" s="26"/>
      <c r="T174" s="22"/>
      <c r="U174" s="22"/>
      <c r="V174" s="22"/>
      <c r="W174" s="26"/>
      <c r="X174" s="26"/>
      <c r="Y174" s="26"/>
      <c r="Z174" s="22"/>
      <c r="AA174" s="22"/>
      <c r="AB174" s="22" t="s">
        <v>34</v>
      </c>
      <c r="AC174" s="22" t="str">
        <f t="shared" si="15"/>
        <v/>
      </c>
      <c r="AD174" s="22" t="str">
        <f t="shared" si="16"/>
        <v/>
      </c>
      <c r="AE174" s="26">
        <f t="shared" si="6"/>
        <v>0</v>
      </c>
      <c r="AF174" s="27"/>
      <c r="AG174" s="27"/>
      <c r="AH174" s="27"/>
    </row>
    <row r="175" spans="1:34" ht="27.6">
      <c r="A175" s="21">
        <v>174</v>
      </c>
      <c r="B175" s="22" t="s">
        <v>1666</v>
      </c>
      <c r="C175" s="22" t="s">
        <v>804</v>
      </c>
      <c r="D175" s="22" t="s">
        <v>730</v>
      </c>
      <c r="E175" s="23" t="s">
        <v>805</v>
      </c>
      <c r="F175" s="7"/>
      <c r="G175" s="53">
        <v>43560</v>
      </c>
      <c r="H175" s="22" t="s">
        <v>46</v>
      </c>
      <c r="I175" s="21">
        <f t="shared" si="10"/>
        <v>5</v>
      </c>
      <c r="J175" s="21">
        <f t="shared" si="11"/>
        <v>0</v>
      </c>
      <c r="K175" s="25">
        <f t="shared" si="12"/>
        <v>0</v>
      </c>
      <c r="L175" s="25">
        <f t="shared" si="17"/>
        <v>0</v>
      </c>
      <c r="M175" s="25">
        <f t="shared" si="18"/>
        <v>0</v>
      </c>
      <c r="N175" s="26"/>
      <c r="O175" s="22"/>
      <c r="P175" s="22"/>
      <c r="Q175" s="22"/>
      <c r="R175" s="22"/>
      <c r="S175" s="26"/>
      <c r="T175" s="22"/>
      <c r="U175" s="22"/>
      <c r="V175" s="22" t="s">
        <v>57</v>
      </c>
      <c r="W175" s="26"/>
      <c r="X175" s="26"/>
      <c r="Y175" s="26"/>
      <c r="Z175" s="22"/>
      <c r="AA175" s="22"/>
      <c r="AB175" s="22" t="s">
        <v>34</v>
      </c>
      <c r="AC175" s="22" t="str">
        <f t="shared" si="15"/>
        <v/>
      </c>
      <c r="AD175" s="22" t="str">
        <f t="shared" si="16"/>
        <v/>
      </c>
      <c r="AE175" s="26">
        <f t="shared" si="6"/>
        <v>0</v>
      </c>
      <c r="AF175" s="27"/>
      <c r="AG175" s="27"/>
      <c r="AH175" s="27"/>
    </row>
    <row r="176" spans="1:34" ht="27.6">
      <c r="A176" s="21">
        <v>175</v>
      </c>
      <c r="B176" s="22" t="s">
        <v>1667</v>
      </c>
      <c r="C176" s="22" t="s">
        <v>807</v>
      </c>
      <c r="D176" s="22" t="s">
        <v>149</v>
      </c>
      <c r="E176" s="23" t="s">
        <v>808</v>
      </c>
      <c r="F176" s="7"/>
      <c r="G176" s="26">
        <v>43371</v>
      </c>
      <c r="H176" s="22" t="s">
        <v>46</v>
      </c>
      <c r="I176" s="21">
        <f t="shared" si="10"/>
        <v>28</v>
      </c>
      <c r="J176" s="21">
        <f t="shared" si="11"/>
        <v>5</v>
      </c>
      <c r="K176" s="25">
        <f t="shared" si="12"/>
        <v>0</v>
      </c>
      <c r="L176" s="25">
        <f t="shared" si="17"/>
        <v>0</v>
      </c>
      <c r="M176" s="25">
        <f t="shared" si="18"/>
        <v>4</v>
      </c>
      <c r="N176" s="26">
        <v>43409</v>
      </c>
      <c r="O176" s="22"/>
      <c r="P176" s="22" t="s">
        <v>40</v>
      </c>
      <c r="Q176" s="22" t="s">
        <v>46</v>
      </c>
      <c r="R176" s="22"/>
      <c r="S176" s="26"/>
      <c r="T176" s="22"/>
      <c r="U176" s="22"/>
      <c r="V176" s="22" t="s">
        <v>41</v>
      </c>
      <c r="W176" s="26"/>
      <c r="X176" s="26">
        <v>43742</v>
      </c>
      <c r="Y176" s="26"/>
      <c r="Z176" s="22"/>
      <c r="AA176" s="22"/>
      <c r="AB176" s="22" t="s">
        <v>34</v>
      </c>
      <c r="AC176" s="22">
        <f t="shared" si="15"/>
        <v>1.0164383561643835</v>
      </c>
      <c r="AD176" s="22">
        <f t="shared" si="16"/>
        <v>2019</v>
      </c>
      <c r="AE176" s="26">
        <f t="shared" si="6"/>
        <v>43742</v>
      </c>
      <c r="AF176" s="27"/>
      <c r="AG176" s="27"/>
      <c r="AH176" s="27"/>
    </row>
    <row r="177" spans="1:34" ht="27.6">
      <c r="A177" s="21">
        <v>176</v>
      </c>
      <c r="B177" s="22" t="s">
        <v>1668</v>
      </c>
      <c r="C177" s="22" t="s">
        <v>810</v>
      </c>
      <c r="D177" s="22" t="s">
        <v>44</v>
      </c>
      <c r="E177" s="23" t="s">
        <v>811</v>
      </c>
      <c r="F177" s="7"/>
      <c r="G177" s="26">
        <v>43385</v>
      </c>
      <c r="H177" s="22"/>
      <c r="I177" s="21">
        <f t="shared" si="10"/>
        <v>12</v>
      </c>
      <c r="J177" s="21">
        <f t="shared" si="11"/>
        <v>4</v>
      </c>
      <c r="K177" s="25">
        <f t="shared" si="12"/>
        <v>0</v>
      </c>
      <c r="L177" s="25">
        <f t="shared" si="17"/>
        <v>0</v>
      </c>
      <c r="M177" s="25">
        <f t="shared" si="18"/>
        <v>0</v>
      </c>
      <c r="N177" s="26">
        <v>43528</v>
      </c>
      <c r="O177" s="22"/>
      <c r="P177" s="22" t="s">
        <v>40</v>
      </c>
      <c r="Q177" s="22" t="s">
        <v>46</v>
      </c>
      <c r="R177" s="22"/>
      <c r="S177" s="26"/>
      <c r="T177" s="22"/>
      <c r="U177" s="22"/>
      <c r="V177" s="22" t="s">
        <v>57</v>
      </c>
      <c r="W177" s="26"/>
      <c r="X177" s="26"/>
      <c r="Y177" s="26"/>
      <c r="Z177" s="22"/>
      <c r="AA177" s="22"/>
      <c r="AB177" s="22" t="s">
        <v>34</v>
      </c>
      <c r="AC177" s="22" t="str">
        <f t="shared" si="15"/>
        <v/>
      </c>
      <c r="AD177" s="22" t="str">
        <f t="shared" si="16"/>
        <v/>
      </c>
      <c r="AE177" s="26">
        <f t="shared" si="6"/>
        <v>0</v>
      </c>
      <c r="AF177" s="27"/>
      <c r="AG177" s="27"/>
      <c r="AH177" s="27"/>
    </row>
    <row r="178" spans="1:34" ht="27.6">
      <c r="A178" s="21">
        <v>177</v>
      </c>
      <c r="B178" s="22" t="s">
        <v>1669</v>
      </c>
      <c r="C178" s="22" t="s">
        <v>813</v>
      </c>
      <c r="D178" s="22" t="s">
        <v>44</v>
      </c>
      <c r="E178" s="23" t="s">
        <v>814</v>
      </c>
      <c r="F178" s="7"/>
      <c r="G178" s="26">
        <v>42849</v>
      </c>
      <c r="H178" s="22" t="s">
        <v>46</v>
      </c>
      <c r="I178" s="21">
        <f t="shared" si="10"/>
        <v>24</v>
      </c>
      <c r="J178" s="21">
        <f t="shared" si="11"/>
        <v>7</v>
      </c>
      <c r="K178" s="25">
        <f t="shared" si="12"/>
        <v>0</v>
      </c>
      <c r="L178" s="25">
        <f t="shared" si="17"/>
        <v>0</v>
      </c>
      <c r="M178" s="25">
        <f t="shared" si="18"/>
        <v>28</v>
      </c>
      <c r="N178" s="53">
        <v>43531</v>
      </c>
      <c r="O178" s="22"/>
      <c r="P178" s="22" t="s">
        <v>40</v>
      </c>
      <c r="Q178" s="22" t="s">
        <v>46</v>
      </c>
      <c r="R178" s="22"/>
      <c r="S178" s="26"/>
      <c r="T178" s="22"/>
      <c r="U178" s="22"/>
      <c r="V178" s="22" t="s">
        <v>41</v>
      </c>
      <c r="W178" s="26"/>
      <c r="X178" s="26">
        <v>44314</v>
      </c>
      <c r="Y178" s="26"/>
      <c r="Z178" s="22"/>
      <c r="AA178" s="22"/>
      <c r="AB178" s="22" t="s">
        <v>34</v>
      </c>
      <c r="AC178" s="22">
        <f t="shared" si="15"/>
        <v>4.0136986301369859</v>
      </c>
      <c r="AD178" s="22">
        <f t="shared" si="16"/>
        <v>2021</v>
      </c>
      <c r="AE178" s="26">
        <f t="shared" si="6"/>
        <v>44314</v>
      </c>
      <c r="AF178" s="27"/>
      <c r="AG178" s="27"/>
      <c r="AH178" s="27"/>
    </row>
    <row r="179" spans="1:34" ht="27.6">
      <c r="A179" s="21">
        <v>178</v>
      </c>
      <c r="B179" s="22" t="s">
        <v>1670</v>
      </c>
      <c r="C179" s="22" t="s">
        <v>816</v>
      </c>
      <c r="D179" s="51" t="s">
        <v>1671</v>
      </c>
      <c r="E179" s="23" t="s">
        <v>818</v>
      </c>
      <c r="F179" s="28" t="s">
        <v>819</v>
      </c>
      <c r="G179" s="26">
        <v>41715</v>
      </c>
      <c r="H179" s="22" t="s">
        <v>46</v>
      </c>
      <c r="I179" s="21">
        <f t="shared" si="10"/>
        <v>17</v>
      </c>
      <c r="J179" s="21">
        <f t="shared" si="11"/>
        <v>24</v>
      </c>
      <c r="K179" s="25">
        <f t="shared" si="12"/>
        <v>0</v>
      </c>
      <c r="L179" s="25">
        <f t="shared" si="17"/>
        <v>0</v>
      </c>
      <c r="M179" s="25">
        <f t="shared" si="18"/>
        <v>0</v>
      </c>
      <c r="N179" s="26">
        <v>41906</v>
      </c>
      <c r="O179" s="22"/>
      <c r="P179" s="22" t="s">
        <v>40</v>
      </c>
      <c r="Q179" s="22" t="s">
        <v>46</v>
      </c>
      <c r="R179" s="22"/>
      <c r="S179" s="26"/>
      <c r="T179" s="22"/>
      <c r="U179" s="22"/>
      <c r="V179" s="22" t="s">
        <v>57</v>
      </c>
      <c r="W179" s="26"/>
      <c r="X179" s="26"/>
      <c r="Y179" s="26"/>
      <c r="Z179" s="22"/>
      <c r="AA179" s="22"/>
      <c r="AB179" s="22" t="s">
        <v>34</v>
      </c>
      <c r="AC179" s="22" t="str">
        <f t="shared" si="15"/>
        <v/>
      </c>
      <c r="AD179" s="22" t="str">
        <f t="shared" si="16"/>
        <v/>
      </c>
      <c r="AE179" s="26">
        <f t="shared" si="6"/>
        <v>0</v>
      </c>
      <c r="AF179" s="27"/>
      <c r="AG179" s="27"/>
      <c r="AH179" s="27"/>
    </row>
    <row r="180" spans="1:34" ht="27.6">
      <c r="A180" s="21">
        <v>179</v>
      </c>
      <c r="B180" s="22" t="s">
        <v>1672</v>
      </c>
      <c r="C180" s="22" t="s">
        <v>821</v>
      </c>
      <c r="D180" s="51" t="s">
        <v>1673</v>
      </c>
      <c r="E180" s="23" t="s">
        <v>823</v>
      </c>
      <c r="F180" s="28" t="s">
        <v>824</v>
      </c>
      <c r="G180" s="26">
        <v>40723</v>
      </c>
      <c r="H180" s="22" t="s">
        <v>46</v>
      </c>
      <c r="I180" s="21">
        <f t="shared" si="10"/>
        <v>29</v>
      </c>
      <c r="J180" s="21">
        <f t="shared" si="11"/>
        <v>0</v>
      </c>
      <c r="K180" s="25">
        <f t="shared" si="12"/>
        <v>0</v>
      </c>
      <c r="L180" s="25">
        <f t="shared" si="17"/>
        <v>0</v>
      </c>
      <c r="M180" s="25">
        <f t="shared" si="18"/>
        <v>0</v>
      </c>
      <c r="N180" s="26"/>
      <c r="O180" s="22"/>
      <c r="P180" s="22"/>
      <c r="Q180" s="22"/>
      <c r="R180" s="22"/>
      <c r="S180" s="26"/>
      <c r="T180" s="22"/>
      <c r="U180" s="22"/>
      <c r="V180" s="22" t="s">
        <v>57</v>
      </c>
      <c r="W180" s="26"/>
      <c r="X180" s="26"/>
      <c r="Y180" s="26"/>
      <c r="Z180" s="22"/>
      <c r="AA180" s="22"/>
      <c r="AB180" s="22" t="s">
        <v>34</v>
      </c>
      <c r="AC180" s="22" t="str">
        <f t="shared" si="15"/>
        <v/>
      </c>
      <c r="AD180" s="22" t="str">
        <f t="shared" si="16"/>
        <v/>
      </c>
      <c r="AE180" s="26">
        <f t="shared" si="6"/>
        <v>0</v>
      </c>
      <c r="AF180" s="27"/>
      <c r="AG180" s="27"/>
      <c r="AH180" s="27"/>
    </row>
    <row r="181" spans="1:34" ht="41.4">
      <c r="A181" s="21">
        <v>180</v>
      </c>
      <c r="B181" s="22" t="s">
        <v>1674</v>
      </c>
      <c r="C181" s="22" t="s">
        <v>827</v>
      </c>
      <c r="D181" s="22" t="s">
        <v>154</v>
      </c>
      <c r="E181" s="23" t="s">
        <v>828</v>
      </c>
      <c r="F181" s="7"/>
      <c r="G181" s="26">
        <v>40747</v>
      </c>
      <c r="H181" s="22"/>
      <c r="I181" s="21">
        <f t="shared" si="10"/>
        <v>23</v>
      </c>
      <c r="J181" s="21">
        <f t="shared" si="11"/>
        <v>15</v>
      </c>
      <c r="K181" s="25">
        <f t="shared" si="12"/>
        <v>0</v>
      </c>
      <c r="L181" s="25">
        <f t="shared" si="17"/>
        <v>0</v>
      </c>
      <c r="M181" s="25">
        <f t="shared" si="18"/>
        <v>0</v>
      </c>
      <c r="N181" s="26">
        <v>40801</v>
      </c>
      <c r="O181" s="22"/>
      <c r="P181" s="22" t="s">
        <v>246</v>
      </c>
      <c r="Q181" s="22"/>
      <c r="R181" s="22"/>
      <c r="S181" s="26"/>
      <c r="T181" s="22"/>
      <c r="U181" s="22"/>
      <c r="V181" s="22" t="s">
        <v>57</v>
      </c>
      <c r="W181" s="26"/>
      <c r="X181" s="26"/>
      <c r="Y181" s="26"/>
      <c r="Z181" s="22"/>
      <c r="AA181" s="22"/>
      <c r="AB181" s="22" t="s">
        <v>34</v>
      </c>
      <c r="AC181" s="22" t="str">
        <f t="shared" si="15"/>
        <v/>
      </c>
      <c r="AD181" s="22" t="str">
        <f t="shared" si="16"/>
        <v/>
      </c>
      <c r="AE181" s="26">
        <f t="shared" si="6"/>
        <v>0</v>
      </c>
      <c r="AF181" s="27"/>
      <c r="AG181" s="27"/>
      <c r="AH181" s="27"/>
    </row>
    <row r="182" spans="1:34" ht="13.8">
      <c r="A182" s="21">
        <v>181</v>
      </c>
      <c r="B182" s="22" t="s">
        <v>1675</v>
      </c>
      <c r="C182" s="22" t="s">
        <v>831</v>
      </c>
      <c r="D182" s="22" t="s">
        <v>55</v>
      </c>
      <c r="E182" s="23" t="s">
        <v>832</v>
      </c>
      <c r="F182" s="7"/>
      <c r="G182" s="26">
        <v>42199</v>
      </c>
      <c r="H182" s="22"/>
      <c r="I182" s="21">
        <f t="shared" si="10"/>
        <v>14</v>
      </c>
      <c r="J182" s="21">
        <f t="shared" si="11"/>
        <v>0</v>
      </c>
      <c r="K182" s="25">
        <f t="shared" si="12"/>
        <v>0</v>
      </c>
      <c r="L182" s="25">
        <f t="shared" si="17"/>
        <v>0</v>
      </c>
      <c r="M182" s="25">
        <f t="shared" si="18"/>
        <v>0</v>
      </c>
      <c r="N182" s="26"/>
      <c r="O182" s="22"/>
      <c r="P182" s="22"/>
      <c r="Q182" s="22"/>
      <c r="R182" s="22"/>
      <c r="S182" s="26"/>
      <c r="T182" s="22"/>
      <c r="U182" s="22"/>
      <c r="V182" s="22" t="s">
        <v>57</v>
      </c>
      <c r="W182" s="26"/>
      <c r="X182" s="26"/>
      <c r="Y182" s="26"/>
      <c r="Z182" s="22"/>
      <c r="AA182" s="22"/>
      <c r="AB182" s="22" t="s">
        <v>34</v>
      </c>
      <c r="AC182" s="22" t="str">
        <f t="shared" si="15"/>
        <v/>
      </c>
      <c r="AD182" s="22" t="str">
        <f t="shared" si="16"/>
        <v/>
      </c>
      <c r="AE182" s="26">
        <f t="shared" si="6"/>
        <v>0</v>
      </c>
      <c r="AF182" s="27"/>
      <c r="AG182" s="27"/>
      <c r="AH182" s="27"/>
    </row>
    <row r="183" spans="1:34" ht="13.8">
      <c r="A183" s="21">
        <v>182</v>
      </c>
      <c r="B183" s="22" t="s">
        <v>1676</v>
      </c>
      <c r="C183" s="22" t="s">
        <v>833</v>
      </c>
      <c r="D183" s="22" t="s">
        <v>67</v>
      </c>
      <c r="E183" s="23" t="s">
        <v>834</v>
      </c>
      <c r="F183" s="7"/>
      <c r="G183" s="22" t="s">
        <v>32</v>
      </c>
      <c r="H183" s="22"/>
      <c r="I183" s="24" t="e">
        <f t="shared" si="10"/>
        <v>#VALUE!</v>
      </c>
      <c r="J183" s="21">
        <f t="shared" si="11"/>
        <v>0</v>
      </c>
      <c r="K183" s="25">
        <f t="shared" si="12"/>
        <v>0</v>
      </c>
      <c r="L183" s="25">
        <f t="shared" si="17"/>
        <v>0</v>
      </c>
      <c r="M183" s="25">
        <f t="shared" si="18"/>
        <v>0</v>
      </c>
      <c r="N183" s="26"/>
      <c r="O183" s="22"/>
      <c r="P183" s="22"/>
      <c r="Q183" s="22"/>
      <c r="R183" s="22"/>
      <c r="S183" s="26"/>
      <c r="T183" s="22"/>
      <c r="U183" s="22"/>
      <c r="V183" s="22"/>
      <c r="W183" s="26"/>
      <c r="X183" s="26"/>
      <c r="Y183" s="26"/>
      <c r="Z183" s="22"/>
      <c r="AA183" s="22"/>
      <c r="AB183" s="22" t="s">
        <v>34</v>
      </c>
      <c r="AC183" s="22" t="str">
        <f t="shared" si="15"/>
        <v/>
      </c>
      <c r="AD183" s="22" t="str">
        <f t="shared" si="16"/>
        <v/>
      </c>
      <c r="AE183" s="26">
        <f t="shared" si="6"/>
        <v>0</v>
      </c>
      <c r="AF183" s="27"/>
      <c r="AG183" s="27"/>
      <c r="AH183" s="27"/>
    </row>
    <row r="184" spans="1:34" ht="27.6">
      <c r="A184" s="21">
        <v>183</v>
      </c>
      <c r="B184" s="22" t="s">
        <v>1677</v>
      </c>
      <c r="C184" s="22" t="s">
        <v>836</v>
      </c>
      <c r="D184" s="22" t="s">
        <v>149</v>
      </c>
      <c r="E184" s="23" t="s">
        <v>837</v>
      </c>
      <c r="F184" s="7"/>
      <c r="G184" s="26">
        <v>43570</v>
      </c>
      <c r="H184" s="22" t="s">
        <v>46</v>
      </c>
      <c r="I184" s="21">
        <f t="shared" si="10"/>
        <v>15</v>
      </c>
      <c r="J184" s="21">
        <f t="shared" si="11"/>
        <v>25</v>
      </c>
      <c r="K184" s="25">
        <f t="shared" si="12"/>
        <v>0</v>
      </c>
      <c r="L184" s="25">
        <f t="shared" si="17"/>
        <v>6</v>
      </c>
      <c r="M184" s="25">
        <f t="shared" si="18"/>
        <v>0</v>
      </c>
      <c r="N184" s="26">
        <v>43671</v>
      </c>
      <c r="O184" s="22"/>
      <c r="P184" s="22" t="s">
        <v>40</v>
      </c>
      <c r="Q184" s="22"/>
      <c r="R184" s="22"/>
      <c r="S184" s="26"/>
      <c r="T184" s="22"/>
      <c r="U184" s="22"/>
      <c r="V184" s="22" t="s">
        <v>81</v>
      </c>
      <c r="W184" s="53">
        <v>44414</v>
      </c>
      <c r="X184" s="37"/>
      <c r="Y184" s="26"/>
      <c r="Z184" s="22"/>
      <c r="AA184" s="22"/>
      <c r="AB184" s="22" t="s">
        <v>34</v>
      </c>
      <c r="AC184" s="22" t="str">
        <f t="shared" si="15"/>
        <v/>
      </c>
      <c r="AD184" s="22" t="str">
        <f t="shared" si="16"/>
        <v/>
      </c>
      <c r="AE184" s="26">
        <f t="shared" si="6"/>
        <v>44414</v>
      </c>
      <c r="AF184" s="27"/>
      <c r="AG184" s="27"/>
      <c r="AH184" s="27"/>
    </row>
    <row r="185" spans="1:34" ht="27.6">
      <c r="A185" s="21">
        <v>184</v>
      </c>
      <c r="B185" s="22" t="s">
        <v>1678</v>
      </c>
      <c r="C185" s="22" t="s">
        <v>839</v>
      </c>
      <c r="D185" s="22" t="s">
        <v>67</v>
      </c>
      <c r="E185" s="23" t="s">
        <v>840</v>
      </c>
      <c r="F185" s="7"/>
      <c r="G185" s="26">
        <v>42752</v>
      </c>
      <c r="H185" s="22" t="s">
        <v>46</v>
      </c>
      <c r="I185" s="21">
        <f t="shared" si="10"/>
        <v>17</v>
      </c>
      <c r="J185" s="21">
        <f t="shared" si="11"/>
        <v>19</v>
      </c>
      <c r="K185" s="25">
        <f t="shared" si="12"/>
        <v>0</v>
      </c>
      <c r="L185" s="25">
        <f t="shared" si="17"/>
        <v>0</v>
      </c>
      <c r="M185" s="25">
        <f t="shared" si="18"/>
        <v>0</v>
      </c>
      <c r="N185" s="26">
        <v>42905</v>
      </c>
      <c r="O185" s="22"/>
      <c r="P185" s="22" t="s">
        <v>246</v>
      </c>
      <c r="Q185" s="22" t="s">
        <v>841</v>
      </c>
      <c r="R185" s="22"/>
      <c r="S185" s="26"/>
      <c r="T185" s="22"/>
      <c r="U185" s="22"/>
      <c r="V185" s="22" t="s">
        <v>57</v>
      </c>
      <c r="W185" s="26"/>
      <c r="X185" s="26"/>
      <c r="Y185" s="26"/>
      <c r="Z185" s="22"/>
      <c r="AA185" s="22"/>
      <c r="AB185" s="22" t="s">
        <v>34</v>
      </c>
      <c r="AC185" s="22" t="str">
        <f t="shared" si="15"/>
        <v/>
      </c>
      <c r="AD185" s="22" t="str">
        <f t="shared" si="16"/>
        <v/>
      </c>
      <c r="AE185" s="26">
        <f t="shared" si="6"/>
        <v>0</v>
      </c>
      <c r="AF185" s="27"/>
      <c r="AG185" s="27"/>
      <c r="AH185" s="27"/>
    </row>
    <row r="186" spans="1:34" ht="41.4">
      <c r="A186" s="21">
        <v>185</v>
      </c>
      <c r="B186" s="22" t="s">
        <v>842</v>
      </c>
      <c r="C186" s="22" t="s">
        <v>843</v>
      </c>
      <c r="D186" s="55" t="s">
        <v>1679</v>
      </c>
      <c r="E186" s="23" t="s">
        <v>845</v>
      </c>
      <c r="F186" s="28" t="s">
        <v>846</v>
      </c>
      <c r="G186" s="53">
        <v>43419</v>
      </c>
      <c r="H186" s="22" t="s">
        <v>46</v>
      </c>
      <c r="I186" s="21">
        <f t="shared" si="10"/>
        <v>15</v>
      </c>
      <c r="J186" s="21">
        <f t="shared" si="11"/>
        <v>14</v>
      </c>
      <c r="K186" s="25">
        <f t="shared" si="12"/>
        <v>0</v>
      </c>
      <c r="L186" s="25">
        <f t="shared" si="17"/>
        <v>0</v>
      </c>
      <c r="M186" s="25">
        <f t="shared" si="18"/>
        <v>0</v>
      </c>
      <c r="N186" s="26">
        <v>43479</v>
      </c>
      <c r="O186" s="22"/>
      <c r="P186" s="22" t="s">
        <v>40</v>
      </c>
      <c r="Q186" s="22" t="s">
        <v>46</v>
      </c>
      <c r="R186" s="22"/>
      <c r="S186" s="26"/>
      <c r="T186" s="22"/>
      <c r="U186" s="22"/>
      <c r="V186" s="22" t="s">
        <v>57</v>
      </c>
      <c r="W186" s="26"/>
      <c r="X186" s="26"/>
      <c r="Y186" s="26"/>
      <c r="Z186" s="22"/>
      <c r="AA186" s="22"/>
      <c r="AB186" s="22" t="s">
        <v>34</v>
      </c>
      <c r="AC186" s="22" t="str">
        <f t="shared" si="15"/>
        <v/>
      </c>
      <c r="AD186" s="22" t="str">
        <f t="shared" si="16"/>
        <v/>
      </c>
      <c r="AE186" s="26">
        <f t="shared" si="6"/>
        <v>0</v>
      </c>
      <c r="AF186" s="27"/>
      <c r="AG186" s="27"/>
      <c r="AH186" s="27"/>
    </row>
    <row r="187" spans="1:34" ht="27.6">
      <c r="A187" s="21">
        <v>186</v>
      </c>
      <c r="B187" s="22" t="s">
        <v>1680</v>
      </c>
      <c r="C187" s="22" t="s">
        <v>848</v>
      </c>
      <c r="D187" s="22" t="s">
        <v>267</v>
      </c>
      <c r="E187" s="23" t="s">
        <v>849</v>
      </c>
      <c r="F187" s="28" t="s">
        <v>850</v>
      </c>
      <c r="G187" s="53">
        <v>39104</v>
      </c>
      <c r="H187" s="22"/>
      <c r="I187" s="21">
        <f t="shared" si="10"/>
        <v>22</v>
      </c>
      <c r="J187" s="21">
        <f t="shared" si="11"/>
        <v>5</v>
      </c>
      <c r="K187" s="25">
        <f t="shared" si="12"/>
        <v>0</v>
      </c>
      <c r="L187" s="25">
        <f t="shared" si="17"/>
        <v>2</v>
      </c>
      <c r="M187" s="25">
        <f t="shared" si="18"/>
        <v>0</v>
      </c>
      <c r="N187" s="53">
        <v>39177</v>
      </c>
      <c r="O187" s="22"/>
      <c r="P187" s="22" t="s">
        <v>40</v>
      </c>
      <c r="Q187" s="22" t="s">
        <v>46</v>
      </c>
      <c r="R187" s="22"/>
      <c r="S187" s="26"/>
      <c r="T187" s="22"/>
      <c r="U187" s="22"/>
      <c r="V187" s="22" t="s">
        <v>81</v>
      </c>
      <c r="W187" s="53">
        <v>43679</v>
      </c>
      <c r="X187" s="26"/>
      <c r="Y187" s="26"/>
      <c r="Z187" s="22" t="s">
        <v>187</v>
      </c>
      <c r="AA187" s="22" t="s">
        <v>851</v>
      </c>
      <c r="AB187" s="22" t="s">
        <v>34</v>
      </c>
      <c r="AC187" s="22" t="str">
        <f t="shared" si="15"/>
        <v/>
      </c>
      <c r="AD187" s="22" t="str">
        <f t="shared" si="16"/>
        <v/>
      </c>
      <c r="AE187" s="26">
        <f t="shared" si="6"/>
        <v>43679</v>
      </c>
      <c r="AF187" s="27"/>
      <c r="AG187" s="27"/>
      <c r="AH187" s="27"/>
    </row>
    <row r="188" spans="1:34" ht="27.6">
      <c r="A188" s="21">
        <v>187</v>
      </c>
      <c r="B188" s="22" t="s">
        <v>1681</v>
      </c>
      <c r="C188" s="22" t="s">
        <v>853</v>
      </c>
      <c r="D188" s="22" t="s">
        <v>227</v>
      </c>
      <c r="E188" s="23" t="s">
        <v>854</v>
      </c>
      <c r="F188" s="28" t="s">
        <v>855</v>
      </c>
      <c r="G188" s="26">
        <v>42704</v>
      </c>
      <c r="H188" s="22"/>
      <c r="I188" s="21">
        <f t="shared" si="10"/>
        <v>30</v>
      </c>
      <c r="J188" s="21">
        <f t="shared" si="11"/>
        <v>8</v>
      </c>
      <c r="K188" s="25">
        <f t="shared" si="12"/>
        <v>0</v>
      </c>
      <c r="L188" s="25">
        <f t="shared" si="17"/>
        <v>0</v>
      </c>
      <c r="M188" s="25">
        <f t="shared" si="18"/>
        <v>25</v>
      </c>
      <c r="N188" s="53">
        <v>44082</v>
      </c>
      <c r="O188" s="22"/>
      <c r="P188" s="22" t="s">
        <v>246</v>
      </c>
      <c r="Q188" s="22" t="s">
        <v>856</v>
      </c>
      <c r="R188" s="22"/>
      <c r="S188" s="26"/>
      <c r="T188" s="22"/>
      <c r="U188" s="22"/>
      <c r="V188" s="22" t="s">
        <v>41</v>
      </c>
      <c r="W188" s="26"/>
      <c r="X188" s="26">
        <v>44221</v>
      </c>
      <c r="Y188" s="26"/>
      <c r="Z188" s="22"/>
      <c r="AA188" s="22"/>
      <c r="AB188" s="22" t="s">
        <v>34</v>
      </c>
      <c r="AC188" s="22">
        <f t="shared" si="15"/>
        <v>4.1561643835616442</v>
      </c>
      <c r="AD188" s="22">
        <f t="shared" si="16"/>
        <v>2021</v>
      </c>
      <c r="AE188" s="26">
        <f t="shared" si="6"/>
        <v>44221</v>
      </c>
      <c r="AF188" s="27"/>
      <c r="AG188" s="27"/>
      <c r="AH188" s="27"/>
    </row>
    <row r="189" spans="1:34" ht="13.8">
      <c r="A189" s="21">
        <v>188</v>
      </c>
      <c r="B189" s="22" t="s">
        <v>1682</v>
      </c>
      <c r="C189" s="22" t="s">
        <v>858</v>
      </c>
      <c r="D189" s="22" t="s">
        <v>67</v>
      </c>
      <c r="E189" s="23" t="s">
        <v>859</v>
      </c>
      <c r="F189" s="7"/>
      <c r="G189" s="22" t="s">
        <v>32</v>
      </c>
      <c r="H189" s="22"/>
      <c r="I189" s="24" t="e">
        <f t="shared" si="10"/>
        <v>#VALUE!</v>
      </c>
      <c r="J189" s="21">
        <f t="shared" si="11"/>
        <v>0</v>
      </c>
      <c r="K189" s="25">
        <f t="shared" si="12"/>
        <v>0</v>
      </c>
      <c r="L189" s="25">
        <f t="shared" si="17"/>
        <v>0</v>
      </c>
      <c r="M189" s="25">
        <f t="shared" si="18"/>
        <v>0</v>
      </c>
      <c r="N189" s="26"/>
      <c r="O189" s="22"/>
      <c r="P189" s="22"/>
      <c r="Q189" s="22"/>
      <c r="R189" s="22"/>
      <c r="S189" s="26"/>
      <c r="T189" s="22"/>
      <c r="U189" s="22"/>
      <c r="V189" s="22"/>
      <c r="W189" s="26"/>
      <c r="X189" s="26"/>
      <c r="Y189" s="26"/>
      <c r="Z189" s="22" t="s">
        <v>860</v>
      </c>
      <c r="AA189" s="22"/>
      <c r="AB189" s="22" t="s">
        <v>34</v>
      </c>
      <c r="AC189" s="22" t="str">
        <f t="shared" si="15"/>
        <v/>
      </c>
      <c r="AD189" s="22" t="str">
        <f t="shared" si="16"/>
        <v/>
      </c>
      <c r="AE189" s="26">
        <f t="shared" si="6"/>
        <v>0</v>
      </c>
      <c r="AF189" s="27"/>
      <c r="AG189" s="27"/>
      <c r="AH189" s="27"/>
    </row>
    <row r="190" spans="1:34" ht="13.8">
      <c r="A190" s="21">
        <v>189</v>
      </c>
      <c r="B190" s="22" t="s">
        <v>1683</v>
      </c>
      <c r="C190" s="22" t="s">
        <v>861</v>
      </c>
      <c r="D190" s="22" t="s">
        <v>62</v>
      </c>
      <c r="E190" s="23" t="s">
        <v>862</v>
      </c>
      <c r="F190" s="7"/>
      <c r="G190" s="22" t="s">
        <v>32</v>
      </c>
      <c r="H190" s="22"/>
      <c r="I190" s="24" t="e">
        <f t="shared" si="10"/>
        <v>#VALUE!</v>
      </c>
      <c r="J190" s="21">
        <f t="shared" si="11"/>
        <v>0</v>
      </c>
      <c r="K190" s="25">
        <f t="shared" si="12"/>
        <v>0</v>
      </c>
      <c r="L190" s="25">
        <f t="shared" si="17"/>
        <v>0</v>
      </c>
      <c r="M190" s="25">
        <f t="shared" si="18"/>
        <v>0</v>
      </c>
      <c r="N190" s="26"/>
      <c r="O190" s="22"/>
      <c r="P190" s="22"/>
      <c r="Q190" s="22"/>
      <c r="R190" s="22"/>
      <c r="S190" s="26"/>
      <c r="T190" s="22"/>
      <c r="U190" s="22"/>
      <c r="V190" s="22"/>
      <c r="W190" s="26"/>
      <c r="X190" s="26"/>
      <c r="Y190" s="26"/>
      <c r="Z190" s="22"/>
      <c r="AA190" s="22"/>
      <c r="AB190" s="22" t="s">
        <v>34</v>
      </c>
      <c r="AC190" s="22" t="str">
        <f t="shared" si="15"/>
        <v/>
      </c>
      <c r="AD190" s="22" t="str">
        <f t="shared" si="16"/>
        <v/>
      </c>
      <c r="AE190" s="26">
        <f t="shared" si="6"/>
        <v>0</v>
      </c>
      <c r="AF190" s="27"/>
      <c r="AG190" s="27"/>
      <c r="AH190" s="27"/>
    </row>
    <row r="191" spans="1:34" ht="27.6">
      <c r="A191" s="21">
        <v>190</v>
      </c>
      <c r="B191" s="22" t="s">
        <v>1684</v>
      </c>
      <c r="C191" s="22" t="s">
        <v>864</v>
      </c>
      <c r="D191" s="22" t="s">
        <v>154</v>
      </c>
      <c r="E191" s="23" t="s">
        <v>865</v>
      </c>
      <c r="F191" s="7"/>
      <c r="G191" s="53">
        <v>40819</v>
      </c>
      <c r="H191" s="22"/>
      <c r="I191" s="21">
        <f t="shared" si="10"/>
        <v>3</v>
      </c>
      <c r="J191" s="21">
        <f t="shared" si="11"/>
        <v>6</v>
      </c>
      <c r="K191" s="25">
        <f t="shared" si="12"/>
        <v>0</v>
      </c>
      <c r="L191" s="25">
        <f t="shared" si="17"/>
        <v>0</v>
      </c>
      <c r="M191" s="25">
        <f t="shared" si="18"/>
        <v>26</v>
      </c>
      <c r="N191" s="53">
        <v>40883</v>
      </c>
      <c r="O191" s="22"/>
      <c r="P191" s="22" t="s">
        <v>246</v>
      </c>
      <c r="Q191" s="22" t="s">
        <v>866</v>
      </c>
      <c r="R191" s="22"/>
      <c r="S191" s="26"/>
      <c r="T191" s="22"/>
      <c r="U191" s="22"/>
      <c r="V191" s="22" t="s">
        <v>41</v>
      </c>
      <c r="W191" s="26"/>
      <c r="X191" s="26">
        <v>44253</v>
      </c>
      <c r="Y191" s="26"/>
      <c r="Z191" s="22"/>
      <c r="AA191" s="22"/>
      <c r="AB191" s="22" t="s">
        <v>34</v>
      </c>
      <c r="AC191" s="22">
        <f t="shared" si="15"/>
        <v>9.4082191780821915</v>
      </c>
      <c r="AD191" s="22">
        <f t="shared" si="16"/>
        <v>2021</v>
      </c>
      <c r="AE191" s="26">
        <f t="shared" si="6"/>
        <v>44253</v>
      </c>
      <c r="AF191" s="27"/>
      <c r="AG191" s="27"/>
      <c r="AH191" s="27"/>
    </row>
    <row r="192" spans="1:34" ht="27.6">
      <c r="A192" s="21">
        <v>191</v>
      </c>
      <c r="B192" s="22" t="s">
        <v>1685</v>
      </c>
      <c r="C192" s="22" t="s">
        <v>868</v>
      </c>
      <c r="D192" s="22" t="s">
        <v>149</v>
      </c>
      <c r="E192" s="23" t="s">
        <v>869</v>
      </c>
      <c r="F192" s="28" t="s">
        <v>870</v>
      </c>
      <c r="G192" s="53">
        <v>41246</v>
      </c>
      <c r="H192" s="22" t="s">
        <v>46</v>
      </c>
      <c r="I192" s="21">
        <f t="shared" si="10"/>
        <v>3</v>
      </c>
      <c r="J192" s="21">
        <f t="shared" si="11"/>
        <v>5</v>
      </c>
      <c r="K192" s="25">
        <f t="shared" si="12"/>
        <v>0</v>
      </c>
      <c r="L192" s="25">
        <f t="shared" si="17"/>
        <v>0</v>
      </c>
      <c r="M192" s="25">
        <f t="shared" si="18"/>
        <v>28</v>
      </c>
      <c r="N192" s="53">
        <v>43013</v>
      </c>
      <c r="O192" s="22"/>
      <c r="P192" s="22" t="s">
        <v>40</v>
      </c>
      <c r="Q192" s="22" t="s">
        <v>871</v>
      </c>
      <c r="R192" s="22"/>
      <c r="S192" s="26"/>
      <c r="T192" s="22"/>
      <c r="U192" s="22"/>
      <c r="V192" s="22" t="s">
        <v>41</v>
      </c>
      <c r="W192" s="26"/>
      <c r="X192" s="26">
        <v>43766</v>
      </c>
      <c r="Y192" s="26"/>
      <c r="Z192" s="22"/>
      <c r="AA192" s="22"/>
      <c r="AB192" s="22" t="s">
        <v>34</v>
      </c>
      <c r="AC192" s="22">
        <f t="shared" si="15"/>
        <v>6.904109589041096</v>
      </c>
      <c r="AD192" s="22">
        <f t="shared" si="16"/>
        <v>2019</v>
      </c>
      <c r="AE192" s="26">
        <f t="shared" si="6"/>
        <v>43766</v>
      </c>
      <c r="AF192" s="27"/>
      <c r="AG192" s="27"/>
      <c r="AH192" s="27"/>
    </row>
    <row r="193" spans="1:34" ht="13.8">
      <c r="A193" s="21">
        <v>192</v>
      </c>
      <c r="B193" s="22" t="s">
        <v>1686</v>
      </c>
      <c r="C193" s="22" t="s">
        <v>873</v>
      </c>
      <c r="D193" s="22" t="s">
        <v>520</v>
      </c>
      <c r="E193" s="23" t="s">
        <v>874</v>
      </c>
      <c r="F193" s="7"/>
      <c r="G193" s="22" t="s">
        <v>32</v>
      </c>
      <c r="H193" s="22"/>
      <c r="I193" s="24" t="e">
        <f t="shared" si="10"/>
        <v>#VALUE!</v>
      </c>
      <c r="J193" s="21">
        <f t="shared" si="11"/>
        <v>0</v>
      </c>
      <c r="K193" s="25">
        <f t="shared" si="12"/>
        <v>0</v>
      </c>
      <c r="L193" s="25">
        <f t="shared" si="17"/>
        <v>0</v>
      </c>
      <c r="M193" s="25">
        <f t="shared" si="18"/>
        <v>0</v>
      </c>
      <c r="N193" s="26"/>
      <c r="O193" s="22"/>
      <c r="P193" s="22"/>
      <c r="Q193" s="22"/>
      <c r="R193" s="22"/>
      <c r="S193" s="26"/>
      <c r="T193" s="22"/>
      <c r="U193" s="22"/>
      <c r="V193" s="22"/>
      <c r="W193" s="26"/>
      <c r="X193" s="26"/>
      <c r="Y193" s="26"/>
      <c r="Z193" s="22"/>
      <c r="AA193" s="22"/>
      <c r="AB193" s="22" t="s">
        <v>34</v>
      </c>
      <c r="AC193" s="22" t="str">
        <f t="shared" si="15"/>
        <v/>
      </c>
      <c r="AD193" s="22" t="str">
        <f t="shared" si="16"/>
        <v/>
      </c>
      <c r="AE193" s="26">
        <f t="shared" si="6"/>
        <v>0</v>
      </c>
      <c r="AF193" s="27"/>
      <c r="AG193" s="27"/>
      <c r="AH193" s="27"/>
    </row>
    <row r="194" spans="1:34" ht="27.6">
      <c r="A194" s="21">
        <v>193</v>
      </c>
      <c r="B194" s="22" t="s">
        <v>1687</v>
      </c>
      <c r="C194" s="22" t="s">
        <v>876</v>
      </c>
      <c r="D194" s="22" t="s">
        <v>124</v>
      </c>
      <c r="E194" s="23" t="s">
        <v>877</v>
      </c>
      <c r="F194" s="7"/>
      <c r="G194" s="26">
        <v>43644</v>
      </c>
      <c r="H194" s="22" t="s">
        <v>46</v>
      </c>
      <c r="I194" s="21">
        <f t="shared" si="10"/>
        <v>28</v>
      </c>
      <c r="J194" s="21">
        <f t="shared" si="11"/>
        <v>28</v>
      </c>
      <c r="K194" s="25">
        <f t="shared" si="12"/>
        <v>0</v>
      </c>
      <c r="L194" s="25">
        <f t="shared" si="17"/>
        <v>25</v>
      </c>
      <c r="M194" s="25">
        <f t="shared" si="18"/>
        <v>0</v>
      </c>
      <c r="N194" s="26">
        <v>43644</v>
      </c>
      <c r="O194" s="22"/>
      <c r="P194" s="22" t="s">
        <v>40</v>
      </c>
      <c r="Q194" s="22"/>
      <c r="R194" s="22"/>
      <c r="S194" s="26"/>
      <c r="T194" s="22"/>
      <c r="U194" s="22"/>
      <c r="V194" s="22" t="s">
        <v>81</v>
      </c>
      <c r="W194" s="29">
        <v>44586</v>
      </c>
      <c r="X194" s="26"/>
      <c r="Y194" s="26"/>
      <c r="Z194" s="22"/>
      <c r="AA194" s="22"/>
      <c r="AB194" s="22" t="s">
        <v>34</v>
      </c>
      <c r="AC194" s="22" t="str">
        <f t="shared" si="15"/>
        <v/>
      </c>
      <c r="AD194" s="22" t="str">
        <f t="shared" si="16"/>
        <v/>
      </c>
      <c r="AE194" s="26">
        <f t="shared" si="6"/>
        <v>44586</v>
      </c>
      <c r="AF194" s="27"/>
      <c r="AG194" s="27"/>
      <c r="AH194" s="27"/>
    </row>
    <row r="195" spans="1:34" ht="27.6">
      <c r="A195" s="21">
        <v>194</v>
      </c>
      <c r="B195" s="22" t="s">
        <v>1688</v>
      </c>
      <c r="C195" s="22" t="s">
        <v>879</v>
      </c>
      <c r="D195" s="51" t="s">
        <v>1689</v>
      </c>
      <c r="E195" s="23" t="s">
        <v>881</v>
      </c>
      <c r="F195" s="28" t="s">
        <v>882</v>
      </c>
      <c r="G195" s="26">
        <v>42732</v>
      </c>
      <c r="H195" s="22" t="s">
        <v>46</v>
      </c>
      <c r="I195" s="21">
        <f t="shared" si="10"/>
        <v>28</v>
      </c>
      <c r="J195" s="21">
        <f t="shared" si="11"/>
        <v>17</v>
      </c>
      <c r="K195" s="25">
        <f t="shared" si="12"/>
        <v>0</v>
      </c>
      <c r="L195" s="25">
        <f t="shared" si="17"/>
        <v>0</v>
      </c>
      <c r="M195" s="25">
        <f t="shared" si="18"/>
        <v>29</v>
      </c>
      <c r="N195" s="26">
        <v>42964</v>
      </c>
      <c r="O195" s="22"/>
      <c r="P195" s="22" t="s">
        <v>40</v>
      </c>
      <c r="Q195" s="22" t="s">
        <v>46</v>
      </c>
      <c r="R195" s="22"/>
      <c r="S195" s="26"/>
      <c r="T195" s="22"/>
      <c r="U195" s="22"/>
      <c r="V195" s="22" t="s">
        <v>41</v>
      </c>
      <c r="W195" s="26"/>
      <c r="X195" s="26">
        <v>44011</v>
      </c>
      <c r="Y195" s="26"/>
      <c r="Z195" s="22"/>
      <c r="AA195" s="22"/>
      <c r="AB195" s="22" t="s">
        <v>34</v>
      </c>
      <c r="AC195" s="22">
        <f t="shared" si="15"/>
        <v>3.504109589041096</v>
      </c>
      <c r="AD195" s="22">
        <f t="shared" si="16"/>
        <v>2020</v>
      </c>
      <c r="AE195" s="26">
        <f t="shared" si="6"/>
        <v>44011</v>
      </c>
      <c r="AF195" s="27"/>
      <c r="AG195" s="27"/>
      <c r="AH195" s="27"/>
    </row>
    <row r="196" spans="1:34" ht="55.2">
      <c r="A196" s="21">
        <v>195</v>
      </c>
      <c r="B196" s="22" t="s">
        <v>883</v>
      </c>
      <c r="C196" s="22" t="s">
        <v>884</v>
      </c>
      <c r="D196" s="22" t="s">
        <v>885</v>
      </c>
      <c r="E196" s="23" t="s">
        <v>886</v>
      </c>
      <c r="F196" s="7"/>
      <c r="G196" s="26">
        <v>40469</v>
      </c>
      <c r="H196" s="22"/>
      <c r="I196" s="22">
        <f t="shared" si="10"/>
        <v>18</v>
      </c>
      <c r="J196" s="21">
        <f t="shared" si="11"/>
        <v>18</v>
      </c>
      <c r="K196" s="25">
        <f t="shared" si="12"/>
        <v>0</v>
      </c>
      <c r="L196" s="25">
        <f t="shared" si="17"/>
        <v>0</v>
      </c>
      <c r="M196" s="25">
        <f t="shared" si="18"/>
        <v>0</v>
      </c>
      <c r="N196" s="26">
        <v>40469</v>
      </c>
      <c r="O196" s="22"/>
      <c r="P196" s="22" t="s">
        <v>246</v>
      </c>
      <c r="Q196" s="22" t="s">
        <v>887</v>
      </c>
      <c r="R196" s="22" t="s">
        <v>40</v>
      </c>
      <c r="S196" s="26"/>
      <c r="T196" s="22" t="s">
        <v>888</v>
      </c>
      <c r="U196" s="22"/>
      <c r="V196" s="22" t="s">
        <v>57</v>
      </c>
      <c r="W196" s="26"/>
      <c r="X196" s="26"/>
      <c r="Y196" s="26"/>
      <c r="Z196" s="22"/>
      <c r="AA196" s="22"/>
      <c r="AB196" s="22" t="s">
        <v>34</v>
      </c>
      <c r="AC196" s="22" t="str">
        <f t="shared" si="15"/>
        <v/>
      </c>
      <c r="AD196" s="22" t="str">
        <f t="shared" si="16"/>
        <v/>
      </c>
      <c r="AE196" s="26">
        <f t="shared" si="6"/>
        <v>0</v>
      </c>
      <c r="AF196" s="27"/>
      <c r="AG196" s="27"/>
      <c r="AH196" s="27"/>
    </row>
    <row r="197" spans="1:34" ht="27.6">
      <c r="A197" s="21">
        <v>196</v>
      </c>
      <c r="B197" s="22" t="s">
        <v>890</v>
      </c>
      <c r="C197" s="22" t="s">
        <v>891</v>
      </c>
      <c r="D197" s="22" t="s">
        <v>154</v>
      </c>
      <c r="E197" s="23" t="s">
        <v>892</v>
      </c>
      <c r="F197" s="7"/>
      <c r="G197" s="53">
        <v>43955</v>
      </c>
      <c r="H197" s="22" t="s">
        <v>46</v>
      </c>
      <c r="I197" s="22">
        <f t="shared" si="10"/>
        <v>4</v>
      </c>
      <c r="J197" s="21">
        <f t="shared" si="11"/>
        <v>17</v>
      </c>
      <c r="K197" s="25">
        <f t="shared" si="12"/>
        <v>0</v>
      </c>
      <c r="L197" s="25">
        <f t="shared" si="17"/>
        <v>0</v>
      </c>
      <c r="M197" s="25">
        <f t="shared" si="18"/>
        <v>18</v>
      </c>
      <c r="N197" s="53">
        <v>44091</v>
      </c>
      <c r="O197" s="22"/>
      <c r="P197" s="22" t="s">
        <v>911</v>
      </c>
      <c r="Q197" s="22" t="s">
        <v>46</v>
      </c>
      <c r="R197" s="22"/>
      <c r="S197" s="26"/>
      <c r="T197" s="22"/>
      <c r="U197" s="22"/>
      <c r="V197" s="22" t="s">
        <v>41</v>
      </c>
      <c r="W197" s="26"/>
      <c r="X197" s="26">
        <v>44183</v>
      </c>
      <c r="Y197" s="26"/>
      <c r="Z197" s="22"/>
      <c r="AA197" s="22"/>
      <c r="AB197" s="22" t="s">
        <v>34</v>
      </c>
      <c r="AC197" s="22">
        <f t="shared" si="15"/>
        <v>0.62465753424657533</v>
      </c>
      <c r="AD197" s="22">
        <f t="shared" si="16"/>
        <v>2020</v>
      </c>
      <c r="AE197" s="26">
        <f t="shared" si="6"/>
        <v>44183</v>
      </c>
      <c r="AF197" s="27"/>
      <c r="AG197" s="27"/>
      <c r="AH197" s="27"/>
    </row>
    <row r="198" spans="1:34" ht="13.8">
      <c r="A198" s="21">
        <v>197</v>
      </c>
      <c r="B198" s="22" t="s">
        <v>608</v>
      </c>
      <c r="C198" s="22" t="s">
        <v>893</v>
      </c>
      <c r="D198" s="22" t="s">
        <v>197</v>
      </c>
      <c r="E198" s="23" t="s">
        <v>894</v>
      </c>
      <c r="F198" s="7"/>
      <c r="G198" s="22" t="s">
        <v>32</v>
      </c>
      <c r="H198" s="22"/>
      <c r="I198" s="22" t="e">
        <f t="shared" si="10"/>
        <v>#VALUE!</v>
      </c>
      <c r="J198" s="21">
        <f t="shared" si="11"/>
        <v>0</v>
      </c>
      <c r="K198" s="25">
        <f t="shared" si="12"/>
        <v>0</v>
      </c>
      <c r="L198" s="25">
        <f t="shared" si="17"/>
        <v>0</v>
      </c>
      <c r="M198" s="25">
        <f t="shared" si="18"/>
        <v>0</v>
      </c>
      <c r="N198" s="26"/>
      <c r="O198" s="22"/>
      <c r="P198" s="22"/>
      <c r="Q198" s="22"/>
      <c r="R198" s="22"/>
      <c r="S198" s="26"/>
      <c r="T198" s="22"/>
      <c r="U198" s="22"/>
      <c r="V198" s="22"/>
      <c r="W198" s="26"/>
      <c r="X198" s="26"/>
      <c r="Y198" s="26"/>
      <c r="Z198" s="22" t="s">
        <v>895</v>
      </c>
      <c r="AA198" s="22"/>
      <c r="AB198" s="22" t="s">
        <v>34</v>
      </c>
      <c r="AC198" s="22" t="str">
        <f t="shared" si="15"/>
        <v/>
      </c>
      <c r="AD198" s="22" t="str">
        <f t="shared" si="16"/>
        <v/>
      </c>
      <c r="AE198" s="26">
        <f t="shared" si="6"/>
        <v>0</v>
      </c>
      <c r="AF198" s="27"/>
      <c r="AG198" s="27"/>
      <c r="AH198" s="27"/>
    </row>
    <row r="199" spans="1:34" ht="27.6">
      <c r="A199" s="21">
        <v>198</v>
      </c>
      <c r="B199" s="22" t="s">
        <v>896</v>
      </c>
      <c r="C199" s="22" t="s">
        <v>897</v>
      </c>
      <c r="D199" s="22" t="s">
        <v>55</v>
      </c>
      <c r="E199" s="23" t="s">
        <v>898</v>
      </c>
      <c r="F199" s="7"/>
      <c r="G199" s="22" t="s">
        <v>32</v>
      </c>
      <c r="H199" s="22"/>
      <c r="I199" s="22" t="e">
        <f t="shared" si="10"/>
        <v>#VALUE!</v>
      </c>
      <c r="J199" s="21">
        <f t="shared" si="11"/>
        <v>0</v>
      </c>
      <c r="K199" s="25">
        <f t="shared" si="12"/>
        <v>0</v>
      </c>
      <c r="L199" s="25">
        <f t="shared" si="17"/>
        <v>0</v>
      </c>
      <c r="M199" s="25">
        <f t="shared" si="18"/>
        <v>0</v>
      </c>
      <c r="N199" s="26"/>
      <c r="O199" s="22"/>
      <c r="P199" s="22"/>
      <c r="Q199" s="22"/>
      <c r="R199" s="22"/>
      <c r="S199" s="26"/>
      <c r="T199" s="22"/>
      <c r="U199" s="22"/>
      <c r="V199" s="22"/>
      <c r="W199" s="26"/>
      <c r="X199" s="26"/>
      <c r="Y199" s="26"/>
      <c r="Z199" s="56" t="s">
        <v>1690</v>
      </c>
      <c r="AA199" s="22"/>
      <c r="AB199" s="22" t="s">
        <v>34</v>
      </c>
      <c r="AC199" s="22" t="str">
        <f t="shared" si="15"/>
        <v/>
      </c>
      <c r="AD199" s="22" t="str">
        <f t="shared" si="16"/>
        <v/>
      </c>
      <c r="AE199" s="26">
        <f t="shared" si="6"/>
        <v>0</v>
      </c>
      <c r="AF199" s="27"/>
      <c r="AG199" s="27"/>
      <c r="AH199" s="27"/>
    </row>
    <row r="200" spans="1:34" ht="27.6">
      <c r="A200" s="21">
        <v>199</v>
      </c>
      <c r="B200" s="22" t="s">
        <v>1691</v>
      </c>
      <c r="C200" s="22" t="s">
        <v>901</v>
      </c>
      <c r="D200" s="22" t="s">
        <v>30</v>
      </c>
      <c r="E200" s="23" t="s">
        <v>902</v>
      </c>
      <c r="F200" s="7"/>
      <c r="G200" s="26">
        <v>43920</v>
      </c>
      <c r="H200" s="22" t="s">
        <v>46</v>
      </c>
      <c r="I200" s="22">
        <f t="shared" si="10"/>
        <v>30</v>
      </c>
      <c r="J200" s="21">
        <f t="shared" si="11"/>
        <v>5</v>
      </c>
      <c r="K200" s="25">
        <f t="shared" si="12"/>
        <v>0</v>
      </c>
      <c r="L200" s="25">
        <f t="shared" si="17"/>
        <v>0</v>
      </c>
      <c r="M200" s="25">
        <f t="shared" si="18"/>
        <v>4</v>
      </c>
      <c r="N200" s="53">
        <v>44260</v>
      </c>
      <c r="O200" s="22"/>
      <c r="P200" s="22" t="s">
        <v>911</v>
      </c>
      <c r="Q200" s="22" t="s">
        <v>46</v>
      </c>
      <c r="R200" s="22"/>
      <c r="S200" s="26"/>
      <c r="T200" s="22"/>
      <c r="U200" s="22"/>
      <c r="V200" s="22" t="s">
        <v>41</v>
      </c>
      <c r="W200" s="26"/>
      <c r="X200" s="53">
        <v>44351</v>
      </c>
      <c r="Y200" s="26"/>
      <c r="Z200" s="22"/>
      <c r="AA200" s="22"/>
      <c r="AB200" s="22" t="s">
        <v>34</v>
      </c>
      <c r="AC200" s="22">
        <f t="shared" si="15"/>
        <v>1.1808219178082191</v>
      </c>
      <c r="AD200" s="22">
        <f t="shared" si="16"/>
        <v>2021</v>
      </c>
      <c r="AE200" s="26">
        <f t="shared" si="6"/>
        <v>44351</v>
      </c>
      <c r="AF200" s="27"/>
      <c r="AG200" s="27"/>
      <c r="AH200" s="27"/>
    </row>
    <row r="201" spans="1:34" ht="27.6">
      <c r="A201" s="21">
        <v>200</v>
      </c>
      <c r="B201" s="22" t="s">
        <v>1692</v>
      </c>
      <c r="C201" s="22" t="s">
        <v>904</v>
      </c>
      <c r="D201" s="22" t="s">
        <v>44</v>
      </c>
      <c r="E201" s="23" t="s">
        <v>905</v>
      </c>
      <c r="F201" s="7"/>
      <c r="G201" s="26">
        <v>43899</v>
      </c>
      <c r="H201" s="22" t="s">
        <v>46</v>
      </c>
      <c r="I201" s="22">
        <f t="shared" si="10"/>
        <v>9</v>
      </c>
      <c r="J201" s="21">
        <f t="shared" si="11"/>
        <v>0</v>
      </c>
      <c r="K201" s="25">
        <f t="shared" si="12"/>
        <v>0</v>
      </c>
      <c r="L201" s="25">
        <f t="shared" si="17"/>
        <v>19</v>
      </c>
      <c r="M201" s="25">
        <f t="shared" si="18"/>
        <v>0</v>
      </c>
      <c r="N201" s="26"/>
      <c r="O201" s="22"/>
      <c r="P201" s="22"/>
      <c r="Q201" s="22"/>
      <c r="R201" s="22"/>
      <c r="S201" s="26"/>
      <c r="T201" s="22"/>
      <c r="U201" s="22"/>
      <c r="V201" s="22" t="s">
        <v>81</v>
      </c>
      <c r="W201" s="26">
        <v>44001</v>
      </c>
      <c r="X201" s="26"/>
      <c r="Y201" s="26"/>
      <c r="Z201" s="22"/>
      <c r="AA201" s="22"/>
      <c r="AB201" s="22" t="s">
        <v>34</v>
      </c>
      <c r="AC201" s="22" t="str">
        <f t="shared" si="15"/>
        <v/>
      </c>
      <c r="AD201" s="22" t="str">
        <f t="shared" si="16"/>
        <v/>
      </c>
      <c r="AE201" s="26">
        <f t="shared" si="6"/>
        <v>44001</v>
      </c>
      <c r="AF201" s="27"/>
      <c r="AG201" s="27"/>
      <c r="AH201" s="27"/>
    </row>
    <row r="202" spans="1:34" ht="69">
      <c r="A202" s="21">
        <v>201</v>
      </c>
      <c r="B202" s="22" t="s">
        <v>906</v>
      </c>
      <c r="C202" s="22" t="s">
        <v>907</v>
      </c>
      <c r="D202" s="22" t="s">
        <v>908</v>
      </c>
      <c r="E202" s="23" t="s">
        <v>909</v>
      </c>
      <c r="F202" s="28" t="s">
        <v>910</v>
      </c>
      <c r="G202" s="53">
        <v>41673</v>
      </c>
      <c r="H202" s="22" t="s">
        <v>46</v>
      </c>
      <c r="I202" s="22">
        <f t="shared" si="10"/>
        <v>3</v>
      </c>
      <c r="J202" s="21">
        <f t="shared" si="11"/>
        <v>25</v>
      </c>
      <c r="K202" s="25">
        <f t="shared" si="12"/>
        <v>24</v>
      </c>
      <c r="L202" s="25">
        <f t="shared" si="17"/>
        <v>0</v>
      </c>
      <c r="M202" s="25">
        <f t="shared" si="18"/>
        <v>0</v>
      </c>
      <c r="N202" s="26">
        <v>44190</v>
      </c>
      <c r="O202" s="22"/>
      <c r="P202" s="22" t="s">
        <v>911</v>
      </c>
      <c r="Q202" s="22" t="s">
        <v>912</v>
      </c>
      <c r="R202" s="22" t="s">
        <v>246</v>
      </c>
      <c r="S202" s="26">
        <v>44279</v>
      </c>
      <c r="T202" s="22" t="s">
        <v>913</v>
      </c>
      <c r="U202" s="22"/>
      <c r="V202" s="22" t="s">
        <v>57</v>
      </c>
      <c r="W202" s="26"/>
      <c r="X202" s="26"/>
      <c r="Y202" s="26"/>
      <c r="Z202" s="22"/>
      <c r="AA202" s="22"/>
      <c r="AB202" s="22" t="s">
        <v>34</v>
      </c>
      <c r="AC202" s="22" t="str">
        <f t="shared" si="15"/>
        <v/>
      </c>
      <c r="AD202" s="22" t="str">
        <f t="shared" si="16"/>
        <v/>
      </c>
      <c r="AE202" s="26">
        <f t="shared" si="6"/>
        <v>0</v>
      </c>
      <c r="AF202" s="27"/>
      <c r="AG202" s="27"/>
      <c r="AH202" s="27"/>
    </row>
    <row r="203" spans="1:34" ht="27.6">
      <c r="A203" s="21">
        <v>202</v>
      </c>
      <c r="B203" s="22" t="s">
        <v>914</v>
      </c>
      <c r="C203" s="22" t="s">
        <v>915</v>
      </c>
      <c r="D203" s="22" t="s">
        <v>916</v>
      </c>
      <c r="E203" s="23" t="s">
        <v>917</v>
      </c>
      <c r="F203" s="7"/>
      <c r="G203" s="26">
        <v>43329</v>
      </c>
      <c r="H203" s="22" t="s">
        <v>46</v>
      </c>
      <c r="I203" s="22">
        <f t="shared" si="10"/>
        <v>17</v>
      </c>
      <c r="J203" s="21">
        <f t="shared" si="11"/>
        <v>17</v>
      </c>
      <c r="K203" s="25">
        <f t="shared" si="12"/>
        <v>0</v>
      </c>
      <c r="L203" s="25">
        <f t="shared" si="17"/>
        <v>29</v>
      </c>
      <c r="M203" s="25">
        <f t="shared" si="18"/>
        <v>0</v>
      </c>
      <c r="N203" s="26">
        <v>43329</v>
      </c>
      <c r="O203" s="22"/>
      <c r="P203" s="22" t="s">
        <v>911</v>
      </c>
      <c r="Q203" s="22" t="s">
        <v>46</v>
      </c>
      <c r="R203" s="22"/>
      <c r="S203" s="26"/>
      <c r="T203" s="22"/>
      <c r="U203" s="22"/>
      <c r="V203" s="22" t="s">
        <v>81</v>
      </c>
      <c r="W203" s="26">
        <v>44011</v>
      </c>
      <c r="X203" s="26"/>
      <c r="Y203" s="26"/>
      <c r="Z203" s="22" t="s">
        <v>919</v>
      </c>
      <c r="AA203" s="22"/>
      <c r="AB203" s="22" t="s">
        <v>34</v>
      </c>
      <c r="AC203" s="22" t="str">
        <f t="shared" si="15"/>
        <v/>
      </c>
      <c r="AD203" s="22" t="str">
        <f t="shared" si="16"/>
        <v/>
      </c>
      <c r="AE203" s="26">
        <f t="shared" si="6"/>
        <v>44011</v>
      </c>
      <c r="AF203" s="27"/>
      <c r="AG203" s="27"/>
      <c r="AH203" s="27"/>
    </row>
    <row r="204" spans="1:34" ht="27.6">
      <c r="A204" s="21">
        <v>203</v>
      </c>
      <c r="B204" s="22" t="s">
        <v>1693</v>
      </c>
      <c r="C204" s="22" t="s">
        <v>920</v>
      </c>
      <c r="D204" s="22" t="s">
        <v>67</v>
      </c>
      <c r="E204" s="23" t="s">
        <v>921</v>
      </c>
      <c r="F204" s="7"/>
      <c r="G204" s="53">
        <v>43892</v>
      </c>
      <c r="H204" s="22" t="s">
        <v>46</v>
      </c>
      <c r="I204" s="22">
        <f t="shared" si="10"/>
        <v>2</v>
      </c>
      <c r="J204" s="21">
        <f t="shared" si="11"/>
        <v>0</v>
      </c>
      <c r="K204" s="25">
        <f t="shared" si="12"/>
        <v>0</v>
      </c>
      <c r="L204" s="25">
        <f t="shared" si="17"/>
        <v>23</v>
      </c>
      <c r="M204" s="25">
        <f t="shared" si="18"/>
        <v>0</v>
      </c>
      <c r="N204" s="26"/>
      <c r="O204" s="22"/>
      <c r="P204" s="22"/>
      <c r="Q204" s="22"/>
      <c r="R204" s="22"/>
      <c r="S204" s="26"/>
      <c r="T204" s="22"/>
      <c r="U204" s="22"/>
      <c r="V204" s="22" t="s">
        <v>81</v>
      </c>
      <c r="W204" s="26">
        <v>44035</v>
      </c>
      <c r="X204" s="26"/>
      <c r="Y204" s="26"/>
      <c r="Z204" s="22"/>
      <c r="AA204" s="22"/>
      <c r="AB204" s="22" t="s">
        <v>34</v>
      </c>
      <c r="AC204" s="22" t="str">
        <f t="shared" si="15"/>
        <v/>
      </c>
      <c r="AD204" s="22" t="str">
        <f t="shared" si="16"/>
        <v/>
      </c>
      <c r="AE204" s="26">
        <f t="shared" si="6"/>
        <v>44035</v>
      </c>
      <c r="AF204" s="27"/>
      <c r="AG204" s="27"/>
      <c r="AH204" s="27"/>
    </row>
    <row r="205" spans="1:34" ht="41.4">
      <c r="A205" s="21">
        <v>204</v>
      </c>
      <c r="B205" s="22" t="s">
        <v>1694</v>
      </c>
      <c r="C205" s="22" t="s">
        <v>923</v>
      </c>
      <c r="D205" s="22" t="s">
        <v>30</v>
      </c>
      <c r="E205" s="23" t="s">
        <v>924</v>
      </c>
      <c r="F205" s="7"/>
      <c r="G205" s="26">
        <v>43920</v>
      </c>
      <c r="H205" s="22" t="s">
        <v>46</v>
      </c>
      <c r="I205" s="22">
        <f t="shared" si="10"/>
        <v>30</v>
      </c>
      <c r="J205" s="21">
        <f t="shared" si="11"/>
        <v>0</v>
      </c>
      <c r="K205" s="25">
        <f t="shared" si="12"/>
        <v>0</v>
      </c>
      <c r="L205" s="25">
        <f t="shared" si="17"/>
        <v>28</v>
      </c>
      <c r="M205" s="25">
        <f t="shared" si="18"/>
        <v>0</v>
      </c>
      <c r="N205" s="26"/>
      <c r="O205" s="22"/>
      <c r="P205" s="22"/>
      <c r="Q205" s="22"/>
      <c r="R205" s="22"/>
      <c r="S205" s="26"/>
      <c r="T205" s="22"/>
      <c r="U205" s="22"/>
      <c r="V205" s="22" t="s">
        <v>353</v>
      </c>
      <c r="W205" s="26">
        <v>44314</v>
      </c>
      <c r="X205" s="26"/>
      <c r="Y205" s="26"/>
      <c r="Z205" s="22" t="s">
        <v>925</v>
      </c>
      <c r="AA205" s="22"/>
      <c r="AB205" s="22" t="s">
        <v>34</v>
      </c>
      <c r="AC205" s="22" t="str">
        <f t="shared" si="15"/>
        <v/>
      </c>
      <c r="AD205" s="22" t="str">
        <f t="shared" si="16"/>
        <v/>
      </c>
      <c r="AE205" s="26">
        <f t="shared" si="6"/>
        <v>44314</v>
      </c>
      <c r="AF205" s="27"/>
      <c r="AG205" s="27"/>
      <c r="AH205" s="27"/>
    </row>
    <row r="206" spans="1:34" ht="27.6">
      <c r="A206" s="21">
        <v>205</v>
      </c>
      <c r="B206" s="22" t="s">
        <v>1695</v>
      </c>
      <c r="C206" s="22" t="s">
        <v>927</v>
      </c>
      <c r="D206" s="22" t="s">
        <v>928</v>
      </c>
      <c r="E206" s="23" t="s">
        <v>929</v>
      </c>
      <c r="F206" s="7"/>
      <c r="G206" s="26">
        <v>43585</v>
      </c>
      <c r="H206" s="22" t="s">
        <v>46</v>
      </c>
      <c r="I206" s="22">
        <f t="shared" si="10"/>
        <v>30</v>
      </c>
      <c r="J206" s="21">
        <f t="shared" si="11"/>
        <v>30</v>
      </c>
      <c r="K206" s="25">
        <f t="shared" si="12"/>
        <v>0</v>
      </c>
      <c r="L206" s="25">
        <f t="shared" si="17"/>
        <v>3</v>
      </c>
      <c r="M206" s="25">
        <f t="shared" si="18"/>
        <v>0</v>
      </c>
      <c r="N206" s="26">
        <v>43585</v>
      </c>
      <c r="O206" s="22"/>
      <c r="P206" s="22" t="s">
        <v>911</v>
      </c>
      <c r="Q206" s="22"/>
      <c r="R206" s="22"/>
      <c r="S206" s="26"/>
      <c r="T206" s="22"/>
      <c r="U206" s="22"/>
      <c r="V206" s="42" t="s">
        <v>81</v>
      </c>
      <c r="W206" s="37">
        <v>43649</v>
      </c>
      <c r="X206" s="26"/>
      <c r="Y206" s="26"/>
      <c r="Z206" s="22" t="s">
        <v>930</v>
      </c>
      <c r="AA206" s="22"/>
      <c r="AB206" s="22" t="s">
        <v>34</v>
      </c>
      <c r="AC206" s="22" t="str">
        <f t="shared" si="15"/>
        <v/>
      </c>
      <c r="AD206" s="22" t="str">
        <f t="shared" si="16"/>
        <v/>
      </c>
      <c r="AE206" s="26">
        <f t="shared" si="6"/>
        <v>43649</v>
      </c>
      <c r="AF206" s="27"/>
      <c r="AG206" s="27"/>
      <c r="AH206" s="27"/>
    </row>
    <row r="207" spans="1:34" ht="41.4">
      <c r="A207" s="21">
        <v>206</v>
      </c>
      <c r="B207" s="22" t="s">
        <v>1696</v>
      </c>
      <c r="C207" s="22" t="s">
        <v>932</v>
      </c>
      <c r="D207" s="22" t="s">
        <v>149</v>
      </c>
      <c r="E207" s="23" t="s">
        <v>933</v>
      </c>
      <c r="F207" s="7"/>
      <c r="G207" s="26">
        <v>42436</v>
      </c>
      <c r="H207" s="22" t="s">
        <v>46</v>
      </c>
      <c r="I207" s="22">
        <f t="shared" si="10"/>
        <v>7</v>
      </c>
      <c r="J207" s="21">
        <f t="shared" si="11"/>
        <v>23</v>
      </c>
      <c r="K207" s="25">
        <f t="shared" si="12"/>
        <v>0</v>
      </c>
      <c r="L207" s="25">
        <f t="shared" si="17"/>
        <v>0</v>
      </c>
      <c r="M207" s="25">
        <f t="shared" si="18"/>
        <v>0</v>
      </c>
      <c r="N207" s="26">
        <v>42544</v>
      </c>
      <c r="O207" s="22"/>
      <c r="P207" s="22" t="s">
        <v>911</v>
      </c>
      <c r="Q207" s="22" t="s">
        <v>46</v>
      </c>
      <c r="R207" s="22"/>
      <c r="S207" s="26"/>
      <c r="T207" s="22"/>
      <c r="U207" s="22"/>
      <c r="V207" s="22" t="s">
        <v>57</v>
      </c>
      <c r="W207" s="26"/>
      <c r="X207" s="26"/>
      <c r="Y207" s="26"/>
      <c r="Z207" s="22"/>
      <c r="AA207" s="22"/>
      <c r="AB207" s="22" t="s">
        <v>34</v>
      </c>
      <c r="AC207" s="22" t="str">
        <f t="shared" si="15"/>
        <v/>
      </c>
      <c r="AD207" s="22" t="str">
        <f t="shared" si="16"/>
        <v/>
      </c>
      <c r="AE207" s="26">
        <f t="shared" si="6"/>
        <v>0</v>
      </c>
      <c r="AF207" s="27"/>
      <c r="AG207" s="27"/>
      <c r="AH207" s="27"/>
    </row>
    <row r="208" spans="1:34" ht="27.6">
      <c r="A208" s="21">
        <v>207</v>
      </c>
      <c r="B208" s="22" t="s">
        <v>1621</v>
      </c>
      <c r="C208" s="22" t="s">
        <v>934</v>
      </c>
      <c r="D208" s="22" t="s">
        <v>30</v>
      </c>
      <c r="E208" s="23" t="s">
        <v>935</v>
      </c>
      <c r="F208" s="7"/>
      <c r="G208" s="22" t="s">
        <v>32</v>
      </c>
      <c r="H208" s="22"/>
      <c r="I208" s="22" t="e">
        <f t="shared" si="10"/>
        <v>#VALUE!</v>
      </c>
      <c r="J208" s="21">
        <f t="shared" si="11"/>
        <v>0</v>
      </c>
      <c r="K208" s="25">
        <f t="shared" si="12"/>
        <v>0</v>
      </c>
      <c r="L208" s="25">
        <f t="shared" si="17"/>
        <v>0</v>
      </c>
      <c r="M208" s="25">
        <f t="shared" si="18"/>
        <v>0</v>
      </c>
      <c r="N208" s="26"/>
      <c r="O208" s="22"/>
      <c r="P208" s="22"/>
      <c r="Q208" s="22"/>
      <c r="R208" s="22"/>
      <c r="S208" s="26"/>
      <c r="T208" s="22"/>
      <c r="U208" s="22"/>
      <c r="V208" s="22"/>
      <c r="W208" s="26"/>
      <c r="X208" s="26"/>
      <c r="Y208" s="26"/>
      <c r="Z208" s="22" t="s">
        <v>936</v>
      </c>
      <c r="AA208" s="22"/>
      <c r="AB208" s="22" t="s">
        <v>34</v>
      </c>
      <c r="AC208" s="22" t="str">
        <f t="shared" si="15"/>
        <v/>
      </c>
      <c r="AD208" s="22" t="str">
        <f t="shared" si="16"/>
        <v/>
      </c>
      <c r="AE208" s="26">
        <f t="shared" si="6"/>
        <v>0</v>
      </c>
      <c r="AF208" s="27"/>
      <c r="AG208" s="27"/>
      <c r="AH208" s="27"/>
    </row>
    <row r="209" spans="1:34" ht="27.6">
      <c r="A209" s="21">
        <v>208</v>
      </c>
      <c r="B209" s="22" t="s">
        <v>131</v>
      </c>
      <c r="C209" s="22" t="s">
        <v>937</v>
      </c>
      <c r="D209" s="22" t="s">
        <v>227</v>
      </c>
      <c r="E209" s="23" t="s">
        <v>938</v>
      </c>
      <c r="F209" s="7"/>
      <c r="G209" s="26">
        <v>43880</v>
      </c>
      <c r="H209" s="22" t="s">
        <v>46</v>
      </c>
      <c r="I209" s="22">
        <f t="shared" si="10"/>
        <v>19</v>
      </c>
      <c r="J209" s="21">
        <f t="shared" si="11"/>
        <v>31</v>
      </c>
      <c r="K209" s="25">
        <f t="shared" si="12"/>
        <v>0</v>
      </c>
      <c r="L209" s="25">
        <f t="shared" si="17"/>
        <v>0</v>
      </c>
      <c r="M209" s="25">
        <f t="shared" si="18"/>
        <v>19</v>
      </c>
      <c r="N209" s="26">
        <v>44286</v>
      </c>
      <c r="O209" s="22"/>
      <c r="P209" s="22" t="s">
        <v>911</v>
      </c>
      <c r="Q209" s="22" t="s">
        <v>46</v>
      </c>
      <c r="R209" s="22"/>
      <c r="S209" s="26"/>
      <c r="T209" s="22"/>
      <c r="U209" s="22"/>
      <c r="V209" s="22" t="s">
        <v>41</v>
      </c>
      <c r="W209" s="26"/>
      <c r="X209" s="26">
        <v>44396</v>
      </c>
      <c r="Y209" s="26"/>
      <c r="Z209" s="22" t="s">
        <v>939</v>
      </c>
      <c r="AA209" s="22"/>
      <c r="AB209" s="22" t="s">
        <v>34</v>
      </c>
      <c r="AC209" s="22">
        <f t="shared" si="15"/>
        <v>1.4136986301369863</v>
      </c>
      <c r="AD209" s="22">
        <f t="shared" si="16"/>
        <v>2021</v>
      </c>
      <c r="AE209" s="26">
        <f t="shared" si="6"/>
        <v>44396</v>
      </c>
      <c r="AF209" s="27"/>
      <c r="AG209" s="27"/>
      <c r="AH209" s="27"/>
    </row>
    <row r="210" spans="1:34" ht="27.6">
      <c r="A210" s="21">
        <v>209</v>
      </c>
      <c r="B210" s="22" t="s">
        <v>1697</v>
      </c>
      <c r="C210" s="22" t="s">
        <v>941</v>
      </c>
      <c r="D210" s="22" t="s">
        <v>197</v>
      </c>
      <c r="E210" s="23" t="s">
        <v>942</v>
      </c>
      <c r="F210" s="7"/>
      <c r="G210" s="26">
        <v>43906</v>
      </c>
      <c r="H210" s="22" t="s">
        <v>46</v>
      </c>
      <c r="I210" s="22">
        <f t="shared" si="10"/>
        <v>16</v>
      </c>
      <c r="J210" s="21">
        <f t="shared" si="11"/>
        <v>16</v>
      </c>
      <c r="K210" s="25">
        <f t="shared" si="12"/>
        <v>0</v>
      </c>
      <c r="L210" s="25">
        <f t="shared" si="17"/>
        <v>0</v>
      </c>
      <c r="M210" s="25">
        <f t="shared" si="18"/>
        <v>0</v>
      </c>
      <c r="N210" s="26">
        <v>43906</v>
      </c>
      <c r="O210" s="22"/>
      <c r="P210" s="22" t="s">
        <v>911</v>
      </c>
      <c r="Q210" s="22" t="s">
        <v>46</v>
      </c>
      <c r="R210" s="22"/>
      <c r="S210" s="26"/>
      <c r="T210" s="22"/>
      <c r="U210" s="22"/>
      <c r="V210" s="22" t="s">
        <v>57</v>
      </c>
      <c r="W210" s="26"/>
      <c r="X210" s="26"/>
      <c r="Y210" s="26"/>
      <c r="Z210" s="22"/>
      <c r="AA210" s="22"/>
      <c r="AB210" s="22" t="s">
        <v>34</v>
      </c>
      <c r="AC210" s="22" t="str">
        <f t="shared" si="15"/>
        <v/>
      </c>
      <c r="AD210" s="22" t="str">
        <f t="shared" si="16"/>
        <v/>
      </c>
      <c r="AE210" s="26">
        <f t="shared" si="6"/>
        <v>0</v>
      </c>
      <c r="AF210" s="27"/>
      <c r="AG210" s="27"/>
      <c r="AH210" s="27"/>
    </row>
    <row r="211" spans="1:34" ht="13.8">
      <c r="A211" s="21">
        <v>210</v>
      </c>
      <c r="B211" s="22" t="s">
        <v>608</v>
      </c>
      <c r="C211" s="22" t="s">
        <v>943</v>
      </c>
      <c r="D211" s="22" t="s">
        <v>197</v>
      </c>
      <c r="E211" s="23" t="s">
        <v>944</v>
      </c>
      <c r="F211" s="7"/>
      <c r="G211" s="22" t="s">
        <v>32</v>
      </c>
      <c r="H211" s="22"/>
      <c r="I211" s="22" t="e">
        <f t="shared" si="10"/>
        <v>#VALUE!</v>
      </c>
      <c r="J211" s="21">
        <f t="shared" si="11"/>
        <v>0</v>
      </c>
      <c r="K211" s="25">
        <f t="shared" si="12"/>
        <v>0</v>
      </c>
      <c r="L211" s="25">
        <f t="shared" si="17"/>
        <v>0</v>
      </c>
      <c r="M211" s="25">
        <f t="shared" si="18"/>
        <v>0</v>
      </c>
      <c r="N211" s="26"/>
      <c r="O211" s="22"/>
      <c r="P211" s="22"/>
      <c r="Q211" s="22"/>
      <c r="R211" s="22"/>
      <c r="S211" s="26"/>
      <c r="T211" s="22"/>
      <c r="U211" s="22"/>
      <c r="V211" s="22"/>
      <c r="W211" s="26"/>
      <c r="X211" s="26"/>
      <c r="Y211" s="26"/>
      <c r="Z211" s="22"/>
      <c r="AA211" s="22"/>
      <c r="AB211" s="22" t="s">
        <v>34</v>
      </c>
      <c r="AC211" s="22" t="str">
        <f t="shared" si="15"/>
        <v/>
      </c>
      <c r="AD211" s="22" t="str">
        <f t="shared" si="16"/>
        <v/>
      </c>
      <c r="AE211" s="26">
        <f t="shared" si="6"/>
        <v>0</v>
      </c>
      <c r="AF211" s="27"/>
      <c r="AG211" s="27"/>
      <c r="AH211" s="27"/>
    </row>
    <row r="212" spans="1:34" ht="41.4">
      <c r="A212" s="21">
        <v>211</v>
      </c>
      <c r="B212" s="22" t="s">
        <v>945</v>
      </c>
      <c r="C212" s="22" t="s">
        <v>946</v>
      </c>
      <c r="D212" s="22" t="s">
        <v>947</v>
      </c>
      <c r="E212" s="23" t="s">
        <v>948</v>
      </c>
      <c r="F212" s="28" t="s">
        <v>949</v>
      </c>
      <c r="G212" s="26">
        <v>38509</v>
      </c>
      <c r="H212" s="22" t="s">
        <v>46</v>
      </c>
      <c r="I212" s="22">
        <f t="shared" si="10"/>
        <v>6</v>
      </c>
      <c r="J212" s="21">
        <f t="shared" si="11"/>
        <v>6</v>
      </c>
      <c r="K212" s="25">
        <f t="shared" si="12"/>
        <v>0</v>
      </c>
      <c r="L212" s="25">
        <f t="shared" si="17"/>
        <v>0</v>
      </c>
      <c r="M212" s="25">
        <f t="shared" si="18"/>
        <v>11</v>
      </c>
      <c r="N212" s="26">
        <v>38509</v>
      </c>
      <c r="O212" s="22"/>
      <c r="P212" s="22" t="s">
        <v>911</v>
      </c>
      <c r="Q212" s="22" t="s">
        <v>46</v>
      </c>
      <c r="R212" s="22"/>
      <c r="S212" s="26"/>
      <c r="T212" s="22"/>
      <c r="U212" s="22"/>
      <c r="V212" s="22" t="s">
        <v>41</v>
      </c>
      <c r="W212" s="26"/>
      <c r="X212" s="53">
        <v>43993</v>
      </c>
      <c r="Y212" s="26"/>
      <c r="Z212" s="22" t="s">
        <v>950</v>
      </c>
      <c r="AA212" s="22"/>
      <c r="AB212" s="22" t="s">
        <v>34</v>
      </c>
      <c r="AC212" s="22">
        <f t="shared" si="15"/>
        <v>15.024657534246575</v>
      </c>
      <c r="AD212" s="22">
        <f t="shared" si="16"/>
        <v>2020</v>
      </c>
      <c r="AE212" s="26">
        <f t="shared" si="6"/>
        <v>43993</v>
      </c>
      <c r="AF212" s="27"/>
      <c r="AG212" s="27"/>
      <c r="AH212" s="27"/>
    </row>
    <row r="213" spans="1:34" ht="27.6">
      <c r="A213" s="21">
        <v>212</v>
      </c>
      <c r="B213" s="22" t="s">
        <v>1698</v>
      </c>
      <c r="C213" s="22" t="s">
        <v>952</v>
      </c>
      <c r="D213" s="22" t="s">
        <v>108</v>
      </c>
      <c r="E213" s="23" t="s">
        <v>953</v>
      </c>
      <c r="F213" s="7"/>
      <c r="G213" s="53">
        <v>43892</v>
      </c>
      <c r="H213" s="22" t="s">
        <v>46</v>
      </c>
      <c r="I213" s="22">
        <f t="shared" si="10"/>
        <v>2</v>
      </c>
      <c r="J213" s="21">
        <f t="shared" si="11"/>
        <v>0</v>
      </c>
      <c r="K213" s="25">
        <f t="shared" si="12"/>
        <v>0</v>
      </c>
      <c r="L213" s="25">
        <f t="shared" si="17"/>
        <v>0</v>
      </c>
      <c r="M213" s="25">
        <f t="shared" si="18"/>
        <v>0</v>
      </c>
      <c r="N213" s="26"/>
      <c r="O213" s="22"/>
      <c r="P213" s="22"/>
      <c r="Q213" s="22"/>
      <c r="R213" s="22"/>
      <c r="S213" s="26"/>
      <c r="T213" s="22"/>
      <c r="U213" s="22"/>
      <c r="V213" s="22" t="s">
        <v>57</v>
      </c>
      <c r="W213" s="26"/>
      <c r="X213" s="26"/>
      <c r="Y213" s="26"/>
      <c r="Z213" s="22"/>
      <c r="AA213" s="22"/>
      <c r="AB213" s="22" t="s">
        <v>34</v>
      </c>
      <c r="AC213" s="22" t="str">
        <f t="shared" si="15"/>
        <v/>
      </c>
      <c r="AD213" s="22" t="str">
        <f t="shared" si="16"/>
        <v/>
      </c>
      <c r="AE213" s="26">
        <f t="shared" si="6"/>
        <v>0</v>
      </c>
      <c r="AF213" s="27"/>
      <c r="AG213" s="27"/>
      <c r="AH213" s="27"/>
    </row>
    <row r="214" spans="1:34" ht="27.6">
      <c r="A214" s="21">
        <v>213</v>
      </c>
      <c r="B214" s="22" t="s">
        <v>955</v>
      </c>
      <c r="C214" s="22" t="s">
        <v>956</v>
      </c>
      <c r="D214" s="22" t="s">
        <v>610</v>
      </c>
      <c r="E214" s="23" t="s">
        <v>957</v>
      </c>
      <c r="F214" s="7"/>
      <c r="G214" s="26">
        <v>43887</v>
      </c>
      <c r="H214" s="22" t="s">
        <v>46</v>
      </c>
      <c r="I214" s="22">
        <f t="shared" si="10"/>
        <v>26</v>
      </c>
      <c r="J214" s="21">
        <f t="shared" si="11"/>
        <v>0</v>
      </c>
      <c r="K214" s="25">
        <f t="shared" si="12"/>
        <v>0</v>
      </c>
      <c r="L214" s="25">
        <f t="shared" si="17"/>
        <v>28</v>
      </c>
      <c r="M214" s="25">
        <f t="shared" si="18"/>
        <v>0</v>
      </c>
      <c r="N214" s="26"/>
      <c r="O214" s="22"/>
      <c r="P214" s="22"/>
      <c r="Q214" s="22"/>
      <c r="R214" s="22"/>
      <c r="S214" s="26"/>
      <c r="T214" s="22"/>
      <c r="U214" s="22"/>
      <c r="V214" s="22" t="s">
        <v>353</v>
      </c>
      <c r="W214" s="26">
        <v>44132</v>
      </c>
      <c r="X214" s="26"/>
      <c r="Y214" s="26"/>
      <c r="Z214" s="22"/>
      <c r="AA214" s="22"/>
      <c r="AB214" s="22" t="s">
        <v>34</v>
      </c>
      <c r="AC214" s="22" t="str">
        <f t="shared" si="15"/>
        <v/>
      </c>
      <c r="AD214" s="22" t="str">
        <f t="shared" si="16"/>
        <v/>
      </c>
      <c r="AE214" s="26">
        <f t="shared" si="6"/>
        <v>44132</v>
      </c>
      <c r="AF214" s="27"/>
      <c r="AG214" s="27"/>
      <c r="AH214" s="27"/>
    </row>
    <row r="215" spans="1:34" ht="41.4">
      <c r="A215" s="21">
        <v>214</v>
      </c>
      <c r="B215" s="22" t="s">
        <v>958</v>
      </c>
      <c r="C215" s="22" t="s">
        <v>959</v>
      </c>
      <c r="D215" s="22" t="s">
        <v>610</v>
      </c>
      <c r="E215" s="23" t="s">
        <v>960</v>
      </c>
      <c r="F215" s="7"/>
      <c r="G215" s="57">
        <v>43889</v>
      </c>
      <c r="H215" s="22"/>
      <c r="I215" s="22">
        <f t="shared" si="10"/>
        <v>28</v>
      </c>
      <c r="J215" s="21">
        <f t="shared" si="11"/>
        <v>0</v>
      </c>
      <c r="K215" s="25" t="s">
        <v>400</v>
      </c>
      <c r="L215" s="25">
        <f t="shared" si="17"/>
        <v>0</v>
      </c>
      <c r="M215" s="25">
        <f t="shared" si="18"/>
        <v>0</v>
      </c>
      <c r="N215" s="26"/>
      <c r="O215" s="22"/>
      <c r="P215" s="22"/>
      <c r="Q215" s="22"/>
      <c r="R215" s="22"/>
      <c r="S215" s="26"/>
      <c r="T215" s="22"/>
      <c r="U215" s="22"/>
      <c r="V215" s="52" t="s">
        <v>57</v>
      </c>
      <c r="W215" s="26"/>
      <c r="X215" s="26"/>
      <c r="Y215" s="26">
        <v>43964</v>
      </c>
      <c r="Z215" s="56" t="s">
        <v>1699</v>
      </c>
      <c r="AA215" s="22"/>
      <c r="AB215" s="22" t="s">
        <v>34</v>
      </c>
      <c r="AC215" s="22" t="str">
        <f t="shared" si="15"/>
        <v/>
      </c>
      <c r="AD215" s="22" t="str">
        <f t="shared" si="16"/>
        <v/>
      </c>
      <c r="AE215" s="26">
        <f t="shared" si="6"/>
        <v>0</v>
      </c>
      <c r="AF215" s="27"/>
      <c r="AG215" s="27"/>
      <c r="AH215" s="27"/>
    </row>
    <row r="216" spans="1:34" ht="27.6">
      <c r="A216" s="21">
        <v>215</v>
      </c>
      <c r="B216" s="22" t="s">
        <v>1700</v>
      </c>
      <c r="C216" s="22" t="s">
        <v>962</v>
      </c>
      <c r="D216" s="22" t="s">
        <v>62</v>
      </c>
      <c r="E216" s="23" t="s">
        <v>963</v>
      </c>
      <c r="F216" s="7"/>
      <c r="G216" s="22" t="s">
        <v>32</v>
      </c>
      <c r="H216" s="22"/>
      <c r="I216" s="22" t="e">
        <f t="shared" si="10"/>
        <v>#VALUE!</v>
      </c>
      <c r="J216" s="21">
        <f t="shared" si="11"/>
        <v>0</v>
      </c>
      <c r="K216" s="25">
        <f t="shared" ref="K216:K283" si="19">DAY(S216)</f>
        <v>0</v>
      </c>
      <c r="L216" s="25">
        <f t="shared" si="17"/>
        <v>0</v>
      </c>
      <c r="M216" s="25">
        <f t="shared" si="18"/>
        <v>0</v>
      </c>
      <c r="N216" s="26"/>
      <c r="O216" s="22"/>
      <c r="P216" s="22"/>
      <c r="Q216" s="22"/>
      <c r="R216" s="22"/>
      <c r="S216" s="26"/>
      <c r="T216" s="22"/>
      <c r="U216" s="22"/>
      <c r="V216" s="22"/>
      <c r="W216" s="26"/>
      <c r="X216" s="26"/>
      <c r="Y216" s="26">
        <v>44057</v>
      </c>
      <c r="Z216" s="22" t="s">
        <v>964</v>
      </c>
      <c r="AA216" s="22"/>
      <c r="AB216" s="22" t="s">
        <v>34</v>
      </c>
      <c r="AC216" s="22" t="str">
        <f t="shared" si="15"/>
        <v/>
      </c>
      <c r="AD216" s="22" t="str">
        <f t="shared" si="16"/>
        <v/>
      </c>
      <c r="AE216" s="26">
        <f t="shared" si="6"/>
        <v>0</v>
      </c>
      <c r="AF216" s="27"/>
      <c r="AG216" s="27"/>
      <c r="AH216" s="27"/>
    </row>
    <row r="217" spans="1:34" ht="27.6">
      <c r="A217" s="21">
        <v>216</v>
      </c>
      <c r="B217" s="22" t="s">
        <v>1510</v>
      </c>
      <c r="C217" s="22" t="s">
        <v>965</v>
      </c>
      <c r="D217" s="22" t="s">
        <v>124</v>
      </c>
      <c r="E217" s="23" t="s">
        <v>966</v>
      </c>
      <c r="F217" s="7"/>
      <c r="G217" s="22" t="s">
        <v>32</v>
      </c>
      <c r="H217" s="22"/>
      <c r="I217" s="22" t="e">
        <f t="shared" si="10"/>
        <v>#VALUE!</v>
      </c>
      <c r="J217" s="21">
        <f t="shared" si="11"/>
        <v>0</v>
      </c>
      <c r="K217" s="25">
        <f t="shared" si="19"/>
        <v>0</v>
      </c>
      <c r="L217" s="25">
        <f t="shared" si="17"/>
        <v>0</v>
      </c>
      <c r="M217" s="25">
        <f t="shared" si="18"/>
        <v>0</v>
      </c>
      <c r="N217" s="26"/>
      <c r="O217" s="22"/>
      <c r="P217" s="22"/>
      <c r="Q217" s="22"/>
      <c r="R217" s="22"/>
      <c r="S217" s="26"/>
      <c r="T217" s="22"/>
      <c r="U217" s="22"/>
      <c r="V217" s="22"/>
      <c r="W217" s="26"/>
      <c r="X217" s="26"/>
      <c r="Y217" s="26">
        <v>44167</v>
      </c>
      <c r="Z217" s="22" t="s">
        <v>967</v>
      </c>
      <c r="AA217" s="22"/>
      <c r="AB217" s="22" t="s">
        <v>34</v>
      </c>
      <c r="AC217" s="22" t="str">
        <f t="shared" si="15"/>
        <v/>
      </c>
      <c r="AD217" s="22" t="str">
        <f t="shared" si="16"/>
        <v/>
      </c>
      <c r="AE217" s="26">
        <f t="shared" si="6"/>
        <v>0</v>
      </c>
      <c r="AF217" s="27"/>
      <c r="AG217" s="27"/>
      <c r="AH217" s="27"/>
    </row>
    <row r="218" spans="1:34" ht="55.2">
      <c r="A218" s="21">
        <v>217</v>
      </c>
      <c r="B218" s="22" t="s">
        <v>1520</v>
      </c>
      <c r="C218" s="22" t="s">
        <v>968</v>
      </c>
      <c r="D218" s="22" t="s">
        <v>44</v>
      </c>
      <c r="E218" s="23" t="s">
        <v>969</v>
      </c>
      <c r="F218" s="7"/>
      <c r="G218" s="26">
        <v>43003</v>
      </c>
      <c r="H218" s="22" t="s">
        <v>46</v>
      </c>
      <c r="I218" s="22">
        <f t="shared" si="10"/>
        <v>25</v>
      </c>
      <c r="J218" s="21">
        <f t="shared" si="11"/>
        <v>14</v>
      </c>
      <c r="K218" s="25">
        <f t="shared" si="19"/>
        <v>0</v>
      </c>
      <c r="L218" s="25">
        <f t="shared" si="17"/>
        <v>0</v>
      </c>
      <c r="M218" s="25">
        <f t="shared" si="18"/>
        <v>0</v>
      </c>
      <c r="N218" s="26">
        <v>43265</v>
      </c>
      <c r="O218" s="22"/>
      <c r="P218" s="22" t="s">
        <v>246</v>
      </c>
      <c r="Q218" s="22" t="s">
        <v>970</v>
      </c>
      <c r="R218" s="22"/>
      <c r="S218" s="26"/>
      <c r="T218" s="22"/>
      <c r="U218" s="22"/>
      <c r="V218" s="22" t="s">
        <v>57</v>
      </c>
      <c r="W218" s="26"/>
      <c r="X218" s="26"/>
      <c r="Y218" s="26"/>
      <c r="Z218" s="22"/>
      <c r="AA218" s="22"/>
      <c r="AB218" s="22" t="s">
        <v>34</v>
      </c>
      <c r="AC218" s="22" t="str">
        <f t="shared" si="15"/>
        <v/>
      </c>
      <c r="AD218" s="22" t="str">
        <f t="shared" si="16"/>
        <v/>
      </c>
      <c r="AE218" s="26">
        <f t="shared" si="6"/>
        <v>0</v>
      </c>
      <c r="AF218" s="27"/>
      <c r="AG218" s="27"/>
      <c r="AH218" s="27"/>
    </row>
    <row r="219" spans="1:34" ht="13.8">
      <c r="A219" s="21">
        <v>218</v>
      </c>
      <c r="B219" s="22" t="s">
        <v>1691</v>
      </c>
      <c r="C219" s="22" t="s">
        <v>971</v>
      </c>
      <c r="D219" s="22" t="s">
        <v>30</v>
      </c>
      <c r="E219" s="23" t="s">
        <v>972</v>
      </c>
      <c r="F219" s="7"/>
      <c r="G219" s="22" t="s">
        <v>32</v>
      </c>
      <c r="H219" s="22"/>
      <c r="I219" s="22" t="e">
        <f t="shared" si="10"/>
        <v>#VALUE!</v>
      </c>
      <c r="J219" s="21">
        <f t="shared" si="11"/>
        <v>0</v>
      </c>
      <c r="K219" s="25">
        <f t="shared" si="19"/>
        <v>0</v>
      </c>
      <c r="L219" s="25">
        <f t="shared" si="17"/>
        <v>0</v>
      </c>
      <c r="M219" s="25">
        <f t="shared" si="18"/>
        <v>0</v>
      </c>
      <c r="N219" s="26"/>
      <c r="O219" s="22"/>
      <c r="P219" s="22"/>
      <c r="Q219" s="22"/>
      <c r="R219" s="22"/>
      <c r="S219" s="26"/>
      <c r="T219" s="22"/>
      <c r="U219" s="22"/>
      <c r="V219" s="22"/>
      <c r="W219" s="26"/>
      <c r="X219" s="26"/>
      <c r="Y219" s="26"/>
      <c r="Z219" s="22" t="s">
        <v>973</v>
      </c>
      <c r="AA219" s="22"/>
      <c r="AB219" s="22" t="s">
        <v>34</v>
      </c>
      <c r="AC219" s="22" t="str">
        <f t="shared" si="15"/>
        <v/>
      </c>
      <c r="AD219" s="22" t="str">
        <f t="shared" si="16"/>
        <v/>
      </c>
      <c r="AE219" s="26">
        <f t="shared" si="6"/>
        <v>0</v>
      </c>
      <c r="AF219" s="27"/>
      <c r="AG219" s="27"/>
      <c r="AH219" s="27"/>
    </row>
    <row r="220" spans="1:34" ht="27.6">
      <c r="A220" s="21">
        <v>219</v>
      </c>
      <c r="B220" s="22" t="s">
        <v>1701</v>
      </c>
      <c r="C220" s="22" t="s">
        <v>975</v>
      </c>
      <c r="D220" s="22" t="s">
        <v>30</v>
      </c>
      <c r="E220" s="23" t="s">
        <v>976</v>
      </c>
      <c r="F220" s="7"/>
      <c r="G220" s="22" t="s">
        <v>32</v>
      </c>
      <c r="H220" s="22"/>
      <c r="I220" s="22" t="e">
        <f t="shared" si="10"/>
        <v>#VALUE!</v>
      </c>
      <c r="J220" s="21">
        <f t="shared" si="11"/>
        <v>0</v>
      </c>
      <c r="K220" s="25">
        <f t="shared" si="19"/>
        <v>0</v>
      </c>
      <c r="L220" s="25">
        <f t="shared" si="17"/>
        <v>0</v>
      </c>
      <c r="M220" s="25">
        <f t="shared" si="18"/>
        <v>0</v>
      </c>
      <c r="N220" s="26"/>
      <c r="O220" s="22"/>
      <c r="P220" s="22"/>
      <c r="Q220" s="22"/>
      <c r="R220" s="22"/>
      <c r="S220" s="26"/>
      <c r="T220" s="22"/>
      <c r="U220" s="22"/>
      <c r="V220" s="22"/>
      <c r="W220" s="26"/>
      <c r="X220" s="26"/>
      <c r="Y220" s="26"/>
      <c r="Z220" s="56" t="s">
        <v>1702</v>
      </c>
      <c r="AA220" s="22"/>
      <c r="AB220" s="22" t="s">
        <v>34</v>
      </c>
      <c r="AC220" s="22" t="str">
        <f t="shared" si="15"/>
        <v/>
      </c>
      <c r="AD220" s="22" t="str">
        <f t="shared" si="16"/>
        <v/>
      </c>
      <c r="AE220" s="26">
        <f t="shared" si="6"/>
        <v>0</v>
      </c>
      <c r="AF220" s="27"/>
      <c r="AG220" s="27"/>
      <c r="AH220" s="27"/>
    </row>
    <row r="221" spans="1:34" ht="41.4">
      <c r="A221" s="21">
        <v>220</v>
      </c>
      <c r="B221" s="22" t="s">
        <v>1703</v>
      </c>
      <c r="C221" s="22" t="s">
        <v>978</v>
      </c>
      <c r="D221" s="22" t="s">
        <v>197</v>
      </c>
      <c r="E221" s="23" t="s">
        <v>979</v>
      </c>
      <c r="F221" s="7"/>
      <c r="G221" s="26">
        <v>43845</v>
      </c>
      <c r="H221" s="22" t="s">
        <v>46</v>
      </c>
      <c r="I221" s="22">
        <f t="shared" si="10"/>
        <v>15</v>
      </c>
      <c r="J221" s="21">
        <f t="shared" si="11"/>
        <v>0</v>
      </c>
      <c r="K221" s="25">
        <f t="shared" si="19"/>
        <v>0</v>
      </c>
      <c r="L221" s="25">
        <f t="shared" si="17"/>
        <v>20</v>
      </c>
      <c r="M221" s="25">
        <f t="shared" si="18"/>
        <v>0</v>
      </c>
      <c r="N221" s="26"/>
      <c r="O221" s="22"/>
      <c r="P221" s="22"/>
      <c r="Q221" s="22"/>
      <c r="R221" s="22"/>
      <c r="S221" s="26"/>
      <c r="T221" s="22"/>
      <c r="U221" s="22"/>
      <c r="V221" s="22" t="s">
        <v>81</v>
      </c>
      <c r="W221" s="26">
        <v>43881</v>
      </c>
      <c r="X221" s="26"/>
      <c r="Y221" s="26"/>
      <c r="Z221" s="56" t="s">
        <v>1704</v>
      </c>
      <c r="AA221" s="22"/>
      <c r="AB221" s="22" t="s">
        <v>34</v>
      </c>
      <c r="AC221" s="22" t="str">
        <f t="shared" si="15"/>
        <v/>
      </c>
      <c r="AD221" s="22" t="str">
        <f t="shared" si="16"/>
        <v/>
      </c>
      <c r="AE221" s="26">
        <f t="shared" si="6"/>
        <v>43881</v>
      </c>
      <c r="AF221" s="27"/>
      <c r="AG221" s="27"/>
      <c r="AH221" s="27"/>
    </row>
    <row r="222" spans="1:34" ht="13.8">
      <c r="A222" s="21">
        <v>221</v>
      </c>
      <c r="B222" s="22" t="s">
        <v>981</v>
      </c>
      <c r="C222" s="22" t="s">
        <v>982</v>
      </c>
      <c r="D222" s="22" t="s">
        <v>610</v>
      </c>
      <c r="E222" s="23" t="s">
        <v>983</v>
      </c>
      <c r="F222" s="7"/>
      <c r="G222" s="22" t="s">
        <v>32</v>
      </c>
      <c r="H222" s="22"/>
      <c r="I222" s="22" t="e">
        <f t="shared" si="10"/>
        <v>#VALUE!</v>
      </c>
      <c r="J222" s="21">
        <f t="shared" si="11"/>
        <v>0</v>
      </c>
      <c r="K222" s="25">
        <f t="shared" si="19"/>
        <v>0</v>
      </c>
      <c r="L222" s="25">
        <f t="shared" si="17"/>
        <v>0</v>
      </c>
      <c r="M222" s="25">
        <f t="shared" si="18"/>
        <v>0</v>
      </c>
      <c r="N222" s="26"/>
      <c r="O222" s="22"/>
      <c r="P222" s="22"/>
      <c r="Q222" s="22"/>
      <c r="R222" s="22"/>
      <c r="S222" s="26"/>
      <c r="T222" s="22"/>
      <c r="U222" s="22"/>
      <c r="V222" s="22"/>
      <c r="W222" s="26"/>
      <c r="X222" s="26"/>
      <c r="Y222" s="26"/>
      <c r="Z222" s="22" t="s">
        <v>984</v>
      </c>
      <c r="AA222" s="22"/>
      <c r="AB222" s="22" t="s">
        <v>34</v>
      </c>
      <c r="AC222" s="22" t="str">
        <f t="shared" si="15"/>
        <v/>
      </c>
      <c r="AD222" s="22" t="str">
        <f t="shared" si="16"/>
        <v/>
      </c>
      <c r="AE222" s="26">
        <f t="shared" si="6"/>
        <v>0</v>
      </c>
      <c r="AF222" s="27"/>
      <c r="AG222" s="27"/>
      <c r="AH222" s="27"/>
    </row>
    <row r="223" spans="1:34" ht="41.4">
      <c r="A223" s="21">
        <v>222</v>
      </c>
      <c r="B223" s="22" t="s">
        <v>1705</v>
      </c>
      <c r="C223" s="22" t="s">
        <v>986</v>
      </c>
      <c r="D223" s="22" t="s">
        <v>119</v>
      </c>
      <c r="E223" s="23" t="s">
        <v>987</v>
      </c>
      <c r="F223" s="7"/>
      <c r="G223" s="22" t="s">
        <v>32</v>
      </c>
      <c r="H223" s="22"/>
      <c r="I223" s="22" t="e">
        <f t="shared" si="10"/>
        <v>#VALUE!</v>
      </c>
      <c r="J223" s="21">
        <f t="shared" si="11"/>
        <v>0</v>
      </c>
      <c r="K223" s="25">
        <f t="shared" si="19"/>
        <v>0</v>
      </c>
      <c r="L223" s="25">
        <f t="shared" si="17"/>
        <v>0</v>
      </c>
      <c r="M223" s="25">
        <f t="shared" si="18"/>
        <v>0</v>
      </c>
      <c r="N223" s="26"/>
      <c r="O223" s="22"/>
      <c r="P223" s="22"/>
      <c r="Q223" s="22"/>
      <c r="R223" s="22"/>
      <c r="S223" s="26"/>
      <c r="T223" s="22"/>
      <c r="U223" s="22"/>
      <c r="V223" s="22"/>
      <c r="W223" s="26"/>
      <c r="X223" s="26"/>
      <c r="Y223" s="26"/>
      <c r="Z223" s="56" t="s">
        <v>1706</v>
      </c>
      <c r="AA223" s="22"/>
      <c r="AB223" s="22" t="s">
        <v>34</v>
      </c>
      <c r="AC223" s="22" t="str">
        <f t="shared" si="15"/>
        <v/>
      </c>
      <c r="AD223" s="22" t="str">
        <f t="shared" si="16"/>
        <v/>
      </c>
      <c r="AE223" s="26">
        <f t="shared" si="6"/>
        <v>0</v>
      </c>
      <c r="AF223" s="27"/>
      <c r="AG223" s="27"/>
      <c r="AH223" s="27"/>
    </row>
    <row r="224" spans="1:34" ht="27.6">
      <c r="A224" s="21">
        <v>223</v>
      </c>
      <c r="B224" s="22" t="s">
        <v>1707</v>
      </c>
      <c r="C224" s="22" t="s">
        <v>989</v>
      </c>
      <c r="D224" s="22" t="s">
        <v>44</v>
      </c>
      <c r="E224" s="23" t="s">
        <v>990</v>
      </c>
      <c r="F224" s="7"/>
      <c r="G224" s="26">
        <v>43879</v>
      </c>
      <c r="H224" s="22" t="s">
        <v>46</v>
      </c>
      <c r="I224" s="22">
        <f t="shared" si="10"/>
        <v>18</v>
      </c>
      <c r="J224" s="21">
        <f t="shared" si="11"/>
        <v>0</v>
      </c>
      <c r="K224" s="25">
        <f t="shared" si="19"/>
        <v>0</v>
      </c>
      <c r="L224" s="25">
        <f t="shared" si="17"/>
        <v>21</v>
      </c>
      <c r="M224" s="25">
        <f t="shared" si="18"/>
        <v>0</v>
      </c>
      <c r="N224" s="26"/>
      <c r="O224" s="22"/>
      <c r="P224" s="22"/>
      <c r="Q224" s="22"/>
      <c r="R224" s="22"/>
      <c r="S224" s="26"/>
      <c r="T224" s="22"/>
      <c r="U224" s="22"/>
      <c r="V224" s="22" t="s">
        <v>81</v>
      </c>
      <c r="W224" s="26">
        <v>44307</v>
      </c>
      <c r="X224" s="26"/>
      <c r="Y224" s="26">
        <v>44333</v>
      </c>
      <c r="Z224" s="22" t="s">
        <v>991</v>
      </c>
      <c r="AA224" s="22"/>
      <c r="AB224" s="22" t="s">
        <v>34</v>
      </c>
      <c r="AC224" s="22" t="str">
        <f t="shared" si="15"/>
        <v/>
      </c>
      <c r="AD224" s="22" t="str">
        <f t="shared" si="16"/>
        <v/>
      </c>
      <c r="AE224" s="26">
        <f t="shared" si="6"/>
        <v>44307</v>
      </c>
      <c r="AF224" s="27"/>
      <c r="AG224" s="27"/>
      <c r="AH224" s="27"/>
    </row>
    <row r="225" spans="1:34" ht="27.6">
      <c r="A225" s="21">
        <v>224</v>
      </c>
      <c r="B225" s="22" t="s">
        <v>1708</v>
      </c>
      <c r="C225" s="22" t="s">
        <v>993</v>
      </c>
      <c r="D225" s="22" t="s">
        <v>108</v>
      </c>
      <c r="E225" s="23" t="s">
        <v>994</v>
      </c>
      <c r="F225" s="7"/>
      <c r="G225" s="26">
        <v>43851</v>
      </c>
      <c r="H225" s="22" t="s">
        <v>46</v>
      </c>
      <c r="I225" s="22">
        <f t="shared" si="10"/>
        <v>21</v>
      </c>
      <c r="J225" s="21">
        <f t="shared" si="11"/>
        <v>21</v>
      </c>
      <c r="K225" s="25">
        <f t="shared" si="19"/>
        <v>0</v>
      </c>
      <c r="L225" s="25">
        <f t="shared" si="17"/>
        <v>0</v>
      </c>
      <c r="M225" s="25">
        <f t="shared" si="18"/>
        <v>0</v>
      </c>
      <c r="N225" s="26">
        <v>43851</v>
      </c>
      <c r="O225" s="22"/>
      <c r="P225" s="22" t="s">
        <v>911</v>
      </c>
      <c r="Q225" s="22"/>
      <c r="R225" s="22"/>
      <c r="S225" s="26"/>
      <c r="T225" s="22"/>
      <c r="U225" s="22"/>
      <c r="V225" s="22" t="s">
        <v>57</v>
      </c>
      <c r="W225" s="26"/>
      <c r="X225" s="26"/>
      <c r="Y225" s="26"/>
      <c r="Z225" s="22"/>
      <c r="AA225" s="22"/>
      <c r="AB225" s="22" t="s">
        <v>34</v>
      </c>
      <c r="AC225" s="22" t="str">
        <f t="shared" si="15"/>
        <v/>
      </c>
      <c r="AD225" s="22" t="str">
        <f t="shared" si="16"/>
        <v/>
      </c>
      <c r="AE225" s="26">
        <f t="shared" si="6"/>
        <v>0</v>
      </c>
      <c r="AF225" s="27"/>
      <c r="AG225" s="27"/>
      <c r="AH225" s="27"/>
    </row>
    <row r="226" spans="1:34" ht="27.6">
      <c r="A226" s="21">
        <v>225</v>
      </c>
      <c r="B226" s="22" t="s">
        <v>995</v>
      </c>
      <c r="C226" s="22" t="s">
        <v>996</v>
      </c>
      <c r="D226" s="22" t="s">
        <v>908</v>
      </c>
      <c r="E226" s="23" t="s">
        <v>997</v>
      </c>
      <c r="F226" s="7"/>
      <c r="G226" s="26">
        <v>41547</v>
      </c>
      <c r="H226" s="22" t="s">
        <v>46</v>
      </c>
      <c r="I226" s="22">
        <f t="shared" si="10"/>
        <v>30</v>
      </c>
      <c r="J226" s="21">
        <f t="shared" si="11"/>
        <v>28</v>
      </c>
      <c r="K226" s="25">
        <f t="shared" si="19"/>
        <v>24</v>
      </c>
      <c r="L226" s="25">
        <f t="shared" si="17"/>
        <v>0</v>
      </c>
      <c r="M226" s="25">
        <f t="shared" si="18"/>
        <v>0</v>
      </c>
      <c r="N226" s="26">
        <v>42457</v>
      </c>
      <c r="O226" s="22"/>
      <c r="P226" s="22" t="s">
        <v>246</v>
      </c>
      <c r="Q226" s="22" t="s">
        <v>954</v>
      </c>
      <c r="R226" s="22"/>
      <c r="S226" s="26">
        <v>44279</v>
      </c>
      <c r="T226" s="22" t="s">
        <v>772</v>
      </c>
      <c r="U226" s="22"/>
      <c r="V226" s="22" t="s">
        <v>57</v>
      </c>
      <c r="W226" s="26"/>
      <c r="X226" s="26"/>
      <c r="Y226" s="26"/>
      <c r="Z226" s="22"/>
      <c r="AA226" s="22"/>
      <c r="AB226" s="22" t="s">
        <v>34</v>
      </c>
      <c r="AC226" s="22" t="str">
        <f t="shared" si="15"/>
        <v/>
      </c>
      <c r="AD226" s="22" t="str">
        <f t="shared" si="16"/>
        <v/>
      </c>
      <c r="AE226" s="26">
        <f t="shared" si="6"/>
        <v>0</v>
      </c>
      <c r="AF226" s="27"/>
      <c r="AG226" s="27"/>
      <c r="AH226" s="27"/>
    </row>
    <row r="227" spans="1:34" ht="55.2">
      <c r="A227" s="21">
        <v>226</v>
      </c>
      <c r="B227" s="22" t="s">
        <v>999</v>
      </c>
      <c r="C227" s="22" t="s">
        <v>1000</v>
      </c>
      <c r="D227" s="22" t="s">
        <v>1001</v>
      </c>
      <c r="E227" s="23" t="s">
        <v>1002</v>
      </c>
      <c r="F227" s="7"/>
      <c r="G227" s="26">
        <v>41107</v>
      </c>
      <c r="H227" s="22" t="s">
        <v>46</v>
      </c>
      <c r="I227" s="22">
        <f t="shared" si="10"/>
        <v>17</v>
      </c>
      <c r="J227" s="21">
        <f t="shared" si="11"/>
        <v>19</v>
      </c>
      <c r="K227" s="25">
        <f t="shared" si="19"/>
        <v>20</v>
      </c>
      <c r="L227" s="25">
        <f t="shared" si="17"/>
        <v>0</v>
      </c>
      <c r="M227" s="25">
        <f t="shared" si="18"/>
        <v>0</v>
      </c>
      <c r="N227" s="26">
        <v>41171</v>
      </c>
      <c r="O227" s="22"/>
      <c r="P227" s="22" t="s">
        <v>911</v>
      </c>
      <c r="Q227" s="22" t="s">
        <v>1003</v>
      </c>
      <c r="R227" s="22" t="s">
        <v>246</v>
      </c>
      <c r="S227" s="26">
        <v>41475</v>
      </c>
      <c r="T227" s="22" t="s">
        <v>1003</v>
      </c>
      <c r="U227" s="22" t="s">
        <v>1004</v>
      </c>
      <c r="V227" s="22" t="s">
        <v>57</v>
      </c>
      <c r="W227" s="26"/>
      <c r="X227" s="26"/>
      <c r="Y227" s="26"/>
      <c r="Z227" s="22"/>
      <c r="AA227" s="22"/>
      <c r="AB227" s="22" t="s">
        <v>34</v>
      </c>
      <c r="AC227" s="22" t="str">
        <f t="shared" si="15"/>
        <v/>
      </c>
      <c r="AD227" s="22" t="str">
        <f t="shared" si="16"/>
        <v/>
      </c>
      <c r="AE227" s="26">
        <f t="shared" si="6"/>
        <v>0</v>
      </c>
      <c r="AF227" s="27"/>
      <c r="AG227" s="27"/>
      <c r="AH227" s="27"/>
    </row>
    <row r="228" spans="1:34" ht="41.4">
      <c r="A228" s="21">
        <v>227</v>
      </c>
      <c r="B228" s="22" t="s">
        <v>1005</v>
      </c>
      <c r="C228" s="22" t="s">
        <v>1006</v>
      </c>
      <c r="D228" s="22" t="s">
        <v>84</v>
      </c>
      <c r="E228" s="23" t="s">
        <v>1007</v>
      </c>
      <c r="F228" s="7"/>
      <c r="G228" s="26">
        <v>41515</v>
      </c>
      <c r="H228" s="22" t="s">
        <v>46</v>
      </c>
      <c r="I228" s="22">
        <f t="shared" si="10"/>
        <v>29</v>
      </c>
      <c r="J228" s="21">
        <f t="shared" si="11"/>
        <v>29</v>
      </c>
      <c r="K228" s="25">
        <f t="shared" si="19"/>
        <v>0</v>
      </c>
      <c r="L228" s="25">
        <f t="shared" si="17"/>
        <v>0</v>
      </c>
      <c r="M228" s="25">
        <f t="shared" si="18"/>
        <v>0</v>
      </c>
      <c r="N228" s="26">
        <v>41515</v>
      </c>
      <c r="O228" s="22"/>
      <c r="P228" s="22" t="s">
        <v>911</v>
      </c>
      <c r="Q228" s="22" t="s">
        <v>46</v>
      </c>
      <c r="R228" s="22"/>
      <c r="S228" s="22"/>
      <c r="T228" s="22"/>
      <c r="U228" s="22"/>
      <c r="V228" s="22" t="s">
        <v>57</v>
      </c>
      <c r="W228" s="26"/>
      <c r="X228" s="26"/>
      <c r="Y228" s="26"/>
      <c r="Z228" s="22"/>
      <c r="AA228" s="22"/>
      <c r="AB228" s="22" t="s">
        <v>34</v>
      </c>
      <c r="AC228" s="22" t="str">
        <f t="shared" si="15"/>
        <v/>
      </c>
      <c r="AD228" s="22" t="str">
        <f t="shared" si="16"/>
        <v/>
      </c>
      <c r="AE228" s="26">
        <f t="shared" si="6"/>
        <v>0</v>
      </c>
      <c r="AF228" s="27"/>
      <c r="AG228" s="27"/>
      <c r="AH228" s="27"/>
    </row>
    <row r="229" spans="1:34" ht="27.6">
      <c r="A229" s="21">
        <v>228</v>
      </c>
      <c r="B229" s="22" t="s">
        <v>1008</v>
      </c>
      <c r="C229" s="22" t="s">
        <v>1009</v>
      </c>
      <c r="D229" s="22" t="s">
        <v>267</v>
      </c>
      <c r="E229" s="23" t="s">
        <v>1010</v>
      </c>
      <c r="F229" s="28" t="s">
        <v>1011</v>
      </c>
      <c r="G229" s="53">
        <v>41883</v>
      </c>
      <c r="H229" s="22" t="s">
        <v>46</v>
      </c>
      <c r="I229" s="22">
        <f t="shared" si="10"/>
        <v>1</v>
      </c>
      <c r="J229" s="21">
        <f t="shared" si="11"/>
        <v>15</v>
      </c>
      <c r="K229" s="25">
        <f t="shared" si="19"/>
        <v>0</v>
      </c>
      <c r="L229" s="25">
        <f t="shared" si="17"/>
        <v>0</v>
      </c>
      <c r="M229" s="25">
        <f t="shared" si="18"/>
        <v>0</v>
      </c>
      <c r="N229" s="26">
        <v>42475</v>
      </c>
      <c r="O229" s="22"/>
      <c r="P229" s="22" t="s">
        <v>911</v>
      </c>
      <c r="Q229" s="22" t="s">
        <v>464</v>
      </c>
      <c r="R229" s="22"/>
      <c r="S229" s="22"/>
      <c r="T229" s="22"/>
      <c r="U229" s="22"/>
      <c r="V229" s="22" t="s">
        <v>57</v>
      </c>
      <c r="W229" s="26"/>
      <c r="X229" s="26"/>
      <c r="Y229" s="26"/>
      <c r="Z229" s="22"/>
      <c r="AA229" s="22"/>
      <c r="AB229" s="22" t="s">
        <v>34</v>
      </c>
      <c r="AC229" s="22" t="str">
        <f t="shared" si="15"/>
        <v/>
      </c>
      <c r="AD229" s="22" t="str">
        <f t="shared" si="16"/>
        <v/>
      </c>
      <c r="AE229" s="26">
        <f t="shared" si="6"/>
        <v>0</v>
      </c>
      <c r="AF229" s="27"/>
      <c r="AG229" s="27"/>
      <c r="AH229" s="27"/>
    </row>
    <row r="230" spans="1:34" ht="41.4">
      <c r="A230" s="21">
        <v>229</v>
      </c>
      <c r="B230" s="22" t="s">
        <v>1012</v>
      </c>
      <c r="C230" s="22" t="s">
        <v>1013</v>
      </c>
      <c r="D230" s="22" t="s">
        <v>267</v>
      </c>
      <c r="E230" s="23" t="s">
        <v>1014</v>
      </c>
      <c r="F230" s="7"/>
      <c r="G230" s="26">
        <v>42051</v>
      </c>
      <c r="H230" s="22" t="s">
        <v>46</v>
      </c>
      <c r="I230" s="22">
        <f t="shared" si="10"/>
        <v>16</v>
      </c>
      <c r="J230" s="21">
        <f t="shared" si="11"/>
        <v>23</v>
      </c>
      <c r="K230" s="25">
        <f t="shared" si="19"/>
        <v>0</v>
      </c>
      <c r="L230" s="25">
        <f t="shared" si="17"/>
        <v>0</v>
      </c>
      <c r="M230" s="25">
        <f t="shared" si="18"/>
        <v>22</v>
      </c>
      <c r="N230" s="26">
        <v>43578</v>
      </c>
      <c r="O230" s="22"/>
      <c r="P230" s="22" t="s">
        <v>911</v>
      </c>
      <c r="Q230" s="22" t="s">
        <v>46</v>
      </c>
      <c r="R230" s="22"/>
      <c r="S230" s="22"/>
      <c r="T230" s="22"/>
      <c r="U230" s="22"/>
      <c r="V230" s="22" t="s">
        <v>41</v>
      </c>
      <c r="W230" s="26"/>
      <c r="X230" s="26">
        <v>44034</v>
      </c>
      <c r="Y230" s="26"/>
      <c r="Z230" s="22" t="s">
        <v>1015</v>
      </c>
      <c r="AA230" s="22"/>
      <c r="AB230" s="22" t="s">
        <v>34</v>
      </c>
      <c r="AC230" s="22">
        <f t="shared" si="15"/>
        <v>5.4328767123287669</v>
      </c>
      <c r="AD230" s="22">
        <f t="shared" si="16"/>
        <v>2020</v>
      </c>
      <c r="AE230" s="26">
        <f t="shared" si="6"/>
        <v>44034</v>
      </c>
      <c r="AF230" s="27"/>
      <c r="AG230" s="27"/>
      <c r="AH230" s="27"/>
    </row>
    <row r="231" spans="1:34" ht="27.6">
      <c r="A231" s="21">
        <v>230</v>
      </c>
      <c r="B231" s="22" t="s">
        <v>1017</v>
      </c>
      <c r="C231" s="22" t="s">
        <v>1018</v>
      </c>
      <c r="D231" s="22" t="s">
        <v>1709</v>
      </c>
      <c r="E231" s="23" t="s">
        <v>1020</v>
      </c>
      <c r="F231" s="7"/>
      <c r="G231" s="26">
        <v>42143</v>
      </c>
      <c r="H231" s="22" t="s">
        <v>46</v>
      </c>
      <c r="I231" s="22">
        <f t="shared" si="10"/>
        <v>19</v>
      </c>
      <c r="J231" s="21">
        <f t="shared" si="11"/>
        <v>2</v>
      </c>
      <c r="K231" s="25">
        <f t="shared" si="19"/>
        <v>0</v>
      </c>
      <c r="L231" s="25">
        <f t="shared" si="17"/>
        <v>0</v>
      </c>
      <c r="M231" s="25">
        <f t="shared" si="18"/>
        <v>0</v>
      </c>
      <c r="N231" s="26">
        <v>42187</v>
      </c>
      <c r="O231" s="22"/>
      <c r="P231" s="22" t="s">
        <v>911</v>
      </c>
      <c r="Q231" s="22" t="s">
        <v>46</v>
      </c>
      <c r="R231" s="22"/>
      <c r="S231" s="22"/>
      <c r="T231" s="22"/>
      <c r="U231" s="22"/>
      <c r="V231" s="22" t="s">
        <v>57</v>
      </c>
      <c r="W231" s="26"/>
      <c r="X231" s="26"/>
      <c r="Y231" s="26"/>
      <c r="Z231" s="22"/>
      <c r="AA231" s="22"/>
      <c r="AB231" s="22" t="s">
        <v>34</v>
      </c>
      <c r="AC231" s="22" t="str">
        <f t="shared" si="15"/>
        <v/>
      </c>
      <c r="AD231" s="22" t="str">
        <f t="shared" si="16"/>
        <v/>
      </c>
      <c r="AE231" s="26">
        <f t="shared" si="6"/>
        <v>0</v>
      </c>
      <c r="AF231" s="27"/>
      <c r="AG231" s="27"/>
      <c r="AH231" s="27"/>
    </row>
    <row r="232" spans="1:34" ht="27.6">
      <c r="A232" s="21">
        <v>231</v>
      </c>
      <c r="B232" s="22" t="s">
        <v>1021</v>
      </c>
      <c r="C232" s="22" t="s">
        <v>1022</v>
      </c>
      <c r="D232" s="22" t="s">
        <v>267</v>
      </c>
      <c r="E232" s="23" t="s">
        <v>1023</v>
      </c>
      <c r="F232" s="28" t="s">
        <v>1024</v>
      </c>
      <c r="G232" s="53">
        <v>42258</v>
      </c>
      <c r="H232" s="22" t="s">
        <v>46</v>
      </c>
      <c r="I232" s="22">
        <f t="shared" si="10"/>
        <v>11</v>
      </c>
      <c r="J232" s="21">
        <f t="shared" si="11"/>
        <v>13</v>
      </c>
      <c r="K232" s="25">
        <f t="shared" si="19"/>
        <v>0</v>
      </c>
      <c r="L232" s="25">
        <f t="shared" si="17"/>
        <v>0</v>
      </c>
      <c r="M232" s="25">
        <f t="shared" si="18"/>
        <v>0</v>
      </c>
      <c r="N232" s="26">
        <v>42321</v>
      </c>
      <c r="O232" s="22"/>
      <c r="P232" s="22" t="s">
        <v>911</v>
      </c>
      <c r="Q232" s="22" t="s">
        <v>46</v>
      </c>
      <c r="R232" s="22"/>
      <c r="S232" s="22"/>
      <c r="T232" s="22"/>
      <c r="U232" s="22"/>
      <c r="V232" s="22" t="s">
        <v>57</v>
      </c>
      <c r="W232" s="26"/>
      <c r="X232" s="26"/>
      <c r="Y232" s="26"/>
      <c r="Z232" s="22"/>
      <c r="AA232" s="22"/>
      <c r="AB232" s="22" t="s">
        <v>34</v>
      </c>
      <c r="AC232" s="22" t="str">
        <f t="shared" si="15"/>
        <v/>
      </c>
      <c r="AD232" s="22" t="str">
        <f t="shared" si="16"/>
        <v/>
      </c>
      <c r="AE232" s="26">
        <f t="shared" si="6"/>
        <v>0</v>
      </c>
      <c r="AF232" s="27"/>
      <c r="AG232" s="27"/>
      <c r="AH232" s="27"/>
    </row>
    <row r="233" spans="1:34" ht="27.6">
      <c r="A233" s="21">
        <v>232</v>
      </c>
      <c r="B233" s="22" t="s">
        <v>1025</v>
      </c>
      <c r="C233" s="22" t="s">
        <v>1026</v>
      </c>
      <c r="D233" s="22" t="s">
        <v>267</v>
      </c>
      <c r="E233" s="23" t="s">
        <v>1027</v>
      </c>
      <c r="F233" s="28" t="s">
        <v>1028</v>
      </c>
      <c r="G233" s="53">
        <v>42346</v>
      </c>
      <c r="H233" s="22" t="s">
        <v>46</v>
      </c>
      <c r="I233" s="22">
        <f t="shared" si="10"/>
        <v>8</v>
      </c>
      <c r="J233" s="21">
        <f t="shared" si="11"/>
        <v>20</v>
      </c>
      <c r="K233" s="25">
        <f t="shared" si="19"/>
        <v>0</v>
      </c>
      <c r="L233" s="25">
        <f t="shared" si="17"/>
        <v>0</v>
      </c>
      <c r="M233" s="25">
        <f t="shared" si="18"/>
        <v>0</v>
      </c>
      <c r="N233" s="26">
        <v>42480</v>
      </c>
      <c r="O233" s="22"/>
      <c r="P233" s="22" t="s">
        <v>911</v>
      </c>
      <c r="Q233" s="22" t="s">
        <v>46</v>
      </c>
      <c r="R233" s="22"/>
      <c r="S233" s="22"/>
      <c r="T233" s="22"/>
      <c r="U233" s="22"/>
      <c r="V233" s="22" t="s">
        <v>57</v>
      </c>
      <c r="W233" s="26"/>
      <c r="X233" s="26"/>
      <c r="Y233" s="26"/>
      <c r="Z233" s="22"/>
      <c r="AA233" s="22"/>
      <c r="AB233" s="22" t="s">
        <v>34</v>
      </c>
      <c r="AC233" s="22" t="str">
        <f t="shared" si="15"/>
        <v/>
      </c>
      <c r="AD233" s="22" t="str">
        <f t="shared" si="16"/>
        <v/>
      </c>
      <c r="AE233" s="26">
        <f t="shared" si="6"/>
        <v>0</v>
      </c>
      <c r="AF233" s="27"/>
      <c r="AG233" s="27"/>
      <c r="AH233" s="27"/>
    </row>
    <row r="234" spans="1:34" ht="27.6">
      <c r="A234" s="21">
        <v>233</v>
      </c>
      <c r="B234" s="22" t="s">
        <v>1029</v>
      </c>
      <c r="C234" s="22" t="s">
        <v>1030</v>
      </c>
      <c r="D234" s="22" t="s">
        <v>267</v>
      </c>
      <c r="E234" s="23" t="s">
        <v>1031</v>
      </c>
      <c r="F234" s="28" t="s">
        <v>1032</v>
      </c>
      <c r="G234" s="53">
        <v>42373</v>
      </c>
      <c r="H234" s="22" t="s">
        <v>46</v>
      </c>
      <c r="I234" s="22">
        <f t="shared" si="10"/>
        <v>4</v>
      </c>
      <c r="J234" s="21">
        <f t="shared" si="11"/>
        <v>8</v>
      </c>
      <c r="K234" s="25">
        <f t="shared" si="19"/>
        <v>0</v>
      </c>
      <c r="L234" s="25">
        <f t="shared" si="17"/>
        <v>0</v>
      </c>
      <c r="M234" s="25">
        <f t="shared" si="18"/>
        <v>0</v>
      </c>
      <c r="N234" s="53">
        <v>42468</v>
      </c>
      <c r="O234" s="22"/>
      <c r="P234" s="22" t="s">
        <v>911</v>
      </c>
      <c r="Q234" s="22" t="s">
        <v>46</v>
      </c>
      <c r="R234" s="22"/>
      <c r="S234" s="22"/>
      <c r="T234" s="22"/>
      <c r="U234" s="22"/>
      <c r="V234" s="22" t="s">
        <v>57</v>
      </c>
      <c r="W234" s="26"/>
      <c r="X234" s="26"/>
      <c r="Y234" s="26"/>
      <c r="Z234" s="22" t="s">
        <v>1033</v>
      </c>
      <c r="AA234" s="22"/>
      <c r="AB234" s="22" t="s">
        <v>34</v>
      </c>
      <c r="AC234" s="22" t="str">
        <f t="shared" si="15"/>
        <v/>
      </c>
      <c r="AD234" s="22" t="str">
        <f t="shared" si="16"/>
        <v/>
      </c>
      <c r="AE234" s="26">
        <f t="shared" si="6"/>
        <v>0</v>
      </c>
      <c r="AF234" s="27"/>
      <c r="AG234" s="27"/>
      <c r="AH234" s="27"/>
    </row>
    <row r="235" spans="1:34" ht="41.4">
      <c r="A235" s="21">
        <v>234</v>
      </c>
      <c r="B235" s="22" t="s">
        <v>1034</v>
      </c>
      <c r="C235" s="22" t="s">
        <v>1035</v>
      </c>
      <c r="D235" s="22" t="s">
        <v>1036</v>
      </c>
      <c r="E235" s="23" t="s">
        <v>1037</v>
      </c>
      <c r="F235" s="7"/>
      <c r="G235" s="26">
        <v>42394</v>
      </c>
      <c r="H235" s="22" t="s">
        <v>46</v>
      </c>
      <c r="I235" s="22">
        <f t="shared" si="10"/>
        <v>25</v>
      </c>
      <c r="J235" s="21">
        <f t="shared" si="11"/>
        <v>21</v>
      </c>
      <c r="K235" s="25">
        <f t="shared" si="19"/>
        <v>0</v>
      </c>
      <c r="L235" s="25">
        <f t="shared" si="17"/>
        <v>0</v>
      </c>
      <c r="M235" s="25">
        <f t="shared" si="18"/>
        <v>0</v>
      </c>
      <c r="N235" s="26">
        <v>43272</v>
      </c>
      <c r="O235" s="22"/>
      <c r="P235" s="22" t="s">
        <v>911</v>
      </c>
      <c r="Q235" s="22" t="s">
        <v>1038</v>
      </c>
      <c r="R235" s="22"/>
      <c r="S235" s="22"/>
      <c r="T235" s="22"/>
      <c r="U235" s="22"/>
      <c r="V235" s="22" t="s">
        <v>57</v>
      </c>
      <c r="W235" s="26"/>
      <c r="X235" s="26"/>
      <c r="Y235" s="26"/>
      <c r="Z235" s="22"/>
      <c r="AA235" s="22"/>
      <c r="AB235" s="22" t="s">
        <v>34</v>
      </c>
      <c r="AC235" s="22" t="str">
        <f t="shared" si="15"/>
        <v/>
      </c>
      <c r="AD235" s="22" t="str">
        <f t="shared" si="16"/>
        <v/>
      </c>
      <c r="AE235" s="26">
        <f t="shared" si="6"/>
        <v>0</v>
      </c>
      <c r="AF235" s="27"/>
      <c r="AG235" s="27"/>
      <c r="AH235" s="27"/>
    </row>
    <row r="236" spans="1:34" ht="27.6">
      <c r="A236" s="21">
        <v>235</v>
      </c>
      <c r="B236" s="22" t="s">
        <v>1039</v>
      </c>
      <c r="C236" s="22" t="s">
        <v>1040</v>
      </c>
      <c r="D236" s="22" t="s">
        <v>1041</v>
      </c>
      <c r="E236" s="23" t="s">
        <v>1042</v>
      </c>
      <c r="F236" s="7"/>
      <c r="G236" s="26">
        <v>41414</v>
      </c>
      <c r="H236" s="22" t="s">
        <v>46</v>
      </c>
      <c r="I236" s="22">
        <f t="shared" si="10"/>
        <v>20</v>
      </c>
      <c r="J236" s="21">
        <f t="shared" si="11"/>
        <v>0</v>
      </c>
      <c r="K236" s="25">
        <f t="shared" si="19"/>
        <v>0</v>
      </c>
      <c r="L236" s="25">
        <f t="shared" si="17"/>
        <v>0</v>
      </c>
      <c r="M236" s="25">
        <f t="shared" si="18"/>
        <v>0</v>
      </c>
      <c r="N236" s="26"/>
      <c r="O236" s="22"/>
      <c r="P236" s="22"/>
      <c r="Q236" s="22"/>
      <c r="R236" s="22"/>
      <c r="S236" s="22"/>
      <c r="T236" s="22"/>
      <c r="U236" s="22"/>
      <c r="V236" s="22" t="s">
        <v>57</v>
      </c>
      <c r="W236" s="26"/>
      <c r="X236" s="26"/>
      <c r="Y236" s="26"/>
      <c r="Z236" s="22"/>
      <c r="AA236" s="22"/>
      <c r="AB236" s="22" t="s">
        <v>34</v>
      </c>
      <c r="AC236" s="22" t="str">
        <f t="shared" si="15"/>
        <v/>
      </c>
      <c r="AD236" s="22" t="str">
        <f t="shared" si="16"/>
        <v/>
      </c>
      <c r="AE236" s="26">
        <f t="shared" si="6"/>
        <v>0</v>
      </c>
      <c r="AF236" s="27"/>
      <c r="AG236" s="27"/>
      <c r="AH236" s="27"/>
    </row>
    <row r="237" spans="1:34" ht="41.4">
      <c r="A237" s="21">
        <v>236</v>
      </c>
      <c r="B237" s="22" t="s">
        <v>1044</v>
      </c>
      <c r="C237" s="22" t="s">
        <v>1045</v>
      </c>
      <c r="D237" s="22" t="s">
        <v>267</v>
      </c>
      <c r="E237" s="23" t="s">
        <v>1047</v>
      </c>
      <c r="F237" s="28" t="s">
        <v>1048</v>
      </c>
      <c r="G237" s="26">
        <v>42543</v>
      </c>
      <c r="H237" s="22" t="s">
        <v>46</v>
      </c>
      <c r="I237" s="22">
        <f t="shared" si="10"/>
        <v>22</v>
      </c>
      <c r="J237" s="21">
        <f t="shared" si="11"/>
        <v>10</v>
      </c>
      <c r="K237" s="25">
        <f t="shared" si="19"/>
        <v>0</v>
      </c>
      <c r="L237" s="25">
        <f t="shared" si="17"/>
        <v>0</v>
      </c>
      <c r="M237" s="25">
        <f t="shared" si="18"/>
        <v>0</v>
      </c>
      <c r="N237" s="53">
        <v>43110</v>
      </c>
      <c r="O237" s="22"/>
      <c r="P237" s="22" t="s">
        <v>40</v>
      </c>
      <c r="Q237" s="22" t="s">
        <v>46</v>
      </c>
      <c r="R237" s="22"/>
      <c r="S237" s="22"/>
      <c r="T237" s="22"/>
      <c r="U237" s="22"/>
      <c r="V237" s="22" t="s">
        <v>57</v>
      </c>
      <c r="W237" s="26"/>
      <c r="X237" s="26"/>
      <c r="Y237" s="26"/>
      <c r="Z237" s="22"/>
      <c r="AA237" s="22"/>
      <c r="AB237" s="22" t="s">
        <v>34</v>
      </c>
      <c r="AC237" s="22" t="str">
        <f t="shared" si="15"/>
        <v/>
      </c>
      <c r="AD237" s="22" t="str">
        <f t="shared" si="16"/>
        <v/>
      </c>
      <c r="AE237" s="26">
        <f t="shared" si="6"/>
        <v>0</v>
      </c>
      <c r="AF237" s="27"/>
      <c r="AG237" s="27"/>
      <c r="AH237" s="27"/>
    </row>
    <row r="238" spans="1:34" ht="27.6">
      <c r="A238" s="21">
        <v>237</v>
      </c>
      <c r="B238" s="22" t="s">
        <v>1049</v>
      </c>
      <c r="C238" s="22" t="s">
        <v>1050</v>
      </c>
      <c r="D238" s="22" t="s">
        <v>1710</v>
      </c>
      <c r="E238" s="23" t="s">
        <v>1051</v>
      </c>
      <c r="F238" s="28" t="s">
        <v>1052</v>
      </c>
      <c r="G238" s="26">
        <v>42572</v>
      </c>
      <c r="H238" s="22" t="s">
        <v>46</v>
      </c>
      <c r="I238" s="22">
        <f t="shared" si="10"/>
        <v>21</v>
      </c>
      <c r="J238" s="21">
        <f t="shared" si="11"/>
        <v>5</v>
      </c>
      <c r="K238" s="25">
        <f t="shared" si="19"/>
        <v>0</v>
      </c>
      <c r="L238" s="25">
        <f t="shared" si="17"/>
        <v>0</v>
      </c>
      <c r="M238" s="25">
        <f t="shared" si="18"/>
        <v>0</v>
      </c>
      <c r="N238" s="53">
        <v>43348</v>
      </c>
      <c r="O238" s="22"/>
      <c r="P238" s="22" t="s">
        <v>40</v>
      </c>
      <c r="Q238" s="22" t="s">
        <v>46</v>
      </c>
      <c r="R238" s="22"/>
      <c r="S238" s="22"/>
      <c r="T238" s="22"/>
      <c r="U238" s="22"/>
      <c r="V238" s="22" t="s">
        <v>57</v>
      </c>
      <c r="W238" s="26"/>
      <c r="X238" s="26"/>
      <c r="Y238" s="26"/>
      <c r="Z238" s="22"/>
      <c r="AA238" s="22"/>
      <c r="AB238" s="22" t="s">
        <v>34</v>
      </c>
      <c r="AC238" s="22" t="str">
        <f t="shared" si="15"/>
        <v/>
      </c>
      <c r="AD238" s="22" t="str">
        <f t="shared" si="16"/>
        <v/>
      </c>
      <c r="AE238" s="26">
        <f t="shared" si="6"/>
        <v>0</v>
      </c>
      <c r="AF238" s="27"/>
      <c r="AG238" s="27"/>
      <c r="AH238" s="27"/>
    </row>
    <row r="239" spans="1:34" ht="27.6">
      <c r="A239" s="21">
        <v>238</v>
      </c>
      <c r="B239" s="22" t="s">
        <v>1053</v>
      </c>
      <c r="C239" s="22" t="s">
        <v>1054</v>
      </c>
      <c r="D239" s="22" t="s">
        <v>1711</v>
      </c>
      <c r="E239" s="23" t="s">
        <v>1056</v>
      </c>
      <c r="F239" s="7"/>
      <c r="G239" s="26">
        <v>42639</v>
      </c>
      <c r="H239" s="22" t="s">
        <v>46</v>
      </c>
      <c r="I239" s="22">
        <f t="shared" si="10"/>
        <v>26</v>
      </c>
      <c r="J239" s="21">
        <f t="shared" si="11"/>
        <v>23</v>
      </c>
      <c r="K239" s="25">
        <f t="shared" si="19"/>
        <v>0</v>
      </c>
      <c r="L239" s="25">
        <f t="shared" si="17"/>
        <v>0</v>
      </c>
      <c r="M239" s="25">
        <f t="shared" si="18"/>
        <v>0</v>
      </c>
      <c r="N239" s="26">
        <v>42727</v>
      </c>
      <c r="O239" s="22"/>
      <c r="P239" s="22" t="s">
        <v>40</v>
      </c>
      <c r="Q239" s="22" t="s">
        <v>464</v>
      </c>
      <c r="R239" s="22"/>
      <c r="S239" s="22"/>
      <c r="T239" s="22"/>
      <c r="U239" s="22"/>
      <c r="V239" s="22" t="s">
        <v>57</v>
      </c>
      <c r="W239" s="26"/>
      <c r="X239" s="26"/>
      <c r="Y239" s="26"/>
      <c r="Z239" s="22"/>
      <c r="AA239" s="22"/>
      <c r="AB239" s="22" t="s">
        <v>34</v>
      </c>
      <c r="AC239" s="22" t="str">
        <f t="shared" si="15"/>
        <v/>
      </c>
      <c r="AD239" s="22" t="str">
        <f t="shared" si="16"/>
        <v/>
      </c>
      <c r="AE239" s="26">
        <f t="shared" si="6"/>
        <v>0</v>
      </c>
      <c r="AF239" s="27"/>
      <c r="AG239" s="27"/>
      <c r="AH239" s="27"/>
    </row>
    <row r="240" spans="1:34" ht="27.6">
      <c r="A240" s="21">
        <v>239</v>
      </c>
      <c r="B240" s="22" t="s">
        <v>1058</v>
      </c>
      <c r="C240" s="22" t="s">
        <v>1059</v>
      </c>
      <c r="D240" s="22" t="s">
        <v>267</v>
      </c>
      <c r="E240" s="23" t="s">
        <v>1060</v>
      </c>
      <c r="F240" s="28" t="s">
        <v>1061</v>
      </c>
      <c r="G240" s="53">
        <v>42767</v>
      </c>
      <c r="H240" s="22" t="s">
        <v>46</v>
      </c>
      <c r="I240" s="22">
        <f t="shared" si="10"/>
        <v>1</v>
      </c>
      <c r="J240" s="21">
        <f t="shared" si="11"/>
        <v>21</v>
      </c>
      <c r="K240" s="25">
        <f t="shared" si="19"/>
        <v>0</v>
      </c>
      <c r="L240" s="25">
        <f t="shared" si="17"/>
        <v>0</v>
      </c>
      <c r="M240" s="25">
        <f t="shared" si="18"/>
        <v>0</v>
      </c>
      <c r="N240" s="26">
        <v>43272</v>
      </c>
      <c r="O240" s="22"/>
      <c r="P240" s="22" t="s">
        <v>40</v>
      </c>
      <c r="Q240" s="22" t="s">
        <v>46</v>
      </c>
      <c r="R240" s="22"/>
      <c r="S240" s="22"/>
      <c r="T240" s="22"/>
      <c r="U240" s="22"/>
      <c r="V240" s="22" t="s">
        <v>57</v>
      </c>
      <c r="W240" s="26"/>
      <c r="X240" s="26"/>
      <c r="Y240" s="26"/>
      <c r="Z240" s="22"/>
      <c r="AA240" s="22"/>
      <c r="AB240" s="22" t="s">
        <v>34</v>
      </c>
      <c r="AC240" s="22" t="str">
        <f t="shared" si="15"/>
        <v/>
      </c>
      <c r="AD240" s="22" t="str">
        <f t="shared" si="16"/>
        <v/>
      </c>
      <c r="AE240" s="26">
        <f t="shared" si="6"/>
        <v>0</v>
      </c>
      <c r="AF240" s="27"/>
      <c r="AG240" s="27"/>
      <c r="AH240" s="27"/>
    </row>
    <row r="241" spans="1:34" ht="41.4">
      <c r="A241" s="21">
        <v>240</v>
      </c>
      <c r="B241" s="22" t="s">
        <v>1062</v>
      </c>
      <c r="C241" s="22" t="s">
        <v>1063</v>
      </c>
      <c r="D241" s="22" t="s">
        <v>1064</v>
      </c>
      <c r="E241" s="23" t="s">
        <v>1065</v>
      </c>
      <c r="F241" s="28" t="s">
        <v>1712</v>
      </c>
      <c r="G241" s="58">
        <v>42403</v>
      </c>
      <c r="H241" s="22" t="s">
        <v>46</v>
      </c>
      <c r="I241" s="22">
        <f t="shared" si="10"/>
        <v>3</v>
      </c>
      <c r="J241" s="21">
        <f t="shared" si="11"/>
        <v>0</v>
      </c>
      <c r="K241" s="25">
        <f t="shared" si="19"/>
        <v>0</v>
      </c>
      <c r="L241" s="25">
        <f t="shared" si="17"/>
        <v>0</v>
      </c>
      <c r="M241" s="25">
        <f t="shared" si="18"/>
        <v>0</v>
      </c>
      <c r="N241" s="26"/>
      <c r="O241" s="22"/>
      <c r="P241" s="22"/>
      <c r="Q241" s="22"/>
      <c r="R241" s="22"/>
      <c r="S241" s="22"/>
      <c r="T241" s="22"/>
      <c r="U241" s="22"/>
      <c r="V241" s="22" t="s">
        <v>57</v>
      </c>
      <c r="W241" s="26"/>
      <c r="X241" s="26"/>
      <c r="Y241" s="26"/>
      <c r="Z241" s="22"/>
      <c r="AA241" s="22"/>
      <c r="AB241" s="22" t="s">
        <v>34</v>
      </c>
      <c r="AC241" s="22" t="str">
        <f t="shared" si="15"/>
        <v/>
      </c>
      <c r="AD241" s="22" t="str">
        <f t="shared" si="16"/>
        <v/>
      </c>
      <c r="AE241" s="26">
        <f t="shared" si="6"/>
        <v>0</v>
      </c>
      <c r="AF241" s="27"/>
      <c r="AG241" s="27"/>
      <c r="AH241" s="27"/>
    </row>
    <row r="242" spans="1:34" ht="27.6">
      <c r="A242" s="21">
        <v>241</v>
      </c>
      <c r="B242" s="22" t="s">
        <v>203</v>
      </c>
      <c r="C242" s="22" t="s">
        <v>1067</v>
      </c>
      <c r="D242" s="22" t="s">
        <v>610</v>
      </c>
      <c r="E242" s="23" t="s">
        <v>1068</v>
      </c>
      <c r="F242" s="7"/>
      <c r="G242" s="22" t="s">
        <v>32</v>
      </c>
      <c r="H242" s="22"/>
      <c r="I242" s="22" t="e">
        <f t="shared" si="10"/>
        <v>#VALUE!</v>
      </c>
      <c r="J242" s="21">
        <f t="shared" si="11"/>
        <v>0</v>
      </c>
      <c r="K242" s="25">
        <f t="shared" si="19"/>
        <v>0</v>
      </c>
      <c r="L242" s="25">
        <f t="shared" si="17"/>
        <v>0</v>
      </c>
      <c r="M242" s="25">
        <f t="shared" si="18"/>
        <v>0</v>
      </c>
      <c r="N242" s="26"/>
      <c r="O242" s="22"/>
      <c r="P242" s="22"/>
      <c r="Q242" s="22"/>
      <c r="R242" s="22"/>
      <c r="S242" s="22"/>
      <c r="T242" s="22"/>
      <c r="U242" s="22"/>
      <c r="V242" s="22"/>
      <c r="W242" s="26"/>
      <c r="X242" s="26"/>
      <c r="Y242" s="26"/>
      <c r="Z242" s="22" t="s">
        <v>1069</v>
      </c>
      <c r="AA242" s="22"/>
      <c r="AB242" s="22" t="s">
        <v>34</v>
      </c>
      <c r="AC242" s="22" t="str">
        <f t="shared" si="15"/>
        <v/>
      </c>
      <c r="AD242" s="22" t="str">
        <f t="shared" si="16"/>
        <v/>
      </c>
      <c r="AE242" s="26">
        <f t="shared" si="6"/>
        <v>0</v>
      </c>
      <c r="AF242" s="27"/>
      <c r="AG242" s="27"/>
      <c r="AH242" s="27"/>
    </row>
    <row r="243" spans="1:34" ht="55.2">
      <c r="A243" s="21">
        <v>242</v>
      </c>
      <c r="B243" s="22" t="s">
        <v>1713</v>
      </c>
      <c r="C243" s="22" t="s">
        <v>1071</v>
      </c>
      <c r="D243" s="22" t="s">
        <v>1072</v>
      </c>
      <c r="E243" s="23" t="s">
        <v>1073</v>
      </c>
      <c r="F243" s="7"/>
      <c r="G243" s="26">
        <v>42293</v>
      </c>
      <c r="H243" s="22" t="s">
        <v>46</v>
      </c>
      <c r="I243" s="22">
        <f t="shared" si="10"/>
        <v>16</v>
      </c>
      <c r="J243" s="21">
        <f t="shared" si="11"/>
        <v>16</v>
      </c>
      <c r="K243" s="25">
        <f t="shared" si="19"/>
        <v>0</v>
      </c>
      <c r="L243" s="25">
        <f t="shared" si="17"/>
        <v>16</v>
      </c>
      <c r="M243" s="25">
        <f t="shared" si="18"/>
        <v>0</v>
      </c>
      <c r="N243" s="26">
        <v>42293</v>
      </c>
      <c r="O243" s="22"/>
      <c r="P243" s="22" t="s">
        <v>40</v>
      </c>
      <c r="Q243" s="22" t="s">
        <v>46</v>
      </c>
      <c r="R243" s="22"/>
      <c r="S243" s="22"/>
      <c r="T243" s="22"/>
      <c r="U243" s="22"/>
      <c r="V243" s="22" t="s">
        <v>81</v>
      </c>
      <c r="W243" s="26">
        <v>43815</v>
      </c>
      <c r="X243" s="26"/>
      <c r="Y243" s="26"/>
      <c r="Z243" s="22" t="s">
        <v>1074</v>
      </c>
      <c r="AA243" s="22"/>
      <c r="AB243" s="22" t="s">
        <v>34</v>
      </c>
      <c r="AC243" s="22" t="str">
        <f t="shared" si="15"/>
        <v/>
      </c>
      <c r="AD243" s="22" t="str">
        <f t="shared" si="16"/>
        <v/>
      </c>
      <c r="AE243" s="26">
        <f t="shared" si="6"/>
        <v>43815</v>
      </c>
      <c r="AF243" s="27"/>
      <c r="AG243" s="27"/>
      <c r="AH243" s="27"/>
    </row>
    <row r="244" spans="1:34" ht="41.4">
      <c r="A244" s="21">
        <v>243</v>
      </c>
      <c r="B244" s="22" t="s">
        <v>1075</v>
      </c>
      <c r="C244" s="22" t="s">
        <v>1076</v>
      </c>
      <c r="D244" s="22" t="s">
        <v>705</v>
      </c>
      <c r="E244" s="40" t="s">
        <v>1077</v>
      </c>
      <c r="F244" s="7"/>
      <c r="G244" s="58">
        <v>42401</v>
      </c>
      <c r="H244" s="22" t="s">
        <v>46</v>
      </c>
      <c r="I244" s="22">
        <f t="shared" si="10"/>
        <v>1</v>
      </c>
      <c r="J244" s="21">
        <f t="shared" si="11"/>
        <v>1</v>
      </c>
      <c r="K244" s="25">
        <f t="shared" si="19"/>
        <v>0</v>
      </c>
      <c r="L244" s="25">
        <f t="shared" si="17"/>
        <v>0</v>
      </c>
      <c r="M244" s="25">
        <f t="shared" si="18"/>
        <v>0</v>
      </c>
      <c r="N244" s="53">
        <v>42461</v>
      </c>
      <c r="O244" s="22"/>
      <c r="P244" s="22" t="s">
        <v>246</v>
      </c>
      <c r="Q244" s="22" t="s">
        <v>1078</v>
      </c>
      <c r="R244" s="22"/>
      <c r="S244" s="22"/>
      <c r="T244" s="22"/>
      <c r="U244" s="22"/>
      <c r="V244" s="22" t="s">
        <v>57</v>
      </c>
      <c r="W244" s="26"/>
      <c r="X244" s="26"/>
      <c r="Y244" s="26"/>
      <c r="Z244" s="22" t="s">
        <v>449</v>
      </c>
      <c r="AA244" s="22"/>
      <c r="AB244" s="22" t="s">
        <v>34</v>
      </c>
      <c r="AC244" s="22" t="str">
        <f t="shared" si="15"/>
        <v/>
      </c>
      <c r="AD244" s="22" t="str">
        <f t="shared" si="16"/>
        <v/>
      </c>
      <c r="AE244" s="26">
        <f t="shared" si="6"/>
        <v>0</v>
      </c>
      <c r="AF244" s="27"/>
      <c r="AG244" s="27"/>
      <c r="AH244" s="27"/>
    </row>
    <row r="245" spans="1:34" ht="13.8">
      <c r="A245" s="21">
        <v>244</v>
      </c>
      <c r="B245" s="22" t="s">
        <v>49</v>
      </c>
      <c r="C245" s="22" t="s">
        <v>1079</v>
      </c>
      <c r="D245" s="22" t="s">
        <v>37</v>
      </c>
      <c r="E245" s="23" t="s">
        <v>1080</v>
      </c>
      <c r="F245" s="7"/>
      <c r="G245" s="26" t="s">
        <v>32</v>
      </c>
      <c r="H245" s="22"/>
      <c r="I245" s="22" t="e">
        <f t="shared" si="10"/>
        <v>#VALUE!</v>
      </c>
      <c r="J245" s="21">
        <f t="shared" si="11"/>
        <v>0</v>
      </c>
      <c r="K245" s="25">
        <f t="shared" si="19"/>
        <v>0</v>
      </c>
      <c r="L245" s="25">
        <f t="shared" si="17"/>
        <v>0</v>
      </c>
      <c r="M245" s="25">
        <f t="shared" si="18"/>
        <v>0</v>
      </c>
      <c r="N245" s="26"/>
      <c r="O245" s="22"/>
      <c r="P245" s="22"/>
      <c r="Q245" s="22"/>
      <c r="R245" s="22"/>
      <c r="S245" s="22"/>
      <c r="T245" s="22"/>
      <c r="U245" s="22"/>
      <c r="V245" s="22"/>
      <c r="W245" s="26"/>
      <c r="X245" s="26"/>
      <c r="Y245" s="26"/>
      <c r="Z245" s="22" t="s">
        <v>1081</v>
      </c>
      <c r="AA245" s="22"/>
      <c r="AB245" s="22" t="s">
        <v>34</v>
      </c>
      <c r="AC245" s="22" t="str">
        <f t="shared" si="15"/>
        <v/>
      </c>
      <c r="AD245" s="22" t="str">
        <f t="shared" si="16"/>
        <v/>
      </c>
      <c r="AE245" s="26">
        <f t="shared" si="6"/>
        <v>0</v>
      </c>
      <c r="AF245" s="27"/>
      <c r="AG245" s="27"/>
      <c r="AH245" s="27"/>
    </row>
    <row r="246" spans="1:34" ht="13.8">
      <c r="A246" s="21">
        <v>245</v>
      </c>
      <c r="B246" s="22" t="s">
        <v>1694</v>
      </c>
      <c r="C246" s="22" t="s">
        <v>1082</v>
      </c>
      <c r="D246" s="22" t="s">
        <v>30</v>
      </c>
      <c r="E246" s="23" t="s">
        <v>1083</v>
      </c>
      <c r="F246" s="7"/>
      <c r="G246" s="26" t="s">
        <v>32</v>
      </c>
      <c r="H246" s="22"/>
      <c r="I246" s="22" t="e">
        <f t="shared" si="10"/>
        <v>#VALUE!</v>
      </c>
      <c r="J246" s="21">
        <f t="shared" si="11"/>
        <v>0</v>
      </c>
      <c r="K246" s="25">
        <f t="shared" si="19"/>
        <v>0</v>
      </c>
      <c r="L246" s="25">
        <f t="shared" si="17"/>
        <v>0</v>
      </c>
      <c r="M246" s="25">
        <f t="shared" si="18"/>
        <v>0</v>
      </c>
      <c r="N246" s="26"/>
      <c r="O246" s="22"/>
      <c r="P246" s="22"/>
      <c r="Q246" s="22"/>
      <c r="R246" s="22"/>
      <c r="S246" s="22"/>
      <c r="T246" s="22"/>
      <c r="U246" s="22"/>
      <c r="V246" s="22"/>
      <c r="W246" s="26"/>
      <c r="X246" s="26"/>
      <c r="Y246" s="26"/>
      <c r="Z246" s="22" t="s">
        <v>1084</v>
      </c>
      <c r="AA246" s="22"/>
      <c r="AB246" s="22" t="s">
        <v>34</v>
      </c>
      <c r="AC246" s="22" t="str">
        <f t="shared" si="15"/>
        <v/>
      </c>
      <c r="AD246" s="22" t="str">
        <f t="shared" si="16"/>
        <v/>
      </c>
      <c r="AE246" s="26">
        <f t="shared" si="6"/>
        <v>0</v>
      </c>
      <c r="AF246" s="27"/>
      <c r="AG246" s="27"/>
      <c r="AH246" s="27"/>
    </row>
    <row r="247" spans="1:34" ht="27.6">
      <c r="A247" s="21">
        <v>246</v>
      </c>
      <c r="B247" s="22" t="s">
        <v>914</v>
      </c>
      <c r="C247" s="22" t="s">
        <v>915</v>
      </c>
      <c r="D247" s="22" t="s">
        <v>916</v>
      </c>
      <c r="E247" s="7"/>
      <c r="F247" s="7"/>
      <c r="G247" s="26">
        <v>43326</v>
      </c>
      <c r="H247" s="22" t="s">
        <v>46</v>
      </c>
      <c r="I247" s="22">
        <f t="shared" si="10"/>
        <v>14</v>
      </c>
      <c r="J247" s="21">
        <f t="shared" si="11"/>
        <v>14</v>
      </c>
      <c r="K247" s="25">
        <f t="shared" si="19"/>
        <v>0</v>
      </c>
      <c r="L247" s="25">
        <f t="shared" si="17"/>
        <v>0</v>
      </c>
      <c r="M247" s="25">
        <f t="shared" si="18"/>
        <v>0</v>
      </c>
      <c r="N247" s="26">
        <v>43326</v>
      </c>
      <c r="O247" s="22"/>
      <c r="P247" s="22" t="s">
        <v>40</v>
      </c>
      <c r="Q247" s="22" t="s">
        <v>46</v>
      </c>
      <c r="R247" s="22"/>
      <c r="S247" s="22"/>
      <c r="T247" s="22"/>
      <c r="U247" s="22"/>
      <c r="V247" s="22" t="s">
        <v>57</v>
      </c>
      <c r="W247" s="26"/>
      <c r="X247" s="26"/>
      <c r="Y247" s="26"/>
      <c r="Z247" s="22"/>
      <c r="AA247" s="22"/>
      <c r="AB247" s="22" t="s">
        <v>34</v>
      </c>
      <c r="AC247" s="22" t="str">
        <f t="shared" si="15"/>
        <v/>
      </c>
      <c r="AD247" s="22" t="str">
        <f t="shared" si="16"/>
        <v/>
      </c>
      <c r="AE247" s="26">
        <f t="shared" si="6"/>
        <v>0</v>
      </c>
      <c r="AF247" s="27"/>
      <c r="AG247" s="27"/>
      <c r="AH247" s="27"/>
    </row>
    <row r="248" spans="1:34" ht="27.6">
      <c r="A248" s="21">
        <v>247</v>
      </c>
      <c r="B248" s="22" t="s">
        <v>1085</v>
      </c>
      <c r="C248" s="22" t="s">
        <v>1086</v>
      </c>
      <c r="D248" s="22" t="s">
        <v>334</v>
      </c>
      <c r="E248" s="23" t="s">
        <v>1087</v>
      </c>
      <c r="F248" s="7"/>
      <c r="G248" s="22" t="s">
        <v>32</v>
      </c>
      <c r="H248" s="22"/>
      <c r="I248" s="22" t="e">
        <f t="shared" si="10"/>
        <v>#VALUE!</v>
      </c>
      <c r="J248" s="21">
        <f t="shared" si="11"/>
        <v>0</v>
      </c>
      <c r="K248" s="25">
        <f t="shared" si="19"/>
        <v>0</v>
      </c>
      <c r="L248" s="25">
        <f t="shared" si="17"/>
        <v>0</v>
      </c>
      <c r="M248" s="25">
        <f t="shared" si="18"/>
        <v>0</v>
      </c>
      <c r="N248" s="26"/>
      <c r="O248" s="22"/>
      <c r="P248" s="22"/>
      <c r="Q248" s="22"/>
      <c r="R248" s="22"/>
      <c r="S248" s="22"/>
      <c r="T248" s="22"/>
      <c r="U248" s="22"/>
      <c r="V248" s="22"/>
      <c r="W248" s="26"/>
      <c r="X248" s="26"/>
      <c r="Y248" s="26"/>
      <c r="Z248" s="22" t="s">
        <v>1088</v>
      </c>
      <c r="AA248" s="22"/>
      <c r="AB248" s="22" t="s">
        <v>264</v>
      </c>
      <c r="AC248" s="22" t="str">
        <f t="shared" si="15"/>
        <v/>
      </c>
      <c r="AD248" s="22" t="str">
        <f t="shared" si="16"/>
        <v/>
      </c>
      <c r="AE248" s="26">
        <f t="shared" si="6"/>
        <v>0</v>
      </c>
      <c r="AF248" s="27"/>
      <c r="AG248" s="27"/>
      <c r="AH248" s="27"/>
    </row>
    <row r="249" spans="1:34" ht="27.6">
      <c r="A249" s="21">
        <v>248</v>
      </c>
      <c r="B249" s="22" t="s">
        <v>1089</v>
      </c>
      <c r="C249" s="22" t="s">
        <v>1090</v>
      </c>
      <c r="D249" s="22" t="s">
        <v>1091</v>
      </c>
      <c r="E249" s="23" t="s">
        <v>1092</v>
      </c>
      <c r="F249" s="7"/>
      <c r="G249" s="53">
        <v>42923</v>
      </c>
      <c r="H249" s="22" t="s">
        <v>46</v>
      </c>
      <c r="I249" s="22">
        <f t="shared" si="10"/>
        <v>7</v>
      </c>
      <c r="J249" s="21">
        <f t="shared" si="11"/>
        <v>0</v>
      </c>
      <c r="K249" s="25">
        <f t="shared" si="19"/>
        <v>0</v>
      </c>
      <c r="L249" s="25">
        <f t="shared" si="17"/>
        <v>4</v>
      </c>
      <c r="M249" s="25">
        <f t="shared" si="18"/>
        <v>0</v>
      </c>
      <c r="N249" s="26"/>
      <c r="O249" s="22"/>
      <c r="P249" s="22" t="s">
        <v>40</v>
      </c>
      <c r="Q249" s="22" t="s">
        <v>46</v>
      </c>
      <c r="R249" s="22"/>
      <c r="S249" s="22"/>
      <c r="T249" s="22"/>
      <c r="U249" s="22"/>
      <c r="V249" s="22" t="s">
        <v>81</v>
      </c>
      <c r="W249" s="26">
        <v>44624</v>
      </c>
      <c r="X249" s="26"/>
      <c r="Y249" s="26"/>
      <c r="Z249" s="22" t="s">
        <v>1093</v>
      </c>
      <c r="AA249" s="22"/>
      <c r="AB249" s="22" t="s">
        <v>34</v>
      </c>
      <c r="AC249" s="22" t="str">
        <f t="shared" si="15"/>
        <v/>
      </c>
      <c r="AD249" s="22" t="str">
        <f t="shared" si="16"/>
        <v/>
      </c>
      <c r="AE249" s="26">
        <f t="shared" si="6"/>
        <v>44624</v>
      </c>
      <c r="AF249" s="27"/>
      <c r="AG249" s="27"/>
      <c r="AH249" s="27"/>
    </row>
    <row r="250" spans="1:34" ht="13.8">
      <c r="A250" s="21">
        <v>249</v>
      </c>
      <c r="B250" s="22" t="s">
        <v>1714</v>
      </c>
      <c r="C250" s="22" t="s">
        <v>1095</v>
      </c>
      <c r="D250" s="22" t="s">
        <v>301</v>
      </c>
      <c r="E250" s="23" t="s">
        <v>1096</v>
      </c>
      <c r="F250" s="7"/>
      <c r="G250" s="22" t="s">
        <v>32</v>
      </c>
      <c r="H250" s="22"/>
      <c r="I250" s="22" t="e">
        <f t="shared" si="10"/>
        <v>#VALUE!</v>
      </c>
      <c r="J250" s="21">
        <f t="shared" si="11"/>
        <v>0</v>
      </c>
      <c r="K250" s="25">
        <f t="shared" si="19"/>
        <v>0</v>
      </c>
      <c r="L250" s="25">
        <f t="shared" si="17"/>
        <v>0</v>
      </c>
      <c r="M250" s="25">
        <f t="shared" si="18"/>
        <v>0</v>
      </c>
      <c r="N250" s="26"/>
      <c r="O250" s="22"/>
      <c r="P250" s="22"/>
      <c r="Q250" s="22"/>
      <c r="R250" s="22"/>
      <c r="S250" s="22"/>
      <c r="T250" s="22"/>
      <c r="U250" s="22"/>
      <c r="V250" s="22"/>
      <c r="W250" s="26"/>
      <c r="X250" s="26"/>
      <c r="Y250" s="26"/>
      <c r="Z250" s="22" t="s">
        <v>1097</v>
      </c>
      <c r="AA250" s="22"/>
      <c r="AB250" s="22" t="s">
        <v>264</v>
      </c>
      <c r="AC250" s="22" t="str">
        <f t="shared" si="15"/>
        <v/>
      </c>
      <c r="AD250" s="22" t="str">
        <f t="shared" si="16"/>
        <v/>
      </c>
      <c r="AE250" s="26">
        <f t="shared" si="6"/>
        <v>0</v>
      </c>
      <c r="AF250" s="27"/>
      <c r="AG250" s="27"/>
      <c r="AH250" s="27"/>
    </row>
    <row r="251" spans="1:34" ht="41.4">
      <c r="A251" s="21">
        <v>250</v>
      </c>
      <c r="B251" s="22" t="s">
        <v>1098</v>
      </c>
      <c r="C251" s="22" t="s">
        <v>1099</v>
      </c>
      <c r="D251" s="22" t="s">
        <v>1100</v>
      </c>
      <c r="E251" s="23" t="s">
        <v>1101</v>
      </c>
      <c r="F251" s="7"/>
      <c r="G251" s="26">
        <v>42950</v>
      </c>
      <c r="H251" s="22" t="s">
        <v>46</v>
      </c>
      <c r="I251" s="22">
        <f t="shared" si="10"/>
        <v>3</v>
      </c>
      <c r="J251" s="21">
        <f t="shared" si="11"/>
        <v>13</v>
      </c>
      <c r="K251" s="25">
        <f t="shared" si="19"/>
        <v>0</v>
      </c>
      <c r="L251" s="25">
        <f t="shared" si="17"/>
        <v>0</v>
      </c>
      <c r="M251" s="25">
        <f t="shared" si="18"/>
        <v>0</v>
      </c>
      <c r="N251" s="26">
        <v>43294</v>
      </c>
      <c r="O251" s="22"/>
      <c r="P251" s="22" t="s">
        <v>40</v>
      </c>
      <c r="Q251" s="22" t="s">
        <v>46</v>
      </c>
      <c r="R251" s="22"/>
      <c r="S251" s="22"/>
      <c r="T251" s="22"/>
      <c r="U251" s="22"/>
      <c r="V251" s="22" t="s">
        <v>57</v>
      </c>
      <c r="W251" s="26"/>
      <c r="X251" s="26"/>
      <c r="Y251" s="26"/>
      <c r="Z251" s="22"/>
      <c r="AA251" s="22"/>
      <c r="AB251" s="22" t="s">
        <v>34</v>
      </c>
      <c r="AC251" s="22" t="str">
        <f t="shared" si="15"/>
        <v/>
      </c>
      <c r="AD251" s="22" t="str">
        <f t="shared" si="16"/>
        <v/>
      </c>
      <c r="AE251" s="26">
        <f t="shared" si="6"/>
        <v>0</v>
      </c>
      <c r="AF251" s="27"/>
      <c r="AG251" s="27"/>
      <c r="AH251" s="27"/>
    </row>
    <row r="252" spans="1:34" ht="13.8">
      <c r="A252" s="21">
        <v>251</v>
      </c>
      <c r="B252" s="22" t="s">
        <v>299</v>
      </c>
      <c r="C252" s="22" t="s">
        <v>1102</v>
      </c>
      <c r="D252" s="22" t="s">
        <v>301</v>
      </c>
      <c r="E252" s="23" t="s">
        <v>1103</v>
      </c>
      <c r="F252" s="7"/>
      <c r="G252" s="22" t="s">
        <v>32</v>
      </c>
      <c r="H252" s="22"/>
      <c r="I252" s="22" t="e">
        <f t="shared" si="10"/>
        <v>#VALUE!</v>
      </c>
      <c r="J252" s="21">
        <f t="shared" si="11"/>
        <v>0</v>
      </c>
      <c r="K252" s="25">
        <f t="shared" si="19"/>
        <v>0</v>
      </c>
      <c r="L252" s="25">
        <f t="shared" si="17"/>
        <v>0</v>
      </c>
      <c r="M252" s="25">
        <f t="shared" si="18"/>
        <v>0</v>
      </c>
      <c r="N252" s="26"/>
      <c r="O252" s="22"/>
      <c r="P252" s="22"/>
      <c r="Q252" s="22"/>
      <c r="R252" s="22"/>
      <c r="S252" s="22"/>
      <c r="T252" s="22"/>
      <c r="U252" s="22"/>
      <c r="V252" s="22"/>
      <c r="W252" s="26"/>
      <c r="X252" s="26"/>
      <c r="Y252" s="26"/>
      <c r="Z252" s="22"/>
      <c r="AA252" s="8" t="s">
        <v>1104</v>
      </c>
      <c r="AB252" s="22" t="s">
        <v>264</v>
      </c>
      <c r="AC252" s="22" t="str">
        <f t="shared" si="15"/>
        <v/>
      </c>
      <c r="AD252" s="22" t="str">
        <f t="shared" si="16"/>
        <v/>
      </c>
      <c r="AE252" s="26">
        <f t="shared" si="6"/>
        <v>0</v>
      </c>
      <c r="AF252" s="27"/>
      <c r="AG252" s="27"/>
      <c r="AH252" s="27"/>
    </row>
    <row r="253" spans="1:34" ht="27.6">
      <c r="A253" s="21">
        <v>252</v>
      </c>
      <c r="B253" s="22" t="s">
        <v>1715</v>
      </c>
      <c r="C253" s="22" t="s">
        <v>1106</v>
      </c>
      <c r="D253" s="22" t="s">
        <v>227</v>
      </c>
      <c r="E253" s="23" t="s">
        <v>1107</v>
      </c>
      <c r="F253" s="7"/>
      <c r="G253" s="26">
        <v>44581</v>
      </c>
      <c r="H253" s="22"/>
      <c r="I253" s="22">
        <f t="shared" si="10"/>
        <v>20</v>
      </c>
      <c r="J253" s="21">
        <f t="shared" si="11"/>
        <v>20</v>
      </c>
      <c r="K253" s="25">
        <f t="shared" si="19"/>
        <v>0</v>
      </c>
      <c r="L253" s="25">
        <f t="shared" si="17"/>
        <v>0</v>
      </c>
      <c r="M253" s="25">
        <f t="shared" si="18"/>
        <v>0</v>
      </c>
      <c r="N253" s="26">
        <v>44581</v>
      </c>
      <c r="O253" s="22"/>
      <c r="P253" s="22" t="s">
        <v>246</v>
      </c>
      <c r="Q253" s="22" t="s">
        <v>1716</v>
      </c>
      <c r="R253" s="22"/>
      <c r="S253" s="22"/>
      <c r="T253" s="22"/>
      <c r="U253" s="22"/>
      <c r="V253" s="22" t="s">
        <v>57</v>
      </c>
      <c r="W253" s="26"/>
      <c r="X253" s="26"/>
      <c r="Y253" s="26"/>
      <c r="Z253" s="22"/>
      <c r="AA253" s="22"/>
      <c r="AB253" s="22" t="s">
        <v>264</v>
      </c>
      <c r="AC253" s="22" t="str">
        <f t="shared" si="15"/>
        <v/>
      </c>
      <c r="AD253" s="22" t="str">
        <f t="shared" si="16"/>
        <v/>
      </c>
      <c r="AE253" s="26">
        <f t="shared" si="6"/>
        <v>0</v>
      </c>
      <c r="AF253" s="27"/>
      <c r="AG253" s="27"/>
      <c r="AH253" s="27"/>
    </row>
    <row r="254" spans="1:34" ht="55.2">
      <c r="A254" s="21">
        <v>253</v>
      </c>
      <c r="B254" s="22" t="s">
        <v>1717</v>
      </c>
      <c r="C254" s="22" t="s">
        <v>1112</v>
      </c>
      <c r="D254" s="22" t="s">
        <v>37</v>
      </c>
      <c r="E254" s="23" t="s">
        <v>1113</v>
      </c>
      <c r="F254" s="7"/>
      <c r="G254" s="26">
        <v>44581</v>
      </c>
      <c r="H254" s="22"/>
      <c r="I254" s="22">
        <f t="shared" si="10"/>
        <v>20</v>
      </c>
      <c r="J254" s="21">
        <f t="shared" si="11"/>
        <v>20</v>
      </c>
      <c r="K254" s="25">
        <f t="shared" si="19"/>
        <v>0</v>
      </c>
      <c r="L254" s="25">
        <f t="shared" si="17"/>
        <v>0</v>
      </c>
      <c r="M254" s="25">
        <f t="shared" si="18"/>
        <v>0</v>
      </c>
      <c r="N254" s="26">
        <v>44581</v>
      </c>
      <c r="O254" s="22"/>
      <c r="P254" s="22" t="s">
        <v>246</v>
      </c>
      <c r="Q254" s="22" t="s">
        <v>1114</v>
      </c>
      <c r="R254" s="22"/>
      <c r="S254" s="22"/>
      <c r="T254" s="22"/>
      <c r="U254" s="22"/>
      <c r="V254" s="22" t="s">
        <v>57</v>
      </c>
      <c r="W254" s="26"/>
      <c r="X254" s="26"/>
      <c r="Y254" s="26"/>
      <c r="Z254" s="22"/>
      <c r="AA254" s="22"/>
      <c r="AB254" s="22" t="s">
        <v>264</v>
      </c>
      <c r="AC254" s="22" t="str">
        <f t="shared" si="15"/>
        <v/>
      </c>
      <c r="AD254" s="22" t="str">
        <f t="shared" si="16"/>
        <v/>
      </c>
      <c r="AE254" s="26">
        <f t="shared" si="6"/>
        <v>0</v>
      </c>
      <c r="AF254" s="27"/>
      <c r="AG254" s="27"/>
      <c r="AH254" s="27"/>
    </row>
    <row r="255" spans="1:34" ht="13.8">
      <c r="A255" s="21">
        <v>254</v>
      </c>
      <c r="B255" s="22" t="s">
        <v>1115</v>
      </c>
      <c r="C255" s="22" t="s">
        <v>1116</v>
      </c>
      <c r="D255" s="22" t="s">
        <v>1117</v>
      </c>
      <c r="E255" s="23" t="s">
        <v>1118</v>
      </c>
      <c r="F255" s="7"/>
      <c r="G255" s="26">
        <v>44592</v>
      </c>
      <c r="H255" s="22"/>
      <c r="I255" s="22">
        <f t="shared" si="10"/>
        <v>31</v>
      </c>
      <c r="J255" s="21">
        <f t="shared" si="11"/>
        <v>31</v>
      </c>
      <c r="K255" s="25">
        <f t="shared" si="19"/>
        <v>0</v>
      </c>
      <c r="L255" s="25">
        <f t="shared" si="17"/>
        <v>0</v>
      </c>
      <c r="M255" s="25">
        <f t="shared" si="18"/>
        <v>0</v>
      </c>
      <c r="N255" s="26">
        <v>44592</v>
      </c>
      <c r="O255" s="22"/>
      <c r="P255" s="22" t="s">
        <v>40</v>
      </c>
      <c r="Q255" s="22" t="s">
        <v>1119</v>
      </c>
      <c r="R255" s="22"/>
      <c r="S255" s="22"/>
      <c r="T255" s="22"/>
      <c r="U255" s="22"/>
      <c r="V255" s="22" t="s">
        <v>57</v>
      </c>
      <c r="W255" s="26"/>
      <c r="X255" s="26"/>
      <c r="Y255" s="26"/>
      <c r="Z255" s="22"/>
      <c r="AA255" s="22"/>
      <c r="AB255" s="22" t="s">
        <v>264</v>
      </c>
      <c r="AC255" s="22" t="str">
        <f t="shared" si="15"/>
        <v/>
      </c>
      <c r="AD255" s="22" t="str">
        <f t="shared" si="16"/>
        <v/>
      </c>
      <c r="AE255" s="26">
        <f t="shared" si="6"/>
        <v>0</v>
      </c>
      <c r="AF255" s="27"/>
      <c r="AG255" s="27"/>
      <c r="AH255" s="27"/>
    </row>
    <row r="256" spans="1:34" ht="13.8">
      <c r="A256" s="21">
        <v>255</v>
      </c>
      <c r="B256" s="22" t="s">
        <v>1718</v>
      </c>
      <c r="C256" s="22" t="s">
        <v>1121</v>
      </c>
      <c r="D256" s="22" t="s">
        <v>338</v>
      </c>
      <c r="E256" s="59" t="s">
        <v>1122</v>
      </c>
      <c r="F256" s="7"/>
      <c r="G256" s="26">
        <v>44515</v>
      </c>
      <c r="H256" s="22"/>
      <c r="I256" s="21">
        <f t="shared" si="10"/>
        <v>15</v>
      </c>
      <c r="J256" s="21">
        <f t="shared" si="11"/>
        <v>15</v>
      </c>
      <c r="K256" s="25">
        <f t="shared" si="19"/>
        <v>0</v>
      </c>
      <c r="L256" s="25">
        <f t="shared" si="17"/>
        <v>0</v>
      </c>
      <c r="M256" s="25">
        <f t="shared" si="18"/>
        <v>0</v>
      </c>
      <c r="N256" s="26">
        <v>44515</v>
      </c>
      <c r="O256" s="22"/>
      <c r="P256" s="22" t="s">
        <v>40</v>
      </c>
      <c r="Q256" s="22" t="s">
        <v>1123</v>
      </c>
      <c r="R256" s="22"/>
      <c r="S256" s="22"/>
      <c r="T256" s="22"/>
      <c r="U256" s="22"/>
      <c r="V256" s="22" t="s">
        <v>57</v>
      </c>
      <c r="W256" s="26"/>
      <c r="X256" s="26"/>
      <c r="Y256" s="26"/>
      <c r="Z256" s="22" t="s">
        <v>1125</v>
      </c>
      <c r="AA256" s="22"/>
      <c r="AB256" s="22" t="s">
        <v>264</v>
      </c>
      <c r="AC256" s="22" t="str">
        <f t="shared" si="15"/>
        <v/>
      </c>
      <c r="AD256" s="22" t="str">
        <f t="shared" si="16"/>
        <v/>
      </c>
      <c r="AE256" s="26">
        <f t="shared" si="6"/>
        <v>0</v>
      </c>
      <c r="AF256" s="27"/>
      <c r="AG256" s="27"/>
      <c r="AH256" s="27"/>
    </row>
    <row r="257" spans="1:34" ht="27.6">
      <c r="A257" s="21">
        <v>256</v>
      </c>
      <c r="B257" s="22" t="s">
        <v>1719</v>
      </c>
      <c r="C257" s="22" t="s">
        <v>1128</v>
      </c>
      <c r="D257" s="22" t="s">
        <v>338</v>
      </c>
      <c r="E257" s="59" t="s">
        <v>1129</v>
      </c>
      <c r="F257" s="7"/>
      <c r="G257" s="26">
        <v>44559</v>
      </c>
      <c r="H257" s="22"/>
      <c r="I257" s="21">
        <f t="shared" si="10"/>
        <v>29</v>
      </c>
      <c r="J257" s="21">
        <f t="shared" si="11"/>
        <v>29</v>
      </c>
      <c r="K257" s="25">
        <f t="shared" si="19"/>
        <v>0</v>
      </c>
      <c r="L257" s="25">
        <f t="shared" si="17"/>
        <v>0</v>
      </c>
      <c r="M257" s="25">
        <f t="shared" si="18"/>
        <v>0</v>
      </c>
      <c r="N257" s="26">
        <v>44559</v>
      </c>
      <c r="O257" s="22"/>
      <c r="P257" s="22" t="s">
        <v>246</v>
      </c>
      <c r="Q257" s="22" t="s">
        <v>1130</v>
      </c>
      <c r="R257" s="22"/>
      <c r="S257" s="22"/>
      <c r="T257" s="22"/>
      <c r="U257" s="22"/>
      <c r="V257" s="22" t="s">
        <v>57</v>
      </c>
      <c r="W257" s="26"/>
      <c r="X257" s="26"/>
      <c r="Y257" s="26"/>
      <c r="Z257" s="22"/>
      <c r="AA257" s="22"/>
      <c r="AB257" s="22" t="s">
        <v>264</v>
      </c>
      <c r="AC257" s="22" t="str">
        <f t="shared" si="15"/>
        <v/>
      </c>
      <c r="AD257" s="22" t="str">
        <f t="shared" si="16"/>
        <v/>
      </c>
      <c r="AE257" s="26">
        <f t="shared" ref="AE257:AE302" si="20">IF(NOT(W257=""),W257,X257)</f>
        <v>0</v>
      </c>
      <c r="AF257" s="27"/>
      <c r="AG257" s="27"/>
      <c r="AH257" s="27"/>
    </row>
    <row r="258" spans="1:34" ht="13.8">
      <c r="A258" s="21">
        <v>257</v>
      </c>
      <c r="B258" s="22" t="s">
        <v>1132</v>
      </c>
      <c r="C258" s="22" t="s">
        <v>1133</v>
      </c>
      <c r="D258" s="22" t="s">
        <v>338</v>
      </c>
      <c r="E258" s="59" t="s">
        <v>1134</v>
      </c>
      <c r="F258" s="7"/>
      <c r="G258" s="22" t="s">
        <v>32</v>
      </c>
      <c r="H258" s="22"/>
      <c r="I258" s="24" t="e">
        <f t="shared" si="10"/>
        <v>#VALUE!</v>
      </c>
      <c r="J258" s="21">
        <f t="shared" si="11"/>
        <v>0</v>
      </c>
      <c r="K258" s="25">
        <f t="shared" si="19"/>
        <v>0</v>
      </c>
      <c r="L258" s="25">
        <f t="shared" si="17"/>
        <v>0</v>
      </c>
      <c r="M258" s="25">
        <f t="shared" si="18"/>
        <v>0</v>
      </c>
      <c r="N258" s="26"/>
      <c r="O258" s="22"/>
      <c r="P258" s="22"/>
      <c r="Q258" s="22"/>
      <c r="R258" s="22"/>
      <c r="S258" s="22"/>
      <c r="T258" s="22"/>
      <c r="U258" s="22"/>
      <c r="V258" s="22"/>
      <c r="W258" s="26"/>
      <c r="X258" s="26"/>
      <c r="Y258" s="26"/>
      <c r="Z258" s="22"/>
      <c r="AA258" s="22"/>
      <c r="AB258" s="22" t="s">
        <v>264</v>
      </c>
      <c r="AC258" s="22" t="str">
        <f t="shared" si="15"/>
        <v/>
      </c>
      <c r="AD258" s="22" t="str">
        <f t="shared" si="16"/>
        <v/>
      </c>
      <c r="AE258" s="26">
        <f t="shared" si="20"/>
        <v>0</v>
      </c>
      <c r="AF258" s="27"/>
      <c r="AG258" s="27"/>
      <c r="AH258" s="27"/>
    </row>
    <row r="259" spans="1:34" ht="41.4">
      <c r="A259" s="21">
        <v>258</v>
      </c>
      <c r="B259" s="22" t="s">
        <v>1135</v>
      </c>
      <c r="C259" s="22" t="s">
        <v>1136</v>
      </c>
      <c r="D259" s="22" t="s">
        <v>1137</v>
      </c>
      <c r="E259" s="59" t="s">
        <v>1138</v>
      </c>
      <c r="F259" s="7"/>
      <c r="G259" s="26">
        <v>39094</v>
      </c>
      <c r="H259" s="22"/>
      <c r="I259" s="21">
        <f t="shared" si="10"/>
        <v>12</v>
      </c>
      <c r="J259" s="21">
        <f t="shared" si="11"/>
        <v>10</v>
      </c>
      <c r="K259" s="25">
        <f t="shared" si="19"/>
        <v>0</v>
      </c>
      <c r="L259" s="25">
        <f t="shared" si="17"/>
        <v>0</v>
      </c>
      <c r="M259" s="25">
        <f t="shared" si="18"/>
        <v>0</v>
      </c>
      <c r="N259" s="26">
        <v>39273</v>
      </c>
      <c r="O259" s="22"/>
      <c r="P259" s="22" t="s">
        <v>40</v>
      </c>
      <c r="Q259" s="22" t="s">
        <v>1139</v>
      </c>
      <c r="R259" s="22"/>
      <c r="S259" s="22"/>
      <c r="T259" s="22"/>
      <c r="U259" s="22"/>
      <c r="V259" s="22" t="s">
        <v>57</v>
      </c>
      <c r="W259" s="26"/>
      <c r="X259" s="26"/>
      <c r="Y259" s="26"/>
      <c r="Z259" s="22"/>
      <c r="AA259" s="22"/>
      <c r="AB259" s="22" t="s">
        <v>264</v>
      </c>
      <c r="AC259" s="22" t="str">
        <f t="shared" si="15"/>
        <v/>
      </c>
      <c r="AD259" s="22" t="str">
        <f t="shared" si="16"/>
        <v/>
      </c>
      <c r="AE259" s="26">
        <f t="shared" si="20"/>
        <v>0</v>
      </c>
      <c r="AF259" s="27"/>
      <c r="AG259" s="27"/>
      <c r="AH259" s="27"/>
    </row>
    <row r="260" spans="1:34" ht="13.8">
      <c r="A260" s="21">
        <v>259</v>
      </c>
      <c r="B260" s="22" t="s">
        <v>1140</v>
      </c>
      <c r="C260" s="22" t="s">
        <v>1141</v>
      </c>
      <c r="D260" s="22" t="s">
        <v>679</v>
      </c>
      <c r="E260" s="59" t="s">
        <v>1142</v>
      </c>
      <c r="F260" s="7"/>
      <c r="G260" s="22" t="s">
        <v>32</v>
      </c>
      <c r="H260" s="22"/>
      <c r="I260" s="24" t="e">
        <f t="shared" si="10"/>
        <v>#VALUE!</v>
      </c>
      <c r="J260" s="21">
        <f t="shared" si="11"/>
        <v>0</v>
      </c>
      <c r="K260" s="25">
        <f t="shared" si="19"/>
        <v>0</v>
      </c>
      <c r="L260" s="25">
        <f t="shared" si="17"/>
        <v>0</v>
      </c>
      <c r="M260" s="25">
        <f t="shared" si="18"/>
        <v>0</v>
      </c>
      <c r="N260" s="26"/>
      <c r="O260" s="22"/>
      <c r="P260" s="22"/>
      <c r="Q260" s="22"/>
      <c r="R260" s="22"/>
      <c r="S260" s="22"/>
      <c r="T260" s="22"/>
      <c r="U260" s="22"/>
      <c r="V260" s="22"/>
      <c r="W260" s="26"/>
      <c r="X260" s="26"/>
      <c r="Y260" s="26"/>
      <c r="Z260" s="22"/>
      <c r="AA260" s="22"/>
      <c r="AB260" s="22" t="s">
        <v>264</v>
      </c>
      <c r="AC260" s="22" t="str">
        <f t="shared" si="15"/>
        <v/>
      </c>
      <c r="AD260" s="22" t="str">
        <f t="shared" si="16"/>
        <v/>
      </c>
      <c r="AE260" s="26">
        <f t="shared" si="20"/>
        <v>0</v>
      </c>
      <c r="AF260" s="27"/>
      <c r="AG260" s="27"/>
      <c r="AH260" s="27"/>
    </row>
    <row r="261" spans="1:34" ht="13.8">
      <c r="A261" s="21">
        <v>260</v>
      </c>
      <c r="B261" s="22" t="s">
        <v>1143</v>
      </c>
      <c r="C261" s="22" t="s">
        <v>1144</v>
      </c>
      <c r="D261" s="22" t="s">
        <v>1145</v>
      </c>
      <c r="E261" s="59" t="s">
        <v>1146</v>
      </c>
      <c r="F261" s="7"/>
      <c r="G261" s="22" t="s">
        <v>32</v>
      </c>
      <c r="H261" s="22"/>
      <c r="I261" s="24" t="e">
        <f t="shared" si="10"/>
        <v>#VALUE!</v>
      </c>
      <c r="J261" s="21">
        <f t="shared" si="11"/>
        <v>0</v>
      </c>
      <c r="K261" s="25">
        <f t="shared" si="19"/>
        <v>0</v>
      </c>
      <c r="L261" s="25">
        <f t="shared" si="17"/>
        <v>0</v>
      </c>
      <c r="M261" s="25">
        <f t="shared" si="18"/>
        <v>0</v>
      </c>
      <c r="N261" s="26"/>
      <c r="O261" s="22"/>
      <c r="P261" s="22"/>
      <c r="Q261" s="22"/>
      <c r="R261" s="22"/>
      <c r="S261" s="22"/>
      <c r="T261" s="22"/>
      <c r="U261" s="22"/>
      <c r="V261" s="22"/>
      <c r="W261" s="26"/>
      <c r="X261" s="26"/>
      <c r="Y261" s="26"/>
      <c r="Z261" s="22"/>
      <c r="AA261" s="22"/>
      <c r="AB261" s="22" t="s">
        <v>264</v>
      </c>
      <c r="AC261" s="22" t="str">
        <f t="shared" si="15"/>
        <v/>
      </c>
      <c r="AD261" s="22" t="str">
        <f t="shared" si="16"/>
        <v/>
      </c>
      <c r="AE261" s="26">
        <f t="shared" si="20"/>
        <v>0</v>
      </c>
      <c r="AF261" s="27"/>
      <c r="AG261" s="27"/>
      <c r="AH261" s="27"/>
    </row>
    <row r="262" spans="1:34" ht="13.8">
      <c r="A262" s="21">
        <v>261</v>
      </c>
      <c r="B262" s="22" t="s">
        <v>1147</v>
      </c>
      <c r="C262" s="22" t="s">
        <v>1148</v>
      </c>
      <c r="D262" s="22" t="s">
        <v>227</v>
      </c>
      <c r="E262" s="59" t="s">
        <v>1149</v>
      </c>
      <c r="F262" s="7"/>
      <c r="G262" s="22" t="s">
        <v>32</v>
      </c>
      <c r="H262" s="22"/>
      <c r="I262" s="24" t="e">
        <f t="shared" si="10"/>
        <v>#VALUE!</v>
      </c>
      <c r="J262" s="21">
        <f t="shared" si="11"/>
        <v>0</v>
      </c>
      <c r="K262" s="25">
        <f t="shared" si="19"/>
        <v>0</v>
      </c>
      <c r="L262" s="25">
        <f t="shared" si="17"/>
        <v>0</v>
      </c>
      <c r="M262" s="25">
        <f t="shared" si="18"/>
        <v>0</v>
      </c>
      <c r="N262" s="26"/>
      <c r="O262" s="22"/>
      <c r="P262" s="22"/>
      <c r="Q262" s="22"/>
      <c r="R262" s="22"/>
      <c r="S262" s="22"/>
      <c r="T262" s="22"/>
      <c r="U262" s="22"/>
      <c r="V262" s="22"/>
      <c r="W262" s="26"/>
      <c r="X262" s="26"/>
      <c r="Y262" s="26"/>
      <c r="Z262" s="22"/>
      <c r="AA262" s="22"/>
      <c r="AB262" s="22" t="s">
        <v>264</v>
      </c>
      <c r="AC262" s="22" t="str">
        <f t="shared" si="15"/>
        <v/>
      </c>
      <c r="AD262" s="22" t="str">
        <f t="shared" si="16"/>
        <v/>
      </c>
      <c r="AE262" s="26">
        <f t="shared" si="20"/>
        <v>0</v>
      </c>
      <c r="AF262" s="27"/>
      <c r="AG262" s="27"/>
      <c r="AH262" s="27"/>
    </row>
    <row r="263" spans="1:34" ht="27.6">
      <c r="A263" s="21">
        <v>262</v>
      </c>
      <c r="B263" s="22" t="s">
        <v>1150</v>
      </c>
      <c r="C263" s="22" t="s">
        <v>1151</v>
      </c>
      <c r="D263" s="22" t="s">
        <v>334</v>
      </c>
      <c r="E263" s="59" t="s">
        <v>1152</v>
      </c>
      <c r="F263" s="7"/>
      <c r="G263" s="22" t="s">
        <v>32</v>
      </c>
      <c r="H263" s="22"/>
      <c r="I263" s="24" t="e">
        <f t="shared" si="10"/>
        <v>#VALUE!</v>
      </c>
      <c r="J263" s="21">
        <f t="shared" si="11"/>
        <v>0</v>
      </c>
      <c r="K263" s="25">
        <f t="shared" si="19"/>
        <v>0</v>
      </c>
      <c r="L263" s="25">
        <f t="shared" si="17"/>
        <v>0</v>
      </c>
      <c r="M263" s="25">
        <f t="shared" si="18"/>
        <v>0</v>
      </c>
      <c r="N263" s="26"/>
      <c r="O263" s="22"/>
      <c r="P263" s="22"/>
      <c r="Q263" s="22"/>
      <c r="R263" s="22"/>
      <c r="S263" s="22"/>
      <c r="T263" s="22"/>
      <c r="U263" s="22"/>
      <c r="V263" s="22"/>
      <c r="W263" s="26"/>
      <c r="X263" s="26"/>
      <c r="Y263" s="26"/>
      <c r="Z263" s="22"/>
      <c r="AA263" s="22"/>
      <c r="AB263" s="22" t="s">
        <v>264</v>
      </c>
      <c r="AC263" s="22" t="str">
        <f t="shared" si="15"/>
        <v/>
      </c>
      <c r="AD263" s="22" t="str">
        <f t="shared" si="16"/>
        <v/>
      </c>
      <c r="AE263" s="26">
        <f t="shared" si="20"/>
        <v>0</v>
      </c>
      <c r="AF263" s="27"/>
      <c r="AG263" s="27"/>
      <c r="AH263" s="27"/>
    </row>
    <row r="264" spans="1:34" ht="27.6">
      <c r="A264" s="21">
        <v>263</v>
      </c>
      <c r="B264" s="22" t="s">
        <v>1153</v>
      </c>
      <c r="C264" s="22" t="s">
        <v>1154</v>
      </c>
      <c r="D264" s="22" t="s">
        <v>916</v>
      </c>
      <c r="E264" s="59" t="s">
        <v>1155</v>
      </c>
      <c r="F264" s="7"/>
      <c r="G264" s="26">
        <v>42577</v>
      </c>
      <c r="H264" s="22" t="s">
        <v>46</v>
      </c>
      <c r="I264" s="22">
        <f t="shared" si="10"/>
        <v>26</v>
      </c>
      <c r="J264" s="21">
        <f t="shared" si="11"/>
        <v>26</v>
      </c>
      <c r="K264" s="25">
        <f t="shared" si="19"/>
        <v>0</v>
      </c>
      <c r="L264" s="25">
        <f t="shared" si="17"/>
        <v>0</v>
      </c>
      <c r="M264" s="25">
        <f t="shared" si="18"/>
        <v>16</v>
      </c>
      <c r="N264" s="26">
        <v>42577</v>
      </c>
      <c r="O264" s="22"/>
      <c r="P264" s="22" t="s">
        <v>40</v>
      </c>
      <c r="Q264" s="22" t="s">
        <v>46</v>
      </c>
      <c r="R264" s="22"/>
      <c r="S264" s="22"/>
      <c r="T264" s="22"/>
      <c r="U264" s="22"/>
      <c r="V264" s="22" t="s">
        <v>41</v>
      </c>
      <c r="W264" s="26"/>
      <c r="X264" s="26">
        <v>44697</v>
      </c>
      <c r="Y264" s="26">
        <v>44705</v>
      </c>
      <c r="Z264" s="22" t="s">
        <v>1156</v>
      </c>
      <c r="AA264" s="22"/>
      <c r="AB264" s="22" t="s">
        <v>34</v>
      </c>
      <c r="AC264" s="22">
        <f t="shared" si="15"/>
        <v>5.8082191780821919</v>
      </c>
      <c r="AD264" s="22">
        <f t="shared" si="16"/>
        <v>2022</v>
      </c>
      <c r="AE264" s="26">
        <f t="shared" si="20"/>
        <v>44697</v>
      </c>
      <c r="AF264" s="27"/>
      <c r="AG264" s="27"/>
      <c r="AH264" s="27"/>
    </row>
    <row r="265" spans="1:34" ht="13.8">
      <c r="A265" s="21">
        <v>264</v>
      </c>
      <c r="B265" s="22" t="s">
        <v>265</v>
      </c>
      <c r="C265" s="22" t="s">
        <v>1157</v>
      </c>
      <c r="D265" s="22" t="s">
        <v>67</v>
      </c>
      <c r="E265" s="59" t="s">
        <v>1158</v>
      </c>
      <c r="F265" s="7"/>
      <c r="G265" s="22" t="s">
        <v>32</v>
      </c>
      <c r="H265" s="22"/>
      <c r="I265" s="24" t="e">
        <f t="shared" si="10"/>
        <v>#VALUE!</v>
      </c>
      <c r="J265" s="21">
        <f t="shared" si="11"/>
        <v>0</v>
      </c>
      <c r="K265" s="25">
        <f t="shared" si="19"/>
        <v>0</v>
      </c>
      <c r="L265" s="25">
        <f t="shared" si="17"/>
        <v>0</v>
      </c>
      <c r="M265" s="25">
        <f t="shared" si="18"/>
        <v>0</v>
      </c>
      <c r="N265" s="26"/>
      <c r="O265" s="22"/>
      <c r="P265" s="22"/>
      <c r="Q265" s="22"/>
      <c r="R265" s="22"/>
      <c r="S265" s="22"/>
      <c r="T265" s="22"/>
      <c r="U265" s="22"/>
      <c r="V265" s="22"/>
      <c r="W265" s="26"/>
      <c r="X265" s="26"/>
      <c r="Y265" s="26"/>
      <c r="Z265" s="22" t="s">
        <v>294</v>
      </c>
      <c r="AA265" s="22"/>
      <c r="AB265" s="22" t="s">
        <v>264</v>
      </c>
      <c r="AC265" s="22" t="str">
        <f t="shared" si="15"/>
        <v/>
      </c>
      <c r="AD265" s="22" t="str">
        <f t="shared" si="16"/>
        <v/>
      </c>
      <c r="AE265" s="26">
        <f t="shared" si="20"/>
        <v>0</v>
      </c>
      <c r="AF265" s="27"/>
      <c r="AG265" s="27"/>
      <c r="AH265" s="27"/>
    </row>
    <row r="266" spans="1:34" ht="41.4">
      <c r="A266" s="21">
        <v>265</v>
      </c>
      <c r="B266" s="22" t="s">
        <v>1160</v>
      </c>
      <c r="C266" s="22" t="s">
        <v>1161</v>
      </c>
      <c r="D266" s="22" t="s">
        <v>1162</v>
      </c>
      <c r="E266" s="59" t="s">
        <v>1163</v>
      </c>
      <c r="F266" s="7"/>
      <c r="G266" s="26">
        <v>42003</v>
      </c>
      <c r="H266" s="22" t="s">
        <v>46</v>
      </c>
      <c r="I266" s="21">
        <f t="shared" si="10"/>
        <v>30</v>
      </c>
      <c r="J266" s="21">
        <f t="shared" si="11"/>
        <v>17</v>
      </c>
      <c r="K266" s="25">
        <f t="shared" si="19"/>
        <v>0</v>
      </c>
      <c r="L266" s="25">
        <f t="shared" si="17"/>
        <v>0</v>
      </c>
      <c r="M266" s="25">
        <f t="shared" si="18"/>
        <v>0</v>
      </c>
      <c r="N266" s="26">
        <v>42783</v>
      </c>
      <c r="O266" s="22"/>
      <c r="P266" s="22" t="s">
        <v>40</v>
      </c>
      <c r="Q266" s="22" t="s">
        <v>46</v>
      </c>
      <c r="R266" s="22"/>
      <c r="S266" s="22"/>
      <c r="T266" s="22"/>
      <c r="U266" s="22"/>
      <c r="V266" s="22" t="s">
        <v>57</v>
      </c>
      <c r="W266" s="26"/>
      <c r="X266" s="26"/>
      <c r="Y266" s="26"/>
      <c r="Z266" s="22"/>
      <c r="AA266" s="22"/>
      <c r="AB266" s="22" t="s">
        <v>34</v>
      </c>
      <c r="AC266" s="22" t="str">
        <f t="shared" si="15"/>
        <v/>
      </c>
      <c r="AD266" s="22" t="str">
        <f t="shared" si="16"/>
        <v/>
      </c>
      <c r="AE266" s="26">
        <f t="shared" si="20"/>
        <v>0</v>
      </c>
      <c r="AF266" s="27"/>
      <c r="AG266" s="27"/>
      <c r="AH266" s="27"/>
    </row>
    <row r="267" spans="1:34" ht="55.2">
      <c r="A267" s="21">
        <v>266</v>
      </c>
      <c r="B267" s="22" t="s">
        <v>1164</v>
      </c>
      <c r="C267" s="22" t="s">
        <v>1165</v>
      </c>
      <c r="D267" s="22" t="s">
        <v>37</v>
      </c>
      <c r="E267" s="59" t="s">
        <v>1166</v>
      </c>
      <c r="F267" s="7"/>
      <c r="G267" s="22" t="s">
        <v>32</v>
      </c>
      <c r="H267" s="22"/>
      <c r="I267" s="24" t="e">
        <f t="shared" si="10"/>
        <v>#VALUE!</v>
      </c>
      <c r="J267" s="21">
        <f t="shared" si="11"/>
        <v>0</v>
      </c>
      <c r="K267" s="25">
        <f t="shared" si="19"/>
        <v>0</v>
      </c>
      <c r="L267" s="25">
        <f t="shared" si="17"/>
        <v>0</v>
      </c>
      <c r="M267" s="25">
        <f t="shared" si="18"/>
        <v>0</v>
      </c>
      <c r="N267" s="26"/>
      <c r="O267" s="22"/>
      <c r="P267" s="22"/>
      <c r="Q267" s="22"/>
      <c r="R267" s="22"/>
      <c r="S267" s="22"/>
      <c r="T267" s="22"/>
      <c r="U267" s="22"/>
      <c r="V267" s="22"/>
      <c r="W267" s="26"/>
      <c r="X267" s="26"/>
      <c r="Y267" s="26"/>
      <c r="Z267" s="22"/>
      <c r="AA267" s="22" t="s">
        <v>1167</v>
      </c>
      <c r="AB267" s="22" t="s">
        <v>264</v>
      </c>
      <c r="AC267" s="22" t="str">
        <f t="shared" si="15"/>
        <v/>
      </c>
      <c r="AD267" s="22" t="str">
        <f t="shared" si="16"/>
        <v/>
      </c>
      <c r="AE267" s="26">
        <f t="shared" si="20"/>
        <v>0</v>
      </c>
      <c r="AF267" s="27"/>
      <c r="AG267" s="27"/>
      <c r="AH267" s="27"/>
    </row>
    <row r="268" spans="1:34" ht="69">
      <c r="A268" s="21">
        <v>267</v>
      </c>
      <c r="B268" s="22" t="s">
        <v>1168</v>
      </c>
      <c r="C268" s="22" t="s">
        <v>1169</v>
      </c>
      <c r="D268" s="22" t="s">
        <v>44</v>
      </c>
      <c r="E268" s="59" t="s">
        <v>1170</v>
      </c>
      <c r="F268" s="7"/>
      <c r="G268" s="26">
        <v>44698</v>
      </c>
      <c r="H268" s="22"/>
      <c r="I268" s="21">
        <f t="shared" si="10"/>
        <v>17</v>
      </c>
      <c r="J268" s="21">
        <f t="shared" si="11"/>
        <v>17</v>
      </c>
      <c r="K268" s="25">
        <f t="shared" si="19"/>
        <v>0</v>
      </c>
      <c r="L268" s="25">
        <f t="shared" si="17"/>
        <v>0</v>
      </c>
      <c r="M268" s="25">
        <f t="shared" si="18"/>
        <v>0</v>
      </c>
      <c r="N268" s="26">
        <v>44698</v>
      </c>
      <c r="O268" s="22"/>
      <c r="P268" s="22" t="s">
        <v>246</v>
      </c>
      <c r="Q268" s="22" t="s">
        <v>1171</v>
      </c>
      <c r="R268" s="22"/>
      <c r="S268" s="22"/>
      <c r="T268" s="22"/>
      <c r="U268" s="22"/>
      <c r="V268" s="22" t="s">
        <v>57</v>
      </c>
      <c r="W268" s="26"/>
      <c r="X268" s="26"/>
      <c r="Y268" s="26"/>
      <c r="Z268" s="22"/>
      <c r="AA268" s="22" t="s">
        <v>1173</v>
      </c>
      <c r="AB268" s="22" t="s">
        <v>264</v>
      </c>
      <c r="AC268" s="22" t="str">
        <f t="shared" si="15"/>
        <v/>
      </c>
      <c r="AD268" s="22" t="str">
        <f t="shared" si="16"/>
        <v/>
      </c>
      <c r="AE268" s="26">
        <f t="shared" si="20"/>
        <v>0</v>
      </c>
      <c r="AF268" s="27"/>
      <c r="AG268" s="27"/>
      <c r="AH268" s="27"/>
    </row>
    <row r="269" spans="1:34" ht="41.4">
      <c r="A269" s="21">
        <v>268</v>
      </c>
      <c r="B269" s="22" t="s">
        <v>1174</v>
      </c>
      <c r="C269" s="22" t="s">
        <v>1175</v>
      </c>
      <c r="D269" s="22" t="s">
        <v>947</v>
      </c>
      <c r="E269" s="59" t="s">
        <v>1176</v>
      </c>
      <c r="F269" s="7"/>
      <c r="G269" s="26">
        <v>38078</v>
      </c>
      <c r="H269" s="22"/>
      <c r="I269" s="21">
        <f t="shared" si="10"/>
        <v>1</v>
      </c>
      <c r="J269" s="21">
        <f t="shared" si="11"/>
        <v>13</v>
      </c>
      <c r="K269" s="25">
        <f t="shared" si="19"/>
        <v>0</v>
      </c>
      <c r="L269" s="25">
        <f t="shared" si="17"/>
        <v>0</v>
      </c>
      <c r="M269" s="25">
        <f t="shared" si="18"/>
        <v>19</v>
      </c>
      <c r="N269" s="26">
        <v>38090</v>
      </c>
      <c r="O269" s="22"/>
      <c r="P269" s="22" t="s">
        <v>40</v>
      </c>
      <c r="Q269" s="22" t="s">
        <v>1177</v>
      </c>
      <c r="R269" s="22"/>
      <c r="S269" s="22"/>
      <c r="T269" s="22"/>
      <c r="U269" s="22"/>
      <c r="V269" s="22" t="s">
        <v>41</v>
      </c>
      <c r="W269" s="26"/>
      <c r="X269" s="26">
        <v>44700</v>
      </c>
      <c r="Y269" s="26"/>
      <c r="Z269" s="22"/>
      <c r="AA269" s="22"/>
      <c r="AB269" s="22" t="s">
        <v>34</v>
      </c>
      <c r="AC269" s="22">
        <f t="shared" si="15"/>
        <v>18.142465753424659</v>
      </c>
      <c r="AD269" s="22">
        <f t="shared" si="16"/>
        <v>2022</v>
      </c>
      <c r="AE269" s="26">
        <f t="shared" si="20"/>
        <v>44700</v>
      </c>
      <c r="AF269" s="27"/>
      <c r="AG269" s="27"/>
      <c r="AH269" s="27"/>
    </row>
    <row r="270" spans="1:34" ht="41.4">
      <c r="A270" s="21">
        <v>269</v>
      </c>
      <c r="B270" s="22" t="s">
        <v>1720</v>
      </c>
      <c r="C270" s="22" t="s">
        <v>1179</v>
      </c>
      <c r="D270" s="22" t="s">
        <v>679</v>
      </c>
      <c r="E270" s="59" t="s">
        <v>1180</v>
      </c>
      <c r="F270" s="7"/>
      <c r="G270" s="22" t="s">
        <v>32</v>
      </c>
      <c r="H270" s="22"/>
      <c r="I270" s="24" t="e">
        <f t="shared" si="10"/>
        <v>#VALUE!</v>
      </c>
      <c r="J270" s="21">
        <f t="shared" si="11"/>
        <v>0</v>
      </c>
      <c r="K270" s="25">
        <f t="shared" si="19"/>
        <v>0</v>
      </c>
      <c r="L270" s="25">
        <f t="shared" si="17"/>
        <v>0</v>
      </c>
      <c r="M270" s="25">
        <f t="shared" si="18"/>
        <v>0</v>
      </c>
      <c r="N270" s="26"/>
      <c r="O270" s="22"/>
      <c r="P270" s="22"/>
      <c r="Q270" s="22"/>
      <c r="R270" s="22"/>
      <c r="S270" s="22"/>
      <c r="T270" s="22"/>
      <c r="U270" s="22"/>
      <c r="V270" s="22"/>
      <c r="W270" s="26"/>
      <c r="X270" s="26"/>
      <c r="Y270" s="26"/>
      <c r="Z270" s="22"/>
      <c r="AA270" s="22" t="s">
        <v>1181</v>
      </c>
      <c r="AB270" s="22" t="s">
        <v>264</v>
      </c>
      <c r="AC270" s="22" t="str">
        <f t="shared" si="15"/>
        <v/>
      </c>
      <c r="AD270" s="22" t="str">
        <f t="shared" si="16"/>
        <v/>
      </c>
      <c r="AE270" s="26">
        <f t="shared" si="20"/>
        <v>0</v>
      </c>
      <c r="AF270" s="27"/>
      <c r="AG270" s="27"/>
      <c r="AH270" s="27"/>
    </row>
    <row r="271" spans="1:34" ht="27.6">
      <c r="A271" s="21">
        <v>270</v>
      </c>
      <c r="B271" s="22" t="s">
        <v>1721</v>
      </c>
      <c r="C271" s="22" t="s">
        <v>1183</v>
      </c>
      <c r="D271" s="22" t="s">
        <v>334</v>
      </c>
      <c r="E271" s="59" t="s">
        <v>1184</v>
      </c>
      <c r="F271" s="7"/>
      <c r="G271" s="22" t="s">
        <v>32</v>
      </c>
      <c r="H271" s="22"/>
      <c r="I271" s="24" t="e">
        <f t="shared" si="10"/>
        <v>#VALUE!</v>
      </c>
      <c r="J271" s="21">
        <f t="shared" si="11"/>
        <v>0</v>
      </c>
      <c r="K271" s="25">
        <f t="shared" si="19"/>
        <v>0</v>
      </c>
      <c r="L271" s="25">
        <f t="shared" si="17"/>
        <v>0</v>
      </c>
      <c r="M271" s="25">
        <f t="shared" si="18"/>
        <v>0</v>
      </c>
      <c r="N271" s="26"/>
      <c r="O271" s="22"/>
      <c r="P271" s="22"/>
      <c r="Q271" s="22"/>
      <c r="R271" s="22"/>
      <c r="S271" s="22"/>
      <c r="T271" s="22"/>
      <c r="U271" s="22"/>
      <c r="V271" s="22"/>
      <c r="W271" s="26"/>
      <c r="X271" s="26"/>
      <c r="Y271" s="26"/>
      <c r="Z271" s="22"/>
      <c r="AA271" s="22" t="s">
        <v>1185</v>
      </c>
      <c r="AB271" s="22" t="s">
        <v>264</v>
      </c>
      <c r="AC271" s="22" t="str">
        <f t="shared" si="15"/>
        <v/>
      </c>
      <c r="AD271" s="22" t="str">
        <f t="shared" si="16"/>
        <v/>
      </c>
      <c r="AE271" s="26">
        <f t="shared" si="20"/>
        <v>0</v>
      </c>
      <c r="AF271" s="27"/>
      <c r="AG271" s="27"/>
      <c r="AH271" s="27"/>
    </row>
    <row r="272" spans="1:34" ht="13.8">
      <c r="A272" s="21">
        <v>271</v>
      </c>
      <c r="B272" s="22" t="s">
        <v>1186</v>
      </c>
      <c r="C272" s="22" t="s">
        <v>1187</v>
      </c>
      <c r="D272" s="22" t="s">
        <v>37</v>
      </c>
      <c r="E272" s="59" t="s">
        <v>1188</v>
      </c>
      <c r="F272" s="7"/>
      <c r="G272" s="22" t="s">
        <v>32</v>
      </c>
      <c r="H272" s="22"/>
      <c r="I272" s="24" t="e">
        <f t="shared" si="10"/>
        <v>#VALUE!</v>
      </c>
      <c r="J272" s="21">
        <f t="shared" si="11"/>
        <v>0</v>
      </c>
      <c r="K272" s="25">
        <f t="shared" si="19"/>
        <v>0</v>
      </c>
      <c r="L272" s="25">
        <f t="shared" si="17"/>
        <v>0</v>
      </c>
      <c r="M272" s="25">
        <f t="shared" si="18"/>
        <v>0</v>
      </c>
      <c r="N272" s="26"/>
      <c r="O272" s="22"/>
      <c r="P272" s="22"/>
      <c r="Q272" s="22"/>
      <c r="R272" s="22"/>
      <c r="S272" s="22"/>
      <c r="T272" s="22"/>
      <c r="U272" s="22"/>
      <c r="V272" s="22"/>
      <c r="W272" s="26"/>
      <c r="X272" s="26"/>
      <c r="Y272" s="26"/>
      <c r="Z272" s="22"/>
      <c r="AA272" s="22" t="s">
        <v>1189</v>
      </c>
      <c r="AB272" s="22" t="s">
        <v>264</v>
      </c>
      <c r="AC272" s="22" t="str">
        <f t="shared" si="15"/>
        <v/>
      </c>
      <c r="AD272" s="22" t="str">
        <f t="shared" si="16"/>
        <v/>
      </c>
      <c r="AE272" s="26">
        <f t="shared" si="20"/>
        <v>0</v>
      </c>
      <c r="AF272" s="27"/>
      <c r="AG272" s="27"/>
      <c r="AH272" s="27"/>
    </row>
    <row r="273" spans="1:34" ht="27.6">
      <c r="A273" s="21">
        <v>272</v>
      </c>
      <c r="B273" s="22" t="s">
        <v>299</v>
      </c>
      <c r="C273" s="22" t="s">
        <v>1190</v>
      </c>
      <c r="D273" s="22" t="s">
        <v>301</v>
      </c>
      <c r="E273" s="59" t="s">
        <v>1191</v>
      </c>
      <c r="F273" s="7"/>
      <c r="G273" s="22" t="s">
        <v>32</v>
      </c>
      <c r="H273" s="22"/>
      <c r="I273" s="24" t="e">
        <f t="shared" si="10"/>
        <v>#VALUE!</v>
      </c>
      <c r="J273" s="21">
        <f t="shared" si="11"/>
        <v>0</v>
      </c>
      <c r="K273" s="25">
        <f t="shared" si="19"/>
        <v>0</v>
      </c>
      <c r="L273" s="25">
        <f t="shared" si="17"/>
        <v>0</v>
      </c>
      <c r="M273" s="25">
        <f t="shared" si="18"/>
        <v>0</v>
      </c>
      <c r="N273" s="26"/>
      <c r="O273" s="22"/>
      <c r="P273" s="22"/>
      <c r="Q273" s="22"/>
      <c r="R273" s="22"/>
      <c r="S273" s="22"/>
      <c r="T273" s="22"/>
      <c r="U273" s="22"/>
      <c r="V273" s="22"/>
      <c r="W273" s="26"/>
      <c r="X273" s="26"/>
      <c r="Y273" s="26"/>
      <c r="Z273" s="22"/>
      <c r="AA273" s="22" t="s">
        <v>1192</v>
      </c>
      <c r="AB273" s="22" t="s">
        <v>264</v>
      </c>
      <c r="AC273" s="22" t="str">
        <f t="shared" si="15"/>
        <v/>
      </c>
      <c r="AD273" s="22" t="str">
        <f t="shared" si="16"/>
        <v/>
      </c>
      <c r="AE273" s="26">
        <f t="shared" si="20"/>
        <v>0</v>
      </c>
      <c r="AF273" s="27"/>
      <c r="AG273" s="27"/>
      <c r="AH273" s="27"/>
    </row>
    <row r="274" spans="1:34" ht="13.8">
      <c r="A274" s="21">
        <v>273</v>
      </c>
      <c r="B274" s="22" t="s">
        <v>1722</v>
      </c>
      <c r="C274" s="22" t="s">
        <v>1194</v>
      </c>
      <c r="D274" s="22" t="s">
        <v>197</v>
      </c>
      <c r="E274" s="59" t="s">
        <v>1195</v>
      </c>
      <c r="F274" s="7"/>
      <c r="G274" s="22" t="s">
        <v>32</v>
      </c>
      <c r="H274" s="22"/>
      <c r="I274" s="24" t="e">
        <f t="shared" si="10"/>
        <v>#VALUE!</v>
      </c>
      <c r="J274" s="21">
        <f t="shared" si="11"/>
        <v>0</v>
      </c>
      <c r="K274" s="25">
        <f t="shared" si="19"/>
        <v>0</v>
      </c>
      <c r="L274" s="25">
        <f t="shared" si="17"/>
        <v>0</v>
      </c>
      <c r="M274" s="25">
        <f t="shared" si="18"/>
        <v>0</v>
      </c>
      <c r="N274" s="26"/>
      <c r="O274" s="22"/>
      <c r="P274" s="22"/>
      <c r="Q274" s="22"/>
      <c r="R274" s="22"/>
      <c r="S274" s="22"/>
      <c r="T274" s="22"/>
      <c r="U274" s="22"/>
      <c r="V274" s="22"/>
      <c r="W274" s="26"/>
      <c r="X274" s="26"/>
      <c r="Y274" s="26"/>
      <c r="Z274" s="22"/>
      <c r="AA274" s="22" t="s">
        <v>1196</v>
      </c>
      <c r="AB274" s="22" t="s">
        <v>264</v>
      </c>
      <c r="AC274" s="22" t="str">
        <f t="shared" si="15"/>
        <v/>
      </c>
      <c r="AD274" s="22" t="str">
        <f t="shared" si="16"/>
        <v/>
      </c>
      <c r="AE274" s="26">
        <f t="shared" si="20"/>
        <v>0</v>
      </c>
      <c r="AF274" s="27"/>
      <c r="AG274" s="27"/>
      <c r="AH274" s="27"/>
    </row>
    <row r="275" spans="1:34" ht="27.6">
      <c r="A275" s="21">
        <v>274</v>
      </c>
      <c r="B275" s="22" t="s">
        <v>1723</v>
      </c>
      <c r="C275" s="22" t="s">
        <v>1198</v>
      </c>
      <c r="D275" s="22" t="s">
        <v>44</v>
      </c>
      <c r="E275" s="59" t="s">
        <v>1199</v>
      </c>
      <c r="F275" s="7"/>
      <c r="G275" s="26">
        <v>44697</v>
      </c>
      <c r="H275" s="22"/>
      <c r="I275" s="21">
        <f t="shared" si="10"/>
        <v>16</v>
      </c>
      <c r="J275" s="21">
        <f t="shared" si="11"/>
        <v>16</v>
      </c>
      <c r="K275" s="25">
        <f t="shared" si="19"/>
        <v>0</v>
      </c>
      <c r="L275" s="25">
        <f t="shared" si="17"/>
        <v>0</v>
      </c>
      <c r="M275" s="25">
        <f t="shared" si="18"/>
        <v>0</v>
      </c>
      <c r="N275" s="26">
        <v>44697</v>
      </c>
      <c r="O275" s="22"/>
      <c r="P275" s="22" t="s">
        <v>40</v>
      </c>
      <c r="Q275" s="22" t="s">
        <v>1200</v>
      </c>
      <c r="R275" s="22"/>
      <c r="S275" s="22"/>
      <c r="T275" s="22"/>
      <c r="U275" s="22"/>
      <c r="V275" s="22" t="s">
        <v>57</v>
      </c>
      <c r="W275" s="26"/>
      <c r="X275" s="26"/>
      <c r="Y275" s="26"/>
      <c r="Z275" s="22"/>
      <c r="AA275" s="22" t="s">
        <v>1724</v>
      </c>
      <c r="AB275" s="22" t="s">
        <v>264</v>
      </c>
      <c r="AC275" s="22" t="str">
        <f t="shared" si="15"/>
        <v/>
      </c>
      <c r="AD275" s="22" t="str">
        <f t="shared" si="16"/>
        <v/>
      </c>
      <c r="AE275" s="26">
        <f t="shared" si="20"/>
        <v>0</v>
      </c>
      <c r="AF275" s="27"/>
      <c r="AG275" s="27"/>
      <c r="AH275" s="27"/>
    </row>
    <row r="276" spans="1:34" ht="13.8">
      <c r="A276" s="21">
        <v>275</v>
      </c>
      <c r="B276" s="22" t="s">
        <v>1202</v>
      </c>
      <c r="C276" s="22" t="s">
        <v>1203</v>
      </c>
      <c r="D276" s="22" t="s">
        <v>730</v>
      </c>
      <c r="E276" s="59" t="s">
        <v>1204</v>
      </c>
      <c r="F276" s="7"/>
      <c r="G276" s="22" t="s">
        <v>32</v>
      </c>
      <c r="H276" s="22"/>
      <c r="I276" s="24" t="e">
        <f t="shared" si="10"/>
        <v>#VALUE!</v>
      </c>
      <c r="J276" s="21">
        <f t="shared" si="11"/>
        <v>0</v>
      </c>
      <c r="K276" s="25">
        <f t="shared" si="19"/>
        <v>0</v>
      </c>
      <c r="L276" s="25">
        <f t="shared" si="17"/>
        <v>0</v>
      </c>
      <c r="M276" s="25">
        <f t="shared" si="18"/>
        <v>0</v>
      </c>
      <c r="N276" s="26"/>
      <c r="O276" s="22"/>
      <c r="P276" s="22"/>
      <c r="Q276" s="22"/>
      <c r="R276" s="22"/>
      <c r="S276" s="22"/>
      <c r="T276" s="22"/>
      <c r="U276" s="22"/>
      <c r="V276" s="22"/>
      <c r="W276" s="26"/>
      <c r="X276" s="26"/>
      <c r="Y276" s="26"/>
      <c r="Z276" s="22"/>
      <c r="AA276" s="22"/>
      <c r="AB276" s="22" t="s">
        <v>264</v>
      </c>
      <c r="AC276" s="22" t="str">
        <f t="shared" si="15"/>
        <v/>
      </c>
      <c r="AD276" s="22" t="str">
        <f t="shared" si="16"/>
        <v/>
      </c>
      <c r="AE276" s="26">
        <f t="shared" si="20"/>
        <v>0</v>
      </c>
      <c r="AF276" s="27"/>
      <c r="AG276" s="27"/>
      <c r="AH276" s="27"/>
    </row>
    <row r="277" spans="1:34" ht="13.8">
      <c r="A277" s="21">
        <v>276</v>
      </c>
      <c r="B277" s="22" t="s">
        <v>1205</v>
      </c>
      <c r="C277" s="22" t="s">
        <v>1206</v>
      </c>
      <c r="D277" s="22" t="s">
        <v>55</v>
      </c>
      <c r="E277" s="59" t="s">
        <v>1207</v>
      </c>
      <c r="F277" s="7"/>
      <c r="G277" s="22" t="s">
        <v>32</v>
      </c>
      <c r="H277" s="22"/>
      <c r="I277" s="24" t="e">
        <f t="shared" si="10"/>
        <v>#VALUE!</v>
      </c>
      <c r="J277" s="21">
        <f t="shared" si="11"/>
        <v>0</v>
      </c>
      <c r="K277" s="25">
        <f t="shared" si="19"/>
        <v>0</v>
      </c>
      <c r="L277" s="25">
        <f t="shared" si="17"/>
        <v>0</v>
      </c>
      <c r="M277" s="25">
        <f t="shared" si="18"/>
        <v>0</v>
      </c>
      <c r="N277" s="26"/>
      <c r="O277" s="22"/>
      <c r="P277" s="22"/>
      <c r="Q277" s="22"/>
      <c r="R277" s="22"/>
      <c r="S277" s="22"/>
      <c r="T277" s="22"/>
      <c r="U277" s="22"/>
      <c r="V277" s="22"/>
      <c r="W277" s="26"/>
      <c r="X277" s="26"/>
      <c r="Y277" s="26"/>
      <c r="Z277" s="22"/>
      <c r="AA277" s="22"/>
      <c r="AB277" s="22" t="s">
        <v>264</v>
      </c>
      <c r="AC277" s="22" t="str">
        <f t="shared" si="15"/>
        <v/>
      </c>
      <c r="AD277" s="22" t="str">
        <f t="shared" si="16"/>
        <v/>
      </c>
      <c r="AE277" s="26">
        <f t="shared" si="20"/>
        <v>0</v>
      </c>
      <c r="AF277" s="27"/>
      <c r="AG277" s="27"/>
      <c r="AH277" s="27"/>
    </row>
    <row r="278" spans="1:34" ht="13.8">
      <c r="A278" s="21">
        <v>277</v>
      </c>
      <c r="B278" s="22" t="s">
        <v>1208</v>
      </c>
      <c r="C278" s="22" t="s">
        <v>1209</v>
      </c>
      <c r="D278" s="22" t="s">
        <v>55</v>
      </c>
      <c r="E278" s="59" t="s">
        <v>1210</v>
      </c>
      <c r="F278" s="7"/>
      <c r="G278" s="22" t="s">
        <v>32</v>
      </c>
      <c r="H278" s="22"/>
      <c r="I278" s="24" t="e">
        <f t="shared" si="10"/>
        <v>#VALUE!</v>
      </c>
      <c r="J278" s="21">
        <f t="shared" si="11"/>
        <v>0</v>
      </c>
      <c r="K278" s="25">
        <f t="shared" si="19"/>
        <v>0</v>
      </c>
      <c r="L278" s="25">
        <f t="shared" si="17"/>
        <v>0</v>
      </c>
      <c r="M278" s="25">
        <f t="shared" si="18"/>
        <v>0</v>
      </c>
      <c r="N278" s="26"/>
      <c r="O278" s="22"/>
      <c r="P278" s="22"/>
      <c r="Q278" s="22"/>
      <c r="R278" s="22"/>
      <c r="S278" s="22"/>
      <c r="T278" s="22"/>
      <c r="U278" s="22"/>
      <c r="V278" s="22"/>
      <c r="W278" s="26"/>
      <c r="X278" s="26"/>
      <c r="Y278" s="26"/>
      <c r="Z278" s="22"/>
      <c r="AA278" s="22"/>
      <c r="AB278" s="22" t="s">
        <v>264</v>
      </c>
      <c r="AC278" s="22" t="str">
        <f t="shared" si="15"/>
        <v/>
      </c>
      <c r="AD278" s="22" t="str">
        <f t="shared" si="16"/>
        <v/>
      </c>
      <c r="AE278" s="26">
        <f t="shared" si="20"/>
        <v>0</v>
      </c>
      <c r="AF278" s="27"/>
      <c r="AG278" s="27"/>
      <c r="AH278" s="27"/>
    </row>
    <row r="279" spans="1:34" ht="27.6">
      <c r="A279" s="21">
        <v>278</v>
      </c>
      <c r="B279" s="22" t="s">
        <v>1211</v>
      </c>
      <c r="C279" s="22" t="s">
        <v>1212</v>
      </c>
      <c r="D279" s="22" t="s">
        <v>144</v>
      </c>
      <c r="E279" s="59" t="s">
        <v>1213</v>
      </c>
      <c r="F279" s="7"/>
      <c r="G279" s="26">
        <v>43392</v>
      </c>
      <c r="H279" s="22" t="s">
        <v>46</v>
      </c>
      <c r="I279" s="21">
        <f t="shared" si="10"/>
        <v>19</v>
      </c>
      <c r="J279" s="21">
        <f t="shared" si="11"/>
        <v>25</v>
      </c>
      <c r="K279" s="25">
        <f t="shared" si="19"/>
        <v>0</v>
      </c>
      <c r="L279" s="25">
        <f t="shared" si="17"/>
        <v>0</v>
      </c>
      <c r="M279" s="25">
        <f t="shared" si="18"/>
        <v>0</v>
      </c>
      <c r="N279" s="26">
        <v>43521</v>
      </c>
      <c r="O279" s="22"/>
      <c r="P279" s="22" t="s">
        <v>40</v>
      </c>
      <c r="Q279" s="22" t="s">
        <v>46</v>
      </c>
      <c r="R279" s="22"/>
      <c r="S279" s="22"/>
      <c r="T279" s="22"/>
      <c r="U279" s="22"/>
      <c r="V279" s="22" t="s">
        <v>57</v>
      </c>
      <c r="W279" s="26"/>
      <c r="X279" s="26"/>
      <c r="Y279" s="26"/>
      <c r="Z279" s="22"/>
      <c r="AA279" s="22"/>
      <c r="AB279" s="22" t="s">
        <v>34</v>
      </c>
      <c r="AC279" s="22" t="str">
        <f t="shared" si="15"/>
        <v/>
      </c>
      <c r="AD279" s="22" t="str">
        <f t="shared" si="16"/>
        <v/>
      </c>
      <c r="AE279" s="26">
        <f t="shared" si="20"/>
        <v>0</v>
      </c>
      <c r="AF279" s="27"/>
      <c r="AG279" s="27"/>
      <c r="AH279" s="27"/>
    </row>
    <row r="280" spans="1:34" ht="96.6">
      <c r="A280" s="21">
        <v>279</v>
      </c>
      <c r="B280" s="22" t="s">
        <v>1725</v>
      </c>
      <c r="C280" s="22" t="s">
        <v>1214</v>
      </c>
      <c r="D280" s="22" t="s">
        <v>334</v>
      </c>
      <c r="E280" s="59" t="s">
        <v>1215</v>
      </c>
      <c r="F280" s="7"/>
      <c r="G280" s="26">
        <v>44624</v>
      </c>
      <c r="H280" s="22"/>
      <c r="I280" s="21">
        <f t="shared" si="10"/>
        <v>4</v>
      </c>
      <c r="J280" s="21">
        <f t="shared" si="11"/>
        <v>4</v>
      </c>
      <c r="K280" s="25">
        <f t="shared" si="19"/>
        <v>0</v>
      </c>
      <c r="L280" s="25">
        <f t="shared" si="17"/>
        <v>0</v>
      </c>
      <c r="M280" s="25">
        <f t="shared" si="18"/>
        <v>0</v>
      </c>
      <c r="N280" s="26">
        <v>44624</v>
      </c>
      <c r="O280" s="22"/>
      <c r="P280" s="22" t="s">
        <v>246</v>
      </c>
      <c r="Q280" s="22" t="s">
        <v>1726</v>
      </c>
      <c r="R280" s="22"/>
      <c r="S280" s="22"/>
      <c r="T280" s="22"/>
      <c r="U280" s="22"/>
      <c r="V280" s="22" t="s">
        <v>57</v>
      </c>
      <c r="W280" s="26"/>
      <c r="X280" s="26"/>
      <c r="Y280" s="26"/>
      <c r="Z280" s="22"/>
      <c r="AA280" s="22" t="s">
        <v>1727</v>
      </c>
      <c r="AB280" s="22" t="s">
        <v>264</v>
      </c>
      <c r="AC280" s="22" t="str">
        <f t="shared" si="15"/>
        <v/>
      </c>
      <c r="AD280" s="22" t="str">
        <f t="shared" si="16"/>
        <v/>
      </c>
      <c r="AE280" s="26">
        <f t="shared" si="20"/>
        <v>0</v>
      </c>
      <c r="AF280" s="27"/>
      <c r="AG280" s="27"/>
      <c r="AH280" s="27"/>
    </row>
    <row r="281" spans="1:34" ht="55.2">
      <c r="A281" s="21">
        <v>280</v>
      </c>
      <c r="B281" s="22" t="s">
        <v>1728</v>
      </c>
      <c r="C281" s="22" t="s">
        <v>1220</v>
      </c>
      <c r="D281" s="22" t="s">
        <v>338</v>
      </c>
      <c r="E281" s="59" t="s">
        <v>1221</v>
      </c>
      <c r="F281" s="7"/>
      <c r="G281" s="60">
        <v>44634</v>
      </c>
      <c r="H281" s="22"/>
      <c r="I281" s="21">
        <f t="shared" si="10"/>
        <v>14</v>
      </c>
      <c r="J281" s="21">
        <f t="shared" si="11"/>
        <v>14</v>
      </c>
      <c r="K281" s="25">
        <f t="shared" si="19"/>
        <v>0</v>
      </c>
      <c r="L281" s="25">
        <f t="shared" si="17"/>
        <v>18</v>
      </c>
      <c r="M281" s="25">
        <f t="shared" si="18"/>
        <v>0</v>
      </c>
      <c r="N281" s="26">
        <v>44634</v>
      </c>
      <c r="O281" s="22"/>
      <c r="P281" s="22" t="s">
        <v>246</v>
      </c>
      <c r="Q281" s="22" t="s">
        <v>1222</v>
      </c>
      <c r="R281" s="22"/>
      <c r="S281" s="22"/>
      <c r="T281" s="22"/>
      <c r="U281" s="22"/>
      <c r="V281" s="22" t="s">
        <v>81</v>
      </c>
      <c r="W281" s="26">
        <v>44699</v>
      </c>
      <c r="X281" s="26"/>
      <c r="Y281" s="26"/>
      <c r="Z281" s="22"/>
      <c r="AA281" s="22"/>
      <c r="AB281" s="22" t="s">
        <v>264</v>
      </c>
      <c r="AC281" s="22" t="str">
        <f t="shared" si="15"/>
        <v/>
      </c>
      <c r="AD281" s="22" t="str">
        <f t="shared" si="16"/>
        <v/>
      </c>
      <c r="AE281" s="26">
        <f t="shared" si="20"/>
        <v>44699</v>
      </c>
      <c r="AF281" s="27"/>
      <c r="AG281" s="27"/>
      <c r="AH281" s="27"/>
    </row>
    <row r="282" spans="1:34" ht="27.6">
      <c r="A282" s="21">
        <v>281</v>
      </c>
      <c r="B282" s="22" t="s">
        <v>1729</v>
      </c>
      <c r="C282" s="22" t="s">
        <v>1224</v>
      </c>
      <c r="D282" s="22" t="s">
        <v>62</v>
      </c>
      <c r="E282" s="59" t="s">
        <v>1225</v>
      </c>
      <c r="F282" s="7"/>
      <c r="G282" s="60">
        <v>41170</v>
      </c>
      <c r="H282" s="22"/>
      <c r="I282" s="21">
        <f t="shared" si="10"/>
        <v>18</v>
      </c>
      <c r="J282" s="21">
        <f t="shared" si="11"/>
        <v>12</v>
      </c>
      <c r="K282" s="25">
        <f t="shared" si="19"/>
        <v>0</v>
      </c>
      <c r="L282" s="25">
        <f t="shared" si="17"/>
        <v>18</v>
      </c>
      <c r="M282" s="25">
        <f t="shared" si="18"/>
        <v>0</v>
      </c>
      <c r="N282" s="26">
        <v>41225</v>
      </c>
      <c r="O282" s="22"/>
      <c r="P282" s="22" t="s">
        <v>40</v>
      </c>
      <c r="Q282" s="22" t="s">
        <v>1226</v>
      </c>
      <c r="R282" s="22"/>
      <c r="S282" s="22"/>
      <c r="T282" s="22"/>
      <c r="U282" s="22"/>
      <c r="V282" s="22" t="s">
        <v>81</v>
      </c>
      <c r="W282" s="26">
        <v>44669</v>
      </c>
      <c r="X282" s="26"/>
      <c r="Y282" s="26"/>
      <c r="Z282" s="22"/>
      <c r="AA282" s="22"/>
      <c r="AB282" s="22" t="s">
        <v>34</v>
      </c>
      <c r="AC282" s="22" t="str">
        <f t="shared" si="15"/>
        <v/>
      </c>
      <c r="AD282" s="22" t="str">
        <f t="shared" si="16"/>
        <v/>
      </c>
      <c r="AE282" s="26">
        <f t="shared" si="20"/>
        <v>44669</v>
      </c>
      <c r="AF282" s="27"/>
      <c r="AG282" s="27"/>
      <c r="AH282" s="27"/>
    </row>
    <row r="283" spans="1:34" ht="13.8">
      <c r="A283" s="21">
        <v>282</v>
      </c>
      <c r="B283" s="22" t="s">
        <v>1227</v>
      </c>
      <c r="C283" s="22" t="s">
        <v>1228</v>
      </c>
      <c r="D283" s="22" t="s">
        <v>301</v>
      </c>
      <c r="E283" s="59" t="s">
        <v>1229</v>
      </c>
      <c r="F283" s="7"/>
      <c r="G283" s="22" t="s">
        <v>32</v>
      </c>
      <c r="H283" s="22"/>
      <c r="I283" s="24" t="e">
        <f t="shared" si="10"/>
        <v>#VALUE!</v>
      </c>
      <c r="J283" s="21">
        <f t="shared" si="11"/>
        <v>0</v>
      </c>
      <c r="K283" s="25">
        <f t="shared" si="19"/>
        <v>0</v>
      </c>
      <c r="L283" s="25">
        <f t="shared" si="17"/>
        <v>0</v>
      </c>
      <c r="M283" s="25">
        <f t="shared" si="18"/>
        <v>0</v>
      </c>
      <c r="N283" s="22"/>
      <c r="O283" s="22"/>
      <c r="P283" s="22"/>
      <c r="Q283" s="22"/>
      <c r="R283" s="22"/>
      <c r="S283" s="22"/>
      <c r="T283" s="22"/>
      <c r="U283" s="22"/>
      <c r="V283" s="22"/>
      <c r="W283" s="26"/>
      <c r="X283" s="26"/>
      <c r="Y283" s="26"/>
      <c r="Z283" s="22"/>
      <c r="AA283" s="22" t="s">
        <v>1230</v>
      </c>
      <c r="AB283" s="22" t="s">
        <v>264</v>
      </c>
      <c r="AC283" s="22" t="str">
        <f t="shared" si="15"/>
        <v/>
      </c>
      <c r="AD283" s="22" t="str">
        <f t="shared" si="16"/>
        <v/>
      </c>
      <c r="AE283" s="26">
        <f t="shared" si="20"/>
        <v>0</v>
      </c>
      <c r="AF283" s="27"/>
      <c r="AG283" s="27"/>
      <c r="AH283" s="27"/>
    </row>
    <row r="284" spans="1:34" ht="13.8">
      <c r="A284" s="21">
        <v>283</v>
      </c>
      <c r="B284" s="5" t="s">
        <v>1730</v>
      </c>
      <c r="C284" s="5" t="s">
        <v>1232</v>
      </c>
      <c r="D284" s="1" t="s">
        <v>730</v>
      </c>
      <c r="E284" s="61" t="s">
        <v>1233</v>
      </c>
      <c r="F284" s="5"/>
      <c r="G284" s="22" t="s">
        <v>32</v>
      </c>
      <c r="H284" s="5"/>
      <c r="I284" s="5"/>
      <c r="J284" s="5"/>
      <c r="K284" s="5"/>
      <c r="L284" s="5"/>
      <c r="M284" s="5"/>
      <c r="N284" s="5"/>
      <c r="O284" s="5"/>
      <c r="P284" s="5"/>
      <c r="Q284" s="5"/>
      <c r="R284" s="5"/>
      <c r="S284" s="5"/>
      <c r="T284" s="5"/>
      <c r="U284" s="5"/>
      <c r="V284" s="5"/>
      <c r="W284" s="5"/>
      <c r="X284" s="5"/>
      <c r="Y284" s="5"/>
      <c r="Z284" s="5"/>
      <c r="AA284" s="5"/>
      <c r="AB284" s="22" t="s">
        <v>264</v>
      </c>
      <c r="AC284" s="22" t="str">
        <f t="shared" si="15"/>
        <v/>
      </c>
      <c r="AD284" s="22" t="str">
        <f t="shared" si="16"/>
        <v/>
      </c>
      <c r="AE284" s="22">
        <f t="shared" si="20"/>
        <v>0</v>
      </c>
      <c r="AF284" s="27"/>
      <c r="AG284" s="27"/>
      <c r="AH284" s="27"/>
    </row>
    <row r="285" spans="1:34" ht="13.8">
      <c r="A285" s="21">
        <v>284</v>
      </c>
      <c r="B285" s="5" t="s">
        <v>1731</v>
      </c>
      <c r="C285" s="5" t="s">
        <v>1236</v>
      </c>
      <c r="D285" s="1" t="s">
        <v>62</v>
      </c>
      <c r="E285" s="61" t="s">
        <v>1237</v>
      </c>
      <c r="F285" s="5"/>
      <c r="G285" s="22" t="s">
        <v>32</v>
      </c>
      <c r="H285" s="5"/>
      <c r="I285" s="5"/>
      <c r="J285" s="5"/>
      <c r="K285" s="5"/>
      <c r="L285" s="5"/>
      <c r="M285" s="5"/>
      <c r="N285" s="5"/>
      <c r="O285" s="5"/>
      <c r="P285" s="5"/>
      <c r="Q285" s="5"/>
      <c r="R285" s="5"/>
      <c r="S285" s="5"/>
      <c r="T285" s="5"/>
      <c r="U285" s="5"/>
      <c r="V285" s="5"/>
      <c r="W285" s="5"/>
      <c r="X285" s="5"/>
      <c r="Y285" s="5"/>
      <c r="Z285" s="5"/>
      <c r="AA285" s="5"/>
      <c r="AB285" s="22" t="s">
        <v>264</v>
      </c>
      <c r="AC285" s="22" t="str">
        <f t="shared" si="15"/>
        <v/>
      </c>
      <c r="AD285" s="22" t="str">
        <f t="shared" si="16"/>
        <v/>
      </c>
      <c r="AE285" s="22">
        <f t="shared" si="20"/>
        <v>0</v>
      </c>
      <c r="AF285" s="27"/>
      <c r="AG285" s="27"/>
      <c r="AH285" s="27"/>
    </row>
    <row r="286" spans="1:34" ht="13.8">
      <c r="A286" s="21">
        <v>285</v>
      </c>
      <c r="B286" s="5" t="s">
        <v>1732</v>
      </c>
      <c r="C286" s="5" t="s">
        <v>1238</v>
      </c>
      <c r="D286" s="1" t="s">
        <v>62</v>
      </c>
      <c r="E286" s="61" t="s">
        <v>1239</v>
      </c>
      <c r="F286" s="5"/>
      <c r="G286" s="22" t="s">
        <v>32</v>
      </c>
      <c r="H286" s="5"/>
      <c r="I286" s="5"/>
      <c r="J286" s="5"/>
      <c r="K286" s="5"/>
      <c r="L286" s="5"/>
      <c r="M286" s="5"/>
      <c r="N286" s="5"/>
      <c r="O286" s="5"/>
      <c r="P286" s="5"/>
      <c r="Q286" s="5"/>
      <c r="R286" s="5"/>
      <c r="S286" s="5"/>
      <c r="T286" s="5"/>
      <c r="U286" s="5"/>
      <c r="V286" s="5"/>
      <c r="W286" s="5"/>
      <c r="X286" s="5"/>
      <c r="Y286" s="5"/>
      <c r="Z286" s="5"/>
      <c r="AA286" s="5"/>
      <c r="AB286" s="22" t="s">
        <v>264</v>
      </c>
      <c r="AC286" s="22" t="str">
        <f t="shared" si="15"/>
        <v/>
      </c>
      <c r="AD286" s="22" t="str">
        <f t="shared" si="16"/>
        <v/>
      </c>
      <c r="AE286" s="22">
        <f t="shared" si="20"/>
        <v>0</v>
      </c>
      <c r="AF286" s="27"/>
      <c r="AG286" s="27"/>
      <c r="AH286" s="27"/>
    </row>
    <row r="287" spans="1:34" ht="82.8">
      <c r="A287" s="21">
        <v>286</v>
      </c>
      <c r="B287" s="5" t="s">
        <v>1733</v>
      </c>
      <c r="C287" s="5" t="s">
        <v>1241</v>
      </c>
      <c r="D287" s="1" t="s">
        <v>108</v>
      </c>
      <c r="E287" s="61" t="s">
        <v>1242</v>
      </c>
      <c r="F287" s="5"/>
      <c r="G287" s="62">
        <v>44797</v>
      </c>
      <c r="H287" s="5"/>
      <c r="I287" s="5"/>
      <c r="J287" s="5"/>
      <c r="K287" s="5"/>
      <c r="L287" s="5"/>
      <c r="M287" s="5"/>
      <c r="N287" s="10">
        <v>44797</v>
      </c>
      <c r="O287" s="5"/>
      <c r="P287" s="5" t="s">
        <v>246</v>
      </c>
      <c r="Q287" s="1" t="s">
        <v>1734</v>
      </c>
      <c r="R287" s="5"/>
      <c r="S287" s="5"/>
      <c r="T287" s="5"/>
      <c r="U287" s="5"/>
      <c r="V287" s="5" t="s">
        <v>57</v>
      </c>
      <c r="W287" s="5"/>
      <c r="X287" s="5"/>
      <c r="Y287" s="5"/>
      <c r="Z287" s="5"/>
      <c r="AA287" s="5"/>
      <c r="AB287" s="22" t="s">
        <v>264</v>
      </c>
      <c r="AC287" s="22" t="str">
        <f t="shared" si="15"/>
        <v/>
      </c>
      <c r="AD287" s="22" t="str">
        <f t="shared" si="16"/>
        <v/>
      </c>
      <c r="AE287" s="22">
        <f t="shared" si="20"/>
        <v>0</v>
      </c>
      <c r="AF287" s="27"/>
      <c r="AG287" s="27"/>
      <c r="AH287" s="27"/>
    </row>
    <row r="288" spans="1:34" ht="13.8">
      <c r="A288" s="21">
        <v>287</v>
      </c>
      <c r="B288" s="5" t="s">
        <v>1735</v>
      </c>
      <c r="C288" s="5" t="s">
        <v>1245</v>
      </c>
      <c r="D288" s="1" t="s">
        <v>124</v>
      </c>
      <c r="E288" s="9" t="s">
        <v>1246</v>
      </c>
      <c r="F288" s="5"/>
      <c r="G288" s="22" t="s">
        <v>32</v>
      </c>
      <c r="H288" s="5"/>
      <c r="I288" s="5"/>
      <c r="J288" s="5"/>
      <c r="K288" s="5"/>
      <c r="L288" s="5"/>
      <c r="M288" s="5"/>
      <c r="N288" s="5"/>
      <c r="O288" s="5"/>
      <c r="P288" s="5"/>
      <c r="Q288" s="5"/>
      <c r="R288" s="5"/>
      <c r="S288" s="5"/>
      <c r="T288" s="5"/>
      <c r="U288" s="5"/>
      <c r="V288" s="5"/>
      <c r="W288" s="5"/>
      <c r="X288" s="5"/>
      <c r="Y288" s="5"/>
      <c r="Z288" s="5"/>
      <c r="AA288" s="5"/>
      <c r="AB288" s="22" t="s">
        <v>264</v>
      </c>
      <c r="AC288" s="22" t="str">
        <f t="shared" si="15"/>
        <v/>
      </c>
      <c r="AD288" s="22" t="str">
        <f t="shared" si="16"/>
        <v/>
      </c>
      <c r="AE288" s="22">
        <f t="shared" si="20"/>
        <v>0</v>
      </c>
      <c r="AF288" s="27"/>
      <c r="AG288" s="27"/>
      <c r="AH288" s="27"/>
    </row>
    <row r="289" spans="1:34" ht="13.8">
      <c r="A289" s="21">
        <v>288</v>
      </c>
      <c r="B289" s="5" t="s">
        <v>1736</v>
      </c>
      <c r="C289" s="5" t="s">
        <v>1249</v>
      </c>
      <c r="D289" s="1" t="s">
        <v>227</v>
      </c>
      <c r="E289" s="61" t="s">
        <v>1250</v>
      </c>
      <c r="F289" s="5"/>
      <c r="G289" s="22" t="s">
        <v>32</v>
      </c>
      <c r="H289" s="5"/>
      <c r="I289" s="5"/>
      <c r="J289" s="5"/>
      <c r="K289" s="5"/>
      <c r="L289" s="5"/>
      <c r="M289" s="5"/>
      <c r="N289" s="5"/>
      <c r="O289" s="5"/>
      <c r="P289" s="5"/>
      <c r="Q289" s="5"/>
      <c r="R289" s="5"/>
      <c r="S289" s="5"/>
      <c r="T289" s="5"/>
      <c r="U289" s="5"/>
      <c r="V289" s="5"/>
      <c r="W289" s="5"/>
      <c r="X289" s="5"/>
      <c r="Y289" s="5"/>
      <c r="Z289" s="5"/>
      <c r="AA289" s="5"/>
      <c r="AB289" s="22" t="s">
        <v>264</v>
      </c>
      <c r="AC289" s="22" t="str">
        <f t="shared" si="15"/>
        <v/>
      </c>
      <c r="AD289" s="22" t="str">
        <f t="shared" si="16"/>
        <v/>
      </c>
      <c r="AE289" s="22">
        <f t="shared" si="20"/>
        <v>0</v>
      </c>
      <c r="AF289" s="27"/>
      <c r="AG289" s="27"/>
      <c r="AH289" s="27"/>
    </row>
    <row r="290" spans="1:34" ht="13.8">
      <c r="A290" s="21">
        <v>289</v>
      </c>
      <c r="B290" s="5" t="s">
        <v>1737</v>
      </c>
      <c r="C290" s="5" t="s">
        <v>1253</v>
      </c>
      <c r="D290" s="1" t="s">
        <v>124</v>
      </c>
      <c r="E290" s="61" t="s">
        <v>1254</v>
      </c>
      <c r="F290" s="5"/>
      <c r="G290" s="22" t="s">
        <v>32</v>
      </c>
      <c r="H290" s="5"/>
      <c r="I290" s="5"/>
      <c r="J290" s="5"/>
      <c r="K290" s="5"/>
      <c r="L290" s="5"/>
      <c r="M290" s="5"/>
      <c r="N290" s="5"/>
      <c r="O290" s="5"/>
      <c r="P290" s="5"/>
      <c r="Q290" s="5"/>
      <c r="R290" s="5"/>
      <c r="S290" s="5"/>
      <c r="T290" s="5"/>
      <c r="U290" s="5"/>
      <c r="V290" s="5"/>
      <c r="W290" s="5"/>
      <c r="X290" s="5"/>
      <c r="Y290" s="5"/>
      <c r="Z290" s="5"/>
      <c r="AA290" s="5" t="s">
        <v>1255</v>
      </c>
      <c r="AB290" s="22" t="s">
        <v>264</v>
      </c>
      <c r="AC290" s="22" t="str">
        <f t="shared" si="15"/>
        <v/>
      </c>
      <c r="AD290" s="22" t="str">
        <f t="shared" si="16"/>
        <v/>
      </c>
      <c r="AE290" s="22">
        <f t="shared" si="20"/>
        <v>0</v>
      </c>
      <c r="AF290" s="27"/>
      <c r="AG290" s="27"/>
      <c r="AH290" s="27"/>
    </row>
    <row r="291" spans="1:34" ht="13.8">
      <c r="A291" s="21">
        <v>290</v>
      </c>
      <c r="B291" s="5" t="s">
        <v>1738</v>
      </c>
      <c r="C291" s="5" t="s">
        <v>1257</v>
      </c>
      <c r="D291" s="1" t="s">
        <v>227</v>
      </c>
      <c r="E291" s="61" t="s">
        <v>1258</v>
      </c>
      <c r="F291" s="5"/>
      <c r="G291" s="62">
        <v>44789</v>
      </c>
      <c r="H291" s="5"/>
      <c r="I291" s="5"/>
      <c r="J291" s="5"/>
      <c r="K291" s="5"/>
      <c r="L291" s="5"/>
      <c r="M291" s="5"/>
      <c r="N291" s="10">
        <v>44789</v>
      </c>
      <c r="O291" s="5"/>
      <c r="P291" s="5" t="s">
        <v>40</v>
      </c>
      <c r="Q291" s="5" t="s">
        <v>1259</v>
      </c>
      <c r="R291" s="5"/>
      <c r="S291" s="5"/>
      <c r="T291" s="5"/>
      <c r="U291" s="5"/>
      <c r="V291" s="5" t="s">
        <v>57</v>
      </c>
      <c r="W291" s="5"/>
      <c r="X291" s="5"/>
      <c r="Y291" s="5"/>
      <c r="Z291" s="5"/>
      <c r="AA291" s="5"/>
      <c r="AB291" s="22" t="s">
        <v>264</v>
      </c>
      <c r="AC291" s="22" t="str">
        <f t="shared" si="15"/>
        <v/>
      </c>
      <c r="AD291" s="22" t="str">
        <f t="shared" si="16"/>
        <v/>
      </c>
      <c r="AE291" s="22">
        <f t="shared" si="20"/>
        <v>0</v>
      </c>
      <c r="AF291" s="27"/>
      <c r="AG291" s="27"/>
      <c r="AH291" s="27"/>
    </row>
    <row r="292" spans="1:34" ht="69">
      <c r="A292" s="21">
        <v>291</v>
      </c>
      <c r="B292" s="5" t="s">
        <v>1739</v>
      </c>
      <c r="C292" s="5" t="s">
        <v>1263</v>
      </c>
      <c r="D292" s="1" t="s">
        <v>67</v>
      </c>
      <c r="E292" s="61" t="s">
        <v>1264</v>
      </c>
      <c r="F292" s="5"/>
      <c r="G292" s="62">
        <v>44778</v>
      </c>
      <c r="H292" s="5"/>
      <c r="I292" s="5"/>
      <c r="J292" s="5"/>
      <c r="K292" s="5"/>
      <c r="L292" s="5"/>
      <c r="M292" s="5"/>
      <c r="N292" s="10">
        <v>44778</v>
      </c>
      <c r="O292" s="5"/>
      <c r="P292" s="5" t="s">
        <v>246</v>
      </c>
      <c r="Q292" s="1" t="s">
        <v>1265</v>
      </c>
      <c r="R292" s="5"/>
      <c r="S292" s="5"/>
      <c r="T292" s="5"/>
      <c r="U292" s="5"/>
      <c r="V292" s="5" t="s">
        <v>57</v>
      </c>
      <c r="W292" s="5"/>
      <c r="X292" s="5"/>
      <c r="Y292" s="5"/>
      <c r="Z292" s="5"/>
      <c r="AA292" s="5"/>
      <c r="AB292" s="22" t="s">
        <v>264</v>
      </c>
      <c r="AC292" s="22" t="str">
        <f t="shared" si="15"/>
        <v/>
      </c>
      <c r="AD292" s="22" t="str">
        <f t="shared" si="16"/>
        <v/>
      </c>
      <c r="AE292" s="22">
        <f t="shared" si="20"/>
        <v>0</v>
      </c>
      <c r="AF292" s="27"/>
      <c r="AG292" s="27"/>
      <c r="AH292" s="27"/>
    </row>
    <row r="293" spans="1:34" ht="13.8">
      <c r="A293" s="21">
        <v>292</v>
      </c>
      <c r="B293" s="5" t="s">
        <v>1731</v>
      </c>
      <c r="C293" s="5" t="s">
        <v>1268</v>
      </c>
      <c r="D293" s="1" t="s">
        <v>55</v>
      </c>
      <c r="E293" s="61" t="s">
        <v>1269</v>
      </c>
      <c r="F293" s="5"/>
      <c r="G293" s="6" t="s">
        <v>32</v>
      </c>
      <c r="H293" s="5"/>
      <c r="I293" s="5"/>
      <c r="J293" s="5"/>
      <c r="K293" s="5"/>
      <c r="L293" s="5"/>
      <c r="M293" s="5"/>
      <c r="N293" s="5"/>
      <c r="O293" s="5"/>
      <c r="P293" s="5"/>
      <c r="Q293" s="5"/>
      <c r="R293" s="5"/>
      <c r="S293" s="5"/>
      <c r="T293" s="5"/>
      <c r="U293" s="5"/>
      <c r="V293" s="5"/>
      <c r="W293" s="5"/>
      <c r="X293" s="5"/>
      <c r="Y293" s="5"/>
      <c r="Z293" s="5"/>
      <c r="AA293" s="5"/>
      <c r="AB293" s="22" t="s">
        <v>264</v>
      </c>
      <c r="AC293" s="22" t="str">
        <f t="shared" si="15"/>
        <v/>
      </c>
      <c r="AD293" s="22" t="str">
        <f t="shared" si="16"/>
        <v/>
      </c>
      <c r="AE293" s="22">
        <f t="shared" si="20"/>
        <v>0</v>
      </c>
      <c r="AF293" s="27"/>
      <c r="AG293" s="27"/>
      <c r="AH293" s="27"/>
    </row>
    <row r="294" spans="1:34" ht="55.2">
      <c r="A294" s="21">
        <v>293</v>
      </c>
      <c r="B294" s="12" t="s">
        <v>1740</v>
      </c>
      <c r="C294" s="12" t="s">
        <v>1270</v>
      </c>
      <c r="D294" s="63" t="s">
        <v>197</v>
      </c>
      <c r="E294" s="64" t="s">
        <v>1271</v>
      </c>
      <c r="F294" s="12"/>
      <c r="G294" s="65">
        <v>44769</v>
      </c>
      <c r="H294" s="12"/>
      <c r="I294" s="12"/>
      <c r="J294" s="12"/>
      <c r="K294" s="12"/>
      <c r="L294" s="12"/>
      <c r="M294" s="12"/>
      <c r="N294" s="12"/>
      <c r="O294" s="12"/>
      <c r="P294" s="12"/>
      <c r="Q294" s="12"/>
      <c r="R294" s="12"/>
      <c r="S294" s="12"/>
      <c r="T294" s="12"/>
      <c r="U294" s="12"/>
      <c r="V294" s="12" t="s">
        <v>57</v>
      </c>
      <c r="W294" s="12"/>
      <c r="X294" s="12"/>
      <c r="Y294" s="12"/>
      <c r="Z294" s="12"/>
      <c r="AA294" s="63" t="s">
        <v>1741</v>
      </c>
      <c r="AB294" s="12" t="s">
        <v>34</v>
      </c>
      <c r="AC294" s="22" t="str">
        <f t="shared" si="15"/>
        <v/>
      </c>
      <c r="AD294" s="22" t="str">
        <f t="shared" si="16"/>
        <v/>
      </c>
      <c r="AE294" s="22">
        <f t="shared" si="20"/>
        <v>0</v>
      </c>
      <c r="AF294" s="27"/>
      <c r="AG294" s="27"/>
      <c r="AH294" s="27"/>
    </row>
    <row r="295" spans="1:34" ht="13.8">
      <c r="A295" s="21">
        <v>294</v>
      </c>
      <c r="B295" s="5" t="s">
        <v>1742</v>
      </c>
      <c r="C295" s="5" t="s">
        <v>1274</v>
      </c>
      <c r="D295" s="5" t="s">
        <v>197</v>
      </c>
      <c r="E295" s="61" t="s">
        <v>1275</v>
      </c>
      <c r="F295" s="5"/>
      <c r="G295" s="22" t="s">
        <v>32</v>
      </c>
      <c r="H295" s="5"/>
      <c r="I295" s="5"/>
      <c r="J295" s="5"/>
      <c r="K295" s="5"/>
      <c r="L295" s="5"/>
      <c r="M295" s="5"/>
      <c r="N295" s="5"/>
      <c r="O295" s="5"/>
      <c r="P295" s="5"/>
      <c r="Q295" s="5"/>
      <c r="R295" s="5"/>
      <c r="S295" s="5"/>
      <c r="T295" s="5"/>
      <c r="U295" s="5"/>
      <c r="V295" s="5"/>
      <c r="W295" s="5"/>
      <c r="X295" s="5"/>
      <c r="Y295" s="5"/>
      <c r="Z295" s="5"/>
      <c r="AA295" s="5"/>
      <c r="AB295" s="3" t="s">
        <v>264</v>
      </c>
      <c r="AC295" s="22" t="str">
        <f t="shared" si="15"/>
        <v/>
      </c>
      <c r="AD295" s="22" t="str">
        <f t="shared" si="16"/>
        <v/>
      </c>
      <c r="AE295" s="22">
        <f t="shared" si="20"/>
        <v>0</v>
      </c>
      <c r="AF295" s="27"/>
      <c r="AG295" s="27"/>
      <c r="AH295" s="27"/>
    </row>
    <row r="296" spans="1:34" ht="13.8">
      <c r="A296" s="21">
        <v>295</v>
      </c>
      <c r="B296" s="5" t="s">
        <v>1743</v>
      </c>
      <c r="C296" s="5" t="s">
        <v>1276</v>
      </c>
      <c r="D296" s="5" t="s">
        <v>679</v>
      </c>
      <c r="E296" s="61" t="s">
        <v>1277</v>
      </c>
      <c r="F296" s="5"/>
      <c r="G296" s="22" t="s">
        <v>32</v>
      </c>
      <c r="H296" s="5"/>
      <c r="I296" s="5"/>
      <c r="J296" s="5"/>
      <c r="K296" s="5"/>
      <c r="L296" s="5"/>
      <c r="M296" s="5"/>
      <c r="N296" s="5"/>
      <c r="O296" s="5"/>
      <c r="P296" s="5"/>
      <c r="Q296" s="5"/>
      <c r="R296" s="5"/>
      <c r="S296" s="5"/>
      <c r="T296" s="5"/>
      <c r="U296" s="5"/>
      <c r="V296" s="5"/>
      <c r="W296" s="5"/>
      <c r="X296" s="5"/>
      <c r="Y296" s="5"/>
      <c r="Z296" s="5"/>
      <c r="AA296" s="5"/>
      <c r="AB296" s="3" t="s">
        <v>264</v>
      </c>
      <c r="AC296" s="22" t="str">
        <f t="shared" si="15"/>
        <v/>
      </c>
      <c r="AD296" s="22" t="str">
        <f t="shared" si="16"/>
        <v/>
      </c>
      <c r="AE296" s="22">
        <f t="shared" si="20"/>
        <v>0</v>
      </c>
      <c r="AF296" s="27"/>
      <c r="AG296" s="27"/>
      <c r="AH296" s="27"/>
    </row>
    <row r="297" spans="1:34" ht="13.8">
      <c r="A297" s="21">
        <v>296</v>
      </c>
      <c r="B297" s="5" t="s">
        <v>1744</v>
      </c>
      <c r="C297" s="5" t="s">
        <v>1279</v>
      </c>
      <c r="D297" s="5" t="s">
        <v>679</v>
      </c>
      <c r="E297" s="61" t="s">
        <v>1280</v>
      </c>
      <c r="F297" s="5"/>
      <c r="G297" s="62">
        <v>44784</v>
      </c>
      <c r="H297" s="5"/>
      <c r="I297" s="5"/>
      <c r="J297" s="5"/>
      <c r="K297" s="5"/>
      <c r="L297" s="5"/>
      <c r="M297" s="5"/>
      <c r="N297" s="10">
        <v>44784</v>
      </c>
      <c r="O297" s="5"/>
      <c r="P297" s="5" t="s">
        <v>40</v>
      </c>
      <c r="Q297" s="5" t="s">
        <v>1281</v>
      </c>
      <c r="R297" s="5"/>
      <c r="S297" s="5"/>
      <c r="T297" s="5"/>
      <c r="U297" s="5"/>
      <c r="V297" s="5" t="s">
        <v>57</v>
      </c>
      <c r="W297" s="5"/>
      <c r="X297" s="5"/>
      <c r="Y297" s="5"/>
      <c r="Z297" s="5"/>
      <c r="AA297" s="5"/>
      <c r="AB297" s="3" t="s">
        <v>264</v>
      </c>
      <c r="AC297" s="22" t="str">
        <f t="shared" si="15"/>
        <v/>
      </c>
      <c r="AD297" s="22" t="str">
        <f t="shared" si="16"/>
        <v/>
      </c>
      <c r="AE297" s="22">
        <f t="shared" si="20"/>
        <v>0</v>
      </c>
      <c r="AF297" s="27"/>
      <c r="AG297" s="27"/>
      <c r="AH297" s="27"/>
    </row>
    <row r="298" spans="1:34" ht="13.8">
      <c r="A298" s="21">
        <v>297</v>
      </c>
      <c r="B298" s="5" t="s">
        <v>1282</v>
      </c>
      <c r="C298" s="5" t="s">
        <v>1283</v>
      </c>
      <c r="D298" s="5" t="s">
        <v>55</v>
      </c>
      <c r="E298" s="61" t="s">
        <v>1284</v>
      </c>
      <c r="F298" s="5"/>
      <c r="G298" s="66">
        <v>44785</v>
      </c>
      <c r="H298" s="5"/>
      <c r="I298" s="5"/>
      <c r="J298" s="5"/>
      <c r="K298" s="5"/>
      <c r="L298" s="5"/>
      <c r="M298" s="5"/>
      <c r="N298" s="11">
        <v>44785</v>
      </c>
      <c r="O298" s="5"/>
      <c r="P298" s="5" t="s">
        <v>40</v>
      </c>
      <c r="Q298" s="5" t="s">
        <v>1285</v>
      </c>
      <c r="R298" s="5"/>
      <c r="S298" s="5"/>
      <c r="T298" s="5"/>
      <c r="U298" s="5"/>
      <c r="V298" s="5" t="s">
        <v>57</v>
      </c>
      <c r="W298" s="5"/>
      <c r="X298" s="5"/>
      <c r="Y298" s="5"/>
      <c r="Z298" s="5"/>
      <c r="AA298" s="5"/>
      <c r="AB298" s="3" t="s">
        <v>264</v>
      </c>
      <c r="AC298" s="22" t="str">
        <f t="shared" si="15"/>
        <v/>
      </c>
      <c r="AD298" s="22" t="str">
        <f t="shared" si="16"/>
        <v/>
      </c>
      <c r="AE298" s="22">
        <f t="shared" si="20"/>
        <v>0</v>
      </c>
      <c r="AF298" s="27"/>
      <c r="AG298" s="27"/>
      <c r="AH298" s="27"/>
    </row>
    <row r="299" spans="1:34" ht="13.8">
      <c r="A299" s="21">
        <v>298</v>
      </c>
      <c r="B299" s="5" t="s">
        <v>1721</v>
      </c>
      <c r="C299" s="5" t="s">
        <v>1287</v>
      </c>
      <c r="D299" s="5" t="s">
        <v>334</v>
      </c>
      <c r="E299" s="61" t="s">
        <v>1288</v>
      </c>
      <c r="F299" s="5"/>
      <c r="G299" s="62">
        <v>44746</v>
      </c>
      <c r="H299" s="5"/>
      <c r="I299" s="5"/>
      <c r="J299" s="5"/>
      <c r="K299" s="5"/>
      <c r="L299" s="5"/>
      <c r="M299" s="5"/>
      <c r="N299" s="10">
        <v>44746</v>
      </c>
      <c r="O299" s="5"/>
      <c r="P299" s="5" t="s">
        <v>40</v>
      </c>
      <c r="Q299" s="5" t="s">
        <v>1289</v>
      </c>
      <c r="R299" s="5"/>
      <c r="S299" s="5"/>
      <c r="T299" s="5"/>
      <c r="U299" s="5"/>
      <c r="V299" s="5" t="s">
        <v>57</v>
      </c>
      <c r="W299" s="5"/>
      <c r="X299" s="5"/>
      <c r="Y299" s="5"/>
      <c r="Z299" s="5"/>
      <c r="AA299" s="5"/>
      <c r="AB299" s="3" t="s">
        <v>264</v>
      </c>
      <c r="AC299" s="22" t="str">
        <f t="shared" si="15"/>
        <v/>
      </c>
      <c r="AD299" s="22" t="str">
        <f t="shared" si="16"/>
        <v/>
      </c>
      <c r="AE299" s="22">
        <f t="shared" si="20"/>
        <v>0</v>
      </c>
      <c r="AF299" s="27"/>
      <c r="AG299" s="27"/>
      <c r="AH299" s="27"/>
    </row>
    <row r="300" spans="1:34" ht="13.8">
      <c r="A300" s="21">
        <v>299</v>
      </c>
      <c r="B300" s="5" t="s">
        <v>1745</v>
      </c>
      <c r="C300" s="5" t="s">
        <v>1292</v>
      </c>
      <c r="D300" s="5" t="s">
        <v>37</v>
      </c>
      <c r="E300" s="61" t="s">
        <v>1293</v>
      </c>
      <c r="F300" s="5"/>
      <c r="G300" s="62">
        <v>44740</v>
      </c>
      <c r="H300" s="5"/>
      <c r="I300" s="5"/>
      <c r="J300" s="5"/>
      <c r="K300" s="5"/>
      <c r="L300" s="5"/>
      <c r="M300" s="5"/>
      <c r="N300" s="10">
        <v>44740</v>
      </c>
      <c r="O300" s="5"/>
      <c r="P300" s="5" t="s">
        <v>40</v>
      </c>
      <c r="Q300" s="5" t="s">
        <v>1294</v>
      </c>
      <c r="R300" s="5"/>
      <c r="S300" s="5"/>
      <c r="T300" s="5"/>
      <c r="U300" s="5"/>
      <c r="V300" s="5" t="s">
        <v>57</v>
      </c>
      <c r="W300" s="5"/>
      <c r="X300" s="5"/>
      <c r="Y300" s="5"/>
      <c r="Z300" s="5"/>
      <c r="AA300" s="5"/>
      <c r="AB300" s="3" t="s">
        <v>264</v>
      </c>
      <c r="AC300" s="22" t="str">
        <f t="shared" si="15"/>
        <v/>
      </c>
      <c r="AD300" s="22" t="str">
        <f t="shared" si="16"/>
        <v/>
      </c>
      <c r="AE300" s="22">
        <f t="shared" si="20"/>
        <v>0</v>
      </c>
      <c r="AF300" s="27"/>
      <c r="AG300" s="27"/>
      <c r="AH300" s="27"/>
    </row>
    <row r="301" spans="1:34" ht="13.8">
      <c r="A301" s="21">
        <v>300</v>
      </c>
      <c r="B301" s="5" t="s">
        <v>1746</v>
      </c>
      <c r="C301" s="5" t="s">
        <v>1298</v>
      </c>
      <c r="D301" s="5" t="s">
        <v>67</v>
      </c>
      <c r="E301" s="61" t="s">
        <v>1299</v>
      </c>
      <c r="F301" s="5"/>
      <c r="G301" s="62">
        <v>44733</v>
      </c>
      <c r="H301" s="5"/>
      <c r="I301" s="5"/>
      <c r="J301" s="5"/>
      <c r="K301" s="5"/>
      <c r="L301" s="5"/>
      <c r="M301" s="5"/>
      <c r="N301" s="10">
        <v>44733</v>
      </c>
      <c r="O301" s="5"/>
      <c r="P301" s="5" t="s">
        <v>246</v>
      </c>
      <c r="Q301" s="5" t="s">
        <v>1300</v>
      </c>
      <c r="R301" s="5"/>
      <c r="S301" s="5"/>
      <c r="T301" s="5"/>
      <c r="U301" s="5"/>
      <c r="V301" s="5" t="s">
        <v>57</v>
      </c>
      <c r="W301" s="5"/>
      <c r="X301" s="5"/>
      <c r="Y301" s="5"/>
      <c r="Z301" s="5"/>
      <c r="AA301" s="5"/>
      <c r="AB301" s="3" t="s">
        <v>264</v>
      </c>
      <c r="AC301" s="22" t="str">
        <f t="shared" si="15"/>
        <v/>
      </c>
      <c r="AD301" s="22" t="str">
        <f t="shared" si="16"/>
        <v/>
      </c>
      <c r="AE301" s="22">
        <f t="shared" si="20"/>
        <v>0</v>
      </c>
      <c r="AF301" s="27"/>
      <c r="AG301" s="27"/>
      <c r="AH301" s="27"/>
    </row>
    <row r="302" spans="1:34" ht="13.8">
      <c r="A302" s="21">
        <v>301</v>
      </c>
      <c r="B302" s="5" t="s">
        <v>1747</v>
      </c>
      <c r="C302" s="5" t="s">
        <v>1302</v>
      </c>
      <c r="D302" s="1" t="s">
        <v>1145</v>
      </c>
      <c r="E302" s="61" t="s">
        <v>1303</v>
      </c>
      <c r="F302" s="5"/>
      <c r="G302" s="22" t="s">
        <v>32</v>
      </c>
      <c r="H302" s="5"/>
      <c r="I302" s="5"/>
      <c r="J302" s="5"/>
      <c r="K302" s="5"/>
      <c r="L302" s="5"/>
      <c r="M302" s="5"/>
      <c r="N302" s="5"/>
      <c r="O302" s="5"/>
      <c r="P302" s="5"/>
      <c r="Q302" s="5"/>
      <c r="R302" s="5"/>
      <c r="S302" s="5"/>
      <c r="T302" s="5"/>
      <c r="U302" s="5"/>
      <c r="V302" s="5"/>
      <c r="W302" s="5"/>
      <c r="X302" s="5"/>
      <c r="Y302" s="5"/>
      <c r="Z302" s="5"/>
      <c r="AA302" s="5"/>
      <c r="AB302" s="3" t="s">
        <v>264</v>
      </c>
      <c r="AC302" s="22" t="str">
        <f t="shared" si="15"/>
        <v/>
      </c>
      <c r="AD302" s="22" t="str">
        <f t="shared" si="16"/>
        <v/>
      </c>
      <c r="AE302" s="22">
        <f t="shared" si="20"/>
        <v>0</v>
      </c>
      <c r="AF302" s="27"/>
      <c r="AG302" s="27"/>
      <c r="AH302" s="27"/>
    </row>
    <row r="303" spans="1:34" ht="13.2">
      <c r="AE303" s="67"/>
      <c r="AF303" s="68"/>
      <c r="AG303" s="68"/>
      <c r="AH303" s="68"/>
    </row>
    <row r="304" spans="1:34" ht="13.2">
      <c r="AE304" s="67"/>
      <c r="AF304" s="68"/>
      <c r="AG304" s="68"/>
      <c r="AH304" s="68"/>
    </row>
    <row r="305" spans="31:34" ht="13.2">
      <c r="AE305" s="67"/>
      <c r="AF305" s="68"/>
      <c r="AG305" s="68"/>
      <c r="AH305" s="68"/>
    </row>
    <row r="306" spans="31:34" ht="13.2">
      <c r="AE306" s="67"/>
      <c r="AF306" s="68"/>
      <c r="AG306" s="68"/>
      <c r="AH306" s="68"/>
    </row>
    <row r="307" spans="31:34" ht="13.2">
      <c r="AE307" s="67"/>
      <c r="AF307" s="68"/>
      <c r="AG307" s="68"/>
      <c r="AH307" s="68"/>
    </row>
    <row r="308" spans="31:34" ht="13.2">
      <c r="AE308" s="67"/>
      <c r="AF308" s="68"/>
      <c r="AG308" s="68"/>
      <c r="AH308" s="68"/>
    </row>
    <row r="309" spans="31:34" ht="13.2">
      <c r="AE309" s="67"/>
      <c r="AF309" s="68"/>
      <c r="AG309" s="68"/>
      <c r="AH309" s="68"/>
    </row>
    <row r="310" spans="31:34" ht="13.2">
      <c r="AE310" s="67"/>
      <c r="AF310" s="68"/>
      <c r="AG310" s="68"/>
      <c r="AH310" s="68"/>
    </row>
    <row r="311" spans="31:34" ht="13.2">
      <c r="AE311" s="67"/>
      <c r="AF311" s="68"/>
      <c r="AG311" s="68"/>
      <c r="AH311" s="68"/>
    </row>
    <row r="312" spans="31:34" ht="13.2">
      <c r="AE312" s="67"/>
      <c r="AF312" s="68"/>
      <c r="AG312" s="68"/>
      <c r="AH312" s="68"/>
    </row>
    <row r="313" spans="31:34" ht="13.2">
      <c r="AE313" s="67"/>
      <c r="AF313" s="68"/>
      <c r="AG313" s="68"/>
      <c r="AH313" s="68"/>
    </row>
    <row r="314" spans="31:34" ht="13.2">
      <c r="AE314" s="67"/>
      <c r="AF314" s="68"/>
      <c r="AG314" s="68"/>
      <c r="AH314" s="68"/>
    </row>
    <row r="315" spans="31:34" ht="13.2">
      <c r="AE315" s="67"/>
      <c r="AF315" s="68"/>
      <c r="AG315" s="68"/>
      <c r="AH315" s="68"/>
    </row>
    <row r="316" spans="31:34" ht="13.2">
      <c r="AE316" s="67"/>
      <c r="AF316" s="68"/>
      <c r="AG316" s="68"/>
      <c r="AH316" s="68"/>
    </row>
    <row r="317" spans="31:34" ht="13.2">
      <c r="AE317" s="67"/>
      <c r="AF317" s="68"/>
      <c r="AG317" s="68"/>
      <c r="AH317" s="68"/>
    </row>
    <row r="318" spans="31:34" ht="13.2">
      <c r="AE318" s="67"/>
      <c r="AF318" s="68"/>
      <c r="AG318" s="68"/>
      <c r="AH318" s="68"/>
    </row>
    <row r="319" spans="31:34" ht="13.2">
      <c r="AE319" s="67"/>
      <c r="AF319" s="68"/>
      <c r="AG319" s="68"/>
      <c r="AH319" s="68"/>
    </row>
    <row r="320" spans="31:34" ht="13.2">
      <c r="AE320" s="67"/>
      <c r="AF320" s="68"/>
      <c r="AG320" s="68"/>
      <c r="AH320" s="68"/>
    </row>
    <row r="321" spans="31:34" ht="13.2">
      <c r="AE321" s="67"/>
      <c r="AF321" s="68"/>
      <c r="AG321" s="68"/>
      <c r="AH321" s="68"/>
    </row>
    <row r="322" spans="31:34" ht="13.2">
      <c r="AE322" s="67"/>
      <c r="AF322" s="68"/>
      <c r="AG322" s="68"/>
      <c r="AH322" s="68"/>
    </row>
    <row r="323" spans="31:34" ht="13.2">
      <c r="AE323" s="67"/>
      <c r="AF323" s="68"/>
      <c r="AG323" s="68"/>
      <c r="AH323" s="68"/>
    </row>
    <row r="324" spans="31:34" ht="13.2">
      <c r="AE324" s="67"/>
      <c r="AF324" s="68"/>
      <c r="AG324" s="68"/>
      <c r="AH324" s="68"/>
    </row>
    <row r="325" spans="31:34" ht="13.2">
      <c r="AE325" s="67"/>
      <c r="AF325" s="68"/>
      <c r="AG325" s="68"/>
      <c r="AH325" s="68"/>
    </row>
    <row r="326" spans="31:34" ht="13.2">
      <c r="AE326" s="67"/>
      <c r="AF326" s="68"/>
      <c r="AG326" s="68"/>
      <c r="AH326" s="68"/>
    </row>
    <row r="327" spans="31:34" ht="13.2">
      <c r="AE327" s="67"/>
      <c r="AF327" s="68"/>
      <c r="AG327" s="68"/>
      <c r="AH327" s="68"/>
    </row>
    <row r="328" spans="31:34" ht="13.2">
      <c r="AE328" s="67"/>
      <c r="AF328" s="68"/>
      <c r="AG328" s="68"/>
      <c r="AH328" s="68"/>
    </row>
    <row r="329" spans="31:34" ht="13.2">
      <c r="AE329" s="67"/>
      <c r="AF329" s="68"/>
      <c r="AG329" s="68"/>
      <c r="AH329" s="68"/>
    </row>
    <row r="330" spans="31:34" ht="13.2">
      <c r="AE330" s="67"/>
      <c r="AF330" s="68"/>
      <c r="AG330" s="68"/>
      <c r="AH330" s="68"/>
    </row>
    <row r="331" spans="31:34" ht="13.2">
      <c r="AE331" s="67"/>
      <c r="AF331" s="68"/>
      <c r="AG331" s="68"/>
      <c r="AH331" s="68"/>
    </row>
    <row r="332" spans="31:34" ht="13.2">
      <c r="AE332" s="67"/>
      <c r="AF332" s="68"/>
      <c r="AG332" s="68"/>
      <c r="AH332" s="68"/>
    </row>
    <row r="333" spans="31:34" ht="13.2">
      <c r="AE333" s="67"/>
      <c r="AF333" s="68"/>
      <c r="AG333" s="68"/>
      <c r="AH333" s="68"/>
    </row>
    <row r="334" spans="31:34" ht="13.2">
      <c r="AE334" s="67"/>
      <c r="AF334" s="68"/>
      <c r="AG334" s="68"/>
      <c r="AH334" s="68"/>
    </row>
    <row r="335" spans="31:34" ht="13.2">
      <c r="AE335" s="67"/>
      <c r="AF335" s="68"/>
      <c r="AG335" s="68"/>
      <c r="AH335" s="68"/>
    </row>
    <row r="336" spans="31:34" ht="13.2">
      <c r="AE336" s="67"/>
      <c r="AF336" s="68"/>
      <c r="AG336" s="68"/>
      <c r="AH336" s="68"/>
    </row>
    <row r="337" spans="31:34" ht="13.2">
      <c r="AE337" s="67"/>
      <c r="AF337" s="68"/>
      <c r="AG337" s="68"/>
      <c r="AH337" s="68"/>
    </row>
    <row r="338" spans="31:34" ht="13.2">
      <c r="AE338" s="67"/>
      <c r="AF338" s="68"/>
      <c r="AG338" s="68"/>
      <c r="AH338" s="68"/>
    </row>
    <row r="339" spans="31:34" ht="13.2">
      <c r="AE339" s="67"/>
      <c r="AF339" s="68"/>
      <c r="AG339" s="68"/>
      <c r="AH339" s="68"/>
    </row>
    <row r="340" spans="31:34" ht="13.2">
      <c r="AE340" s="67"/>
      <c r="AF340" s="68"/>
      <c r="AG340" s="68"/>
      <c r="AH340" s="68"/>
    </row>
    <row r="341" spans="31:34" ht="13.2">
      <c r="AE341" s="67"/>
      <c r="AF341" s="68"/>
      <c r="AG341" s="68"/>
      <c r="AH341" s="68"/>
    </row>
    <row r="342" spans="31:34" ht="13.2">
      <c r="AE342" s="67"/>
      <c r="AF342" s="68"/>
      <c r="AG342" s="68"/>
      <c r="AH342" s="68"/>
    </row>
    <row r="343" spans="31:34" ht="13.2">
      <c r="AE343" s="67"/>
      <c r="AF343" s="68"/>
      <c r="AG343" s="68"/>
      <c r="AH343" s="68"/>
    </row>
    <row r="344" spans="31:34" ht="13.2">
      <c r="AE344" s="67"/>
      <c r="AF344" s="68"/>
      <c r="AG344" s="68"/>
      <c r="AH344" s="68"/>
    </row>
    <row r="345" spans="31:34" ht="13.2">
      <c r="AE345" s="67"/>
      <c r="AF345" s="68"/>
      <c r="AG345" s="68"/>
      <c r="AH345" s="68"/>
    </row>
    <row r="346" spans="31:34" ht="13.2">
      <c r="AE346" s="67"/>
      <c r="AF346" s="68"/>
      <c r="AG346" s="68"/>
      <c r="AH346" s="68"/>
    </row>
    <row r="347" spans="31:34" ht="13.2">
      <c r="AE347" s="67"/>
      <c r="AF347" s="68"/>
      <c r="AG347" s="68"/>
      <c r="AH347" s="68"/>
    </row>
    <row r="348" spans="31:34" ht="13.2">
      <c r="AE348" s="67"/>
      <c r="AF348" s="68"/>
      <c r="AG348" s="68"/>
      <c r="AH348" s="68"/>
    </row>
    <row r="349" spans="31:34" ht="13.2">
      <c r="AE349" s="67"/>
      <c r="AF349" s="68"/>
      <c r="AG349" s="68"/>
      <c r="AH349" s="68"/>
    </row>
    <row r="350" spans="31:34" ht="13.2">
      <c r="AE350" s="67"/>
      <c r="AF350" s="68"/>
      <c r="AG350" s="68"/>
      <c r="AH350" s="68"/>
    </row>
    <row r="351" spans="31:34" ht="13.2">
      <c r="AE351" s="67"/>
      <c r="AF351" s="68"/>
      <c r="AG351" s="68"/>
      <c r="AH351" s="68"/>
    </row>
    <row r="352" spans="31:34" ht="13.2">
      <c r="AE352" s="67"/>
      <c r="AF352" s="68"/>
      <c r="AG352" s="68"/>
      <c r="AH352" s="68"/>
    </row>
    <row r="353" spans="31:34" ht="13.2">
      <c r="AE353" s="67"/>
      <c r="AF353" s="68"/>
      <c r="AG353" s="68"/>
      <c r="AH353" s="68"/>
    </row>
    <row r="354" spans="31:34" ht="13.2">
      <c r="AE354" s="67"/>
      <c r="AF354" s="68"/>
      <c r="AG354" s="68"/>
      <c r="AH354" s="68"/>
    </row>
    <row r="355" spans="31:34" ht="13.2">
      <c r="AE355" s="67"/>
      <c r="AF355" s="68"/>
      <c r="AG355" s="68"/>
      <c r="AH355" s="68"/>
    </row>
    <row r="356" spans="31:34" ht="13.2">
      <c r="AE356" s="67"/>
      <c r="AF356" s="68"/>
      <c r="AG356" s="68"/>
      <c r="AH356" s="68"/>
    </row>
    <row r="357" spans="31:34" ht="13.2">
      <c r="AE357" s="67"/>
      <c r="AF357" s="68"/>
      <c r="AG357" s="68"/>
      <c r="AH357" s="68"/>
    </row>
    <row r="358" spans="31:34" ht="13.2">
      <c r="AE358" s="67"/>
      <c r="AF358" s="68"/>
      <c r="AG358" s="68"/>
      <c r="AH358" s="68"/>
    </row>
    <row r="359" spans="31:34" ht="13.2">
      <c r="AE359" s="67"/>
      <c r="AF359" s="68"/>
      <c r="AG359" s="68"/>
      <c r="AH359" s="68"/>
    </row>
    <row r="360" spans="31:34" ht="13.2">
      <c r="AE360" s="67"/>
      <c r="AF360" s="68"/>
      <c r="AG360" s="68"/>
      <c r="AH360" s="68"/>
    </row>
    <row r="361" spans="31:34" ht="13.2">
      <c r="AE361" s="67"/>
      <c r="AF361" s="68"/>
      <c r="AG361" s="68"/>
      <c r="AH361" s="68"/>
    </row>
    <row r="362" spans="31:34" ht="13.2">
      <c r="AE362" s="67"/>
      <c r="AF362" s="68"/>
      <c r="AG362" s="68"/>
      <c r="AH362" s="68"/>
    </row>
    <row r="363" spans="31:34" ht="13.2">
      <c r="AE363" s="67"/>
      <c r="AF363" s="68"/>
      <c r="AG363" s="68"/>
      <c r="AH363" s="68"/>
    </row>
    <row r="364" spans="31:34" ht="13.2">
      <c r="AE364" s="67"/>
      <c r="AF364" s="68"/>
      <c r="AG364" s="68"/>
      <c r="AH364" s="68"/>
    </row>
    <row r="365" spans="31:34" ht="13.2">
      <c r="AE365" s="67"/>
      <c r="AF365" s="68"/>
      <c r="AG365" s="68"/>
      <c r="AH365" s="68"/>
    </row>
    <row r="366" spans="31:34" ht="13.2">
      <c r="AE366" s="67"/>
      <c r="AF366" s="68"/>
      <c r="AG366" s="68"/>
      <c r="AH366" s="68"/>
    </row>
    <row r="367" spans="31:34" ht="13.2">
      <c r="AE367" s="67"/>
      <c r="AF367" s="68"/>
      <c r="AG367" s="68"/>
      <c r="AH367" s="68"/>
    </row>
    <row r="368" spans="31:34" ht="13.2">
      <c r="AE368" s="67"/>
      <c r="AF368" s="68"/>
      <c r="AG368" s="68"/>
      <c r="AH368" s="68"/>
    </row>
    <row r="369" spans="31:34" ht="13.2">
      <c r="AE369" s="67"/>
      <c r="AF369" s="68"/>
      <c r="AG369" s="68"/>
      <c r="AH369" s="68"/>
    </row>
    <row r="370" spans="31:34" ht="13.2">
      <c r="AE370" s="67"/>
      <c r="AF370" s="68"/>
      <c r="AG370" s="68"/>
      <c r="AH370" s="68"/>
    </row>
    <row r="371" spans="31:34" ht="13.2">
      <c r="AE371" s="67"/>
      <c r="AF371" s="68"/>
      <c r="AG371" s="68"/>
      <c r="AH371" s="68"/>
    </row>
    <row r="372" spans="31:34" ht="13.2">
      <c r="AE372" s="67"/>
      <c r="AF372" s="68"/>
      <c r="AG372" s="68"/>
      <c r="AH372" s="68"/>
    </row>
    <row r="373" spans="31:34" ht="13.2">
      <c r="AE373" s="67"/>
      <c r="AF373" s="68"/>
      <c r="AG373" s="68"/>
      <c r="AH373" s="68"/>
    </row>
    <row r="374" spans="31:34" ht="13.2">
      <c r="AE374" s="67"/>
      <c r="AF374" s="68"/>
      <c r="AG374" s="68"/>
      <c r="AH374" s="68"/>
    </row>
    <row r="375" spans="31:34" ht="13.2">
      <c r="AE375" s="67"/>
      <c r="AF375" s="68"/>
      <c r="AG375" s="68"/>
      <c r="AH375" s="68"/>
    </row>
    <row r="376" spans="31:34" ht="13.2">
      <c r="AE376" s="67"/>
      <c r="AF376" s="68"/>
      <c r="AG376" s="68"/>
      <c r="AH376" s="68"/>
    </row>
    <row r="377" spans="31:34" ht="13.2">
      <c r="AE377" s="67"/>
      <c r="AF377" s="68"/>
      <c r="AG377" s="68"/>
      <c r="AH377" s="68"/>
    </row>
    <row r="378" spans="31:34" ht="13.2">
      <c r="AE378" s="67"/>
      <c r="AF378" s="68"/>
      <c r="AG378" s="68"/>
      <c r="AH378" s="68"/>
    </row>
    <row r="379" spans="31:34" ht="13.2">
      <c r="AE379" s="67"/>
      <c r="AF379" s="68"/>
      <c r="AG379" s="68"/>
      <c r="AH379" s="68"/>
    </row>
    <row r="380" spans="31:34" ht="13.2">
      <c r="AE380" s="67"/>
      <c r="AF380" s="68"/>
      <c r="AG380" s="68"/>
      <c r="AH380" s="68"/>
    </row>
    <row r="381" spans="31:34" ht="13.2">
      <c r="AE381" s="67"/>
      <c r="AF381" s="68"/>
      <c r="AG381" s="68"/>
      <c r="AH381" s="68"/>
    </row>
    <row r="382" spans="31:34" ht="13.2">
      <c r="AE382" s="67"/>
      <c r="AF382" s="68"/>
      <c r="AG382" s="68"/>
      <c r="AH382" s="68"/>
    </row>
    <row r="383" spans="31:34" ht="13.2">
      <c r="AE383" s="67"/>
      <c r="AF383" s="68"/>
      <c r="AG383" s="68"/>
      <c r="AH383" s="68"/>
    </row>
    <row r="384" spans="31:34" ht="13.2">
      <c r="AE384" s="67"/>
      <c r="AF384" s="68"/>
      <c r="AG384" s="68"/>
      <c r="AH384" s="68"/>
    </row>
    <row r="385" spans="31:34" ht="13.2">
      <c r="AE385" s="67"/>
      <c r="AF385" s="68"/>
      <c r="AG385" s="68"/>
      <c r="AH385" s="68"/>
    </row>
    <row r="386" spans="31:34" ht="13.2">
      <c r="AE386" s="67"/>
      <c r="AF386" s="68"/>
      <c r="AG386" s="68"/>
      <c r="AH386" s="68"/>
    </row>
    <row r="387" spans="31:34" ht="13.2">
      <c r="AE387" s="67"/>
      <c r="AF387" s="68"/>
      <c r="AG387" s="68"/>
      <c r="AH387" s="68"/>
    </row>
    <row r="388" spans="31:34" ht="13.2">
      <c r="AE388" s="67"/>
      <c r="AF388" s="68"/>
      <c r="AG388" s="68"/>
      <c r="AH388" s="68"/>
    </row>
    <row r="389" spans="31:34" ht="13.2">
      <c r="AE389" s="67"/>
      <c r="AF389" s="68"/>
      <c r="AG389" s="68"/>
      <c r="AH389" s="68"/>
    </row>
    <row r="390" spans="31:34" ht="13.2">
      <c r="AE390" s="67"/>
      <c r="AF390" s="68"/>
      <c r="AG390" s="68"/>
      <c r="AH390" s="68"/>
    </row>
    <row r="391" spans="31:34" ht="13.2">
      <c r="AE391" s="67"/>
      <c r="AF391" s="68"/>
      <c r="AG391" s="68"/>
      <c r="AH391" s="68"/>
    </row>
    <row r="392" spans="31:34" ht="13.2">
      <c r="AE392" s="67"/>
      <c r="AF392" s="68"/>
      <c r="AG392" s="68"/>
      <c r="AH392" s="68"/>
    </row>
    <row r="393" spans="31:34" ht="13.2">
      <c r="AE393" s="67"/>
      <c r="AF393" s="68"/>
      <c r="AG393" s="68"/>
      <c r="AH393" s="68"/>
    </row>
    <row r="394" spans="31:34" ht="13.2">
      <c r="AE394" s="67"/>
      <c r="AF394" s="68"/>
      <c r="AG394" s="68"/>
      <c r="AH394" s="68"/>
    </row>
    <row r="395" spans="31:34" ht="13.2">
      <c r="AE395" s="67"/>
      <c r="AF395" s="68"/>
      <c r="AG395" s="68"/>
      <c r="AH395" s="68"/>
    </row>
    <row r="396" spans="31:34" ht="13.2">
      <c r="AE396" s="67"/>
      <c r="AF396" s="68"/>
      <c r="AG396" s="68"/>
      <c r="AH396" s="68"/>
    </row>
    <row r="397" spans="31:34" ht="13.2">
      <c r="AE397" s="67"/>
      <c r="AF397" s="68"/>
      <c r="AG397" s="68"/>
      <c r="AH397" s="68"/>
    </row>
    <row r="398" spans="31:34" ht="13.2">
      <c r="AE398" s="67"/>
      <c r="AF398" s="68"/>
      <c r="AG398" s="68"/>
      <c r="AH398" s="68"/>
    </row>
    <row r="399" spans="31:34" ht="13.2">
      <c r="AE399" s="67"/>
      <c r="AF399" s="68"/>
      <c r="AG399" s="68"/>
      <c r="AH399" s="68"/>
    </row>
    <row r="400" spans="31:34" ht="13.2">
      <c r="AE400" s="67"/>
      <c r="AF400" s="68"/>
      <c r="AG400" s="68"/>
      <c r="AH400" s="68"/>
    </row>
    <row r="401" spans="31:34" ht="13.2">
      <c r="AE401" s="67"/>
      <c r="AF401" s="68"/>
      <c r="AG401" s="68"/>
      <c r="AH401" s="68"/>
    </row>
    <row r="402" spans="31:34" ht="13.2">
      <c r="AE402" s="67"/>
      <c r="AF402" s="68"/>
      <c r="AG402" s="68"/>
      <c r="AH402" s="68"/>
    </row>
    <row r="403" spans="31:34" ht="13.2">
      <c r="AE403" s="67"/>
      <c r="AF403" s="68"/>
      <c r="AG403" s="68"/>
      <c r="AH403" s="68"/>
    </row>
    <row r="404" spans="31:34" ht="13.2">
      <c r="AE404" s="67"/>
      <c r="AF404" s="68"/>
      <c r="AG404" s="68"/>
      <c r="AH404" s="68"/>
    </row>
    <row r="405" spans="31:34" ht="13.2">
      <c r="AE405" s="67"/>
      <c r="AF405" s="68"/>
      <c r="AG405" s="68"/>
      <c r="AH405" s="68"/>
    </row>
    <row r="406" spans="31:34" ht="13.2">
      <c r="AE406" s="67"/>
      <c r="AF406" s="68"/>
      <c r="AG406" s="68"/>
      <c r="AH406" s="68"/>
    </row>
    <row r="407" spans="31:34" ht="13.2">
      <c r="AE407" s="67"/>
      <c r="AF407" s="68"/>
      <c r="AG407" s="68"/>
      <c r="AH407" s="68"/>
    </row>
    <row r="408" spans="31:34" ht="13.2">
      <c r="AE408" s="67"/>
      <c r="AF408" s="68"/>
      <c r="AG408" s="68"/>
      <c r="AH408" s="68"/>
    </row>
    <row r="409" spans="31:34" ht="13.2">
      <c r="AE409" s="67"/>
      <c r="AF409" s="68"/>
      <c r="AG409" s="68"/>
      <c r="AH409" s="68"/>
    </row>
    <row r="410" spans="31:34" ht="13.2">
      <c r="AE410" s="67"/>
      <c r="AF410" s="68"/>
      <c r="AG410" s="68"/>
      <c r="AH410" s="68"/>
    </row>
    <row r="411" spans="31:34" ht="13.2">
      <c r="AE411" s="67"/>
      <c r="AF411" s="68"/>
      <c r="AG411" s="68"/>
      <c r="AH411" s="68"/>
    </row>
    <row r="412" spans="31:34" ht="13.2">
      <c r="AE412" s="67"/>
      <c r="AF412" s="68"/>
      <c r="AG412" s="68"/>
      <c r="AH412" s="68"/>
    </row>
    <row r="413" spans="31:34" ht="13.2">
      <c r="AE413" s="67"/>
      <c r="AF413" s="68"/>
      <c r="AG413" s="68"/>
      <c r="AH413" s="68"/>
    </row>
    <row r="414" spans="31:34" ht="13.2">
      <c r="AE414" s="67"/>
      <c r="AF414" s="68"/>
      <c r="AG414" s="68"/>
      <c r="AH414" s="68"/>
    </row>
    <row r="415" spans="31:34" ht="13.2">
      <c r="AE415" s="67"/>
      <c r="AF415" s="68"/>
      <c r="AG415" s="68"/>
      <c r="AH415" s="68"/>
    </row>
    <row r="416" spans="31:34" ht="13.2">
      <c r="AE416" s="67"/>
      <c r="AF416" s="68"/>
      <c r="AG416" s="68"/>
      <c r="AH416" s="68"/>
    </row>
    <row r="417" spans="31:34" ht="13.2">
      <c r="AE417" s="67"/>
      <c r="AF417" s="68"/>
      <c r="AG417" s="68"/>
      <c r="AH417" s="68"/>
    </row>
    <row r="418" spans="31:34" ht="13.2">
      <c r="AE418" s="67"/>
      <c r="AF418" s="68"/>
      <c r="AG418" s="68"/>
      <c r="AH418" s="68"/>
    </row>
    <row r="419" spans="31:34" ht="13.2">
      <c r="AE419" s="67"/>
      <c r="AF419" s="68"/>
      <c r="AG419" s="68"/>
      <c r="AH419" s="68"/>
    </row>
    <row r="420" spans="31:34" ht="13.2">
      <c r="AE420" s="67"/>
      <c r="AF420" s="68"/>
      <c r="AG420" s="68"/>
      <c r="AH420" s="68"/>
    </row>
    <row r="421" spans="31:34" ht="13.2">
      <c r="AE421" s="67"/>
      <c r="AF421" s="68"/>
      <c r="AG421" s="68"/>
      <c r="AH421" s="68"/>
    </row>
    <row r="422" spans="31:34" ht="13.2">
      <c r="AE422" s="67"/>
      <c r="AF422" s="68"/>
      <c r="AG422" s="68"/>
      <c r="AH422" s="68"/>
    </row>
    <row r="423" spans="31:34" ht="13.2">
      <c r="AE423" s="67"/>
      <c r="AF423" s="68"/>
      <c r="AG423" s="68"/>
      <c r="AH423" s="68"/>
    </row>
    <row r="424" spans="31:34" ht="13.2">
      <c r="AE424" s="67"/>
      <c r="AF424" s="68"/>
      <c r="AG424" s="68"/>
      <c r="AH424" s="68"/>
    </row>
    <row r="425" spans="31:34" ht="13.2">
      <c r="AE425" s="67"/>
      <c r="AF425" s="68"/>
      <c r="AG425" s="68"/>
      <c r="AH425" s="68"/>
    </row>
    <row r="426" spans="31:34" ht="13.2">
      <c r="AE426" s="67"/>
      <c r="AF426" s="68"/>
      <c r="AG426" s="68"/>
      <c r="AH426" s="68"/>
    </row>
    <row r="427" spans="31:34" ht="13.2">
      <c r="AE427" s="67"/>
      <c r="AF427" s="68"/>
      <c r="AG427" s="68"/>
      <c r="AH427" s="68"/>
    </row>
    <row r="428" spans="31:34" ht="13.2">
      <c r="AE428" s="67"/>
      <c r="AF428" s="68"/>
      <c r="AG428" s="68"/>
      <c r="AH428" s="68"/>
    </row>
    <row r="429" spans="31:34" ht="13.2">
      <c r="AE429" s="67"/>
      <c r="AF429" s="68"/>
      <c r="AG429" s="68"/>
      <c r="AH429" s="68"/>
    </row>
    <row r="430" spans="31:34" ht="13.2">
      <c r="AE430" s="67"/>
      <c r="AF430" s="68"/>
      <c r="AG430" s="68"/>
      <c r="AH430" s="68"/>
    </row>
    <row r="431" spans="31:34" ht="13.2">
      <c r="AE431" s="67"/>
      <c r="AF431" s="68"/>
      <c r="AG431" s="68"/>
      <c r="AH431" s="68"/>
    </row>
    <row r="432" spans="31:34" ht="13.2">
      <c r="AE432" s="67"/>
      <c r="AF432" s="68"/>
      <c r="AG432" s="68"/>
      <c r="AH432" s="68"/>
    </row>
    <row r="433" spans="31:34" ht="13.2">
      <c r="AE433" s="67"/>
      <c r="AF433" s="68"/>
      <c r="AG433" s="68"/>
      <c r="AH433" s="68"/>
    </row>
    <row r="434" spans="31:34" ht="13.2">
      <c r="AE434" s="67"/>
      <c r="AF434" s="68"/>
      <c r="AG434" s="68"/>
      <c r="AH434" s="68"/>
    </row>
    <row r="435" spans="31:34" ht="13.2">
      <c r="AE435" s="67"/>
      <c r="AF435" s="68"/>
      <c r="AG435" s="68"/>
      <c r="AH435" s="68"/>
    </row>
    <row r="436" spans="31:34" ht="13.2">
      <c r="AE436" s="67"/>
      <c r="AF436" s="68"/>
      <c r="AG436" s="68"/>
      <c r="AH436" s="68"/>
    </row>
    <row r="437" spans="31:34" ht="13.2">
      <c r="AE437" s="67"/>
      <c r="AF437" s="68"/>
      <c r="AG437" s="68"/>
      <c r="AH437" s="68"/>
    </row>
    <row r="438" spans="31:34" ht="13.2">
      <c r="AE438" s="67"/>
      <c r="AF438" s="68"/>
      <c r="AG438" s="68"/>
      <c r="AH438" s="68"/>
    </row>
    <row r="439" spans="31:34" ht="13.2">
      <c r="AE439" s="67"/>
      <c r="AF439" s="68"/>
      <c r="AG439" s="68"/>
      <c r="AH439" s="68"/>
    </row>
    <row r="440" spans="31:34" ht="13.2">
      <c r="AE440" s="67"/>
      <c r="AF440" s="68"/>
      <c r="AG440" s="68"/>
      <c r="AH440" s="68"/>
    </row>
    <row r="441" spans="31:34" ht="13.2">
      <c r="AE441" s="67"/>
      <c r="AF441" s="68"/>
      <c r="AG441" s="68"/>
      <c r="AH441" s="68"/>
    </row>
    <row r="442" spans="31:34" ht="13.2">
      <c r="AE442" s="67"/>
      <c r="AF442" s="68"/>
      <c r="AG442" s="68"/>
      <c r="AH442" s="68"/>
    </row>
    <row r="443" spans="31:34" ht="13.2">
      <c r="AE443" s="67"/>
      <c r="AF443" s="68"/>
      <c r="AG443" s="68"/>
      <c r="AH443" s="68"/>
    </row>
    <row r="444" spans="31:34" ht="13.2">
      <c r="AE444" s="67"/>
      <c r="AF444" s="68"/>
      <c r="AG444" s="68"/>
      <c r="AH444" s="68"/>
    </row>
    <row r="445" spans="31:34" ht="13.2">
      <c r="AE445" s="67"/>
      <c r="AF445" s="68"/>
      <c r="AG445" s="68"/>
      <c r="AH445" s="68"/>
    </row>
    <row r="446" spans="31:34" ht="13.2">
      <c r="AE446" s="67"/>
      <c r="AF446" s="68"/>
      <c r="AG446" s="68"/>
      <c r="AH446" s="68"/>
    </row>
    <row r="447" spans="31:34" ht="13.2">
      <c r="AE447" s="67"/>
      <c r="AF447" s="68"/>
      <c r="AG447" s="68"/>
      <c r="AH447" s="68"/>
    </row>
    <row r="448" spans="31:34" ht="13.2">
      <c r="AE448" s="67"/>
      <c r="AF448" s="68"/>
      <c r="AG448" s="68"/>
      <c r="AH448" s="68"/>
    </row>
    <row r="449" spans="31:34" ht="13.2">
      <c r="AE449" s="67"/>
      <c r="AF449" s="68"/>
      <c r="AG449" s="68"/>
      <c r="AH449" s="68"/>
    </row>
    <row r="450" spans="31:34" ht="13.2">
      <c r="AE450" s="67"/>
      <c r="AF450" s="68"/>
      <c r="AG450" s="68"/>
      <c r="AH450" s="68"/>
    </row>
    <row r="451" spans="31:34" ht="13.2">
      <c r="AE451" s="67"/>
      <c r="AF451" s="68"/>
      <c r="AG451" s="68"/>
      <c r="AH451" s="68"/>
    </row>
    <row r="452" spans="31:34" ht="13.2">
      <c r="AE452" s="67"/>
      <c r="AF452" s="68"/>
      <c r="AG452" s="68"/>
      <c r="AH452" s="68"/>
    </row>
    <row r="453" spans="31:34" ht="13.2">
      <c r="AE453" s="67"/>
      <c r="AF453" s="68"/>
      <c r="AG453" s="68"/>
      <c r="AH453" s="68"/>
    </row>
    <row r="454" spans="31:34" ht="13.2">
      <c r="AE454" s="67"/>
      <c r="AF454" s="68"/>
      <c r="AG454" s="68"/>
      <c r="AH454" s="68"/>
    </row>
    <row r="455" spans="31:34" ht="13.2">
      <c r="AE455" s="67"/>
      <c r="AF455" s="68"/>
      <c r="AG455" s="68"/>
      <c r="AH455" s="68"/>
    </row>
    <row r="456" spans="31:34" ht="13.2">
      <c r="AE456" s="67"/>
      <c r="AF456" s="68"/>
      <c r="AG456" s="68"/>
      <c r="AH456" s="68"/>
    </row>
    <row r="457" spans="31:34" ht="13.2">
      <c r="AE457" s="67"/>
      <c r="AF457" s="68"/>
      <c r="AG457" s="68"/>
      <c r="AH457" s="68"/>
    </row>
    <row r="458" spans="31:34" ht="13.2">
      <c r="AE458" s="67"/>
      <c r="AF458" s="68"/>
      <c r="AG458" s="68"/>
      <c r="AH458" s="68"/>
    </row>
    <row r="459" spans="31:34" ht="13.2">
      <c r="AE459" s="67"/>
      <c r="AF459" s="68"/>
      <c r="AG459" s="68"/>
      <c r="AH459" s="68"/>
    </row>
    <row r="460" spans="31:34" ht="13.2">
      <c r="AE460" s="67"/>
      <c r="AF460" s="68"/>
      <c r="AG460" s="68"/>
      <c r="AH460" s="68"/>
    </row>
    <row r="461" spans="31:34" ht="13.2">
      <c r="AE461" s="67"/>
      <c r="AF461" s="68"/>
      <c r="AG461" s="68"/>
      <c r="AH461" s="68"/>
    </row>
    <row r="462" spans="31:34" ht="13.2">
      <c r="AE462" s="67"/>
      <c r="AF462" s="68"/>
      <c r="AG462" s="68"/>
      <c r="AH462" s="68"/>
    </row>
    <row r="463" spans="31:34" ht="13.2">
      <c r="AE463" s="67"/>
      <c r="AF463" s="68"/>
      <c r="AG463" s="68"/>
      <c r="AH463" s="68"/>
    </row>
    <row r="464" spans="31:34" ht="13.2">
      <c r="AE464" s="67"/>
      <c r="AF464" s="68"/>
      <c r="AG464" s="68"/>
      <c r="AH464" s="68"/>
    </row>
    <row r="465" spans="31:34" ht="13.2">
      <c r="AE465" s="67"/>
      <c r="AF465" s="68"/>
      <c r="AG465" s="68"/>
      <c r="AH465" s="68"/>
    </row>
    <row r="466" spans="31:34" ht="13.2">
      <c r="AE466" s="67"/>
      <c r="AF466" s="68"/>
      <c r="AG466" s="68"/>
      <c r="AH466" s="68"/>
    </row>
    <row r="467" spans="31:34" ht="13.2">
      <c r="AE467" s="67"/>
      <c r="AF467" s="68"/>
      <c r="AG467" s="68"/>
      <c r="AH467" s="68"/>
    </row>
    <row r="468" spans="31:34" ht="13.2">
      <c r="AE468" s="67"/>
      <c r="AF468" s="68"/>
      <c r="AG468" s="68"/>
      <c r="AH468" s="68"/>
    </row>
    <row r="469" spans="31:34" ht="13.2">
      <c r="AE469" s="67"/>
      <c r="AF469" s="68"/>
      <c r="AG469" s="68"/>
      <c r="AH469" s="68"/>
    </row>
    <row r="470" spans="31:34" ht="13.2">
      <c r="AE470" s="67"/>
      <c r="AF470" s="68"/>
      <c r="AG470" s="68"/>
      <c r="AH470" s="68"/>
    </row>
    <row r="471" spans="31:34" ht="13.2">
      <c r="AE471" s="67"/>
      <c r="AF471" s="68"/>
      <c r="AG471" s="68"/>
      <c r="AH471" s="68"/>
    </row>
    <row r="472" spans="31:34" ht="13.2">
      <c r="AE472" s="67"/>
      <c r="AF472" s="68"/>
      <c r="AG472" s="68"/>
      <c r="AH472" s="68"/>
    </row>
    <row r="473" spans="31:34" ht="13.2">
      <c r="AE473" s="67"/>
      <c r="AF473" s="68"/>
      <c r="AG473" s="68"/>
      <c r="AH473" s="68"/>
    </row>
    <row r="474" spans="31:34" ht="13.2">
      <c r="AE474" s="67"/>
      <c r="AF474" s="68"/>
      <c r="AG474" s="68"/>
      <c r="AH474" s="68"/>
    </row>
    <row r="475" spans="31:34" ht="13.2">
      <c r="AE475" s="67"/>
      <c r="AF475" s="68"/>
      <c r="AG475" s="68"/>
      <c r="AH475" s="68"/>
    </row>
    <row r="476" spans="31:34" ht="13.2">
      <c r="AE476" s="67"/>
      <c r="AF476" s="68"/>
      <c r="AG476" s="68"/>
      <c r="AH476" s="68"/>
    </row>
    <row r="477" spans="31:34" ht="13.2">
      <c r="AE477" s="67"/>
      <c r="AF477" s="68"/>
      <c r="AG477" s="68"/>
      <c r="AH477" s="68"/>
    </row>
    <row r="478" spans="31:34" ht="13.2">
      <c r="AE478" s="67"/>
      <c r="AF478" s="68"/>
      <c r="AG478" s="68"/>
      <c r="AH478" s="68"/>
    </row>
    <row r="479" spans="31:34" ht="13.2">
      <c r="AE479" s="67"/>
      <c r="AF479" s="68"/>
      <c r="AG479" s="68"/>
      <c r="AH479" s="68"/>
    </row>
    <row r="480" spans="31:34" ht="13.2">
      <c r="AE480" s="67"/>
      <c r="AF480" s="68"/>
      <c r="AG480" s="68"/>
      <c r="AH480" s="68"/>
    </row>
    <row r="481" spans="31:34" ht="13.2">
      <c r="AE481" s="67"/>
      <c r="AF481" s="68"/>
      <c r="AG481" s="68"/>
      <c r="AH481" s="68"/>
    </row>
    <row r="482" spans="31:34" ht="13.2">
      <c r="AE482" s="67"/>
      <c r="AF482" s="68"/>
      <c r="AG482" s="68"/>
      <c r="AH482" s="68"/>
    </row>
    <row r="483" spans="31:34" ht="13.2">
      <c r="AE483" s="67"/>
      <c r="AF483" s="68"/>
      <c r="AG483" s="68"/>
      <c r="AH483" s="68"/>
    </row>
    <row r="484" spans="31:34" ht="13.2">
      <c r="AE484" s="67"/>
      <c r="AF484" s="68"/>
      <c r="AG484" s="68"/>
      <c r="AH484" s="68"/>
    </row>
    <row r="485" spans="31:34" ht="13.2">
      <c r="AE485" s="67"/>
      <c r="AF485" s="68"/>
      <c r="AG485" s="68"/>
      <c r="AH485" s="68"/>
    </row>
    <row r="486" spans="31:34" ht="13.2">
      <c r="AE486" s="67"/>
      <c r="AF486" s="68"/>
      <c r="AG486" s="68"/>
      <c r="AH486" s="68"/>
    </row>
    <row r="487" spans="31:34" ht="13.2">
      <c r="AE487" s="67"/>
      <c r="AF487" s="68"/>
      <c r="AG487" s="68"/>
      <c r="AH487" s="68"/>
    </row>
    <row r="488" spans="31:34" ht="13.2">
      <c r="AE488" s="67"/>
      <c r="AF488" s="68"/>
      <c r="AG488" s="68"/>
      <c r="AH488" s="68"/>
    </row>
    <row r="489" spans="31:34" ht="13.2">
      <c r="AE489" s="67"/>
      <c r="AF489" s="68"/>
      <c r="AG489" s="68"/>
      <c r="AH489" s="68"/>
    </row>
    <row r="490" spans="31:34" ht="13.2">
      <c r="AE490" s="67"/>
      <c r="AF490" s="68"/>
      <c r="AG490" s="68"/>
      <c r="AH490" s="68"/>
    </row>
    <row r="491" spans="31:34" ht="13.2">
      <c r="AE491" s="67"/>
      <c r="AF491" s="68"/>
      <c r="AG491" s="68"/>
      <c r="AH491" s="68"/>
    </row>
    <row r="492" spans="31:34" ht="13.2">
      <c r="AE492" s="67"/>
      <c r="AF492" s="68"/>
      <c r="AG492" s="68"/>
      <c r="AH492" s="68"/>
    </row>
    <row r="493" spans="31:34" ht="13.2">
      <c r="AE493" s="67"/>
      <c r="AF493" s="68"/>
      <c r="AG493" s="68"/>
      <c r="AH493" s="68"/>
    </row>
    <row r="494" spans="31:34" ht="13.2">
      <c r="AE494" s="67"/>
      <c r="AF494" s="68"/>
      <c r="AG494" s="68"/>
      <c r="AH494" s="68"/>
    </row>
    <row r="495" spans="31:34" ht="13.2">
      <c r="AE495" s="67"/>
      <c r="AF495" s="68"/>
      <c r="AG495" s="68"/>
      <c r="AH495" s="68"/>
    </row>
    <row r="496" spans="31:34" ht="13.2">
      <c r="AE496" s="67"/>
      <c r="AF496" s="68"/>
      <c r="AG496" s="68"/>
      <c r="AH496" s="68"/>
    </row>
    <row r="497" spans="31:34" ht="13.2">
      <c r="AE497" s="67"/>
      <c r="AF497" s="68"/>
      <c r="AG497" s="68"/>
      <c r="AH497" s="68"/>
    </row>
    <row r="498" spans="31:34" ht="13.2">
      <c r="AE498" s="67"/>
      <c r="AF498" s="68"/>
      <c r="AG498" s="68"/>
      <c r="AH498" s="68"/>
    </row>
    <row r="499" spans="31:34" ht="13.2">
      <c r="AE499" s="67"/>
      <c r="AF499" s="68"/>
      <c r="AG499" s="68"/>
      <c r="AH499" s="68"/>
    </row>
    <row r="500" spans="31:34" ht="13.2">
      <c r="AE500" s="67"/>
      <c r="AF500" s="68"/>
      <c r="AG500" s="68"/>
      <c r="AH500" s="68"/>
    </row>
    <row r="501" spans="31:34" ht="13.2">
      <c r="AE501" s="67"/>
      <c r="AF501" s="68"/>
      <c r="AG501" s="68"/>
      <c r="AH501" s="68"/>
    </row>
    <row r="502" spans="31:34" ht="13.2">
      <c r="AE502" s="67"/>
      <c r="AF502" s="68"/>
      <c r="AG502" s="68"/>
      <c r="AH502" s="68"/>
    </row>
    <row r="503" spans="31:34" ht="13.2">
      <c r="AE503" s="67"/>
      <c r="AF503" s="68"/>
      <c r="AG503" s="68"/>
      <c r="AH503" s="68"/>
    </row>
    <row r="504" spans="31:34" ht="13.2">
      <c r="AE504" s="67"/>
      <c r="AF504" s="68"/>
      <c r="AG504" s="68"/>
      <c r="AH504" s="68"/>
    </row>
    <row r="505" spans="31:34" ht="13.2">
      <c r="AE505" s="67"/>
      <c r="AF505" s="68"/>
      <c r="AG505" s="68"/>
      <c r="AH505" s="68"/>
    </row>
    <row r="506" spans="31:34" ht="13.2">
      <c r="AE506" s="67"/>
      <c r="AF506" s="68"/>
      <c r="AG506" s="68"/>
      <c r="AH506" s="68"/>
    </row>
    <row r="507" spans="31:34" ht="13.2">
      <c r="AE507" s="67"/>
      <c r="AF507" s="68"/>
      <c r="AG507" s="68"/>
      <c r="AH507" s="68"/>
    </row>
    <row r="508" spans="31:34" ht="13.2">
      <c r="AE508" s="67"/>
      <c r="AF508" s="68"/>
      <c r="AG508" s="68"/>
      <c r="AH508" s="68"/>
    </row>
    <row r="509" spans="31:34" ht="13.2">
      <c r="AE509" s="67"/>
      <c r="AF509" s="68"/>
      <c r="AG509" s="68"/>
      <c r="AH509" s="68"/>
    </row>
    <row r="510" spans="31:34" ht="13.2">
      <c r="AE510" s="67"/>
      <c r="AF510" s="68"/>
      <c r="AG510" s="68"/>
      <c r="AH510" s="68"/>
    </row>
    <row r="511" spans="31:34" ht="13.2">
      <c r="AE511" s="67"/>
      <c r="AF511" s="68"/>
      <c r="AG511" s="68"/>
      <c r="AH511" s="68"/>
    </row>
    <row r="512" spans="31:34" ht="13.2">
      <c r="AE512" s="67"/>
      <c r="AF512" s="68"/>
      <c r="AG512" s="68"/>
      <c r="AH512" s="68"/>
    </row>
    <row r="513" spans="31:34" ht="13.2">
      <c r="AE513" s="67"/>
      <c r="AF513" s="68"/>
      <c r="AG513" s="68"/>
      <c r="AH513" s="68"/>
    </row>
    <row r="514" spans="31:34" ht="13.2">
      <c r="AE514" s="67"/>
      <c r="AF514" s="68"/>
      <c r="AG514" s="68"/>
      <c r="AH514" s="68"/>
    </row>
    <row r="515" spans="31:34" ht="13.2">
      <c r="AE515" s="67"/>
      <c r="AF515" s="68"/>
      <c r="AG515" s="68"/>
      <c r="AH515" s="68"/>
    </row>
    <row r="516" spans="31:34" ht="13.2">
      <c r="AE516" s="67"/>
      <c r="AF516" s="68"/>
      <c r="AG516" s="68"/>
      <c r="AH516" s="68"/>
    </row>
    <row r="517" spans="31:34" ht="13.2">
      <c r="AE517" s="67"/>
      <c r="AF517" s="68"/>
      <c r="AG517" s="68"/>
      <c r="AH517" s="68"/>
    </row>
    <row r="518" spans="31:34" ht="13.2">
      <c r="AE518" s="67"/>
      <c r="AF518" s="68"/>
      <c r="AG518" s="68"/>
      <c r="AH518" s="68"/>
    </row>
    <row r="519" spans="31:34" ht="13.2">
      <c r="AE519" s="67"/>
      <c r="AF519" s="68"/>
      <c r="AG519" s="68"/>
      <c r="AH519" s="68"/>
    </row>
    <row r="520" spans="31:34" ht="13.2">
      <c r="AE520" s="67"/>
      <c r="AF520" s="68"/>
      <c r="AG520" s="68"/>
      <c r="AH520" s="68"/>
    </row>
    <row r="521" spans="31:34" ht="13.2">
      <c r="AE521" s="67"/>
      <c r="AF521" s="68"/>
      <c r="AG521" s="68"/>
      <c r="AH521" s="68"/>
    </row>
    <row r="522" spans="31:34" ht="13.2">
      <c r="AE522" s="67"/>
      <c r="AF522" s="68"/>
      <c r="AG522" s="68"/>
      <c r="AH522" s="68"/>
    </row>
    <row r="523" spans="31:34" ht="13.2">
      <c r="AE523" s="67"/>
      <c r="AF523" s="68"/>
      <c r="AG523" s="68"/>
      <c r="AH523" s="68"/>
    </row>
    <row r="524" spans="31:34" ht="13.2">
      <c r="AE524" s="67"/>
      <c r="AF524" s="68"/>
      <c r="AG524" s="68"/>
      <c r="AH524" s="68"/>
    </row>
    <row r="525" spans="31:34" ht="13.2">
      <c r="AE525" s="67"/>
      <c r="AF525" s="68"/>
      <c r="AG525" s="68"/>
      <c r="AH525" s="68"/>
    </row>
    <row r="526" spans="31:34" ht="13.2">
      <c r="AE526" s="67"/>
      <c r="AF526" s="68"/>
      <c r="AG526" s="68"/>
      <c r="AH526" s="68"/>
    </row>
    <row r="527" spans="31:34" ht="13.2">
      <c r="AE527" s="67"/>
      <c r="AF527" s="68"/>
      <c r="AG527" s="68"/>
      <c r="AH527" s="68"/>
    </row>
    <row r="528" spans="31:34" ht="13.2">
      <c r="AE528" s="67"/>
      <c r="AF528" s="68"/>
      <c r="AG528" s="68"/>
      <c r="AH528" s="68"/>
    </row>
    <row r="529" spans="31:34" ht="13.2">
      <c r="AE529" s="67"/>
      <c r="AF529" s="68"/>
      <c r="AG529" s="68"/>
      <c r="AH529" s="68"/>
    </row>
    <row r="530" spans="31:34" ht="13.2">
      <c r="AE530" s="67"/>
      <c r="AF530" s="68"/>
      <c r="AG530" s="68"/>
      <c r="AH530" s="68"/>
    </row>
    <row r="531" spans="31:34" ht="13.2">
      <c r="AE531" s="67"/>
      <c r="AF531" s="68"/>
      <c r="AG531" s="68"/>
      <c r="AH531" s="68"/>
    </row>
    <row r="532" spans="31:34" ht="13.2">
      <c r="AE532" s="67"/>
      <c r="AF532" s="68"/>
      <c r="AG532" s="68"/>
      <c r="AH532" s="68"/>
    </row>
    <row r="533" spans="31:34" ht="13.2">
      <c r="AE533" s="67"/>
      <c r="AF533" s="68"/>
      <c r="AG533" s="68"/>
      <c r="AH533" s="68"/>
    </row>
    <row r="534" spans="31:34" ht="13.2">
      <c r="AE534" s="67"/>
      <c r="AF534" s="68"/>
      <c r="AG534" s="68"/>
      <c r="AH534" s="68"/>
    </row>
    <row r="535" spans="31:34" ht="13.2">
      <c r="AE535" s="67"/>
      <c r="AF535" s="68"/>
      <c r="AG535" s="68"/>
      <c r="AH535" s="68"/>
    </row>
    <row r="536" spans="31:34" ht="13.2">
      <c r="AE536" s="67"/>
      <c r="AF536" s="68"/>
      <c r="AG536" s="68"/>
      <c r="AH536" s="68"/>
    </row>
    <row r="537" spans="31:34" ht="13.2">
      <c r="AE537" s="67"/>
      <c r="AF537" s="68"/>
      <c r="AG537" s="68"/>
      <c r="AH537" s="68"/>
    </row>
    <row r="538" spans="31:34" ht="13.2">
      <c r="AE538" s="67"/>
      <c r="AF538" s="68"/>
      <c r="AG538" s="68"/>
      <c r="AH538" s="68"/>
    </row>
    <row r="539" spans="31:34" ht="13.2">
      <c r="AE539" s="67"/>
      <c r="AF539" s="68"/>
      <c r="AG539" s="68"/>
      <c r="AH539" s="68"/>
    </row>
    <row r="540" spans="31:34" ht="13.2">
      <c r="AE540" s="67"/>
      <c r="AF540" s="68"/>
      <c r="AG540" s="68"/>
      <c r="AH540" s="68"/>
    </row>
    <row r="541" spans="31:34" ht="13.2">
      <c r="AE541" s="67"/>
      <c r="AF541" s="68"/>
      <c r="AG541" s="68"/>
      <c r="AH541" s="68"/>
    </row>
    <row r="542" spans="31:34" ht="13.2">
      <c r="AE542" s="67"/>
      <c r="AF542" s="68"/>
      <c r="AG542" s="68"/>
      <c r="AH542" s="68"/>
    </row>
    <row r="543" spans="31:34" ht="13.2">
      <c r="AE543" s="67"/>
      <c r="AF543" s="68"/>
      <c r="AG543" s="68"/>
      <c r="AH543" s="68"/>
    </row>
    <row r="544" spans="31:34" ht="13.2">
      <c r="AE544" s="67"/>
      <c r="AF544" s="68"/>
      <c r="AG544" s="68"/>
      <c r="AH544" s="68"/>
    </row>
    <row r="545" spans="31:34" ht="13.2">
      <c r="AE545" s="67"/>
      <c r="AF545" s="68"/>
      <c r="AG545" s="68"/>
      <c r="AH545" s="68"/>
    </row>
    <row r="546" spans="31:34" ht="13.2">
      <c r="AE546" s="67"/>
      <c r="AF546" s="68"/>
      <c r="AG546" s="68"/>
      <c r="AH546" s="68"/>
    </row>
    <row r="547" spans="31:34" ht="13.2">
      <c r="AE547" s="67"/>
      <c r="AF547" s="68"/>
      <c r="AG547" s="68"/>
      <c r="AH547" s="68"/>
    </row>
    <row r="548" spans="31:34" ht="13.2">
      <c r="AE548" s="67"/>
      <c r="AF548" s="68"/>
      <c r="AG548" s="68"/>
      <c r="AH548" s="68"/>
    </row>
    <row r="549" spans="31:34" ht="13.2">
      <c r="AE549" s="67"/>
      <c r="AF549" s="68"/>
      <c r="AG549" s="68"/>
      <c r="AH549" s="68"/>
    </row>
    <row r="550" spans="31:34" ht="13.2">
      <c r="AE550" s="67"/>
      <c r="AF550" s="68"/>
      <c r="AG550" s="68"/>
      <c r="AH550" s="68"/>
    </row>
    <row r="551" spans="31:34" ht="13.2">
      <c r="AE551" s="67"/>
      <c r="AF551" s="68"/>
      <c r="AG551" s="68"/>
      <c r="AH551" s="68"/>
    </row>
    <row r="552" spans="31:34" ht="13.2">
      <c r="AE552" s="67"/>
      <c r="AF552" s="68"/>
      <c r="AG552" s="68"/>
      <c r="AH552" s="68"/>
    </row>
    <row r="553" spans="31:34" ht="13.2">
      <c r="AE553" s="67"/>
      <c r="AF553" s="68"/>
      <c r="AG553" s="68"/>
      <c r="AH553" s="68"/>
    </row>
    <row r="554" spans="31:34" ht="13.2">
      <c r="AE554" s="67"/>
      <c r="AF554" s="68"/>
      <c r="AG554" s="68"/>
      <c r="AH554" s="68"/>
    </row>
    <row r="555" spans="31:34" ht="13.2">
      <c r="AE555" s="67"/>
      <c r="AF555" s="68"/>
      <c r="AG555" s="68"/>
      <c r="AH555" s="68"/>
    </row>
    <row r="556" spans="31:34" ht="13.2">
      <c r="AE556" s="67"/>
      <c r="AF556" s="68"/>
      <c r="AG556" s="68"/>
      <c r="AH556" s="68"/>
    </row>
    <row r="557" spans="31:34" ht="13.2">
      <c r="AE557" s="67"/>
      <c r="AF557" s="68"/>
      <c r="AG557" s="68"/>
      <c r="AH557" s="68"/>
    </row>
    <row r="558" spans="31:34" ht="13.2">
      <c r="AE558" s="67"/>
      <c r="AF558" s="68"/>
      <c r="AG558" s="68"/>
      <c r="AH558" s="68"/>
    </row>
    <row r="559" spans="31:34" ht="13.2">
      <c r="AE559" s="67"/>
      <c r="AF559" s="68"/>
      <c r="AG559" s="68"/>
      <c r="AH559" s="68"/>
    </row>
    <row r="560" spans="31:34" ht="13.2">
      <c r="AE560" s="67"/>
      <c r="AF560" s="68"/>
      <c r="AG560" s="68"/>
      <c r="AH560" s="68"/>
    </row>
    <row r="561" spans="31:34" ht="13.2">
      <c r="AE561" s="67"/>
      <c r="AF561" s="68"/>
      <c r="AG561" s="68"/>
      <c r="AH561" s="68"/>
    </row>
    <row r="562" spans="31:34" ht="13.2">
      <c r="AE562" s="67"/>
      <c r="AF562" s="68"/>
      <c r="AG562" s="68"/>
      <c r="AH562" s="68"/>
    </row>
    <row r="563" spans="31:34" ht="13.2">
      <c r="AE563" s="67"/>
      <c r="AF563" s="68"/>
      <c r="AG563" s="68"/>
      <c r="AH563" s="68"/>
    </row>
    <row r="564" spans="31:34" ht="13.2">
      <c r="AE564" s="67"/>
      <c r="AF564" s="68"/>
      <c r="AG564" s="68"/>
      <c r="AH564" s="68"/>
    </row>
    <row r="565" spans="31:34" ht="13.2">
      <c r="AE565" s="67"/>
      <c r="AF565" s="68"/>
      <c r="AG565" s="68"/>
      <c r="AH565" s="68"/>
    </row>
    <row r="566" spans="31:34" ht="13.2">
      <c r="AE566" s="67"/>
      <c r="AF566" s="68"/>
      <c r="AG566" s="68"/>
      <c r="AH566" s="68"/>
    </row>
    <row r="567" spans="31:34" ht="13.2">
      <c r="AE567" s="67"/>
      <c r="AF567" s="68"/>
      <c r="AG567" s="68"/>
      <c r="AH567" s="68"/>
    </row>
    <row r="568" spans="31:34" ht="13.2">
      <c r="AE568" s="67"/>
      <c r="AF568" s="68"/>
      <c r="AG568" s="68"/>
      <c r="AH568" s="68"/>
    </row>
    <row r="569" spans="31:34" ht="13.2">
      <c r="AE569" s="67"/>
      <c r="AF569" s="68"/>
      <c r="AG569" s="68"/>
      <c r="AH569" s="68"/>
    </row>
    <row r="570" spans="31:34" ht="13.2">
      <c r="AE570" s="67"/>
      <c r="AF570" s="68"/>
      <c r="AG570" s="68"/>
      <c r="AH570" s="68"/>
    </row>
    <row r="571" spans="31:34" ht="13.2">
      <c r="AE571" s="67"/>
      <c r="AF571" s="68"/>
      <c r="AG571" s="68"/>
      <c r="AH571" s="68"/>
    </row>
    <row r="572" spans="31:34" ht="13.2">
      <c r="AE572" s="67"/>
      <c r="AF572" s="68"/>
      <c r="AG572" s="68"/>
      <c r="AH572" s="68"/>
    </row>
    <row r="573" spans="31:34" ht="13.2">
      <c r="AE573" s="67"/>
      <c r="AF573" s="68"/>
      <c r="AG573" s="68"/>
      <c r="AH573" s="68"/>
    </row>
    <row r="574" spans="31:34" ht="13.2">
      <c r="AE574" s="67"/>
      <c r="AF574" s="68"/>
      <c r="AG574" s="68"/>
      <c r="AH574" s="68"/>
    </row>
    <row r="575" spans="31:34" ht="13.2">
      <c r="AE575" s="67"/>
      <c r="AF575" s="68"/>
      <c r="AG575" s="68"/>
      <c r="AH575" s="68"/>
    </row>
    <row r="576" spans="31:34" ht="13.2">
      <c r="AE576" s="67"/>
      <c r="AF576" s="68"/>
      <c r="AG576" s="68"/>
      <c r="AH576" s="68"/>
    </row>
    <row r="577" spans="31:34" ht="13.2">
      <c r="AE577" s="67"/>
      <c r="AF577" s="68"/>
      <c r="AG577" s="68"/>
      <c r="AH577" s="68"/>
    </row>
    <row r="578" spans="31:34" ht="13.2">
      <c r="AE578" s="67"/>
      <c r="AF578" s="68"/>
      <c r="AG578" s="68"/>
      <c r="AH578" s="68"/>
    </row>
    <row r="579" spans="31:34" ht="13.2">
      <c r="AE579" s="67"/>
      <c r="AF579" s="68"/>
      <c r="AG579" s="68"/>
      <c r="AH579" s="68"/>
    </row>
    <row r="580" spans="31:34" ht="13.2">
      <c r="AE580" s="67"/>
      <c r="AF580" s="68"/>
      <c r="AG580" s="68"/>
      <c r="AH580" s="68"/>
    </row>
    <row r="581" spans="31:34" ht="13.2">
      <c r="AE581" s="67"/>
      <c r="AF581" s="68"/>
      <c r="AG581" s="68"/>
      <c r="AH581" s="68"/>
    </row>
    <row r="582" spans="31:34" ht="13.2">
      <c r="AE582" s="67"/>
      <c r="AF582" s="68"/>
      <c r="AG582" s="68"/>
      <c r="AH582" s="68"/>
    </row>
    <row r="583" spans="31:34" ht="13.2">
      <c r="AE583" s="67"/>
      <c r="AF583" s="68"/>
      <c r="AG583" s="68"/>
      <c r="AH583" s="68"/>
    </row>
    <row r="584" spans="31:34" ht="13.2">
      <c r="AE584" s="67"/>
      <c r="AF584" s="68"/>
      <c r="AG584" s="68"/>
      <c r="AH584" s="68"/>
    </row>
    <row r="585" spans="31:34" ht="13.2">
      <c r="AE585" s="67"/>
      <c r="AF585" s="68"/>
      <c r="AG585" s="68"/>
      <c r="AH585" s="68"/>
    </row>
    <row r="586" spans="31:34" ht="13.2">
      <c r="AE586" s="67"/>
      <c r="AF586" s="68"/>
      <c r="AG586" s="68"/>
      <c r="AH586" s="68"/>
    </row>
    <row r="587" spans="31:34" ht="13.2">
      <c r="AE587" s="67"/>
      <c r="AF587" s="68"/>
      <c r="AG587" s="68"/>
      <c r="AH587" s="68"/>
    </row>
    <row r="588" spans="31:34" ht="13.2">
      <c r="AE588" s="67"/>
      <c r="AF588" s="68"/>
      <c r="AG588" s="68"/>
      <c r="AH588" s="68"/>
    </row>
    <row r="589" spans="31:34" ht="13.2">
      <c r="AE589" s="67"/>
      <c r="AF589" s="68"/>
      <c r="AG589" s="68"/>
      <c r="AH589" s="68"/>
    </row>
    <row r="590" spans="31:34" ht="13.2">
      <c r="AE590" s="67"/>
      <c r="AF590" s="68"/>
      <c r="AG590" s="68"/>
      <c r="AH590" s="68"/>
    </row>
    <row r="591" spans="31:34" ht="13.2">
      <c r="AE591" s="67"/>
      <c r="AF591" s="68"/>
      <c r="AG591" s="68"/>
      <c r="AH591" s="68"/>
    </row>
    <row r="592" spans="31:34" ht="13.2">
      <c r="AE592" s="67"/>
      <c r="AF592" s="68"/>
      <c r="AG592" s="68"/>
      <c r="AH592" s="68"/>
    </row>
    <row r="593" spans="31:34" ht="13.2">
      <c r="AE593" s="67"/>
      <c r="AF593" s="68"/>
      <c r="AG593" s="68"/>
      <c r="AH593" s="68"/>
    </row>
    <row r="594" spans="31:34" ht="13.2">
      <c r="AE594" s="67"/>
      <c r="AF594" s="68"/>
      <c r="AG594" s="68"/>
      <c r="AH594" s="68"/>
    </row>
    <row r="595" spans="31:34" ht="13.2">
      <c r="AE595" s="67"/>
      <c r="AF595" s="68"/>
      <c r="AG595" s="68"/>
      <c r="AH595" s="68"/>
    </row>
    <row r="596" spans="31:34" ht="13.2">
      <c r="AE596" s="67"/>
      <c r="AF596" s="68"/>
      <c r="AG596" s="68"/>
      <c r="AH596" s="68"/>
    </row>
    <row r="597" spans="31:34" ht="13.2">
      <c r="AE597" s="67"/>
      <c r="AF597" s="68"/>
      <c r="AG597" s="68"/>
      <c r="AH597" s="68"/>
    </row>
    <row r="598" spans="31:34" ht="13.2">
      <c r="AE598" s="67"/>
      <c r="AF598" s="68"/>
      <c r="AG598" s="68"/>
      <c r="AH598" s="68"/>
    </row>
    <row r="599" spans="31:34" ht="13.2">
      <c r="AE599" s="67"/>
      <c r="AF599" s="68"/>
      <c r="AG599" s="68"/>
      <c r="AH599" s="68"/>
    </row>
    <row r="600" spans="31:34" ht="13.2">
      <c r="AE600" s="67"/>
      <c r="AF600" s="68"/>
      <c r="AG600" s="68"/>
      <c r="AH600" s="68"/>
    </row>
    <row r="601" spans="31:34" ht="13.2">
      <c r="AE601" s="67"/>
      <c r="AF601" s="68"/>
      <c r="AG601" s="68"/>
      <c r="AH601" s="68"/>
    </row>
    <row r="602" spans="31:34" ht="13.2">
      <c r="AE602" s="67"/>
      <c r="AF602" s="68"/>
      <c r="AG602" s="68"/>
      <c r="AH602" s="68"/>
    </row>
    <row r="603" spans="31:34" ht="13.2">
      <c r="AE603" s="67"/>
      <c r="AF603" s="68"/>
      <c r="AG603" s="68"/>
      <c r="AH603" s="68"/>
    </row>
    <row r="604" spans="31:34" ht="13.2">
      <c r="AE604" s="67"/>
      <c r="AF604" s="68"/>
      <c r="AG604" s="68"/>
      <c r="AH604" s="68"/>
    </row>
    <row r="605" spans="31:34" ht="13.2">
      <c r="AE605" s="67"/>
      <c r="AF605" s="68"/>
      <c r="AG605" s="68"/>
      <c r="AH605" s="68"/>
    </row>
    <row r="606" spans="31:34" ht="13.2">
      <c r="AE606" s="67"/>
      <c r="AF606" s="68"/>
      <c r="AG606" s="68"/>
      <c r="AH606" s="68"/>
    </row>
    <row r="607" spans="31:34" ht="13.2">
      <c r="AE607" s="67"/>
      <c r="AF607" s="68"/>
      <c r="AG607" s="68"/>
      <c r="AH607" s="68"/>
    </row>
    <row r="608" spans="31:34" ht="13.2">
      <c r="AE608" s="67"/>
      <c r="AF608" s="68"/>
      <c r="AG608" s="68"/>
      <c r="AH608" s="68"/>
    </row>
    <row r="609" spans="31:34" ht="13.2">
      <c r="AE609" s="67"/>
      <c r="AF609" s="68"/>
      <c r="AG609" s="68"/>
      <c r="AH609" s="68"/>
    </row>
    <row r="610" spans="31:34" ht="13.2">
      <c r="AE610" s="67"/>
      <c r="AF610" s="68"/>
      <c r="AG610" s="68"/>
      <c r="AH610" s="68"/>
    </row>
    <row r="611" spans="31:34" ht="13.2">
      <c r="AE611" s="67"/>
      <c r="AF611" s="68"/>
      <c r="AG611" s="68"/>
      <c r="AH611" s="68"/>
    </row>
    <row r="612" spans="31:34" ht="13.2">
      <c r="AE612" s="67"/>
      <c r="AF612" s="68"/>
      <c r="AG612" s="68"/>
      <c r="AH612" s="68"/>
    </row>
    <row r="613" spans="31:34" ht="13.2">
      <c r="AE613" s="67"/>
      <c r="AF613" s="68"/>
      <c r="AG613" s="68"/>
      <c r="AH613" s="68"/>
    </row>
    <row r="614" spans="31:34" ht="13.2">
      <c r="AE614" s="67"/>
      <c r="AF614" s="68"/>
      <c r="AG614" s="68"/>
      <c r="AH614" s="68"/>
    </row>
    <row r="615" spans="31:34" ht="13.2">
      <c r="AE615" s="67"/>
      <c r="AF615" s="68"/>
      <c r="AG615" s="68"/>
      <c r="AH615" s="68"/>
    </row>
    <row r="616" spans="31:34" ht="13.2">
      <c r="AE616" s="67"/>
      <c r="AF616" s="68"/>
      <c r="AG616" s="68"/>
      <c r="AH616" s="68"/>
    </row>
    <row r="617" spans="31:34" ht="13.2">
      <c r="AE617" s="67"/>
      <c r="AF617" s="68"/>
      <c r="AG617" s="68"/>
      <c r="AH617" s="68"/>
    </row>
    <row r="618" spans="31:34" ht="13.2">
      <c r="AE618" s="67"/>
      <c r="AF618" s="68"/>
      <c r="AG618" s="68"/>
      <c r="AH618" s="68"/>
    </row>
    <row r="619" spans="31:34" ht="13.2">
      <c r="AE619" s="67"/>
      <c r="AF619" s="68"/>
      <c r="AG619" s="68"/>
      <c r="AH619" s="68"/>
    </row>
    <row r="620" spans="31:34" ht="13.2">
      <c r="AE620" s="67"/>
      <c r="AF620" s="68"/>
      <c r="AG620" s="68"/>
      <c r="AH620" s="68"/>
    </row>
    <row r="621" spans="31:34" ht="13.2">
      <c r="AE621" s="67"/>
      <c r="AF621" s="68"/>
      <c r="AG621" s="68"/>
      <c r="AH621" s="68"/>
    </row>
    <row r="622" spans="31:34" ht="13.2">
      <c r="AE622" s="67"/>
      <c r="AF622" s="68"/>
      <c r="AG622" s="68"/>
      <c r="AH622" s="68"/>
    </row>
    <row r="623" spans="31:34" ht="13.2">
      <c r="AE623" s="67"/>
      <c r="AF623" s="68"/>
      <c r="AG623" s="68"/>
      <c r="AH623" s="68"/>
    </row>
    <row r="624" spans="31:34" ht="13.2">
      <c r="AE624" s="67"/>
      <c r="AF624" s="68"/>
      <c r="AG624" s="68"/>
      <c r="AH624" s="68"/>
    </row>
    <row r="625" spans="31:34" ht="13.2">
      <c r="AE625" s="67"/>
      <c r="AF625" s="68"/>
      <c r="AG625" s="68"/>
      <c r="AH625" s="68"/>
    </row>
    <row r="626" spans="31:34" ht="13.2">
      <c r="AE626" s="67"/>
      <c r="AF626" s="68"/>
      <c r="AG626" s="68"/>
      <c r="AH626" s="68"/>
    </row>
    <row r="627" spans="31:34" ht="13.2">
      <c r="AE627" s="67"/>
      <c r="AF627" s="68"/>
      <c r="AG627" s="68"/>
      <c r="AH627" s="68"/>
    </row>
    <row r="628" spans="31:34" ht="13.2">
      <c r="AE628" s="67"/>
      <c r="AF628" s="68"/>
      <c r="AG628" s="68"/>
      <c r="AH628" s="68"/>
    </row>
    <row r="629" spans="31:34" ht="13.2">
      <c r="AE629" s="67"/>
      <c r="AF629" s="68"/>
      <c r="AG629" s="68"/>
      <c r="AH629" s="68"/>
    </row>
    <row r="630" spans="31:34" ht="13.2">
      <c r="AE630" s="67"/>
      <c r="AF630" s="68"/>
      <c r="AG630" s="68"/>
      <c r="AH630" s="68"/>
    </row>
    <row r="631" spans="31:34" ht="13.2">
      <c r="AE631" s="67"/>
      <c r="AF631" s="68"/>
      <c r="AG631" s="68"/>
      <c r="AH631" s="68"/>
    </row>
    <row r="632" spans="31:34" ht="13.2">
      <c r="AE632" s="67"/>
      <c r="AF632" s="68"/>
      <c r="AG632" s="68"/>
      <c r="AH632" s="68"/>
    </row>
    <row r="633" spans="31:34" ht="13.2">
      <c r="AE633" s="67"/>
      <c r="AF633" s="68"/>
      <c r="AG633" s="68"/>
      <c r="AH633" s="68"/>
    </row>
    <row r="634" spans="31:34" ht="13.2">
      <c r="AE634" s="67"/>
      <c r="AF634" s="68"/>
      <c r="AG634" s="68"/>
      <c r="AH634" s="68"/>
    </row>
    <row r="635" spans="31:34" ht="13.2">
      <c r="AE635" s="67"/>
      <c r="AF635" s="68"/>
      <c r="AG635" s="68"/>
      <c r="AH635" s="68"/>
    </row>
    <row r="636" spans="31:34" ht="13.2">
      <c r="AE636" s="67"/>
      <c r="AF636" s="68"/>
      <c r="AG636" s="68"/>
      <c r="AH636" s="68"/>
    </row>
    <row r="637" spans="31:34" ht="13.2">
      <c r="AE637" s="67"/>
      <c r="AF637" s="68"/>
      <c r="AG637" s="68"/>
      <c r="AH637" s="68"/>
    </row>
    <row r="638" spans="31:34" ht="13.2">
      <c r="AE638" s="67"/>
      <c r="AF638" s="68"/>
      <c r="AG638" s="68"/>
      <c r="AH638" s="68"/>
    </row>
    <row r="639" spans="31:34" ht="13.2">
      <c r="AE639" s="67"/>
      <c r="AF639" s="68"/>
      <c r="AG639" s="68"/>
      <c r="AH639" s="68"/>
    </row>
    <row r="640" spans="31:34" ht="13.2">
      <c r="AE640" s="67"/>
      <c r="AF640" s="68"/>
      <c r="AG640" s="68"/>
      <c r="AH640" s="68"/>
    </row>
    <row r="641" spans="31:34" ht="13.2">
      <c r="AE641" s="67"/>
      <c r="AF641" s="68"/>
      <c r="AG641" s="68"/>
      <c r="AH641" s="68"/>
    </row>
    <row r="642" spans="31:34" ht="13.2">
      <c r="AE642" s="67"/>
      <c r="AF642" s="68"/>
      <c r="AG642" s="68"/>
      <c r="AH642" s="68"/>
    </row>
    <row r="643" spans="31:34" ht="13.2">
      <c r="AE643" s="67"/>
      <c r="AF643" s="68"/>
      <c r="AG643" s="68"/>
      <c r="AH643" s="68"/>
    </row>
    <row r="644" spans="31:34" ht="13.2">
      <c r="AE644" s="67"/>
      <c r="AF644" s="68"/>
      <c r="AG644" s="68"/>
      <c r="AH644" s="68"/>
    </row>
    <row r="645" spans="31:34" ht="13.2">
      <c r="AE645" s="67"/>
      <c r="AF645" s="68"/>
      <c r="AG645" s="68"/>
      <c r="AH645" s="68"/>
    </row>
    <row r="646" spans="31:34" ht="13.2">
      <c r="AE646" s="67"/>
      <c r="AF646" s="68"/>
      <c r="AG646" s="68"/>
      <c r="AH646" s="68"/>
    </row>
    <row r="647" spans="31:34" ht="13.2">
      <c r="AE647" s="67"/>
      <c r="AF647" s="68"/>
      <c r="AG647" s="68"/>
      <c r="AH647" s="68"/>
    </row>
    <row r="648" spans="31:34" ht="13.2">
      <c r="AE648" s="67"/>
      <c r="AF648" s="68"/>
      <c r="AG648" s="68"/>
      <c r="AH648" s="68"/>
    </row>
    <row r="649" spans="31:34" ht="13.2">
      <c r="AE649" s="67"/>
      <c r="AF649" s="68"/>
      <c r="AG649" s="68"/>
      <c r="AH649" s="68"/>
    </row>
    <row r="650" spans="31:34" ht="13.2">
      <c r="AE650" s="67"/>
      <c r="AF650" s="68"/>
      <c r="AG650" s="68"/>
      <c r="AH650" s="68"/>
    </row>
    <row r="651" spans="31:34" ht="13.2">
      <c r="AE651" s="67"/>
      <c r="AF651" s="68"/>
      <c r="AG651" s="68"/>
      <c r="AH651" s="68"/>
    </row>
    <row r="652" spans="31:34" ht="13.2">
      <c r="AE652" s="67"/>
      <c r="AF652" s="68"/>
      <c r="AG652" s="68"/>
      <c r="AH652" s="68"/>
    </row>
    <row r="653" spans="31:34" ht="13.2">
      <c r="AE653" s="67"/>
      <c r="AF653" s="68"/>
      <c r="AG653" s="68"/>
      <c r="AH653" s="68"/>
    </row>
    <row r="654" spans="31:34" ht="13.2">
      <c r="AE654" s="67"/>
      <c r="AF654" s="68"/>
      <c r="AG654" s="68"/>
      <c r="AH654" s="68"/>
    </row>
    <row r="655" spans="31:34" ht="13.2">
      <c r="AE655" s="67"/>
      <c r="AF655" s="68"/>
      <c r="AG655" s="68"/>
      <c r="AH655" s="68"/>
    </row>
    <row r="656" spans="31:34" ht="13.2">
      <c r="AE656" s="67"/>
      <c r="AF656" s="68"/>
      <c r="AG656" s="68"/>
      <c r="AH656" s="68"/>
    </row>
    <row r="657" spans="31:34" ht="13.2">
      <c r="AE657" s="67"/>
      <c r="AF657" s="68"/>
      <c r="AG657" s="68"/>
      <c r="AH657" s="68"/>
    </row>
    <row r="658" spans="31:34" ht="13.2">
      <c r="AE658" s="67"/>
      <c r="AF658" s="68"/>
      <c r="AG658" s="68"/>
      <c r="AH658" s="68"/>
    </row>
    <row r="659" spans="31:34" ht="13.2">
      <c r="AE659" s="67"/>
      <c r="AF659" s="68"/>
      <c r="AG659" s="68"/>
      <c r="AH659" s="68"/>
    </row>
    <row r="660" spans="31:34" ht="13.2">
      <c r="AE660" s="67"/>
      <c r="AF660" s="68"/>
      <c r="AG660" s="68"/>
      <c r="AH660" s="68"/>
    </row>
    <row r="661" spans="31:34" ht="13.2">
      <c r="AE661" s="67"/>
      <c r="AF661" s="68"/>
      <c r="AG661" s="68"/>
      <c r="AH661" s="68"/>
    </row>
    <row r="662" spans="31:34" ht="13.2">
      <c r="AE662" s="67"/>
      <c r="AF662" s="68"/>
      <c r="AG662" s="68"/>
      <c r="AH662" s="68"/>
    </row>
    <row r="663" spans="31:34" ht="13.2">
      <c r="AE663" s="67"/>
      <c r="AF663" s="68"/>
      <c r="AG663" s="68"/>
      <c r="AH663" s="68"/>
    </row>
    <row r="664" spans="31:34" ht="13.2">
      <c r="AE664" s="67"/>
      <c r="AF664" s="68"/>
      <c r="AG664" s="68"/>
      <c r="AH664" s="68"/>
    </row>
    <row r="665" spans="31:34" ht="13.2">
      <c r="AE665" s="67"/>
      <c r="AF665" s="68"/>
      <c r="AG665" s="68"/>
      <c r="AH665" s="68"/>
    </row>
    <row r="666" spans="31:34" ht="13.2">
      <c r="AE666" s="67"/>
      <c r="AF666" s="68"/>
      <c r="AG666" s="68"/>
      <c r="AH666" s="68"/>
    </row>
    <row r="667" spans="31:34" ht="13.2">
      <c r="AE667" s="67"/>
      <c r="AF667" s="68"/>
      <c r="AG667" s="68"/>
      <c r="AH667" s="68"/>
    </row>
    <row r="668" spans="31:34" ht="13.2">
      <c r="AE668" s="67"/>
      <c r="AF668" s="68"/>
      <c r="AG668" s="68"/>
      <c r="AH668" s="68"/>
    </row>
    <row r="669" spans="31:34" ht="13.2">
      <c r="AE669" s="67"/>
      <c r="AF669" s="68"/>
      <c r="AG669" s="68"/>
      <c r="AH669" s="68"/>
    </row>
    <row r="670" spans="31:34" ht="13.2">
      <c r="AE670" s="67"/>
      <c r="AF670" s="68"/>
      <c r="AG670" s="68"/>
      <c r="AH670" s="68"/>
    </row>
    <row r="671" spans="31:34" ht="13.2">
      <c r="AE671" s="67"/>
      <c r="AF671" s="68"/>
      <c r="AG671" s="68"/>
      <c r="AH671" s="68"/>
    </row>
    <row r="672" spans="31:34" ht="13.2">
      <c r="AE672" s="67"/>
      <c r="AF672" s="68"/>
      <c r="AG672" s="68"/>
      <c r="AH672" s="68"/>
    </row>
    <row r="673" spans="31:34" ht="13.2">
      <c r="AE673" s="67"/>
      <c r="AF673" s="68"/>
      <c r="AG673" s="68"/>
      <c r="AH673" s="68"/>
    </row>
    <row r="674" spans="31:34" ht="13.2">
      <c r="AE674" s="67"/>
      <c r="AF674" s="68"/>
      <c r="AG674" s="68"/>
      <c r="AH674" s="68"/>
    </row>
    <row r="675" spans="31:34" ht="13.2">
      <c r="AE675" s="67"/>
      <c r="AF675" s="68"/>
      <c r="AG675" s="68"/>
      <c r="AH675" s="68"/>
    </row>
    <row r="676" spans="31:34" ht="13.2">
      <c r="AE676" s="67"/>
      <c r="AF676" s="68"/>
      <c r="AG676" s="68"/>
      <c r="AH676" s="68"/>
    </row>
    <row r="677" spans="31:34" ht="13.2">
      <c r="AE677" s="67"/>
      <c r="AF677" s="68"/>
      <c r="AG677" s="68"/>
      <c r="AH677" s="68"/>
    </row>
    <row r="678" spans="31:34" ht="13.2">
      <c r="AE678" s="67"/>
      <c r="AF678" s="68"/>
      <c r="AG678" s="68"/>
      <c r="AH678" s="68"/>
    </row>
    <row r="679" spans="31:34" ht="13.2">
      <c r="AE679" s="67"/>
      <c r="AF679" s="68"/>
      <c r="AG679" s="68"/>
      <c r="AH679" s="68"/>
    </row>
    <row r="680" spans="31:34" ht="13.2">
      <c r="AE680" s="67"/>
      <c r="AF680" s="68"/>
      <c r="AG680" s="68"/>
      <c r="AH680" s="68"/>
    </row>
    <row r="681" spans="31:34" ht="13.2">
      <c r="AE681" s="67"/>
      <c r="AF681" s="68"/>
      <c r="AG681" s="68"/>
      <c r="AH681" s="68"/>
    </row>
    <row r="682" spans="31:34" ht="13.2">
      <c r="AE682" s="67"/>
      <c r="AF682" s="68"/>
      <c r="AG682" s="68"/>
      <c r="AH682" s="68"/>
    </row>
    <row r="683" spans="31:34" ht="13.2">
      <c r="AE683" s="67"/>
      <c r="AF683" s="68"/>
      <c r="AG683" s="68"/>
      <c r="AH683" s="68"/>
    </row>
    <row r="684" spans="31:34" ht="13.2">
      <c r="AE684" s="67"/>
      <c r="AF684" s="68"/>
      <c r="AG684" s="68"/>
      <c r="AH684" s="68"/>
    </row>
    <row r="685" spans="31:34" ht="13.2">
      <c r="AE685" s="67"/>
      <c r="AF685" s="68"/>
      <c r="AG685" s="68"/>
      <c r="AH685" s="68"/>
    </row>
    <row r="686" spans="31:34" ht="13.2">
      <c r="AE686" s="67"/>
      <c r="AF686" s="68"/>
      <c r="AG686" s="68"/>
      <c r="AH686" s="68"/>
    </row>
    <row r="687" spans="31:34" ht="13.2">
      <c r="AE687" s="67"/>
      <c r="AF687" s="68"/>
      <c r="AG687" s="68"/>
      <c r="AH687" s="68"/>
    </row>
    <row r="688" spans="31:34" ht="13.2">
      <c r="AE688" s="67"/>
      <c r="AF688" s="68"/>
      <c r="AG688" s="68"/>
      <c r="AH688" s="68"/>
    </row>
    <row r="689" spans="31:34" ht="13.2">
      <c r="AE689" s="67"/>
      <c r="AF689" s="68"/>
      <c r="AG689" s="68"/>
      <c r="AH689" s="68"/>
    </row>
    <row r="690" spans="31:34" ht="13.2">
      <c r="AE690" s="67"/>
      <c r="AF690" s="68"/>
      <c r="AG690" s="68"/>
      <c r="AH690" s="68"/>
    </row>
    <row r="691" spans="31:34" ht="13.2">
      <c r="AE691" s="67"/>
      <c r="AF691" s="68"/>
      <c r="AG691" s="68"/>
      <c r="AH691" s="68"/>
    </row>
    <row r="692" spans="31:34" ht="13.2">
      <c r="AE692" s="67"/>
      <c r="AF692" s="68"/>
      <c r="AG692" s="68"/>
      <c r="AH692" s="68"/>
    </row>
    <row r="693" spans="31:34" ht="13.2">
      <c r="AE693" s="67"/>
      <c r="AF693" s="68"/>
      <c r="AG693" s="68"/>
      <c r="AH693" s="68"/>
    </row>
    <row r="694" spans="31:34" ht="13.2">
      <c r="AE694" s="67"/>
      <c r="AF694" s="68"/>
      <c r="AG694" s="68"/>
      <c r="AH694" s="68"/>
    </row>
    <row r="695" spans="31:34" ht="13.2">
      <c r="AE695" s="67"/>
      <c r="AF695" s="68"/>
      <c r="AG695" s="68"/>
      <c r="AH695" s="68"/>
    </row>
    <row r="696" spans="31:34" ht="13.2">
      <c r="AE696" s="67"/>
      <c r="AF696" s="68"/>
      <c r="AG696" s="68"/>
      <c r="AH696" s="68"/>
    </row>
    <row r="697" spans="31:34" ht="13.2">
      <c r="AE697" s="67"/>
      <c r="AF697" s="68"/>
      <c r="AG697" s="68"/>
      <c r="AH697" s="68"/>
    </row>
    <row r="698" spans="31:34" ht="13.2">
      <c r="AE698" s="67"/>
      <c r="AF698" s="68"/>
      <c r="AG698" s="68"/>
      <c r="AH698" s="68"/>
    </row>
    <row r="699" spans="31:34" ht="13.2">
      <c r="AE699" s="67"/>
      <c r="AF699" s="68"/>
      <c r="AG699" s="68"/>
      <c r="AH699" s="68"/>
    </row>
    <row r="700" spans="31:34" ht="13.2">
      <c r="AE700" s="67"/>
      <c r="AF700" s="68"/>
      <c r="AG700" s="68"/>
      <c r="AH700" s="68"/>
    </row>
    <row r="701" spans="31:34" ht="13.2">
      <c r="AE701" s="67"/>
      <c r="AF701" s="68"/>
      <c r="AG701" s="68"/>
      <c r="AH701" s="68"/>
    </row>
    <row r="702" spans="31:34" ht="13.2">
      <c r="AE702" s="67"/>
      <c r="AF702" s="68"/>
      <c r="AG702" s="68"/>
      <c r="AH702" s="68"/>
    </row>
    <row r="703" spans="31:34" ht="13.2">
      <c r="AE703" s="67"/>
      <c r="AF703" s="68"/>
      <c r="AG703" s="68"/>
      <c r="AH703" s="68"/>
    </row>
    <row r="704" spans="31:34" ht="13.2">
      <c r="AE704" s="67"/>
      <c r="AF704" s="68"/>
      <c r="AG704" s="68"/>
      <c r="AH704" s="68"/>
    </row>
    <row r="705" spans="31:34" ht="13.2">
      <c r="AE705" s="67"/>
      <c r="AF705" s="68"/>
      <c r="AG705" s="68"/>
      <c r="AH705" s="68"/>
    </row>
    <row r="706" spans="31:34" ht="13.2">
      <c r="AE706" s="67"/>
      <c r="AF706" s="68"/>
      <c r="AG706" s="68"/>
      <c r="AH706" s="68"/>
    </row>
    <row r="707" spans="31:34" ht="13.2">
      <c r="AE707" s="67"/>
      <c r="AF707" s="68"/>
      <c r="AG707" s="68"/>
      <c r="AH707" s="68"/>
    </row>
    <row r="708" spans="31:34" ht="13.2">
      <c r="AE708" s="67"/>
      <c r="AF708" s="68"/>
      <c r="AG708" s="68"/>
      <c r="AH708" s="68"/>
    </row>
    <row r="709" spans="31:34" ht="13.2">
      <c r="AE709" s="67"/>
      <c r="AF709" s="68"/>
      <c r="AG709" s="68"/>
      <c r="AH709" s="68"/>
    </row>
    <row r="710" spans="31:34" ht="13.2">
      <c r="AE710" s="67"/>
      <c r="AF710" s="68"/>
      <c r="AG710" s="68"/>
      <c r="AH710" s="68"/>
    </row>
    <row r="711" spans="31:34" ht="13.2">
      <c r="AE711" s="67"/>
      <c r="AF711" s="68"/>
      <c r="AG711" s="68"/>
      <c r="AH711" s="68"/>
    </row>
    <row r="712" spans="31:34" ht="13.2">
      <c r="AE712" s="67"/>
      <c r="AF712" s="68"/>
      <c r="AG712" s="68"/>
      <c r="AH712" s="68"/>
    </row>
    <row r="713" spans="31:34" ht="13.2">
      <c r="AE713" s="67"/>
      <c r="AF713" s="68"/>
      <c r="AG713" s="68"/>
      <c r="AH713" s="68"/>
    </row>
    <row r="714" spans="31:34" ht="13.2">
      <c r="AE714" s="67"/>
      <c r="AF714" s="68"/>
      <c r="AG714" s="68"/>
      <c r="AH714" s="68"/>
    </row>
    <row r="715" spans="31:34" ht="13.2">
      <c r="AE715" s="67"/>
      <c r="AF715" s="68"/>
      <c r="AG715" s="68"/>
      <c r="AH715" s="68"/>
    </row>
    <row r="716" spans="31:34" ht="13.2">
      <c r="AE716" s="67"/>
      <c r="AF716" s="68"/>
      <c r="AG716" s="68"/>
      <c r="AH716" s="68"/>
    </row>
    <row r="717" spans="31:34" ht="13.2">
      <c r="AE717" s="67"/>
      <c r="AF717" s="68"/>
      <c r="AG717" s="68"/>
      <c r="AH717" s="68"/>
    </row>
    <row r="718" spans="31:34" ht="13.2">
      <c r="AE718" s="67"/>
      <c r="AF718" s="68"/>
      <c r="AG718" s="68"/>
      <c r="AH718" s="68"/>
    </row>
    <row r="719" spans="31:34" ht="13.2">
      <c r="AE719" s="67"/>
      <c r="AF719" s="68"/>
      <c r="AG719" s="68"/>
      <c r="AH719" s="68"/>
    </row>
    <row r="720" spans="31:34" ht="13.2">
      <c r="AE720" s="67"/>
      <c r="AF720" s="68"/>
      <c r="AG720" s="68"/>
      <c r="AH720" s="68"/>
    </row>
    <row r="721" spans="31:34" ht="13.2">
      <c r="AE721" s="67"/>
      <c r="AF721" s="68"/>
      <c r="AG721" s="68"/>
      <c r="AH721" s="68"/>
    </row>
    <row r="722" spans="31:34" ht="13.2">
      <c r="AE722" s="67"/>
      <c r="AF722" s="68"/>
      <c r="AG722" s="68"/>
      <c r="AH722" s="68"/>
    </row>
    <row r="723" spans="31:34" ht="13.2">
      <c r="AE723" s="67"/>
      <c r="AF723" s="68"/>
      <c r="AG723" s="68"/>
      <c r="AH723" s="68"/>
    </row>
    <row r="724" spans="31:34" ht="13.2">
      <c r="AE724" s="67"/>
      <c r="AF724" s="68"/>
      <c r="AG724" s="68"/>
      <c r="AH724" s="68"/>
    </row>
    <row r="725" spans="31:34" ht="13.2">
      <c r="AE725" s="67"/>
      <c r="AF725" s="68"/>
      <c r="AG725" s="68"/>
      <c r="AH725" s="68"/>
    </row>
    <row r="726" spans="31:34" ht="13.2">
      <c r="AE726" s="67"/>
      <c r="AF726" s="68"/>
      <c r="AG726" s="68"/>
      <c r="AH726" s="68"/>
    </row>
    <row r="727" spans="31:34" ht="13.2">
      <c r="AE727" s="67"/>
      <c r="AF727" s="68"/>
      <c r="AG727" s="68"/>
      <c r="AH727" s="68"/>
    </row>
    <row r="728" spans="31:34" ht="13.2">
      <c r="AE728" s="67"/>
      <c r="AF728" s="68"/>
      <c r="AG728" s="68"/>
      <c r="AH728" s="68"/>
    </row>
    <row r="729" spans="31:34" ht="13.2">
      <c r="AE729" s="67"/>
      <c r="AF729" s="68"/>
      <c r="AG729" s="68"/>
      <c r="AH729" s="68"/>
    </row>
    <row r="730" spans="31:34" ht="13.2">
      <c r="AE730" s="67"/>
      <c r="AF730" s="68"/>
      <c r="AG730" s="68"/>
      <c r="AH730" s="68"/>
    </row>
    <row r="731" spans="31:34" ht="13.2">
      <c r="AE731" s="67"/>
      <c r="AF731" s="68"/>
      <c r="AG731" s="68"/>
      <c r="AH731" s="68"/>
    </row>
    <row r="732" spans="31:34" ht="13.2">
      <c r="AE732" s="67"/>
      <c r="AF732" s="68"/>
      <c r="AG732" s="68"/>
      <c r="AH732" s="68"/>
    </row>
    <row r="733" spans="31:34" ht="13.2">
      <c r="AE733" s="67"/>
      <c r="AF733" s="68"/>
      <c r="AG733" s="68"/>
      <c r="AH733" s="68"/>
    </row>
    <row r="734" spans="31:34" ht="13.2">
      <c r="AE734" s="67"/>
      <c r="AF734" s="68"/>
      <c r="AG734" s="68"/>
      <c r="AH734" s="68"/>
    </row>
    <row r="735" spans="31:34" ht="13.2">
      <c r="AE735" s="67"/>
      <c r="AF735" s="68"/>
      <c r="AG735" s="68"/>
      <c r="AH735" s="68"/>
    </row>
    <row r="736" spans="31:34" ht="13.2">
      <c r="AE736" s="67"/>
      <c r="AF736" s="68"/>
      <c r="AG736" s="68"/>
      <c r="AH736" s="68"/>
    </row>
    <row r="737" spans="31:34" ht="13.2">
      <c r="AE737" s="67"/>
      <c r="AF737" s="68"/>
      <c r="AG737" s="68"/>
      <c r="AH737" s="68"/>
    </row>
    <row r="738" spans="31:34" ht="13.2">
      <c r="AE738" s="67"/>
      <c r="AF738" s="68"/>
      <c r="AG738" s="68"/>
      <c r="AH738" s="68"/>
    </row>
    <row r="739" spans="31:34" ht="13.2">
      <c r="AE739" s="67"/>
      <c r="AF739" s="68"/>
      <c r="AG739" s="68"/>
      <c r="AH739" s="68"/>
    </row>
    <row r="740" spans="31:34" ht="13.2">
      <c r="AE740" s="67"/>
      <c r="AF740" s="68"/>
      <c r="AG740" s="68"/>
      <c r="AH740" s="68"/>
    </row>
    <row r="741" spans="31:34" ht="13.2">
      <c r="AE741" s="67"/>
      <c r="AF741" s="68"/>
      <c r="AG741" s="68"/>
      <c r="AH741" s="68"/>
    </row>
    <row r="742" spans="31:34" ht="13.2">
      <c r="AE742" s="67"/>
      <c r="AF742" s="68"/>
      <c r="AG742" s="68"/>
      <c r="AH742" s="68"/>
    </row>
    <row r="743" spans="31:34" ht="13.2">
      <c r="AE743" s="67"/>
      <c r="AF743" s="68"/>
      <c r="AG743" s="68"/>
      <c r="AH743" s="68"/>
    </row>
    <row r="744" spans="31:34" ht="13.2">
      <c r="AE744" s="67"/>
      <c r="AF744" s="68"/>
      <c r="AG744" s="68"/>
      <c r="AH744" s="68"/>
    </row>
    <row r="745" spans="31:34" ht="13.2">
      <c r="AE745" s="67"/>
      <c r="AF745" s="68"/>
      <c r="AG745" s="68"/>
      <c r="AH745" s="68"/>
    </row>
    <row r="746" spans="31:34" ht="13.2">
      <c r="AE746" s="67"/>
      <c r="AF746" s="68"/>
      <c r="AG746" s="68"/>
      <c r="AH746" s="68"/>
    </row>
    <row r="747" spans="31:34" ht="13.2">
      <c r="AE747" s="67"/>
      <c r="AF747" s="68"/>
      <c r="AG747" s="68"/>
      <c r="AH747" s="68"/>
    </row>
    <row r="748" spans="31:34" ht="13.2">
      <c r="AE748" s="67"/>
      <c r="AF748" s="68"/>
      <c r="AG748" s="68"/>
      <c r="AH748" s="68"/>
    </row>
    <row r="749" spans="31:34" ht="13.2">
      <c r="AE749" s="67"/>
      <c r="AF749" s="68"/>
      <c r="AG749" s="68"/>
      <c r="AH749" s="68"/>
    </row>
    <row r="750" spans="31:34" ht="13.2">
      <c r="AE750" s="67"/>
      <c r="AF750" s="68"/>
      <c r="AG750" s="68"/>
      <c r="AH750" s="68"/>
    </row>
    <row r="751" spans="31:34" ht="13.2">
      <c r="AE751" s="67"/>
      <c r="AF751" s="68"/>
      <c r="AG751" s="68"/>
      <c r="AH751" s="68"/>
    </row>
    <row r="752" spans="31:34" ht="13.2">
      <c r="AE752" s="67"/>
      <c r="AF752" s="68"/>
      <c r="AG752" s="68"/>
      <c r="AH752" s="68"/>
    </row>
    <row r="753" spans="31:34" ht="13.2">
      <c r="AE753" s="67"/>
      <c r="AF753" s="68"/>
      <c r="AG753" s="68"/>
      <c r="AH753" s="68"/>
    </row>
    <row r="754" spans="31:34" ht="13.2">
      <c r="AE754" s="67"/>
      <c r="AF754" s="68"/>
      <c r="AG754" s="68"/>
      <c r="AH754" s="68"/>
    </row>
    <row r="755" spans="31:34" ht="13.2">
      <c r="AE755" s="67"/>
      <c r="AF755" s="68"/>
      <c r="AG755" s="68"/>
      <c r="AH755" s="68"/>
    </row>
    <row r="756" spans="31:34" ht="13.2">
      <c r="AE756" s="67"/>
      <c r="AF756" s="68"/>
      <c r="AG756" s="68"/>
      <c r="AH756" s="68"/>
    </row>
    <row r="757" spans="31:34" ht="13.2">
      <c r="AE757" s="67"/>
      <c r="AF757" s="68"/>
      <c r="AG757" s="68"/>
      <c r="AH757" s="68"/>
    </row>
    <row r="758" spans="31:34" ht="13.2">
      <c r="AE758" s="67"/>
      <c r="AF758" s="68"/>
      <c r="AG758" s="68"/>
      <c r="AH758" s="68"/>
    </row>
    <row r="759" spans="31:34" ht="13.2">
      <c r="AE759" s="67"/>
      <c r="AF759" s="68"/>
      <c r="AG759" s="68"/>
      <c r="AH759" s="68"/>
    </row>
    <row r="760" spans="31:34" ht="13.2">
      <c r="AE760" s="67"/>
      <c r="AF760" s="68"/>
      <c r="AG760" s="68"/>
      <c r="AH760" s="68"/>
    </row>
    <row r="761" spans="31:34" ht="13.2">
      <c r="AE761" s="67"/>
      <c r="AF761" s="68"/>
      <c r="AG761" s="68"/>
      <c r="AH761" s="68"/>
    </row>
    <row r="762" spans="31:34" ht="13.2">
      <c r="AE762" s="67"/>
      <c r="AF762" s="68"/>
      <c r="AG762" s="68"/>
      <c r="AH762" s="68"/>
    </row>
    <row r="763" spans="31:34" ht="13.2">
      <c r="AE763" s="67"/>
      <c r="AF763" s="68"/>
      <c r="AG763" s="68"/>
      <c r="AH763" s="68"/>
    </row>
    <row r="764" spans="31:34" ht="13.2">
      <c r="AE764" s="67"/>
      <c r="AF764" s="68"/>
      <c r="AG764" s="68"/>
      <c r="AH764" s="68"/>
    </row>
    <row r="765" spans="31:34" ht="13.2">
      <c r="AE765" s="67"/>
      <c r="AF765" s="68"/>
      <c r="AG765" s="68"/>
      <c r="AH765" s="68"/>
    </row>
    <row r="766" spans="31:34" ht="13.2">
      <c r="AE766" s="67"/>
      <c r="AF766" s="68"/>
      <c r="AG766" s="68"/>
      <c r="AH766" s="68"/>
    </row>
    <row r="767" spans="31:34" ht="13.2">
      <c r="AE767" s="67"/>
      <c r="AF767" s="68"/>
      <c r="AG767" s="68"/>
      <c r="AH767" s="68"/>
    </row>
    <row r="768" spans="31:34" ht="13.2">
      <c r="AE768" s="67"/>
      <c r="AF768" s="68"/>
      <c r="AG768" s="68"/>
      <c r="AH768" s="68"/>
    </row>
    <row r="769" spans="31:34" ht="13.2">
      <c r="AE769" s="67"/>
      <c r="AF769" s="68"/>
      <c r="AG769" s="68"/>
      <c r="AH769" s="68"/>
    </row>
    <row r="770" spans="31:34" ht="13.2">
      <c r="AE770" s="67"/>
      <c r="AF770" s="68"/>
      <c r="AG770" s="68"/>
      <c r="AH770" s="68"/>
    </row>
    <row r="771" spans="31:34" ht="13.2">
      <c r="AE771" s="67"/>
      <c r="AF771" s="68"/>
      <c r="AG771" s="68"/>
      <c r="AH771" s="68"/>
    </row>
    <row r="772" spans="31:34" ht="13.2">
      <c r="AE772" s="67"/>
      <c r="AF772" s="68"/>
      <c r="AG772" s="68"/>
      <c r="AH772" s="68"/>
    </row>
    <row r="773" spans="31:34" ht="13.2">
      <c r="AE773" s="67"/>
      <c r="AF773" s="68"/>
      <c r="AG773" s="68"/>
      <c r="AH773" s="68"/>
    </row>
    <row r="774" spans="31:34" ht="13.2">
      <c r="AE774" s="67"/>
      <c r="AF774" s="68"/>
      <c r="AG774" s="68"/>
      <c r="AH774" s="68"/>
    </row>
    <row r="775" spans="31:34" ht="13.2">
      <c r="AE775" s="67"/>
      <c r="AF775" s="68"/>
      <c r="AG775" s="68"/>
      <c r="AH775" s="68"/>
    </row>
    <row r="776" spans="31:34" ht="13.2">
      <c r="AE776" s="67"/>
      <c r="AF776" s="68"/>
      <c r="AG776" s="68"/>
      <c r="AH776" s="68"/>
    </row>
    <row r="777" spans="31:34" ht="13.2">
      <c r="AE777" s="67"/>
      <c r="AF777" s="68"/>
      <c r="AG777" s="68"/>
      <c r="AH777" s="68"/>
    </row>
    <row r="778" spans="31:34" ht="13.2">
      <c r="AE778" s="67"/>
      <c r="AF778" s="68"/>
      <c r="AG778" s="68"/>
      <c r="AH778" s="68"/>
    </row>
    <row r="779" spans="31:34" ht="13.2">
      <c r="AE779" s="67"/>
      <c r="AF779" s="68"/>
      <c r="AG779" s="68"/>
      <c r="AH779" s="68"/>
    </row>
    <row r="780" spans="31:34" ht="13.2">
      <c r="AE780" s="67"/>
      <c r="AF780" s="68"/>
      <c r="AG780" s="68"/>
      <c r="AH780" s="68"/>
    </row>
    <row r="781" spans="31:34" ht="13.2">
      <c r="AE781" s="67"/>
      <c r="AF781" s="68"/>
      <c r="AG781" s="68"/>
      <c r="AH781" s="68"/>
    </row>
    <row r="782" spans="31:34" ht="13.2">
      <c r="AE782" s="67"/>
      <c r="AF782" s="68"/>
      <c r="AG782" s="68"/>
      <c r="AH782" s="68"/>
    </row>
    <row r="783" spans="31:34" ht="13.2">
      <c r="AE783" s="67"/>
      <c r="AF783" s="68"/>
      <c r="AG783" s="68"/>
      <c r="AH783" s="68"/>
    </row>
    <row r="784" spans="31:34" ht="13.2">
      <c r="AE784" s="67"/>
      <c r="AF784" s="68"/>
      <c r="AG784" s="68"/>
      <c r="AH784" s="68"/>
    </row>
    <row r="785" spans="31:34" ht="13.2">
      <c r="AE785" s="67"/>
      <c r="AF785" s="68"/>
      <c r="AG785" s="68"/>
      <c r="AH785" s="68"/>
    </row>
    <row r="786" spans="31:34" ht="13.2">
      <c r="AE786" s="67"/>
      <c r="AF786" s="68"/>
      <c r="AG786" s="68"/>
      <c r="AH786" s="68"/>
    </row>
    <row r="787" spans="31:34" ht="13.2">
      <c r="AE787" s="67"/>
      <c r="AF787" s="68"/>
      <c r="AG787" s="68"/>
      <c r="AH787" s="68"/>
    </row>
    <row r="788" spans="31:34" ht="13.2">
      <c r="AE788" s="67"/>
      <c r="AF788" s="68"/>
      <c r="AG788" s="68"/>
      <c r="AH788" s="68"/>
    </row>
    <row r="789" spans="31:34" ht="13.2">
      <c r="AE789" s="67"/>
      <c r="AF789" s="68"/>
      <c r="AG789" s="68"/>
      <c r="AH789" s="68"/>
    </row>
    <row r="790" spans="31:34" ht="13.2">
      <c r="AE790" s="67"/>
      <c r="AF790" s="68"/>
      <c r="AG790" s="68"/>
      <c r="AH790" s="68"/>
    </row>
    <row r="791" spans="31:34" ht="13.2">
      <c r="AE791" s="67"/>
      <c r="AF791" s="68"/>
      <c r="AG791" s="68"/>
      <c r="AH791" s="68"/>
    </row>
    <row r="792" spans="31:34" ht="13.2">
      <c r="AE792" s="67"/>
      <c r="AF792" s="68"/>
      <c r="AG792" s="68"/>
      <c r="AH792" s="68"/>
    </row>
    <row r="793" spans="31:34" ht="13.2">
      <c r="AE793" s="67"/>
      <c r="AF793" s="68"/>
      <c r="AG793" s="68"/>
      <c r="AH793" s="68"/>
    </row>
    <row r="794" spans="31:34" ht="13.2">
      <c r="AE794" s="67"/>
      <c r="AF794" s="68"/>
      <c r="AG794" s="68"/>
      <c r="AH794" s="68"/>
    </row>
    <row r="795" spans="31:34" ht="13.2">
      <c r="AE795" s="67"/>
      <c r="AF795" s="68"/>
      <c r="AG795" s="68"/>
      <c r="AH795" s="68"/>
    </row>
    <row r="796" spans="31:34" ht="13.2">
      <c r="AE796" s="67"/>
      <c r="AF796" s="68"/>
      <c r="AG796" s="68"/>
      <c r="AH796" s="68"/>
    </row>
    <row r="797" spans="31:34" ht="13.2">
      <c r="AE797" s="67"/>
      <c r="AF797" s="68"/>
      <c r="AG797" s="68"/>
      <c r="AH797" s="68"/>
    </row>
    <row r="798" spans="31:34" ht="13.2">
      <c r="AE798" s="67"/>
      <c r="AF798" s="68"/>
      <c r="AG798" s="68"/>
      <c r="AH798" s="68"/>
    </row>
    <row r="799" spans="31:34" ht="13.2">
      <c r="AE799" s="67"/>
      <c r="AF799" s="68"/>
      <c r="AG799" s="68"/>
      <c r="AH799" s="68"/>
    </row>
    <row r="800" spans="31:34" ht="13.2">
      <c r="AE800" s="67"/>
      <c r="AF800" s="68"/>
      <c r="AG800" s="68"/>
      <c r="AH800" s="68"/>
    </row>
    <row r="801" spans="31:34" ht="13.2">
      <c r="AE801" s="67"/>
      <c r="AF801" s="68"/>
      <c r="AG801" s="68"/>
      <c r="AH801" s="68"/>
    </row>
    <row r="802" spans="31:34" ht="13.2">
      <c r="AE802" s="67"/>
      <c r="AF802" s="68"/>
      <c r="AG802" s="68"/>
      <c r="AH802" s="68"/>
    </row>
    <row r="803" spans="31:34" ht="13.2">
      <c r="AE803" s="67"/>
      <c r="AF803" s="68"/>
      <c r="AG803" s="68"/>
      <c r="AH803" s="68"/>
    </row>
    <row r="804" spans="31:34" ht="13.2">
      <c r="AE804" s="67"/>
      <c r="AF804" s="68"/>
      <c r="AG804" s="68"/>
      <c r="AH804" s="68"/>
    </row>
    <row r="805" spans="31:34" ht="13.2">
      <c r="AE805" s="67"/>
      <c r="AF805" s="68"/>
      <c r="AG805" s="68"/>
      <c r="AH805" s="68"/>
    </row>
    <row r="806" spans="31:34" ht="13.2">
      <c r="AE806" s="67"/>
      <c r="AF806" s="68"/>
      <c r="AG806" s="68"/>
      <c r="AH806" s="68"/>
    </row>
    <row r="807" spans="31:34" ht="13.2">
      <c r="AE807" s="67"/>
      <c r="AF807" s="68"/>
      <c r="AG807" s="68"/>
      <c r="AH807" s="68"/>
    </row>
    <row r="808" spans="31:34" ht="13.2">
      <c r="AE808" s="67"/>
      <c r="AF808" s="68"/>
      <c r="AG808" s="68"/>
      <c r="AH808" s="68"/>
    </row>
    <row r="809" spans="31:34" ht="13.2">
      <c r="AE809" s="67"/>
      <c r="AF809" s="68"/>
      <c r="AG809" s="68"/>
      <c r="AH809" s="68"/>
    </row>
    <row r="810" spans="31:34" ht="13.2">
      <c r="AE810" s="67"/>
      <c r="AF810" s="68"/>
      <c r="AG810" s="68"/>
      <c r="AH810" s="68"/>
    </row>
    <row r="811" spans="31:34" ht="13.2">
      <c r="AE811" s="67"/>
      <c r="AF811" s="68"/>
      <c r="AG811" s="68"/>
      <c r="AH811" s="68"/>
    </row>
    <row r="812" spans="31:34" ht="13.2">
      <c r="AE812" s="67"/>
      <c r="AF812" s="68"/>
      <c r="AG812" s="68"/>
      <c r="AH812" s="68"/>
    </row>
    <row r="813" spans="31:34" ht="13.2">
      <c r="AE813" s="67"/>
      <c r="AF813" s="68"/>
      <c r="AG813" s="68"/>
      <c r="AH813" s="68"/>
    </row>
    <row r="814" spans="31:34" ht="13.2">
      <c r="AE814" s="67"/>
      <c r="AF814" s="68"/>
      <c r="AG814" s="68"/>
      <c r="AH814" s="68"/>
    </row>
    <row r="815" spans="31:34" ht="13.2">
      <c r="AE815" s="67"/>
      <c r="AF815" s="68"/>
      <c r="AG815" s="68"/>
      <c r="AH815" s="68"/>
    </row>
    <row r="816" spans="31:34" ht="13.2">
      <c r="AE816" s="67"/>
      <c r="AF816" s="68"/>
      <c r="AG816" s="68"/>
      <c r="AH816" s="68"/>
    </row>
    <row r="817" spans="31:34" ht="13.2">
      <c r="AE817" s="67"/>
      <c r="AF817" s="68"/>
      <c r="AG817" s="68"/>
      <c r="AH817" s="68"/>
    </row>
    <row r="818" spans="31:34" ht="13.2">
      <c r="AE818" s="67"/>
      <c r="AF818" s="68"/>
      <c r="AG818" s="68"/>
      <c r="AH818" s="68"/>
    </row>
    <row r="819" spans="31:34" ht="13.2">
      <c r="AE819" s="67"/>
      <c r="AF819" s="68"/>
      <c r="AG819" s="68"/>
      <c r="AH819" s="68"/>
    </row>
    <row r="820" spans="31:34" ht="13.2">
      <c r="AE820" s="67"/>
      <c r="AF820" s="68"/>
      <c r="AG820" s="68"/>
      <c r="AH820" s="68"/>
    </row>
    <row r="821" spans="31:34" ht="13.2">
      <c r="AE821" s="67"/>
      <c r="AF821" s="68"/>
      <c r="AG821" s="68"/>
      <c r="AH821" s="68"/>
    </row>
    <row r="822" spans="31:34" ht="13.2">
      <c r="AE822" s="67"/>
      <c r="AF822" s="68"/>
      <c r="AG822" s="68"/>
      <c r="AH822" s="68"/>
    </row>
    <row r="823" spans="31:34" ht="13.2">
      <c r="AE823" s="67"/>
      <c r="AF823" s="68"/>
      <c r="AG823" s="68"/>
      <c r="AH823" s="68"/>
    </row>
    <row r="824" spans="31:34" ht="13.2">
      <c r="AE824" s="67"/>
      <c r="AF824" s="68"/>
      <c r="AG824" s="68"/>
      <c r="AH824" s="68"/>
    </row>
    <row r="825" spans="31:34" ht="13.2">
      <c r="AE825" s="67"/>
      <c r="AF825" s="68"/>
      <c r="AG825" s="68"/>
      <c r="AH825" s="68"/>
    </row>
    <row r="826" spans="31:34" ht="13.2">
      <c r="AE826" s="67"/>
      <c r="AF826" s="68"/>
      <c r="AG826" s="68"/>
      <c r="AH826" s="68"/>
    </row>
    <row r="827" spans="31:34" ht="13.2">
      <c r="AE827" s="67"/>
      <c r="AF827" s="68"/>
      <c r="AG827" s="68"/>
      <c r="AH827" s="68"/>
    </row>
    <row r="828" spans="31:34" ht="13.2">
      <c r="AE828" s="67"/>
      <c r="AF828" s="68"/>
      <c r="AG828" s="68"/>
      <c r="AH828" s="68"/>
    </row>
    <row r="829" spans="31:34" ht="13.2">
      <c r="AE829" s="67"/>
      <c r="AF829" s="68"/>
      <c r="AG829" s="68"/>
      <c r="AH829" s="68"/>
    </row>
    <row r="830" spans="31:34" ht="13.2">
      <c r="AE830" s="67"/>
      <c r="AF830" s="68"/>
      <c r="AG830" s="68"/>
      <c r="AH830" s="68"/>
    </row>
    <row r="831" spans="31:34" ht="13.2">
      <c r="AE831" s="67"/>
      <c r="AF831" s="68"/>
      <c r="AG831" s="68"/>
      <c r="AH831" s="68"/>
    </row>
    <row r="832" spans="31:34" ht="13.2">
      <c r="AE832" s="67"/>
      <c r="AF832" s="68"/>
      <c r="AG832" s="68"/>
      <c r="AH832" s="68"/>
    </row>
    <row r="833" spans="31:34" ht="13.2">
      <c r="AE833" s="67"/>
      <c r="AF833" s="68"/>
      <c r="AG833" s="68"/>
      <c r="AH833" s="68"/>
    </row>
    <row r="834" spans="31:34" ht="13.2">
      <c r="AE834" s="67"/>
      <c r="AF834" s="68"/>
      <c r="AG834" s="68"/>
      <c r="AH834" s="68"/>
    </row>
    <row r="835" spans="31:34" ht="13.2">
      <c r="AE835" s="67"/>
      <c r="AF835" s="68"/>
      <c r="AG835" s="68"/>
      <c r="AH835" s="68"/>
    </row>
    <row r="836" spans="31:34" ht="13.2">
      <c r="AE836" s="67"/>
      <c r="AF836" s="68"/>
      <c r="AG836" s="68"/>
      <c r="AH836" s="68"/>
    </row>
    <row r="837" spans="31:34" ht="13.2">
      <c r="AE837" s="67"/>
      <c r="AF837" s="68"/>
      <c r="AG837" s="68"/>
      <c r="AH837" s="68"/>
    </row>
    <row r="838" spans="31:34" ht="13.2">
      <c r="AE838" s="67"/>
      <c r="AF838" s="68"/>
      <c r="AG838" s="68"/>
      <c r="AH838" s="68"/>
    </row>
    <row r="839" spans="31:34" ht="13.2">
      <c r="AE839" s="67"/>
      <c r="AF839" s="68"/>
      <c r="AG839" s="68"/>
      <c r="AH839" s="68"/>
    </row>
    <row r="840" spans="31:34" ht="13.2">
      <c r="AE840" s="67"/>
      <c r="AF840" s="68"/>
      <c r="AG840" s="68"/>
      <c r="AH840" s="68"/>
    </row>
    <row r="841" spans="31:34" ht="13.2">
      <c r="AE841" s="67"/>
      <c r="AF841" s="68"/>
      <c r="AG841" s="68"/>
      <c r="AH841" s="68"/>
    </row>
    <row r="842" spans="31:34" ht="13.2">
      <c r="AE842" s="67"/>
      <c r="AF842" s="68"/>
      <c r="AG842" s="68"/>
      <c r="AH842" s="68"/>
    </row>
    <row r="843" spans="31:34" ht="13.2">
      <c r="AE843" s="67"/>
      <c r="AF843" s="68"/>
      <c r="AG843" s="68"/>
      <c r="AH843" s="68"/>
    </row>
    <row r="844" spans="31:34" ht="13.2">
      <c r="AE844" s="67"/>
      <c r="AF844" s="68"/>
      <c r="AG844" s="68"/>
      <c r="AH844" s="68"/>
    </row>
    <row r="845" spans="31:34" ht="13.2">
      <c r="AE845" s="67"/>
      <c r="AF845" s="68"/>
      <c r="AG845" s="68"/>
      <c r="AH845" s="68"/>
    </row>
    <row r="846" spans="31:34" ht="13.2">
      <c r="AE846" s="67"/>
      <c r="AF846" s="68"/>
      <c r="AG846" s="68"/>
      <c r="AH846" s="68"/>
    </row>
    <row r="847" spans="31:34" ht="13.2">
      <c r="AE847" s="67"/>
      <c r="AF847" s="68"/>
      <c r="AG847" s="68"/>
      <c r="AH847" s="68"/>
    </row>
    <row r="848" spans="31:34" ht="13.2">
      <c r="AE848" s="67"/>
      <c r="AF848" s="68"/>
      <c r="AG848" s="68"/>
      <c r="AH848" s="68"/>
    </row>
    <row r="849" spans="31:34" ht="13.2">
      <c r="AE849" s="67"/>
      <c r="AF849" s="68"/>
      <c r="AG849" s="68"/>
      <c r="AH849" s="68"/>
    </row>
    <row r="850" spans="31:34" ht="13.2">
      <c r="AE850" s="67"/>
      <c r="AF850" s="68"/>
      <c r="AG850" s="68"/>
      <c r="AH850" s="68"/>
    </row>
    <row r="851" spans="31:34" ht="13.2">
      <c r="AE851" s="67"/>
      <c r="AF851" s="68"/>
      <c r="AG851" s="68"/>
      <c r="AH851" s="68"/>
    </row>
    <row r="852" spans="31:34" ht="13.2">
      <c r="AE852" s="67"/>
      <c r="AF852" s="68"/>
      <c r="AG852" s="68"/>
      <c r="AH852" s="68"/>
    </row>
    <row r="853" spans="31:34" ht="13.2">
      <c r="AE853" s="67"/>
      <c r="AF853" s="68"/>
      <c r="AG853" s="68"/>
      <c r="AH853" s="68"/>
    </row>
    <row r="854" spans="31:34" ht="13.2">
      <c r="AE854" s="67"/>
      <c r="AF854" s="68"/>
      <c r="AG854" s="68"/>
      <c r="AH854" s="68"/>
    </row>
    <row r="855" spans="31:34" ht="13.2">
      <c r="AE855" s="67"/>
      <c r="AF855" s="68"/>
      <c r="AG855" s="68"/>
      <c r="AH855" s="68"/>
    </row>
    <row r="856" spans="31:34" ht="13.2">
      <c r="AE856" s="67"/>
      <c r="AF856" s="68"/>
      <c r="AG856" s="68"/>
      <c r="AH856" s="68"/>
    </row>
    <row r="857" spans="31:34" ht="13.2">
      <c r="AE857" s="67"/>
      <c r="AF857" s="68"/>
      <c r="AG857" s="68"/>
      <c r="AH857" s="68"/>
    </row>
    <row r="858" spans="31:34" ht="13.2">
      <c r="AE858" s="67"/>
      <c r="AF858" s="68"/>
      <c r="AG858" s="68"/>
      <c r="AH858" s="68"/>
    </row>
    <row r="859" spans="31:34" ht="13.2">
      <c r="AE859" s="67"/>
      <c r="AF859" s="68"/>
      <c r="AG859" s="68"/>
      <c r="AH859" s="68"/>
    </row>
    <row r="860" spans="31:34" ht="13.2">
      <c r="AE860" s="67"/>
      <c r="AF860" s="68"/>
      <c r="AG860" s="68"/>
      <c r="AH860" s="68"/>
    </row>
    <row r="861" spans="31:34" ht="13.2">
      <c r="AE861" s="67"/>
      <c r="AF861" s="68"/>
      <c r="AG861" s="68"/>
      <c r="AH861" s="68"/>
    </row>
    <row r="862" spans="31:34" ht="13.2">
      <c r="AE862" s="67"/>
      <c r="AF862" s="68"/>
      <c r="AG862" s="68"/>
      <c r="AH862" s="68"/>
    </row>
    <row r="863" spans="31:34" ht="13.2">
      <c r="AE863" s="67"/>
      <c r="AF863" s="68"/>
      <c r="AG863" s="68"/>
      <c r="AH863" s="68"/>
    </row>
    <row r="864" spans="31:34" ht="13.2">
      <c r="AE864" s="67"/>
      <c r="AF864" s="68"/>
      <c r="AG864" s="68"/>
      <c r="AH864" s="68"/>
    </row>
    <row r="865" spans="31:34" ht="13.2">
      <c r="AE865" s="67"/>
      <c r="AF865" s="68"/>
      <c r="AG865" s="68"/>
      <c r="AH865" s="68"/>
    </row>
    <row r="866" spans="31:34" ht="13.2">
      <c r="AE866" s="67"/>
      <c r="AF866" s="68"/>
      <c r="AG866" s="68"/>
      <c r="AH866" s="68"/>
    </row>
    <row r="867" spans="31:34" ht="13.2">
      <c r="AE867" s="67"/>
      <c r="AF867" s="68"/>
      <c r="AG867" s="68"/>
      <c r="AH867" s="68"/>
    </row>
    <row r="868" spans="31:34" ht="13.2">
      <c r="AE868" s="67"/>
      <c r="AF868" s="68"/>
      <c r="AG868" s="68"/>
      <c r="AH868" s="68"/>
    </row>
    <row r="869" spans="31:34" ht="13.2">
      <c r="AE869" s="67"/>
      <c r="AF869" s="68"/>
      <c r="AG869" s="68"/>
      <c r="AH869" s="68"/>
    </row>
    <row r="870" spans="31:34" ht="13.2">
      <c r="AE870" s="67"/>
      <c r="AF870" s="68"/>
      <c r="AG870" s="68"/>
      <c r="AH870" s="68"/>
    </row>
    <row r="871" spans="31:34" ht="13.2">
      <c r="AE871" s="67"/>
      <c r="AF871" s="68"/>
      <c r="AG871" s="68"/>
      <c r="AH871" s="68"/>
    </row>
    <row r="872" spans="31:34" ht="13.2">
      <c r="AE872" s="67"/>
      <c r="AF872" s="68"/>
      <c r="AG872" s="68"/>
      <c r="AH872" s="68"/>
    </row>
    <row r="873" spans="31:34" ht="13.2">
      <c r="AE873" s="67"/>
      <c r="AF873" s="68"/>
      <c r="AG873" s="68"/>
      <c r="AH873" s="68"/>
    </row>
    <row r="874" spans="31:34" ht="13.2">
      <c r="AE874" s="67"/>
      <c r="AF874" s="68"/>
      <c r="AG874" s="68"/>
      <c r="AH874" s="68"/>
    </row>
    <row r="875" spans="31:34" ht="13.2">
      <c r="AE875" s="67"/>
      <c r="AF875" s="68"/>
      <c r="AG875" s="68"/>
      <c r="AH875" s="68"/>
    </row>
    <row r="876" spans="31:34" ht="13.2">
      <c r="AE876" s="67"/>
      <c r="AF876" s="68"/>
      <c r="AG876" s="68"/>
      <c r="AH876" s="68"/>
    </row>
    <row r="877" spans="31:34" ht="13.2">
      <c r="AE877" s="67"/>
      <c r="AF877" s="68"/>
      <c r="AG877" s="68"/>
      <c r="AH877" s="68"/>
    </row>
    <row r="878" spans="31:34" ht="13.2">
      <c r="AE878" s="67"/>
      <c r="AF878" s="68"/>
      <c r="AG878" s="68"/>
      <c r="AH878" s="68"/>
    </row>
    <row r="879" spans="31:34" ht="13.2">
      <c r="AE879" s="67"/>
      <c r="AF879" s="68"/>
      <c r="AG879" s="68"/>
      <c r="AH879" s="68"/>
    </row>
    <row r="880" spans="31:34" ht="13.2">
      <c r="AE880" s="67"/>
      <c r="AF880" s="68"/>
      <c r="AG880" s="68"/>
      <c r="AH880" s="68"/>
    </row>
    <row r="881" spans="31:34" ht="13.2">
      <c r="AE881" s="67"/>
      <c r="AF881" s="68"/>
      <c r="AG881" s="68"/>
      <c r="AH881" s="68"/>
    </row>
    <row r="882" spans="31:34" ht="13.2">
      <c r="AE882" s="67"/>
      <c r="AF882" s="68"/>
      <c r="AG882" s="68"/>
      <c r="AH882" s="68"/>
    </row>
    <row r="883" spans="31:34" ht="13.2">
      <c r="AE883" s="67"/>
      <c r="AF883" s="68"/>
      <c r="AG883" s="68"/>
      <c r="AH883" s="68"/>
    </row>
    <row r="884" spans="31:34" ht="13.2">
      <c r="AE884" s="67"/>
      <c r="AF884" s="68"/>
      <c r="AG884" s="68"/>
      <c r="AH884" s="68"/>
    </row>
    <row r="885" spans="31:34" ht="13.2">
      <c r="AE885" s="67"/>
      <c r="AF885" s="68"/>
      <c r="AG885" s="68"/>
      <c r="AH885" s="68"/>
    </row>
    <row r="886" spans="31:34" ht="13.2">
      <c r="AE886" s="67"/>
      <c r="AF886" s="68"/>
      <c r="AG886" s="68"/>
      <c r="AH886" s="68"/>
    </row>
    <row r="887" spans="31:34" ht="13.2">
      <c r="AE887" s="67"/>
      <c r="AF887" s="68"/>
      <c r="AG887" s="68"/>
      <c r="AH887" s="68"/>
    </row>
    <row r="888" spans="31:34" ht="13.2">
      <c r="AE888" s="67"/>
      <c r="AF888" s="68"/>
      <c r="AG888" s="68"/>
      <c r="AH888" s="68"/>
    </row>
    <row r="889" spans="31:34" ht="13.2">
      <c r="AE889" s="67"/>
      <c r="AF889" s="68"/>
      <c r="AG889" s="68"/>
      <c r="AH889" s="68"/>
    </row>
    <row r="890" spans="31:34" ht="13.2">
      <c r="AE890" s="67"/>
      <c r="AF890" s="68"/>
      <c r="AG890" s="68"/>
      <c r="AH890" s="68"/>
    </row>
    <row r="891" spans="31:34" ht="13.2">
      <c r="AE891" s="67"/>
      <c r="AF891" s="68"/>
      <c r="AG891" s="68"/>
      <c r="AH891" s="68"/>
    </row>
    <row r="892" spans="31:34" ht="13.2">
      <c r="AE892" s="67"/>
      <c r="AF892" s="68"/>
      <c r="AG892" s="68"/>
      <c r="AH892" s="68"/>
    </row>
    <row r="893" spans="31:34" ht="13.2">
      <c r="AE893" s="67"/>
      <c r="AF893" s="68"/>
      <c r="AG893" s="68"/>
      <c r="AH893" s="68"/>
    </row>
    <row r="894" spans="31:34" ht="13.2">
      <c r="AE894" s="67"/>
      <c r="AF894" s="68"/>
      <c r="AG894" s="68"/>
      <c r="AH894" s="68"/>
    </row>
    <row r="895" spans="31:34" ht="13.2">
      <c r="AE895" s="67"/>
      <c r="AF895" s="68"/>
      <c r="AG895" s="68"/>
      <c r="AH895" s="68"/>
    </row>
    <row r="896" spans="31:34" ht="13.2">
      <c r="AE896" s="67"/>
      <c r="AF896" s="68"/>
      <c r="AG896" s="68"/>
      <c r="AH896" s="68"/>
    </row>
    <row r="897" spans="31:34" ht="13.2">
      <c r="AE897" s="67"/>
      <c r="AF897" s="68"/>
      <c r="AG897" s="68"/>
      <c r="AH897" s="68"/>
    </row>
    <row r="898" spans="31:34" ht="13.2">
      <c r="AE898" s="67"/>
      <c r="AF898" s="68"/>
      <c r="AG898" s="68"/>
      <c r="AH898" s="68"/>
    </row>
    <row r="899" spans="31:34" ht="13.2">
      <c r="AE899" s="67"/>
      <c r="AF899" s="68"/>
      <c r="AG899" s="68"/>
      <c r="AH899" s="68"/>
    </row>
    <row r="900" spans="31:34" ht="13.2">
      <c r="AE900" s="67"/>
      <c r="AF900" s="68"/>
      <c r="AG900" s="68"/>
      <c r="AH900" s="68"/>
    </row>
    <row r="901" spans="31:34" ht="13.2">
      <c r="AE901" s="67"/>
      <c r="AF901" s="68"/>
      <c r="AG901" s="68"/>
      <c r="AH901" s="68"/>
    </row>
    <row r="902" spans="31:34" ht="13.2">
      <c r="AE902" s="67"/>
      <c r="AF902" s="68"/>
      <c r="AG902" s="68"/>
      <c r="AH902" s="68"/>
    </row>
    <row r="903" spans="31:34" ht="13.2">
      <c r="AE903" s="67"/>
      <c r="AF903" s="68"/>
      <c r="AG903" s="68"/>
      <c r="AH903" s="68"/>
    </row>
    <row r="904" spans="31:34" ht="13.2">
      <c r="AE904" s="67"/>
      <c r="AF904" s="68"/>
      <c r="AG904" s="68"/>
      <c r="AH904" s="68"/>
    </row>
    <row r="905" spans="31:34" ht="13.2">
      <c r="AE905" s="67"/>
      <c r="AF905" s="68"/>
      <c r="AG905" s="68"/>
      <c r="AH905" s="68"/>
    </row>
    <row r="906" spans="31:34" ht="13.2">
      <c r="AE906" s="67"/>
      <c r="AF906" s="68"/>
      <c r="AG906" s="68"/>
      <c r="AH906" s="68"/>
    </row>
    <row r="907" spans="31:34" ht="13.2">
      <c r="AE907" s="67"/>
      <c r="AF907" s="68"/>
      <c r="AG907" s="68"/>
      <c r="AH907" s="68"/>
    </row>
    <row r="908" spans="31:34" ht="13.2">
      <c r="AE908" s="67"/>
      <c r="AF908" s="68"/>
      <c r="AG908" s="68"/>
      <c r="AH908" s="68"/>
    </row>
    <row r="909" spans="31:34" ht="13.2">
      <c r="AE909" s="67"/>
      <c r="AF909" s="68"/>
      <c r="AG909" s="68"/>
      <c r="AH909" s="68"/>
    </row>
    <row r="910" spans="31:34" ht="13.2">
      <c r="AE910" s="67"/>
      <c r="AF910" s="68"/>
      <c r="AG910" s="68"/>
      <c r="AH910" s="68"/>
    </row>
    <row r="911" spans="31:34" ht="13.2">
      <c r="AE911" s="67"/>
      <c r="AF911" s="68"/>
      <c r="AG911" s="68"/>
      <c r="AH911" s="68"/>
    </row>
    <row r="912" spans="31:34" ht="13.2">
      <c r="AE912" s="67"/>
      <c r="AF912" s="68"/>
      <c r="AG912" s="68"/>
      <c r="AH912" s="68"/>
    </row>
    <row r="913" spans="31:34" ht="13.2">
      <c r="AE913" s="67"/>
      <c r="AF913" s="68"/>
      <c r="AG913" s="68"/>
      <c r="AH913" s="68"/>
    </row>
    <row r="914" spans="31:34" ht="13.2">
      <c r="AE914" s="67"/>
      <c r="AF914" s="68"/>
      <c r="AG914" s="68"/>
      <c r="AH914" s="68"/>
    </row>
    <row r="915" spans="31:34" ht="13.2">
      <c r="AE915" s="67"/>
      <c r="AF915" s="68"/>
      <c r="AG915" s="68"/>
      <c r="AH915" s="68"/>
    </row>
    <row r="916" spans="31:34" ht="13.2">
      <c r="AE916" s="67"/>
      <c r="AF916" s="68"/>
      <c r="AG916" s="68"/>
      <c r="AH916" s="68"/>
    </row>
    <row r="917" spans="31:34" ht="13.2">
      <c r="AE917" s="67"/>
      <c r="AF917" s="68"/>
      <c r="AG917" s="68"/>
      <c r="AH917" s="68"/>
    </row>
    <row r="918" spans="31:34" ht="13.2">
      <c r="AE918" s="67"/>
      <c r="AF918" s="68"/>
      <c r="AG918" s="68"/>
      <c r="AH918" s="68"/>
    </row>
    <row r="919" spans="31:34" ht="13.2">
      <c r="AE919" s="67"/>
      <c r="AF919" s="68"/>
      <c r="AG919" s="68"/>
      <c r="AH919" s="68"/>
    </row>
    <row r="920" spans="31:34" ht="13.2">
      <c r="AE920" s="67"/>
      <c r="AF920" s="68"/>
      <c r="AG920" s="68"/>
      <c r="AH920" s="68"/>
    </row>
    <row r="921" spans="31:34" ht="13.2">
      <c r="AE921" s="67"/>
      <c r="AF921" s="68"/>
      <c r="AG921" s="68"/>
      <c r="AH921" s="68"/>
    </row>
    <row r="922" spans="31:34" ht="13.2">
      <c r="AE922" s="67"/>
      <c r="AF922" s="68"/>
      <c r="AG922" s="68"/>
      <c r="AH922" s="68"/>
    </row>
    <row r="923" spans="31:34" ht="13.2">
      <c r="AE923" s="67"/>
      <c r="AF923" s="68"/>
      <c r="AG923" s="68"/>
      <c r="AH923" s="68"/>
    </row>
    <row r="924" spans="31:34" ht="13.2">
      <c r="AE924" s="67"/>
      <c r="AF924" s="68"/>
      <c r="AG924" s="68"/>
      <c r="AH924" s="68"/>
    </row>
    <row r="925" spans="31:34" ht="13.2">
      <c r="AE925" s="67"/>
      <c r="AF925" s="68"/>
      <c r="AG925" s="68"/>
      <c r="AH925" s="68"/>
    </row>
    <row r="926" spans="31:34" ht="13.2">
      <c r="AE926" s="67"/>
      <c r="AF926" s="68"/>
      <c r="AG926" s="68"/>
      <c r="AH926" s="68"/>
    </row>
    <row r="927" spans="31:34" ht="13.2">
      <c r="AE927" s="67"/>
      <c r="AF927" s="68"/>
      <c r="AG927" s="68"/>
      <c r="AH927" s="68"/>
    </row>
    <row r="928" spans="31:34" ht="13.2">
      <c r="AE928" s="67"/>
      <c r="AF928" s="68"/>
      <c r="AG928" s="68"/>
      <c r="AH928" s="68"/>
    </row>
    <row r="929" spans="31:34" ht="13.2">
      <c r="AE929" s="67"/>
      <c r="AF929" s="68"/>
      <c r="AG929" s="68"/>
      <c r="AH929" s="68"/>
    </row>
    <row r="930" spans="31:34" ht="13.2">
      <c r="AE930" s="67"/>
      <c r="AF930" s="68"/>
      <c r="AG930" s="68"/>
      <c r="AH930" s="68"/>
    </row>
    <row r="931" spans="31:34" ht="13.2">
      <c r="AE931" s="67"/>
      <c r="AF931" s="68"/>
      <c r="AG931" s="68"/>
      <c r="AH931" s="68"/>
    </row>
    <row r="932" spans="31:34" ht="13.2">
      <c r="AE932" s="67"/>
      <c r="AF932" s="68"/>
      <c r="AG932" s="68"/>
      <c r="AH932" s="68"/>
    </row>
    <row r="933" spans="31:34" ht="13.2">
      <c r="AE933" s="67"/>
      <c r="AF933" s="68"/>
      <c r="AG933" s="68"/>
      <c r="AH933" s="68"/>
    </row>
    <row r="934" spans="31:34" ht="13.2">
      <c r="AE934" s="67"/>
      <c r="AF934" s="68"/>
      <c r="AG934" s="68"/>
      <c r="AH934" s="68"/>
    </row>
    <row r="935" spans="31:34" ht="13.2">
      <c r="AE935" s="67"/>
      <c r="AF935" s="68"/>
      <c r="AG935" s="68"/>
      <c r="AH935" s="68"/>
    </row>
    <row r="936" spans="31:34" ht="13.2">
      <c r="AE936" s="67"/>
      <c r="AF936" s="68"/>
      <c r="AG936" s="68"/>
      <c r="AH936" s="68"/>
    </row>
    <row r="937" spans="31:34" ht="13.2">
      <c r="AE937" s="67"/>
      <c r="AF937" s="68"/>
      <c r="AG937" s="68"/>
      <c r="AH937" s="68"/>
    </row>
    <row r="938" spans="31:34" ht="13.2">
      <c r="AE938" s="67"/>
      <c r="AF938" s="68"/>
      <c r="AG938" s="68"/>
      <c r="AH938" s="68"/>
    </row>
    <row r="939" spans="31:34" ht="13.2">
      <c r="AE939" s="67"/>
      <c r="AF939" s="68"/>
      <c r="AG939" s="68"/>
      <c r="AH939" s="68"/>
    </row>
    <row r="940" spans="31:34" ht="13.2">
      <c r="AE940" s="67"/>
      <c r="AF940" s="68"/>
      <c r="AG940" s="68"/>
      <c r="AH940" s="68"/>
    </row>
    <row r="941" spans="31:34" ht="13.2">
      <c r="AE941" s="67"/>
      <c r="AF941" s="68"/>
      <c r="AG941" s="68"/>
      <c r="AH941" s="68"/>
    </row>
    <row r="942" spans="31:34" ht="13.2">
      <c r="AE942" s="67"/>
      <c r="AF942" s="68"/>
      <c r="AG942" s="68"/>
      <c r="AH942" s="68"/>
    </row>
    <row r="943" spans="31:34" ht="13.2">
      <c r="AE943" s="67"/>
      <c r="AF943" s="68"/>
      <c r="AG943" s="68"/>
      <c r="AH943" s="68"/>
    </row>
    <row r="944" spans="31:34" ht="13.2">
      <c r="AE944" s="67"/>
      <c r="AF944" s="68"/>
      <c r="AG944" s="68"/>
      <c r="AH944" s="68"/>
    </row>
    <row r="945" spans="31:34" ht="13.2">
      <c r="AE945" s="67"/>
      <c r="AF945" s="68"/>
      <c r="AG945" s="68"/>
      <c r="AH945" s="68"/>
    </row>
    <row r="946" spans="31:34" ht="13.2">
      <c r="AE946" s="67"/>
      <c r="AF946" s="68"/>
      <c r="AG946" s="68"/>
      <c r="AH946" s="68"/>
    </row>
    <row r="947" spans="31:34" ht="13.2">
      <c r="AE947" s="67"/>
      <c r="AF947" s="68"/>
      <c r="AG947" s="68"/>
      <c r="AH947" s="68"/>
    </row>
    <row r="948" spans="31:34" ht="13.2">
      <c r="AE948" s="67"/>
      <c r="AF948" s="68"/>
      <c r="AG948" s="68"/>
      <c r="AH948" s="68"/>
    </row>
    <row r="949" spans="31:34" ht="13.2">
      <c r="AE949" s="67"/>
      <c r="AF949" s="68"/>
      <c r="AG949" s="68"/>
      <c r="AH949" s="68"/>
    </row>
    <row r="950" spans="31:34" ht="13.2">
      <c r="AE950" s="67"/>
      <c r="AF950" s="68"/>
      <c r="AG950" s="68"/>
      <c r="AH950" s="68"/>
    </row>
    <row r="951" spans="31:34" ht="13.2">
      <c r="AE951" s="67"/>
      <c r="AF951" s="68"/>
      <c r="AG951" s="68"/>
      <c r="AH951" s="68"/>
    </row>
    <row r="952" spans="31:34" ht="13.2">
      <c r="AE952" s="67"/>
      <c r="AF952" s="68"/>
      <c r="AG952" s="68"/>
      <c r="AH952" s="68"/>
    </row>
    <row r="953" spans="31:34" ht="13.2">
      <c r="AE953" s="67"/>
      <c r="AF953" s="68"/>
      <c r="AG953" s="68"/>
      <c r="AH953" s="68"/>
    </row>
    <row r="954" spans="31:34" ht="13.2">
      <c r="AE954" s="67"/>
      <c r="AF954" s="68"/>
      <c r="AG954" s="68"/>
      <c r="AH954" s="68"/>
    </row>
    <row r="955" spans="31:34" ht="13.2">
      <c r="AE955" s="67"/>
      <c r="AF955" s="68"/>
      <c r="AG955" s="68"/>
      <c r="AH955" s="68"/>
    </row>
    <row r="956" spans="31:34" ht="13.2">
      <c r="AE956" s="67"/>
      <c r="AF956" s="68"/>
      <c r="AG956" s="68"/>
      <c r="AH956" s="68"/>
    </row>
    <row r="957" spans="31:34" ht="13.2">
      <c r="AE957" s="67"/>
      <c r="AF957" s="68"/>
      <c r="AG957" s="68"/>
      <c r="AH957" s="68"/>
    </row>
    <row r="958" spans="31:34" ht="13.2">
      <c r="AE958" s="67"/>
      <c r="AF958" s="68"/>
      <c r="AG958" s="68"/>
      <c r="AH958" s="68"/>
    </row>
    <row r="959" spans="31:34" ht="13.2">
      <c r="AE959" s="67"/>
      <c r="AF959" s="68"/>
      <c r="AG959" s="68"/>
      <c r="AH959" s="68"/>
    </row>
    <row r="960" spans="31:34" ht="13.2">
      <c r="AE960" s="67"/>
      <c r="AF960" s="68"/>
      <c r="AG960" s="68"/>
      <c r="AH960" s="68"/>
    </row>
    <row r="961" spans="31:34" ht="13.2">
      <c r="AE961" s="67"/>
      <c r="AF961" s="68"/>
      <c r="AG961" s="68"/>
      <c r="AH961" s="68"/>
    </row>
    <row r="962" spans="31:34" ht="13.2">
      <c r="AE962" s="67"/>
      <c r="AF962" s="68"/>
      <c r="AG962" s="68"/>
      <c r="AH962" s="68"/>
    </row>
    <row r="963" spans="31:34" ht="13.2">
      <c r="AE963" s="67"/>
      <c r="AF963" s="68"/>
      <c r="AG963" s="68"/>
      <c r="AH963" s="68"/>
    </row>
    <row r="964" spans="31:34" ht="13.2">
      <c r="AE964" s="67"/>
      <c r="AF964" s="68"/>
      <c r="AG964" s="68"/>
      <c r="AH964" s="68"/>
    </row>
    <row r="965" spans="31:34" ht="13.2">
      <c r="AE965" s="67"/>
      <c r="AF965" s="68"/>
      <c r="AG965" s="68"/>
      <c r="AH965" s="68"/>
    </row>
    <row r="966" spans="31:34" ht="13.2">
      <c r="AE966" s="67"/>
      <c r="AF966" s="68"/>
      <c r="AG966" s="68"/>
      <c r="AH966" s="68"/>
    </row>
    <row r="967" spans="31:34" ht="13.2">
      <c r="AE967" s="67"/>
      <c r="AF967" s="68"/>
      <c r="AG967" s="68"/>
      <c r="AH967" s="68"/>
    </row>
    <row r="968" spans="31:34" ht="13.2">
      <c r="AE968" s="67"/>
      <c r="AF968" s="68"/>
      <c r="AG968" s="68"/>
      <c r="AH968" s="68"/>
    </row>
    <row r="969" spans="31:34" ht="13.2">
      <c r="AE969" s="67"/>
      <c r="AF969" s="68"/>
      <c r="AG969" s="68"/>
      <c r="AH969" s="68"/>
    </row>
    <row r="970" spans="31:34" ht="13.2">
      <c r="AE970" s="67"/>
      <c r="AF970" s="68"/>
      <c r="AG970" s="68"/>
      <c r="AH970" s="68"/>
    </row>
    <row r="971" spans="31:34" ht="13.2">
      <c r="AE971" s="67"/>
      <c r="AF971" s="68"/>
      <c r="AG971" s="68"/>
      <c r="AH971" s="68"/>
    </row>
    <row r="972" spans="31:34" ht="13.2">
      <c r="AE972" s="67"/>
      <c r="AF972" s="68"/>
      <c r="AG972" s="68"/>
      <c r="AH972" s="68"/>
    </row>
    <row r="973" spans="31:34" ht="13.2">
      <c r="AE973" s="67"/>
      <c r="AF973" s="68"/>
      <c r="AG973" s="68"/>
      <c r="AH973" s="68"/>
    </row>
    <row r="974" spans="31:34" ht="13.2">
      <c r="AE974" s="67"/>
      <c r="AF974" s="68"/>
      <c r="AG974" s="68"/>
      <c r="AH974" s="68"/>
    </row>
    <row r="975" spans="31:34" ht="13.2">
      <c r="AE975" s="67"/>
      <c r="AF975" s="68"/>
      <c r="AG975" s="68"/>
      <c r="AH975" s="68"/>
    </row>
    <row r="976" spans="31:34" ht="13.2">
      <c r="AE976" s="67"/>
      <c r="AF976" s="68"/>
      <c r="AG976" s="68"/>
      <c r="AH976" s="68"/>
    </row>
    <row r="977" spans="31:34" ht="13.2">
      <c r="AE977" s="67"/>
      <c r="AF977" s="68"/>
      <c r="AG977" s="68"/>
      <c r="AH977" s="68"/>
    </row>
    <row r="978" spans="31:34" ht="13.2">
      <c r="AE978" s="67"/>
      <c r="AF978" s="68"/>
      <c r="AG978" s="68"/>
      <c r="AH978" s="68"/>
    </row>
    <row r="979" spans="31:34" ht="13.2">
      <c r="AE979" s="67"/>
      <c r="AF979" s="68"/>
      <c r="AG979" s="68"/>
      <c r="AH979" s="68"/>
    </row>
    <row r="980" spans="31:34" ht="13.2">
      <c r="AE980" s="67"/>
      <c r="AF980" s="68"/>
      <c r="AG980" s="68"/>
      <c r="AH980" s="68"/>
    </row>
    <row r="981" spans="31:34" ht="13.2">
      <c r="AE981" s="67"/>
      <c r="AF981" s="68"/>
      <c r="AG981" s="68"/>
      <c r="AH981" s="68"/>
    </row>
    <row r="982" spans="31:34" ht="13.2">
      <c r="AE982" s="67"/>
      <c r="AF982" s="68"/>
      <c r="AG982" s="68"/>
      <c r="AH982" s="68"/>
    </row>
    <row r="983" spans="31:34" ht="13.2">
      <c r="AE983" s="67"/>
      <c r="AF983" s="68"/>
      <c r="AG983" s="68"/>
      <c r="AH983" s="68"/>
    </row>
    <row r="984" spans="31:34" ht="13.2">
      <c r="AE984" s="67"/>
      <c r="AF984" s="68"/>
      <c r="AG984" s="68"/>
      <c r="AH984" s="68"/>
    </row>
    <row r="985" spans="31:34" ht="13.2">
      <c r="AE985" s="67"/>
      <c r="AF985" s="68"/>
      <c r="AG985" s="68"/>
      <c r="AH985" s="68"/>
    </row>
    <row r="986" spans="31:34" ht="13.2">
      <c r="AE986" s="67"/>
      <c r="AF986" s="68"/>
      <c r="AG986" s="68"/>
      <c r="AH986" s="68"/>
    </row>
    <row r="987" spans="31:34" ht="13.2">
      <c r="AE987" s="67"/>
      <c r="AF987" s="68"/>
      <c r="AG987" s="68"/>
      <c r="AH987" s="68"/>
    </row>
    <row r="988" spans="31:34" ht="13.2">
      <c r="AE988" s="67"/>
      <c r="AF988" s="68"/>
      <c r="AG988" s="68"/>
      <c r="AH988" s="68"/>
    </row>
    <row r="989" spans="31:34" ht="13.2">
      <c r="AE989" s="67"/>
      <c r="AF989" s="68"/>
      <c r="AG989" s="68"/>
      <c r="AH989" s="68"/>
    </row>
    <row r="990" spans="31:34" ht="13.2">
      <c r="AE990" s="67"/>
      <c r="AF990" s="68"/>
      <c r="AG990" s="68"/>
      <c r="AH990" s="68"/>
    </row>
    <row r="991" spans="31:34" ht="13.2">
      <c r="AE991" s="67"/>
      <c r="AF991" s="68"/>
      <c r="AG991" s="68"/>
      <c r="AH991" s="68"/>
    </row>
    <row r="992" spans="31:34" ht="13.2">
      <c r="AE992" s="67"/>
      <c r="AF992" s="68"/>
      <c r="AG992" s="68"/>
      <c r="AH992" s="68"/>
    </row>
    <row r="993" spans="31:34" ht="13.2">
      <c r="AE993" s="67"/>
      <c r="AF993" s="68"/>
      <c r="AG993" s="68"/>
      <c r="AH993" s="68"/>
    </row>
    <row r="994" spans="31:34" ht="13.2">
      <c r="AE994" s="67"/>
      <c r="AF994" s="68"/>
      <c r="AG994" s="68"/>
      <c r="AH994" s="68"/>
    </row>
    <row r="995" spans="31:34" ht="13.2">
      <c r="AE995" s="67"/>
      <c r="AF995" s="68"/>
      <c r="AG995" s="68"/>
      <c r="AH995" s="68"/>
    </row>
    <row r="996" spans="31:34" ht="13.2">
      <c r="AE996" s="67"/>
      <c r="AF996" s="68"/>
      <c r="AG996" s="68"/>
      <c r="AH996" s="68"/>
    </row>
    <row r="997" spans="31:34" ht="13.2">
      <c r="AE997" s="67"/>
      <c r="AF997" s="68"/>
      <c r="AG997" s="68"/>
      <c r="AH997" s="68"/>
    </row>
    <row r="998" spans="31:34" ht="13.2">
      <c r="AE998" s="67"/>
      <c r="AF998" s="68"/>
      <c r="AG998" s="68"/>
      <c r="AH998" s="68"/>
    </row>
    <row r="999" spans="31:34" ht="13.2">
      <c r="AE999" s="67"/>
      <c r="AF999" s="68"/>
      <c r="AG999" s="68"/>
      <c r="AH999" s="68"/>
    </row>
    <row r="1000" spans="31:34" ht="13.2">
      <c r="AE1000" s="67"/>
      <c r="AF1000" s="68"/>
      <c r="AG1000" s="68"/>
      <c r="AH1000" s="68"/>
    </row>
  </sheetData>
  <mergeCells count="1">
    <mergeCell ref="AG1:AH1"/>
  </mergeCells>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F8" r:id="rId8" xr:uid="{00000000-0004-0000-0100-000007000000}"/>
    <hyperlink ref="E9" r:id="rId9" xr:uid="{00000000-0004-0000-0100-000008000000}"/>
    <hyperlink ref="E10" r:id="rId10" xr:uid="{00000000-0004-0000-0100-000009000000}"/>
    <hyperlink ref="E11" r:id="rId11" xr:uid="{00000000-0004-0000-0100-00000A000000}"/>
    <hyperlink ref="E12" r:id="rId12" xr:uid="{00000000-0004-0000-0100-00000B000000}"/>
    <hyperlink ref="E13" r:id="rId13" xr:uid="{00000000-0004-0000-0100-00000C000000}"/>
    <hyperlink ref="E14" r:id="rId14" xr:uid="{00000000-0004-0000-0100-00000D000000}"/>
    <hyperlink ref="E15" r:id="rId15" xr:uid="{00000000-0004-0000-0100-00000E000000}"/>
    <hyperlink ref="E16" r:id="rId16" xr:uid="{00000000-0004-0000-0100-00000F000000}"/>
    <hyperlink ref="E17" r:id="rId17" xr:uid="{00000000-0004-0000-0100-000010000000}"/>
    <hyperlink ref="E18" r:id="rId18" xr:uid="{00000000-0004-0000-0100-000011000000}"/>
    <hyperlink ref="E19" r:id="rId19" xr:uid="{00000000-0004-0000-0100-000012000000}"/>
    <hyperlink ref="E20" r:id="rId20" xr:uid="{00000000-0004-0000-0100-000013000000}"/>
    <hyperlink ref="E21" r:id="rId21" xr:uid="{00000000-0004-0000-0100-000014000000}"/>
    <hyperlink ref="E22" r:id="rId22" xr:uid="{00000000-0004-0000-0100-000015000000}"/>
    <hyperlink ref="E23" r:id="rId23" xr:uid="{00000000-0004-0000-0100-000016000000}"/>
    <hyperlink ref="E24" r:id="rId24" xr:uid="{00000000-0004-0000-0100-000017000000}"/>
    <hyperlink ref="E25" r:id="rId25" xr:uid="{00000000-0004-0000-0100-000018000000}"/>
    <hyperlink ref="E26" r:id="rId26" xr:uid="{00000000-0004-0000-0100-000019000000}"/>
    <hyperlink ref="E27" r:id="rId27" xr:uid="{00000000-0004-0000-0100-00001A000000}"/>
    <hyperlink ref="E28" r:id="rId28" xr:uid="{00000000-0004-0000-0100-00001B000000}"/>
    <hyperlink ref="E29" r:id="rId29" xr:uid="{00000000-0004-0000-0100-00001C000000}"/>
    <hyperlink ref="E30" r:id="rId30" xr:uid="{00000000-0004-0000-0100-00001D000000}"/>
    <hyperlink ref="E31" r:id="rId31" xr:uid="{00000000-0004-0000-0100-00001E000000}"/>
    <hyperlink ref="E32" r:id="rId32" xr:uid="{00000000-0004-0000-0100-00001F000000}"/>
    <hyperlink ref="E33" r:id="rId33" xr:uid="{00000000-0004-0000-0100-000020000000}"/>
    <hyperlink ref="E34" r:id="rId34" xr:uid="{00000000-0004-0000-0100-000021000000}"/>
    <hyperlink ref="E35" r:id="rId35" xr:uid="{00000000-0004-0000-0100-000022000000}"/>
    <hyperlink ref="E36" r:id="rId36" xr:uid="{00000000-0004-0000-0100-000023000000}"/>
    <hyperlink ref="E37" r:id="rId37" xr:uid="{00000000-0004-0000-0100-000024000000}"/>
    <hyperlink ref="E38" r:id="rId38" xr:uid="{00000000-0004-0000-0100-000025000000}"/>
    <hyperlink ref="E39" r:id="rId39" xr:uid="{00000000-0004-0000-0100-000026000000}"/>
    <hyperlink ref="E40" r:id="rId40" xr:uid="{00000000-0004-0000-0100-000027000000}"/>
    <hyperlink ref="E41" r:id="rId41" xr:uid="{00000000-0004-0000-0100-000028000000}"/>
    <hyperlink ref="E42" r:id="rId42" xr:uid="{00000000-0004-0000-0100-000029000000}"/>
    <hyperlink ref="E43" r:id="rId43" xr:uid="{00000000-0004-0000-0100-00002A000000}"/>
    <hyperlink ref="E44" r:id="rId44" xr:uid="{00000000-0004-0000-0100-00002B000000}"/>
    <hyperlink ref="E45" r:id="rId45" xr:uid="{00000000-0004-0000-0100-00002C000000}"/>
    <hyperlink ref="E46" r:id="rId46" xr:uid="{00000000-0004-0000-0100-00002D000000}"/>
    <hyperlink ref="E47" r:id="rId47" xr:uid="{00000000-0004-0000-0100-00002E000000}"/>
    <hyperlink ref="E48" r:id="rId48" xr:uid="{00000000-0004-0000-0100-00002F000000}"/>
    <hyperlink ref="E49" r:id="rId49" xr:uid="{00000000-0004-0000-0100-000030000000}"/>
    <hyperlink ref="E50" r:id="rId50" xr:uid="{00000000-0004-0000-0100-000031000000}"/>
    <hyperlink ref="E51" r:id="rId51" xr:uid="{00000000-0004-0000-0100-000032000000}"/>
    <hyperlink ref="F52" r:id="rId52" xr:uid="{00000000-0004-0000-0100-000033000000}"/>
    <hyperlink ref="E53" r:id="rId53" xr:uid="{00000000-0004-0000-0100-000034000000}"/>
    <hyperlink ref="E54" r:id="rId54" xr:uid="{00000000-0004-0000-0100-000035000000}"/>
    <hyperlink ref="F54" r:id="rId55" xr:uid="{00000000-0004-0000-0100-000036000000}"/>
    <hyperlink ref="E55" r:id="rId56" xr:uid="{00000000-0004-0000-0100-000037000000}"/>
    <hyperlink ref="F55" r:id="rId57" xr:uid="{00000000-0004-0000-0100-000038000000}"/>
    <hyperlink ref="E56" r:id="rId58" xr:uid="{00000000-0004-0000-0100-000039000000}"/>
    <hyperlink ref="E57" r:id="rId59" xr:uid="{00000000-0004-0000-0100-00003A000000}"/>
    <hyperlink ref="E58" r:id="rId60" xr:uid="{00000000-0004-0000-0100-00003B000000}"/>
    <hyperlink ref="Z58" r:id="rId61" xr:uid="{00000000-0004-0000-0100-00003C000000}"/>
    <hyperlink ref="E59" r:id="rId62" xr:uid="{00000000-0004-0000-0100-00003D000000}"/>
    <hyperlink ref="E60" r:id="rId63" xr:uid="{00000000-0004-0000-0100-00003E000000}"/>
    <hyperlink ref="E61" r:id="rId64" xr:uid="{00000000-0004-0000-0100-00003F000000}"/>
    <hyperlink ref="E62" r:id="rId65" xr:uid="{00000000-0004-0000-0100-000040000000}"/>
    <hyperlink ref="F62" r:id="rId66" xr:uid="{00000000-0004-0000-0100-000041000000}"/>
    <hyperlink ref="E63" r:id="rId67" xr:uid="{00000000-0004-0000-0100-000042000000}"/>
    <hyperlink ref="E64" r:id="rId68" xr:uid="{00000000-0004-0000-0100-000043000000}"/>
    <hyperlink ref="E65" r:id="rId69" xr:uid="{00000000-0004-0000-0100-000044000000}"/>
    <hyperlink ref="E66" r:id="rId70" xr:uid="{00000000-0004-0000-0100-000045000000}"/>
    <hyperlink ref="E67" r:id="rId71" xr:uid="{00000000-0004-0000-0100-000046000000}"/>
    <hyperlink ref="E68" r:id="rId72" xr:uid="{00000000-0004-0000-0100-000047000000}"/>
    <hyperlink ref="E69" r:id="rId73" xr:uid="{00000000-0004-0000-0100-000048000000}"/>
    <hyperlink ref="E70" r:id="rId74" xr:uid="{00000000-0004-0000-0100-000049000000}"/>
    <hyperlink ref="E71" r:id="rId75" xr:uid="{00000000-0004-0000-0100-00004A000000}"/>
    <hyperlink ref="E72" r:id="rId76" xr:uid="{00000000-0004-0000-0100-00004B000000}"/>
    <hyperlink ref="E73" r:id="rId77" xr:uid="{00000000-0004-0000-0100-00004C000000}"/>
    <hyperlink ref="F73" r:id="rId78" xr:uid="{00000000-0004-0000-0100-00004D000000}"/>
    <hyperlink ref="E74" r:id="rId79" xr:uid="{00000000-0004-0000-0100-00004E000000}"/>
    <hyperlink ref="E75" r:id="rId80" xr:uid="{00000000-0004-0000-0100-00004F000000}"/>
    <hyperlink ref="E76" r:id="rId81" xr:uid="{00000000-0004-0000-0100-000050000000}"/>
    <hyperlink ref="E77" r:id="rId82" xr:uid="{00000000-0004-0000-0100-000051000000}"/>
    <hyperlink ref="E78" r:id="rId83" xr:uid="{00000000-0004-0000-0100-000052000000}"/>
    <hyperlink ref="E79" r:id="rId84" xr:uid="{00000000-0004-0000-0100-000053000000}"/>
    <hyperlink ref="E80" r:id="rId85" xr:uid="{00000000-0004-0000-0100-000054000000}"/>
    <hyperlink ref="E81" r:id="rId86" xr:uid="{00000000-0004-0000-0100-000055000000}"/>
    <hyperlink ref="E82" r:id="rId87" xr:uid="{00000000-0004-0000-0100-000056000000}"/>
    <hyperlink ref="E83" r:id="rId88" xr:uid="{00000000-0004-0000-0100-000057000000}"/>
    <hyperlink ref="E84" r:id="rId89" xr:uid="{00000000-0004-0000-0100-000058000000}"/>
    <hyperlink ref="E85" r:id="rId90" xr:uid="{00000000-0004-0000-0100-000059000000}"/>
    <hyperlink ref="E86" r:id="rId91" xr:uid="{00000000-0004-0000-0100-00005A000000}"/>
    <hyperlink ref="F86" r:id="rId92" xr:uid="{00000000-0004-0000-0100-00005B000000}"/>
    <hyperlink ref="E87" r:id="rId93" xr:uid="{00000000-0004-0000-0100-00005C000000}"/>
    <hyperlink ref="E88" r:id="rId94" xr:uid="{00000000-0004-0000-0100-00005D000000}"/>
    <hyperlink ref="E89" r:id="rId95" xr:uid="{00000000-0004-0000-0100-00005E000000}"/>
    <hyperlink ref="E90" r:id="rId96" xr:uid="{00000000-0004-0000-0100-00005F000000}"/>
    <hyperlink ref="E91" r:id="rId97" xr:uid="{00000000-0004-0000-0100-000060000000}"/>
    <hyperlink ref="E92" r:id="rId98" xr:uid="{00000000-0004-0000-0100-000061000000}"/>
    <hyperlink ref="E93" r:id="rId99" xr:uid="{00000000-0004-0000-0100-000062000000}"/>
    <hyperlink ref="E94" r:id="rId100" xr:uid="{00000000-0004-0000-0100-000063000000}"/>
    <hyperlink ref="E95" r:id="rId101" xr:uid="{00000000-0004-0000-0100-000064000000}"/>
    <hyperlink ref="E96" r:id="rId102" xr:uid="{00000000-0004-0000-0100-000065000000}"/>
    <hyperlink ref="E97" r:id="rId103" xr:uid="{00000000-0004-0000-0100-000066000000}"/>
    <hyperlink ref="E98" r:id="rId104" xr:uid="{00000000-0004-0000-0100-000067000000}"/>
    <hyperlink ref="E99" r:id="rId105" xr:uid="{00000000-0004-0000-0100-000068000000}"/>
    <hyperlink ref="E100" r:id="rId106" xr:uid="{00000000-0004-0000-0100-000069000000}"/>
    <hyperlink ref="E101" r:id="rId107" xr:uid="{00000000-0004-0000-0100-00006A000000}"/>
    <hyperlink ref="E102" r:id="rId108" xr:uid="{00000000-0004-0000-0100-00006B000000}"/>
    <hyperlink ref="E103" r:id="rId109" xr:uid="{00000000-0004-0000-0100-00006C000000}"/>
    <hyperlink ref="E104" r:id="rId110" xr:uid="{00000000-0004-0000-0100-00006D000000}"/>
    <hyperlink ref="E105" r:id="rId111" xr:uid="{00000000-0004-0000-0100-00006E000000}"/>
    <hyperlink ref="E106" r:id="rId112" xr:uid="{00000000-0004-0000-0100-00006F000000}"/>
    <hyperlink ref="E107" r:id="rId113" xr:uid="{00000000-0004-0000-0100-000070000000}"/>
    <hyperlink ref="E108" r:id="rId114" xr:uid="{00000000-0004-0000-0100-000071000000}"/>
    <hyperlink ref="E109" r:id="rId115" xr:uid="{00000000-0004-0000-0100-000072000000}"/>
    <hyperlink ref="E110" r:id="rId116" xr:uid="{00000000-0004-0000-0100-000073000000}"/>
    <hyperlink ref="E111" r:id="rId117" xr:uid="{00000000-0004-0000-0100-000074000000}"/>
    <hyperlink ref="E112" r:id="rId118" xr:uid="{00000000-0004-0000-0100-000075000000}"/>
    <hyperlink ref="E113" r:id="rId119" xr:uid="{00000000-0004-0000-0100-000076000000}"/>
    <hyperlink ref="E114" r:id="rId120" xr:uid="{00000000-0004-0000-0100-000077000000}"/>
    <hyperlink ref="E115" r:id="rId121" xr:uid="{00000000-0004-0000-0100-000078000000}"/>
    <hyperlink ref="E116" r:id="rId122" xr:uid="{00000000-0004-0000-0100-000079000000}"/>
    <hyperlink ref="E117" r:id="rId123" xr:uid="{00000000-0004-0000-0100-00007A000000}"/>
    <hyperlink ref="E118" r:id="rId124" xr:uid="{00000000-0004-0000-0100-00007B000000}"/>
    <hyperlink ref="E119" r:id="rId125" xr:uid="{00000000-0004-0000-0100-00007C000000}"/>
    <hyperlink ref="E120" r:id="rId126" xr:uid="{00000000-0004-0000-0100-00007D000000}"/>
    <hyperlink ref="E121" r:id="rId127" xr:uid="{00000000-0004-0000-0100-00007E000000}"/>
    <hyperlink ref="E122" r:id="rId128" xr:uid="{00000000-0004-0000-0100-00007F000000}"/>
    <hyperlink ref="E123" r:id="rId129" xr:uid="{00000000-0004-0000-0100-000080000000}"/>
    <hyperlink ref="E124" r:id="rId130" xr:uid="{00000000-0004-0000-0100-000081000000}"/>
    <hyperlink ref="E125" r:id="rId131" xr:uid="{00000000-0004-0000-0100-000082000000}"/>
    <hyperlink ref="E126" r:id="rId132" xr:uid="{00000000-0004-0000-0100-000083000000}"/>
    <hyperlink ref="E127" r:id="rId133" xr:uid="{00000000-0004-0000-0100-000084000000}"/>
    <hyperlink ref="E128" r:id="rId134" xr:uid="{00000000-0004-0000-0100-000085000000}"/>
    <hyperlink ref="E129" r:id="rId135" xr:uid="{00000000-0004-0000-0100-000086000000}"/>
    <hyperlink ref="E130" r:id="rId136" xr:uid="{00000000-0004-0000-0100-000087000000}"/>
    <hyperlink ref="F130" r:id="rId137" xr:uid="{00000000-0004-0000-0100-000088000000}"/>
    <hyperlink ref="E131" r:id="rId138" xr:uid="{00000000-0004-0000-0100-000089000000}"/>
    <hyperlink ref="F131" r:id="rId139" xr:uid="{00000000-0004-0000-0100-00008A000000}"/>
    <hyperlink ref="E132" r:id="rId140" xr:uid="{00000000-0004-0000-0100-00008B000000}"/>
    <hyperlink ref="E133" r:id="rId141" xr:uid="{00000000-0004-0000-0100-00008C000000}"/>
    <hyperlink ref="E134" r:id="rId142" xr:uid="{00000000-0004-0000-0100-00008D000000}"/>
    <hyperlink ref="E135" r:id="rId143" xr:uid="{00000000-0004-0000-0100-00008E000000}"/>
    <hyperlink ref="E136" r:id="rId144" xr:uid="{00000000-0004-0000-0100-00008F000000}"/>
    <hyperlink ref="E137" r:id="rId145" xr:uid="{00000000-0004-0000-0100-000090000000}"/>
    <hyperlink ref="F137" r:id="rId146" xr:uid="{00000000-0004-0000-0100-000091000000}"/>
    <hyperlink ref="E138" r:id="rId147" xr:uid="{00000000-0004-0000-0100-000092000000}"/>
    <hyperlink ref="E139" r:id="rId148" xr:uid="{00000000-0004-0000-0100-000093000000}"/>
    <hyperlink ref="E140" r:id="rId149" xr:uid="{00000000-0004-0000-0100-000094000000}"/>
    <hyperlink ref="E141" r:id="rId150" xr:uid="{00000000-0004-0000-0100-000095000000}"/>
    <hyperlink ref="F141" r:id="rId151" xr:uid="{00000000-0004-0000-0100-000096000000}"/>
    <hyperlink ref="N141" r:id="rId152" display="https://matsne.gov.ge/ka/document/view/3200851?publication=0" xr:uid="{00000000-0004-0000-0100-000097000000}"/>
    <hyperlink ref="E142" r:id="rId153" xr:uid="{00000000-0004-0000-0100-000098000000}"/>
    <hyperlink ref="E143" r:id="rId154" xr:uid="{00000000-0004-0000-0100-000099000000}"/>
    <hyperlink ref="F143" r:id="rId155" xr:uid="{00000000-0004-0000-0100-00009A000000}"/>
    <hyperlink ref="E144" r:id="rId156" xr:uid="{00000000-0004-0000-0100-00009B000000}"/>
    <hyperlink ref="E145" r:id="rId157" xr:uid="{00000000-0004-0000-0100-00009C000000}"/>
    <hyperlink ref="E146" r:id="rId158" xr:uid="{00000000-0004-0000-0100-00009D000000}"/>
    <hyperlink ref="E147" r:id="rId159" xr:uid="{00000000-0004-0000-0100-00009E000000}"/>
    <hyperlink ref="E148" r:id="rId160" xr:uid="{00000000-0004-0000-0100-00009F000000}"/>
    <hyperlink ref="F148" r:id="rId161" xr:uid="{00000000-0004-0000-0100-0000A0000000}"/>
    <hyperlink ref="E149" r:id="rId162" xr:uid="{00000000-0004-0000-0100-0000A1000000}"/>
    <hyperlink ref="E150" r:id="rId163" xr:uid="{00000000-0004-0000-0100-0000A2000000}"/>
    <hyperlink ref="E151" r:id="rId164" xr:uid="{00000000-0004-0000-0100-0000A3000000}"/>
    <hyperlink ref="E152" r:id="rId165" xr:uid="{00000000-0004-0000-0100-0000A4000000}"/>
    <hyperlink ref="E153" r:id="rId166" xr:uid="{00000000-0004-0000-0100-0000A5000000}"/>
    <hyperlink ref="E154" r:id="rId167" xr:uid="{00000000-0004-0000-0100-0000A6000000}"/>
    <hyperlink ref="E155" r:id="rId168" xr:uid="{00000000-0004-0000-0100-0000A7000000}"/>
    <hyperlink ref="E156" r:id="rId169" xr:uid="{00000000-0004-0000-0100-0000A8000000}"/>
    <hyperlink ref="E157" r:id="rId170" xr:uid="{00000000-0004-0000-0100-0000A9000000}"/>
    <hyperlink ref="E158" r:id="rId171" xr:uid="{00000000-0004-0000-0100-0000AA000000}"/>
    <hyperlink ref="E159" r:id="rId172" xr:uid="{00000000-0004-0000-0100-0000AB000000}"/>
    <hyperlink ref="E160" r:id="rId173" xr:uid="{00000000-0004-0000-0100-0000AC000000}"/>
    <hyperlink ref="E161" r:id="rId174" xr:uid="{00000000-0004-0000-0100-0000AD000000}"/>
    <hyperlink ref="E162" r:id="rId175" xr:uid="{00000000-0004-0000-0100-0000AE000000}"/>
    <hyperlink ref="F162" r:id="rId176" xr:uid="{00000000-0004-0000-0100-0000AF000000}"/>
    <hyperlink ref="E163" r:id="rId177" xr:uid="{00000000-0004-0000-0100-0000B0000000}"/>
    <hyperlink ref="F163" r:id="rId178" xr:uid="{00000000-0004-0000-0100-0000B1000000}"/>
    <hyperlink ref="E164" r:id="rId179" xr:uid="{00000000-0004-0000-0100-0000B2000000}"/>
    <hyperlink ref="E165" r:id="rId180" xr:uid="{00000000-0004-0000-0100-0000B3000000}"/>
    <hyperlink ref="E166" r:id="rId181" xr:uid="{00000000-0004-0000-0100-0000B4000000}"/>
    <hyperlink ref="E167" r:id="rId182" xr:uid="{00000000-0004-0000-0100-0000B5000000}"/>
    <hyperlink ref="E168" r:id="rId183" xr:uid="{00000000-0004-0000-0100-0000B6000000}"/>
    <hyperlink ref="E169" r:id="rId184" xr:uid="{00000000-0004-0000-0100-0000B7000000}"/>
    <hyperlink ref="E170" r:id="rId185" xr:uid="{00000000-0004-0000-0100-0000B8000000}"/>
    <hyperlink ref="E171" r:id="rId186" xr:uid="{00000000-0004-0000-0100-0000B9000000}"/>
    <hyperlink ref="E172" r:id="rId187" xr:uid="{00000000-0004-0000-0100-0000BA000000}"/>
    <hyperlink ref="E173" r:id="rId188" xr:uid="{00000000-0004-0000-0100-0000BB000000}"/>
    <hyperlink ref="E174" r:id="rId189" xr:uid="{00000000-0004-0000-0100-0000BC000000}"/>
    <hyperlink ref="E175" r:id="rId190" xr:uid="{00000000-0004-0000-0100-0000BD000000}"/>
    <hyperlink ref="E176" r:id="rId191" xr:uid="{00000000-0004-0000-0100-0000BE000000}"/>
    <hyperlink ref="E177" r:id="rId192" xr:uid="{00000000-0004-0000-0100-0000BF000000}"/>
    <hyperlink ref="E178" r:id="rId193" xr:uid="{00000000-0004-0000-0100-0000C0000000}"/>
    <hyperlink ref="E179" r:id="rId194" xr:uid="{00000000-0004-0000-0100-0000C1000000}"/>
    <hyperlink ref="F179" r:id="rId195" xr:uid="{00000000-0004-0000-0100-0000C2000000}"/>
    <hyperlink ref="E180" r:id="rId196" xr:uid="{00000000-0004-0000-0100-0000C3000000}"/>
    <hyperlink ref="F180" r:id="rId197" xr:uid="{00000000-0004-0000-0100-0000C4000000}"/>
    <hyperlink ref="E181" r:id="rId198" xr:uid="{00000000-0004-0000-0100-0000C5000000}"/>
    <hyperlink ref="E182" r:id="rId199" xr:uid="{00000000-0004-0000-0100-0000C6000000}"/>
    <hyperlink ref="E183" r:id="rId200" xr:uid="{00000000-0004-0000-0100-0000C7000000}"/>
    <hyperlink ref="E184" r:id="rId201" xr:uid="{00000000-0004-0000-0100-0000C8000000}"/>
    <hyperlink ref="E185" r:id="rId202" xr:uid="{00000000-0004-0000-0100-0000C9000000}"/>
    <hyperlink ref="E186" r:id="rId203" xr:uid="{00000000-0004-0000-0100-0000CA000000}"/>
    <hyperlink ref="F186" r:id="rId204" xr:uid="{00000000-0004-0000-0100-0000CB000000}"/>
    <hyperlink ref="E187" r:id="rId205" xr:uid="{00000000-0004-0000-0100-0000CC000000}"/>
    <hyperlink ref="F187" r:id="rId206" xr:uid="{00000000-0004-0000-0100-0000CD000000}"/>
    <hyperlink ref="E188" r:id="rId207" xr:uid="{00000000-0004-0000-0100-0000CE000000}"/>
    <hyperlink ref="F188" r:id="rId208" xr:uid="{00000000-0004-0000-0100-0000CF000000}"/>
    <hyperlink ref="E189" r:id="rId209" xr:uid="{00000000-0004-0000-0100-0000D0000000}"/>
    <hyperlink ref="E190" r:id="rId210" xr:uid="{00000000-0004-0000-0100-0000D1000000}"/>
    <hyperlink ref="E191" r:id="rId211" xr:uid="{00000000-0004-0000-0100-0000D2000000}"/>
    <hyperlink ref="E192" r:id="rId212" xr:uid="{00000000-0004-0000-0100-0000D3000000}"/>
    <hyperlink ref="F192" r:id="rId213" xr:uid="{00000000-0004-0000-0100-0000D4000000}"/>
    <hyperlink ref="E193" r:id="rId214" xr:uid="{00000000-0004-0000-0100-0000D5000000}"/>
    <hyperlink ref="E194" r:id="rId215" xr:uid="{00000000-0004-0000-0100-0000D6000000}"/>
    <hyperlink ref="E195" r:id="rId216" xr:uid="{00000000-0004-0000-0100-0000D7000000}"/>
    <hyperlink ref="F195" r:id="rId217" xr:uid="{00000000-0004-0000-0100-0000D8000000}"/>
    <hyperlink ref="E196" r:id="rId218" xr:uid="{00000000-0004-0000-0100-0000D9000000}"/>
    <hyperlink ref="E197" r:id="rId219" xr:uid="{00000000-0004-0000-0100-0000DA000000}"/>
    <hyperlink ref="E198" r:id="rId220" xr:uid="{00000000-0004-0000-0100-0000DB000000}"/>
    <hyperlink ref="E199" r:id="rId221" xr:uid="{00000000-0004-0000-0100-0000DC000000}"/>
    <hyperlink ref="E200" r:id="rId222" xr:uid="{00000000-0004-0000-0100-0000DD000000}"/>
    <hyperlink ref="E201" r:id="rId223" xr:uid="{00000000-0004-0000-0100-0000DE000000}"/>
    <hyperlink ref="E202" r:id="rId224" xr:uid="{00000000-0004-0000-0100-0000DF000000}"/>
    <hyperlink ref="F202" r:id="rId225" xr:uid="{00000000-0004-0000-0100-0000E0000000}"/>
    <hyperlink ref="E203" r:id="rId226" xr:uid="{00000000-0004-0000-0100-0000E1000000}"/>
    <hyperlink ref="E204" r:id="rId227" xr:uid="{00000000-0004-0000-0100-0000E2000000}"/>
    <hyperlink ref="E205" r:id="rId228" xr:uid="{00000000-0004-0000-0100-0000E3000000}"/>
    <hyperlink ref="E206" r:id="rId229" xr:uid="{00000000-0004-0000-0100-0000E4000000}"/>
    <hyperlink ref="E207" r:id="rId230" xr:uid="{00000000-0004-0000-0100-0000E5000000}"/>
    <hyperlink ref="E208" r:id="rId231" xr:uid="{00000000-0004-0000-0100-0000E6000000}"/>
    <hyperlink ref="E209" r:id="rId232" xr:uid="{00000000-0004-0000-0100-0000E7000000}"/>
    <hyperlink ref="E210" r:id="rId233" xr:uid="{00000000-0004-0000-0100-0000E8000000}"/>
    <hyperlink ref="E211" r:id="rId234" xr:uid="{00000000-0004-0000-0100-0000E9000000}"/>
    <hyperlink ref="E212" r:id="rId235" xr:uid="{00000000-0004-0000-0100-0000EA000000}"/>
    <hyperlink ref="F212" r:id="rId236" xr:uid="{00000000-0004-0000-0100-0000EB000000}"/>
    <hyperlink ref="E213" r:id="rId237" xr:uid="{00000000-0004-0000-0100-0000EC000000}"/>
    <hyperlink ref="E214" r:id="rId238" xr:uid="{00000000-0004-0000-0100-0000ED000000}"/>
    <hyperlink ref="E215" r:id="rId239" xr:uid="{00000000-0004-0000-0100-0000EE000000}"/>
    <hyperlink ref="E216" r:id="rId240" xr:uid="{00000000-0004-0000-0100-0000EF000000}"/>
    <hyperlink ref="E217" r:id="rId241" xr:uid="{00000000-0004-0000-0100-0000F0000000}"/>
    <hyperlink ref="E218" r:id="rId242" xr:uid="{00000000-0004-0000-0100-0000F1000000}"/>
    <hyperlink ref="E219" r:id="rId243" xr:uid="{00000000-0004-0000-0100-0000F2000000}"/>
    <hyperlink ref="E220" r:id="rId244" xr:uid="{00000000-0004-0000-0100-0000F3000000}"/>
    <hyperlink ref="E221" r:id="rId245" xr:uid="{00000000-0004-0000-0100-0000F4000000}"/>
    <hyperlink ref="E222" r:id="rId246" xr:uid="{00000000-0004-0000-0100-0000F5000000}"/>
    <hyperlink ref="E223" r:id="rId247" xr:uid="{00000000-0004-0000-0100-0000F6000000}"/>
    <hyperlink ref="E224" r:id="rId248" xr:uid="{00000000-0004-0000-0100-0000F7000000}"/>
    <hyperlink ref="E225" r:id="rId249" xr:uid="{00000000-0004-0000-0100-0000F8000000}"/>
    <hyperlink ref="E226" r:id="rId250" xr:uid="{00000000-0004-0000-0100-0000F9000000}"/>
    <hyperlink ref="E227" r:id="rId251" xr:uid="{00000000-0004-0000-0100-0000FA000000}"/>
    <hyperlink ref="E228" r:id="rId252" xr:uid="{00000000-0004-0000-0100-0000FB000000}"/>
    <hyperlink ref="E229" r:id="rId253" xr:uid="{00000000-0004-0000-0100-0000FC000000}"/>
    <hyperlink ref="F229" r:id="rId254" xr:uid="{00000000-0004-0000-0100-0000FD000000}"/>
    <hyperlink ref="E230" r:id="rId255" xr:uid="{00000000-0004-0000-0100-0000FE000000}"/>
    <hyperlink ref="E231" r:id="rId256" xr:uid="{00000000-0004-0000-0100-0000FF000000}"/>
    <hyperlink ref="E232" r:id="rId257" xr:uid="{00000000-0004-0000-0100-000000010000}"/>
    <hyperlink ref="F232" r:id="rId258" xr:uid="{00000000-0004-0000-0100-000001010000}"/>
    <hyperlink ref="E233" r:id="rId259" xr:uid="{00000000-0004-0000-0100-000002010000}"/>
    <hyperlink ref="F233" r:id="rId260" xr:uid="{00000000-0004-0000-0100-000003010000}"/>
    <hyperlink ref="E234" r:id="rId261" xr:uid="{00000000-0004-0000-0100-000004010000}"/>
    <hyperlink ref="F234" r:id="rId262" xr:uid="{00000000-0004-0000-0100-000005010000}"/>
    <hyperlink ref="E235" r:id="rId263" xr:uid="{00000000-0004-0000-0100-000006010000}"/>
    <hyperlink ref="E236" r:id="rId264" xr:uid="{00000000-0004-0000-0100-000007010000}"/>
    <hyperlink ref="E237" r:id="rId265" xr:uid="{00000000-0004-0000-0100-000008010000}"/>
    <hyperlink ref="F237" r:id="rId266" xr:uid="{00000000-0004-0000-0100-000009010000}"/>
    <hyperlink ref="E238" r:id="rId267" xr:uid="{00000000-0004-0000-0100-00000A010000}"/>
    <hyperlink ref="F238" r:id="rId268" xr:uid="{00000000-0004-0000-0100-00000B010000}"/>
    <hyperlink ref="E239" r:id="rId269" xr:uid="{00000000-0004-0000-0100-00000C010000}"/>
    <hyperlink ref="E240" r:id="rId270" xr:uid="{00000000-0004-0000-0100-00000D010000}"/>
    <hyperlink ref="F240" r:id="rId271" xr:uid="{00000000-0004-0000-0100-00000E010000}"/>
    <hyperlink ref="E241" r:id="rId272" xr:uid="{00000000-0004-0000-0100-00000F010000}"/>
    <hyperlink ref="F241" r:id="rId273" xr:uid="{00000000-0004-0000-0100-000010010000}"/>
    <hyperlink ref="E242" r:id="rId274" xr:uid="{00000000-0004-0000-0100-000011010000}"/>
    <hyperlink ref="E243" r:id="rId275" xr:uid="{00000000-0004-0000-0100-000012010000}"/>
    <hyperlink ref="E244" r:id="rId276" xr:uid="{00000000-0004-0000-0100-000013010000}"/>
    <hyperlink ref="E245" r:id="rId277" xr:uid="{00000000-0004-0000-0100-000014010000}"/>
    <hyperlink ref="E246" r:id="rId278" xr:uid="{00000000-0004-0000-0100-000015010000}"/>
    <hyperlink ref="E248" r:id="rId279" xr:uid="{00000000-0004-0000-0100-000016010000}"/>
    <hyperlink ref="E249" r:id="rId280" xr:uid="{00000000-0004-0000-0100-000017010000}"/>
    <hyperlink ref="E250" r:id="rId281" xr:uid="{00000000-0004-0000-0100-000018010000}"/>
    <hyperlink ref="E251" r:id="rId282" xr:uid="{00000000-0004-0000-0100-000019010000}"/>
    <hyperlink ref="E252" r:id="rId283" xr:uid="{00000000-0004-0000-0100-00001A010000}"/>
    <hyperlink ref="E253" r:id="rId284" xr:uid="{00000000-0004-0000-0100-00001B010000}"/>
    <hyperlink ref="E254" r:id="rId285" xr:uid="{00000000-0004-0000-0100-00001C010000}"/>
    <hyperlink ref="E255" r:id="rId286" xr:uid="{00000000-0004-0000-0100-00001D010000}"/>
    <hyperlink ref="E256" r:id="rId287" xr:uid="{00000000-0004-0000-0100-00001E010000}"/>
    <hyperlink ref="E257" r:id="rId288" xr:uid="{00000000-0004-0000-0100-00001F010000}"/>
    <hyperlink ref="E258" r:id="rId289" xr:uid="{00000000-0004-0000-0100-000020010000}"/>
    <hyperlink ref="E259" r:id="rId290" xr:uid="{00000000-0004-0000-0100-000021010000}"/>
    <hyperlink ref="E260" r:id="rId291" xr:uid="{00000000-0004-0000-0100-000022010000}"/>
    <hyperlink ref="E261" r:id="rId292" xr:uid="{00000000-0004-0000-0100-000023010000}"/>
    <hyperlink ref="E262" r:id="rId293" xr:uid="{00000000-0004-0000-0100-000024010000}"/>
    <hyperlink ref="E263" r:id="rId294" xr:uid="{00000000-0004-0000-0100-000025010000}"/>
    <hyperlink ref="E264" r:id="rId295" xr:uid="{00000000-0004-0000-0100-000026010000}"/>
    <hyperlink ref="E265" r:id="rId296" xr:uid="{00000000-0004-0000-0100-000027010000}"/>
    <hyperlink ref="E266" r:id="rId297" xr:uid="{00000000-0004-0000-0100-000028010000}"/>
    <hyperlink ref="E267" r:id="rId298" xr:uid="{00000000-0004-0000-0100-000029010000}"/>
    <hyperlink ref="E268" r:id="rId299" xr:uid="{00000000-0004-0000-0100-00002A010000}"/>
    <hyperlink ref="E269" r:id="rId300" xr:uid="{00000000-0004-0000-0100-00002B010000}"/>
    <hyperlink ref="E270" r:id="rId301" xr:uid="{00000000-0004-0000-0100-00002C010000}"/>
    <hyperlink ref="E271" r:id="rId302" xr:uid="{00000000-0004-0000-0100-00002D010000}"/>
    <hyperlink ref="E272" r:id="rId303" xr:uid="{00000000-0004-0000-0100-00002E010000}"/>
    <hyperlink ref="E273" r:id="rId304" xr:uid="{00000000-0004-0000-0100-00002F010000}"/>
    <hyperlink ref="E274" r:id="rId305" xr:uid="{00000000-0004-0000-0100-000030010000}"/>
    <hyperlink ref="E275" r:id="rId306" xr:uid="{00000000-0004-0000-0100-000031010000}"/>
    <hyperlink ref="E276" r:id="rId307" xr:uid="{00000000-0004-0000-0100-000032010000}"/>
    <hyperlink ref="E277" r:id="rId308" xr:uid="{00000000-0004-0000-0100-000033010000}"/>
    <hyperlink ref="E278" r:id="rId309" xr:uid="{00000000-0004-0000-0100-000034010000}"/>
    <hyperlink ref="E279" r:id="rId310" xr:uid="{00000000-0004-0000-0100-000035010000}"/>
    <hyperlink ref="E280" r:id="rId311" xr:uid="{00000000-0004-0000-0100-000036010000}"/>
    <hyperlink ref="E281" r:id="rId312" xr:uid="{00000000-0004-0000-0100-000037010000}"/>
    <hyperlink ref="E282" r:id="rId313" xr:uid="{00000000-0004-0000-0100-000038010000}"/>
    <hyperlink ref="E283" r:id="rId314" xr:uid="{00000000-0004-0000-0100-000039010000}"/>
    <hyperlink ref="E284" r:id="rId315" xr:uid="{00000000-0004-0000-0100-00003A010000}"/>
    <hyperlink ref="E285" r:id="rId316" xr:uid="{00000000-0004-0000-0100-00003B010000}"/>
    <hyperlink ref="E286" r:id="rId317" xr:uid="{00000000-0004-0000-0100-00003C010000}"/>
    <hyperlink ref="E287" r:id="rId318" xr:uid="{00000000-0004-0000-0100-00003D010000}"/>
    <hyperlink ref="E288" r:id="rId319" xr:uid="{00000000-0004-0000-0100-00003E010000}"/>
    <hyperlink ref="E289" r:id="rId320" xr:uid="{00000000-0004-0000-0100-00003F010000}"/>
    <hyperlink ref="E290" r:id="rId321" xr:uid="{00000000-0004-0000-0100-000040010000}"/>
    <hyperlink ref="E291" r:id="rId322" xr:uid="{00000000-0004-0000-0100-000041010000}"/>
    <hyperlink ref="E292" r:id="rId323" xr:uid="{00000000-0004-0000-0100-000042010000}"/>
    <hyperlink ref="E293" r:id="rId324" xr:uid="{00000000-0004-0000-0100-000043010000}"/>
    <hyperlink ref="E294" r:id="rId325" xr:uid="{00000000-0004-0000-0100-000044010000}"/>
    <hyperlink ref="E295" r:id="rId326" xr:uid="{00000000-0004-0000-0100-000045010000}"/>
    <hyperlink ref="E296" r:id="rId327" xr:uid="{00000000-0004-0000-0100-000046010000}"/>
    <hyperlink ref="E297" r:id="rId328" xr:uid="{00000000-0004-0000-0100-000047010000}"/>
    <hyperlink ref="E298" r:id="rId329" xr:uid="{00000000-0004-0000-0100-000048010000}"/>
    <hyperlink ref="E299" r:id="rId330" xr:uid="{00000000-0004-0000-0100-000049010000}"/>
    <hyperlink ref="E300" r:id="rId331" xr:uid="{00000000-0004-0000-0100-00004A010000}"/>
    <hyperlink ref="E301" r:id="rId332" xr:uid="{00000000-0004-0000-0100-00004B010000}"/>
    <hyperlink ref="E302" r:id="rId333" xr:uid="{00000000-0004-0000-0100-00004C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sheetViews>
  <sheetFormatPr defaultColWidth="12.6640625" defaultRowHeight="15.75" customHeight="1"/>
  <cols>
    <col min="5" max="5" width="33.109375" customWidth="1"/>
    <col min="6" max="6" width="32.21875" customWidth="1"/>
    <col min="21" max="21" width="27.109375" customWidth="1"/>
    <col min="24" max="24" width="63.88671875" customWidth="1"/>
    <col min="25" max="25" width="15.77734375" customWidth="1"/>
  </cols>
  <sheetData>
    <row r="1" spans="1:25" ht="69">
      <c r="A1" s="16"/>
      <c r="B1" s="17" t="s">
        <v>1</v>
      </c>
      <c r="C1" s="17" t="s">
        <v>2</v>
      </c>
      <c r="D1" s="17" t="s">
        <v>3</v>
      </c>
      <c r="E1" s="18" t="s">
        <v>4</v>
      </c>
      <c r="F1" s="18" t="s">
        <v>5</v>
      </c>
      <c r="G1" s="17" t="s">
        <v>6</v>
      </c>
      <c r="H1" s="17" t="s">
        <v>8</v>
      </c>
      <c r="I1" s="17" t="s">
        <v>9</v>
      </c>
      <c r="J1" s="17"/>
      <c r="K1" s="17" t="s">
        <v>10</v>
      </c>
      <c r="L1" s="17" t="s">
        <v>11</v>
      </c>
      <c r="M1" s="17" t="s">
        <v>13</v>
      </c>
      <c r="N1" s="17" t="s">
        <v>14</v>
      </c>
      <c r="O1" s="17" t="s">
        <v>11</v>
      </c>
      <c r="P1" s="17" t="s">
        <v>15</v>
      </c>
      <c r="Q1" s="17" t="s">
        <v>18</v>
      </c>
      <c r="R1" s="19" t="s">
        <v>19</v>
      </c>
      <c r="S1" s="19" t="s">
        <v>20</v>
      </c>
      <c r="T1" s="19" t="s">
        <v>21</v>
      </c>
      <c r="U1" s="17" t="s">
        <v>22</v>
      </c>
      <c r="V1" s="17" t="s">
        <v>23</v>
      </c>
      <c r="W1" s="17" t="s">
        <v>24</v>
      </c>
      <c r="X1" s="17" t="s">
        <v>1748</v>
      </c>
      <c r="Y1" s="17" t="s">
        <v>1749</v>
      </c>
    </row>
    <row r="2" spans="1:25" ht="69">
      <c r="A2" s="21">
        <v>1</v>
      </c>
      <c r="B2" s="22" t="s">
        <v>1501</v>
      </c>
      <c r="C2" s="22" t="s">
        <v>78</v>
      </c>
      <c r="D2" s="22" t="s">
        <v>79</v>
      </c>
      <c r="E2" s="23" t="s">
        <v>80</v>
      </c>
      <c r="F2" s="7"/>
      <c r="G2" s="26">
        <v>42761</v>
      </c>
      <c r="H2" s="22" t="s">
        <v>46</v>
      </c>
      <c r="I2" s="26">
        <v>42803</v>
      </c>
      <c r="J2" s="22"/>
      <c r="K2" s="22" t="s">
        <v>40</v>
      </c>
      <c r="L2" s="22" t="s">
        <v>46</v>
      </c>
      <c r="M2" s="22"/>
      <c r="N2" s="26"/>
      <c r="O2" s="22"/>
      <c r="P2" s="22"/>
      <c r="Q2" s="22" t="s">
        <v>81</v>
      </c>
      <c r="R2" s="26">
        <v>44125</v>
      </c>
      <c r="S2" s="26"/>
      <c r="T2" s="26"/>
      <c r="U2" s="22"/>
      <c r="V2" s="22"/>
      <c r="W2" s="22" t="s">
        <v>34</v>
      </c>
      <c r="X2" s="22" t="s">
        <v>1750</v>
      </c>
      <c r="Y2" s="22" t="s">
        <v>1751</v>
      </c>
    </row>
    <row r="3" spans="1:25" ht="93" customHeight="1">
      <c r="A3" s="21">
        <v>2</v>
      </c>
      <c r="B3" s="22" t="s">
        <v>1502</v>
      </c>
      <c r="C3" s="22" t="s">
        <v>83</v>
      </c>
      <c r="D3" s="22" t="s">
        <v>84</v>
      </c>
      <c r="E3" s="23" t="s">
        <v>85</v>
      </c>
      <c r="F3" s="7"/>
      <c r="G3" s="26">
        <v>43599</v>
      </c>
      <c r="H3" s="22" t="s">
        <v>46</v>
      </c>
      <c r="I3" s="26">
        <v>43599</v>
      </c>
      <c r="J3" s="22"/>
      <c r="K3" s="22" t="s">
        <v>40</v>
      </c>
      <c r="L3" s="22"/>
      <c r="M3" s="22"/>
      <c r="N3" s="26"/>
      <c r="O3" s="22"/>
      <c r="P3" s="22"/>
      <c r="Q3" s="22" t="s">
        <v>81</v>
      </c>
      <c r="R3" s="29">
        <v>44617</v>
      </c>
      <c r="S3" s="26"/>
      <c r="T3" s="26"/>
      <c r="U3" s="22" t="s">
        <v>86</v>
      </c>
      <c r="V3" s="22" t="s">
        <v>87</v>
      </c>
      <c r="W3" s="22" t="s">
        <v>34</v>
      </c>
      <c r="X3" s="22" t="s">
        <v>1752</v>
      </c>
      <c r="Y3" s="22" t="s">
        <v>1753</v>
      </c>
    </row>
    <row r="4" spans="1:25" ht="94.5" customHeight="1">
      <c r="A4" s="21">
        <v>3</v>
      </c>
      <c r="B4" s="22" t="s">
        <v>88</v>
      </c>
      <c r="C4" s="22" t="s">
        <v>89</v>
      </c>
      <c r="D4" s="22" t="s">
        <v>90</v>
      </c>
      <c r="E4" s="23" t="s">
        <v>91</v>
      </c>
      <c r="F4" s="7"/>
      <c r="G4" s="26">
        <v>41813</v>
      </c>
      <c r="H4" s="22" t="s">
        <v>46</v>
      </c>
      <c r="I4" s="26"/>
      <c r="J4" s="22"/>
      <c r="K4" s="22"/>
      <c r="L4" s="22"/>
      <c r="M4" s="22"/>
      <c r="N4" s="26"/>
      <c r="O4" s="22"/>
      <c r="P4" s="22"/>
      <c r="Q4" s="22" t="s">
        <v>81</v>
      </c>
      <c r="R4" s="26">
        <v>44466</v>
      </c>
      <c r="S4" s="26"/>
      <c r="T4" s="26"/>
      <c r="U4" s="22" t="s">
        <v>92</v>
      </c>
      <c r="V4" s="22"/>
      <c r="W4" s="22" t="s">
        <v>34</v>
      </c>
      <c r="X4" s="22" t="s">
        <v>1754</v>
      </c>
      <c r="Y4" s="22" t="s">
        <v>1755</v>
      </c>
    </row>
    <row r="5" spans="1:25" ht="110.4">
      <c r="A5" s="21">
        <v>4</v>
      </c>
      <c r="B5" s="22" t="s">
        <v>1515</v>
      </c>
      <c r="C5" s="22" t="s">
        <v>160</v>
      </c>
      <c r="D5" s="22" t="s">
        <v>144</v>
      </c>
      <c r="E5" s="23" t="s">
        <v>161</v>
      </c>
      <c r="F5" s="7"/>
      <c r="G5" s="26">
        <v>43231</v>
      </c>
      <c r="H5" s="22" t="s">
        <v>46</v>
      </c>
      <c r="I5" s="26">
        <v>44043</v>
      </c>
      <c r="J5" s="22"/>
      <c r="K5" s="22" t="s">
        <v>40</v>
      </c>
      <c r="L5" s="22"/>
      <c r="M5" s="22"/>
      <c r="N5" s="26"/>
      <c r="O5" s="22"/>
      <c r="P5" s="22"/>
      <c r="Q5" s="22" t="s">
        <v>81</v>
      </c>
      <c r="R5" s="26">
        <v>44043</v>
      </c>
      <c r="S5" s="26"/>
      <c r="T5" s="26"/>
      <c r="U5" s="22"/>
      <c r="V5" s="22"/>
      <c r="W5" s="22" t="s">
        <v>34</v>
      </c>
      <c r="X5" s="22" t="s">
        <v>1756</v>
      </c>
      <c r="Y5" s="22" t="s">
        <v>1751</v>
      </c>
    </row>
    <row r="6" spans="1:25" ht="124.2">
      <c r="A6" s="21">
        <v>5</v>
      </c>
      <c r="B6" s="22" t="s">
        <v>1517</v>
      </c>
      <c r="C6" s="22" t="s">
        <v>168</v>
      </c>
      <c r="D6" s="22" t="s">
        <v>62</v>
      </c>
      <c r="E6" s="23" t="s">
        <v>169</v>
      </c>
      <c r="F6" s="7"/>
      <c r="G6" s="26">
        <v>43849</v>
      </c>
      <c r="H6" s="22" t="s">
        <v>46</v>
      </c>
      <c r="I6" s="26"/>
      <c r="J6" s="22"/>
      <c r="K6" s="22"/>
      <c r="L6" s="22"/>
      <c r="M6" s="22"/>
      <c r="N6" s="26"/>
      <c r="O6" s="22"/>
      <c r="P6" s="22"/>
      <c r="Q6" s="22" t="s">
        <v>81</v>
      </c>
      <c r="R6" s="26">
        <v>44669</v>
      </c>
      <c r="S6" s="69"/>
      <c r="T6" s="26"/>
      <c r="U6" s="22"/>
      <c r="V6" s="22"/>
      <c r="W6" s="22" t="s">
        <v>34</v>
      </c>
      <c r="X6" s="22" t="s">
        <v>1757</v>
      </c>
      <c r="Y6" s="22" t="s">
        <v>1751</v>
      </c>
    </row>
    <row r="7" spans="1:25" ht="69">
      <c r="A7" s="21">
        <v>6</v>
      </c>
      <c r="B7" s="22" t="s">
        <v>1522</v>
      </c>
      <c r="C7" s="22" t="s">
        <v>191</v>
      </c>
      <c r="D7" s="22" t="s">
        <v>44</v>
      </c>
      <c r="E7" s="23" t="s">
        <v>192</v>
      </c>
      <c r="F7" s="7"/>
      <c r="G7" s="26">
        <v>43077</v>
      </c>
      <c r="H7" s="22" t="s">
        <v>46</v>
      </c>
      <c r="I7" s="26"/>
      <c r="J7" s="22"/>
      <c r="K7" s="22"/>
      <c r="L7" s="22"/>
      <c r="M7" s="22"/>
      <c r="N7" s="26"/>
      <c r="O7" s="22"/>
      <c r="P7" s="22"/>
      <c r="Q7" s="22" t="s">
        <v>81</v>
      </c>
      <c r="R7" s="29">
        <v>44223</v>
      </c>
      <c r="S7" s="26"/>
      <c r="T7" s="26"/>
      <c r="U7" s="22" t="s">
        <v>193</v>
      </c>
      <c r="V7" s="22" t="s">
        <v>194</v>
      </c>
      <c r="W7" s="22" t="s">
        <v>34</v>
      </c>
      <c r="X7" s="22" t="s">
        <v>1758</v>
      </c>
      <c r="Y7" s="22" t="s">
        <v>1755</v>
      </c>
    </row>
    <row r="8" spans="1:25" ht="124.2">
      <c r="A8" s="21">
        <v>7</v>
      </c>
      <c r="B8" s="22" t="s">
        <v>1526</v>
      </c>
      <c r="C8" s="22" t="s">
        <v>207</v>
      </c>
      <c r="D8" s="22" t="s">
        <v>208</v>
      </c>
      <c r="E8" s="23" t="s">
        <v>209</v>
      </c>
      <c r="F8" s="7"/>
      <c r="G8" s="26">
        <v>43745</v>
      </c>
      <c r="H8" s="22" t="s">
        <v>46</v>
      </c>
      <c r="I8" s="26"/>
      <c r="J8" s="22"/>
      <c r="K8" s="22"/>
      <c r="L8" s="22"/>
      <c r="M8" s="22"/>
      <c r="N8" s="26"/>
      <c r="O8" s="22"/>
      <c r="P8" s="22"/>
      <c r="Q8" s="22" t="s">
        <v>81</v>
      </c>
      <c r="R8" s="26">
        <v>43780</v>
      </c>
      <c r="S8" s="26"/>
      <c r="T8" s="26"/>
      <c r="U8" s="22"/>
      <c r="V8" s="22"/>
      <c r="W8" s="22" t="s">
        <v>34</v>
      </c>
      <c r="X8" s="22" t="s">
        <v>1759</v>
      </c>
      <c r="Y8" s="22" t="s">
        <v>1751</v>
      </c>
    </row>
    <row r="9" spans="1:25" ht="138">
      <c r="A9" s="21">
        <v>8</v>
      </c>
      <c r="B9" s="22" t="s">
        <v>1527</v>
      </c>
      <c r="C9" s="22" t="s">
        <v>211</v>
      </c>
      <c r="D9" s="22" t="s">
        <v>197</v>
      </c>
      <c r="E9" s="23" t="s">
        <v>212</v>
      </c>
      <c r="F9" s="7"/>
      <c r="G9" s="26">
        <v>43857</v>
      </c>
      <c r="H9" s="22" t="s">
        <v>46</v>
      </c>
      <c r="I9" s="26"/>
      <c r="J9" s="22"/>
      <c r="K9" s="22"/>
      <c r="L9" s="22"/>
      <c r="M9" s="22"/>
      <c r="N9" s="26"/>
      <c r="O9" s="22"/>
      <c r="P9" s="22"/>
      <c r="Q9" s="22" t="s">
        <v>81</v>
      </c>
      <c r="R9" s="29">
        <v>43899</v>
      </c>
      <c r="S9" s="26"/>
      <c r="T9" s="26"/>
      <c r="U9" s="22"/>
      <c r="V9" s="22" t="s">
        <v>213</v>
      </c>
      <c r="W9" s="22" t="s">
        <v>34</v>
      </c>
      <c r="X9" s="22" t="s">
        <v>1760</v>
      </c>
      <c r="Y9" s="22" t="s">
        <v>1761</v>
      </c>
    </row>
    <row r="10" spans="1:25" ht="82.8">
      <c r="A10" s="21">
        <v>9</v>
      </c>
      <c r="B10" s="22" t="s">
        <v>248</v>
      </c>
      <c r="C10" s="22" t="s">
        <v>249</v>
      </c>
      <c r="D10" s="22" t="s">
        <v>1533</v>
      </c>
      <c r="E10" s="23" t="s">
        <v>250</v>
      </c>
      <c r="F10" s="7"/>
      <c r="G10" s="26">
        <v>43725</v>
      </c>
      <c r="H10" s="22" t="s">
        <v>46</v>
      </c>
      <c r="I10" s="22" t="s">
        <v>187</v>
      </c>
      <c r="J10" s="22"/>
      <c r="K10" s="22" t="s">
        <v>40</v>
      </c>
      <c r="L10" s="22" t="s">
        <v>46</v>
      </c>
      <c r="M10" s="22"/>
      <c r="N10" s="26"/>
      <c r="O10" s="22"/>
      <c r="P10" s="22"/>
      <c r="Q10" s="22" t="s">
        <v>81</v>
      </c>
      <c r="R10" s="26">
        <v>44377</v>
      </c>
      <c r="S10" s="26"/>
      <c r="T10" s="26"/>
      <c r="U10" s="22"/>
      <c r="V10" s="22"/>
      <c r="W10" s="22" t="s">
        <v>34</v>
      </c>
      <c r="X10" s="22" t="s">
        <v>1762</v>
      </c>
      <c r="Y10" s="22" t="s">
        <v>1755</v>
      </c>
    </row>
    <row r="11" spans="1:25" ht="69">
      <c r="A11" s="21">
        <v>10</v>
      </c>
      <c r="B11" s="22" t="s">
        <v>313</v>
      </c>
      <c r="C11" s="22" t="s">
        <v>314</v>
      </c>
      <c r="D11" s="22" t="s">
        <v>1552</v>
      </c>
      <c r="E11" s="34" t="s">
        <v>1763</v>
      </c>
      <c r="F11" s="40" t="s">
        <v>317</v>
      </c>
      <c r="G11" s="26">
        <v>41989</v>
      </c>
      <c r="H11" s="22" t="s">
        <v>46</v>
      </c>
      <c r="I11" s="26">
        <v>43299</v>
      </c>
      <c r="J11" s="22"/>
      <c r="K11" s="22" t="s">
        <v>40</v>
      </c>
      <c r="L11" s="22" t="s">
        <v>46</v>
      </c>
      <c r="M11" s="22"/>
      <c r="N11" s="26"/>
      <c r="O11" s="22"/>
      <c r="P11" s="22"/>
      <c r="Q11" s="22" t="s">
        <v>81</v>
      </c>
      <c r="R11" s="26">
        <v>44593</v>
      </c>
      <c r="S11" s="26"/>
      <c r="T11" s="26"/>
      <c r="U11" s="22"/>
      <c r="V11" s="22"/>
      <c r="W11" s="22" t="s">
        <v>34</v>
      </c>
      <c r="X11" s="22" t="s">
        <v>1764</v>
      </c>
      <c r="Y11" s="22" t="s">
        <v>1751</v>
      </c>
    </row>
    <row r="12" spans="1:25" ht="69" customHeight="1">
      <c r="A12" s="21">
        <v>11</v>
      </c>
      <c r="B12" s="22" t="s">
        <v>1554</v>
      </c>
      <c r="C12" s="22" t="s">
        <v>319</v>
      </c>
      <c r="D12" s="22" t="s">
        <v>1555</v>
      </c>
      <c r="E12" s="32" t="s">
        <v>321</v>
      </c>
      <c r="F12" s="40" t="s">
        <v>322</v>
      </c>
      <c r="G12" s="41">
        <v>42102</v>
      </c>
      <c r="H12" s="22" t="s">
        <v>46</v>
      </c>
      <c r="I12" s="26">
        <v>42102</v>
      </c>
      <c r="J12" s="22"/>
      <c r="K12" s="22" t="s">
        <v>40</v>
      </c>
      <c r="L12" s="22" t="s">
        <v>46</v>
      </c>
      <c r="M12" s="22"/>
      <c r="N12" s="26"/>
      <c r="O12" s="22"/>
      <c r="P12" s="22"/>
      <c r="Q12" s="22" t="s">
        <v>81</v>
      </c>
      <c r="R12" s="26">
        <v>44482</v>
      </c>
      <c r="S12" s="26"/>
      <c r="T12" s="26"/>
      <c r="U12" s="22" t="s">
        <v>323</v>
      </c>
      <c r="V12" s="22"/>
      <c r="W12" s="22" t="s">
        <v>34</v>
      </c>
      <c r="X12" s="22" t="s">
        <v>1765</v>
      </c>
      <c r="Y12" s="22" t="s">
        <v>1755</v>
      </c>
    </row>
    <row r="13" spans="1:25" ht="69.75" customHeight="1">
      <c r="A13" s="21">
        <v>12</v>
      </c>
      <c r="B13" s="22" t="s">
        <v>1567</v>
      </c>
      <c r="C13" s="22" t="s">
        <v>379</v>
      </c>
      <c r="D13" s="22" t="s">
        <v>1568</v>
      </c>
      <c r="E13" s="28" t="s">
        <v>381</v>
      </c>
      <c r="F13" s="40" t="s">
        <v>382</v>
      </c>
      <c r="G13" s="26">
        <v>42079</v>
      </c>
      <c r="H13" s="22" t="s">
        <v>46</v>
      </c>
      <c r="I13" s="26">
        <v>42079</v>
      </c>
      <c r="J13" s="22"/>
      <c r="K13" s="22" t="s">
        <v>40</v>
      </c>
      <c r="L13" s="22" t="s">
        <v>46</v>
      </c>
      <c r="M13" s="22"/>
      <c r="N13" s="26"/>
      <c r="O13" s="22"/>
      <c r="P13" s="22"/>
      <c r="Q13" s="22" t="s">
        <v>81</v>
      </c>
      <c r="R13" s="26">
        <v>44407</v>
      </c>
      <c r="S13" s="26"/>
      <c r="T13" s="26"/>
      <c r="U13" s="22" t="s">
        <v>383</v>
      </c>
      <c r="V13" s="22"/>
      <c r="W13" s="22" t="s">
        <v>34</v>
      </c>
      <c r="X13" s="22" t="s">
        <v>1766</v>
      </c>
      <c r="Y13" s="22" t="s">
        <v>1755</v>
      </c>
    </row>
    <row r="14" spans="1:25" ht="72" customHeight="1">
      <c r="A14" s="21">
        <v>13</v>
      </c>
      <c r="B14" s="22" t="s">
        <v>1580</v>
      </c>
      <c r="C14" s="22" t="s">
        <v>435</v>
      </c>
      <c r="D14" s="22" t="s">
        <v>37</v>
      </c>
      <c r="E14" s="23" t="s">
        <v>436</v>
      </c>
      <c r="F14" s="7"/>
      <c r="G14" s="41">
        <v>43171</v>
      </c>
      <c r="H14" s="22" t="s">
        <v>46</v>
      </c>
      <c r="I14" s="26">
        <v>43781</v>
      </c>
      <c r="J14" s="22"/>
      <c r="K14" s="22" t="s">
        <v>40</v>
      </c>
      <c r="L14" s="22" t="s">
        <v>46</v>
      </c>
      <c r="M14" s="22"/>
      <c r="N14" s="26"/>
      <c r="O14" s="22"/>
      <c r="P14" s="22"/>
      <c r="Q14" s="22" t="s">
        <v>81</v>
      </c>
      <c r="R14" s="26">
        <v>43998</v>
      </c>
      <c r="S14" s="26"/>
      <c r="T14" s="26">
        <v>44005</v>
      </c>
      <c r="U14" s="22" t="s">
        <v>437</v>
      </c>
      <c r="V14" s="22"/>
      <c r="W14" s="22" t="s">
        <v>34</v>
      </c>
      <c r="X14" s="22" t="s">
        <v>1767</v>
      </c>
      <c r="Y14" s="22" t="s">
        <v>1755</v>
      </c>
    </row>
    <row r="15" spans="1:25" ht="69">
      <c r="A15" s="21">
        <v>14</v>
      </c>
      <c r="B15" s="22" t="s">
        <v>1583</v>
      </c>
      <c r="C15" s="22" t="s">
        <v>451</v>
      </c>
      <c r="D15" s="22" t="s">
        <v>227</v>
      </c>
      <c r="E15" s="23" t="s">
        <v>453</v>
      </c>
      <c r="F15" s="7"/>
      <c r="G15" s="26">
        <v>43630</v>
      </c>
      <c r="H15" s="22" t="s">
        <v>46</v>
      </c>
      <c r="I15" s="26"/>
      <c r="J15" s="22"/>
      <c r="K15" s="22"/>
      <c r="L15" s="22"/>
      <c r="M15" s="22"/>
      <c r="N15" s="26"/>
      <c r="O15" s="22"/>
      <c r="P15" s="22"/>
      <c r="Q15" s="22" t="s">
        <v>81</v>
      </c>
      <c r="R15" s="26">
        <v>43953</v>
      </c>
      <c r="S15" s="26"/>
      <c r="T15" s="26"/>
      <c r="U15" s="22"/>
      <c r="V15" s="22"/>
      <c r="W15" s="22" t="s">
        <v>34</v>
      </c>
      <c r="X15" s="22" t="s">
        <v>1768</v>
      </c>
      <c r="Y15" s="22" t="s">
        <v>1755</v>
      </c>
    </row>
    <row r="16" spans="1:25" ht="96.6">
      <c r="A16" s="21">
        <v>15</v>
      </c>
      <c r="B16" s="22" t="s">
        <v>466</v>
      </c>
      <c r="C16" s="22" t="s">
        <v>467</v>
      </c>
      <c r="D16" s="22" t="s">
        <v>267</v>
      </c>
      <c r="E16" s="28" t="s">
        <v>468</v>
      </c>
      <c r="F16" s="7"/>
      <c r="G16" s="26">
        <v>43612</v>
      </c>
      <c r="H16" s="22" t="s">
        <v>46</v>
      </c>
      <c r="I16" s="26">
        <v>43612</v>
      </c>
      <c r="J16" s="22"/>
      <c r="K16" s="22" t="s">
        <v>40</v>
      </c>
      <c r="L16" s="22"/>
      <c r="M16" s="22"/>
      <c r="N16" s="26"/>
      <c r="O16" s="22"/>
      <c r="P16" s="22"/>
      <c r="Q16" s="22" t="s">
        <v>81</v>
      </c>
      <c r="R16" s="26">
        <v>43678</v>
      </c>
      <c r="S16" s="26"/>
      <c r="T16" s="26">
        <v>43690</v>
      </c>
      <c r="U16" s="22" t="s">
        <v>437</v>
      </c>
      <c r="V16" s="22"/>
      <c r="W16" s="22" t="s">
        <v>34</v>
      </c>
      <c r="X16" s="22" t="s">
        <v>1769</v>
      </c>
      <c r="Y16" s="22" t="s">
        <v>1751</v>
      </c>
    </row>
    <row r="17" spans="1:25" ht="151.80000000000001">
      <c r="A17" s="21">
        <v>16</v>
      </c>
      <c r="B17" s="22" t="s">
        <v>1589</v>
      </c>
      <c r="C17" s="22" t="s">
        <v>474</v>
      </c>
      <c r="D17" s="22" t="s">
        <v>154</v>
      </c>
      <c r="E17" s="23" t="s">
        <v>475</v>
      </c>
      <c r="F17" s="7"/>
      <c r="G17" s="26">
        <v>43549</v>
      </c>
      <c r="H17" s="22" t="s">
        <v>46</v>
      </c>
      <c r="I17" s="26"/>
      <c r="J17" s="22"/>
      <c r="K17" s="22"/>
      <c r="L17" s="22"/>
      <c r="M17" s="22"/>
      <c r="N17" s="26"/>
      <c r="O17" s="22"/>
      <c r="P17" s="22"/>
      <c r="Q17" s="22" t="s">
        <v>81</v>
      </c>
      <c r="R17" s="26">
        <v>43634</v>
      </c>
      <c r="S17" s="26"/>
      <c r="T17" s="26"/>
      <c r="U17" s="22" t="s">
        <v>476</v>
      </c>
      <c r="V17" s="22"/>
      <c r="W17" s="22" t="s">
        <v>34</v>
      </c>
      <c r="X17" s="22" t="s">
        <v>1770</v>
      </c>
      <c r="Y17" s="22" t="s">
        <v>1751</v>
      </c>
    </row>
    <row r="18" spans="1:25" ht="69">
      <c r="A18" s="21">
        <v>17</v>
      </c>
      <c r="B18" s="22" t="s">
        <v>1591</v>
      </c>
      <c r="C18" s="22" t="s">
        <v>484</v>
      </c>
      <c r="D18" s="22" t="s">
        <v>154</v>
      </c>
      <c r="E18" s="23" t="s">
        <v>485</v>
      </c>
      <c r="F18" s="7"/>
      <c r="G18" s="26">
        <v>43543</v>
      </c>
      <c r="H18" s="22" t="s">
        <v>46</v>
      </c>
      <c r="I18" s="26"/>
      <c r="J18" s="22"/>
      <c r="K18" s="22"/>
      <c r="L18" s="22"/>
      <c r="M18" s="22"/>
      <c r="N18" s="26"/>
      <c r="O18" s="22"/>
      <c r="P18" s="22"/>
      <c r="Q18" s="22" t="s">
        <v>81</v>
      </c>
      <c r="R18" s="26">
        <v>43592</v>
      </c>
      <c r="S18" s="26"/>
      <c r="T18" s="26"/>
      <c r="U18" s="22" t="s">
        <v>486</v>
      </c>
      <c r="V18" s="22"/>
      <c r="W18" s="22" t="s">
        <v>34</v>
      </c>
      <c r="X18" s="22" t="s">
        <v>1771</v>
      </c>
      <c r="Y18" s="22" t="s">
        <v>1751</v>
      </c>
    </row>
    <row r="19" spans="1:25" ht="82.8">
      <c r="A19" s="21">
        <v>18</v>
      </c>
      <c r="B19" s="22" t="s">
        <v>1598</v>
      </c>
      <c r="C19" s="22" t="s">
        <v>511</v>
      </c>
      <c r="D19" s="22" t="s">
        <v>928</v>
      </c>
      <c r="E19" s="23" t="s">
        <v>512</v>
      </c>
      <c r="F19" s="7"/>
      <c r="G19" s="26">
        <v>43598</v>
      </c>
      <c r="H19" s="22" t="s">
        <v>46</v>
      </c>
      <c r="I19" s="26"/>
      <c r="J19" s="22"/>
      <c r="K19" s="22"/>
      <c r="L19" s="22"/>
      <c r="M19" s="22"/>
      <c r="N19" s="26"/>
      <c r="O19" s="22"/>
      <c r="P19" s="22"/>
      <c r="Q19" s="22" t="s">
        <v>81</v>
      </c>
      <c r="R19" s="26">
        <v>44008</v>
      </c>
      <c r="S19" s="26"/>
      <c r="T19" s="26"/>
      <c r="U19" s="22"/>
      <c r="V19" s="22"/>
      <c r="W19" s="22" t="s">
        <v>34</v>
      </c>
      <c r="X19" s="22" t="s">
        <v>1772</v>
      </c>
      <c r="Y19" s="22" t="s">
        <v>1753</v>
      </c>
    </row>
    <row r="20" spans="1:25" ht="69">
      <c r="A20" s="21">
        <v>19</v>
      </c>
      <c r="B20" s="22" t="s">
        <v>1600</v>
      </c>
      <c r="C20" s="22" t="s">
        <v>519</v>
      </c>
      <c r="D20" s="22" t="s">
        <v>520</v>
      </c>
      <c r="E20" s="23" t="s">
        <v>521</v>
      </c>
      <c r="F20" s="7"/>
      <c r="G20" s="26">
        <v>43402</v>
      </c>
      <c r="H20" s="22" t="s">
        <v>46</v>
      </c>
      <c r="I20" s="26">
        <v>43682</v>
      </c>
      <c r="J20" s="22"/>
      <c r="K20" s="22" t="s">
        <v>40</v>
      </c>
      <c r="L20" s="22" t="s">
        <v>46</v>
      </c>
      <c r="M20" s="22"/>
      <c r="N20" s="26"/>
      <c r="O20" s="22"/>
      <c r="P20" s="22"/>
      <c r="Q20" s="22" t="s">
        <v>81</v>
      </c>
      <c r="R20" s="26">
        <v>43473</v>
      </c>
      <c r="S20" s="26"/>
      <c r="T20" s="26"/>
      <c r="U20" s="22" t="s">
        <v>522</v>
      </c>
      <c r="V20" s="22"/>
      <c r="W20" s="22" t="s">
        <v>34</v>
      </c>
      <c r="X20" s="1" t="s">
        <v>1773</v>
      </c>
      <c r="Y20" s="22" t="s">
        <v>1751</v>
      </c>
    </row>
    <row r="21" spans="1:25" ht="96.6">
      <c r="A21" s="21">
        <v>20</v>
      </c>
      <c r="B21" s="22" t="s">
        <v>1604</v>
      </c>
      <c r="C21" s="22" t="s">
        <v>535</v>
      </c>
      <c r="D21" s="22" t="s">
        <v>44</v>
      </c>
      <c r="E21" s="23" t="s">
        <v>536</v>
      </c>
      <c r="F21" s="7"/>
      <c r="G21" s="26">
        <v>43605</v>
      </c>
      <c r="H21" s="22" t="s">
        <v>46</v>
      </c>
      <c r="I21" s="26"/>
      <c r="J21" s="22"/>
      <c r="K21" s="22"/>
      <c r="L21" s="22"/>
      <c r="M21" s="22"/>
      <c r="N21" s="26"/>
      <c r="O21" s="22"/>
      <c r="P21" s="22"/>
      <c r="Q21" s="22" t="s">
        <v>81</v>
      </c>
      <c r="R21" s="26">
        <v>43806</v>
      </c>
      <c r="S21" s="26"/>
      <c r="T21" s="26"/>
      <c r="U21" s="22" t="s">
        <v>537</v>
      </c>
      <c r="V21" s="22"/>
      <c r="W21" s="22" t="s">
        <v>34</v>
      </c>
      <c r="X21" s="1" t="s">
        <v>1774</v>
      </c>
      <c r="Y21" s="22" t="s">
        <v>1753</v>
      </c>
    </row>
    <row r="22" spans="1:25" ht="153" customHeight="1">
      <c r="A22" s="21">
        <v>21</v>
      </c>
      <c r="B22" s="22" t="s">
        <v>1650</v>
      </c>
      <c r="C22" s="22" t="s">
        <v>744</v>
      </c>
      <c r="D22" s="22" t="s">
        <v>334</v>
      </c>
      <c r="E22" s="23" t="s">
        <v>745</v>
      </c>
      <c r="F22" s="7"/>
      <c r="G22" s="53">
        <v>44228</v>
      </c>
      <c r="H22" s="22" t="s">
        <v>46</v>
      </c>
      <c r="I22" s="26"/>
      <c r="J22" s="22"/>
      <c r="K22" s="22"/>
      <c r="L22" s="22"/>
      <c r="M22" s="22"/>
      <c r="N22" s="26"/>
      <c r="O22" s="22"/>
      <c r="P22" s="22"/>
      <c r="Q22" s="22" t="s">
        <v>81</v>
      </c>
      <c r="R22" s="26">
        <v>44307</v>
      </c>
      <c r="S22" s="26"/>
      <c r="T22" s="26"/>
      <c r="U22" s="22" t="s">
        <v>746</v>
      </c>
      <c r="V22" s="22"/>
      <c r="W22" s="22" t="s">
        <v>34</v>
      </c>
      <c r="X22" s="1" t="s">
        <v>1775</v>
      </c>
      <c r="Y22" s="22" t="s">
        <v>1751</v>
      </c>
    </row>
    <row r="23" spans="1:25" ht="138">
      <c r="A23" s="21">
        <v>22</v>
      </c>
      <c r="B23" s="22" t="s">
        <v>747</v>
      </c>
      <c r="C23" s="22" t="s">
        <v>748</v>
      </c>
      <c r="D23" s="22" t="s">
        <v>44</v>
      </c>
      <c r="E23" s="23" t="s">
        <v>749</v>
      </c>
      <c r="F23" s="7"/>
      <c r="G23" s="26">
        <v>44239</v>
      </c>
      <c r="H23" s="22" t="s">
        <v>46</v>
      </c>
      <c r="I23" s="26"/>
      <c r="J23" s="22"/>
      <c r="K23" s="22"/>
      <c r="L23" s="22"/>
      <c r="M23" s="22"/>
      <c r="N23" s="26"/>
      <c r="O23" s="22"/>
      <c r="P23" s="22"/>
      <c r="Q23" s="22" t="s">
        <v>81</v>
      </c>
      <c r="R23" s="26">
        <v>44300</v>
      </c>
      <c r="S23" s="26"/>
      <c r="T23" s="26">
        <v>44306</v>
      </c>
      <c r="U23" s="22" t="s">
        <v>750</v>
      </c>
      <c r="V23" s="22"/>
      <c r="W23" s="22" t="s">
        <v>34</v>
      </c>
      <c r="X23" s="1" t="s">
        <v>1776</v>
      </c>
      <c r="Y23" s="22" t="s">
        <v>1751</v>
      </c>
    </row>
    <row r="24" spans="1:25" ht="69">
      <c r="A24" s="21">
        <v>23</v>
      </c>
      <c r="B24" s="22" t="s">
        <v>1651</v>
      </c>
      <c r="C24" s="22" t="s">
        <v>752</v>
      </c>
      <c r="D24" s="22" t="s">
        <v>30</v>
      </c>
      <c r="E24" s="23" t="s">
        <v>753</v>
      </c>
      <c r="F24" s="7"/>
      <c r="G24" s="53">
        <v>43619</v>
      </c>
      <c r="H24" s="22" t="s">
        <v>46</v>
      </c>
      <c r="I24" s="26">
        <v>44242</v>
      </c>
      <c r="J24" s="22"/>
      <c r="K24" s="22" t="s">
        <v>40</v>
      </c>
      <c r="L24" s="22"/>
      <c r="M24" s="22"/>
      <c r="N24" s="26"/>
      <c r="O24" s="22"/>
      <c r="P24" s="22"/>
      <c r="Q24" s="22" t="s">
        <v>81</v>
      </c>
      <c r="R24" s="26">
        <v>44242</v>
      </c>
      <c r="S24" s="69"/>
      <c r="T24" s="26"/>
      <c r="U24" s="22"/>
      <c r="V24" s="22"/>
      <c r="W24" s="22" t="s">
        <v>34</v>
      </c>
      <c r="X24" s="1" t="s">
        <v>1777</v>
      </c>
      <c r="Y24" s="22" t="s">
        <v>1751</v>
      </c>
    </row>
    <row r="25" spans="1:25" ht="124.2">
      <c r="A25" s="21">
        <v>24</v>
      </c>
      <c r="B25" s="22" t="s">
        <v>1677</v>
      </c>
      <c r="C25" s="22" t="s">
        <v>836</v>
      </c>
      <c r="D25" s="22" t="s">
        <v>149</v>
      </c>
      <c r="E25" s="23" t="s">
        <v>837</v>
      </c>
      <c r="F25" s="7"/>
      <c r="G25" s="26">
        <v>43570</v>
      </c>
      <c r="H25" s="22" t="s">
        <v>46</v>
      </c>
      <c r="I25" s="26">
        <v>43671</v>
      </c>
      <c r="J25" s="22"/>
      <c r="K25" s="22" t="s">
        <v>40</v>
      </c>
      <c r="L25" s="22"/>
      <c r="M25" s="22"/>
      <c r="N25" s="26"/>
      <c r="O25" s="22"/>
      <c r="P25" s="22"/>
      <c r="Q25" s="22" t="s">
        <v>81</v>
      </c>
      <c r="R25" s="53">
        <v>44414</v>
      </c>
      <c r="S25" s="37"/>
      <c r="T25" s="26"/>
      <c r="U25" s="22"/>
      <c r="V25" s="22"/>
      <c r="W25" s="22" t="s">
        <v>34</v>
      </c>
      <c r="X25" s="1" t="s">
        <v>1778</v>
      </c>
      <c r="Y25" s="22" t="s">
        <v>1755</v>
      </c>
    </row>
    <row r="26" spans="1:25" ht="69">
      <c r="A26" s="21">
        <v>25</v>
      </c>
      <c r="B26" s="22" t="s">
        <v>1680</v>
      </c>
      <c r="C26" s="22" t="s">
        <v>848</v>
      </c>
      <c r="D26" s="22" t="s">
        <v>267</v>
      </c>
      <c r="E26" s="23" t="s">
        <v>849</v>
      </c>
      <c r="F26" s="28" t="s">
        <v>850</v>
      </c>
      <c r="G26" s="53">
        <v>39104</v>
      </c>
      <c r="H26" s="22"/>
      <c r="I26" s="53">
        <v>39177</v>
      </c>
      <c r="J26" s="22"/>
      <c r="K26" s="22" t="s">
        <v>40</v>
      </c>
      <c r="L26" s="22" t="s">
        <v>46</v>
      </c>
      <c r="M26" s="22"/>
      <c r="N26" s="26"/>
      <c r="O26" s="22"/>
      <c r="P26" s="22"/>
      <c r="Q26" s="22" t="s">
        <v>81</v>
      </c>
      <c r="R26" s="53">
        <v>43679</v>
      </c>
      <c r="S26" s="26"/>
      <c r="T26" s="26"/>
      <c r="U26" s="22" t="s">
        <v>187</v>
      </c>
      <c r="V26" s="22" t="s">
        <v>851</v>
      </c>
      <c r="W26" s="22" t="s">
        <v>34</v>
      </c>
      <c r="X26" s="1" t="s">
        <v>1779</v>
      </c>
      <c r="Y26" s="22" t="s">
        <v>1755</v>
      </c>
    </row>
    <row r="27" spans="1:25" ht="96.6">
      <c r="A27" s="21">
        <v>26</v>
      </c>
      <c r="B27" s="22" t="s">
        <v>1687</v>
      </c>
      <c r="C27" s="22" t="s">
        <v>876</v>
      </c>
      <c r="D27" s="22" t="s">
        <v>124</v>
      </c>
      <c r="E27" s="23" t="s">
        <v>877</v>
      </c>
      <c r="F27" s="7"/>
      <c r="G27" s="26">
        <v>43644</v>
      </c>
      <c r="H27" s="22" t="s">
        <v>46</v>
      </c>
      <c r="I27" s="26">
        <v>43644</v>
      </c>
      <c r="J27" s="22"/>
      <c r="K27" s="22" t="s">
        <v>40</v>
      </c>
      <c r="L27" s="22"/>
      <c r="M27" s="22"/>
      <c r="N27" s="26"/>
      <c r="O27" s="22"/>
      <c r="P27" s="22"/>
      <c r="Q27" s="22" t="s">
        <v>81</v>
      </c>
      <c r="R27" s="29">
        <v>44586</v>
      </c>
      <c r="S27" s="26"/>
      <c r="T27" s="26"/>
      <c r="U27" s="22"/>
      <c r="V27" s="22"/>
      <c r="W27" s="22" t="s">
        <v>34</v>
      </c>
      <c r="X27" s="1" t="s">
        <v>1780</v>
      </c>
      <c r="Y27" s="22" t="s">
        <v>1755</v>
      </c>
    </row>
    <row r="28" spans="1:25" ht="82.8">
      <c r="A28" s="21">
        <v>27</v>
      </c>
      <c r="B28" s="22" t="s">
        <v>1692</v>
      </c>
      <c r="C28" s="22" t="s">
        <v>904</v>
      </c>
      <c r="D28" s="22" t="s">
        <v>44</v>
      </c>
      <c r="E28" s="23" t="s">
        <v>905</v>
      </c>
      <c r="F28" s="7"/>
      <c r="G28" s="26">
        <v>43899</v>
      </c>
      <c r="H28" s="22" t="s">
        <v>46</v>
      </c>
      <c r="I28" s="26"/>
      <c r="J28" s="22"/>
      <c r="K28" s="22"/>
      <c r="L28" s="22"/>
      <c r="M28" s="22"/>
      <c r="N28" s="26"/>
      <c r="O28" s="22"/>
      <c r="P28" s="22"/>
      <c r="Q28" s="22" t="s">
        <v>81</v>
      </c>
      <c r="R28" s="26">
        <v>44001</v>
      </c>
      <c r="S28" s="26"/>
      <c r="T28" s="26"/>
      <c r="U28" s="22"/>
      <c r="V28" s="22"/>
      <c r="W28" s="22" t="s">
        <v>34</v>
      </c>
      <c r="X28" s="1" t="s">
        <v>1781</v>
      </c>
      <c r="Y28" s="22" t="s">
        <v>1755</v>
      </c>
    </row>
    <row r="29" spans="1:25" ht="82.8">
      <c r="A29" s="21">
        <v>28</v>
      </c>
      <c r="B29" s="22" t="s">
        <v>914</v>
      </c>
      <c r="C29" s="22" t="s">
        <v>915</v>
      </c>
      <c r="D29" s="22" t="s">
        <v>916</v>
      </c>
      <c r="E29" s="23" t="s">
        <v>917</v>
      </c>
      <c r="F29" s="7"/>
      <c r="G29" s="26">
        <v>43329</v>
      </c>
      <c r="H29" s="22" t="s">
        <v>46</v>
      </c>
      <c r="I29" s="26">
        <v>43329</v>
      </c>
      <c r="J29" s="22"/>
      <c r="K29" s="22" t="s">
        <v>911</v>
      </c>
      <c r="L29" s="22" t="s">
        <v>46</v>
      </c>
      <c r="M29" s="22"/>
      <c r="N29" s="26"/>
      <c r="O29" s="22"/>
      <c r="P29" s="22"/>
      <c r="Q29" s="22" t="s">
        <v>81</v>
      </c>
      <c r="R29" s="26">
        <v>44011</v>
      </c>
      <c r="S29" s="26"/>
      <c r="T29" s="26"/>
      <c r="U29" s="22" t="s">
        <v>919</v>
      </c>
      <c r="V29" s="22"/>
      <c r="W29" s="22" t="s">
        <v>34</v>
      </c>
      <c r="X29" s="1" t="s">
        <v>1782</v>
      </c>
      <c r="Y29" s="22" t="s">
        <v>1751</v>
      </c>
    </row>
    <row r="30" spans="1:25" ht="96.6">
      <c r="A30" s="21">
        <v>29</v>
      </c>
      <c r="B30" s="22" t="s">
        <v>1693</v>
      </c>
      <c r="C30" s="22" t="s">
        <v>920</v>
      </c>
      <c r="D30" s="22" t="s">
        <v>67</v>
      </c>
      <c r="E30" s="23" t="s">
        <v>921</v>
      </c>
      <c r="F30" s="7"/>
      <c r="G30" s="53">
        <v>43892</v>
      </c>
      <c r="H30" s="22" t="s">
        <v>46</v>
      </c>
      <c r="I30" s="26"/>
      <c r="J30" s="22"/>
      <c r="K30" s="22"/>
      <c r="L30" s="22"/>
      <c r="M30" s="22"/>
      <c r="N30" s="26"/>
      <c r="O30" s="22"/>
      <c r="P30" s="22"/>
      <c r="Q30" s="22" t="s">
        <v>81</v>
      </c>
      <c r="R30" s="26">
        <v>44035</v>
      </c>
      <c r="S30" s="26"/>
      <c r="T30" s="26"/>
      <c r="U30" s="22"/>
      <c r="V30" s="22"/>
      <c r="W30" s="22" t="s">
        <v>34</v>
      </c>
      <c r="X30" s="1" t="s">
        <v>1783</v>
      </c>
      <c r="Y30" s="22" t="s">
        <v>1761</v>
      </c>
    </row>
    <row r="31" spans="1:25" ht="69">
      <c r="A31" s="21">
        <v>30</v>
      </c>
      <c r="B31" s="22" t="s">
        <v>1695</v>
      </c>
      <c r="C31" s="22" t="s">
        <v>927</v>
      </c>
      <c r="D31" s="22" t="s">
        <v>928</v>
      </c>
      <c r="E31" s="23" t="s">
        <v>929</v>
      </c>
      <c r="F31" s="7"/>
      <c r="G31" s="26">
        <v>43585</v>
      </c>
      <c r="H31" s="22" t="s">
        <v>46</v>
      </c>
      <c r="I31" s="26">
        <v>43585</v>
      </c>
      <c r="J31" s="22"/>
      <c r="K31" s="22" t="s">
        <v>911</v>
      </c>
      <c r="L31" s="22"/>
      <c r="M31" s="22"/>
      <c r="N31" s="26"/>
      <c r="O31" s="22"/>
      <c r="P31" s="22"/>
      <c r="Q31" s="42" t="s">
        <v>81</v>
      </c>
      <c r="R31" s="37">
        <v>43649</v>
      </c>
      <c r="S31" s="26"/>
      <c r="T31" s="26"/>
      <c r="U31" s="22" t="s">
        <v>930</v>
      </c>
      <c r="V31" s="22"/>
      <c r="W31" s="22" t="s">
        <v>34</v>
      </c>
      <c r="X31" s="22" t="s">
        <v>1784</v>
      </c>
      <c r="Y31" s="22" t="s">
        <v>1761</v>
      </c>
    </row>
    <row r="32" spans="1:25" ht="165.6">
      <c r="A32" s="21">
        <v>31</v>
      </c>
      <c r="B32" s="22" t="s">
        <v>1703</v>
      </c>
      <c r="C32" s="22" t="s">
        <v>978</v>
      </c>
      <c r="D32" s="22" t="s">
        <v>197</v>
      </c>
      <c r="E32" s="23" t="s">
        <v>979</v>
      </c>
      <c r="F32" s="7"/>
      <c r="G32" s="26">
        <v>43845</v>
      </c>
      <c r="H32" s="22" t="s">
        <v>46</v>
      </c>
      <c r="I32" s="26"/>
      <c r="J32" s="22"/>
      <c r="K32" s="22"/>
      <c r="L32" s="22"/>
      <c r="M32" s="22"/>
      <c r="N32" s="26"/>
      <c r="O32" s="22"/>
      <c r="P32" s="22"/>
      <c r="Q32" s="22" t="s">
        <v>81</v>
      </c>
      <c r="R32" s="26">
        <v>43881</v>
      </c>
      <c r="S32" s="26"/>
      <c r="T32" s="26"/>
      <c r="U32" s="56" t="s">
        <v>1785</v>
      </c>
      <c r="V32" s="22"/>
      <c r="W32" s="22" t="s">
        <v>34</v>
      </c>
      <c r="X32" s="1" t="s">
        <v>1786</v>
      </c>
      <c r="Y32" s="22" t="s">
        <v>1751</v>
      </c>
    </row>
    <row r="33" spans="1:25" ht="165.6">
      <c r="A33" s="21">
        <v>32</v>
      </c>
      <c r="B33" s="22" t="s">
        <v>1707</v>
      </c>
      <c r="C33" s="22" t="s">
        <v>989</v>
      </c>
      <c r="D33" s="22" t="s">
        <v>44</v>
      </c>
      <c r="E33" s="23" t="s">
        <v>990</v>
      </c>
      <c r="F33" s="7"/>
      <c r="G33" s="26">
        <v>43879</v>
      </c>
      <c r="H33" s="22" t="s">
        <v>46</v>
      </c>
      <c r="I33" s="26"/>
      <c r="J33" s="22"/>
      <c r="K33" s="22"/>
      <c r="L33" s="22"/>
      <c r="M33" s="22"/>
      <c r="N33" s="26"/>
      <c r="O33" s="22"/>
      <c r="P33" s="22"/>
      <c r="Q33" s="22" t="s">
        <v>81</v>
      </c>
      <c r="R33" s="26">
        <v>44307</v>
      </c>
      <c r="S33" s="26"/>
      <c r="T33" s="26">
        <v>44333</v>
      </c>
      <c r="U33" s="22" t="s">
        <v>991</v>
      </c>
      <c r="V33" s="22"/>
      <c r="W33" s="22" t="s">
        <v>34</v>
      </c>
      <c r="X33" s="1" t="s">
        <v>1787</v>
      </c>
      <c r="Y33" s="22" t="s">
        <v>1751</v>
      </c>
    </row>
    <row r="34" spans="1:25" ht="138">
      <c r="A34" s="21">
        <v>33</v>
      </c>
      <c r="B34" s="22" t="s">
        <v>1713</v>
      </c>
      <c r="C34" s="22" t="s">
        <v>1071</v>
      </c>
      <c r="D34" s="22" t="s">
        <v>1072</v>
      </c>
      <c r="E34" s="23" t="s">
        <v>1073</v>
      </c>
      <c r="F34" s="7"/>
      <c r="G34" s="26">
        <v>42293</v>
      </c>
      <c r="H34" s="22" t="s">
        <v>46</v>
      </c>
      <c r="I34" s="26">
        <v>42293</v>
      </c>
      <c r="J34" s="22"/>
      <c r="K34" s="22" t="s">
        <v>40</v>
      </c>
      <c r="L34" s="22" t="s">
        <v>46</v>
      </c>
      <c r="M34" s="22"/>
      <c r="N34" s="22"/>
      <c r="O34" s="22"/>
      <c r="P34" s="22"/>
      <c r="Q34" s="22" t="s">
        <v>81</v>
      </c>
      <c r="R34" s="26">
        <v>43815</v>
      </c>
      <c r="S34" s="26"/>
      <c r="T34" s="26"/>
      <c r="U34" s="22" t="s">
        <v>1074</v>
      </c>
      <c r="V34" s="22"/>
      <c r="W34" s="22" t="s">
        <v>34</v>
      </c>
      <c r="X34" s="1" t="s">
        <v>1788</v>
      </c>
      <c r="Y34" s="22" t="s">
        <v>1751</v>
      </c>
    </row>
    <row r="35" spans="1:25" ht="69">
      <c r="A35" s="21">
        <v>34</v>
      </c>
      <c r="B35" s="22" t="s">
        <v>1089</v>
      </c>
      <c r="C35" s="22" t="s">
        <v>1090</v>
      </c>
      <c r="D35" s="22" t="s">
        <v>1091</v>
      </c>
      <c r="E35" s="23" t="s">
        <v>1092</v>
      </c>
      <c r="F35" s="7"/>
      <c r="G35" s="53">
        <v>42923</v>
      </c>
      <c r="H35" s="22" t="s">
        <v>46</v>
      </c>
      <c r="I35" s="26"/>
      <c r="J35" s="22"/>
      <c r="K35" s="22" t="s">
        <v>40</v>
      </c>
      <c r="L35" s="22" t="s">
        <v>46</v>
      </c>
      <c r="M35" s="22"/>
      <c r="N35" s="22"/>
      <c r="O35" s="22"/>
      <c r="P35" s="22"/>
      <c r="Q35" s="22" t="s">
        <v>81</v>
      </c>
      <c r="R35" s="26">
        <v>44624</v>
      </c>
      <c r="S35" s="26"/>
      <c r="T35" s="26"/>
      <c r="U35" s="22" t="s">
        <v>1093</v>
      </c>
      <c r="V35" s="22"/>
      <c r="W35" s="22" t="s">
        <v>34</v>
      </c>
      <c r="X35" s="1" t="s">
        <v>1789</v>
      </c>
      <c r="Y35" s="22" t="s">
        <v>1755</v>
      </c>
    </row>
    <row r="36" spans="1:25" ht="138">
      <c r="A36" s="21">
        <v>35</v>
      </c>
      <c r="B36" s="22" t="s">
        <v>1728</v>
      </c>
      <c r="C36" s="22" t="s">
        <v>1220</v>
      </c>
      <c r="D36" s="22" t="s">
        <v>338</v>
      </c>
      <c r="E36" s="59" t="s">
        <v>1221</v>
      </c>
      <c r="F36" s="7"/>
      <c r="G36" s="60">
        <v>44634</v>
      </c>
      <c r="H36" s="22"/>
      <c r="I36" s="26">
        <v>44634</v>
      </c>
      <c r="J36" s="22"/>
      <c r="K36" s="22" t="s">
        <v>246</v>
      </c>
      <c r="L36" s="22" t="s">
        <v>1222</v>
      </c>
      <c r="M36" s="22"/>
      <c r="N36" s="22"/>
      <c r="O36" s="22"/>
      <c r="P36" s="22"/>
      <c r="Q36" s="22" t="s">
        <v>81</v>
      </c>
      <c r="R36" s="26">
        <v>44699</v>
      </c>
      <c r="S36" s="26"/>
      <c r="T36" s="26"/>
      <c r="U36" s="22"/>
      <c r="V36" s="22"/>
      <c r="W36" s="22" t="s">
        <v>264</v>
      </c>
      <c r="X36" s="1" t="s">
        <v>1790</v>
      </c>
      <c r="Y36" s="22" t="s">
        <v>1791</v>
      </c>
    </row>
    <row r="37" spans="1:25" ht="110.4">
      <c r="A37" s="21">
        <v>36</v>
      </c>
      <c r="B37" s="22" t="s">
        <v>1729</v>
      </c>
      <c r="C37" s="22" t="s">
        <v>1224</v>
      </c>
      <c r="D37" s="22" t="s">
        <v>62</v>
      </c>
      <c r="E37" s="59" t="s">
        <v>1225</v>
      </c>
      <c r="F37" s="7"/>
      <c r="G37" s="60">
        <v>41170</v>
      </c>
      <c r="H37" s="22"/>
      <c r="I37" s="26">
        <v>41225</v>
      </c>
      <c r="J37" s="22"/>
      <c r="K37" s="22" t="s">
        <v>40</v>
      </c>
      <c r="L37" s="22" t="s">
        <v>1226</v>
      </c>
      <c r="M37" s="22"/>
      <c r="N37" s="22"/>
      <c r="O37" s="22"/>
      <c r="P37" s="22"/>
      <c r="Q37" s="22" t="s">
        <v>81</v>
      </c>
      <c r="R37" s="26">
        <v>44669</v>
      </c>
      <c r="S37" s="26"/>
      <c r="T37" s="26"/>
      <c r="U37" s="22"/>
      <c r="V37" s="22"/>
      <c r="W37" s="22" t="s">
        <v>34</v>
      </c>
      <c r="X37" s="1" t="s">
        <v>1792</v>
      </c>
      <c r="Y37" s="22" t="s">
        <v>1755</v>
      </c>
    </row>
    <row r="38" spans="1:25" ht="13.8">
      <c r="A38" s="70"/>
      <c r="X38" s="71"/>
    </row>
    <row r="39" spans="1:25" ht="13.8">
      <c r="A39" s="70"/>
      <c r="X39" s="71"/>
    </row>
    <row r="40" spans="1:25" ht="13.8">
      <c r="A40" s="70"/>
      <c r="X40" s="71"/>
    </row>
    <row r="41" spans="1:25" ht="13.8">
      <c r="A41" s="70"/>
      <c r="X41" s="71"/>
    </row>
    <row r="42" spans="1:25" ht="13.8">
      <c r="A42" s="70"/>
      <c r="X42" s="71"/>
    </row>
    <row r="43" spans="1:25" ht="13.8">
      <c r="A43" s="70"/>
      <c r="X43" s="71"/>
    </row>
    <row r="44" spans="1:25" ht="13.8">
      <c r="A44" s="70"/>
      <c r="X44" s="71"/>
    </row>
    <row r="45" spans="1:25" ht="13.8">
      <c r="A45" s="70"/>
      <c r="X45" s="71"/>
    </row>
    <row r="46" spans="1:25" ht="13.8">
      <c r="A46" s="70"/>
      <c r="X46" s="71"/>
    </row>
    <row r="47" spans="1:25" ht="13.8">
      <c r="A47" s="70"/>
      <c r="X47" s="71"/>
    </row>
    <row r="48" spans="1:25" ht="13.8">
      <c r="A48" s="70"/>
      <c r="X48" s="71"/>
    </row>
    <row r="49" spans="1:24" ht="13.8">
      <c r="A49" s="70"/>
      <c r="X49" s="71"/>
    </row>
    <row r="50" spans="1:24" ht="13.8">
      <c r="A50" s="70"/>
      <c r="X50" s="71"/>
    </row>
    <row r="51" spans="1:24" ht="13.8">
      <c r="A51" s="70"/>
      <c r="X51" s="71"/>
    </row>
    <row r="52" spans="1:24" ht="13.8">
      <c r="X52" s="71"/>
    </row>
    <row r="53" spans="1:24" ht="13.8">
      <c r="X53" s="71"/>
    </row>
    <row r="54" spans="1:24" ht="13.8">
      <c r="X54" s="71"/>
    </row>
    <row r="55" spans="1:24" ht="13.8">
      <c r="X55" s="71"/>
    </row>
    <row r="56" spans="1:24" ht="13.8">
      <c r="X56" s="71"/>
    </row>
    <row r="57" spans="1:24" ht="13.8">
      <c r="X57" s="71"/>
    </row>
    <row r="58" spans="1:24" ht="13.8">
      <c r="X58" s="71"/>
    </row>
    <row r="59" spans="1:24" ht="13.8">
      <c r="X59" s="71"/>
    </row>
    <row r="60" spans="1:24" ht="13.8">
      <c r="X60" s="71"/>
    </row>
    <row r="61" spans="1:24" ht="13.8">
      <c r="X61" s="71"/>
    </row>
    <row r="62" spans="1:24" ht="13.8">
      <c r="X62" s="71"/>
    </row>
    <row r="63" spans="1:24" ht="13.8">
      <c r="X63" s="71"/>
    </row>
    <row r="64" spans="1:24" ht="13.8">
      <c r="X64" s="71"/>
    </row>
    <row r="65" spans="24:24" ht="13.8">
      <c r="X65" s="71"/>
    </row>
    <row r="66" spans="24:24" ht="13.8">
      <c r="X66" s="71"/>
    </row>
    <row r="67" spans="24:24" ht="13.8">
      <c r="X67" s="71"/>
    </row>
    <row r="68" spans="24:24" ht="13.8">
      <c r="X68" s="71"/>
    </row>
    <row r="69" spans="24:24" ht="13.8">
      <c r="X69" s="71"/>
    </row>
    <row r="70" spans="24:24" ht="13.8">
      <c r="X70" s="71"/>
    </row>
    <row r="71" spans="24:24" ht="13.8">
      <c r="X71" s="71"/>
    </row>
    <row r="72" spans="24:24" ht="13.8">
      <c r="X72" s="71"/>
    </row>
    <row r="73" spans="24:24" ht="13.8">
      <c r="X73" s="71"/>
    </row>
    <row r="74" spans="24:24" ht="13.8">
      <c r="X74" s="71"/>
    </row>
    <row r="75" spans="24:24" ht="13.8">
      <c r="X75" s="71"/>
    </row>
    <row r="76" spans="24:24" ht="13.8">
      <c r="X76" s="71"/>
    </row>
    <row r="77" spans="24:24" ht="13.8">
      <c r="X77" s="71"/>
    </row>
    <row r="78" spans="24:24" ht="13.8">
      <c r="X78" s="71"/>
    </row>
    <row r="79" spans="24:24" ht="13.8">
      <c r="X79" s="71"/>
    </row>
    <row r="80" spans="24:24" ht="13.8">
      <c r="X80" s="71"/>
    </row>
    <row r="81" spans="24:24" ht="13.8">
      <c r="X81" s="71"/>
    </row>
    <row r="82" spans="24:24" ht="13.8">
      <c r="X82" s="71"/>
    </row>
    <row r="83" spans="24:24" ht="13.8">
      <c r="X83" s="71"/>
    </row>
    <row r="84" spans="24:24" ht="13.8">
      <c r="X84" s="71"/>
    </row>
    <row r="85" spans="24:24" ht="13.8">
      <c r="X85" s="71"/>
    </row>
    <row r="86" spans="24:24" ht="13.8">
      <c r="X86" s="71"/>
    </row>
    <row r="87" spans="24:24" ht="13.8">
      <c r="X87" s="71"/>
    </row>
    <row r="88" spans="24:24" ht="13.8">
      <c r="X88" s="71"/>
    </row>
    <row r="89" spans="24:24" ht="13.8">
      <c r="X89" s="71"/>
    </row>
    <row r="90" spans="24:24" ht="13.8">
      <c r="X90" s="71"/>
    </row>
    <row r="91" spans="24:24" ht="13.8">
      <c r="X91" s="71"/>
    </row>
    <row r="92" spans="24:24" ht="13.8">
      <c r="X92" s="71"/>
    </row>
    <row r="93" spans="24:24" ht="13.8">
      <c r="X93" s="71"/>
    </row>
    <row r="94" spans="24:24" ht="13.8">
      <c r="X94" s="71"/>
    </row>
    <row r="95" spans="24:24" ht="13.8">
      <c r="X95" s="71"/>
    </row>
    <row r="96" spans="24:24" ht="13.8">
      <c r="X96" s="71"/>
    </row>
    <row r="97" spans="24:24" ht="13.8">
      <c r="X97" s="71"/>
    </row>
    <row r="98" spans="24:24" ht="13.8">
      <c r="X98" s="71"/>
    </row>
    <row r="99" spans="24:24" ht="13.8">
      <c r="X99" s="71"/>
    </row>
    <row r="100" spans="24:24" ht="13.8">
      <c r="X100" s="71"/>
    </row>
    <row r="101" spans="24:24" ht="13.8">
      <c r="X101" s="71"/>
    </row>
    <row r="102" spans="24:24" ht="13.8">
      <c r="X102" s="71"/>
    </row>
    <row r="103" spans="24:24" ht="13.8">
      <c r="X103" s="71"/>
    </row>
    <row r="104" spans="24:24" ht="13.8">
      <c r="X104" s="71"/>
    </row>
    <row r="105" spans="24:24" ht="13.8">
      <c r="X105" s="71"/>
    </row>
    <row r="106" spans="24:24" ht="13.8">
      <c r="X106" s="71"/>
    </row>
    <row r="107" spans="24:24" ht="13.8">
      <c r="X107" s="71"/>
    </row>
    <row r="108" spans="24:24" ht="13.8">
      <c r="X108" s="71"/>
    </row>
    <row r="109" spans="24:24" ht="13.8">
      <c r="X109" s="71"/>
    </row>
    <row r="110" spans="24:24" ht="13.8">
      <c r="X110" s="71"/>
    </row>
    <row r="111" spans="24:24" ht="13.8">
      <c r="X111" s="71"/>
    </row>
    <row r="112" spans="24:24" ht="13.8">
      <c r="X112" s="71"/>
    </row>
    <row r="113" spans="24:24" ht="13.8">
      <c r="X113" s="71"/>
    </row>
    <row r="114" spans="24:24" ht="13.8">
      <c r="X114" s="71"/>
    </row>
    <row r="115" spans="24:24" ht="13.8">
      <c r="X115" s="71"/>
    </row>
    <row r="116" spans="24:24" ht="13.8">
      <c r="X116" s="71"/>
    </row>
    <row r="117" spans="24:24" ht="13.8">
      <c r="X117" s="71"/>
    </row>
    <row r="118" spans="24:24" ht="13.8">
      <c r="X118" s="71"/>
    </row>
    <row r="119" spans="24:24" ht="13.8">
      <c r="X119" s="71"/>
    </row>
    <row r="120" spans="24:24" ht="13.8">
      <c r="X120" s="71"/>
    </row>
    <row r="121" spans="24:24" ht="13.8">
      <c r="X121" s="71"/>
    </row>
    <row r="122" spans="24:24" ht="13.8">
      <c r="X122" s="71"/>
    </row>
    <row r="123" spans="24:24" ht="13.8">
      <c r="X123" s="71"/>
    </row>
    <row r="124" spans="24:24" ht="13.8">
      <c r="X124" s="71"/>
    </row>
    <row r="125" spans="24:24" ht="13.8">
      <c r="X125" s="71"/>
    </row>
    <row r="126" spans="24:24" ht="13.8">
      <c r="X126" s="71"/>
    </row>
    <row r="127" spans="24:24" ht="13.8">
      <c r="X127" s="71"/>
    </row>
    <row r="128" spans="24:24" ht="13.8">
      <c r="X128" s="71"/>
    </row>
    <row r="129" spans="24:24" ht="13.8">
      <c r="X129" s="71"/>
    </row>
    <row r="130" spans="24:24" ht="13.8">
      <c r="X130" s="71"/>
    </row>
    <row r="131" spans="24:24" ht="13.8">
      <c r="X131" s="71"/>
    </row>
    <row r="132" spans="24:24" ht="13.8">
      <c r="X132" s="71"/>
    </row>
    <row r="133" spans="24:24" ht="13.8">
      <c r="X133" s="71"/>
    </row>
    <row r="134" spans="24:24" ht="13.8">
      <c r="X134" s="71"/>
    </row>
    <row r="135" spans="24:24" ht="13.8">
      <c r="X135" s="71"/>
    </row>
    <row r="136" spans="24:24" ht="13.8">
      <c r="X136" s="71"/>
    </row>
    <row r="137" spans="24:24" ht="13.8">
      <c r="X137" s="71"/>
    </row>
    <row r="138" spans="24:24" ht="13.8">
      <c r="X138" s="71"/>
    </row>
    <row r="139" spans="24:24" ht="13.8">
      <c r="X139" s="71"/>
    </row>
    <row r="140" spans="24:24" ht="13.8">
      <c r="X140" s="71"/>
    </row>
    <row r="141" spans="24:24" ht="13.8">
      <c r="X141" s="71"/>
    </row>
    <row r="142" spans="24:24" ht="13.8">
      <c r="X142" s="71"/>
    </row>
    <row r="143" spans="24:24" ht="13.8">
      <c r="X143" s="71"/>
    </row>
    <row r="144" spans="24:24" ht="13.8">
      <c r="X144" s="71"/>
    </row>
    <row r="145" spans="24:24" ht="13.8">
      <c r="X145" s="71"/>
    </row>
    <row r="146" spans="24:24" ht="13.8">
      <c r="X146" s="71"/>
    </row>
    <row r="147" spans="24:24" ht="13.8">
      <c r="X147" s="71"/>
    </row>
    <row r="148" spans="24:24" ht="13.8">
      <c r="X148" s="71"/>
    </row>
    <row r="149" spans="24:24" ht="13.8">
      <c r="X149" s="71"/>
    </row>
    <row r="150" spans="24:24" ht="13.8">
      <c r="X150" s="71"/>
    </row>
    <row r="151" spans="24:24" ht="13.8">
      <c r="X151" s="71"/>
    </row>
    <row r="152" spans="24:24" ht="13.8">
      <c r="X152" s="71"/>
    </row>
    <row r="153" spans="24:24" ht="13.8">
      <c r="X153" s="71"/>
    </row>
    <row r="154" spans="24:24" ht="13.8">
      <c r="X154" s="71"/>
    </row>
    <row r="155" spans="24:24" ht="13.8">
      <c r="X155" s="71"/>
    </row>
    <row r="156" spans="24:24" ht="13.8">
      <c r="X156" s="71"/>
    </row>
    <row r="157" spans="24:24" ht="13.8">
      <c r="X157" s="71"/>
    </row>
    <row r="158" spans="24:24" ht="13.8">
      <c r="X158" s="71"/>
    </row>
    <row r="159" spans="24:24" ht="13.8">
      <c r="X159" s="71"/>
    </row>
    <row r="160" spans="24:24" ht="13.8">
      <c r="X160" s="71"/>
    </row>
    <row r="161" spans="24:24" ht="13.8">
      <c r="X161" s="71"/>
    </row>
    <row r="162" spans="24:24" ht="13.8">
      <c r="X162" s="71"/>
    </row>
    <row r="163" spans="24:24" ht="13.8">
      <c r="X163" s="71"/>
    </row>
    <row r="164" spans="24:24" ht="13.8">
      <c r="X164" s="71"/>
    </row>
    <row r="165" spans="24:24" ht="13.8">
      <c r="X165" s="71"/>
    </row>
    <row r="166" spans="24:24" ht="13.8">
      <c r="X166" s="71"/>
    </row>
    <row r="167" spans="24:24" ht="13.8">
      <c r="X167" s="71"/>
    </row>
    <row r="168" spans="24:24" ht="13.8">
      <c r="X168" s="71"/>
    </row>
    <row r="169" spans="24:24" ht="13.8">
      <c r="X169" s="71"/>
    </row>
    <row r="170" spans="24:24" ht="13.8">
      <c r="X170" s="71"/>
    </row>
    <row r="171" spans="24:24" ht="13.8">
      <c r="X171" s="71"/>
    </row>
    <row r="172" spans="24:24" ht="13.8">
      <c r="X172" s="71"/>
    </row>
    <row r="173" spans="24:24" ht="13.8">
      <c r="X173" s="71"/>
    </row>
    <row r="174" spans="24:24" ht="13.8">
      <c r="X174" s="71"/>
    </row>
    <row r="175" spans="24:24" ht="13.8">
      <c r="X175" s="71"/>
    </row>
    <row r="176" spans="24:24" ht="13.8">
      <c r="X176" s="71"/>
    </row>
    <row r="177" spans="24:24" ht="13.8">
      <c r="X177" s="71"/>
    </row>
    <row r="178" spans="24:24" ht="13.8">
      <c r="X178" s="71"/>
    </row>
    <row r="179" spans="24:24" ht="13.8">
      <c r="X179" s="71"/>
    </row>
    <row r="180" spans="24:24" ht="13.8">
      <c r="X180" s="71"/>
    </row>
    <row r="181" spans="24:24" ht="13.8">
      <c r="X181" s="71"/>
    </row>
    <row r="182" spans="24:24" ht="13.8">
      <c r="X182" s="71"/>
    </row>
    <row r="183" spans="24:24" ht="13.8">
      <c r="X183" s="71"/>
    </row>
    <row r="184" spans="24:24" ht="13.8">
      <c r="X184" s="71"/>
    </row>
    <row r="185" spans="24:24" ht="13.8">
      <c r="X185" s="71"/>
    </row>
    <row r="186" spans="24:24" ht="13.8">
      <c r="X186" s="71"/>
    </row>
    <row r="187" spans="24:24" ht="13.8">
      <c r="X187" s="71"/>
    </row>
    <row r="188" spans="24:24" ht="13.8">
      <c r="X188" s="71"/>
    </row>
    <row r="189" spans="24:24" ht="13.8">
      <c r="X189" s="71"/>
    </row>
    <row r="190" spans="24:24" ht="13.8">
      <c r="X190" s="71"/>
    </row>
    <row r="191" spans="24:24" ht="13.8">
      <c r="X191" s="71"/>
    </row>
    <row r="192" spans="24:24" ht="13.8">
      <c r="X192" s="71"/>
    </row>
    <row r="193" spans="24:24" ht="13.8">
      <c r="X193" s="71"/>
    </row>
    <row r="194" spans="24:24" ht="13.8">
      <c r="X194" s="71"/>
    </row>
    <row r="195" spans="24:24" ht="13.8">
      <c r="X195" s="71"/>
    </row>
    <row r="196" spans="24:24" ht="13.8">
      <c r="X196" s="71"/>
    </row>
    <row r="197" spans="24:24" ht="13.8">
      <c r="X197" s="71"/>
    </row>
    <row r="198" spans="24:24" ht="13.8">
      <c r="X198" s="71"/>
    </row>
    <row r="199" spans="24:24" ht="13.8">
      <c r="X199" s="71"/>
    </row>
    <row r="200" spans="24:24" ht="13.8">
      <c r="X200" s="71"/>
    </row>
    <row r="201" spans="24:24" ht="13.8">
      <c r="X201" s="71"/>
    </row>
    <row r="202" spans="24:24" ht="13.8">
      <c r="X202" s="71"/>
    </row>
    <row r="203" spans="24:24" ht="13.8">
      <c r="X203" s="71"/>
    </row>
    <row r="204" spans="24:24" ht="13.8">
      <c r="X204" s="71"/>
    </row>
    <row r="205" spans="24:24" ht="13.8">
      <c r="X205" s="71"/>
    </row>
    <row r="206" spans="24:24" ht="13.8">
      <c r="X206" s="71"/>
    </row>
    <row r="207" spans="24:24" ht="13.8">
      <c r="X207" s="71"/>
    </row>
    <row r="208" spans="24:24" ht="13.8">
      <c r="X208" s="71"/>
    </row>
    <row r="209" spans="24:24" ht="13.8">
      <c r="X209" s="71"/>
    </row>
    <row r="210" spans="24:24" ht="13.8">
      <c r="X210" s="71"/>
    </row>
    <row r="211" spans="24:24" ht="13.8">
      <c r="X211" s="71"/>
    </row>
    <row r="212" spans="24:24" ht="13.8">
      <c r="X212" s="71"/>
    </row>
    <row r="213" spans="24:24" ht="13.8">
      <c r="X213" s="71"/>
    </row>
    <row r="214" spans="24:24" ht="13.8">
      <c r="X214" s="71"/>
    </row>
    <row r="215" spans="24:24" ht="13.8">
      <c r="X215" s="71"/>
    </row>
    <row r="216" spans="24:24" ht="13.8">
      <c r="X216" s="71"/>
    </row>
    <row r="217" spans="24:24" ht="13.8">
      <c r="X217" s="71"/>
    </row>
    <row r="218" spans="24:24" ht="13.8">
      <c r="X218" s="71"/>
    </row>
    <row r="219" spans="24:24" ht="13.8">
      <c r="X219" s="71"/>
    </row>
    <row r="220" spans="24:24" ht="13.8">
      <c r="X220" s="71"/>
    </row>
    <row r="221" spans="24:24" ht="13.8">
      <c r="X221" s="71"/>
    </row>
    <row r="222" spans="24:24" ht="13.8">
      <c r="X222" s="71"/>
    </row>
    <row r="223" spans="24:24" ht="13.8">
      <c r="X223" s="71"/>
    </row>
    <row r="224" spans="24:24" ht="13.8">
      <c r="X224" s="71"/>
    </row>
    <row r="225" spans="24:24" ht="13.8">
      <c r="X225" s="71"/>
    </row>
    <row r="226" spans="24:24" ht="13.8">
      <c r="X226" s="71"/>
    </row>
    <row r="227" spans="24:24" ht="13.8">
      <c r="X227" s="71"/>
    </row>
    <row r="228" spans="24:24" ht="13.8">
      <c r="X228" s="71"/>
    </row>
    <row r="229" spans="24:24" ht="13.8">
      <c r="X229" s="71"/>
    </row>
    <row r="230" spans="24:24" ht="13.8">
      <c r="X230" s="71"/>
    </row>
    <row r="231" spans="24:24" ht="13.8">
      <c r="X231" s="71"/>
    </row>
    <row r="232" spans="24:24" ht="13.8">
      <c r="X232" s="71"/>
    </row>
    <row r="233" spans="24:24" ht="13.8">
      <c r="X233" s="71"/>
    </row>
    <row r="234" spans="24:24" ht="13.8">
      <c r="X234" s="71"/>
    </row>
    <row r="235" spans="24:24" ht="13.8">
      <c r="X235" s="71"/>
    </row>
    <row r="236" spans="24:24" ht="13.8">
      <c r="X236" s="71"/>
    </row>
    <row r="237" spans="24:24" ht="13.8">
      <c r="X237" s="71"/>
    </row>
    <row r="238" spans="24:24" ht="13.8">
      <c r="X238" s="71"/>
    </row>
    <row r="239" spans="24:24" ht="13.8">
      <c r="X239" s="71"/>
    </row>
    <row r="240" spans="24:24" ht="13.8">
      <c r="X240" s="71"/>
    </row>
    <row r="241" spans="24:24" ht="13.8">
      <c r="X241" s="71"/>
    </row>
    <row r="242" spans="24:24" ht="13.8">
      <c r="X242" s="71"/>
    </row>
    <row r="243" spans="24:24" ht="13.8">
      <c r="X243" s="71"/>
    </row>
    <row r="244" spans="24:24" ht="13.8">
      <c r="X244" s="71"/>
    </row>
    <row r="245" spans="24:24" ht="13.8">
      <c r="X245" s="71"/>
    </row>
    <row r="246" spans="24:24" ht="13.8">
      <c r="X246" s="71"/>
    </row>
    <row r="247" spans="24:24" ht="13.8">
      <c r="X247" s="71"/>
    </row>
    <row r="248" spans="24:24" ht="13.8">
      <c r="X248" s="71"/>
    </row>
    <row r="249" spans="24:24" ht="13.8">
      <c r="X249" s="71"/>
    </row>
    <row r="250" spans="24:24" ht="13.8">
      <c r="X250" s="71"/>
    </row>
    <row r="251" spans="24:24" ht="13.8">
      <c r="X251" s="71"/>
    </row>
    <row r="252" spans="24:24" ht="13.8">
      <c r="X252" s="71"/>
    </row>
    <row r="253" spans="24:24" ht="13.8">
      <c r="X253" s="71"/>
    </row>
    <row r="254" spans="24:24" ht="13.8">
      <c r="X254" s="71"/>
    </row>
    <row r="255" spans="24:24" ht="13.8">
      <c r="X255" s="71"/>
    </row>
    <row r="256" spans="24:24" ht="13.8">
      <c r="X256" s="71"/>
    </row>
    <row r="257" spans="24:24" ht="13.8">
      <c r="X257" s="71"/>
    </row>
    <row r="258" spans="24:24" ht="13.8">
      <c r="X258" s="71"/>
    </row>
    <row r="259" spans="24:24" ht="13.8">
      <c r="X259" s="71"/>
    </row>
    <row r="260" spans="24:24" ht="13.8">
      <c r="X260" s="71"/>
    </row>
    <row r="261" spans="24:24" ht="13.8">
      <c r="X261" s="71"/>
    </row>
    <row r="262" spans="24:24" ht="13.8">
      <c r="X262" s="71"/>
    </row>
    <row r="263" spans="24:24" ht="13.8">
      <c r="X263" s="71"/>
    </row>
    <row r="264" spans="24:24" ht="13.8">
      <c r="X264" s="71"/>
    </row>
    <row r="265" spans="24:24" ht="13.8">
      <c r="X265" s="71"/>
    </row>
    <row r="266" spans="24:24" ht="13.8">
      <c r="X266" s="71"/>
    </row>
    <row r="267" spans="24:24" ht="13.8">
      <c r="X267" s="71"/>
    </row>
    <row r="268" spans="24:24" ht="13.8">
      <c r="X268" s="71"/>
    </row>
    <row r="269" spans="24:24" ht="13.8">
      <c r="X269" s="71"/>
    </row>
    <row r="270" spans="24:24" ht="13.8">
      <c r="X270" s="71"/>
    </row>
    <row r="271" spans="24:24" ht="13.8">
      <c r="X271" s="71"/>
    </row>
    <row r="272" spans="24:24" ht="13.8">
      <c r="X272" s="71"/>
    </row>
    <row r="273" spans="24:24" ht="13.8">
      <c r="X273" s="71"/>
    </row>
    <row r="274" spans="24:24" ht="13.8">
      <c r="X274" s="71"/>
    </row>
    <row r="275" spans="24:24" ht="13.8">
      <c r="X275" s="71"/>
    </row>
    <row r="276" spans="24:24" ht="13.8">
      <c r="X276" s="71"/>
    </row>
    <row r="277" spans="24:24" ht="13.8">
      <c r="X277" s="71"/>
    </row>
    <row r="278" spans="24:24" ht="13.8">
      <c r="X278" s="71"/>
    </row>
    <row r="279" spans="24:24" ht="13.8">
      <c r="X279" s="71"/>
    </row>
    <row r="280" spans="24:24" ht="13.8">
      <c r="X280" s="71"/>
    </row>
    <row r="281" spans="24:24" ht="13.8">
      <c r="X281" s="71"/>
    </row>
    <row r="282" spans="24:24" ht="13.8">
      <c r="X282" s="71"/>
    </row>
    <row r="283" spans="24:24" ht="13.8">
      <c r="X283" s="71"/>
    </row>
    <row r="284" spans="24:24" ht="13.8">
      <c r="X284" s="71"/>
    </row>
    <row r="285" spans="24:24" ht="13.8">
      <c r="X285" s="71"/>
    </row>
    <row r="286" spans="24:24" ht="13.8">
      <c r="X286" s="71"/>
    </row>
    <row r="287" spans="24:24" ht="13.8">
      <c r="X287" s="71"/>
    </row>
    <row r="288" spans="24:24" ht="13.8">
      <c r="X288" s="71"/>
    </row>
    <row r="289" spans="24:24" ht="13.8">
      <c r="X289" s="71"/>
    </row>
    <row r="290" spans="24:24" ht="13.8">
      <c r="X290" s="71"/>
    </row>
    <row r="291" spans="24:24" ht="13.8">
      <c r="X291" s="71"/>
    </row>
    <row r="292" spans="24:24" ht="13.8">
      <c r="X292" s="71"/>
    </row>
    <row r="293" spans="24:24" ht="13.8">
      <c r="X293" s="71"/>
    </row>
    <row r="294" spans="24:24" ht="13.8">
      <c r="X294" s="71"/>
    </row>
    <row r="295" spans="24:24" ht="13.8">
      <c r="X295" s="71"/>
    </row>
    <row r="296" spans="24:24" ht="13.8">
      <c r="X296" s="71"/>
    </row>
    <row r="297" spans="24:24" ht="13.8">
      <c r="X297" s="71"/>
    </row>
    <row r="298" spans="24:24" ht="13.8">
      <c r="X298" s="71"/>
    </row>
    <row r="299" spans="24:24" ht="13.8">
      <c r="X299" s="71"/>
    </row>
    <row r="300" spans="24:24" ht="13.8">
      <c r="X300" s="71"/>
    </row>
    <row r="301" spans="24:24" ht="13.8">
      <c r="X301" s="71"/>
    </row>
    <row r="302" spans="24:24" ht="13.8">
      <c r="X302" s="71"/>
    </row>
    <row r="303" spans="24:24" ht="13.8">
      <c r="X303" s="71"/>
    </row>
    <row r="304" spans="24:24" ht="13.8">
      <c r="X304" s="71"/>
    </row>
    <row r="305" spans="24:24" ht="13.8">
      <c r="X305" s="71"/>
    </row>
    <row r="306" spans="24:24" ht="13.8">
      <c r="X306" s="71"/>
    </row>
    <row r="307" spans="24:24" ht="13.8">
      <c r="X307" s="71"/>
    </row>
    <row r="308" spans="24:24" ht="13.8">
      <c r="X308" s="71"/>
    </row>
    <row r="309" spans="24:24" ht="13.8">
      <c r="X309" s="71"/>
    </row>
    <row r="310" spans="24:24" ht="13.8">
      <c r="X310" s="71"/>
    </row>
    <row r="311" spans="24:24" ht="13.8">
      <c r="X311" s="71"/>
    </row>
    <row r="312" spans="24:24" ht="13.8">
      <c r="X312" s="71"/>
    </row>
    <row r="313" spans="24:24" ht="13.8">
      <c r="X313" s="71"/>
    </row>
    <row r="314" spans="24:24" ht="13.8">
      <c r="X314" s="71"/>
    </row>
    <row r="315" spans="24:24" ht="13.8">
      <c r="X315" s="71"/>
    </row>
    <row r="316" spans="24:24" ht="13.8">
      <c r="X316" s="71"/>
    </row>
    <row r="317" spans="24:24" ht="13.8">
      <c r="X317" s="71"/>
    </row>
    <row r="318" spans="24:24" ht="13.8">
      <c r="X318" s="71"/>
    </row>
    <row r="319" spans="24:24" ht="13.8">
      <c r="X319" s="71"/>
    </row>
    <row r="320" spans="24:24" ht="13.8">
      <c r="X320" s="71"/>
    </row>
    <row r="321" spans="24:24" ht="13.8">
      <c r="X321" s="71"/>
    </row>
    <row r="322" spans="24:24" ht="13.8">
      <c r="X322" s="71"/>
    </row>
    <row r="323" spans="24:24" ht="13.8">
      <c r="X323" s="71"/>
    </row>
    <row r="324" spans="24:24" ht="13.8">
      <c r="X324" s="71"/>
    </row>
    <row r="325" spans="24:24" ht="13.8">
      <c r="X325" s="71"/>
    </row>
    <row r="326" spans="24:24" ht="13.8">
      <c r="X326" s="71"/>
    </row>
    <row r="327" spans="24:24" ht="13.8">
      <c r="X327" s="71"/>
    </row>
    <row r="328" spans="24:24" ht="13.8">
      <c r="X328" s="71"/>
    </row>
    <row r="329" spans="24:24" ht="13.8">
      <c r="X329" s="71"/>
    </row>
    <row r="330" spans="24:24" ht="13.8">
      <c r="X330" s="71"/>
    </row>
    <row r="331" spans="24:24" ht="13.8">
      <c r="X331" s="71"/>
    </row>
    <row r="332" spans="24:24" ht="13.8">
      <c r="X332" s="71"/>
    </row>
    <row r="333" spans="24:24" ht="13.8">
      <c r="X333" s="71"/>
    </row>
    <row r="334" spans="24:24" ht="13.8">
      <c r="X334" s="71"/>
    </row>
    <row r="335" spans="24:24" ht="13.8">
      <c r="X335" s="71"/>
    </row>
    <row r="336" spans="24:24" ht="13.8">
      <c r="X336" s="71"/>
    </row>
    <row r="337" spans="24:24" ht="13.8">
      <c r="X337" s="71"/>
    </row>
    <row r="338" spans="24:24" ht="13.8">
      <c r="X338" s="71"/>
    </row>
    <row r="339" spans="24:24" ht="13.8">
      <c r="X339" s="71"/>
    </row>
    <row r="340" spans="24:24" ht="13.8">
      <c r="X340" s="71"/>
    </row>
    <row r="341" spans="24:24" ht="13.8">
      <c r="X341" s="71"/>
    </row>
    <row r="342" spans="24:24" ht="13.8">
      <c r="X342" s="71"/>
    </row>
    <row r="343" spans="24:24" ht="13.8">
      <c r="X343" s="71"/>
    </row>
    <row r="344" spans="24:24" ht="13.8">
      <c r="X344" s="71"/>
    </row>
    <row r="345" spans="24:24" ht="13.8">
      <c r="X345" s="71"/>
    </row>
    <row r="346" spans="24:24" ht="13.8">
      <c r="X346" s="71"/>
    </row>
    <row r="347" spans="24:24" ht="13.8">
      <c r="X347" s="71"/>
    </row>
    <row r="348" spans="24:24" ht="13.8">
      <c r="X348" s="71"/>
    </row>
    <row r="349" spans="24:24" ht="13.8">
      <c r="X349" s="71"/>
    </row>
    <row r="350" spans="24:24" ht="13.8">
      <c r="X350" s="71"/>
    </row>
    <row r="351" spans="24:24" ht="13.8">
      <c r="X351" s="71"/>
    </row>
    <row r="352" spans="24:24" ht="13.8">
      <c r="X352" s="71"/>
    </row>
    <row r="353" spans="24:24" ht="13.8">
      <c r="X353" s="71"/>
    </row>
    <row r="354" spans="24:24" ht="13.8">
      <c r="X354" s="71"/>
    </row>
    <row r="355" spans="24:24" ht="13.8">
      <c r="X355" s="71"/>
    </row>
    <row r="356" spans="24:24" ht="13.8">
      <c r="X356" s="71"/>
    </row>
    <row r="357" spans="24:24" ht="13.8">
      <c r="X357" s="71"/>
    </row>
    <row r="358" spans="24:24" ht="13.8">
      <c r="X358" s="71"/>
    </row>
    <row r="359" spans="24:24" ht="13.8">
      <c r="X359" s="71"/>
    </row>
    <row r="360" spans="24:24" ht="13.8">
      <c r="X360" s="71"/>
    </row>
    <row r="361" spans="24:24" ht="13.8">
      <c r="X361" s="71"/>
    </row>
    <row r="362" spans="24:24" ht="13.8">
      <c r="X362" s="71"/>
    </row>
    <row r="363" spans="24:24" ht="13.8">
      <c r="X363" s="71"/>
    </row>
    <row r="364" spans="24:24" ht="13.8">
      <c r="X364" s="71"/>
    </row>
    <row r="365" spans="24:24" ht="13.8">
      <c r="X365" s="71"/>
    </row>
    <row r="366" spans="24:24" ht="13.8">
      <c r="X366" s="71"/>
    </row>
    <row r="367" spans="24:24" ht="13.8">
      <c r="X367" s="71"/>
    </row>
    <row r="368" spans="24:24" ht="13.8">
      <c r="X368" s="71"/>
    </row>
    <row r="369" spans="24:24" ht="13.8">
      <c r="X369" s="71"/>
    </row>
    <row r="370" spans="24:24" ht="13.8">
      <c r="X370" s="71"/>
    </row>
    <row r="371" spans="24:24" ht="13.8">
      <c r="X371" s="71"/>
    </row>
    <row r="372" spans="24:24" ht="13.8">
      <c r="X372" s="71"/>
    </row>
    <row r="373" spans="24:24" ht="13.8">
      <c r="X373" s="71"/>
    </row>
    <row r="374" spans="24:24" ht="13.8">
      <c r="X374" s="71"/>
    </row>
    <row r="375" spans="24:24" ht="13.8">
      <c r="X375" s="71"/>
    </row>
    <row r="376" spans="24:24" ht="13.8">
      <c r="X376" s="71"/>
    </row>
    <row r="377" spans="24:24" ht="13.8">
      <c r="X377" s="71"/>
    </row>
    <row r="378" spans="24:24" ht="13.8">
      <c r="X378" s="71"/>
    </row>
    <row r="379" spans="24:24" ht="13.8">
      <c r="X379" s="71"/>
    </row>
    <row r="380" spans="24:24" ht="13.8">
      <c r="X380" s="71"/>
    </row>
    <row r="381" spans="24:24" ht="13.8">
      <c r="X381" s="71"/>
    </row>
    <row r="382" spans="24:24" ht="13.8">
      <c r="X382" s="71"/>
    </row>
    <row r="383" spans="24:24" ht="13.8">
      <c r="X383" s="71"/>
    </row>
    <row r="384" spans="24:24" ht="13.8">
      <c r="X384" s="71"/>
    </row>
    <row r="385" spans="24:24" ht="13.8">
      <c r="X385" s="71"/>
    </row>
    <row r="386" spans="24:24" ht="13.8">
      <c r="X386" s="71"/>
    </row>
    <row r="387" spans="24:24" ht="13.8">
      <c r="X387" s="71"/>
    </row>
    <row r="388" spans="24:24" ht="13.8">
      <c r="X388" s="71"/>
    </row>
    <row r="389" spans="24:24" ht="13.8">
      <c r="X389" s="71"/>
    </row>
    <row r="390" spans="24:24" ht="13.8">
      <c r="X390" s="71"/>
    </row>
    <row r="391" spans="24:24" ht="13.8">
      <c r="X391" s="71"/>
    </row>
    <row r="392" spans="24:24" ht="13.8">
      <c r="X392" s="71"/>
    </row>
    <row r="393" spans="24:24" ht="13.8">
      <c r="X393" s="71"/>
    </row>
    <row r="394" spans="24:24" ht="13.8">
      <c r="X394" s="71"/>
    </row>
    <row r="395" spans="24:24" ht="13.8">
      <c r="X395" s="71"/>
    </row>
    <row r="396" spans="24:24" ht="13.8">
      <c r="X396" s="71"/>
    </row>
    <row r="397" spans="24:24" ht="13.8">
      <c r="X397" s="71"/>
    </row>
    <row r="398" spans="24:24" ht="13.8">
      <c r="X398" s="71"/>
    </row>
    <row r="399" spans="24:24" ht="13.8">
      <c r="X399" s="71"/>
    </row>
    <row r="400" spans="24:24" ht="13.8">
      <c r="X400" s="71"/>
    </row>
    <row r="401" spans="24:24" ht="13.8">
      <c r="X401" s="71"/>
    </row>
    <row r="402" spans="24:24" ht="13.8">
      <c r="X402" s="71"/>
    </row>
    <row r="403" spans="24:24" ht="13.8">
      <c r="X403" s="71"/>
    </row>
    <row r="404" spans="24:24" ht="13.8">
      <c r="X404" s="71"/>
    </row>
    <row r="405" spans="24:24" ht="13.8">
      <c r="X405" s="71"/>
    </row>
    <row r="406" spans="24:24" ht="13.8">
      <c r="X406" s="71"/>
    </row>
    <row r="407" spans="24:24" ht="13.8">
      <c r="X407" s="71"/>
    </row>
    <row r="408" spans="24:24" ht="13.8">
      <c r="X408" s="71"/>
    </row>
    <row r="409" spans="24:24" ht="13.8">
      <c r="X409" s="71"/>
    </row>
    <row r="410" spans="24:24" ht="13.8">
      <c r="X410" s="71"/>
    </row>
    <row r="411" spans="24:24" ht="13.8">
      <c r="X411" s="71"/>
    </row>
    <row r="412" spans="24:24" ht="13.8">
      <c r="X412" s="71"/>
    </row>
    <row r="413" spans="24:24" ht="13.8">
      <c r="X413" s="71"/>
    </row>
    <row r="414" spans="24:24" ht="13.8">
      <c r="X414" s="71"/>
    </row>
    <row r="415" spans="24:24" ht="13.8">
      <c r="X415" s="71"/>
    </row>
    <row r="416" spans="24:24" ht="13.8">
      <c r="X416" s="71"/>
    </row>
    <row r="417" spans="24:24" ht="13.8">
      <c r="X417" s="71"/>
    </row>
    <row r="418" spans="24:24" ht="13.8">
      <c r="X418" s="71"/>
    </row>
    <row r="419" spans="24:24" ht="13.8">
      <c r="X419" s="71"/>
    </row>
    <row r="420" spans="24:24" ht="13.8">
      <c r="X420" s="71"/>
    </row>
    <row r="421" spans="24:24" ht="13.8">
      <c r="X421" s="71"/>
    </row>
    <row r="422" spans="24:24" ht="13.8">
      <c r="X422" s="71"/>
    </row>
    <row r="423" spans="24:24" ht="13.8">
      <c r="X423" s="71"/>
    </row>
    <row r="424" spans="24:24" ht="13.8">
      <c r="X424" s="71"/>
    </row>
    <row r="425" spans="24:24" ht="13.8">
      <c r="X425" s="71"/>
    </row>
    <row r="426" spans="24:24" ht="13.8">
      <c r="X426" s="71"/>
    </row>
    <row r="427" spans="24:24" ht="13.8">
      <c r="X427" s="71"/>
    </row>
    <row r="428" spans="24:24" ht="13.8">
      <c r="X428" s="71"/>
    </row>
    <row r="429" spans="24:24" ht="13.8">
      <c r="X429" s="71"/>
    </row>
    <row r="430" spans="24:24" ht="13.8">
      <c r="X430" s="71"/>
    </row>
    <row r="431" spans="24:24" ht="13.8">
      <c r="X431" s="71"/>
    </row>
    <row r="432" spans="24:24" ht="13.8">
      <c r="X432" s="71"/>
    </row>
    <row r="433" spans="24:24" ht="13.8">
      <c r="X433" s="71"/>
    </row>
    <row r="434" spans="24:24" ht="13.8">
      <c r="X434" s="71"/>
    </row>
    <row r="435" spans="24:24" ht="13.8">
      <c r="X435" s="71"/>
    </row>
    <row r="436" spans="24:24" ht="13.8">
      <c r="X436" s="71"/>
    </row>
    <row r="437" spans="24:24" ht="13.8">
      <c r="X437" s="71"/>
    </row>
    <row r="438" spans="24:24" ht="13.8">
      <c r="X438" s="71"/>
    </row>
    <row r="439" spans="24:24" ht="13.8">
      <c r="X439" s="71"/>
    </row>
    <row r="440" spans="24:24" ht="13.8">
      <c r="X440" s="71"/>
    </row>
    <row r="441" spans="24:24" ht="13.8">
      <c r="X441" s="71"/>
    </row>
    <row r="442" spans="24:24" ht="13.8">
      <c r="X442" s="71"/>
    </row>
    <row r="443" spans="24:24" ht="13.8">
      <c r="X443" s="71"/>
    </row>
    <row r="444" spans="24:24" ht="13.8">
      <c r="X444" s="71"/>
    </row>
    <row r="445" spans="24:24" ht="13.8">
      <c r="X445" s="71"/>
    </row>
    <row r="446" spans="24:24" ht="13.8">
      <c r="X446" s="71"/>
    </row>
    <row r="447" spans="24:24" ht="13.8">
      <c r="X447" s="71"/>
    </row>
    <row r="448" spans="24:24" ht="13.8">
      <c r="X448" s="71"/>
    </row>
    <row r="449" spans="24:24" ht="13.8">
      <c r="X449" s="71"/>
    </row>
    <row r="450" spans="24:24" ht="13.8">
      <c r="X450" s="71"/>
    </row>
    <row r="451" spans="24:24" ht="13.8">
      <c r="X451" s="71"/>
    </row>
    <row r="452" spans="24:24" ht="13.8">
      <c r="X452" s="71"/>
    </row>
    <row r="453" spans="24:24" ht="13.8">
      <c r="X453" s="71"/>
    </row>
    <row r="454" spans="24:24" ht="13.8">
      <c r="X454" s="71"/>
    </row>
    <row r="455" spans="24:24" ht="13.8">
      <c r="X455" s="71"/>
    </row>
    <row r="456" spans="24:24" ht="13.8">
      <c r="X456" s="71"/>
    </row>
    <row r="457" spans="24:24" ht="13.8">
      <c r="X457" s="71"/>
    </row>
    <row r="458" spans="24:24" ht="13.8">
      <c r="X458" s="71"/>
    </row>
    <row r="459" spans="24:24" ht="13.8">
      <c r="X459" s="71"/>
    </row>
    <row r="460" spans="24:24" ht="13.8">
      <c r="X460" s="71"/>
    </row>
    <row r="461" spans="24:24" ht="13.8">
      <c r="X461" s="71"/>
    </row>
    <row r="462" spans="24:24" ht="13.8">
      <c r="X462" s="71"/>
    </row>
    <row r="463" spans="24:24" ht="13.8">
      <c r="X463" s="71"/>
    </row>
    <row r="464" spans="24:24" ht="13.8">
      <c r="X464" s="71"/>
    </row>
    <row r="465" spans="24:24" ht="13.8">
      <c r="X465" s="71"/>
    </row>
    <row r="466" spans="24:24" ht="13.8">
      <c r="X466" s="71"/>
    </row>
    <row r="467" spans="24:24" ht="13.8">
      <c r="X467" s="71"/>
    </row>
    <row r="468" spans="24:24" ht="13.8">
      <c r="X468" s="71"/>
    </row>
    <row r="469" spans="24:24" ht="13.8">
      <c r="X469" s="71"/>
    </row>
    <row r="470" spans="24:24" ht="13.8">
      <c r="X470" s="71"/>
    </row>
    <row r="471" spans="24:24" ht="13.8">
      <c r="X471" s="71"/>
    </row>
    <row r="472" spans="24:24" ht="13.8">
      <c r="X472" s="71"/>
    </row>
    <row r="473" spans="24:24" ht="13.8">
      <c r="X473" s="71"/>
    </row>
    <row r="474" spans="24:24" ht="13.8">
      <c r="X474" s="71"/>
    </row>
    <row r="475" spans="24:24" ht="13.8">
      <c r="X475" s="71"/>
    </row>
    <row r="476" spans="24:24" ht="13.8">
      <c r="X476" s="71"/>
    </row>
    <row r="477" spans="24:24" ht="13.8">
      <c r="X477" s="71"/>
    </row>
    <row r="478" spans="24:24" ht="13.8">
      <c r="X478" s="71"/>
    </row>
    <row r="479" spans="24:24" ht="13.8">
      <c r="X479" s="71"/>
    </row>
    <row r="480" spans="24:24" ht="13.8">
      <c r="X480" s="71"/>
    </row>
    <row r="481" spans="24:24" ht="13.8">
      <c r="X481" s="71"/>
    </row>
    <row r="482" spans="24:24" ht="13.8">
      <c r="X482" s="71"/>
    </row>
    <row r="483" spans="24:24" ht="13.8">
      <c r="X483" s="71"/>
    </row>
    <row r="484" spans="24:24" ht="13.8">
      <c r="X484" s="71"/>
    </row>
    <row r="485" spans="24:24" ht="13.8">
      <c r="X485" s="71"/>
    </row>
    <row r="486" spans="24:24" ht="13.8">
      <c r="X486" s="71"/>
    </row>
    <row r="487" spans="24:24" ht="13.8">
      <c r="X487" s="71"/>
    </row>
    <row r="488" spans="24:24" ht="13.8">
      <c r="X488" s="71"/>
    </row>
    <row r="489" spans="24:24" ht="13.8">
      <c r="X489" s="71"/>
    </row>
    <row r="490" spans="24:24" ht="13.8">
      <c r="X490" s="71"/>
    </row>
    <row r="491" spans="24:24" ht="13.8">
      <c r="X491" s="71"/>
    </row>
    <row r="492" spans="24:24" ht="13.8">
      <c r="X492" s="71"/>
    </row>
    <row r="493" spans="24:24" ht="13.8">
      <c r="X493" s="71"/>
    </row>
    <row r="494" spans="24:24" ht="13.8">
      <c r="X494" s="71"/>
    </row>
    <row r="495" spans="24:24" ht="13.8">
      <c r="X495" s="71"/>
    </row>
    <row r="496" spans="24:24" ht="13.8">
      <c r="X496" s="71"/>
    </row>
    <row r="497" spans="24:24" ht="13.8">
      <c r="X497" s="71"/>
    </row>
    <row r="498" spans="24:24" ht="13.8">
      <c r="X498" s="71"/>
    </row>
    <row r="499" spans="24:24" ht="13.8">
      <c r="X499" s="71"/>
    </row>
    <row r="500" spans="24:24" ht="13.8">
      <c r="X500" s="71"/>
    </row>
    <row r="501" spans="24:24" ht="13.8">
      <c r="X501" s="71"/>
    </row>
    <row r="502" spans="24:24" ht="13.8">
      <c r="X502" s="71"/>
    </row>
    <row r="503" spans="24:24" ht="13.8">
      <c r="X503" s="71"/>
    </row>
    <row r="504" spans="24:24" ht="13.8">
      <c r="X504" s="71"/>
    </row>
    <row r="505" spans="24:24" ht="13.8">
      <c r="X505" s="71"/>
    </row>
    <row r="506" spans="24:24" ht="13.8">
      <c r="X506" s="71"/>
    </row>
    <row r="507" spans="24:24" ht="13.8">
      <c r="X507" s="71"/>
    </row>
    <row r="508" spans="24:24" ht="13.8">
      <c r="X508" s="71"/>
    </row>
    <row r="509" spans="24:24" ht="13.8">
      <c r="X509" s="71"/>
    </row>
    <row r="510" spans="24:24" ht="13.8">
      <c r="X510" s="71"/>
    </row>
    <row r="511" spans="24:24" ht="13.8">
      <c r="X511" s="71"/>
    </row>
    <row r="512" spans="24:24" ht="13.8">
      <c r="X512" s="71"/>
    </row>
    <row r="513" spans="24:24" ht="13.8">
      <c r="X513" s="71"/>
    </row>
    <row r="514" spans="24:24" ht="13.8">
      <c r="X514" s="71"/>
    </row>
    <row r="515" spans="24:24" ht="13.8">
      <c r="X515" s="71"/>
    </row>
    <row r="516" spans="24:24" ht="13.8">
      <c r="X516" s="71"/>
    </row>
    <row r="517" spans="24:24" ht="13.8">
      <c r="X517" s="71"/>
    </row>
    <row r="518" spans="24:24" ht="13.8">
      <c r="X518" s="71"/>
    </row>
    <row r="519" spans="24:24" ht="13.8">
      <c r="X519" s="71"/>
    </row>
    <row r="520" spans="24:24" ht="13.8">
      <c r="X520" s="71"/>
    </row>
    <row r="521" spans="24:24" ht="13.8">
      <c r="X521" s="71"/>
    </row>
    <row r="522" spans="24:24" ht="13.8">
      <c r="X522" s="71"/>
    </row>
    <row r="523" spans="24:24" ht="13.8">
      <c r="X523" s="71"/>
    </row>
    <row r="524" spans="24:24" ht="13.8">
      <c r="X524" s="71"/>
    </row>
    <row r="525" spans="24:24" ht="13.8">
      <c r="X525" s="71"/>
    </row>
    <row r="526" spans="24:24" ht="13.8">
      <c r="X526" s="71"/>
    </row>
    <row r="527" spans="24:24" ht="13.8">
      <c r="X527" s="71"/>
    </row>
    <row r="528" spans="24:24" ht="13.8">
      <c r="X528" s="71"/>
    </row>
    <row r="529" spans="24:24" ht="13.8">
      <c r="X529" s="71"/>
    </row>
    <row r="530" spans="24:24" ht="13.8">
      <c r="X530" s="71"/>
    </row>
    <row r="531" spans="24:24" ht="13.8">
      <c r="X531" s="71"/>
    </row>
    <row r="532" spans="24:24" ht="13.8">
      <c r="X532" s="71"/>
    </row>
    <row r="533" spans="24:24" ht="13.8">
      <c r="X533" s="71"/>
    </row>
    <row r="534" spans="24:24" ht="13.8">
      <c r="X534" s="71"/>
    </row>
    <row r="535" spans="24:24" ht="13.8">
      <c r="X535" s="71"/>
    </row>
    <row r="536" spans="24:24" ht="13.8">
      <c r="X536" s="71"/>
    </row>
    <row r="537" spans="24:24" ht="13.8">
      <c r="X537" s="71"/>
    </row>
    <row r="538" spans="24:24" ht="13.8">
      <c r="X538" s="71"/>
    </row>
    <row r="539" spans="24:24" ht="13.8">
      <c r="X539" s="71"/>
    </row>
    <row r="540" spans="24:24" ht="13.8">
      <c r="X540" s="71"/>
    </row>
    <row r="541" spans="24:24" ht="13.8">
      <c r="X541" s="71"/>
    </row>
    <row r="542" spans="24:24" ht="13.8">
      <c r="X542" s="71"/>
    </row>
    <row r="543" spans="24:24" ht="13.8">
      <c r="X543" s="71"/>
    </row>
    <row r="544" spans="24:24" ht="13.8">
      <c r="X544" s="71"/>
    </row>
    <row r="545" spans="24:24" ht="13.8">
      <c r="X545" s="71"/>
    </row>
    <row r="546" spans="24:24" ht="13.8">
      <c r="X546" s="71"/>
    </row>
    <row r="547" spans="24:24" ht="13.8">
      <c r="X547" s="71"/>
    </row>
    <row r="548" spans="24:24" ht="13.8">
      <c r="X548" s="71"/>
    </row>
    <row r="549" spans="24:24" ht="13.8">
      <c r="X549" s="71"/>
    </row>
    <row r="550" spans="24:24" ht="13.8">
      <c r="X550" s="71"/>
    </row>
    <row r="551" spans="24:24" ht="13.8">
      <c r="X551" s="71"/>
    </row>
    <row r="552" spans="24:24" ht="13.8">
      <c r="X552" s="71"/>
    </row>
    <row r="553" spans="24:24" ht="13.8">
      <c r="X553" s="71"/>
    </row>
    <row r="554" spans="24:24" ht="13.8">
      <c r="X554" s="71"/>
    </row>
    <row r="555" spans="24:24" ht="13.8">
      <c r="X555" s="71"/>
    </row>
    <row r="556" spans="24:24" ht="13.8">
      <c r="X556" s="71"/>
    </row>
    <row r="557" spans="24:24" ht="13.8">
      <c r="X557" s="71"/>
    </row>
    <row r="558" spans="24:24" ht="13.8">
      <c r="X558" s="71"/>
    </row>
    <row r="559" spans="24:24" ht="13.8">
      <c r="X559" s="71"/>
    </row>
    <row r="560" spans="24:24" ht="13.8">
      <c r="X560" s="71"/>
    </row>
    <row r="561" spans="24:24" ht="13.8">
      <c r="X561" s="71"/>
    </row>
    <row r="562" spans="24:24" ht="13.8">
      <c r="X562" s="71"/>
    </row>
    <row r="563" spans="24:24" ht="13.8">
      <c r="X563" s="71"/>
    </row>
    <row r="564" spans="24:24" ht="13.8">
      <c r="X564" s="71"/>
    </row>
    <row r="565" spans="24:24" ht="13.8">
      <c r="X565" s="71"/>
    </row>
    <row r="566" spans="24:24" ht="13.8">
      <c r="X566" s="71"/>
    </row>
    <row r="567" spans="24:24" ht="13.8">
      <c r="X567" s="71"/>
    </row>
    <row r="568" spans="24:24" ht="13.8">
      <c r="X568" s="71"/>
    </row>
    <row r="569" spans="24:24" ht="13.8">
      <c r="X569" s="71"/>
    </row>
    <row r="570" spans="24:24" ht="13.8">
      <c r="X570" s="71"/>
    </row>
    <row r="571" spans="24:24" ht="13.8">
      <c r="X571" s="71"/>
    </row>
    <row r="572" spans="24:24" ht="13.8">
      <c r="X572" s="71"/>
    </row>
    <row r="573" spans="24:24" ht="13.8">
      <c r="X573" s="71"/>
    </row>
    <row r="574" spans="24:24" ht="13.8">
      <c r="X574" s="71"/>
    </row>
    <row r="575" spans="24:24" ht="13.8">
      <c r="X575" s="71"/>
    </row>
    <row r="576" spans="24:24" ht="13.8">
      <c r="X576" s="71"/>
    </row>
    <row r="577" spans="24:24" ht="13.8">
      <c r="X577" s="71"/>
    </row>
    <row r="578" spans="24:24" ht="13.8">
      <c r="X578" s="71"/>
    </row>
    <row r="579" spans="24:24" ht="13.8">
      <c r="X579" s="71"/>
    </row>
    <row r="580" spans="24:24" ht="13.8">
      <c r="X580" s="71"/>
    </row>
    <row r="581" spans="24:24" ht="13.8">
      <c r="X581" s="71"/>
    </row>
    <row r="582" spans="24:24" ht="13.8">
      <c r="X582" s="71"/>
    </row>
    <row r="583" spans="24:24" ht="13.8">
      <c r="X583" s="71"/>
    </row>
    <row r="584" spans="24:24" ht="13.8">
      <c r="X584" s="71"/>
    </row>
    <row r="585" spans="24:24" ht="13.8">
      <c r="X585" s="71"/>
    </row>
    <row r="586" spans="24:24" ht="13.8">
      <c r="X586" s="71"/>
    </row>
    <row r="587" spans="24:24" ht="13.8">
      <c r="X587" s="71"/>
    </row>
    <row r="588" spans="24:24" ht="13.8">
      <c r="X588" s="71"/>
    </row>
    <row r="589" spans="24:24" ht="13.8">
      <c r="X589" s="71"/>
    </row>
    <row r="590" spans="24:24" ht="13.8">
      <c r="X590" s="71"/>
    </row>
    <row r="591" spans="24:24" ht="13.8">
      <c r="X591" s="71"/>
    </row>
    <row r="592" spans="24:24" ht="13.8">
      <c r="X592" s="71"/>
    </row>
    <row r="593" spans="24:24" ht="13.8">
      <c r="X593" s="71"/>
    </row>
    <row r="594" spans="24:24" ht="13.8">
      <c r="X594" s="71"/>
    </row>
    <row r="595" spans="24:24" ht="13.8">
      <c r="X595" s="71"/>
    </row>
    <row r="596" spans="24:24" ht="13.8">
      <c r="X596" s="71"/>
    </row>
    <row r="597" spans="24:24" ht="13.8">
      <c r="X597" s="71"/>
    </row>
    <row r="598" spans="24:24" ht="13.8">
      <c r="X598" s="71"/>
    </row>
    <row r="599" spans="24:24" ht="13.8">
      <c r="X599" s="71"/>
    </row>
    <row r="600" spans="24:24" ht="13.8">
      <c r="X600" s="71"/>
    </row>
    <row r="601" spans="24:24" ht="13.8">
      <c r="X601" s="71"/>
    </row>
    <row r="602" spans="24:24" ht="13.8">
      <c r="X602" s="71"/>
    </row>
    <row r="603" spans="24:24" ht="13.8">
      <c r="X603" s="71"/>
    </row>
    <row r="604" spans="24:24" ht="13.8">
      <c r="X604" s="71"/>
    </row>
    <row r="605" spans="24:24" ht="13.8">
      <c r="X605" s="71"/>
    </row>
    <row r="606" spans="24:24" ht="13.8">
      <c r="X606" s="71"/>
    </row>
    <row r="607" spans="24:24" ht="13.8">
      <c r="X607" s="71"/>
    </row>
    <row r="608" spans="24:24" ht="13.8">
      <c r="X608" s="71"/>
    </row>
    <row r="609" spans="24:24" ht="13.8">
      <c r="X609" s="71"/>
    </row>
    <row r="610" spans="24:24" ht="13.8">
      <c r="X610" s="71"/>
    </row>
    <row r="611" spans="24:24" ht="13.8">
      <c r="X611" s="71"/>
    </row>
    <row r="612" spans="24:24" ht="13.8">
      <c r="X612" s="71"/>
    </row>
    <row r="613" spans="24:24" ht="13.8">
      <c r="X613" s="71"/>
    </row>
    <row r="614" spans="24:24" ht="13.8">
      <c r="X614" s="71"/>
    </row>
    <row r="615" spans="24:24" ht="13.8">
      <c r="X615" s="71"/>
    </row>
    <row r="616" spans="24:24" ht="13.8">
      <c r="X616" s="71"/>
    </row>
    <row r="617" spans="24:24" ht="13.8">
      <c r="X617" s="71"/>
    </row>
    <row r="618" spans="24:24" ht="13.8">
      <c r="X618" s="71"/>
    </row>
    <row r="619" spans="24:24" ht="13.8">
      <c r="X619" s="71"/>
    </row>
    <row r="620" spans="24:24" ht="13.8">
      <c r="X620" s="71"/>
    </row>
    <row r="621" spans="24:24" ht="13.8">
      <c r="X621" s="71"/>
    </row>
    <row r="622" spans="24:24" ht="13.8">
      <c r="X622" s="71"/>
    </row>
    <row r="623" spans="24:24" ht="13.8">
      <c r="X623" s="71"/>
    </row>
    <row r="624" spans="24:24" ht="13.8">
      <c r="X624" s="71"/>
    </row>
    <row r="625" spans="24:24" ht="13.8">
      <c r="X625" s="71"/>
    </row>
    <row r="626" spans="24:24" ht="13.8">
      <c r="X626" s="71"/>
    </row>
    <row r="627" spans="24:24" ht="13.8">
      <c r="X627" s="71"/>
    </row>
    <row r="628" spans="24:24" ht="13.8">
      <c r="X628" s="71"/>
    </row>
    <row r="629" spans="24:24" ht="13.8">
      <c r="X629" s="71"/>
    </row>
    <row r="630" spans="24:24" ht="13.8">
      <c r="X630" s="71"/>
    </row>
    <row r="631" spans="24:24" ht="13.8">
      <c r="X631" s="71"/>
    </row>
    <row r="632" spans="24:24" ht="13.8">
      <c r="X632" s="71"/>
    </row>
    <row r="633" spans="24:24" ht="13.8">
      <c r="X633" s="71"/>
    </row>
    <row r="634" spans="24:24" ht="13.8">
      <c r="X634" s="71"/>
    </row>
    <row r="635" spans="24:24" ht="13.8">
      <c r="X635" s="71"/>
    </row>
    <row r="636" spans="24:24" ht="13.8">
      <c r="X636" s="71"/>
    </row>
    <row r="637" spans="24:24" ht="13.8">
      <c r="X637" s="71"/>
    </row>
    <row r="638" spans="24:24" ht="13.8">
      <c r="X638" s="71"/>
    </row>
    <row r="639" spans="24:24" ht="13.8">
      <c r="X639" s="71"/>
    </row>
    <row r="640" spans="24:24" ht="13.8">
      <c r="X640" s="71"/>
    </row>
    <row r="641" spans="24:24" ht="13.8">
      <c r="X641" s="71"/>
    </row>
    <row r="642" spans="24:24" ht="13.8">
      <c r="X642" s="71"/>
    </row>
    <row r="643" spans="24:24" ht="13.8">
      <c r="X643" s="71"/>
    </row>
    <row r="644" spans="24:24" ht="13.8">
      <c r="X644" s="71"/>
    </row>
    <row r="645" spans="24:24" ht="13.8">
      <c r="X645" s="71"/>
    </row>
    <row r="646" spans="24:24" ht="13.8">
      <c r="X646" s="71"/>
    </row>
    <row r="647" spans="24:24" ht="13.8">
      <c r="X647" s="71"/>
    </row>
    <row r="648" spans="24:24" ht="13.8">
      <c r="X648" s="71"/>
    </row>
    <row r="649" spans="24:24" ht="13.8">
      <c r="X649" s="71"/>
    </row>
    <row r="650" spans="24:24" ht="13.8">
      <c r="X650" s="71"/>
    </row>
    <row r="651" spans="24:24" ht="13.8">
      <c r="X651" s="71"/>
    </row>
    <row r="652" spans="24:24" ht="13.8">
      <c r="X652" s="71"/>
    </row>
    <row r="653" spans="24:24" ht="13.8">
      <c r="X653" s="71"/>
    </row>
    <row r="654" spans="24:24" ht="13.8">
      <c r="X654" s="71"/>
    </row>
    <row r="655" spans="24:24" ht="13.8">
      <c r="X655" s="71"/>
    </row>
    <row r="656" spans="24:24" ht="13.8">
      <c r="X656" s="71"/>
    </row>
    <row r="657" spans="24:24" ht="13.8">
      <c r="X657" s="71"/>
    </row>
    <row r="658" spans="24:24" ht="13.8">
      <c r="X658" s="71"/>
    </row>
    <row r="659" spans="24:24" ht="13.8">
      <c r="X659" s="71"/>
    </row>
    <row r="660" spans="24:24" ht="13.8">
      <c r="X660" s="71"/>
    </row>
    <row r="661" spans="24:24" ht="13.8">
      <c r="X661" s="71"/>
    </row>
    <row r="662" spans="24:24" ht="13.8">
      <c r="X662" s="71"/>
    </row>
    <row r="663" spans="24:24" ht="13.8">
      <c r="X663" s="71"/>
    </row>
    <row r="664" spans="24:24" ht="13.8">
      <c r="X664" s="71"/>
    </row>
    <row r="665" spans="24:24" ht="13.8">
      <c r="X665" s="71"/>
    </row>
    <row r="666" spans="24:24" ht="13.8">
      <c r="X666" s="71"/>
    </row>
    <row r="667" spans="24:24" ht="13.8">
      <c r="X667" s="71"/>
    </row>
    <row r="668" spans="24:24" ht="13.8">
      <c r="X668" s="71"/>
    </row>
    <row r="669" spans="24:24" ht="13.8">
      <c r="X669" s="71"/>
    </row>
    <row r="670" spans="24:24" ht="13.8">
      <c r="X670" s="71"/>
    </row>
    <row r="671" spans="24:24" ht="13.8">
      <c r="X671" s="71"/>
    </row>
    <row r="672" spans="24:24" ht="13.8">
      <c r="X672" s="71"/>
    </row>
    <row r="673" spans="24:24" ht="13.8">
      <c r="X673" s="71"/>
    </row>
    <row r="674" spans="24:24" ht="13.8">
      <c r="X674" s="71"/>
    </row>
    <row r="675" spans="24:24" ht="13.8">
      <c r="X675" s="71"/>
    </row>
    <row r="676" spans="24:24" ht="13.8">
      <c r="X676" s="71"/>
    </row>
    <row r="677" spans="24:24" ht="13.8">
      <c r="X677" s="71"/>
    </row>
    <row r="678" spans="24:24" ht="13.8">
      <c r="X678" s="71"/>
    </row>
    <row r="679" spans="24:24" ht="13.8">
      <c r="X679" s="71"/>
    </row>
    <row r="680" spans="24:24" ht="13.8">
      <c r="X680" s="71"/>
    </row>
    <row r="681" spans="24:24" ht="13.8">
      <c r="X681" s="71"/>
    </row>
    <row r="682" spans="24:24" ht="13.8">
      <c r="X682" s="71"/>
    </row>
    <row r="683" spans="24:24" ht="13.8">
      <c r="X683" s="71"/>
    </row>
    <row r="684" spans="24:24" ht="13.8">
      <c r="X684" s="71"/>
    </row>
    <row r="685" spans="24:24" ht="13.8">
      <c r="X685" s="71"/>
    </row>
    <row r="686" spans="24:24" ht="13.8">
      <c r="X686" s="71"/>
    </row>
    <row r="687" spans="24:24" ht="13.8">
      <c r="X687" s="71"/>
    </row>
    <row r="688" spans="24:24" ht="13.8">
      <c r="X688" s="71"/>
    </row>
    <row r="689" spans="24:24" ht="13.8">
      <c r="X689" s="71"/>
    </row>
    <row r="690" spans="24:24" ht="13.8">
      <c r="X690" s="71"/>
    </row>
    <row r="691" spans="24:24" ht="13.8">
      <c r="X691" s="71"/>
    </row>
    <row r="692" spans="24:24" ht="13.8">
      <c r="X692" s="71"/>
    </row>
    <row r="693" spans="24:24" ht="13.8">
      <c r="X693" s="71"/>
    </row>
    <row r="694" spans="24:24" ht="13.8">
      <c r="X694" s="71"/>
    </row>
    <row r="695" spans="24:24" ht="13.8">
      <c r="X695" s="71"/>
    </row>
    <row r="696" spans="24:24" ht="13.8">
      <c r="X696" s="71"/>
    </row>
    <row r="697" spans="24:24" ht="13.8">
      <c r="X697" s="71"/>
    </row>
    <row r="698" spans="24:24" ht="13.8">
      <c r="X698" s="71"/>
    </row>
    <row r="699" spans="24:24" ht="13.8">
      <c r="X699" s="71"/>
    </row>
    <row r="700" spans="24:24" ht="13.8">
      <c r="X700" s="71"/>
    </row>
    <row r="701" spans="24:24" ht="13.8">
      <c r="X701" s="71"/>
    </row>
    <row r="702" spans="24:24" ht="13.8">
      <c r="X702" s="71"/>
    </row>
    <row r="703" spans="24:24" ht="13.8">
      <c r="X703" s="71"/>
    </row>
    <row r="704" spans="24:24" ht="13.8">
      <c r="X704" s="71"/>
    </row>
    <row r="705" spans="24:24" ht="13.8">
      <c r="X705" s="71"/>
    </row>
    <row r="706" spans="24:24" ht="13.8">
      <c r="X706" s="71"/>
    </row>
    <row r="707" spans="24:24" ht="13.8">
      <c r="X707" s="71"/>
    </row>
    <row r="708" spans="24:24" ht="13.8">
      <c r="X708" s="71"/>
    </row>
    <row r="709" spans="24:24" ht="13.8">
      <c r="X709" s="71"/>
    </row>
    <row r="710" spans="24:24" ht="13.8">
      <c r="X710" s="71"/>
    </row>
    <row r="711" spans="24:24" ht="13.8">
      <c r="X711" s="71"/>
    </row>
    <row r="712" spans="24:24" ht="13.8">
      <c r="X712" s="71"/>
    </row>
    <row r="713" spans="24:24" ht="13.8">
      <c r="X713" s="71"/>
    </row>
    <row r="714" spans="24:24" ht="13.8">
      <c r="X714" s="71"/>
    </row>
    <row r="715" spans="24:24" ht="13.8">
      <c r="X715" s="71"/>
    </row>
    <row r="716" spans="24:24" ht="13.8">
      <c r="X716" s="71"/>
    </row>
    <row r="717" spans="24:24" ht="13.8">
      <c r="X717" s="71"/>
    </row>
    <row r="718" spans="24:24" ht="13.8">
      <c r="X718" s="71"/>
    </row>
    <row r="719" spans="24:24" ht="13.8">
      <c r="X719" s="71"/>
    </row>
    <row r="720" spans="24:24" ht="13.8">
      <c r="X720" s="71"/>
    </row>
    <row r="721" spans="24:24" ht="13.8">
      <c r="X721" s="71"/>
    </row>
    <row r="722" spans="24:24" ht="13.8">
      <c r="X722" s="71"/>
    </row>
    <row r="723" spans="24:24" ht="13.8">
      <c r="X723" s="71"/>
    </row>
    <row r="724" spans="24:24" ht="13.8">
      <c r="X724" s="71"/>
    </row>
    <row r="725" spans="24:24" ht="13.8">
      <c r="X725" s="71"/>
    </row>
    <row r="726" spans="24:24" ht="13.8">
      <c r="X726" s="71"/>
    </row>
    <row r="727" spans="24:24" ht="13.8">
      <c r="X727" s="71"/>
    </row>
    <row r="728" spans="24:24" ht="13.8">
      <c r="X728" s="71"/>
    </row>
    <row r="729" spans="24:24" ht="13.8">
      <c r="X729" s="71"/>
    </row>
    <row r="730" spans="24:24" ht="13.8">
      <c r="X730" s="71"/>
    </row>
    <row r="731" spans="24:24" ht="13.8">
      <c r="X731" s="71"/>
    </row>
    <row r="732" spans="24:24" ht="13.8">
      <c r="X732" s="71"/>
    </row>
    <row r="733" spans="24:24" ht="13.8">
      <c r="X733" s="71"/>
    </row>
    <row r="734" spans="24:24" ht="13.8">
      <c r="X734" s="71"/>
    </row>
    <row r="735" spans="24:24" ht="13.8">
      <c r="X735" s="71"/>
    </row>
    <row r="736" spans="24:24" ht="13.8">
      <c r="X736" s="71"/>
    </row>
    <row r="737" spans="24:24" ht="13.8">
      <c r="X737" s="71"/>
    </row>
    <row r="738" spans="24:24" ht="13.8">
      <c r="X738" s="71"/>
    </row>
    <row r="739" spans="24:24" ht="13.8">
      <c r="X739" s="71"/>
    </row>
    <row r="740" spans="24:24" ht="13.8">
      <c r="X740" s="71"/>
    </row>
    <row r="741" spans="24:24" ht="13.8">
      <c r="X741" s="71"/>
    </row>
    <row r="742" spans="24:24" ht="13.8">
      <c r="X742" s="71"/>
    </row>
    <row r="743" spans="24:24" ht="13.8">
      <c r="X743" s="71"/>
    </row>
    <row r="744" spans="24:24" ht="13.8">
      <c r="X744" s="71"/>
    </row>
    <row r="745" spans="24:24" ht="13.8">
      <c r="X745" s="71"/>
    </row>
    <row r="746" spans="24:24" ht="13.8">
      <c r="X746" s="71"/>
    </row>
    <row r="747" spans="24:24" ht="13.8">
      <c r="X747" s="71"/>
    </row>
    <row r="748" spans="24:24" ht="13.8">
      <c r="X748" s="71"/>
    </row>
    <row r="749" spans="24:24" ht="13.8">
      <c r="X749" s="71"/>
    </row>
    <row r="750" spans="24:24" ht="13.8">
      <c r="X750" s="71"/>
    </row>
    <row r="751" spans="24:24" ht="13.8">
      <c r="X751" s="71"/>
    </row>
    <row r="752" spans="24:24" ht="13.8">
      <c r="X752" s="71"/>
    </row>
    <row r="753" spans="24:24" ht="13.8">
      <c r="X753" s="71"/>
    </row>
    <row r="754" spans="24:24" ht="13.8">
      <c r="X754" s="71"/>
    </row>
    <row r="755" spans="24:24" ht="13.8">
      <c r="X755" s="71"/>
    </row>
    <row r="756" spans="24:24" ht="13.8">
      <c r="X756" s="71"/>
    </row>
    <row r="757" spans="24:24" ht="13.8">
      <c r="X757" s="71"/>
    </row>
    <row r="758" spans="24:24" ht="13.8">
      <c r="X758" s="71"/>
    </row>
    <row r="759" spans="24:24" ht="13.8">
      <c r="X759" s="71"/>
    </row>
    <row r="760" spans="24:24" ht="13.8">
      <c r="X760" s="71"/>
    </row>
    <row r="761" spans="24:24" ht="13.8">
      <c r="X761" s="71"/>
    </row>
    <row r="762" spans="24:24" ht="13.8">
      <c r="X762" s="71"/>
    </row>
    <row r="763" spans="24:24" ht="13.8">
      <c r="X763" s="71"/>
    </row>
    <row r="764" spans="24:24" ht="13.8">
      <c r="X764" s="71"/>
    </row>
    <row r="765" spans="24:24" ht="13.8">
      <c r="X765" s="71"/>
    </row>
    <row r="766" spans="24:24" ht="13.8">
      <c r="X766" s="71"/>
    </row>
    <row r="767" spans="24:24" ht="13.8">
      <c r="X767" s="71"/>
    </row>
    <row r="768" spans="24:24" ht="13.8">
      <c r="X768" s="71"/>
    </row>
    <row r="769" spans="24:24" ht="13.8">
      <c r="X769" s="71"/>
    </row>
    <row r="770" spans="24:24" ht="13.8">
      <c r="X770" s="71"/>
    </row>
    <row r="771" spans="24:24" ht="13.8">
      <c r="X771" s="71"/>
    </row>
    <row r="772" spans="24:24" ht="13.8">
      <c r="X772" s="71"/>
    </row>
    <row r="773" spans="24:24" ht="13.8">
      <c r="X773" s="71"/>
    </row>
    <row r="774" spans="24:24" ht="13.8">
      <c r="X774" s="71"/>
    </row>
    <row r="775" spans="24:24" ht="13.8">
      <c r="X775" s="71"/>
    </row>
    <row r="776" spans="24:24" ht="13.8">
      <c r="X776" s="71"/>
    </row>
    <row r="777" spans="24:24" ht="13.8">
      <c r="X777" s="71"/>
    </row>
    <row r="778" spans="24:24" ht="13.8">
      <c r="X778" s="71"/>
    </row>
    <row r="779" spans="24:24" ht="13.8">
      <c r="X779" s="71"/>
    </row>
    <row r="780" spans="24:24" ht="13.8">
      <c r="X780" s="71"/>
    </row>
    <row r="781" spans="24:24" ht="13.8">
      <c r="X781" s="71"/>
    </row>
    <row r="782" spans="24:24" ht="13.8">
      <c r="X782" s="71"/>
    </row>
    <row r="783" spans="24:24" ht="13.8">
      <c r="X783" s="71"/>
    </row>
    <row r="784" spans="24:24" ht="13.8">
      <c r="X784" s="71"/>
    </row>
    <row r="785" spans="24:24" ht="13.8">
      <c r="X785" s="71"/>
    </row>
    <row r="786" spans="24:24" ht="13.8">
      <c r="X786" s="71"/>
    </row>
    <row r="787" spans="24:24" ht="13.8">
      <c r="X787" s="71"/>
    </row>
    <row r="788" spans="24:24" ht="13.8">
      <c r="X788" s="71"/>
    </row>
    <row r="789" spans="24:24" ht="13.8">
      <c r="X789" s="71"/>
    </row>
    <row r="790" spans="24:24" ht="13.8">
      <c r="X790" s="71"/>
    </row>
    <row r="791" spans="24:24" ht="13.8">
      <c r="X791" s="71"/>
    </row>
    <row r="792" spans="24:24" ht="13.8">
      <c r="X792" s="71"/>
    </row>
    <row r="793" spans="24:24" ht="13.8">
      <c r="X793" s="71"/>
    </row>
    <row r="794" spans="24:24" ht="13.8">
      <c r="X794" s="71"/>
    </row>
    <row r="795" spans="24:24" ht="13.8">
      <c r="X795" s="71"/>
    </row>
    <row r="796" spans="24:24" ht="13.8">
      <c r="X796" s="71"/>
    </row>
    <row r="797" spans="24:24" ht="13.8">
      <c r="X797" s="71"/>
    </row>
    <row r="798" spans="24:24" ht="13.8">
      <c r="X798" s="71"/>
    </row>
    <row r="799" spans="24:24" ht="13.8">
      <c r="X799" s="71"/>
    </row>
    <row r="800" spans="24:24" ht="13.8">
      <c r="X800" s="71"/>
    </row>
    <row r="801" spans="24:24" ht="13.8">
      <c r="X801" s="71"/>
    </row>
    <row r="802" spans="24:24" ht="13.8">
      <c r="X802" s="71"/>
    </row>
    <row r="803" spans="24:24" ht="13.8">
      <c r="X803" s="71"/>
    </row>
    <row r="804" spans="24:24" ht="13.8">
      <c r="X804" s="71"/>
    </row>
    <row r="805" spans="24:24" ht="13.8">
      <c r="X805" s="71"/>
    </row>
    <row r="806" spans="24:24" ht="13.8">
      <c r="X806" s="71"/>
    </row>
    <row r="807" spans="24:24" ht="13.8">
      <c r="X807" s="71"/>
    </row>
    <row r="808" spans="24:24" ht="13.8">
      <c r="X808" s="71"/>
    </row>
    <row r="809" spans="24:24" ht="13.8">
      <c r="X809" s="71"/>
    </row>
    <row r="810" spans="24:24" ht="13.8">
      <c r="X810" s="71"/>
    </row>
    <row r="811" spans="24:24" ht="13.8">
      <c r="X811" s="71"/>
    </row>
    <row r="812" spans="24:24" ht="13.8">
      <c r="X812" s="71"/>
    </row>
    <row r="813" spans="24:24" ht="13.8">
      <c r="X813" s="71"/>
    </row>
    <row r="814" spans="24:24" ht="13.8">
      <c r="X814" s="71"/>
    </row>
    <row r="815" spans="24:24" ht="13.8">
      <c r="X815" s="71"/>
    </row>
    <row r="816" spans="24:24" ht="13.8">
      <c r="X816" s="71"/>
    </row>
    <row r="817" spans="24:24" ht="13.8">
      <c r="X817" s="71"/>
    </row>
    <row r="818" spans="24:24" ht="13.8">
      <c r="X818" s="71"/>
    </row>
    <row r="819" spans="24:24" ht="13.8">
      <c r="X819" s="71"/>
    </row>
    <row r="820" spans="24:24" ht="13.8">
      <c r="X820" s="71"/>
    </row>
    <row r="821" spans="24:24" ht="13.8">
      <c r="X821" s="71"/>
    </row>
    <row r="822" spans="24:24" ht="13.8">
      <c r="X822" s="71"/>
    </row>
    <row r="823" spans="24:24" ht="13.8">
      <c r="X823" s="71"/>
    </row>
    <row r="824" spans="24:24" ht="13.8">
      <c r="X824" s="71"/>
    </row>
    <row r="825" spans="24:24" ht="13.8">
      <c r="X825" s="71"/>
    </row>
    <row r="826" spans="24:24" ht="13.8">
      <c r="X826" s="71"/>
    </row>
    <row r="827" spans="24:24" ht="13.8">
      <c r="X827" s="71"/>
    </row>
    <row r="828" spans="24:24" ht="13.8">
      <c r="X828" s="71"/>
    </row>
    <row r="829" spans="24:24" ht="13.8">
      <c r="X829" s="71"/>
    </row>
    <row r="830" spans="24:24" ht="13.8">
      <c r="X830" s="71"/>
    </row>
    <row r="831" spans="24:24" ht="13.8">
      <c r="X831" s="71"/>
    </row>
    <row r="832" spans="24:24" ht="13.8">
      <c r="X832" s="71"/>
    </row>
    <row r="833" spans="24:24" ht="13.8">
      <c r="X833" s="71"/>
    </row>
    <row r="834" spans="24:24" ht="13.8">
      <c r="X834" s="71"/>
    </row>
    <row r="835" spans="24:24" ht="13.8">
      <c r="X835" s="71"/>
    </row>
    <row r="836" spans="24:24" ht="13.8">
      <c r="X836" s="71"/>
    </row>
    <row r="837" spans="24:24" ht="13.8">
      <c r="X837" s="71"/>
    </row>
    <row r="838" spans="24:24" ht="13.8">
      <c r="X838" s="71"/>
    </row>
    <row r="839" spans="24:24" ht="13.8">
      <c r="X839" s="71"/>
    </row>
    <row r="840" spans="24:24" ht="13.8">
      <c r="X840" s="71"/>
    </row>
    <row r="841" spans="24:24" ht="13.8">
      <c r="X841" s="71"/>
    </row>
    <row r="842" spans="24:24" ht="13.8">
      <c r="X842" s="71"/>
    </row>
    <row r="843" spans="24:24" ht="13.8">
      <c r="X843" s="71"/>
    </row>
    <row r="844" spans="24:24" ht="13.8">
      <c r="X844" s="71"/>
    </row>
    <row r="845" spans="24:24" ht="13.8">
      <c r="X845" s="71"/>
    </row>
    <row r="846" spans="24:24" ht="13.8">
      <c r="X846" s="71"/>
    </row>
    <row r="847" spans="24:24" ht="13.8">
      <c r="X847" s="71"/>
    </row>
    <row r="848" spans="24:24" ht="13.8">
      <c r="X848" s="71"/>
    </row>
    <row r="849" spans="24:24" ht="13.8">
      <c r="X849" s="71"/>
    </row>
    <row r="850" spans="24:24" ht="13.8">
      <c r="X850" s="71"/>
    </row>
    <row r="851" spans="24:24" ht="13.8">
      <c r="X851" s="71"/>
    </row>
    <row r="852" spans="24:24" ht="13.8">
      <c r="X852" s="71"/>
    </row>
    <row r="853" spans="24:24" ht="13.8">
      <c r="X853" s="71"/>
    </row>
    <row r="854" spans="24:24" ht="13.8">
      <c r="X854" s="71"/>
    </row>
    <row r="855" spans="24:24" ht="13.8">
      <c r="X855" s="71"/>
    </row>
    <row r="856" spans="24:24" ht="13.8">
      <c r="X856" s="71"/>
    </row>
    <row r="857" spans="24:24" ht="13.8">
      <c r="X857" s="71"/>
    </row>
    <row r="858" spans="24:24" ht="13.8">
      <c r="X858" s="71"/>
    </row>
    <row r="859" spans="24:24" ht="13.8">
      <c r="X859" s="71"/>
    </row>
    <row r="860" spans="24:24" ht="13.8">
      <c r="X860" s="71"/>
    </row>
    <row r="861" spans="24:24" ht="13.8">
      <c r="X861" s="71"/>
    </row>
    <row r="862" spans="24:24" ht="13.8">
      <c r="X862" s="71"/>
    </row>
    <row r="863" spans="24:24" ht="13.8">
      <c r="X863" s="71"/>
    </row>
    <row r="864" spans="24:24" ht="13.8">
      <c r="X864" s="71"/>
    </row>
    <row r="865" spans="24:24" ht="13.8">
      <c r="X865" s="71"/>
    </row>
    <row r="866" spans="24:24" ht="13.8">
      <c r="X866" s="71"/>
    </row>
    <row r="867" spans="24:24" ht="13.8">
      <c r="X867" s="71"/>
    </row>
    <row r="868" spans="24:24" ht="13.8">
      <c r="X868" s="71"/>
    </row>
    <row r="869" spans="24:24" ht="13.8">
      <c r="X869" s="71"/>
    </row>
    <row r="870" spans="24:24" ht="13.8">
      <c r="X870" s="71"/>
    </row>
    <row r="871" spans="24:24" ht="13.8">
      <c r="X871" s="71"/>
    </row>
    <row r="872" spans="24:24" ht="13.8">
      <c r="X872" s="71"/>
    </row>
    <row r="873" spans="24:24" ht="13.8">
      <c r="X873" s="71"/>
    </row>
    <row r="874" spans="24:24" ht="13.8">
      <c r="X874" s="71"/>
    </row>
    <row r="875" spans="24:24" ht="13.8">
      <c r="X875" s="71"/>
    </row>
    <row r="876" spans="24:24" ht="13.8">
      <c r="X876" s="71"/>
    </row>
    <row r="877" spans="24:24" ht="13.8">
      <c r="X877" s="71"/>
    </row>
    <row r="878" spans="24:24" ht="13.8">
      <c r="X878" s="71"/>
    </row>
    <row r="879" spans="24:24" ht="13.8">
      <c r="X879" s="71"/>
    </row>
    <row r="880" spans="24:24" ht="13.8">
      <c r="X880" s="71"/>
    </row>
    <row r="881" spans="24:24" ht="13.8">
      <c r="X881" s="71"/>
    </row>
    <row r="882" spans="24:24" ht="13.8">
      <c r="X882" s="71"/>
    </row>
    <row r="883" spans="24:24" ht="13.8">
      <c r="X883" s="71"/>
    </row>
    <row r="884" spans="24:24" ht="13.8">
      <c r="X884" s="71"/>
    </row>
    <row r="885" spans="24:24" ht="13.8">
      <c r="X885" s="71"/>
    </row>
    <row r="886" spans="24:24" ht="13.8">
      <c r="X886" s="71"/>
    </row>
    <row r="887" spans="24:24" ht="13.8">
      <c r="X887" s="71"/>
    </row>
    <row r="888" spans="24:24" ht="13.8">
      <c r="X888" s="71"/>
    </row>
    <row r="889" spans="24:24" ht="13.8">
      <c r="X889" s="71"/>
    </row>
    <row r="890" spans="24:24" ht="13.8">
      <c r="X890" s="71"/>
    </row>
    <row r="891" spans="24:24" ht="13.8">
      <c r="X891" s="71"/>
    </row>
    <row r="892" spans="24:24" ht="13.8">
      <c r="X892" s="71"/>
    </row>
    <row r="893" spans="24:24" ht="13.8">
      <c r="X893" s="71"/>
    </row>
    <row r="894" spans="24:24" ht="13.8">
      <c r="X894" s="71"/>
    </row>
    <row r="895" spans="24:24" ht="13.8">
      <c r="X895" s="71"/>
    </row>
    <row r="896" spans="24:24" ht="13.8">
      <c r="X896" s="71"/>
    </row>
    <row r="897" spans="24:24" ht="13.8">
      <c r="X897" s="71"/>
    </row>
    <row r="898" spans="24:24" ht="13.8">
      <c r="X898" s="71"/>
    </row>
    <row r="899" spans="24:24" ht="13.8">
      <c r="X899" s="71"/>
    </row>
    <row r="900" spans="24:24" ht="13.8">
      <c r="X900" s="71"/>
    </row>
    <row r="901" spans="24:24" ht="13.8">
      <c r="X901" s="71"/>
    </row>
    <row r="902" spans="24:24" ht="13.8">
      <c r="X902" s="71"/>
    </row>
    <row r="903" spans="24:24" ht="13.8">
      <c r="X903" s="71"/>
    </row>
    <row r="904" spans="24:24" ht="13.8">
      <c r="X904" s="71"/>
    </row>
    <row r="905" spans="24:24" ht="13.8">
      <c r="X905" s="71"/>
    </row>
    <row r="906" spans="24:24" ht="13.8">
      <c r="X906" s="71"/>
    </row>
    <row r="907" spans="24:24" ht="13.8">
      <c r="X907" s="71"/>
    </row>
    <row r="908" spans="24:24" ht="13.8">
      <c r="X908" s="71"/>
    </row>
    <row r="909" spans="24:24" ht="13.8">
      <c r="X909" s="71"/>
    </row>
    <row r="910" spans="24:24" ht="13.8">
      <c r="X910" s="71"/>
    </row>
    <row r="911" spans="24:24" ht="13.8">
      <c r="X911" s="71"/>
    </row>
    <row r="912" spans="24:24" ht="13.8">
      <c r="X912" s="71"/>
    </row>
    <row r="913" spans="24:24" ht="13.8">
      <c r="X913" s="71"/>
    </row>
    <row r="914" spans="24:24" ht="13.8">
      <c r="X914" s="71"/>
    </row>
    <row r="915" spans="24:24" ht="13.8">
      <c r="X915" s="71"/>
    </row>
    <row r="916" spans="24:24" ht="13.8">
      <c r="X916" s="71"/>
    </row>
    <row r="917" spans="24:24" ht="13.8">
      <c r="X917" s="71"/>
    </row>
    <row r="918" spans="24:24" ht="13.8">
      <c r="X918" s="71"/>
    </row>
    <row r="919" spans="24:24" ht="13.8">
      <c r="X919" s="71"/>
    </row>
    <row r="920" spans="24:24" ht="13.8">
      <c r="X920" s="71"/>
    </row>
    <row r="921" spans="24:24" ht="13.8">
      <c r="X921" s="71"/>
    </row>
    <row r="922" spans="24:24" ht="13.8">
      <c r="X922" s="71"/>
    </row>
    <row r="923" spans="24:24" ht="13.8">
      <c r="X923" s="71"/>
    </row>
    <row r="924" spans="24:24" ht="13.8">
      <c r="X924" s="71"/>
    </row>
    <row r="925" spans="24:24" ht="13.8">
      <c r="X925" s="71"/>
    </row>
    <row r="926" spans="24:24" ht="13.8">
      <c r="X926" s="71"/>
    </row>
    <row r="927" spans="24:24" ht="13.8">
      <c r="X927" s="71"/>
    </row>
    <row r="928" spans="24:24" ht="13.8">
      <c r="X928" s="71"/>
    </row>
    <row r="929" spans="24:24" ht="13.8">
      <c r="X929" s="71"/>
    </row>
    <row r="930" spans="24:24" ht="13.8">
      <c r="X930" s="71"/>
    </row>
    <row r="931" spans="24:24" ht="13.8">
      <c r="X931" s="71"/>
    </row>
    <row r="932" spans="24:24" ht="13.8">
      <c r="X932" s="71"/>
    </row>
    <row r="933" spans="24:24" ht="13.8">
      <c r="X933" s="71"/>
    </row>
    <row r="934" spans="24:24" ht="13.8">
      <c r="X934" s="71"/>
    </row>
    <row r="935" spans="24:24" ht="13.8">
      <c r="X935" s="71"/>
    </row>
    <row r="936" spans="24:24" ht="13.8">
      <c r="X936" s="71"/>
    </row>
    <row r="937" spans="24:24" ht="13.8">
      <c r="X937" s="71"/>
    </row>
    <row r="938" spans="24:24" ht="13.8">
      <c r="X938" s="71"/>
    </row>
    <row r="939" spans="24:24" ht="13.8">
      <c r="X939" s="71"/>
    </row>
    <row r="940" spans="24:24" ht="13.8">
      <c r="X940" s="71"/>
    </row>
    <row r="941" spans="24:24" ht="13.8">
      <c r="X941" s="71"/>
    </row>
    <row r="942" spans="24:24" ht="13.8">
      <c r="X942" s="71"/>
    </row>
    <row r="943" spans="24:24" ht="13.8">
      <c r="X943" s="71"/>
    </row>
    <row r="944" spans="24:24" ht="13.8">
      <c r="X944" s="71"/>
    </row>
    <row r="945" spans="24:24" ht="13.8">
      <c r="X945" s="71"/>
    </row>
    <row r="946" spans="24:24" ht="13.8">
      <c r="X946" s="71"/>
    </row>
    <row r="947" spans="24:24" ht="13.8">
      <c r="X947" s="71"/>
    </row>
    <row r="948" spans="24:24" ht="13.8">
      <c r="X948" s="71"/>
    </row>
    <row r="949" spans="24:24" ht="13.8">
      <c r="X949" s="71"/>
    </row>
    <row r="950" spans="24:24" ht="13.8">
      <c r="X950" s="71"/>
    </row>
    <row r="951" spans="24:24" ht="13.8">
      <c r="X951" s="71"/>
    </row>
    <row r="952" spans="24:24" ht="13.8">
      <c r="X952" s="71"/>
    </row>
    <row r="953" spans="24:24" ht="13.8">
      <c r="X953" s="71"/>
    </row>
    <row r="954" spans="24:24" ht="13.8">
      <c r="X954" s="71"/>
    </row>
    <row r="955" spans="24:24" ht="13.8">
      <c r="X955" s="71"/>
    </row>
    <row r="956" spans="24:24" ht="13.8">
      <c r="X956" s="71"/>
    </row>
    <row r="957" spans="24:24" ht="13.8">
      <c r="X957" s="71"/>
    </row>
    <row r="958" spans="24:24" ht="13.8">
      <c r="X958" s="71"/>
    </row>
    <row r="959" spans="24:24" ht="13.8">
      <c r="X959" s="71"/>
    </row>
    <row r="960" spans="24:24" ht="13.8">
      <c r="X960" s="71"/>
    </row>
    <row r="961" spans="24:24" ht="13.8">
      <c r="X961" s="71"/>
    </row>
    <row r="962" spans="24:24" ht="13.8">
      <c r="X962" s="71"/>
    </row>
    <row r="963" spans="24:24" ht="13.8">
      <c r="X963" s="71"/>
    </row>
    <row r="964" spans="24:24" ht="13.8">
      <c r="X964" s="71"/>
    </row>
    <row r="965" spans="24:24" ht="13.8">
      <c r="X965" s="71"/>
    </row>
    <row r="966" spans="24:24" ht="13.8">
      <c r="X966" s="71"/>
    </row>
    <row r="967" spans="24:24" ht="13.8">
      <c r="X967" s="71"/>
    </row>
    <row r="968" spans="24:24" ht="13.8">
      <c r="X968" s="71"/>
    </row>
    <row r="969" spans="24:24" ht="13.8">
      <c r="X969" s="71"/>
    </row>
    <row r="970" spans="24:24" ht="13.8">
      <c r="X970" s="71"/>
    </row>
    <row r="971" spans="24:24" ht="13.8">
      <c r="X971" s="71"/>
    </row>
    <row r="972" spans="24:24" ht="13.8">
      <c r="X972" s="71"/>
    </row>
    <row r="973" spans="24:24" ht="13.8">
      <c r="X973" s="71"/>
    </row>
    <row r="974" spans="24:24" ht="13.8">
      <c r="X974" s="71"/>
    </row>
    <row r="975" spans="24:24" ht="13.8">
      <c r="X975" s="71"/>
    </row>
    <row r="976" spans="24:24" ht="13.8">
      <c r="X976" s="71"/>
    </row>
    <row r="977" spans="24:24" ht="13.8">
      <c r="X977" s="71"/>
    </row>
    <row r="978" spans="24:24" ht="13.8">
      <c r="X978" s="71"/>
    </row>
    <row r="979" spans="24:24" ht="13.8">
      <c r="X979" s="71"/>
    </row>
    <row r="980" spans="24:24" ht="13.8">
      <c r="X980" s="71"/>
    </row>
    <row r="981" spans="24:24" ht="13.8">
      <c r="X981" s="71"/>
    </row>
    <row r="982" spans="24:24" ht="13.8">
      <c r="X982" s="71"/>
    </row>
    <row r="983" spans="24:24" ht="13.8">
      <c r="X983" s="71"/>
    </row>
    <row r="984" spans="24:24" ht="13.8">
      <c r="X984" s="71"/>
    </row>
    <row r="985" spans="24:24" ht="13.8">
      <c r="X985" s="71"/>
    </row>
    <row r="986" spans="24:24" ht="13.8">
      <c r="X986" s="71"/>
    </row>
    <row r="987" spans="24:24" ht="13.8">
      <c r="X987" s="71"/>
    </row>
    <row r="988" spans="24:24" ht="13.8">
      <c r="X988" s="71"/>
    </row>
    <row r="989" spans="24:24" ht="13.8">
      <c r="X989" s="71"/>
    </row>
    <row r="990" spans="24:24" ht="13.8">
      <c r="X990" s="71"/>
    </row>
    <row r="991" spans="24:24" ht="13.8">
      <c r="X991" s="71"/>
    </row>
    <row r="992" spans="24:24" ht="13.8">
      <c r="X992" s="71"/>
    </row>
    <row r="993" spans="24:24" ht="13.8">
      <c r="X993" s="71"/>
    </row>
    <row r="994" spans="24:24" ht="13.8">
      <c r="X994" s="71"/>
    </row>
    <row r="995" spans="24:24" ht="13.8">
      <c r="X995" s="71"/>
    </row>
    <row r="996" spans="24:24" ht="13.8">
      <c r="X996" s="71"/>
    </row>
    <row r="997" spans="24:24" ht="13.8">
      <c r="X997" s="71"/>
    </row>
    <row r="998" spans="24:24" ht="13.8">
      <c r="X998" s="71"/>
    </row>
    <row r="999" spans="24:24" ht="13.8">
      <c r="X999" s="71"/>
    </row>
    <row r="1000" spans="24:24" ht="13.8">
      <c r="X1000" s="71"/>
    </row>
  </sheetData>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xr:uid="{00000000-0004-0000-0200-000005000000}"/>
    <hyperlink ref="E8" r:id="rId7" xr:uid="{00000000-0004-0000-0200-000006000000}"/>
    <hyperlink ref="E9" r:id="rId8" xr:uid="{00000000-0004-0000-0200-000007000000}"/>
    <hyperlink ref="E10" r:id="rId9" xr:uid="{00000000-0004-0000-0200-000008000000}"/>
    <hyperlink ref="E11" r:id="rId10" xr:uid="{00000000-0004-0000-0200-000009000000}"/>
    <hyperlink ref="F11" r:id="rId11" xr:uid="{00000000-0004-0000-0200-00000A000000}"/>
    <hyperlink ref="E12" r:id="rId12" xr:uid="{00000000-0004-0000-0200-00000B000000}"/>
    <hyperlink ref="F12" r:id="rId13" xr:uid="{00000000-0004-0000-0200-00000C000000}"/>
    <hyperlink ref="E13" r:id="rId14" xr:uid="{00000000-0004-0000-0200-00000D000000}"/>
    <hyperlink ref="F13" r:id="rId15" xr:uid="{00000000-0004-0000-0200-00000E000000}"/>
    <hyperlink ref="E14" r:id="rId16" xr:uid="{00000000-0004-0000-0200-00000F000000}"/>
    <hyperlink ref="E15" r:id="rId17" xr:uid="{00000000-0004-0000-0200-000010000000}"/>
    <hyperlink ref="E16" r:id="rId18" xr:uid="{00000000-0004-0000-0200-000011000000}"/>
    <hyperlink ref="E17" r:id="rId19" xr:uid="{00000000-0004-0000-0200-000012000000}"/>
    <hyperlink ref="E18" r:id="rId20" xr:uid="{00000000-0004-0000-0200-000013000000}"/>
    <hyperlink ref="E19" r:id="rId21" xr:uid="{00000000-0004-0000-0200-000014000000}"/>
    <hyperlink ref="E20" r:id="rId22" xr:uid="{00000000-0004-0000-0200-000015000000}"/>
    <hyperlink ref="E21" r:id="rId23" xr:uid="{00000000-0004-0000-0200-000016000000}"/>
    <hyperlink ref="E22" r:id="rId24" xr:uid="{00000000-0004-0000-0200-000017000000}"/>
    <hyperlink ref="E23" r:id="rId25" xr:uid="{00000000-0004-0000-0200-000018000000}"/>
    <hyperlink ref="E24" r:id="rId26" xr:uid="{00000000-0004-0000-0200-000019000000}"/>
    <hyperlink ref="E25" r:id="rId27" xr:uid="{00000000-0004-0000-0200-00001A000000}"/>
    <hyperlink ref="E26" r:id="rId28" xr:uid="{00000000-0004-0000-0200-00001B000000}"/>
    <hyperlink ref="F26" r:id="rId29" xr:uid="{00000000-0004-0000-0200-00001C000000}"/>
    <hyperlink ref="E27" r:id="rId30" xr:uid="{00000000-0004-0000-0200-00001D000000}"/>
    <hyperlink ref="E28" r:id="rId31" xr:uid="{00000000-0004-0000-0200-00001E000000}"/>
    <hyperlink ref="E29" r:id="rId32" xr:uid="{00000000-0004-0000-0200-00001F000000}"/>
    <hyperlink ref="E30" r:id="rId33" xr:uid="{00000000-0004-0000-0200-000020000000}"/>
    <hyperlink ref="E31" r:id="rId34" xr:uid="{00000000-0004-0000-0200-000021000000}"/>
    <hyperlink ref="E32" r:id="rId35" xr:uid="{00000000-0004-0000-0200-000022000000}"/>
    <hyperlink ref="E33" r:id="rId36" xr:uid="{00000000-0004-0000-0200-000023000000}"/>
    <hyperlink ref="E34" r:id="rId37" xr:uid="{00000000-0004-0000-0200-000024000000}"/>
    <hyperlink ref="E35" r:id="rId38" xr:uid="{00000000-0004-0000-0200-000025000000}"/>
    <hyperlink ref="E36" r:id="rId39" xr:uid="{00000000-0004-0000-0200-000026000000}"/>
    <hyperlink ref="E37" r:id="rId40" xr:uid="{00000000-0004-0000-0200-00002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59"/>
  <sheetViews>
    <sheetView workbookViewId="0"/>
  </sheetViews>
  <sheetFormatPr defaultColWidth="12.6640625" defaultRowHeight="15.75" customHeight="1"/>
  <cols>
    <col min="1" max="1" width="15.6640625" customWidth="1"/>
    <col min="2" max="2" width="42.44140625" customWidth="1"/>
    <col min="3" max="3" width="26.6640625" customWidth="1"/>
    <col min="4" max="4" width="25.21875" customWidth="1"/>
    <col min="5" max="5" width="25.88671875" customWidth="1"/>
    <col min="6" max="6" width="26.109375" customWidth="1"/>
    <col min="7" max="7" width="18.44140625" customWidth="1"/>
    <col min="8" max="8" width="13.21875" customWidth="1"/>
  </cols>
  <sheetData>
    <row r="1" spans="1:25">
      <c r="A1" s="72"/>
      <c r="B1" s="72"/>
      <c r="C1" s="72"/>
      <c r="D1" s="68"/>
      <c r="E1" s="68"/>
      <c r="F1" s="68"/>
      <c r="G1" s="68"/>
      <c r="H1" s="68"/>
      <c r="I1" s="68"/>
      <c r="J1" s="68"/>
      <c r="K1" s="68"/>
      <c r="L1" s="68"/>
      <c r="M1" s="68"/>
      <c r="N1" s="68"/>
      <c r="O1" s="68"/>
      <c r="P1" s="68"/>
      <c r="Q1" s="68"/>
      <c r="R1" s="68"/>
      <c r="S1" s="68"/>
      <c r="T1" s="68"/>
      <c r="U1" s="68"/>
      <c r="V1" s="68"/>
      <c r="W1" s="68"/>
      <c r="X1" s="68"/>
      <c r="Y1" s="68"/>
    </row>
    <row r="2" spans="1:25">
      <c r="A2" s="68"/>
      <c r="B2" s="73"/>
      <c r="C2" s="74"/>
      <c r="D2" s="74"/>
      <c r="E2" s="74"/>
      <c r="F2" s="74"/>
      <c r="G2" s="68"/>
      <c r="H2" s="68"/>
      <c r="I2" s="68"/>
      <c r="J2" s="68"/>
      <c r="K2" s="68"/>
      <c r="L2" s="68"/>
      <c r="M2" s="68"/>
      <c r="N2" s="68"/>
      <c r="O2" s="68"/>
      <c r="P2" s="68"/>
      <c r="Q2" s="68"/>
      <c r="R2" s="68"/>
      <c r="S2" s="68"/>
      <c r="T2" s="68"/>
      <c r="U2" s="68"/>
      <c r="V2" s="68"/>
      <c r="W2" s="68"/>
      <c r="X2" s="68"/>
      <c r="Y2" s="68"/>
    </row>
    <row r="3" spans="1:25">
      <c r="A3" s="68"/>
      <c r="B3" s="75" t="s">
        <v>1793</v>
      </c>
      <c r="C3" s="76">
        <v>2019</v>
      </c>
      <c r="D3" s="76">
        <v>2020</v>
      </c>
      <c r="E3" s="76">
        <v>2021</v>
      </c>
      <c r="F3" s="76">
        <v>2022</v>
      </c>
      <c r="G3" s="76">
        <v>2023</v>
      </c>
      <c r="H3" s="68"/>
      <c r="I3" s="68"/>
      <c r="J3" s="68"/>
      <c r="K3" s="68"/>
      <c r="L3" s="68"/>
      <c r="M3" s="68"/>
      <c r="N3" s="68"/>
      <c r="O3" s="68"/>
      <c r="P3" s="68"/>
      <c r="Q3" s="68"/>
      <c r="R3" s="68"/>
      <c r="S3" s="68"/>
      <c r="T3" s="68"/>
      <c r="U3" s="68"/>
      <c r="V3" s="68"/>
      <c r="W3" s="68"/>
      <c r="X3" s="68"/>
      <c r="Y3" s="68"/>
    </row>
    <row r="4" spans="1:25">
      <c r="A4" s="68"/>
      <c r="B4" s="75" t="s">
        <v>1794</v>
      </c>
      <c r="C4" s="4">
        <f>AVERAGEIFS(მონაცემები!$AD2:$AD348,მონაცემები!$AE2:$AE348,C3,მონაცემები!$V2:$V348,"დასრულებული")</f>
        <v>4.3168949771689498</v>
      </c>
      <c r="D4" s="4">
        <f>AVERAGEIFS(მონაცემები!$AD2:$AD348,მონაცემები!$AE2:$AE348,D3,მონაცემები!$V2:$V348,"დასრულებული")</f>
        <v>4.5315068493150683</v>
      </c>
      <c r="E4" s="4">
        <f>AVERAGEIFS(მონაცემები!$AD2:$AD348,მონაცემები!$AE2:$AE348,2021,მონაცემები!$V2:$V348,"დასრულებული")</f>
        <v>4.460695468914647</v>
      </c>
      <c r="F4" s="4">
        <f>AVERAGEIFS(მონაცემები!$AD2:$AD348,მონაცემები!$AE2:$AE348,2022,მონაცემები!$V2:$V348,"დასრულებული")</f>
        <v>4.9023420238621309</v>
      </c>
      <c r="G4" s="4">
        <f>AVERAGEIFS(მონაცემები!$AD2:$AD348,მონაცემები!$AE2:$AE348,2023,მონაცემები!$V2:$V348,"დასრულებული")</f>
        <v>5.3184170471841696</v>
      </c>
      <c r="H4" s="68"/>
      <c r="I4" s="68"/>
      <c r="J4" s="68"/>
      <c r="K4" s="68"/>
      <c r="L4" s="68"/>
      <c r="M4" s="68"/>
      <c r="N4" s="68"/>
      <c r="O4" s="68"/>
      <c r="P4" s="68"/>
      <c r="Q4" s="68"/>
      <c r="R4" s="68"/>
      <c r="S4" s="68"/>
      <c r="T4" s="68"/>
      <c r="U4" s="68"/>
      <c r="V4" s="68"/>
      <c r="W4" s="68"/>
      <c r="X4" s="68"/>
      <c r="Y4" s="68"/>
    </row>
    <row r="5" spans="1:25">
      <c r="A5" s="68"/>
      <c r="B5" s="68"/>
      <c r="C5" s="68"/>
      <c r="D5" s="68"/>
      <c r="E5" s="68"/>
      <c r="F5" s="68"/>
      <c r="G5" s="68"/>
      <c r="H5" s="68"/>
      <c r="I5" s="68"/>
      <c r="J5" s="68"/>
      <c r="K5" s="68"/>
      <c r="L5" s="68"/>
      <c r="M5" s="68"/>
      <c r="N5" s="68"/>
      <c r="O5" s="68"/>
      <c r="P5" s="68"/>
      <c r="Q5" s="68"/>
      <c r="R5" s="68"/>
      <c r="S5" s="68"/>
      <c r="T5" s="68"/>
      <c r="U5" s="68"/>
      <c r="V5" s="68"/>
      <c r="W5" s="68"/>
      <c r="X5" s="68"/>
      <c r="Y5" s="68"/>
    </row>
    <row r="6" spans="1:25">
      <c r="A6" s="68"/>
      <c r="B6" s="68"/>
      <c r="C6" s="68"/>
      <c r="D6" s="68"/>
      <c r="E6" s="68"/>
      <c r="F6" s="68"/>
      <c r="G6" s="68"/>
      <c r="H6" s="68"/>
      <c r="I6" s="68"/>
      <c r="J6" s="68"/>
      <c r="K6" s="68"/>
      <c r="L6" s="68"/>
      <c r="M6" s="68"/>
      <c r="N6" s="68"/>
      <c r="O6" s="68"/>
      <c r="P6" s="68"/>
      <c r="Q6" s="68"/>
      <c r="R6" s="68"/>
      <c r="S6" s="68"/>
      <c r="T6" s="68"/>
      <c r="U6" s="68"/>
      <c r="V6" s="68"/>
      <c r="W6" s="68"/>
      <c r="X6" s="68"/>
      <c r="Y6" s="68"/>
    </row>
    <row r="7" spans="1:25">
      <c r="A7" s="68"/>
      <c r="B7" s="68"/>
      <c r="C7" s="68"/>
      <c r="D7" s="68"/>
      <c r="E7" s="68"/>
      <c r="F7" s="68"/>
      <c r="G7" s="68"/>
      <c r="H7" s="68"/>
      <c r="I7" s="68"/>
      <c r="J7" s="68"/>
      <c r="K7" s="68"/>
      <c r="L7" s="68"/>
      <c r="M7" s="68"/>
      <c r="N7" s="68"/>
      <c r="O7" s="68"/>
      <c r="P7" s="68"/>
      <c r="Q7" s="68"/>
      <c r="R7" s="68"/>
      <c r="S7" s="68"/>
      <c r="T7" s="68"/>
      <c r="U7" s="68"/>
      <c r="V7" s="68"/>
      <c r="W7" s="68"/>
      <c r="X7" s="68"/>
      <c r="Y7" s="68"/>
    </row>
    <row r="8" spans="1:25">
      <c r="A8" s="68"/>
      <c r="B8" s="68"/>
      <c r="C8" s="68"/>
      <c r="D8" s="68"/>
      <c r="E8" s="68"/>
      <c r="F8" s="68"/>
      <c r="G8" s="68"/>
      <c r="H8" s="68"/>
      <c r="I8" s="68"/>
      <c r="J8" s="68"/>
      <c r="K8" s="68"/>
      <c r="L8" s="68"/>
      <c r="M8" s="68"/>
      <c r="N8" s="68"/>
      <c r="O8" s="68"/>
      <c r="P8" s="68"/>
      <c r="Q8" s="68"/>
      <c r="R8" s="68"/>
      <c r="S8" s="68"/>
      <c r="T8" s="68"/>
      <c r="U8" s="68"/>
      <c r="V8" s="68"/>
      <c r="W8" s="68"/>
      <c r="X8" s="68"/>
      <c r="Y8" s="68"/>
    </row>
    <row r="9" spans="1:25">
      <c r="A9" s="68"/>
      <c r="B9" s="68"/>
      <c r="C9" s="68"/>
      <c r="D9" s="68"/>
      <c r="E9" s="68"/>
      <c r="F9" s="68"/>
      <c r="G9" s="68"/>
      <c r="H9" s="68"/>
      <c r="I9" s="68"/>
      <c r="J9" s="68"/>
      <c r="K9" s="68"/>
      <c r="L9" s="68"/>
      <c r="M9" s="68"/>
      <c r="N9" s="68"/>
      <c r="O9" s="68"/>
      <c r="P9" s="68"/>
      <c r="Q9" s="68"/>
      <c r="R9" s="68"/>
      <c r="S9" s="68"/>
      <c r="T9" s="68"/>
      <c r="U9" s="68"/>
      <c r="V9" s="68"/>
      <c r="W9" s="68"/>
      <c r="X9" s="68"/>
      <c r="Y9" s="68"/>
    </row>
    <row r="10" spans="1:25">
      <c r="A10" s="68"/>
      <c r="B10" s="68"/>
      <c r="C10" s="68"/>
      <c r="D10" s="68"/>
      <c r="E10" s="68"/>
      <c r="F10" s="68"/>
      <c r="G10" s="68"/>
      <c r="H10" s="68"/>
      <c r="I10" s="68"/>
      <c r="J10" s="68"/>
      <c r="K10" s="68"/>
      <c r="L10" s="68"/>
      <c r="M10" s="68"/>
      <c r="N10" s="68"/>
      <c r="O10" s="68"/>
      <c r="P10" s="68"/>
      <c r="Q10" s="68"/>
      <c r="R10" s="68"/>
      <c r="S10" s="68"/>
      <c r="T10" s="68"/>
      <c r="U10" s="68"/>
      <c r="V10" s="68"/>
      <c r="W10" s="68"/>
      <c r="X10" s="68"/>
      <c r="Y10" s="68"/>
    </row>
    <row r="11" spans="1:25">
      <c r="A11" s="68"/>
      <c r="B11" s="68"/>
      <c r="C11" s="68"/>
      <c r="D11" s="68"/>
      <c r="E11" s="68"/>
      <c r="F11" s="68"/>
      <c r="G11" s="68"/>
      <c r="H11" s="68"/>
      <c r="I11" s="68"/>
      <c r="J11" s="68"/>
      <c r="K11" s="68"/>
      <c r="L11" s="68"/>
      <c r="M11" s="68"/>
      <c r="N11" s="68"/>
      <c r="O11" s="68"/>
      <c r="P11" s="68"/>
      <c r="Q11" s="68"/>
      <c r="R11" s="68"/>
      <c r="S11" s="68"/>
      <c r="T11" s="68"/>
      <c r="U11" s="68"/>
      <c r="V11" s="68"/>
      <c r="W11" s="68"/>
      <c r="X11" s="68"/>
      <c r="Y11" s="68"/>
    </row>
    <row r="12" spans="1:25">
      <c r="A12" s="68"/>
      <c r="B12" s="68"/>
      <c r="C12" s="68"/>
      <c r="D12" s="68"/>
      <c r="E12" s="68"/>
      <c r="F12" s="68"/>
      <c r="G12" s="68"/>
      <c r="H12" s="68"/>
      <c r="I12" s="68"/>
      <c r="J12" s="68"/>
      <c r="K12" s="68"/>
      <c r="L12" s="68"/>
      <c r="M12" s="68"/>
      <c r="N12" s="68"/>
      <c r="O12" s="68"/>
      <c r="P12" s="68"/>
      <c r="Q12" s="68"/>
      <c r="R12" s="68"/>
      <c r="S12" s="68"/>
      <c r="T12" s="68"/>
      <c r="U12" s="68"/>
      <c r="V12" s="68"/>
      <c r="W12" s="68"/>
      <c r="X12" s="68"/>
      <c r="Y12" s="68"/>
    </row>
    <row r="13" spans="1:25">
      <c r="A13" s="68"/>
      <c r="B13" s="68"/>
      <c r="C13" s="68"/>
      <c r="D13" s="68"/>
      <c r="E13" s="68"/>
      <c r="F13" s="68"/>
      <c r="G13" s="68"/>
      <c r="H13" s="68"/>
      <c r="I13" s="68"/>
      <c r="J13" s="68"/>
      <c r="K13" s="68"/>
      <c r="L13" s="68"/>
      <c r="M13" s="68"/>
      <c r="N13" s="68"/>
      <c r="O13" s="68"/>
      <c r="P13" s="68"/>
      <c r="Q13" s="68"/>
      <c r="R13" s="68"/>
      <c r="S13" s="68"/>
      <c r="T13" s="68"/>
      <c r="U13" s="68"/>
      <c r="V13" s="68"/>
      <c r="W13" s="68"/>
      <c r="X13" s="68"/>
      <c r="Y13" s="68"/>
    </row>
    <row r="14" spans="1:25">
      <c r="A14" s="68"/>
      <c r="B14" s="68"/>
      <c r="C14" s="68"/>
      <c r="D14" s="68"/>
      <c r="E14" s="68"/>
      <c r="F14" s="68"/>
      <c r="G14" s="68"/>
      <c r="H14" s="68"/>
      <c r="I14" s="68"/>
      <c r="J14" s="68"/>
      <c r="K14" s="68"/>
      <c r="L14" s="68"/>
      <c r="M14" s="68"/>
      <c r="N14" s="68"/>
      <c r="O14" s="68"/>
      <c r="P14" s="68"/>
      <c r="Q14" s="68"/>
      <c r="R14" s="68"/>
      <c r="S14" s="68"/>
      <c r="T14" s="68"/>
      <c r="U14" s="68"/>
      <c r="V14" s="68"/>
      <c r="W14" s="68"/>
      <c r="X14" s="68"/>
      <c r="Y14" s="68"/>
    </row>
    <row r="15" spans="1:25">
      <c r="A15" s="68"/>
      <c r="B15" s="68"/>
      <c r="C15" s="68"/>
      <c r="D15" s="68"/>
      <c r="E15" s="68"/>
      <c r="F15" s="68"/>
      <c r="G15" s="68"/>
      <c r="H15" s="68"/>
      <c r="I15" s="68"/>
      <c r="J15" s="68"/>
      <c r="K15" s="68"/>
      <c r="L15" s="68"/>
      <c r="M15" s="68"/>
      <c r="N15" s="68"/>
      <c r="O15" s="68"/>
      <c r="P15" s="68"/>
      <c r="Q15" s="68"/>
      <c r="R15" s="68"/>
      <c r="S15" s="68"/>
      <c r="T15" s="68"/>
      <c r="U15" s="68"/>
      <c r="V15" s="68"/>
      <c r="W15" s="68"/>
      <c r="X15" s="68"/>
      <c r="Y15" s="68"/>
    </row>
    <row r="16" spans="1:25">
      <c r="A16" s="68"/>
      <c r="B16" s="68"/>
      <c r="C16" s="68"/>
      <c r="D16" s="68"/>
      <c r="E16" s="68"/>
      <c r="F16" s="68"/>
      <c r="G16" s="68"/>
      <c r="H16" s="68"/>
      <c r="I16" s="68"/>
      <c r="J16" s="68"/>
      <c r="K16" s="68"/>
      <c r="L16" s="68"/>
      <c r="M16" s="68"/>
      <c r="N16" s="68"/>
      <c r="O16" s="68"/>
      <c r="P16" s="68"/>
      <c r="Q16" s="68"/>
      <c r="R16" s="68"/>
      <c r="S16" s="68"/>
      <c r="T16" s="68"/>
      <c r="U16" s="68"/>
      <c r="V16" s="68"/>
      <c r="W16" s="68"/>
      <c r="X16" s="68"/>
      <c r="Y16" s="68"/>
    </row>
    <row r="17" spans="1:25">
      <c r="A17" s="68"/>
      <c r="B17" s="68"/>
      <c r="C17" s="68"/>
      <c r="D17" s="68"/>
      <c r="E17" s="68"/>
      <c r="F17" s="68"/>
      <c r="G17" s="68"/>
      <c r="H17" s="68"/>
      <c r="I17" s="68"/>
      <c r="J17" s="68"/>
      <c r="K17" s="68"/>
      <c r="L17" s="68"/>
      <c r="M17" s="68"/>
      <c r="N17" s="68"/>
      <c r="O17" s="68"/>
      <c r="P17" s="68"/>
      <c r="Q17" s="68"/>
      <c r="R17" s="68"/>
      <c r="S17" s="68"/>
      <c r="T17" s="68"/>
      <c r="U17" s="68"/>
      <c r="V17" s="68"/>
      <c r="W17" s="68"/>
      <c r="X17" s="68"/>
      <c r="Y17" s="68"/>
    </row>
    <row r="18" spans="1:25">
      <c r="A18" s="68"/>
      <c r="B18" s="68"/>
      <c r="C18" s="68"/>
      <c r="D18" s="68"/>
      <c r="E18" s="68"/>
      <c r="F18" s="68"/>
      <c r="G18" s="68"/>
      <c r="H18" s="68"/>
      <c r="I18" s="68"/>
      <c r="J18" s="68"/>
      <c r="K18" s="68"/>
      <c r="L18" s="68"/>
      <c r="M18" s="68"/>
      <c r="N18" s="68"/>
      <c r="O18" s="68"/>
      <c r="P18" s="68"/>
      <c r="Q18" s="68"/>
      <c r="R18" s="68"/>
      <c r="S18" s="68"/>
      <c r="T18" s="68"/>
      <c r="U18" s="68"/>
      <c r="V18" s="68"/>
      <c r="W18" s="68"/>
      <c r="X18" s="68"/>
      <c r="Y18" s="68"/>
    </row>
    <row r="19" spans="1:25">
      <c r="A19" s="68"/>
      <c r="B19" s="68"/>
      <c r="C19" s="68"/>
      <c r="D19" s="68"/>
      <c r="E19" s="68"/>
      <c r="F19" s="68"/>
      <c r="G19" s="68"/>
      <c r="H19" s="68"/>
      <c r="I19" s="68"/>
      <c r="J19" s="68"/>
      <c r="K19" s="68"/>
      <c r="L19" s="68"/>
      <c r="M19" s="68"/>
      <c r="N19" s="68"/>
      <c r="O19" s="68"/>
      <c r="P19" s="68"/>
      <c r="Q19" s="68"/>
      <c r="R19" s="68"/>
      <c r="S19" s="68"/>
      <c r="T19" s="68"/>
      <c r="U19" s="68"/>
      <c r="V19" s="68"/>
      <c r="W19" s="68"/>
      <c r="X19" s="68"/>
      <c r="Y19" s="68"/>
    </row>
    <row r="20" spans="1:25">
      <c r="A20" s="68"/>
      <c r="B20" s="68"/>
      <c r="C20" s="68"/>
      <c r="D20" s="68"/>
      <c r="E20" s="68"/>
      <c r="F20" s="68"/>
      <c r="G20" s="68"/>
      <c r="H20" s="68"/>
      <c r="I20" s="68"/>
      <c r="J20" s="68"/>
      <c r="K20" s="68"/>
      <c r="L20" s="68"/>
      <c r="M20" s="68"/>
      <c r="N20" s="68"/>
      <c r="O20" s="68"/>
      <c r="P20" s="68"/>
      <c r="Q20" s="68"/>
      <c r="R20" s="68"/>
      <c r="S20" s="68"/>
      <c r="T20" s="68"/>
      <c r="U20" s="68"/>
      <c r="V20" s="68"/>
      <c r="W20" s="68"/>
      <c r="X20" s="68"/>
      <c r="Y20" s="68"/>
    </row>
    <row r="21" spans="1:25">
      <c r="A21" s="68"/>
      <c r="B21" s="68"/>
      <c r="C21" s="68"/>
      <c r="D21" s="68"/>
      <c r="E21" s="68"/>
      <c r="F21" s="68"/>
      <c r="G21" s="68"/>
      <c r="H21" s="68"/>
      <c r="I21" s="68"/>
      <c r="J21" s="68"/>
      <c r="K21" s="68"/>
      <c r="L21" s="68"/>
      <c r="M21" s="68"/>
      <c r="N21" s="68"/>
      <c r="O21" s="68"/>
      <c r="P21" s="68"/>
      <c r="Q21" s="68"/>
      <c r="R21" s="68"/>
      <c r="S21" s="68"/>
      <c r="T21" s="68"/>
      <c r="U21" s="68"/>
      <c r="V21" s="68"/>
      <c r="W21" s="68"/>
      <c r="X21" s="68"/>
      <c r="Y21" s="68"/>
    </row>
    <row r="22" spans="1:25">
      <c r="A22" s="68"/>
      <c r="B22" s="68"/>
      <c r="C22" s="68"/>
      <c r="D22" s="68"/>
      <c r="E22" s="68"/>
      <c r="F22" s="68"/>
      <c r="G22" s="68"/>
      <c r="H22" s="68"/>
      <c r="I22" s="68"/>
      <c r="J22" s="68"/>
      <c r="K22" s="68"/>
      <c r="L22" s="68"/>
      <c r="M22" s="68"/>
      <c r="N22" s="68"/>
      <c r="O22" s="68"/>
      <c r="P22" s="68"/>
      <c r="Q22" s="68"/>
      <c r="R22" s="68"/>
      <c r="S22" s="68"/>
      <c r="T22" s="68"/>
      <c r="U22" s="68"/>
      <c r="V22" s="68"/>
      <c r="W22" s="68"/>
      <c r="X22" s="68"/>
      <c r="Y22" s="68"/>
    </row>
    <row r="23" spans="1:25">
      <c r="A23" s="68"/>
      <c r="B23" s="68"/>
      <c r="C23" s="68"/>
      <c r="D23" s="68"/>
      <c r="E23" s="68"/>
      <c r="F23" s="68"/>
      <c r="G23" s="68"/>
      <c r="H23" s="68"/>
      <c r="I23" s="68"/>
      <c r="J23" s="68"/>
      <c r="K23" s="68"/>
      <c r="L23" s="68"/>
      <c r="M23" s="68"/>
      <c r="N23" s="68"/>
      <c r="O23" s="68"/>
      <c r="P23" s="68"/>
      <c r="Q23" s="68"/>
      <c r="R23" s="68"/>
      <c r="S23" s="68"/>
      <c r="T23" s="68"/>
      <c r="U23" s="68"/>
      <c r="V23" s="68"/>
      <c r="W23" s="68"/>
      <c r="X23" s="68"/>
      <c r="Y23" s="68"/>
    </row>
    <row r="24" spans="1:25">
      <c r="A24" s="68"/>
      <c r="B24" s="68"/>
      <c r="C24" s="68"/>
      <c r="D24" s="68"/>
      <c r="E24" s="68"/>
      <c r="F24" s="68"/>
      <c r="G24" s="68"/>
      <c r="H24" s="68"/>
      <c r="I24" s="68"/>
      <c r="J24" s="68"/>
      <c r="K24" s="68"/>
      <c r="L24" s="68"/>
      <c r="M24" s="68"/>
      <c r="N24" s="68"/>
      <c r="O24" s="68"/>
      <c r="P24" s="68"/>
      <c r="Q24" s="68"/>
      <c r="R24" s="68"/>
      <c r="S24" s="68"/>
      <c r="T24" s="68"/>
      <c r="U24" s="68"/>
      <c r="V24" s="68"/>
      <c r="W24" s="68"/>
      <c r="X24" s="68"/>
      <c r="Y24" s="68"/>
    </row>
    <row r="25" spans="1:25">
      <c r="A25" s="68"/>
      <c r="B25" s="68"/>
      <c r="C25" s="68"/>
      <c r="D25" s="68"/>
      <c r="E25" s="68"/>
      <c r="F25" s="68"/>
      <c r="G25" s="68"/>
      <c r="H25" s="68"/>
      <c r="I25" s="68"/>
      <c r="J25" s="68"/>
      <c r="K25" s="68"/>
      <c r="L25" s="68"/>
      <c r="M25" s="68"/>
      <c r="N25" s="68"/>
      <c r="O25" s="68"/>
      <c r="P25" s="68"/>
      <c r="Q25" s="68"/>
      <c r="R25" s="68"/>
      <c r="S25" s="68"/>
      <c r="T25" s="68"/>
      <c r="U25" s="68"/>
      <c r="V25" s="68"/>
      <c r="W25" s="68"/>
      <c r="X25" s="68"/>
      <c r="Y25" s="68"/>
    </row>
    <row r="26" spans="1:25">
      <c r="A26" s="68"/>
      <c r="B26" s="68"/>
      <c r="C26" s="68"/>
      <c r="D26" s="68"/>
      <c r="E26" s="68"/>
      <c r="F26" s="68"/>
      <c r="G26" s="68"/>
      <c r="H26" s="68"/>
      <c r="I26" s="68"/>
      <c r="J26" s="68"/>
      <c r="K26" s="68"/>
      <c r="L26" s="68"/>
      <c r="M26" s="68"/>
      <c r="N26" s="68"/>
      <c r="O26" s="68"/>
      <c r="P26" s="68"/>
      <c r="Q26" s="68"/>
      <c r="R26" s="68"/>
      <c r="S26" s="68"/>
      <c r="T26" s="68"/>
      <c r="U26" s="68"/>
      <c r="V26" s="68"/>
      <c r="W26" s="68"/>
      <c r="X26" s="68"/>
      <c r="Y26" s="68"/>
    </row>
    <row r="27" spans="1:25">
      <c r="A27" s="68"/>
      <c r="B27" s="68"/>
      <c r="C27" s="68"/>
      <c r="D27" s="68"/>
      <c r="E27" s="68"/>
      <c r="F27" s="68"/>
      <c r="G27" s="68"/>
      <c r="H27" s="68"/>
      <c r="I27" s="68"/>
      <c r="J27" s="68"/>
      <c r="K27" s="68"/>
      <c r="L27" s="68"/>
      <c r="M27" s="68"/>
      <c r="N27" s="68"/>
      <c r="O27" s="68"/>
      <c r="P27" s="68"/>
      <c r="Q27" s="68"/>
      <c r="R27" s="68"/>
      <c r="S27" s="68"/>
      <c r="T27" s="68"/>
      <c r="U27" s="68"/>
      <c r="V27" s="68"/>
      <c r="W27" s="68"/>
      <c r="X27" s="68"/>
      <c r="Y27" s="68"/>
    </row>
    <row r="28" spans="1:25">
      <c r="A28" s="68"/>
      <c r="B28" s="68"/>
      <c r="C28" s="68"/>
      <c r="D28" s="68"/>
      <c r="E28" s="68"/>
      <c r="F28" s="68"/>
      <c r="G28" s="68"/>
      <c r="H28" s="68"/>
      <c r="I28" s="68"/>
      <c r="J28" s="68"/>
      <c r="K28" s="68"/>
      <c r="L28" s="68"/>
      <c r="M28" s="68"/>
      <c r="N28" s="68"/>
      <c r="O28" s="68"/>
      <c r="P28" s="68"/>
      <c r="Q28" s="68"/>
      <c r="R28" s="68"/>
      <c r="S28" s="68"/>
      <c r="T28" s="68"/>
      <c r="U28" s="68"/>
      <c r="V28" s="68"/>
      <c r="W28" s="68"/>
      <c r="X28" s="68"/>
      <c r="Y28" s="68"/>
    </row>
    <row r="29" spans="1:25">
      <c r="A29" s="68"/>
      <c r="B29" s="68"/>
      <c r="C29" s="68"/>
      <c r="D29" s="68"/>
      <c r="E29" s="68"/>
      <c r="F29" s="68"/>
      <c r="G29" s="68"/>
      <c r="H29" s="68"/>
      <c r="I29" s="68"/>
      <c r="J29" s="68"/>
      <c r="K29" s="68"/>
      <c r="L29" s="68"/>
      <c r="M29" s="68"/>
      <c r="N29" s="68"/>
      <c r="O29" s="68"/>
      <c r="P29" s="68"/>
      <c r="Q29" s="68"/>
      <c r="R29" s="68"/>
      <c r="S29" s="68"/>
      <c r="T29" s="68"/>
      <c r="U29" s="68"/>
      <c r="V29" s="68"/>
      <c r="W29" s="68"/>
      <c r="X29" s="68"/>
      <c r="Y29" s="68"/>
    </row>
    <row r="30" spans="1:25">
      <c r="A30" s="68"/>
      <c r="B30" s="68"/>
      <c r="C30" s="68"/>
      <c r="D30" s="68"/>
      <c r="E30" s="68"/>
      <c r="F30" s="68"/>
      <c r="G30" s="68"/>
      <c r="H30" s="68"/>
      <c r="I30" s="68"/>
      <c r="J30" s="68"/>
      <c r="K30" s="68"/>
      <c r="L30" s="68"/>
      <c r="M30" s="68"/>
      <c r="N30" s="68"/>
      <c r="O30" s="68"/>
      <c r="P30" s="68"/>
      <c r="Q30" s="68"/>
      <c r="R30" s="68"/>
      <c r="S30" s="68"/>
      <c r="T30" s="68"/>
      <c r="U30" s="68"/>
      <c r="V30" s="68"/>
      <c r="W30" s="68"/>
      <c r="X30" s="68"/>
      <c r="Y30" s="68"/>
    </row>
    <row r="31" spans="1:25">
      <c r="A31" s="68"/>
      <c r="B31" s="68"/>
      <c r="C31" s="68"/>
      <c r="D31" s="68"/>
      <c r="E31" s="68"/>
      <c r="F31" s="68"/>
      <c r="G31" s="68"/>
      <c r="H31" s="68"/>
      <c r="I31" s="68"/>
      <c r="J31" s="68"/>
      <c r="K31" s="68"/>
      <c r="L31" s="68"/>
      <c r="M31" s="68"/>
      <c r="N31" s="68"/>
      <c r="O31" s="68"/>
      <c r="P31" s="68"/>
      <c r="Q31" s="68"/>
      <c r="R31" s="68"/>
      <c r="S31" s="68"/>
      <c r="T31" s="68"/>
      <c r="U31" s="68"/>
      <c r="V31" s="68"/>
      <c r="W31" s="68"/>
      <c r="X31" s="68"/>
      <c r="Y31" s="68"/>
    </row>
    <row r="32" spans="1:25">
      <c r="A32" s="68"/>
      <c r="B32" s="68"/>
      <c r="C32" s="68"/>
      <c r="D32" s="68"/>
      <c r="E32" s="68"/>
      <c r="F32" s="68"/>
      <c r="G32" s="68"/>
      <c r="H32" s="68"/>
      <c r="I32" s="68"/>
      <c r="J32" s="68"/>
      <c r="K32" s="68"/>
      <c r="L32" s="68"/>
      <c r="M32" s="68"/>
      <c r="N32" s="68"/>
      <c r="O32" s="68"/>
      <c r="P32" s="68"/>
      <c r="Q32" s="68"/>
      <c r="R32" s="68"/>
      <c r="S32" s="68"/>
      <c r="T32" s="68"/>
      <c r="U32" s="68"/>
      <c r="V32" s="68"/>
      <c r="W32" s="68"/>
      <c r="X32" s="68"/>
      <c r="Y32" s="68"/>
    </row>
    <row r="33" spans="1:25">
      <c r="A33" s="68"/>
      <c r="B33" s="68"/>
      <c r="C33" s="68"/>
      <c r="D33" s="68"/>
      <c r="E33" s="68"/>
      <c r="F33" s="68"/>
      <c r="G33" s="68"/>
      <c r="H33" s="68"/>
      <c r="I33" s="68"/>
      <c r="J33" s="68"/>
      <c r="K33" s="68"/>
      <c r="L33" s="68"/>
      <c r="M33" s="68"/>
      <c r="N33" s="68"/>
      <c r="O33" s="68"/>
      <c r="P33" s="68"/>
      <c r="Q33" s="68"/>
      <c r="R33" s="68"/>
      <c r="S33" s="68"/>
      <c r="T33" s="68"/>
      <c r="U33" s="68"/>
      <c r="V33" s="68"/>
      <c r="W33" s="68"/>
      <c r="X33" s="68"/>
      <c r="Y33" s="68"/>
    </row>
    <row r="34" spans="1:25">
      <c r="A34" s="68"/>
      <c r="B34" s="68"/>
      <c r="C34" s="68"/>
      <c r="D34" s="68"/>
      <c r="E34" s="68"/>
      <c r="F34" s="68"/>
      <c r="G34" s="68"/>
      <c r="H34" s="68"/>
      <c r="I34" s="68"/>
      <c r="J34" s="68"/>
      <c r="K34" s="68"/>
      <c r="L34" s="68"/>
      <c r="M34" s="68"/>
      <c r="N34" s="68"/>
      <c r="O34" s="68"/>
      <c r="P34" s="68"/>
      <c r="Q34" s="68"/>
      <c r="R34" s="68"/>
      <c r="S34" s="68"/>
      <c r="T34" s="68"/>
      <c r="U34" s="68"/>
      <c r="V34" s="68"/>
      <c r="W34" s="68"/>
      <c r="X34" s="68"/>
      <c r="Y34" s="68"/>
    </row>
    <row r="35" spans="1:25">
      <c r="A35" s="68"/>
      <c r="B35" s="68"/>
      <c r="C35" s="68"/>
      <c r="D35" s="68"/>
      <c r="E35" s="68"/>
      <c r="F35" s="68"/>
      <c r="G35" s="68"/>
      <c r="H35" s="68"/>
      <c r="I35" s="68"/>
      <c r="J35" s="68"/>
      <c r="K35" s="68"/>
      <c r="L35" s="68"/>
      <c r="M35" s="68"/>
      <c r="N35" s="68"/>
      <c r="O35" s="68"/>
      <c r="P35" s="68"/>
      <c r="Q35" s="68"/>
      <c r="R35" s="68"/>
      <c r="S35" s="68"/>
      <c r="T35" s="68"/>
      <c r="U35" s="68"/>
      <c r="V35" s="68"/>
      <c r="W35" s="68"/>
      <c r="X35" s="68"/>
      <c r="Y35" s="68"/>
    </row>
    <row r="36" spans="1:25">
      <c r="A36" s="68"/>
      <c r="B36" s="68"/>
      <c r="C36" s="68"/>
      <c r="D36" s="68"/>
      <c r="E36" s="68"/>
      <c r="F36" s="68"/>
      <c r="G36" s="68"/>
      <c r="H36" s="68"/>
      <c r="I36" s="68"/>
      <c r="J36" s="68"/>
      <c r="K36" s="68"/>
      <c r="L36" s="68"/>
      <c r="M36" s="68"/>
      <c r="N36" s="68"/>
      <c r="O36" s="68"/>
      <c r="P36" s="68"/>
      <c r="Q36" s="68"/>
      <c r="R36" s="68"/>
      <c r="S36" s="68"/>
      <c r="T36" s="68"/>
      <c r="U36" s="68"/>
      <c r="V36" s="68"/>
      <c r="W36" s="68"/>
      <c r="X36" s="68"/>
      <c r="Y36" s="68"/>
    </row>
    <row r="37" spans="1:25">
      <c r="A37" s="68"/>
      <c r="B37" s="68"/>
      <c r="C37" s="68"/>
      <c r="D37" s="68"/>
      <c r="E37" s="68"/>
      <c r="F37" s="68"/>
      <c r="G37" s="68"/>
      <c r="H37" s="68"/>
      <c r="I37" s="68"/>
      <c r="J37" s="68"/>
      <c r="K37" s="68"/>
      <c r="L37" s="68"/>
      <c r="M37" s="68"/>
      <c r="N37" s="68"/>
      <c r="O37" s="68"/>
      <c r="P37" s="68"/>
      <c r="Q37" s="68"/>
      <c r="R37" s="68"/>
      <c r="S37" s="68"/>
      <c r="T37" s="68"/>
      <c r="U37" s="68"/>
      <c r="V37" s="68"/>
      <c r="W37" s="68"/>
      <c r="X37" s="68"/>
      <c r="Y37" s="68"/>
    </row>
    <row r="38" spans="1:25">
      <c r="A38" s="68"/>
      <c r="B38" s="68"/>
      <c r="C38" s="68"/>
      <c r="D38" s="68"/>
      <c r="E38" s="68"/>
      <c r="F38" s="68"/>
      <c r="G38" s="68"/>
      <c r="H38" s="68"/>
      <c r="I38" s="68"/>
      <c r="J38" s="68"/>
      <c r="K38" s="68"/>
      <c r="L38" s="68"/>
      <c r="M38" s="68"/>
      <c r="N38" s="68"/>
      <c r="O38" s="68"/>
      <c r="P38" s="68"/>
      <c r="Q38" s="68"/>
      <c r="R38" s="68"/>
      <c r="S38" s="68"/>
      <c r="T38" s="68"/>
      <c r="U38" s="68"/>
      <c r="V38" s="68"/>
      <c r="W38" s="68"/>
      <c r="X38" s="68"/>
      <c r="Y38" s="68"/>
    </row>
    <row r="39" spans="1:25">
      <c r="A39" s="68"/>
      <c r="B39" s="68"/>
      <c r="C39" s="68"/>
      <c r="D39" s="68"/>
      <c r="E39" s="68"/>
      <c r="F39" s="68"/>
      <c r="G39" s="68"/>
      <c r="H39" s="68"/>
      <c r="I39" s="68"/>
      <c r="J39" s="68"/>
      <c r="K39" s="68"/>
      <c r="L39" s="68"/>
      <c r="M39" s="68"/>
      <c r="N39" s="68"/>
      <c r="O39" s="68"/>
      <c r="P39" s="68"/>
      <c r="Q39" s="68"/>
      <c r="R39" s="68"/>
      <c r="S39" s="68"/>
      <c r="T39" s="68"/>
      <c r="U39" s="68"/>
      <c r="V39" s="68"/>
      <c r="W39" s="68"/>
      <c r="X39" s="68"/>
      <c r="Y39" s="68"/>
    </row>
    <row r="40" spans="1:25">
      <c r="A40" s="68"/>
      <c r="B40" s="68"/>
      <c r="C40" s="68"/>
      <c r="D40" s="68"/>
      <c r="E40" s="68"/>
      <c r="F40" s="68"/>
      <c r="G40" s="68"/>
      <c r="H40" s="68"/>
      <c r="I40" s="68"/>
      <c r="J40" s="68"/>
      <c r="K40" s="68"/>
      <c r="L40" s="68"/>
      <c r="M40" s="68"/>
      <c r="N40" s="68"/>
      <c r="O40" s="68"/>
      <c r="P40" s="68"/>
      <c r="Q40" s="68"/>
      <c r="R40" s="68"/>
      <c r="S40" s="68"/>
      <c r="T40" s="68"/>
      <c r="U40" s="68"/>
      <c r="V40" s="68"/>
      <c r="W40" s="68"/>
      <c r="X40" s="68"/>
      <c r="Y40" s="68"/>
    </row>
    <row r="41" spans="1:25">
      <c r="A41" s="68"/>
      <c r="B41" s="68"/>
      <c r="C41" s="68"/>
      <c r="D41" s="68"/>
      <c r="E41" s="68"/>
      <c r="F41" s="68"/>
      <c r="G41" s="68"/>
      <c r="H41" s="68"/>
      <c r="I41" s="68"/>
      <c r="J41" s="68"/>
      <c r="K41" s="68"/>
      <c r="L41" s="68"/>
      <c r="M41" s="68"/>
      <c r="N41" s="68"/>
      <c r="O41" s="68"/>
      <c r="P41" s="68"/>
      <c r="Q41" s="68"/>
      <c r="R41" s="68"/>
      <c r="S41" s="68"/>
      <c r="T41" s="68"/>
      <c r="U41" s="68"/>
      <c r="V41" s="68"/>
      <c r="W41" s="68"/>
      <c r="X41" s="68"/>
      <c r="Y41" s="68"/>
    </row>
    <row r="42" spans="1:25">
      <c r="A42" s="68"/>
      <c r="B42" s="72"/>
      <c r="C42" s="68"/>
      <c r="D42" s="68"/>
      <c r="E42" s="68"/>
      <c r="F42" s="68"/>
      <c r="G42" s="68"/>
      <c r="H42" s="68"/>
      <c r="I42" s="68"/>
      <c r="J42" s="68"/>
      <c r="K42" s="68"/>
      <c r="L42" s="68"/>
      <c r="M42" s="68"/>
      <c r="N42" s="68"/>
      <c r="O42" s="68"/>
      <c r="P42" s="68"/>
      <c r="Q42" s="68"/>
      <c r="R42" s="68"/>
      <c r="S42" s="68"/>
      <c r="T42" s="68"/>
      <c r="U42" s="68"/>
      <c r="V42" s="68"/>
      <c r="W42" s="68"/>
      <c r="X42" s="68"/>
      <c r="Y42" s="68"/>
    </row>
    <row r="43" spans="1:25">
      <c r="A43" s="68"/>
      <c r="B43" s="77"/>
      <c r="C43" s="68"/>
      <c r="D43" s="68"/>
      <c r="E43" s="68"/>
      <c r="F43" s="68"/>
      <c r="G43" s="68"/>
      <c r="H43" s="68"/>
      <c r="I43" s="68"/>
      <c r="J43" s="68"/>
      <c r="K43" s="68"/>
      <c r="L43" s="68"/>
      <c r="M43" s="68"/>
      <c r="N43" s="68"/>
      <c r="O43" s="68"/>
      <c r="P43" s="68"/>
      <c r="Q43" s="68"/>
      <c r="R43" s="68"/>
      <c r="S43" s="68"/>
      <c r="T43" s="68"/>
      <c r="U43" s="68"/>
      <c r="V43" s="68"/>
      <c r="W43" s="68"/>
      <c r="X43" s="68"/>
      <c r="Y43" s="68"/>
    </row>
    <row r="44" spans="1:25">
      <c r="A44" s="68"/>
      <c r="B44" s="68"/>
      <c r="C44" s="68"/>
      <c r="D44" s="68"/>
      <c r="E44" s="68"/>
      <c r="F44" s="68"/>
      <c r="G44" s="68"/>
      <c r="H44" s="68"/>
      <c r="I44" s="68"/>
      <c r="J44" s="68"/>
      <c r="K44" s="68"/>
      <c r="L44" s="68"/>
      <c r="M44" s="68"/>
      <c r="N44" s="68"/>
      <c r="O44" s="68"/>
      <c r="P44" s="68"/>
      <c r="Q44" s="68"/>
      <c r="R44" s="68"/>
      <c r="S44" s="68"/>
      <c r="T44" s="68"/>
      <c r="U44" s="68"/>
      <c r="V44" s="68"/>
      <c r="W44" s="68"/>
      <c r="X44" s="68"/>
      <c r="Y44" s="68"/>
    </row>
    <row r="45" spans="1:25">
      <c r="A45" s="68"/>
      <c r="B45" s="68"/>
      <c r="C45" s="68"/>
      <c r="D45" s="68"/>
      <c r="E45" s="68"/>
      <c r="F45" s="68"/>
      <c r="G45" s="68"/>
      <c r="H45" s="68"/>
      <c r="I45" s="68"/>
      <c r="J45" s="68"/>
      <c r="K45" s="68"/>
      <c r="L45" s="68"/>
      <c r="M45" s="68"/>
      <c r="N45" s="68"/>
      <c r="O45" s="68"/>
      <c r="P45" s="68"/>
      <c r="Q45" s="68"/>
      <c r="R45" s="68"/>
      <c r="S45" s="68"/>
      <c r="T45" s="68"/>
      <c r="U45" s="68"/>
      <c r="V45" s="68"/>
      <c r="W45" s="68"/>
      <c r="X45" s="68"/>
      <c r="Y45" s="68"/>
    </row>
    <row r="46" spans="1:25">
      <c r="A46" s="68"/>
      <c r="B46" s="68"/>
      <c r="C46" s="68"/>
      <c r="D46" s="68"/>
      <c r="E46" s="68"/>
      <c r="F46" s="68"/>
      <c r="G46" s="68"/>
      <c r="H46" s="68"/>
      <c r="I46" s="68"/>
      <c r="J46" s="68"/>
      <c r="K46" s="68"/>
      <c r="L46" s="68"/>
      <c r="M46" s="68"/>
      <c r="N46" s="68"/>
      <c r="O46" s="68"/>
      <c r="P46" s="68"/>
      <c r="Q46" s="68"/>
      <c r="R46" s="68"/>
      <c r="S46" s="68"/>
      <c r="T46" s="68"/>
      <c r="U46" s="68"/>
      <c r="V46" s="68"/>
      <c r="W46" s="68"/>
      <c r="X46" s="68"/>
      <c r="Y46" s="68"/>
    </row>
    <row r="47" spans="1:25">
      <c r="A47" s="68"/>
      <c r="B47" s="68"/>
      <c r="C47" s="68"/>
      <c r="D47" s="68"/>
      <c r="E47" s="68"/>
      <c r="F47" s="68"/>
      <c r="G47" s="68"/>
      <c r="H47" s="68"/>
      <c r="I47" s="68"/>
      <c r="J47" s="68"/>
      <c r="K47" s="68"/>
      <c r="L47" s="68"/>
      <c r="M47" s="68"/>
      <c r="N47" s="68"/>
      <c r="O47" s="68"/>
      <c r="P47" s="68"/>
      <c r="Q47" s="68"/>
      <c r="R47" s="68"/>
      <c r="S47" s="68"/>
      <c r="T47" s="68"/>
      <c r="U47" s="68"/>
      <c r="V47" s="68"/>
      <c r="W47" s="68"/>
      <c r="X47" s="68"/>
      <c r="Y47" s="68"/>
    </row>
    <row r="48" spans="1:25">
      <c r="A48" s="68"/>
      <c r="B48" s="68"/>
      <c r="C48" s="68"/>
      <c r="D48" s="68"/>
      <c r="E48" s="68"/>
      <c r="F48" s="68"/>
      <c r="G48" s="68"/>
      <c r="H48" s="68"/>
      <c r="I48" s="68"/>
      <c r="J48" s="68"/>
      <c r="K48" s="68"/>
      <c r="L48" s="68"/>
      <c r="M48" s="68"/>
      <c r="N48" s="68"/>
      <c r="O48" s="68"/>
      <c r="P48" s="68"/>
      <c r="Q48" s="68"/>
      <c r="R48" s="68"/>
      <c r="S48" s="68"/>
      <c r="T48" s="68"/>
      <c r="U48" s="68"/>
      <c r="V48" s="68"/>
      <c r="W48" s="68"/>
      <c r="X48" s="68"/>
      <c r="Y48" s="68"/>
    </row>
    <row r="49" spans="2:2">
      <c r="B49" s="78">
        <f>მონაცემები!I293</f>
        <v>44769</v>
      </c>
    </row>
    <row r="50" spans="2:2">
      <c r="B50" s="8" t="str">
        <f>მონაცემები!I294</f>
        <v>არ დაწყებულა</v>
      </c>
    </row>
    <row r="51" spans="2:2">
      <c r="B51" s="8" t="str">
        <f>მონაცემები!I295</f>
        <v>არ დაწყებულა</v>
      </c>
    </row>
    <row r="52" spans="2:2">
      <c r="B52" s="78">
        <f>მონაცემები!I296</f>
        <v>44784</v>
      </c>
    </row>
    <row r="53" spans="2:2">
      <c r="B53" s="78">
        <f>მონაცემები!I297</f>
        <v>44785</v>
      </c>
    </row>
    <row r="54" spans="2:2">
      <c r="B54" s="78">
        <f>მონაცემები!I298</f>
        <v>44746</v>
      </c>
    </row>
    <row r="55" spans="2:2">
      <c r="B55" s="78">
        <f>მონაცემები!I299</f>
        <v>44740</v>
      </c>
    </row>
    <row r="56" spans="2:2">
      <c r="B56" s="78">
        <f>მონაცემები!I300</f>
        <v>44733</v>
      </c>
    </row>
    <row r="57" spans="2:2">
      <c r="B57" s="8" t="str">
        <f>მონაცემები!I301</f>
        <v>არ დაწყებულა</v>
      </c>
    </row>
    <row r="58" spans="2:2">
      <c r="B58" s="78">
        <f>მონაცემები!I302</f>
        <v>39448</v>
      </c>
    </row>
    <row r="59" spans="2:2">
      <c r="B59" s="8" t="str">
        <f>მონაცემები!I303</f>
        <v>არ დაწყებულა</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97"/>
  <sheetViews>
    <sheetView workbookViewId="0"/>
  </sheetViews>
  <sheetFormatPr defaultColWidth="12.6640625" defaultRowHeight="15.75" customHeight="1"/>
  <cols>
    <col min="1" max="2" width="16.44140625" customWidth="1"/>
    <col min="3" max="3" width="27.77734375" customWidth="1"/>
    <col min="4" max="4" width="21.109375" customWidth="1"/>
    <col min="5" max="5" width="27.77734375" customWidth="1"/>
    <col min="6" max="6" width="23.109375" customWidth="1"/>
  </cols>
  <sheetData>
    <row r="1" spans="1:6">
      <c r="C1" s="79"/>
    </row>
    <row r="2" spans="1:6">
      <c r="A2" s="69" t="s">
        <v>1795</v>
      </c>
      <c r="B2" s="69" t="s">
        <v>26</v>
      </c>
      <c r="C2" s="80" t="s">
        <v>1796</v>
      </c>
      <c r="D2" s="8" t="s">
        <v>1797</v>
      </c>
      <c r="E2" s="68" t="s">
        <v>1798</v>
      </c>
      <c r="F2" s="8" t="s">
        <v>1799</v>
      </c>
    </row>
    <row r="3" spans="1:6">
      <c r="A3" s="2" t="s">
        <v>34</v>
      </c>
      <c r="B3" s="2">
        <v>2019</v>
      </c>
      <c r="C3" s="81">
        <v>14.739726027397261</v>
      </c>
      <c r="D3" s="82">
        <v>4.3168949771689498</v>
      </c>
      <c r="E3" s="68"/>
    </row>
    <row r="4" spans="1:6">
      <c r="A4" s="2" t="s">
        <v>34</v>
      </c>
      <c r="B4" s="2">
        <v>2019</v>
      </c>
      <c r="C4" s="81">
        <v>0.9726027397260274</v>
      </c>
      <c r="E4" s="68"/>
    </row>
    <row r="5" spans="1:6">
      <c r="A5" s="1" t="s">
        <v>34</v>
      </c>
      <c r="B5" s="1">
        <v>2019</v>
      </c>
      <c r="C5" s="81">
        <v>0.92876712328767119</v>
      </c>
      <c r="E5" s="68"/>
    </row>
    <row r="6" spans="1:6">
      <c r="A6" s="2" t="s">
        <v>34</v>
      </c>
      <c r="B6" s="2">
        <v>2019</v>
      </c>
      <c r="C6" s="81">
        <v>1.3397260273972602</v>
      </c>
      <c r="E6" s="68"/>
    </row>
    <row r="7" spans="1:6">
      <c r="A7" s="2" t="s">
        <v>34</v>
      </c>
      <c r="B7" s="2">
        <v>2019</v>
      </c>
      <c r="C7" s="81">
        <v>1.0164383561643835</v>
      </c>
      <c r="E7" s="68"/>
    </row>
    <row r="8" spans="1:6">
      <c r="A8" s="2" t="s">
        <v>34</v>
      </c>
      <c r="B8" s="2">
        <v>2019</v>
      </c>
      <c r="C8" s="81">
        <v>6.904109589041096</v>
      </c>
      <c r="E8" s="68"/>
      <c r="F8" s="83">
        <f>AVERAGE(C8:C15,C17)</f>
        <v>4.1467275494672746</v>
      </c>
    </row>
    <row r="9" spans="1:6">
      <c r="A9" s="2" t="s">
        <v>34</v>
      </c>
      <c r="B9" s="2">
        <v>2020</v>
      </c>
      <c r="C9" s="81">
        <v>0.76986301369863008</v>
      </c>
      <c r="D9" s="84">
        <v>4.5315068493150683</v>
      </c>
    </row>
    <row r="10" spans="1:6">
      <c r="A10" s="1" t="s">
        <v>34</v>
      </c>
      <c r="B10" s="1">
        <v>2020</v>
      </c>
      <c r="C10" s="81">
        <v>1.2986301369863014</v>
      </c>
    </row>
    <row r="11" spans="1:6">
      <c r="A11" s="1" t="s">
        <v>34</v>
      </c>
      <c r="B11" s="1">
        <v>2020</v>
      </c>
      <c r="C11" s="81">
        <v>0.9780821917808219</v>
      </c>
    </row>
    <row r="12" spans="1:6">
      <c r="A12" s="2" t="s">
        <v>34</v>
      </c>
      <c r="B12" s="2">
        <v>2020</v>
      </c>
      <c r="C12" s="81">
        <v>7.8246575342465752</v>
      </c>
    </row>
    <row r="13" spans="1:6">
      <c r="A13" s="2" t="s">
        <v>34</v>
      </c>
      <c r="B13" s="2">
        <v>2020</v>
      </c>
      <c r="C13" s="81">
        <v>5.13972602739726</v>
      </c>
    </row>
    <row r="14" spans="1:6">
      <c r="A14" s="2" t="s">
        <v>34</v>
      </c>
      <c r="B14" s="2">
        <v>2020</v>
      </c>
      <c r="C14" s="81">
        <v>4.484931506849315</v>
      </c>
    </row>
    <row r="15" spans="1:6">
      <c r="A15" s="2" t="s">
        <v>34</v>
      </c>
      <c r="B15" s="2">
        <v>2020</v>
      </c>
      <c r="C15" s="81">
        <v>9.2958904109589042</v>
      </c>
    </row>
    <row r="16" spans="1:6">
      <c r="A16" s="2" t="s">
        <v>34</v>
      </c>
      <c r="B16" s="2">
        <v>2020</v>
      </c>
      <c r="C16" s="81">
        <v>3.504109589041096</v>
      </c>
    </row>
    <row r="17" spans="1:6">
      <c r="A17" s="2" t="s">
        <v>34</v>
      </c>
      <c r="B17" s="2">
        <v>2020</v>
      </c>
      <c r="C17" s="81">
        <v>0.62465753424657533</v>
      </c>
    </row>
    <row r="18" spans="1:6">
      <c r="A18" s="2" t="s">
        <v>34</v>
      </c>
      <c r="B18" s="2">
        <v>2020</v>
      </c>
      <c r="C18" s="81">
        <v>15.024657534246575</v>
      </c>
      <c r="F18" s="83">
        <f>AVERAGE(C18,C20:C24,E25,C26:C30)</f>
        <v>6.6480697384806975</v>
      </c>
    </row>
    <row r="19" spans="1:6">
      <c r="A19" s="2" t="s">
        <v>34</v>
      </c>
      <c r="B19" s="2">
        <v>2020</v>
      </c>
      <c r="C19" s="81">
        <v>0</v>
      </c>
    </row>
    <row r="20" spans="1:6">
      <c r="A20" s="2" t="s">
        <v>34</v>
      </c>
      <c r="B20" s="2">
        <v>2020</v>
      </c>
      <c r="C20" s="81">
        <v>5.4328767123287669</v>
      </c>
    </row>
    <row r="21" spans="1:6">
      <c r="A21" s="2" t="s">
        <v>34</v>
      </c>
      <c r="B21" s="2">
        <v>2021</v>
      </c>
      <c r="C21" s="81">
        <v>1.0164383561643835</v>
      </c>
      <c r="D21" s="82">
        <v>4.4616438356164387</v>
      </c>
    </row>
    <row r="22" spans="1:6">
      <c r="A22" s="2" t="s">
        <v>34</v>
      </c>
      <c r="B22" s="2">
        <v>2021</v>
      </c>
      <c r="C22" s="81">
        <v>18.82191780821918</v>
      </c>
    </row>
    <row r="23" spans="1:6">
      <c r="A23" s="2" t="s">
        <v>34</v>
      </c>
      <c r="B23" s="2">
        <v>2021</v>
      </c>
      <c r="C23" s="81">
        <v>4.720547945205479</v>
      </c>
    </row>
    <row r="24" spans="1:6">
      <c r="A24" s="2" t="s">
        <v>34</v>
      </c>
      <c r="B24" s="2">
        <v>2021</v>
      </c>
      <c r="C24" s="81">
        <v>2.3835616438356166</v>
      </c>
    </row>
    <row r="25" spans="1:6">
      <c r="A25" s="1" t="s">
        <v>34</v>
      </c>
      <c r="B25" s="1">
        <v>2021</v>
      </c>
      <c r="C25" s="81">
        <v>2.0356164383561643</v>
      </c>
      <c r="E25" s="85"/>
    </row>
    <row r="26" spans="1:6">
      <c r="A26" s="1" t="s">
        <v>34</v>
      </c>
      <c r="B26" s="1">
        <v>2021</v>
      </c>
      <c r="C26" s="81">
        <v>2.7260273972602738</v>
      </c>
    </row>
    <row r="27" spans="1:6">
      <c r="A27" s="2" t="s">
        <v>34</v>
      </c>
      <c r="B27" s="2">
        <v>2021</v>
      </c>
      <c r="C27" s="81">
        <v>5.4246575342465757</v>
      </c>
    </row>
    <row r="28" spans="1:6">
      <c r="A28" s="2" t="s">
        <v>34</v>
      </c>
      <c r="B28" s="2">
        <v>2021</v>
      </c>
      <c r="C28" s="81">
        <v>4.0136986301369859</v>
      </c>
    </row>
    <row r="29" spans="1:6">
      <c r="A29" s="2" t="s">
        <v>34</v>
      </c>
      <c r="B29" s="2">
        <v>2021</v>
      </c>
      <c r="C29" s="81">
        <v>4.1561643835616442</v>
      </c>
    </row>
    <row r="30" spans="1:6">
      <c r="A30" s="2" t="s">
        <v>34</v>
      </c>
      <c r="B30" s="2">
        <v>2021</v>
      </c>
      <c r="C30" s="81">
        <v>9.4082191780821915</v>
      </c>
    </row>
    <row r="31" spans="1:6">
      <c r="A31" s="2" t="s">
        <v>34</v>
      </c>
      <c r="B31" s="2">
        <v>2021</v>
      </c>
      <c r="C31" s="81">
        <v>1.1808219178082191</v>
      </c>
      <c r="F31" s="83">
        <f>AVERAGE(C31:C44,C46)</f>
        <v>3.7135029354207441</v>
      </c>
    </row>
    <row r="32" spans="1:6">
      <c r="A32" s="2" t="s">
        <v>34</v>
      </c>
      <c r="B32" s="2">
        <v>2021</v>
      </c>
      <c r="C32" s="81">
        <v>1.4136986301369863</v>
      </c>
    </row>
    <row r="33" spans="1:5">
      <c r="A33" s="2" t="s">
        <v>264</v>
      </c>
      <c r="B33" s="2">
        <v>2021</v>
      </c>
      <c r="C33" s="81"/>
      <c r="E33" s="86">
        <v>0.68767123287671228</v>
      </c>
    </row>
    <row r="34" spans="1:5">
      <c r="A34" s="2" t="s">
        <v>34</v>
      </c>
      <c r="B34" s="2">
        <v>2022</v>
      </c>
      <c r="C34" s="81">
        <v>2.2273972602739724</v>
      </c>
      <c r="D34" s="82">
        <v>4.9010605391073812</v>
      </c>
      <c r="E34" s="85"/>
    </row>
    <row r="35" spans="1:5">
      <c r="A35" s="2" t="s">
        <v>34</v>
      </c>
      <c r="B35" s="2">
        <v>2022</v>
      </c>
      <c r="C35" s="81">
        <v>2.2136986301369861</v>
      </c>
      <c r="E35" s="85"/>
    </row>
    <row r="36" spans="1:5">
      <c r="A36" s="2" t="s">
        <v>34</v>
      </c>
      <c r="B36" s="2">
        <v>2022</v>
      </c>
      <c r="C36" s="81">
        <v>2.2328767123287672</v>
      </c>
      <c r="E36" s="85"/>
    </row>
    <row r="37" spans="1:5">
      <c r="A37" s="2" t="s">
        <v>34</v>
      </c>
      <c r="B37" s="2">
        <v>2022</v>
      </c>
      <c r="C37" s="81">
        <v>2.2465753424657535</v>
      </c>
      <c r="E37" s="85"/>
    </row>
    <row r="38" spans="1:5">
      <c r="A38" s="2" t="s">
        <v>34</v>
      </c>
      <c r="B38" s="2">
        <v>2022</v>
      </c>
      <c r="C38" s="81">
        <v>1.7178082191780821</v>
      </c>
      <c r="E38" s="85"/>
    </row>
    <row r="39" spans="1:5">
      <c r="A39" s="2" t="s">
        <v>34</v>
      </c>
      <c r="B39" s="2">
        <v>2022</v>
      </c>
      <c r="C39" s="81">
        <v>1.6410958904109589</v>
      </c>
    </row>
    <row r="40" spans="1:5">
      <c r="A40" s="2" t="s">
        <v>34</v>
      </c>
      <c r="B40" s="2">
        <v>2022</v>
      </c>
      <c r="C40" s="81">
        <v>8.3123287671232884</v>
      </c>
      <c r="E40" s="85"/>
    </row>
    <row r="41" spans="1:5">
      <c r="A41" s="2" t="s">
        <v>34</v>
      </c>
      <c r="B41" s="2">
        <v>2022</v>
      </c>
      <c r="C41" s="81">
        <v>4.8931506849315065</v>
      </c>
    </row>
    <row r="42" spans="1:5">
      <c r="A42" s="2" t="s">
        <v>34</v>
      </c>
      <c r="B42" s="2">
        <v>2022</v>
      </c>
      <c r="C42" s="81">
        <v>7.117808219178082</v>
      </c>
      <c r="E42" s="85"/>
    </row>
    <row r="43" spans="1:5">
      <c r="A43" s="2" t="s">
        <v>34</v>
      </c>
      <c r="B43" s="2">
        <v>2022</v>
      </c>
      <c r="C43" s="81">
        <v>1.1753424657534246</v>
      </c>
      <c r="E43" s="85"/>
    </row>
    <row r="44" spans="1:5">
      <c r="A44" s="2" t="s">
        <v>34</v>
      </c>
      <c r="B44" s="2">
        <v>2022</v>
      </c>
      <c r="C44" s="81">
        <v>8.8547945205479444</v>
      </c>
      <c r="E44" s="85"/>
    </row>
    <row r="45" spans="1:5">
      <c r="A45" s="2" t="s">
        <v>34</v>
      </c>
      <c r="B45" s="2">
        <v>2022</v>
      </c>
      <c r="C45" s="81">
        <v>20.397260273972602</v>
      </c>
    </row>
    <row r="46" spans="1:5">
      <c r="A46" s="2" t="s">
        <v>34</v>
      </c>
      <c r="B46" s="2">
        <v>2022</v>
      </c>
      <c r="C46" s="81">
        <v>6.7616438356164386</v>
      </c>
    </row>
    <row r="47" spans="1:5">
      <c r="A47" s="2" t="s">
        <v>34</v>
      </c>
      <c r="B47" s="2">
        <v>2022</v>
      </c>
      <c r="C47" s="81">
        <v>5.7506849315068491</v>
      </c>
      <c r="D47" s="87"/>
    </row>
    <row r="48" spans="1:5">
      <c r="A48" s="2" t="s">
        <v>34</v>
      </c>
      <c r="B48" s="2">
        <v>2022</v>
      </c>
      <c r="C48" s="81">
        <v>11.386301369863014</v>
      </c>
      <c r="D48" s="87"/>
    </row>
    <row r="49" spans="1:5">
      <c r="A49" s="2" t="s">
        <v>34</v>
      </c>
      <c r="B49" s="2">
        <v>2022</v>
      </c>
      <c r="C49" s="81">
        <v>2.6465753424657534</v>
      </c>
      <c r="D49" s="87"/>
    </row>
    <row r="50" spans="1:5">
      <c r="A50" s="2" t="s">
        <v>34</v>
      </c>
      <c r="B50" s="2">
        <v>2022</v>
      </c>
      <c r="C50" s="81">
        <v>7.6109589041095891</v>
      </c>
      <c r="D50" s="87"/>
    </row>
    <row r="51" spans="1:5">
      <c r="A51" s="2" t="s">
        <v>34</v>
      </c>
      <c r="B51" s="2">
        <v>2022</v>
      </c>
      <c r="C51" s="81">
        <v>6.6575342465753424</v>
      </c>
      <c r="D51" s="87"/>
    </row>
    <row r="52" spans="1:5">
      <c r="A52" s="2" t="s">
        <v>34</v>
      </c>
      <c r="B52" s="2">
        <v>2022</v>
      </c>
      <c r="C52" s="81">
        <v>6.3616438356164382</v>
      </c>
      <c r="D52" s="87"/>
    </row>
    <row r="53" spans="1:5">
      <c r="A53" s="2" t="s">
        <v>34</v>
      </c>
      <c r="B53" s="2">
        <v>2022</v>
      </c>
      <c r="C53" s="81">
        <v>4.904109589041096</v>
      </c>
      <c r="D53" s="87"/>
    </row>
    <row r="54" spans="1:5">
      <c r="A54" s="2" t="s">
        <v>34</v>
      </c>
      <c r="B54" s="2">
        <v>2022</v>
      </c>
      <c r="C54" s="81">
        <v>5.8082191780821919</v>
      </c>
      <c r="D54" s="87"/>
    </row>
    <row r="55" spans="1:5">
      <c r="A55" s="2" t="s">
        <v>34</v>
      </c>
      <c r="B55" s="2">
        <v>2022</v>
      </c>
      <c r="C55" s="81">
        <v>7.493150684931507</v>
      </c>
      <c r="D55" s="87"/>
    </row>
    <row r="56" spans="1:5">
      <c r="A56" s="2" t="s">
        <v>34</v>
      </c>
      <c r="B56" s="2">
        <v>2022</v>
      </c>
      <c r="C56" s="81">
        <v>18.142465753424659</v>
      </c>
      <c r="D56" s="87"/>
    </row>
    <row r="57" spans="1:5">
      <c r="A57" s="3" t="s">
        <v>34</v>
      </c>
      <c r="B57" s="2">
        <v>2022</v>
      </c>
      <c r="C57" s="81">
        <v>0.13424657534246576</v>
      </c>
      <c r="D57" s="87"/>
    </row>
    <row r="58" spans="1:5">
      <c r="A58" s="2" t="s">
        <v>264</v>
      </c>
      <c r="B58" s="2">
        <v>2022</v>
      </c>
      <c r="C58" s="81"/>
      <c r="D58" s="87"/>
      <c r="E58" s="86">
        <v>0.73972602739726023</v>
      </c>
    </row>
    <row r="59" spans="1:5">
      <c r="A59" s="2" t="s">
        <v>264</v>
      </c>
      <c r="B59" s="2">
        <v>2022</v>
      </c>
      <c r="C59" s="81"/>
      <c r="D59" s="87"/>
      <c r="E59" s="86">
        <v>0.85479452054794525</v>
      </c>
    </row>
    <row r="60" spans="1:5">
      <c r="A60" s="2" t="s">
        <v>264</v>
      </c>
      <c r="B60" s="2">
        <v>2022</v>
      </c>
      <c r="C60" s="81"/>
      <c r="D60" s="88"/>
      <c r="E60" s="86">
        <v>0.45753424657534247</v>
      </c>
    </row>
    <row r="61" spans="1:5">
      <c r="A61" s="2" t="s">
        <v>264</v>
      </c>
      <c r="B61" s="2">
        <v>2022</v>
      </c>
      <c r="C61" s="81"/>
      <c r="D61" s="88"/>
      <c r="E61" s="86">
        <v>0.80821917808219179</v>
      </c>
    </row>
    <row r="62" spans="1:5">
      <c r="A62" s="2" t="s">
        <v>264</v>
      </c>
      <c r="B62" s="2">
        <v>2022</v>
      </c>
      <c r="C62" s="81"/>
      <c r="D62" s="88"/>
      <c r="E62" s="86">
        <v>0.75890410958904109</v>
      </c>
    </row>
    <row r="63" spans="1:5">
      <c r="A63" s="2" t="s">
        <v>264</v>
      </c>
      <c r="B63" s="2">
        <v>2022</v>
      </c>
      <c r="C63" s="81"/>
      <c r="D63" s="88"/>
      <c r="E63" s="86">
        <v>0.90136986301369859</v>
      </c>
    </row>
    <row r="64" spans="1:5">
      <c r="A64" s="1" t="s">
        <v>264</v>
      </c>
      <c r="B64" s="1">
        <v>2022</v>
      </c>
      <c r="C64" s="81"/>
      <c r="D64" s="88"/>
      <c r="E64" s="86">
        <v>0.76438356164383559</v>
      </c>
    </row>
    <row r="65" spans="1:5">
      <c r="A65" s="2" t="s">
        <v>34</v>
      </c>
      <c r="B65" s="2">
        <v>2023</v>
      </c>
      <c r="C65" s="81">
        <v>14.24931506849315</v>
      </c>
      <c r="D65" s="82">
        <v>5.3184170471841705</v>
      </c>
    </row>
    <row r="66" spans="1:5">
      <c r="A66" s="2" t="s">
        <v>34</v>
      </c>
      <c r="B66" s="2">
        <v>2023</v>
      </c>
      <c r="C66" s="81">
        <v>4.1561643835616442</v>
      </c>
      <c r="D66" s="88"/>
    </row>
    <row r="67" spans="1:5">
      <c r="A67" s="3" t="s">
        <v>34</v>
      </c>
      <c r="B67" s="2">
        <v>2023</v>
      </c>
      <c r="C67" s="81">
        <v>15.402739726027397</v>
      </c>
      <c r="D67" s="88"/>
    </row>
    <row r="68" spans="1:5">
      <c r="A68" s="5" t="s">
        <v>34</v>
      </c>
      <c r="B68" s="2">
        <v>2023</v>
      </c>
      <c r="C68" s="81">
        <v>8.8410958904109584</v>
      </c>
      <c r="D68" s="88"/>
    </row>
    <row r="69" spans="1:5">
      <c r="A69" s="2" t="s">
        <v>264</v>
      </c>
      <c r="B69" s="2">
        <v>2023</v>
      </c>
      <c r="C69" s="81"/>
      <c r="D69" s="88"/>
      <c r="E69" s="86">
        <v>1.5616438356164384</v>
      </c>
    </row>
    <row r="70" spans="1:5">
      <c r="A70" s="2" t="s">
        <v>264</v>
      </c>
      <c r="B70" s="2">
        <v>2023</v>
      </c>
      <c r="C70" s="81"/>
      <c r="D70" s="88"/>
      <c r="E70" s="86">
        <v>0.90136986301369859</v>
      </c>
    </row>
    <row r="71" spans="1:5">
      <c r="A71" s="2" t="s">
        <v>264</v>
      </c>
      <c r="B71" s="2">
        <v>2023</v>
      </c>
      <c r="C71" s="81"/>
      <c r="D71" s="88"/>
      <c r="E71" s="86">
        <v>1.2465753424657535</v>
      </c>
    </row>
    <row r="72" spans="1:5">
      <c r="A72" s="3" t="s">
        <v>264</v>
      </c>
      <c r="B72" s="2">
        <v>2023</v>
      </c>
      <c r="C72" s="81"/>
      <c r="D72" s="88"/>
      <c r="E72" s="86">
        <v>0.74520547945205484</v>
      </c>
    </row>
    <row r="73" spans="1:5">
      <c r="A73" s="3" t="s">
        <v>264</v>
      </c>
      <c r="B73" s="2">
        <v>2023</v>
      </c>
      <c r="C73" s="81"/>
      <c r="D73" s="88"/>
      <c r="E73" s="86">
        <v>0.76164383561643834</v>
      </c>
    </row>
    <row r="74" spans="1:5">
      <c r="C74" s="89"/>
      <c r="D74" s="88"/>
    </row>
    <row r="75" spans="1:5">
      <c r="C75" s="89"/>
      <c r="D75" s="88"/>
    </row>
    <row r="76" spans="1:5">
      <c r="C76" s="89"/>
      <c r="D76" s="88"/>
    </row>
    <row r="77" spans="1:5">
      <c r="C77" s="89"/>
      <c r="D77" s="88"/>
    </row>
    <row r="78" spans="1:5">
      <c r="C78" s="89"/>
      <c r="D78" s="88"/>
    </row>
    <row r="79" spans="1:5">
      <c r="C79" s="89"/>
      <c r="D79" s="88"/>
    </row>
    <row r="80" spans="1:5">
      <c r="C80" s="89"/>
      <c r="D80" s="88"/>
    </row>
    <row r="81" spans="3:4">
      <c r="C81" s="89"/>
      <c r="D81" s="88"/>
    </row>
    <row r="82" spans="3:4">
      <c r="C82" s="89"/>
      <c r="D82" s="88"/>
    </row>
    <row r="83" spans="3:4">
      <c r="C83" s="89"/>
      <c r="D83" s="88"/>
    </row>
    <row r="84" spans="3:4">
      <c r="C84" s="89"/>
      <c r="D84" s="88"/>
    </row>
    <row r="85" spans="3:4">
      <c r="C85" s="89"/>
      <c r="D85" s="88"/>
    </row>
    <row r="86" spans="3:4">
      <c r="C86" s="89"/>
      <c r="D86" s="88"/>
    </row>
    <row r="87" spans="3:4">
      <c r="C87" s="89"/>
      <c r="D87" s="88"/>
    </row>
    <row r="88" spans="3:4">
      <c r="C88" s="89"/>
      <c r="D88" s="88"/>
    </row>
    <row r="89" spans="3:4">
      <c r="C89" s="89"/>
      <c r="D89" s="88"/>
    </row>
    <row r="90" spans="3:4">
      <c r="C90" s="89"/>
      <c r="D90" s="88"/>
    </row>
    <row r="91" spans="3:4">
      <c r="C91" s="89"/>
      <c r="D91" s="88"/>
    </row>
    <row r="92" spans="3:4">
      <c r="C92" s="89"/>
      <c r="D92" s="88"/>
    </row>
    <row r="93" spans="3:4">
      <c r="C93" s="89"/>
      <c r="D93" s="88"/>
    </row>
    <row r="94" spans="3:4">
      <c r="C94" s="89"/>
      <c r="D94" s="88"/>
    </row>
    <row r="95" spans="3:4">
      <c r="C95" s="89"/>
      <c r="D95" s="88"/>
    </row>
    <row r="96" spans="3:4">
      <c r="C96" s="89"/>
      <c r="D96" s="88"/>
    </row>
    <row r="97" spans="3:4">
      <c r="C97" s="89"/>
      <c r="D97" s="88"/>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F348"/>
  <sheetViews>
    <sheetView workbookViewId="0"/>
  </sheetViews>
  <sheetFormatPr defaultColWidth="12.6640625" defaultRowHeight="15.75" customHeight="1"/>
  <cols>
    <col min="1" max="1" width="41" customWidth="1"/>
  </cols>
  <sheetData>
    <row r="1" spans="1:84">
      <c r="A1" s="90"/>
      <c r="B1" s="90">
        <v>43466</v>
      </c>
      <c r="C1" s="90">
        <v>43497</v>
      </c>
      <c r="D1" s="90">
        <v>43525</v>
      </c>
      <c r="E1" s="90">
        <v>43556</v>
      </c>
      <c r="F1" s="90">
        <v>43586</v>
      </c>
      <c r="G1" s="90">
        <v>43617</v>
      </c>
      <c r="H1" s="90">
        <v>43647</v>
      </c>
      <c r="I1" s="90">
        <v>43678</v>
      </c>
      <c r="J1" s="90">
        <v>43709</v>
      </c>
      <c r="K1" s="90">
        <v>43739</v>
      </c>
      <c r="L1" s="90">
        <v>43770</v>
      </c>
      <c r="M1" s="90">
        <v>43800</v>
      </c>
      <c r="N1" s="90">
        <v>43831</v>
      </c>
      <c r="O1" s="90">
        <v>43862</v>
      </c>
      <c r="P1" s="90">
        <v>43891</v>
      </c>
      <c r="Q1" s="90">
        <v>43922</v>
      </c>
      <c r="R1" s="90">
        <v>43952</v>
      </c>
      <c r="S1" s="90">
        <v>43983</v>
      </c>
      <c r="T1" s="90">
        <v>44013</v>
      </c>
      <c r="U1" s="90">
        <v>44044</v>
      </c>
      <c r="V1" s="90">
        <v>44075</v>
      </c>
      <c r="W1" s="90">
        <v>44105</v>
      </c>
      <c r="X1" s="90">
        <v>44136</v>
      </c>
      <c r="Y1" s="90">
        <v>44166</v>
      </c>
      <c r="Z1" s="90">
        <v>44197</v>
      </c>
      <c r="AA1" s="90">
        <v>44228</v>
      </c>
      <c r="AB1" s="90">
        <v>44256</v>
      </c>
      <c r="AC1" s="90">
        <v>44287</v>
      </c>
      <c r="AD1" s="90">
        <v>44317</v>
      </c>
      <c r="AE1" s="90">
        <v>44348</v>
      </c>
      <c r="AF1" s="90">
        <v>44378</v>
      </c>
      <c r="AG1" s="90">
        <v>44409</v>
      </c>
      <c r="AH1" s="90">
        <v>44440</v>
      </c>
      <c r="AI1" s="90">
        <v>44470</v>
      </c>
      <c r="AJ1" s="90">
        <v>44501</v>
      </c>
      <c r="AK1" s="90">
        <v>44531</v>
      </c>
      <c r="AL1" s="90">
        <v>44562</v>
      </c>
      <c r="AM1" s="90">
        <v>44593</v>
      </c>
      <c r="AN1" s="90">
        <v>44621</v>
      </c>
      <c r="AO1" s="90">
        <v>44652</v>
      </c>
      <c r="AP1" s="90">
        <v>44682</v>
      </c>
      <c r="AQ1" s="90">
        <v>44713</v>
      </c>
      <c r="AR1" s="90">
        <v>44743</v>
      </c>
      <c r="AS1" s="90">
        <v>44774</v>
      </c>
      <c r="AT1" s="90">
        <v>44805</v>
      </c>
      <c r="AU1" s="90">
        <v>44835</v>
      </c>
      <c r="AV1" s="90">
        <v>44866</v>
      </c>
      <c r="AW1" s="90">
        <v>44896</v>
      </c>
      <c r="AX1" s="90">
        <v>44927</v>
      </c>
      <c r="AY1" s="90">
        <v>44958</v>
      </c>
      <c r="AZ1" s="90">
        <v>44986</v>
      </c>
      <c r="BA1" s="90">
        <v>45017</v>
      </c>
      <c r="BB1" s="90">
        <v>45047</v>
      </c>
      <c r="BC1" s="90">
        <v>45078</v>
      </c>
      <c r="BD1" s="90">
        <v>45108</v>
      </c>
      <c r="BE1" s="90"/>
      <c r="BF1" s="90"/>
      <c r="BG1" s="90"/>
      <c r="BH1" s="90"/>
      <c r="BI1" s="90"/>
      <c r="BJ1" s="90"/>
      <c r="BK1" s="90"/>
      <c r="BL1" s="90"/>
      <c r="BM1" s="90"/>
      <c r="BN1" s="90"/>
      <c r="BO1" s="90"/>
      <c r="BP1" s="90"/>
      <c r="BQ1" s="90"/>
      <c r="BR1" s="90"/>
      <c r="BS1" s="90"/>
      <c r="BT1" s="90"/>
      <c r="BU1" s="90"/>
      <c r="BV1" s="90"/>
      <c r="BW1" s="90"/>
      <c r="BX1" s="90"/>
      <c r="BY1" s="90"/>
      <c r="BZ1" s="90"/>
      <c r="CA1" s="90"/>
      <c r="CB1" s="90"/>
      <c r="CC1" s="90"/>
      <c r="CD1" s="90"/>
      <c r="CE1" s="90"/>
      <c r="CF1" s="90"/>
    </row>
    <row r="2" spans="1:84">
      <c r="B2" s="8">
        <f>IF(მონაცემები!$I2&lt;&gt;"არ დაწყებულა",((B$1&gt;მონაცემები!$I2)*OR(მონაცემები!$AF2&gt;B$1,მონაცემები!$AF2="")*((B$1-მონაცემები!$I2)/365)),0)</f>
        <v>0</v>
      </c>
      <c r="C2" s="8">
        <f>IF(მონაცემები!$I2&lt;&gt;"არ დაწყებულა",((C$1&gt;მონაცემები!$I2)*OR(მონაცემები!$AF2&gt;C$1,მონაცემები!$AF2="")*((C$1-მონაცემები!$I2)/365)),0)</f>
        <v>0</v>
      </c>
      <c r="D2" s="8">
        <f>IF(მონაცემები!$I2&lt;&gt;"არ დაწყებულა",((D$1&gt;მონაცემები!$I2)*OR(მონაცემები!$AF2&gt;D$1,მონაცემები!$AF2="")*((D$1-მონაცემები!$I2)/365)),0)</f>
        <v>0</v>
      </c>
      <c r="E2" s="8">
        <f>IF(მონაცემები!$I2&lt;&gt;"არ დაწყებულა",((E$1&gt;მონაცემები!$I2)*OR(მონაცემები!$AF2&gt;E$1,მონაცემები!$AF2="")*((E$1-მონაცემები!$I2)/365)),0)</f>
        <v>0</v>
      </c>
      <c r="F2" s="8">
        <f>IF(მონაცემები!$I2&lt;&gt;"არ დაწყებულა",((F$1&gt;მონაცემები!$I2)*OR(მონაცემები!$AF2&gt;F$1,მონაცემები!$AF2="")*((F$1-მონაცემები!$I2)/365)),0)</f>
        <v>0</v>
      </c>
      <c r="G2" s="8">
        <f>IF(მონაცემები!$I2&lt;&gt;"არ დაწყებულა",((G$1&gt;მონაცემები!$I2)*OR(მონაცემები!$AF2&gt;G$1,მონაცემები!$AF2="")*((G$1-მონაცემები!$I2)/365)),0)</f>
        <v>0</v>
      </c>
      <c r="H2" s="8">
        <f>IF(მონაცემები!$I2&lt;&gt;"არ დაწყებულა",((H$1&gt;მონაცემები!$I2)*OR(მონაცემები!$AF2&gt;H$1,მონაცემები!$AF2="")*((H$1-მონაცემები!$I2)/365)),0)</f>
        <v>0</v>
      </c>
      <c r="I2" s="8">
        <f>IF(მონაცემები!$I2&lt;&gt;"არ დაწყებულა",((I$1&gt;მონაცემები!$I2)*OR(მონაცემები!$AF2&gt;I$1,მონაცემები!$AF2="")*((I$1-მონაცემები!$I2)/365)),0)</f>
        <v>0</v>
      </c>
      <c r="J2" s="8">
        <f>IF(მონაცემები!$I2&lt;&gt;"არ დაწყებულა",((J$1&gt;მონაცემები!$I2)*OR(მონაცემები!$AF2&gt;J$1,მონაცემები!$AF2="")*((J$1-მონაცემები!$I2)/365)),0)</f>
        <v>0</v>
      </c>
      <c r="K2" s="8">
        <f>IF(მონაცემები!$I2&lt;&gt;"არ დაწყებულა",((K$1&gt;მონაცემები!$I2)*OR(მონაცემები!$AF2&gt;K$1,მონაცემები!$AF2="")*((K$1-მონაცემები!$I2)/365)),0)</f>
        <v>0</v>
      </c>
      <c r="L2" s="8">
        <f>IF(მონაცემები!$I2&lt;&gt;"არ დაწყებულა",((L$1&gt;მონაცემები!$I2)*OR(მონაცემები!$AF2&gt;L$1,მონაცემები!$AF2="")*((L$1-მონაცემები!$I2)/365)),0)</f>
        <v>0</v>
      </c>
      <c r="M2" s="8">
        <f>IF(მონაცემები!$I2&lt;&gt;"არ დაწყებულა",((M$1&gt;მონაცემები!$I2)*OR(მონაცემები!$AF2&gt;M$1,მონაცემები!$AF2="")*((M$1-მონაცემები!$I2)/365)),0)</f>
        <v>0</v>
      </c>
      <c r="N2" s="8">
        <f>IF(მონაცემები!$I2&lt;&gt;"არ დაწყებულა",((N$1&gt;მონაცემები!$I2)*OR(მონაცემები!$AF2&gt;N$1,მონაცემები!$AF2="")*((N$1-მონაცემები!$I2)/365)),0)</f>
        <v>0</v>
      </c>
      <c r="O2" s="8">
        <f>IF(მონაცემები!$I2&lt;&gt;"არ დაწყებულა",((O$1&gt;მონაცემები!$I2)*OR(მონაცემები!$AF2&gt;O$1,მონაცემები!$AF2="")*((O$1-მონაცემები!$I2)/365)),0)</f>
        <v>0</v>
      </c>
      <c r="P2" s="8">
        <f>IF(მონაცემები!$I2&lt;&gt;"არ დაწყებულა",((P$1&gt;მონაცემები!$I2)*OR(მონაცემები!$AF2&gt;P$1,მონაცემები!$AF2="")*((P$1-მონაცემები!$I2)/365)),0)</f>
        <v>0</v>
      </c>
      <c r="Q2" s="8">
        <f>IF(მონაცემები!$I2&lt;&gt;"არ დაწყებულა",((Q$1&gt;მონაცემები!$I2)*OR(მონაცემები!$AF2&gt;Q$1,მონაცემები!$AF2="")*((Q$1-მონაცემები!$I2)/365)),0)</f>
        <v>0</v>
      </c>
      <c r="R2" s="8">
        <f>IF(მონაცემები!$I2&lt;&gt;"არ დაწყებულა",((R$1&gt;მონაცემები!$I2)*OR(მონაცემები!$AF2&gt;R$1,მონაცემები!$AF2="")*((R$1-მონაცემები!$I2)/365)),0)</f>
        <v>0</v>
      </c>
      <c r="S2" s="8">
        <f>IF(მონაცემები!$I2&lt;&gt;"არ დაწყებულა",((S$1&gt;მონაცემები!$I2)*OR(მონაცემები!$AF2&gt;S$1,მონაცემები!$AF2="")*((S$1-მონაცემები!$I2)/365)),0)</f>
        <v>0</v>
      </c>
      <c r="T2" s="8">
        <f>IF(მონაცემები!$I2&lt;&gt;"არ დაწყებულა",((T$1&gt;მონაცემები!$I2)*OR(მონაცემები!$AF2&gt;T$1,მონაცემები!$AF2="")*((T$1-მონაცემები!$I2)/365)),0)</f>
        <v>0</v>
      </c>
      <c r="U2" s="8">
        <f>IF(მონაცემები!$I2&lt;&gt;"არ დაწყებულა",((U$1&gt;მონაცემები!$I2)*OR(მონაცემები!$AF2&gt;U$1,მონაცემები!$AF2="")*((U$1-მონაცემები!$I2)/365)),0)</f>
        <v>0</v>
      </c>
      <c r="V2" s="8">
        <f>IF(მონაცემები!$I2&lt;&gt;"არ დაწყებულა",((V$1&gt;მონაცემები!$I2)*OR(მონაცემები!$AF2&gt;V$1,მონაცემები!$AF2="")*((V$1-მონაცემები!$I2)/365)),0)</f>
        <v>0</v>
      </c>
      <c r="W2" s="8">
        <f>IF(მონაცემები!$I2&lt;&gt;"არ დაწყებულა",((W$1&gt;მონაცემები!$I2)*OR(მონაცემები!$AF2&gt;W$1,მონაცემები!$AF2="")*((W$1-მონაცემები!$I2)/365)),0)</f>
        <v>0</v>
      </c>
      <c r="X2" s="8">
        <f>IF(მონაცემები!$I2&lt;&gt;"არ დაწყებულა",((X$1&gt;მონაცემები!$I2)*OR(მონაცემები!$AF2&gt;X$1,მონაცემები!$AF2="")*((X$1-მონაცემები!$I2)/365)),0)</f>
        <v>0</v>
      </c>
      <c r="Y2" s="8">
        <f>IF(მონაცემები!$I2&lt;&gt;"არ დაწყებულა",((Y$1&gt;მონაცემები!$I2)*OR(მონაცემები!$AF2&gt;Y$1,მონაცემები!$AF2="")*((Y$1-მონაცემები!$I2)/365)),0)</f>
        <v>0</v>
      </c>
      <c r="Z2" s="8">
        <f>IF(მონაცემები!$I2&lt;&gt;"არ დაწყებულა",((Z$1&gt;მონაცემები!$I2)*OR(მონაცემები!$AF2&gt;Z$1,მონაცემები!$AF2="")*((Z$1-მონაცემები!$I2)/365)),0)</f>
        <v>0</v>
      </c>
      <c r="AA2" s="8">
        <f>IF(მონაცემები!$I2&lt;&gt;"არ დაწყებულა",((AA$1&gt;მონაცემები!$I2)*OR(მონაცემები!$AF2&gt;AA$1,მონაცემები!$AF2="")*((AA$1-მონაცემები!$I2)/365)),0)</f>
        <v>0</v>
      </c>
      <c r="AB2" s="8">
        <f>IF(მონაცემები!$I2&lt;&gt;"არ დაწყებულა",((AB$1&gt;მონაცემები!$I2)*OR(მონაცემები!$AF2&gt;AB$1,მონაცემები!$AF2="")*((AB$1-მონაცემები!$I2)/365)),0)</f>
        <v>0</v>
      </c>
      <c r="AC2" s="8">
        <f>IF(მონაცემები!$I2&lt;&gt;"არ დაწყებულა",((AC$1&gt;მონაცემები!$I2)*OR(მონაცემები!$AF2&gt;AC$1,მონაცემები!$AF2="")*((AC$1-მონაცემები!$I2)/365)),0)</f>
        <v>0</v>
      </c>
      <c r="AD2" s="8">
        <f>IF(მონაცემები!$I2&lt;&gt;"არ დაწყებულა",((AD$1&gt;მონაცემები!$I2)*OR(მონაცემები!$AF2&gt;AD$1,მონაცემები!$AF2="")*((AD$1-მონაცემები!$I2)/365)),0)</f>
        <v>0</v>
      </c>
      <c r="AE2" s="8">
        <f>IF(მონაცემები!$I2&lt;&gt;"არ დაწყებულა",((AE$1&gt;მონაცემები!$I2)*OR(მონაცემები!$AF2&gt;AE$1,მონაცემები!$AF2="")*((AE$1-მონაცემები!$I2)/365)),0)</f>
        <v>0</v>
      </c>
      <c r="AF2" s="8">
        <f>IF(მონაცემები!$I2&lt;&gt;"არ დაწყებულა",((AF$1&gt;მონაცემები!$I2)*OR(მონაცემები!$AF2&gt;AF$1,მონაცემები!$AF2="")*((AF$1-მონაცემები!$I2)/365)),0)</f>
        <v>0</v>
      </c>
      <c r="AG2" s="8">
        <f>IF(მონაცემები!$I2&lt;&gt;"არ დაწყებულა",((AG$1&gt;მონაცემები!$I2)*OR(მონაცემები!$AF2&gt;AG$1,მონაცემები!$AF2="")*((AG$1-მონაცემები!$I2)/365)),0)</f>
        <v>0</v>
      </c>
      <c r="AH2" s="8">
        <f>IF(მონაცემები!$I2&lt;&gt;"არ დაწყებულა",((AH$1&gt;მონაცემები!$I2)*OR(მონაცემები!$AF2&gt;AH$1,მონაცემები!$AF2="")*((AH$1-მონაცემები!$I2)/365)),0)</f>
        <v>0</v>
      </c>
      <c r="AI2" s="8">
        <f>IF(მონაცემები!$I2&lt;&gt;"არ დაწყებულა",((AI$1&gt;მონაცემები!$I2)*OR(მონაცემები!$AF2&gt;AI$1,მონაცემები!$AF2="")*((AI$1-მონაცემები!$I2)/365)),0)</f>
        <v>0</v>
      </c>
      <c r="AJ2" s="8">
        <f>IF(მონაცემები!$I2&lt;&gt;"არ დაწყებულა",((AJ$1&gt;მონაცემები!$I2)*OR(მონაცემები!$AF2&gt;AJ$1,მონაცემები!$AF2="")*((AJ$1-მონაცემები!$I2)/365)),0)</f>
        <v>0</v>
      </c>
      <c r="AK2" s="8">
        <f>IF(მონაცემები!$I2&lt;&gt;"არ დაწყებულა",((AK$1&gt;მონაცემები!$I2)*OR(მონაცემები!$AF2&gt;AK$1,მონაცემები!$AF2="")*((AK$1-მონაცემები!$I2)/365)),0)</f>
        <v>0</v>
      </c>
      <c r="AL2" s="8">
        <f>IF(მონაცემები!$I2&lt;&gt;"არ დაწყებულა",((AL$1&gt;მონაცემები!$I2)*OR(მონაცემები!$AF2&gt;AL$1,მონაცემები!$AF2="")*((AL$1-მონაცემები!$I2)/365)),0)</f>
        <v>0</v>
      </c>
      <c r="AM2" s="8">
        <f>IF(მონაცემები!$I2&lt;&gt;"არ დაწყებულა",((AM$1&gt;მონაცემები!$I2)*OR(მონაცემები!$AF2&gt;AM$1,მონაცემები!$AF2="")*((AM$1-მონაცემები!$I2)/365)),0)</f>
        <v>0</v>
      </c>
      <c r="AN2" s="8">
        <f>IF(მონაცემები!$I2&lt;&gt;"არ დაწყებულა",((AN$1&gt;მონაცემები!$I2)*OR(მონაცემები!$AF2&gt;AN$1,მონაცემები!$AF2="")*((AN$1-მონაცემები!$I2)/365)),0)</f>
        <v>0</v>
      </c>
      <c r="AO2" s="8">
        <f>IF(მონაცემები!$I2&lt;&gt;"არ დაწყებულა",((AO$1&gt;მონაცემები!$I2)*OR(მონაცემები!$AF2&gt;AO$1,მონაცემები!$AF2="")*((AO$1-მონაცემები!$I2)/365)),0)</f>
        <v>0</v>
      </c>
      <c r="AP2" s="8">
        <f>IF(მონაცემები!$I2&lt;&gt;"არ დაწყებულა",((AP$1&gt;მონაცემები!$I2)*OR(მონაცემები!$AF2&gt;AP$1,მონაცემები!$AF2="")*((AP$1-მონაცემები!$I2)/365)),0)</f>
        <v>0</v>
      </c>
      <c r="AQ2" s="8">
        <f>IF(მონაცემები!$I2&lt;&gt;"არ დაწყებულა",((AQ$1&gt;მონაცემები!$I2)*OR(მონაცემები!$AF2&gt;AQ$1,მონაცემები!$AF2="")*((AQ$1-მონაცემები!$I2)/365)),0)</f>
        <v>0</v>
      </c>
      <c r="AR2" s="8">
        <f>IF(მონაცემები!$I2&lt;&gt;"არ დაწყებულა",((AR$1&gt;მონაცემები!$I2)*OR(მონაცემები!$AF2&gt;AR$1,მონაცემები!$AF2="")*((AR$1-მონაცემები!$I2)/365)),0)</f>
        <v>0</v>
      </c>
      <c r="AS2" s="8">
        <f>IF(მონაცემები!$I2&lt;&gt;"არ დაწყებულა",((AS$1&gt;მონაცემები!$I2)*OR(მონაცემები!$AF2&gt;AS$1,მონაცემები!$AF2="")*((AS$1-მონაცემები!$I2)/365)),0)</f>
        <v>0</v>
      </c>
      <c r="AT2" s="8">
        <f>IF(მონაცემები!$I2&lt;&gt;"არ დაწყებულა",((AT$1&gt;მონაცემები!$I2)*OR(მონაცემები!$AF2&gt;AT$1,მონაცემები!$AF2="")*((AT$1-მონაცემები!$I2)/365)),0)</f>
        <v>0</v>
      </c>
      <c r="AU2" s="8">
        <f>IF(მონაცემები!$I2&lt;&gt;"არ დაწყებულა",((AU$1&gt;მონაცემები!$I2)*OR(მონაცემები!$AF2&gt;AU$1,მონაცემები!$AF2="")*((AU$1-მონაცემები!$I2)/365)),0)</f>
        <v>0</v>
      </c>
      <c r="AV2" s="8">
        <f>IF(მონაცემები!$I2&lt;&gt;"არ დაწყებულა",((AV$1&gt;მონაცემები!$I2)*OR(მონაცემები!$AF2&gt;AV$1,მონაცემები!$AF2="")*((AV$1-მონაცემები!$I2)/365)),0)</f>
        <v>0</v>
      </c>
      <c r="AW2" s="8">
        <f>IF(მონაცემები!$I2&lt;&gt;"არ დაწყებულა",((AW$1&gt;მონაცემები!$I2)*OR(მონაცემები!$AF2&gt;AW$1,მონაცემები!$AF2="")*((AW$1-მონაცემები!$I2)/365)),0)</f>
        <v>0</v>
      </c>
      <c r="AX2" s="8">
        <f>IF(მონაცემები!$I2&lt;&gt;"არ დაწყებულა",((AX$1&gt;მონაცემები!$I2)*OR(მონაცემები!$AF2&gt;AX$1,მონაცემები!$AF2="")*((AX$1-მონაცემები!$I2)/365)),0)</f>
        <v>0</v>
      </c>
      <c r="AY2" s="8">
        <f>IF(მონაცემები!$I2&lt;&gt;"არ დაწყებულა",((AY$1&gt;მონაცემები!$I2)*OR(მონაცემები!$AF2&gt;AY$1,მონაცემები!$AF2="")*((AY$1-მონაცემები!$I2)/365)),0)</f>
        <v>0</v>
      </c>
      <c r="AZ2" s="8">
        <f>IF(მონაცემები!$I2&lt;&gt;"არ დაწყებულა",((AZ$1&gt;მონაცემები!$I2)*OR(მონაცემები!$AF2&gt;AZ$1,მონაცემები!$AF2="")*((AZ$1-მონაცემები!$I2)/365)),0)</f>
        <v>0</v>
      </c>
      <c r="BA2" s="8">
        <f>IF(მონაცემები!$I2&lt;&gt;"არ დაწყებულა",((BA$1&gt;მონაცემები!$I2)*OR(მონაცემები!$AF2&gt;BA$1,მონაცემები!$AF2="")*((BA$1-მონაცემები!$I2)/365)),0)</f>
        <v>0</v>
      </c>
      <c r="BB2" s="8">
        <f>IF(მონაცემები!$I2&lt;&gt;"არ დაწყებულა",((BB$1&gt;მონაცემები!$I2)*OR(მონაცემები!$AF2&gt;BB$1,მონაცემები!$AF2="")*((BB$1-მონაცემები!$I2)/365)),0)</f>
        <v>0</v>
      </c>
      <c r="BC2" s="8">
        <f>IF(მონაცემები!$I2&lt;&gt;"არ დაწყებულა",((BC$1&gt;მონაცემები!$I2)*OR(მონაცემები!$AF2&gt;BC$1,მონაცემები!$AF2="")*((BC$1-მონაცემები!$I2)/365)),0)</f>
        <v>0</v>
      </c>
      <c r="BD2" s="8">
        <f>IF(მონაცემები!$I2&lt;&gt;"არ დაწყებულა",((BD$1&gt;მონაცემები!$I2)*OR(მონაცემები!$AF2&gt;BD$1,მონაცემები!$AF2="")*((BD$1-მონაცემები!$I2)/365)),0)</f>
        <v>0</v>
      </c>
    </row>
    <row r="3" spans="1:84">
      <c r="B3" s="8">
        <f>IF(მონაცემები!$I3&lt;&gt;"არ დაწყებულა",((B$1&gt;მონაცემები!$I3)*OR(მონაცემები!$AF3&gt;B$1,მონაცემები!$AF3="")*((B$1-მონაცემები!$I3)/365)),0)</f>
        <v>0</v>
      </c>
      <c r="C3" s="8">
        <f>IF(მონაცემები!$I3&lt;&gt;"არ დაწყებულა",((C$1&gt;მონაცემები!$I3)*OR(მონაცემები!$AF3&gt;C$1,მონაცემები!$AF3="")*((C$1-მონაცემები!$I3)/365)),0)</f>
        <v>0</v>
      </c>
      <c r="D3" s="8">
        <f>IF(მონაცემები!$I3&lt;&gt;"არ დაწყებულა",((D$1&gt;მონაცემები!$I3)*OR(მონაცემები!$AF3&gt;D$1,მონაცემები!$AF3="")*((D$1-მონაცემები!$I3)/365)),0)</f>
        <v>0</v>
      </c>
      <c r="E3" s="8">
        <f>IF(მონაცემები!$I3&lt;&gt;"არ დაწყებულა",((E$1&gt;მონაცემები!$I3)*OR(მონაცემები!$AF3&gt;E$1,მონაცემები!$AF3="")*((E$1-მონაცემები!$I3)/365)),0)</f>
        <v>0</v>
      </c>
      <c r="F3" s="8">
        <f>IF(მონაცემები!$I3&lt;&gt;"არ დაწყებულა",((F$1&gt;მონაცემები!$I3)*OR(მონაცემები!$AF3&gt;F$1,მონაცემები!$AF3="")*((F$1-მონაცემები!$I3)/365)),0)</f>
        <v>0</v>
      </c>
      <c r="G3" s="8">
        <f>IF(მონაცემები!$I3&lt;&gt;"არ დაწყებულა",((G$1&gt;მონაცემები!$I3)*OR(მონაცემები!$AF3&gt;G$1,მონაცემები!$AF3="")*((G$1-მონაცემები!$I3)/365)),0)</f>
        <v>0</v>
      </c>
      <c r="H3" s="8">
        <f>IF(მონაცემები!$I3&lt;&gt;"არ დაწყებულა",((H$1&gt;მონაცემები!$I3)*OR(მონაცემები!$AF3&gt;H$1,მონაცემები!$AF3="")*((H$1-მონაცემები!$I3)/365)),0)</f>
        <v>0</v>
      </c>
      <c r="I3" s="8">
        <f>IF(მონაცემები!$I3&lt;&gt;"არ დაწყებულა",((I$1&gt;მონაცემები!$I3)*OR(მონაცემები!$AF3&gt;I$1,მონაცემები!$AF3="")*((I$1-მონაცემები!$I3)/365)),0)</f>
        <v>0</v>
      </c>
      <c r="J3" s="8">
        <f>IF(მონაცემები!$I3&lt;&gt;"არ დაწყებულა",((J$1&gt;მონაცემები!$I3)*OR(მონაცემები!$AF3&gt;J$1,მონაცემები!$AF3="")*((J$1-მონაცემები!$I3)/365)),0)</f>
        <v>0</v>
      </c>
      <c r="K3" s="8">
        <f>IF(მონაცემები!$I3&lt;&gt;"არ დაწყებულა",((K$1&gt;მონაცემები!$I3)*OR(მონაცემები!$AF3&gt;K$1,მონაცემები!$AF3="")*((K$1-მონაცემები!$I3)/365)),0)</f>
        <v>0</v>
      </c>
      <c r="L3" s="8">
        <f>IF(მონაცემები!$I3&lt;&gt;"არ დაწყებულა",((L$1&gt;მონაცემები!$I3)*OR(მონაცემები!$AF3&gt;L$1,მონაცემები!$AF3="")*((L$1-მონაცემები!$I3)/365)),0)</f>
        <v>0</v>
      </c>
      <c r="M3" s="8">
        <f>IF(მონაცემები!$I3&lt;&gt;"არ დაწყებულა",((M$1&gt;მონაცემები!$I3)*OR(მონაცემები!$AF3&gt;M$1,მონაცემები!$AF3="")*((M$1-მონაცემები!$I3)/365)),0)</f>
        <v>0</v>
      </c>
      <c r="N3" s="8">
        <f>IF(მონაცემები!$I3&lt;&gt;"არ დაწყებულა",((N$1&gt;მონაცემები!$I3)*OR(მონაცემები!$AF3&gt;N$1,მონაცემები!$AF3="")*((N$1-მონაცემები!$I3)/365)),0)</f>
        <v>0</v>
      </c>
      <c r="O3" s="8">
        <f>IF(მონაცემები!$I3&lt;&gt;"არ დაწყებულა",((O$1&gt;მონაცემები!$I3)*OR(მონაცემები!$AF3&gt;O$1,მონაცემები!$AF3="")*((O$1-მონაცემები!$I3)/365)),0)</f>
        <v>0</v>
      </c>
      <c r="P3" s="8">
        <f>IF(მონაცემები!$I3&lt;&gt;"არ დაწყებულა",((P$1&gt;მონაცემები!$I3)*OR(მონაცემები!$AF3&gt;P$1,მონაცემები!$AF3="")*((P$1-მონაცემები!$I3)/365)),0)</f>
        <v>0</v>
      </c>
      <c r="Q3" s="8">
        <f>IF(მონაცემები!$I3&lt;&gt;"არ დაწყებულა",((Q$1&gt;მონაცემები!$I3)*OR(მონაცემები!$AF3&gt;Q$1,მონაცემები!$AF3="")*((Q$1-მონაცემები!$I3)/365)),0)</f>
        <v>0</v>
      </c>
      <c r="R3" s="8">
        <f>IF(მონაცემები!$I3&lt;&gt;"არ დაწყებულა",((R$1&gt;მონაცემები!$I3)*OR(მონაცემები!$AF3&gt;R$1,მონაცემები!$AF3="")*((R$1-მონაცემები!$I3)/365)),0)</f>
        <v>0</v>
      </c>
      <c r="S3" s="8">
        <f>IF(მონაცემები!$I3&lt;&gt;"არ დაწყებულა",((S$1&gt;მონაცემები!$I3)*OR(მონაცემები!$AF3&gt;S$1,მონაცემები!$AF3="")*((S$1-მონაცემები!$I3)/365)),0)</f>
        <v>0</v>
      </c>
      <c r="T3" s="8">
        <f>IF(მონაცემები!$I3&lt;&gt;"არ დაწყებულა",((T$1&gt;მონაცემები!$I3)*OR(მონაცემები!$AF3&gt;T$1,მონაცემები!$AF3="")*((T$1-მონაცემები!$I3)/365)),0)</f>
        <v>0</v>
      </c>
      <c r="U3" s="8">
        <f>IF(მონაცემები!$I3&lt;&gt;"არ დაწყებულა",((U$1&gt;მონაცემები!$I3)*OR(მონაცემები!$AF3&gt;U$1,მონაცემები!$AF3="")*((U$1-მონაცემები!$I3)/365)),0)</f>
        <v>0</v>
      </c>
      <c r="V3" s="8">
        <f>IF(მონაცემები!$I3&lt;&gt;"არ დაწყებულა",((V$1&gt;მონაცემები!$I3)*OR(მონაცემები!$AF3&gt;V$1,მონაცემები!$AF3="")*((V$1-მონაცემები!$I3)/365)),0)</f>
        <v>0</v>
      </c>
      <c r="W3" s="8">
        <f>IF(მონაცემები!$I3&lt;&gt;"არ დაწყებულა",((W$1&gt;მონაცემები!$I3)*OR(მონაცემები!$AF3&gt;W$1,მონაცემები!$AF3="")*((W$1-მონაცემები!$I3)/365)),0)</f>
        <v>0</v>
      </c>
      <c r="X3" s="8">
        <f>IF(მონაცემები!$I3&lt;&gt;"არ დაწყებულა",((X$1&gt;მონაცემები!$I3)*OR(მონაცემები!$AF3&gt;X$1,მონაცემები!$AF3="")*((X$1-მონაცემები!$I3)/365)),0)</f>
        <v>6.8493150684931503E-2</v>
      </c>
      <c r="Y3" s="8">
        <f>IF(მონაცემები!$I3&lt;&gt;"არ დაწყებულა",((Y$1&gt;მონაცემები!$I3)*OR(მონაცემები!$AF3&gt;Y$1,მონაცემები!$AF3="")*((Y$1-მონაცემები!$I3)/365)),0)</f>
        <v>0.15068493150684931</v>
      </c>
      <c r="Z3" s="8">
        <f>IF(მონაცემები!$I3&lt;&gt;"არ დაწყებულა",((Z$1&gt;მონაცემები!$I3)*OR(მონაცემები!$AF3&gt;Z$1,მონაცემები!$AF3="")*((Z$1-მონაცემები!$I3)/365)),0)</f>
        <v>0.23561643835616439</v>
      </c>
      <c r="AA3" s="8">
        <f>IF(მონაცემები!$I3&lt;&gt;"არ დაწყებულა",((AA$1&gt;მონაცემები!$I3)*OR(მონაცემები!$AF3&gt;AA$1,მონაცემები!$AF3="")*((AA$1-მონაცემები!$I3)/365)),0)</f>
        <v>0.32054794520547947</v>
      </c>
      <c r="AB3" s="8">
        <f>IF(მონაცემები!$I3&lt;&gt;"არ დაწყებულა",((AB$1&gt;მონაცემები!$I3)*OR(მონაცემები!$AF3&gt;AB$1,მონაცემები!$AF3="")*((AB$1-მონაცემები!$I3)/365)),0)</f>
        <v>0.39726027397260272</v>
      </c>
      <c r="AC3" s="8">
        <f>IF(მონაცემები!$I3&lt;&gt;"არ დაწყებულა",((AC$1&gt;მონაცემები!$I3)*OR(მონაცემები!$AF3&gt;AC$1,მონაცემები!$AF3="")*((AC$1-მონაცემები!$I3)/365)),0)</f>
        <v>0.48219178082191783</v>
      </c>
      <c r="AD3" s="8">
        <f>IF(მონაცემები!$I3&lt;&gt;"არ დაწყებულა",((AD$1&gt;მონაცემები!$I3)*OR(მონაცემები!$AF3&gt;AD$1,მონაცემები!$AF3="")*((AD$1-მონაცემები!$I3)/365)),0)</f>
        <v>0.56438356164383563</v>
      </c>
      <c r="AE3" s="8">
        <f>IF(მონაცემები!$I3&lt;&gt;"არ დაწყებულა",((AE$1&gt;მონაცემები!$I3)*OR(მონაცემები!$AF3&gt;AE$1,მონაცემები!$AF3="")*((AE$1-მონაცემები!$I3)/365)),0)</f>
        <v>0.64931506849315068</v>
      </c>
      <c r="AF3" s="8">
        <f>IF(მონაცემები!$I3&lt;&gt;"არ დაწყებულა",((AF$1&gt;მონაცემები!$I3)*OR(მონაცემები!$AF3&gt;AF$1,მონაცემები!$AF3="")*((AF$1-მონაცემები!$I3)/365)),0)</f>
        <v>0.73150684931506849</v>
      </c>
      <c r="AG3" s="8">
        <f>IF(მონაცემები!$I3&lt;&gt;"არ დაწყებულა",((AG$1&gt;მონაცემები!$I3)*OR(მონაცემები!$AF3&gt;AG$1,მონაცემები!$AF3="")*((AG$1-მონაცემები!$I3)/365)),0)</f>
        <v>0.81643835616438354</v>
      </c>
      <c r="AH3" s="8">
        <f>IF(მონაცემები!$I3&lt;&gt;"არ დაწყებულა",((AH$1&gt;მონაცემები!$I3)*OR(მონაცემები!$AF3&gt;AH$1,მონაცემები!$AF3="")*((AH$1-მონაცემები!$I3)/365)),0)</f>
        <v>0.90136986301369859</v>
      </c>
      <c r="AI3" s="8">
        <f>IF(მონაცემები!$I3&lt;&gt;"არ დაწყებულა",((AI$1&gt;მონაცემები!$I3)*OR(მონაცემები!$AF3&gt;AI$1,მონაცემები!$AF3="")*((AI$1-მონაცემები!$I3)/365)),0)</f>
        <v>0.98356164383561639</v>
      </c>
      <c r="AJ3" s="8">
        <f>IF(მონაცემები!$I3&lt;&gt;"არ დაწყებულა",((AJ$1&gt;მონაცემები!$I3)*OR(მონაცემები!$AF3&gt;AJ$1,მონაცემები!$AF3="")*((AJ$1-მონაცემები!$I3)/365)),0)</f>
        <v>1.0684931506849316</v>
      </c>
      <c r="AK3" s="8">
        <f>IF(მონაცემები!$I3&lt;&gt;"არ დაწყებულა",((AK$1&gt;მონაცემები!$I3)*OR(მონაცემები!$AF3&gt;AK$1,მონაცემები!$AF3="")*((AK$1-მონაცემები!$I3)/365)),0)</f>
        <v>1.1506849315068493</v>
      </c>
      <c r="AL3" s="8">
        <f>IF(მონაცემები!$I3&lt;&gt;"არ დაწყებულა",((AL$1&gt;მონაცემები!$I3)*OR(მონაცემები!$AF3&gt;AL$1,მონაცემები!$AF3="")*((AL$1-მონაცემები!$I3)/365)),0)</f>
        <v>1.2356164383561643</v>
      </c>
      <c r="AM3" s="8">
        <f>IF(მონაცემები!$I3&lt;&gt;"არ დაწყებულა",((AM$1&gt;მონაცემები!$I3)*OR(მონაცემები!$AF3&gt;AM$1,მონაცემები!$AF3="")*((AM$1-მონაცემები!$I3)/365)),0)</f>
        <v>1.3205479452054794</v>
      </c>
      <c r="AN3" s="8">
        <f>IF(მონაცემები!$I3&lt;&gt;"არ დაწყებულა",((AN$1&gt;მონაცემები!$I3)*OR(მონაცემები!$AF3&gt;AN$1,მონაცემები!$AF3="")*((AN$1-მონაცემები!$I3)/365)),0)</f>
        <v>1.3972602739726028</v>
      </c>
      <c r="AO3" s="8">
        <f>IF(მონაცემები!$I3&lt;&gt;"არ დაწყებულა",((AO$1&gt;მონაცემები!$I3)*OR(მონაცემები!$AF3&gt;AO$1,მონაცემები!$AF3="")*((AO$1-მონაცემები!$I3)/365)),0)</f>
        <v>1.4821917808219178</v>
      </c>
      <c r="AP3" s="8">
        <f>IF(მონაცემები!$I3&lt;&gt;"არ დაწყებულა",((AP$1&gt;მონაცემები!$I3)*OR(მონაცემები!$AF3&gt;AP$1,მონაცემები!$AF3="")*((AP$1-მონაცემები!$I3)/365)),0)</f>
        <v>1.5643835616438355</v>
      </c>
      <c r="AQ3" s="8">
        <f>IF(მონაცემები!$I3&lt;&gt;"არ დაწყებულა",((AQ$1&gt;მონაცემები!$I3)*OR(მონაცემები!$AF3&gt;AQ$1,მონაცემები!$AF3="")*((AQ$1-მონაცემები!$I3)/365)),0)</f>
        <v>1.6493150684931508</v>
      </c>
      <c r="AR3" s="8">
        <f>IF(მონაცემები!$I3&lt;&gt;"არ დაწყებულა",((AR$1&gt;მონაცემები!$I3)*OR(მონაცემები!$AF3&gt;AR$1,მონაცემები!$AF3="")*((AR$1-მონაცემები!$I3)/365)),0)</f>
        <v>1.7315068493150685</v>
      </c>
      <c r="AS3" s="8">
        <f>IF(მონაცემები!$I3&lt;&gt;"არ დაწყებულა",((AS$1&gt;მონაცემები!$I3)*OR(მონაცემები!$AF3&gt;AS$1,მონაცემები!$AF3="")*((AS$1-მონაცემები!$I3)/365)),0)</f>
        <v>1.8164383561643835</v>
      </c>
      <c r="AT3" s="8">
        <f>IF(მონაცემები!$I3&lt;&gt;"არ დაწყებულა",((AT$1&gt;მონაცემები!$I3)*OR(მონაცემები!$AF3&gt;AT$1,მონაცემები!$AF3="")*((AT$1-მონაცემები!$I3)/365)),0)</f>
        <v>1.9013698630136986</v>
      </c>
      <c r="AU3" s="8">
        <f>IF(მონაცემები!$I3&lt;&gt;"არ დაწყებულა",((AU$1&gt;მონაცემები!$I3)*OR(მონაცემები!$AF3&gt;AU$1,მონაცემები!$AF3="")*((AU$1-მონაცემები!$I3)/365)),0)</f>
        <v>1.9835616438356165</v>
      </c>
      <c r="AV3" s="8">
        <f>IF(მონაცემები!$I3&lt;&gt;"არ დაწყებულა",((AV$1&gt;მონაცემები!$I3)*OR(მონაცემები!$AF3&gt;AV$1,მონაცემები!$AF3="")*((AV$1-მონაცემები!$I3)/365)),0)</f>
        <v>2.0684931506849313</v>
      </c>
      <c r="AW3" s="8">
        <f>IF(მონაცემები!$I3&lt;&gt;"არ დაწყებულა",((AW$1&gt;მონაცემები!$I3)*OR(მონაცემები!$AF3&gt;AW$1,მონაცემები!$AF3="")*((AW$1-მონაცემები!$I3)/365)),0)</f>
        <v>2.1506849315068495</v>
      </c>
      <c r="AX3" s="8">
        <f>IF(მონაცემები!$I3&lt;&gt;"არ დაწყებულა",((AX$1&gt;მონაცემები!$I3)*OR(მონაცემები!$AF3&gt;AX$1,მონაცემები!$AF3="")*((AX$1-მონაცემები!$I3)/365)),0)</f>
        <v>0</v>
      </c>
      <c r="AY3" s="8">
        <f>IF(მონაცემები!$I3&lt;&gt;"არ დაწყებულა",((AY$1&gt;მონაცემები!$I3)*OR(მონაცემები!$AF3&gt;AY$1,მონაცემები!$AF3="")*((AY$1-მონაცემები!$I3)/365)),0)</f>
        <v>0</v>
      </c>
      <c r="AZ3" s="8">
        <f>IF(მონაცემები!$I3&lt;&gt;"არ დაწყებულა",((AZ$1&gt;მონაცემები!$I3)*OR(მონაცემები!$AF3&gt;AZ$1,მონაცემები!$AF3="")*((AZ$1-მონაცემები!$I3)/365)),0)</f>
        <v>0</v>
      </c>
      <c r="BA3" s="8">
        <f>IF(მონაცემები!$I3&lt;&gt;"არ დაწყებულა",((BA$1&gt;მონაცემები!$I3)*OR(მონაცემები!$AF3&gt;BA$1,მონაცემები!$AF3="")*((BA$1-მონაცემები!$I3)/365)),0)</f>
        <v>0</v>
      </c>
      <c r="BB3" s="8">
        <f>IF(მონაცემები!$I3&lt;&gt;"არ დაწყებულა",((BB$1&gt;მონაცემები!$I3)*OR(მონაცემები!$AF3&gt;BB$1,მონაცემები!$AF3="")*((BB$1-მონაცემები!$I3)/365)),0)</f>
        <v>0</v>
      </c>
      <c r="BC3" s="8">
        <f>IF(მონაცემები!$I3&lt;&gt;"არ დაწყებულა",((BC$1&gt;მონაცემები!$I3)*OR(მონაცემები!$AF3&gt;BC$1,მონაცემები!$AF3="")*((BC$1-მონაცემები!$I3)/365)),0)</f>
        <v>0</v>
      </c>
      <c r="BD3" s="8">
        <f>IF(მონაცემები!$I3&lt;&gt;"არ დაწყებულა",((BD$1&gt;მონაცემები!$I3)*OR(მონაცემები!$AF3&gt;BD$1,მონაცემები!$AF3="")*((BD$1-მონაცემები!$I3)/365)),0)</f>
        <v>0</v>
      </c>
    </row>
    <row r="4" spans="1:84">
      <c r="B4" s="8">
        <f>IF(მონაცემები!$I4&lt;&gt;"არ დაწყებულა",((B$1&gt;მონაცემები!$I4)*OR(მონაცემები!$AF4&gt;B$1,მონაცემები!$AF4="")*((B$1-მონაცემები!$I4)/365)),0)</f>
        <v>0</v>
      </c>
      <c r="C4" s="8">
        <f>IF(მონაცემები!$I4&lt;&gt;"არ დაწყებულა",((C$1&gt;მონაცემები!$I4)*OR(მონაცემები!$AF4&gt;C$1,მონაცემები!$AF4="")*((C$1-მონაცემები!$I4)/365)),0)</f>
        <v>0</v>
      </c>
      <c r="D4" s="8">
        <f>IF(მონაცემები!$I4&lt;&gt;"არ დაწყებულა",((D$1&gt;მონაცემები!$I4)*OR(მონაცემები!$AF4&gt;D$1,მონაცემები!$AF4="")*((D$1-მონაცემები!$I4)/365)),0)</f>
        <v>0</v>
      </c>
      <c r="E4" s="8">
        <f>IF(მონაცემები!$I4&lt;&gt;"არ დაწყებულა",((E$1&gt;მონაცემები!$I4)*OR(მონაცემები!$AF4&gt;E$1,მონაცემები!$AF4="")*((E$1-მონაცემები!$I4)/365)),0)</f>
        <v>0</v>
      </c>
      <c r="F4" s="8">
        <f>IF(მონაცემები!$I4&lt;&gt;"არ დაწყებულა",((F$1&gt;მონაცემები!$I4)*OR(მონაცემები!$AF4&gt;F$1,მონაცემები!$AF4="")*((F$1-მონაცემები!$I4)/365)),0)</f>
        <v>0</v>
      </c>
      <c r="G4" s="8">
        <f>IF(მონაცემები!$I4&lt;&gt;"არ დაწყებულა",((G$1&gt;მონაცემები!$I4)*OR(მონაცემები!$AF4&gt;G$1,მონაცემები!$AF4="")*((G$1-მონაცემები!$I4)/365)),0)</f>
        <v>0</v>
      </c>
      <c r="H4" s="8">
        <f>IF(მონაცემები!$I4&lt;&gt;"არ დაწყებულა",((H$1&gt;მონაცემები!$I4)*OR(მონაცემები!$AF4&gt;H$1,მონაცემები!$AF4="")*((H$1-მონაცემები!$I4)/365)),0)</f>
        <v>0</v>
      </c>
      <c r="I4" s="8">
        <f>IF(მონაცემები!$I4&lt;&gt;"არ დაწყებულა",((I$1&gt;მონაცემები!$I4)*OR(მონაცემები!$AF4&gt;I$1,მონაცემები!$AF4="")*((I$1-მონაცემები!$I4)/365)),0)</f>
        <v>0</v>
      </c>
      <c r="J4" s="8">
        <f>IF(მონაცემები!$I4&lt;&gt;"არ დაწყებულა",((J$1&gt;მონაცემები!$I4)*OR(მონაცემები!$AF4&gt;J$1,მონაცემები!$AF4="")*((J$1-მონაცემები!$I4)/365)),0)</f>
        <v>0</v>
      </c>
      <c r="K4" s="8">
        <f>IF(მონაცემები!$I4&lt;&gt;"არ დაწყებულა",((K$1&gt;მონაცემები!$I4)*OR(მონაცემები!$AF4&gt;K$1,მონაცემები!$AF4="")*((K$1-მონაცემები!$I4)/365)),0)</f>
        <v>0</v>
      </c>
      <c r="L4" s="8">
        <f>IF(მონაცემები!$I4&lt;&gt;"არ დაწყებულა",((L$1&gt;მონაცემები!$I4)*OR(მონაცემები!$AF4&gt;L$1,მონაცემები!$AF4="")*((L$1-მონაცემები!$I4)/365)),0)</f>
        <v>0</v>
      </c>
      <c r="M4" s="8">
        <f>IF(მონაცემები!$I4&lt;&gt;"არ დაწყებულა",((M$1&gt;მონაცემები!$I4)*OR(მონაცემები!$AF4&gt;M$1,მონაცემები!$AF4="")*((M$1-მონაცემები!$I4)/365)),0)</f>
        <v>0</v>
      </c>
      <c r="N4" s="8">
        <f>IF(მონაცემები!$I4&lt;&gt;"არ დაწყებულა",((N$1&gt;მონაცემები!$I4)*OR(მონაცემები!$AF4&gt;N$1,მონაცემები!$AF4="")*((N$1-მონაცემები!$I4)/365)),0)</f>
        <v>0</v>
      </c>
      <c r="O4" s="8">
        <f>IF(მონაცემები!$I4&lt;&gt;"არ დაწყებულა",((O$1&gt;მონაცემები!$I4)*OR(მონაცემები!$AF4&gt;O$1,მონაცემები!$AF4="")*((O$1-მონაცემები!$I4)/365)),0)</f>
        <v>0</v>
      </c>
      <c r="P4" s="8">
        <f>IF(მონაცემები!$I4&lt;&gt;"არ დაწყებულა",((P$1&gt;მონაცემები!$I4)*OR(მონაცემები!$AF4&gt;P$1,მონაცემები!$AF4="")*((P$1-მონაცემები!$I4)/365)),0)</f>
        <v>0</v>
      </c>
      <c r="Q4" s="8">
        <f>IF(მონაცემები!$I4&lt;&gt;"არ დაწყებულა",((Q$1&gt;მონაცემები!$I4)*OR(მონაცემები!$AF4&gt;Q$1,მონაცემები!$AF4="")*((Q$1-მონაცემები!$I4)/365)),0)</f>
        <v>0</v>
      </c>
      <c r="R4" s="8">
        <f>IF(მონაცემები!$I4&lt;&gt;"არ დაწყებულა",((R$1&gt;მონაცემები!$I4)*OR(მონაცემები!$AF4&gt;R$1,მონაცემები!$AF4="")*((R$1-მონაცემები!$I4)/365)),0)</f>
        <v>0</v>
      </c>
      <c r="S4" s="8">
        <f>IF(მონაცემები!$I4&lt;&gt;"არ დაწყებულა",((S$1&gt;მონაცემები!$I4)*OR(მონაცემები!$AF4&gt;S$1,მონაცემები!$AF4="")*((S$1-მონაცემები!$I4)/365)),0)</f>
        <v>0</v>
      </c>
      <c r="T4" s="8">
        <f>IF(მონაცემები!$I4&lt;&gt;"არ დაწყებულა",((T$1&gt;მონაცემები!$I4)*OR(მონაცემები!$AF4&gt;T$1,მონაცემები!$AF4="")*((T$1-მონაცემები!$I4)/365)),0)</f>
        <v>0</v>
      </c>
      <c r="U4" s="8">
        <f>IF(მონაცემები!$I4&lt;&gt;"არ დაწყებულა",((U$1&gt;მონაცემები!$I4)*OR(მონაცემები!$AF4&gt;U$1,მონაცემები!$AF4="")*((U$1-მონაცემები!$I4)/365)),0)</f>
        <v>0</v>
      </c>
      <c r="V4" s="8">
        <f>IF(მონაცემები!$I4&lt;&gt;"არ დაწყებულა",((V$1&gt;მონაცემები!$I4)*OR(მონაცემები!$AF4&gt;V$1,მონაცემები!$AF4="")*((V$1-მონაცემები!$I4)/365)),0)</f>
        <v>0</v>
      </c>
      <c r="W4" s="8">
        <f>IF(მონაცემები!$I4&lt;&gt;"არ დაწყებულა",((W$1&gt;მონაცემები!$I4)*OR(მონაცემები!$AF4&gt;W$1,მონაცემები!$AF4="")*((W$1-მონაცემები!$I4)/365)),0)</f>
        <v>0</v>
      </c>
      <c r="X4" s="8">
        <f>IF(მონაცემები!$I4&lt;&gt;"არ დაწყებულა",((X$1&gt;მონაცემები!$I4)*OR(მონაცემები!$AF4&gt;X$1,მონაცემები!$AF4="")*((X$1-მონაცემები!$I4)/365)),0)</f>
        <v>3.0136986301369864E-2</v>
      </c>
      <c r="Y4" s="8">
        <f>IF(მონაცემები!$I4&lt;&gt;"არ დაწყებულა",((Y$1&gt;მონაცემები!$I4)*OR(მონაცემები!$AF4&gt;Y$1,მონაცემები!$AF4="")*((Y$1-მონაცემები!$I4)/365)),0)</f>
        <v>0.11232876712328767</v>
      </c>
      <c r="Z4" s="8">
        <f>IF(მონაცემები!$I4&lt;&gt;"არ დაწყებულა",((Z$1&gt;მონაცემები!$I4)*OR(მონაცემები!$AF4&gt;Z$1,მონაცემები!$AF4="")*((Z$1-მონაცემები!$I4)/365)),0)</f>
        <v>0.19726027397260273</v>
      </c>
      <c r="AA4" s="8">
        <f>IF(მონაცემები!$I4&lt;&gt;"არ დაწყებულა",((AA$1&gt;მონაცემები!$I4)*OR(მონაცემები!$AF4&gt;AA$1,მონაცემები!$AF4="")*((AA$1-მონაცემები!$I4)/365)),0)</f>
        <v>0.28219178082191781</v>
      </c>
      <c r="AB4" s="8">
        <f>IF(მონაცემები!$I4&lt;&gt;"არ დაწყებულა",((AB$1&gt;მონაცემები!$I4)*OR(მონაცემები!$AF4&gt;AB$1,მონაცემები!$AF4="")*((AB$1-მონაცემები!$I4)/365)),0)</f>
        <v>0.35890410958904112</v>
      </c>
      <c r="AC4" s="8">
        <f>IF(მონაცემები!$I4&lt;&gt;"არ დაწყებულა",((AC$1&gt;მონაცემები!$I4)*OR(მონაცემები!$AF4&gt;AC$1,მონაცემები!$AF4="")*((AC$1-მონაცემები!$I4)/365)),0)</f>
        <v>0.44383561643835617</v>
      </c>
      <c r="AD4" s="8">
        <f>IF(მონაცემები!$I4&lt;&gt;"არ დაწყებულა",((AD$1&gt;მონაცემები!$I4)*OR(მონაცემები!$AF4&gt;AD$1,მონაცემები!$AF4="")*((AD$1-მონაცემები!$I4)/365)),0)</f>
        <v>0.52602739726027392</v>
      </c>
      <c r="AE4" s="8">
        <f>IF(მონაცემები!$I4&lt;&gt;"არ დაწყებულა",((AE$1&gt;მონაცემები!$I4)*OR(მონაცემები!$AF4&gt;AE$1,მონაცემები!$AF4="")*((AE$1-მონაცემები!$I4)/365)),0)</f>
        <v>0.61095890410958908</v>
      </c>
      <c r="AF4" s="8">
        <f>IF(მონაცემები!$I4&lt;&gt;"არ დაწყებულა",((AF$1&gt;მონაცემები!$I4)*OR(მონაცემები!$AF4&gt;AF$1,მონაცემები!$AF4="")*((AF$1-მონაცემები!$I4)/365)),0)</f>
        <v>0.69315068493150689</v>
      </c>
      <c r="AG4" s="8">
        <f>IF(მონაცემები!$I4&lt;&gt;"არ დაწყებულა",((AG$1&gt;მონაცემები!$I4)*OR(მონაცემები!$AF4&gt;AG$1,მონაცემები!$AF4="")*((AG$1-მონაცემები!$I4)/365)),0)</f>
        <v>0.77808219178082194</v>
      </c>
      <c r="AH4" s="8">
        <f>IF(მონაცემები!$I4&lt;&gt;"არ დაწყებულა",((AH$1&gt;მონაცემები!$I4)*OR(მონაცემები!$AF4&gt;AH$1,მონაცემები!$AF4="")*((AH$1-მონაცემები!$I4)/365)),0)</f>
        <v>0.86301369863013699</v>
      </c>
      <c r="AI4" s="8">
        <f>IF(მონაცემები!$I4&lt;&gt;"არ დაწყებულა",((AI$1&gt;მონაცემები!$I4)*OR(მონაცემები!$AF4&gt;AI$1,მონაცემები!$AF4="")*((AI$1-მონაცემები!$I4)/365)),0)</f>
        <v>0.9452054794520548</v>
      </c>
      <c r="AJ4" s="8">
        <f>IF(მონაცემები!$I4&lt;&gt;"არ დაწყებულა",((AJ$1&gt;მონაცემები!$I4)*OR(მონაცემები!$AF4&gt;AJ$1,მონაცემები!$AF4="")*((AJ$1-მონაცემები!$I4)/365)),0)</f>
        <v>0</v>
      </c>
      <c r="AK4" s="8">
        <f>IF(მონაცემები!$I4&lt;&gt;"არ დაწყებულა",((AK$1&gt;მონაცემები!$I4)*OR(მონაცემები!$AF4&gt;AK$1,მონაცემები!$AF4="")*((AK$1-მონაცემები!$I4)/365)),0)</f>
        <v>0</v>
      </c>
      <c r="AL4" s="8">
        <f>IF(მონაცემები!$I4&lt;&gt;"არ დაწყებულა",((AL$1&gt;მონაცემები!$I4)*OR(მონაცემები!$AF4&gt;AL$1,მონაცემები!$AF4="")*((AL$1-მონაცემები!$I4)/365)),0)</f>
        <v>0</v>
      </c>
      <c r="AM4" s="8">
        <f>IF(მონაცემები!$I4&lt;&gt;"არ დაწყებულა",((AM$1&gt;მონაცემები!$I4)*OR(მონაცემები!$AF4&gt;AM$1,მონაცემები!$AF4="")*((AM$1-მონაცემები!$I4)/365)),0)</f>
        <v>0</v>
      </c>
      <c r="AN4" s="8">
        <f>IF(მონაცემები!$I4&lt;&gt;"არ დაწყებულა",((AN$1&gt;მონაცემები!$I4)*OR(მონაცემები!$AF4&gt;AN$1,მონაცემები!$AF4="")*((AN$1-მონაცემები!$I4)/365)),0)</f>
        <v>0</v>
      </c>
      <c r="AO4" s="8">
        <f>IF(მონაცემები!$I4&lt;&gt;"არ დაწყებულა",((AO$1&gt;მონაცემები!$I4)*OR(მონაცემები!$AF4&gt;AO$1,მონაცემები!$AF4="")*((AO$1-მონაცემები!$I4)/365)),0)</f>
        <v>0</v>
      </c>
      <c r="AP4" s="8">
        <f>IF(მონაცემები!$I4&lt;&gt;"არ დაწყებულა",((AP$1&gt;მონაცემები!$I4)*OR(მონაცემები!$AF4&gt;AP$1,მონაცემები!$AF4="")*((AP$1-მონაცემები!$I4)/365)),0)</f>
        <v>0</v>
      </c>
      <c r="AQ4" s="8">
        <f>IF(მონაცემები!$I4&lt;&gt;"არ დაწყებულა",((AQ$1&gt;მონაცემები!$I4)*OR(მონაცემები!$AF4&gt;AQ$1,მონაცემები!$AF4="")*((AQ$1-მონაცემები!$I4)/365)),0)</f>
        <v>0</v>
      </c>
      <c r="AR4" s="8">
        <f>IF(მონაცემები!$I4&lt;&gt;"არ დაწყებულა",((AR$1&gt;მონაცემები!$I4)*OR(მონაცემები!$AF4&gt;AR$1,მონაცემები!$AF4="")*((AR$1-მონაცემები!$I4)/365)),0)</f>
        <v>0</v>
      </c>
      <c r="AS4" s="8">
        <f>IF(მონაცემები!$I4&lt;&gt;"არ დაწყებულა",((AS$1&gt;მონაცემები!$I4)*OR(მონაცემები!$AF4&gt;AS$1,მონაცემები!$AF4="")*((AS$1-მონაცემები!$I4)/365)),0)</f>
        <v>0</v>
      </c>
      <c r="AT4" s="8">
        <f>IF(მონაცემები!$I4&lt;&gt;"არ დაწყებულა",((AT$1&gt;მონაცემები!$I4)*OR(მონაცემები!$AF4&gt;AT$1,მონაცემები!$AF4="")*((AT$1-მონაცემები!$I4)/365)),0)</f>
        <v>0</v>
      </c>
      <c r="AU4" s="8">
        <f>IF(მონაცემები!$I4&lt;&gt;"არ დაწყებულა",((AU$1&gt;მონაცემები!$I4)*OR(მონაცემები!$AF4&gt;AU$1,მონაცემები!$AF4="")*((AU$1-მონაცემები!$I4)/365)),0)</f>
        <v>0</v>
      </c>
      <c r="AV4" s="8">
        <f>IF(მონაცემები!$I4&lt;&gt;"არ დაწყებულა",((AV$1&gt;მონაცემები!$I4)*OR(მონაცემები!$AF4&gt;AV$1,მონაცემები!$AF4="")*((AV$1-მონაცემები!$I4)/365)),0)</f>
        <v>0</v>
      </c>
      <c r="AW4" s="8">
        <f>IF(მონაცემები!$I4&lt;&gt;"არ დაწყებულა",((AW$1&gt;მონაცემები!$I4)*OR(მონაცემები!$AF4&gt;AW$1,მონაცემები!$AF4="")*((AW$1-მონაცემები!$I4)/365)),0)</f>
        <v>0</v>
      </c>
      <c r="AX4" s="8">
        <f>IF(მონაცემები!$I4&lt;&gt;"არ დაწყებულა",((AX$1&gt;მონაცემები!$I4)*OR(მონაცემები!$AF4&gt;AX$1,მონაცემები!$AF4="")*((AX$1-მონაცემები!$I4)/365)),0)</f>
        <v>0</v>
      </c>
      <c r="AY4" s="8">
        <f>IF(მონაცემები!$I4&lt;&gt;"არ დაწყებულა",((AY$1&gt;მონაცემები!$I4)*OR(მონაცემები!$AF4&gt;AY$1,მონაცემები!$AF4="")*((AY$1-მონაცემები!$I4)/365)),0)</f>
        <v>0</v>
      </c>
      <c r="AZ4" s="8">
        <f>IF(მონაცემები!$I4&lt;&gt;"არ დაწყებულა",((AZ$1&gt;მონაცემები!$I4)*OR(მონაცემები!$AF4&gt;AZ$1,მონაცემები!$AF4="")*((AZ$1-მონაცემები!$I4)/365)),0)</f>
        <v>0</v>
      </c>
      <c r="BA4" s="8">
        <f>IF(მონაცემები!$I4&lt;&gt;"არ დაწყებულა",((BA$1&gt;მონაცემები!$I4)*OR(მონაცემები!$AF4&gt;BA$1,მონაცემები!$AF4="")*((BA$1-მონაცემები!$I4)/365)),0)</f>
        <v>0</v>
      </c>
      <c r="BB4" s="8">
        <f>IF(მონაცემები!$I4&lt;&gt;"არ დაწყებულა",((BB$1&gt;მონაცემები!$I4)*OR(მონაცემები!$AF4&gt;BB$1,მონაცემები!$AF4="")*((BB$1-მონაცემები!$I4)/365)),0)</f>
        <v>0</v>
      </c>
      <c r="BC4" s="8">
        <f>IF(მონაცემები!$I4&lt;&gt;"არ დაწყებულა",((BC$1&gt;მონაცემები!$I4)*OR(მონაცემები!$AF4&gt;BC$1,მონაცემები!$AF4="")*((BC$1-მონაცემები!$I4)/365)),0)</f>
        <v>0</v>
      </c>
      <c r="BD4" s="8">
        <f>IF(მონაცემები!$I4&lt;&gt;"არ დაწყებულა",((BD$1&gt;მონაცემები!$I4)*OR(მონაცემები!$AF4&gt;BD$1,მონაცემები!$AF4="")*((BD$1-მონაცემები!$I4)/365)),0)</f>
        <v>0</v>
      </c>
    </row>
    <row r="5" spans="1:84">
      <c r="B5" s="8">
        <f>IF(მონაცემები!$I5&lt;&gt;"არ დაწყებულა",((B$1&gt;მონაცემები!$I5)*OR(მონაცემები!$AF5&gt;B$1,მონაცემები!$AF5="")*((B$1-მონაცემები!$I5)/365)),0)</f>
        <v>0</v>
      </c>
      <c r="C5" s="8">
        <f>IF(მონაცემები!$I5&lt;&gt;"არ დაწყებულა",((C$1&gt;მონაცემები!$I5)*OR(მონაცემები!$AF5&gt;C$1,მონაცემები!$AF5="")*((C$1-მონაცემები!$I5)/365)),0)</f>
        <v>0</v>
      </c>
      <c r="D5" s="8">
        <f>IF(მონაცემები!$I5&lt;&gt;"არ დაწყებულა",((D$1&gt;მონაცემები!$I5)*OR(მონაცემები!$AF5&gt;D$1,მონაცემები!$AF5="")*((D$1-მონაცემები!$I5)/365)),0)</f>
        <v>0</v>
      </c>
      <c r="E5" s="8">
        <f>IF(მონაცემები!$I5&lt;&gt;"არ დაწყებულა",((E$1&gt;მონაცემები!$I5)*OR(მონაცემები!$AF5&gt;E$1,მონაცემები!$AF5="")*((E$1-მონაცემები!$I5)/365)),0)</f>
        <v>0</v>
      </c>
      <c r="F5" s="8">
        <f>IF(მონაცემები!$I5&lt;&gt;"არ დაწყებულა",((F$1&gt;მონაცემები!$I5)*OR(მონაცემები!$AF5&gt;F$1,მონაცემები!$AF5="")*((F$1-მონაცემები!$I5)/365)),0)</f>
        <v>0</v>
      </c>
      <c r="G5" s="8">
        <f>IF(მონაცემები!$I5&lt;&gt;"არ დაწყებულა",((G$1&gt;მონაცემები!$I5)*OR(მონაცემები!$AF5&gt;G$1,მონაცემები!$AF5="")*((G$1-მონაცემები!$I5)/365)),0)</f>
        <v>0</v>
      </c>
      <c r="H5" s="8">
        <f>IF(მონაცემები!$I5&lt;&gt;"არ დაწყებულა",((H$1&gt;მონაცემები!$I5)*OR(მონაცემები!$AF5&gt;H$1,მონაცემები!$AF5="")*((H$1-მონაცემები!$I5)/365)),0)</f>
        <v>0</v>
      </c>
      <c r="I5" s="8">
        <f>IF(მონაცემები!$I5&lt;&gt;"არ დაწყებულა",((I$1&gt;მონაცემები!$I5)*OR(მონაცემები!$AF5&gt;I$1,მონაცემები!$AF5="")*((I$1-მონაცემები!$I5)/365)),0)</f>
        <v>0</v>
      </c>
      <c r="J5" s="8">
        <f>IF(მონაცემები!$I5&lt;&gt;"არ დაწყებულა",((J$1&gt;მონაცემები!$I5)*OR(მონაცემები!$AF5&gt;J$1,მონაცემები!$AF5="")*((J$1-მონაცემები!$I5)/365)),0)</f>
        <v>0</v>
      </c>
      <c r="K5" s="8">
        <f>IF(მონაცემები!$I5&lt;&gt;"არ დაწყებულა",((K$1&gt;მონაცემები!$I5)*OR(მონაცემები!$AF5&gt;K$1,მონაცემები!$AF5="")*((K$1-მონაცემები!$I5)/365)),0)</f>
        <v>0</v>
      </c>
      <c r="L5" s="8">
        <f>IF(მონაცემები!$I5&lt;&gt;"არ დაწყებულა",((L$1&gt;მონაცემები!$I5)*OR(მონაცემები!$AF5&gt;L$1,მონაცემები!$AF5="")*((L$1-მონაცემები!$I5)/365)),0)</f>
        <v>0</v>
      </c>
      <c r="M5" s="8">
        <f>IF(მონაცემები!$I5&lt;&gt;"არ დაწყებულა",((M$1&gt;მონაცემები!$I5)*OR(მონაცემები!$AF5&gt;M$1,მონაცემები!$AF5="")*((M$1-მონაცემები!$I5)/365)),0)</f>
        <v>0</v>
      </c>
      <c r="N5" s="8">
        <f>IF(მონაცემები!$I5&lt;&gt;"არ დაწყებულა",((N$1&gt;მონაცემები!$I5)*OR(მონაცემები!$AF5&gt;N$1,მონაცემები!$AF5="")*((N$1-მონაცემები!$I5)/365)),0)</f>
        <v>0</v>
      </c>
      <c r="O5" s="8">
        <f>IF(მონაცემები!$I5&lt;&gt;"არ დაწყებულა",((O$1&gt;მონაცემები!$I5)*OR(მონაცემები!$AF5&gt;O$1,მონაცემები!$AF5="")*((O$1-მონაცემები!$I5)/365)),0)</f>
        <v>0</v>
      </c>
      <c r="P5" s="8">
        <f>IF(მონაცემები!$I5&lt;&gt;"არ დაწყებულა",((P$1&gt;მონაცემები!$I5)*OR(მონაცემები!$AF5&gt;P$1,მონაცემები!$AF5="")*((P$1-მონაცემები!$I5)/365)),0)</f>
        <v>0</v>
      </c>
      <c r="Q5" s="8">
        <f>IF(მონაცემები!$I5&lt;&gt;"არ დაწყებულა",((Q$1&gt;მონაცემები!$I5)*OR(მონაცემები!$AF5&gt;Q$1,მონაცემები!$AF5="")*((Q$1-მონაცემები!$I5)/365)),0)</f>
        <v>0</v>
      </c>
      <c r="R5" s="8">
        <f>IF(მონაცემები!$I5&lt;&gt;"არ დაწყებულა",((R$1&gt;მონაცემები!$I5)*OR(მონაცემები!$AF5&gt;R$1,მონაცემები!$AF5="")*((R$1-მონაცემები!$I5)/365)),0)</f>
        <v>0</v>
      </c>
      <c r="S5" s="8">
        <f>IF(მონაცემები!$I5&lt;&gt;"არ დაწყებულა",((S$1&gt;მონაცემები!$I5)*OR(მონაცემები!$AF5&gt;S$1,მონაცემები!$AF5="")*((S$1-მონაცემები!$I5)/365)),0)</f>
        <v>0</v>
      </c>
      <c r="T5" s="8">
        <f>IF(მონაცემები!$I5&lt;&gt;"არ დაწყებულა",((T$1&gt;მონაცემები!$I5)*OR(მონაცემები!$AF5&gt;T$1,მონაცემები!$AF5="")*((T$1-მონაცემები!$I5)/365)),0)</f>
        <v>0</v>
      </c>
      <c r="U5" s="8">
        <f>IF(მონაცემები!$I5&lt;&gt;"არ დაწყებულა",((U$1&gt;მონაცემები!$I5)*OR(მონაცემები!$AF5&gt;U$1,მონაცემები!$AF5="")*((U$1-მონაცემები!$I5)/365)),0)</f>
        <v>0</v>
      </c>
      <c r="V5" s="8">
        <f>IF(მონაცემები!$I5&lt;&gt;"არ დაწყებულა",((V$1&gt;მონაცემები!$I5)*OR(მონაცემები!$AF5&gt;V$1,მონაცემები!$AF5="")*((V$1-მონაცემები!$I5)/365)),0)</f>
        <v>0</v>
      </c>
      <c r="W5" s="8">
        <f>IF(მონაცემები!$I5&lt;&gt;"არ დაწყებულა",((W$1&gt;მონაცემები!$I5)*OR(მონაცემები!$AF5&gt;W$1,მონაცემები!$AF5="")*((W$1-მონაცემები!$I5)/365)),0)</f>
        <v>0</v>
      </c>
      <c r="X5" s="8">
        <f>IF(მონაცემები!$I5&lt;&gt;"არ დაწყებულა",((X$1&gt;მონაცემები!$I5)*OR(მონაცემები!$AF5&gt;X$1,მონაცემები!$AF5="")*((X$1-მონაცემები!$I5)/365)),0)</f>
        <v>0</v>
      </c>
      <c r="Y5" s="8">
        <f>IF(მონაცემები!$I5&lt;&gt;"არ დაწყებულა",((Y$1&gt;მონაცემები!$I5)*OR(მონაცემები!$AF5&gt;Y$1,მონაცემები!$AF5="")*((Y$1-მონაცემები!$I5)/365)),0)</f>
        <v>0</v>
      </c>
      <c r="Z5" s="8">
        <f>IF(მონაცემები!$I5&lt;&gt;"არ დაწყებულა",((Z$1&gt;მონაცემები!$I5)*OR(მონაცემები!$AF5&gt;Z$1,მონაცემები!$AF5="")*((Z$1-მონაცემები!$I5)/365)),0)</f>
        <v>0</v>
      </c>
      <c r="AA5" s="8">
        <f>IF(მონაცემები!$I5&lt;&gt;"არ დაწყებულა",((AA$1&gt;მონაცემები!$I5)*OR(მონაცემები!$AF5&gt;AA$1,მონაცემები!$AF5="")*((AA$1-მონაცემები!$I5)/365)),0)</f>
        <v>0</v>
      </c>
      <c r="AB5" s="8">
        <f>IF(მონაცემები!$I5&lt;&gt;"არ დაწყებულა",((AB$1&gt;მონაცემები!$I5)*OR(მონაცემები!$AF5&gt;AB$1,მონაცემები!$AF5="")*((AB$1-მონაცემები!$I5)/365)),0)</f>
        <v>0</v>
      </c>
      <c r="AC5" s="8">
        <f>IF(მონაცემები!$I5&lt;&gt;"არ დაწყებულა",((AC$1&gt;მონაცემები!$I5)*OR(მონაცემები!$AF5&gt;AC$1,მონაცემები!$AF5="")*((AC$1-მონაცემები!$I5)/365)),0)</f>
        <v>0</v>
      </c>
      <c r="AD5" s="8">
        <f>IF(მონაცემები!$I5&lt;&gt;"არ დაწყებულა",((AD$1&gt;მონაცემები!$I5)*OR(მონაცემები!$AF5&gt;AD$1,მონაცემები!$AF5="")*((AD$1-მონაცემები!$I5)/365)),0)</f>
        <v>0</v>
      </c>
      <c r="AE5" s="8">
        <f>IF(მონაცემები!$I5&lt;&gt;"არ დაწყებულა",((AE$1&gt;მონაცემები!$I5)*OR(მონაცემები!$AF5&gt;AE$1,მონაცემები!$AF5="")*((AE$1-მონაცემები!$I5)/365)),0)</f>
        <v>0</v>
      </c>
      <c r="AF5" s="8">
        <f>IF(მონაცემები!$I5&lt;&gt;"არ დაწყებულა",((AF$1&gt;მონაცემები!$I5)*OR(მონაცემები!$AF5&gt;AF$1,მონაცემები!$AF5="")*((AF$1-მონაცემები!$I5)/365)),0)</f>
        <v>0</v>
      </c>
      <c r="AG5" s="8">
        <f>IF(მონაცემები!$I5&lt;&gt;"არ დაწყებულა",((AG$1&gt;მონაცემები!$I5)*OR(მონაცემები!$AF5&gt;AG$1,მონაცემები!$AF5="")*((AG$1-მონაცემები!$I5)/365)),0)</f>
        <v>0</v>
      </c>
      <c r="AH5" s="8">
        <f>IF(მონაცემები!$I5&lt;&gt;"არ დაწყებულა",((AH$1&gt;მონაცემები!$I5)*OR(მონაცემები!$AF5&gt;AH$1,მონაცემები!$AF5="")*((AH$1-მონაცემები!$I5)/365)),0)</f>
        <v>0</v>
      </c>
      <c r="AI5" s="8">
        <f>IF(მონაცემები!$I5&lt;&gt;"არ დაწყებულა",((AI$1&gt;მონაცემები!$I5)*OR(მონაცემები!$AF5&gt;AI$1,მონაცემები!$AF5="")*((AI$1-მონაცემები!$I5)/365)),0)</f>
        <v>0</v>
      </c>
      <c r="AJ5" s="8">
        <f>IF(მონაცემები!$I5&lt;&gt;"არ დაწყებულა",((AJ$1&gt;მონაცემები!$I5)*OR(მონაცემები!$AF5&gt;AJ$1,მონაცემები!$AF5="")*((AJ$1-მონაცემები!$I5)/365)),0)</f>
        <v>0</v>
      </c>
      <c r="AK5" s="8">
        <f>IF(მონაცემები!$I5&lt;&gt;"არ დაწყებულა",((AK$1&gt;მონაცემები!$I5)*OR(მონაცემები!$AF5&gt;AK$1,მონაცემები!$AF5="")*((AK$1-მონაცემები!$I5)/365)),0)</f>
        <v>0</v>
      </c>
      <c r="AL5" s="8">
        <f>IF(მონაცემები!$I5&lt;&gt;"არ დაწყებულა",((AL$1&gt;მონაცემები!$I5)*OR(მონაცემები!$AF5&gt;AL$1,მონაცემები!$AF5="")*((AL$1-მონაცემები!$I5)/365)),0)</f>
        <v>0</v>
      </c>
      <c r="AM5" s="8">
        <f>IF(მონაცემები!$I5&lt;&gt;"არ დაწყებულა",((AM$1&gt;მონაცემები!$I5)*OR(მონაცემები!$AF5&gt;AM$1,მონაცემები!$AF5="")*((AM$1-მონაცემები!$I5)/365)),0)</f>
        <v>0</v>
      </c>
      <c r="AN5" s="8">
        <f>IF(მონაცემები!$I5&lt;&gt;"არ დაწყებულა",((AN$1&gt;მონაცემები!$I5)*OR(მონაცემები!$AF5&gt;AN$1,მონაცემები!$AF5="")*((AN$1-მონაცემები!$I5)/365)),0)</f>
        <v>0</v>
      </c>
      <c r="AO5" s="8">
        <f>IF(მონაცემები!$I5&lt;&gt;"არ დაწყებულა",((AO$1&gt;მონაცემები!$I5)*OR(მონაცემები!$AF5&gt;AO$1,მონაცემები!$AF5="")*((AO$1-მონაცემები!$I5)/365)),0)</f>
        <v>0</v>
      </c>
      <c r="AP5" s="8">
        <f>IF(მონაცემები!$I5&lt;&gt;"არ დაწყებულა",((AP$1&gt;მონაცემები!$I5)*OR(მონაცემები!$AF5&gt;AP$1,მონაცემები!$AF5="")*((AP$1-მონაცემები!$I5)/365)),0)</f>
        <v>0</v>
      </c>
      <c r="AQ5" s="8">
        <f>IF(მონაცემები!$I5&lt;&gt;"არ დაწყებულა",((AQ$1&gt;მონაცემები!$I5)*OR(მონაცემები!$AF5&gt;AQ$1,მონაცემები!$AF5="")*((AQ$1-მონაცემები!$I5)/365)),0)</f>
        <v>0</v>
      </c>
      <c r="AR5" s="8">
        <f>IF(მონაცემები!$I5&lt;&gt;"არ დაწყებულა",((AR$1&gt;მონაცემები!$I5)*OR(მონაცემები!$AF5&gt;AR$1,მონაცემები!$AF5="")*((AR$1-მონაცემები!$I5)/365)),0)</f>
        <v>0</v>
      </c>
      <c r="AS5" s="8">
        <f>IF(მონაცემები!$I5&lt;&gt;"არ დაწყებულა",((AS$1&gt;მონაცემები!$I5)*OR(მონაცემები!$AF5&gt;AS$1,მონაცემები!$AF5="")*((AS$1-მონაცემები!$I5)/365)),0)</f>
        <v>0</v>
      </c>
      <c r="AT5" s="8">
        <f>IF(მონაცემები!$I5&lt;&gt;"არ დაწყებულა",((AT$1&gt;მონაცემები!$I5)*OR(მონაცემები!$AF5&gt;AT$1,მონაცემები!$AF5="")*((AT$1-მონაცემები!$I5)/365)),0)</f>
        <v>0</v>
      </c>
      <c r="AU5" s="8">
        <f>IF(მონაცემები!$I5&lt;&gt;"არ დაწყებულა",((AU$1&gt;მონაცემები!$I5)*OR(მონაცემები!$AF5&gt;AU$1,მონაცემები!$AF5="")*((AU$1-მონაცემები!$I5)/365)),0)</f>
        <v>0</v>
      </c>
      <c r="AV5" s="8">
        <f>IF(მონაცემები!$I5&lt;&gt;"არ დაწყებულა",((AV$1&gt;მონაცემები!$I5)*OR(მონაცემები!$AF5&gt;AV$1,მონაცემები!$AF5="")*((AV$1-მონაცემები!$I5)/365)),0)</f>
        <v>0</v>
      </c>
      <c r="AW5" s="8">
        <f>IF(მონაცემები!$I5&lt;&gt;"არ დაწყებულა",((AW$1&gt;მონაცემები!$I5)*OR(მონაცემები!$AF5&gt;AW$1,მონაცემები!$AF5="")*((AW$1-მონაცემები!$I5)/365)),0)</f>
        <v>0</v>
      </c>
      <c r="AX5" s="8">
        <f>IF(მონაცემები!$I5&lt;&gt;"არ დაწყებულა",((AX$1&gt;მონაცემები!$I5)*OR(მონაცემები!$AF5&gt;AX$1,მონაცემები!$AF5="")*((AX$1-მონაცემები!$I5)/365)),0)</f>
        <v>0</v>
      </c>
      <c r="AY5" s="8">
        <f>IF(მონაცემები!$I5&lt;&gt;"არ დაწყებულა",((AY$1&gt;მონაცემები!$I5)*OR(მონაცემები!$AF5&gt;AY$1,მონაცემები!$AF5="")*((AY$1-მონაცემები!$I5)/365)),0)</f>
        <v>0</v>
      </c>
      <c r="AZ5" s="8">
        <f>IF(მონაცემები!$I5&lt;&gt;"არ დაწყებულა",((AZ$1&gt;მონაცემები!$I5)*OR(მონაცემები!$AF5&gt;AZ$1,მონაცემები!$AF5="")*((AZ$1-მონაცემები!$I5)/365)),0)</f>
        <v>0</v>
      </c>
      <c r="BA5" s="8">
        <f>IF(მონაცემები!$I5&lt;&gt;"არ დაწყებულა",((BA$1&gt;მონაცემები!$I5)*OR(მონაცემები!$AF5&gt;BA$1,მონაცემები!$AF5="")*((BA$1-მონაცემები!$I5)/365)),0)</f>
        <v>0</v>
      </c>
      <c r="BB5" s="8">
        <f>IF(მონაცემები!$I5&lt;&gt;"არ დაწყებულა",((BB$1&gt;მონაცემები!$I5)*OR(მონაცემები!$AF5&gt;BB$1,მონაცემები!$AF5="")*((BB$1-მონაცემები!$I5)/365)),0)</f>
        <v>0</v>
      </c>
      <c r="BC5" s="8">
        <f>IF(მონაცემები!$I5&lt;&gt;"არ დაწყებულა",((BC$1&gt;მონაცემები!$I5)*OR(მონაცემები!$AF5&gt;BC$1,მონაცემები!$AF5="")*((BC$1-მონაცემები!$I5)/365)),0)</f>
        <v>0</v>
      </c>
      <c r="BD5" s="8">
        <f>IF(მონაცემები!$I5&lt;&gt;"არ დაწყებულა",((BD$1&gt;მონაცემები!$I5)*OR(მონაცემები!$AF5&gt;BD$1,მონაცემები!$AF5="")*((BD$1-მონაცემები!$I5)/365)),0)</f>
        <v>0</v>
      </c>
    </row>
    <row r="6" spans="1:84">
      <c r="B6" s="8">
        <f>IF(მონაცემები!$I6&lt;&gt;"არ დაწყებულა",((B$1&gt;მონაცემები!$I6)*OR(მონაცემები!$AF6&gt;B$1,მონაცემები!$AF6="")*((B$1-მონაცემები!$I6)/365)),0)</f>
        <v>0</v>
      </c>
      <c r="C6" s="8">
        <f>IF(მონაცემები!$I6&lt;&gt;"არ დაწყებულა",((C$1&gt;მონაცემები!$I6)*OR(მონაცემები!$AF6&gt;C$1,მონაცემები!$AF6="")*((C$1-მონაცემები!$I6)/365)),0)</f>
        <v>0</v>
      </c>
      <c r="D6" s="8">
        <f>IF(მონაცემები!$I6&lt;&gt;"არ დაწყებულა",((D$1&gt;მონაცემები!$I6)*OR(მონაცემები!$AF6&gt;D$1,მონაცემები!$AF6="")*((D$1-მონაცემები!$I6)/365)),0)</f>
        <v>0</v>
      </c>
      <c r="E6" s="8">
        <f>IF(მონაცემები!$I6&lt;&gt;"არ დაწყებულა",((E$1&gt;მონაცემები!$I6)*OR(მონაცემები!$AF6&gt;E$1,მონაცემები!$AF6="")*((E$1-მონაცემები!$I6)/365)),0)</f>
        <v>0</v>
      </c>
      <c r="F6" s="8">
        <f>IF(მონაცემები!$I6&lt;&gt;"არ დაწყებულა",((F$1&gt;მონაცემები!$I6)*OR(მონაცემები!$AF6&gt;F$1,მონაცემები!$AF6="")*((F$1-მონაცემები!$I6)/365)),0)</f>
        <v>0</v>
      </c>
      <c r="G6" s="8">
        <f>IF(მონაცემები!$I6&lt;&gt;"არ დაწყებულა",((G$1&gt;მონაცემები!$I6)*OR(მონაცემები!$AF6&gt;G$1,მონაცემები!$AF6="")*((G$1-მონაცემები!$I6)/365)),0)</f>
        <v>0</v>
      </c>
      <c r="H6" s="8">
        <f>IF(მონაცემები!$I6&lt;&gt;"არ დაწყებულა",((H$1&gt;მონაცემები!$I6)*OR(მონაცემები!$AF6&gt;H$1,მონაცემები!$AF6="")*((H$1-მონაცემები!$I6)/365)),0)</f>
        <v>0</v>
      </c>
      <c r="I6" s="8">
        <f>IF(მონაცემები!$I6&lt;&gt;"არ დაწყებულა",((I$1&gt;მონაცემები!$I6)*OR(მონაცემები!$AF6&gt;I$1,მონაცემები!$AF6="")*((I$1-მონაცემები!$I6)/365)),0)</f>
        <v>0</v>
      </c>
      <c r="J6" s="8">
        <f>IF(მონაცემები!$I6&lt;&gt;"არ დაწყებულა",((J$1&gt;მონაცემები!$I6)*OR(მონაცემები!$AF6&gt;J$1,მონაცემები!$AF6="")*((J$1-მონაცემები!$I6)/365)),0)</f>
        <v>0</v>
      </c>
      <c r="K6" s="8">
        <f>IF(მონაცემები!$I6&lt;&gt;"არ დაწყებულა",((K$1&gt;მონაცემები!$I6)*OR(მონაცემები!$AF6&gt;K$1,მონაცემები!$AF6="")*((K$1-მონაცემები!$I6)/365)),0)</f>
        <v>0</v>
      </c>
      <c r="L6" s="8">
        <f>IF(მონაცემები!$I6&lt;&gt;"არ დაწყებულა",((L$1&gt;მონაცემები!$I6)*OR(მონაცემები!$AF6&gt;L$1,მონაცემები!$AF6="")*((L$1-მონაცემები!$I6)/365)),0)</f>
        <v>0</v>
      </c>
      <c r="M6" s="8">
        <f>IF(მონაცემები!$I6&lt;&gt;"არ დაწყებულა",((M$1&gt;მონაცემები!$I6)*OR(მონაცემები!$AF6&gt;M$1,მონაცემები!$AF6="")*((M$1-მონაცემები!$I6)/365)),0)</f>
        <v>0</v>
      </c>
      <c r="N6" s="8">
        <f>IF(მონაცემები!$I6&lt;&gt;"არ დაწყებულა",((N$1&gt;მონაცემები!$I6)*OR(მონაცემები!$AF6&gt;N$1,მონაცემები!$AF6="")*((N$1-მონაცემები!$I6)/365)),0)</f>
        <v>0</v>
      </c>
      <c r="O6" s="8">
        <f>IF(მონაცემები!$I6&lt;&gt;"არ დაწყებულა",((O$1&gt;მონაცემები!$I6)*OR(მონაცემები!$AF6&gt;O$1,მონაცემები!$AF6="")*((O$1-მონაცემები!$I6)/365)),0)</f>
        <v>0</v>
      </c>
      <c r="P6" s="8">
        <f>IF(მონაცემები!$I6&lt;&gt;"არ დაწყებულა",((P$1&gt;მონაცემები!$I6)*OR(მონაცემები!$AF6&gt;P$1,მონაცემები!$AF6="")*((P$1-მონაცემები!$I6)/365)),0)</f>
        <v>0</v>
      </c>
      <c r="Q6" s="8">
        <f>IF(მონაცემები!$I6&lt;&gt;"არ დაწყებულა",((Q$1&gt;მონაცემები!$I6)*OR(მონაცემები!$AF6&gt;Q$1,მონაცემები!$AF6="")*((Q$1-მონაცემები!$I6)/365)),0)</f>
        <v>0</v>
      </c>
      <c r="R6" s="8">
        <f>IF(მონაცემები!$I6&lt;&gt;"არ დაწყებულა",((R$1&gt;მონაცემები!$I6)*OR(მონაცემები!$AF6&gt;R$1,მონაცემები!$AF6="")*((R$1-მონაცემები!$I6)/365)),0)</f>
        <v>0</v>
      </c>
      <c r="S6" s="8">
        <f>IF(მონაცემები!$I6&lt;&gt;"არ დაწყებულა",((S$1&gt;მონაცემები!$I6)*OR(მონაცემები!$AF6&gt;S$1,მონაცემები!$AF6="")*((S$1-მონაცემები!$I6)/365)),0)</f>
        <v>0</v>
      </c>
      <c r="T6" s="8">
        <f>IF(მონაცემები!$I6&lt;&gt;"არ დაწყებულა",((T$1&gt;მონაცემები!$I6)*OR(მონაცემები!$AF6&gt;T$1,მონაცემები!$AF6="")*((T$1-მონაცემები!$I6)/365)),0)</f>
        <v>0</v>
      </c>
      <c r="U6" s="8">
        <f>IF(მონაცემები!$I6&lt;&gt;"არ დაწყებულა",((U$1&gt;მონაცემები!$I6)*OR(მონაცემები!$AF6&gt;U$1,მონაცემები!$AF6="")*((U$1-მონაცემები!$I6)/365)),0)</f>
        <v>0</v>
      </c>
      <c r="V6" s="8">
        <f>IF(მონაცემები!$I6&lt;&gt;"არ დაწყებულა",((V$1&gt;მონაცემები!$I6)*OR(მონაცემები!$AF6&gt;V$1,მონაცემები!$AF6="")*((V$1-მონაცემები!$I6)/365)),0)</f>
        <v>0</v>
      </c>
      <c r="W6" s="8">
        <f>IF(მონაცემები!$I6&lt;&gt;"არ დაწყებულა",((W$1&gt;მონაცემები!$I6)*OR(მონაცემები!$AF6&gt;W$1,მონაცემები!$AF6="")*((W$1-მონაცემები!$I6)/365)),0)</f>
        <v>0</v>
      </c>
      <c r="X6" s="8">
        <f>IF(მონაცემები!$I6&lt;&gt;"არ დაწყებულა",((X$1&gt;მონაცემები!$I6)*OR(მონაცემები!$AF6&gt;X$1,მონაცემები!$AF6="")*((X$1-მონაცემები!$I6)/365)),0)</f>
        <v>0</v>
      </c>
      <c r="Y6" s="8">
        <f>IF(მონაცემები!$I6&lt;&gt;"არ დაწყებულა",((Y$1&gt;მონაცემები!$I6)*OR(მონაცემები!$AF6&gt;Y$1,მონაცემები!$AF6="")*((Y$1-მონაცემები!$I6)/365)),0)</f>
        <v>0</v>
      </c>
      <c r="Z6" s="8">
        <f>IF(მონაცემები!$I6&lt;&gt;"არ დაწყებულა",((Z$1&gt;მონაცემები!$I6)*OR(მონაცემები!$AF6&gt;Z$1,მონაცემები!$AF6="")*((Z$1-მონაცემები!$I6)/365)),0)</f>
        <v>0</v>
      </c>
      <c r="AA6" s="8">
        <f>IF(მონაცემები!$I6&lt;&gt;"არ დაწყებულა",((AA$1&gt;მონაცემები!$I6)*OR(მონაცემები!$AF6&gt;AA$1,მონაცემები!$AF6="")*((AA$1-მონაცემები!$I6)/365)),0)</f>
        <v>0</v>
      </c>
      <c r="AB6" s="8">
        <f>IF(მონაცემები!$I6&lt;&gt;"არ დაწყებულა",((AB$1&gt;მონაცემები!$I6)*OR(მონაცემები!$AF6&gt;AB$1,მონაცემები!$AF6="")*((AB$1-მონაცემები!$I6)/365)),0)</f>
        <v>0</v>
      </c>
      <c r="AC6" s="8">
        <f>IF(მონაცემები!$I6&lt;&gt;"არ დაწყებულა",((AC$1&gt;მონაცემები!$I6)*OR(მონაცემები!$AF6&gt;AC$1,მონაცემები!$AF6="")*((AC$1-მონაცემები!$I6)/365)),0)</f>
        <v>0</v>
      </c>
      <c r="AD6" s="8">
        <f>IF(მონაცემები!$I6&lt;&gt;"არ დაწყებულა",((AD$1&gt;მონაცემები!$I6)*OR(მონაცემები!$AF6&gt;AD$1,მონაცემები!$AF6="")*((AD$1-მონაცემები!$I6)/365)),0)</f>
        <v>0</v>
      </c>
      <c r="AE6" s="8">
        <f>IF(მონაცემები!$I6&lt;&gt;"არ დაწყებულა",((AE$1&gt;მონაცემები!$I6)*OR(მონაცემები!$AF6&gt;AE$1,მონაცემები!$AF6="")*((AE$1-მონაცემები!$I6)/365)),0)</f>
        <v>0</v>
      </c>
      <c r="AF6" s="8">
        <f>IF(მონაცემები!$I6&lt;&gt;"არ დაწყებულა",((AF$1&gt;მონაცემები!$I6)*OR(მონაცემები!$AF6&gt;AF$1,მონაცემები!$AF6="")*((AF$1-მონაცემები!$I6)/365)),0)</f>
        <v>0</v>
      </c>
      <c r="AG6" s="8">
        <f>IF(მონაცემები!$I6&lt;&gt;"არ დაწყებულა",((AG$1&gt;მონაცემები!$I6)*OR(მონაცემები!$AF6&gt;AG$1,მონაცემები!$AF6="")*((AG$1-მონაცემები!$I6)/365)),0)</f>
        <v>0</v>
      </c>
      <c r="AH6" s="8">
        <f>IF(მონაცემები!$I6&lt;&gt;"არ დაწყებულა",((AH$1&gt;მონაცემები!$I6)*OR(მონაცემები!$AF6&gt;AH$1,მონაცემები!$AF6="")*((AH$1-მონაცემები!$I6)/365)),0)</f>
        <v>0</v>
      </c>
      <c r="AI6" s="8">
        <f>IF(მონაცემები!$I6&lt;&gt;"არ დაწყებულა",((AI$1&gt;მონაცემები!$I6)*OR(მონაცემები!$AF6&gt;AI$1,მონაცემები!$AF6="")*((AI$1-მონაცემები!$I6)/365)),0)</f>
        <v>0</v>
      </c>
      <c r="AJ6" s="8">
        <f>IF(მონაცემები!$I6&lt;&gt;"არ დაწყებულა",((AJ$1&gt;მონაცემები!$I6)*OR(მონაცემები!$AF6&gt;AJ$1,მონაცემები!$AF6="")*((AJ$1-მონაცემები!$I6)/365)),0)</f>
        <v>0</v>
      </c>
      <c r="AK6" s="8">
        <f>IF(მონაცემები!$I6&lt;&gt;"არ დაწყებულა",((AK$1&gt;მონაცემები!$I6)*OR(მონაცემები!$AF6&gt;AK$1,მონაცემები!$AF6="")*((AK$1-მონაცემები!$I6)/365)),0)</f>
        <v>0</v>
      </c>
      <c r="AL6" s="8">
        <f>IF(მონაცემები!$I6&lt;&gt;"არ დაწყებულა",((AL$1&gt;მონაცემები!$I6)*OR(მონაცემები!$AF6&gt;AL$1,მონაცემები!$AF6="")*((AL$1-მონაცემები!$I6)/365)),0)</f>
        <v>0</v>
      </c>
      <c r="AM6" s="8">
        <f>IF(მონაცემები!$I6&lt;&gt;"არ დაწყებულა",((AM$1&gt;მონაცემები!$I6)*OR(მონაცემები!$AF6&gt;AM$1,მონაცემები!$AF6="")*((AM$1-მონაცემები!$I6)/365)),0)</f>
        <v>0</v>
      </c>
      <c r="AN6" s="8">
        <f>IF(მონაცემები!$I6&lt;&gt;"არ დაწყებულა",((AN$1&gt;მონაცემები!$I6)*OR(მონაცემები!$AF6&gt;AN$1,მონაცემები!$AF6="")*((AN$1-მონაცემები!$I6)/365)),0)</f>
        <v>0</v>
      </c>
      <c r="AO6" s="8">
        <f>IF(მონაცემები!$I6&lt;&gt;"არ დაწყებულა",((AO$1&gt;მონაცემები!$I6)*OR(მონაცემები!$AF6&gt;AO$1,მონაცემები!$AF6="")*((AO$1-მონაცემები!$I6)/365)),0)</f>
        <v>0</v>
      </c>
      <c r="AP6" s="8">
        <f>IF(მონაცემები!$I6&lt;&gt;"არ დაწყებულა",((AP$1&gt;მონაცემები!$I6)*OR(მონაცემები!$AF6&gt;AP$1,მონაცემები!$AF6="")*((AP$1-მონაცემები!$I6)/365)),0)</f>
        <v>0</v>
      </c>
      <c r="AQ6" s="8">
        <f>IF(მონაცემები!$I6&lt;&gt;"არ დაწყებულა",((AQ$1&gt;მონაცემები!$I6)*OR(მონაცემები!$AF6&gt;AQ$1,მონაცემები!$AF6="")*((AQ$1-მონაცემები!$I6)/365)),0)</f>
        <v>0</v>
      </c>
      <c r="AR6" s="8">
        <f>IF(მონაცემები!$I6&lt;&gt;"არ დაწყებულა",((AR$1&gt;მონაცემები!$I6)*OR(მონაცემები!$AF6&gt;AR$1,მონაცემები!$AF6="")*((AR$1-მონაცემები!$I6)/365)),0)</f>
        <v>0</v>
      </c>
      <c r="AS6" s="8">
        <f>IF(მონაცემები!$I6&lt;&gt;"არ დაწყებულა",((AS$1&gt;მონაცემები!$I6)*OR(მონაცემები!$AF6&gt;AS$1,მონაცემები!$AF6="")*((AS$1-მონაცემები!$I6)/365)),0)</f>
        <v>0</v>
      </c>
      <c r="AT6" s="8">
        <f>IF(მონაცემები!$I6&lt;&gt;"არ დაწყებულა",((AT$1&gt;მონაცემები!$I6)*OR(მონაცემები!$AF6&gt;AT$1,მონაცემები!$AF6="")*((AT$1-მონაცემები!$I6)/365)),0)</f>
        <v>0</v>
      </c>
      <c r="AU6" s="8">
        <f>IF(მონაცემები!$I6&lt;&gt;"არ დაწყებულა",((AU$1&gt;მონაცემები!$I6)*OR(მონაცემები!$AF6&gt;AU$1,მონაცემები!$AF6="")*((AU$1-მონაცემები!$I6)/365)),0)</f>
        <v>0</v>
      </c>
      <c r="AV6" s="8">
        <f>IF(მონაცემები!$I6&lt;&gt;"არ დაწყებულა",((AV$1&gt;მონაცემები!$I6)*OR(მონაცემები!$AF6&gt;AV$1,მონაცემები!$AF6="")*((AV$1-მონაცემები!$I6)/365)),0)</f>
        <v>0</v>
      </c>
      <c r="AW6" s="8">
        <f>IF(მონაცემები!$I6&lt;&gt;"არ დაწყებულა",((AW$1&gt;მონაცემები!$I6)*OR(მონაცემები!$AF6&gt;AW$1,მონაცემები!$AF6="")*((AW$1-მონაცემები!$I6)/365)),0)</f>
        <v>0</v>
      </c>
      <c r="AX6" s="8">
        <f>IF(მონაცემები!$I6&lt;&gt;"არ დაწყებულა",((AX$1&gt;მონაცემები!$I6)*OR(მონაცემები!$AF6&gt;AX$1,მონაცემები!$AF6="")*((AX$1-მონაცემები!$I6)/365)),0)</f>
        <v>0</v>
      </c>
      <c r="AY6" s="8">
        <f>IF(მონაცემები!$I6&lt;&gt;"არ დაწყებულა",((AY$1&gt;მონაცემები!$I6)*OR(მონაცემები!$AF6&gt;AY$1,მონაცემები!$AF6="")*((AY$1-მონაცემები!$I6)/365)),0)</f>
        <v>0</v>
      </c>
      <c r="AZ6" s="8">
        <f>IF(მონაცემები!$I6&lt;&gt;"არ დაწყებულა",((AZ$1&gt;მონაცემები!$I6)*OR(მონაცემები!$AF6&gt;AZ$1,მონაცემები!$AF6="")*((AZ$1-მონაცემები!$I6)/365)),0)</f>
        <v>0</v>
      </c>
      <c r="BA6" s="8">
        <f>IF(მონაცემები!$I6&lt;&gt;"არ დაწყებულა",((BA$1&gt;მონაცემები!$I6)*OR(მონაცემები!$AF6&gt;BA$1,მონაცემები!$AF6="")*((BA$1-მონაცემები!$I6)/365)),0)</f>
        <v>0</v>
      </c>
      <c r="BB6" s="8">
        <f>IF(მონაცემები!$I6&lt;&gt;"არ დაწყებულა",((BB$1&gt;მონაცემები!$I6)*OR(მონაცემები!$AF6&gt;BB$1,მონაცემები!$AF6="")*((BB$1-მონაცემები!$I6)/365)),0)</f>
        <v>0</v>
      </c>
      <c r="BC6" s="8">
        <f>IF(მონაცემები!$I6&lt;&gt;"არ დაწყებულა",((BC$1&gt;მონაცემები!$I6)*OR(მონაცემები!$AF6&gt;BC$1,მონაცემები!$AF6="")*((BC$1-მონაცემები!$I6)/365)),0)</f>
        <v>0</v>
      </c>
      <c r="BD6" s="8">
        <f>IF(მონაცემები!$I6&lt;&gt;"არ დაწყებულა",((BD$1&gt;მონაცემები!$I6)*OR(მონაცემები!$AF6&gt;BD$1,მონაცემები!$AF6="")*((BD$1-მონაცემები!$I6)/365)),0)</f>
        <v>0</v>
      </c>
    </row>
    <row r="7" spans="1:84">
      <c r="B7" s="8">
        <f>IF(მონაცემები!$I7&lt;&gt;"არ დაწყებულა",((B$1&gt;მონაცემები!$I7)*OR(მონაცემები!$AF7&gt;B$1,მონაცემები!$AF7="")*((B$1-მონაცემები!$I7)/365)),0)</f>
        <v>0</v>
      </c>
      <c r="C7" s="8">
        <f>IF(მონაცემები!$I7&lt;&gt;"არ დაწყებულა",((C$1&gt;მონაცემები!$I7)*OR(მონაცემები!$AF7&gt;C$1,მონაცემები!$AF7="")*((C$1-მონაცემები!$I7)/365)),0)</f>
        <v>0</v>
      </c>
      <c r="D7" s="8">
        <f>IF(მონაცემები!$I7&lt;&gt;"არ დაწყებულა",((D$1&gt;მონაცემები!$I7)*OR(მონაცემები!$AF7&gt;D$1,მონაცემები!$AF7="")*((D$1-მონაცემები!$I7)/365)),0)</f>
        <v>0</v>
      </c>
      <c r="E7" s="8">
        <f>IF(მონაცემები!$I7&lt;&gt;"არ დაწყებულა",((E$1&gt;მონაცემები!$I7)*OR(მონაცემები!$AF7&gt;E$1,მონაცემები!$AF7="")*((E$1-მონაცემები!$I7)/365)),0)</f>
        <v>0</v>
      </c>
      <c r="F7" s="8">
        <f>IF(მონაცემები!$I7&lt;&gt;"არ დაწყებულა",((F$1&gt;მონაცემები!$I7)*OR(მონაცემები!$AF7&gt;F$1,მონაცემები!$AF7="")*((F$1-მონაცემები!$I7)/365)),0)</f>
        <v>0</v>
      </c>
      <c r="G7" s="8">
        <f>IF(მონაცემები!$I7&lt;&gt;"არ დაწყებულა",((G$1&gt;მონაცემები!$I7)*OR(მონაცემები!$AF7&gt;G$1,მონაცემები!$AF7="")*((G$1-მონაცემები!$I7)/365)),0)</f>
        <v>0</v>
      </c>
      <c r="H7" s="8">
        <f>IF(მონაცემები!$I7&lt;&gt;"არ დაწყებულა",((H$1&gt;მონაცემები!$I7)*OR(მონაცემები!$AF7&gt;H$1,მონაცემები!$AF7="")*((H$1-მონაცემები!$I7)/365)),0)</f>
        <v>0</v>
      </c>
      <c r="I7" s="8">
        <f>IF(მონაცემები!$I7&lt;&gt;"არ დაწყებულა",((I$1&gt;მონაცემები!$I7)*OR(მონაცემები!$AF7&gt;I$1,მონაცემები!$AF7="")*((I$1-მონაცემები!$I7)/365)),0)</f>
        <v>0</v>
      </c>
      <c r="J7" s="8">
        <f>IF(მონაცემები!$I7&lt;&gt;"არ დაწყებულა",((J$1&gt;მონაცემები!$I7)*OR(მონაცემები!$AF7&gt;J$1,მონაცემები!$AF7="")*((J$1-მონაცემები!$I7)/365)),0)</f>
        <v>0</v>
      </c>
      <c r="K7" s="8">
        <f>IF(მონაცემები!$I7&lt;&gt;"არ დაწყებულა",((K$1&gt;მონაცემები!$I7)*OR(მონაცემები!$AF7&gt;K$1,მონაცემები!$AF7="")*((K$1-მონაცემები!$I7)/365)),0)</f>
        <v>0</v>
      </c>
      <c r="L7" s="8">
        <f>IF(მონაცემები!$I7&lt;&gt;"არ დაწყებულა",((L$1&gt;მონაცემები!$I7)*OR(მონაცემები!$AF7&gt;L$1,მონაცემები!$AF7="")*((L$1-მონაცემები!$I7)/365)),0)</f>
        <v>0</v>
      </c>
      <c r="M7" s="8">
        <f>IF(მონაცემები!$I7&lt;&gt;"არ დაწყებულა",((M$1&gt;მონაცემები!$I7)*OR(მონაცემები!$AF7&gt;M$1,მონაცემები!$AF7="")*((M$1-მონაცემები!$I7)/365)),0)</f>
        <v>0</v>
      </c>
      <c r="N7" s="8">
        <f>IF(მონაცემები!$I7&lt;&gt;"არ დაწყებულა",((N$1&gt;მონაცემები!$I7)*OR(მონაცემები!$AF7&gt;N$1,მონაცემები!$AF7="")*((N$1-მონაცემები!$I7)/365)),0)</f>
        <v>0</v>
      </c>
      <c r="O7" s="8">
        <f>IF(მონაცემები!$I7&lt;&gt;"არ დაწყებულა",((O$1&gt;მონაცემები!$I7)*OR(მონაცემები!$AF7&gt;O$1,მონაცემები!$AF7="")*((O$1-მონაცემები!$I7)/365)),0)</f>
        <v>0</v>
      </c>
      <c r="P7" s="8">
        <f>IF(მონაცემები!$I7&lt;&gt;"არ დაწყებულა",((P$1&gt;მონაცემები!$I7)*OR(მონაცემები!$AF7&gt;P$1,მონაცემები!$AF7="")*((P$1-მონაცემები!$I7)/365)),0)</f>
        <v>0</v>
      </c>
      <c r="Q7" s="8">
        <f>IF(მონაცემები!$I7&lt;&gt;"არ დაწყებულა",((Q$1&gt;მონაცემები!$I7)*OR(მონაცემები!$AF7&gt;Q$1,მონაცემები!$AF7="")*((Q$1-მონაცემები!$I7)/365)),0)</f>
        <v>0</v>
      </c>
      <c r="R7" s="8">
        <f>IF(მონაცემები!$I7&lt;&gt;"არ დაწყებულა",((R$1&gt;მონაცემები!$I7)*OR(მონაცემები!$AF7&gt;R$1,მონაცემები!$AF7="")*((R$1-მონაცემები!$I7)/365)),0)</f>
        <v>0</v>
      </c>
      <c r="S7" s="8">
        <f>IF(მონაცემები!$I7&lt;&gt;"არ დაწყებულა",((S$1&gt;მონაცემები!$I7)*OR(მონაცემები!$AF7&gt;S$1,მონაცემები!$AF7="")*((S$1-მონაცემები!$I7)/365)),0)</f>
        <v>0</v>
      </c>
      <c r="T7" s="8">
        <f>IF(მონაცემები!$I7&lt;&gt;"არ დაწყებულა",((T$1&gt;მონაცემები!$I7)*OR(მონაცემები!$AF7&gt;T$1,მონაცემები!$AF7="")*((T$1-მონაცემები!$I7)/365)),0)</f>
        <v>0</v>
      </c>
      <c r="U7" s="8">
        <f>IF(მონაცემები!$I7&lt;&gt;"არ დაწყებულა",((U$1&gt;მონაცემები!$I7)*OR(მონაცემები!$AF7&gt;U$1,მონაცემები!$AF7="")*((U$1-მონაცემები!$I7)/365)),0)</f>
        <v>0</v>
      </c>
      <c r="V7" s="8">
        <f>IF(მონაცემები!$I7&lt;&gt;"არ დაწყებულა",((V$1&gt;მონაცემები!$I7)*OR(მონაცემები!$AF7&gt;V$1,მონაცემები!$AF7="")*((V$1-მონაცემები!$I7)/365)),0)</f>
        <v>0</v>
      </c>
      <c r="W7" s="8">
        <f>IF(მონაცემები!$I7&lt;&gt;"არ დაწყებულა",((W$1&gt;მონაცემები!$I7)*OR(მონაცემები!$AF7&gt;W$1,მონაცემები!$AF7="")*((W$1-მონაცემები!$I7)/365)),0)</f>
        <v>0</v>
      </c>
      <c r="X7" s="8">
        <f>IF(მონაცემები!$I7&lt;&gt;"არ დაწყებულა",((X$1&gt;მონაცემები!$I7)*OR(მონაცემები!$AF7&gt;X$1,მონაცემები!$AF7="")*((X$1-მონაცემები!$I7)/365)),0)</f>
        <v>0</v>
      </c>
      <c r="Y7" s="8">
        <f>IF(მონაცემები!$I7&lt;&gt;"არ დაწყებულა",((Y$1&gt;მონაცემები!$I7)*OR(მონაცემები!$AF7&gt;Y$1,მონაცემები!$AF7="")*((Y$1-მონაცემები!$I7)/365)),0)</f>
        <v>0</v>
      </c>
      <c r="Z7" s="8">
        <f>IF(მონაცემები!$I7&lt;&gt;"არ დაწყებულა",((Z$1&gt;მონაცემები!$I7)*OR(მონაცემები!$AF7&gt;Z$1,მონაცემები!$AF7="")*((Z$1-მონაცემები!$I7)/365)),0)</f>
        <v>0</v>
      </c>
      <c r="AA7" s="8">
        <f>IF(მონაცემები!$I7&lt;&gt;"არ დაწყებულა",((AA$1&gt;მონაცემები!$I7)*OR(მონაცემები!$AF7&gt;AA$1,მონაცემები!$AF7="")*((AA$1-მონაცემები!$I7)/365)),0)</f>
        <v>0</v>
      </c>
      <c r="AB7" s="8">
        <f>IF(მონაცემები!$I7&lt;&gt;"არ დაწყებულა",((AB$1&gt;მონაცემები!$I7)*OR(მონაცემები!$AF7&gt;AB$1,მონაცემები!$AF7="")*((AB$1-მონაცემები!$I7)/365)),0)</f>
        <v>0</v>
      </c>
      <c r="AC7" s="8">
        <f>IF(მონაცემები!$I7&lt;&gt;"არ დაწყებულა",((AC$1&gt;მონაცემები!$I7)*OR(მონაცემები!$AF7&gt;AC$1,მონაცემები!$AF7="")*((AC$1-მონაცემები!$I7)/365)),0)</f>
        <v>0</v>
      </c>
      <c r="AD7" s="8">
        <f>IF(მონაცემები!$I7&lt;&gt;"არ დაწყებულა",((AD$1&gt;მონაცემები!$I7)*OR(მონაცემები!$AF7&gt;AD$1,მონაცემები!$AF7="")*((AD$1-მონაცემები!$I7)/365)),0)</f>
        <v>0</v>
      </c>
      <c r="AE7" s="8">
        <f>IF(მონაცემები!$I7&lt;&gt;"არ დაწყებულა",((AE$1&gt;მონაცემები!$I7)*OR(მონაცემები!$AF7&gt;AE$1,მონაცემები!$AF7="")*((AE$1-მონაცემები!$I7)/365)),0)</f>
        <v>0</v>
      </c>
      <c r="AF7" s="8">
        <f>IF(მონაცემები!$I7&lt;&gt;"არ დაწყებულა",((AF$1&gt;მონაცემები!$I7)*OR(მონაცემები!$AF7&gt;AF$1,მონაცემები!$AF7="")*((AF$1-მონაცემები!$I7)/365)),0)</f>
        <v>0</v>
      </c>
      <c r="AG7" s="8">
        <f>IF(მონაცემები!$I7&lt;&gt;"არ დაწყებულა",((AG$1&gt;მონაცემები!$I7)*OR(მონაცემები!$AF7&gt;AG$1,მონაცემები!$AF7="")*((AG$1-მონაცემები!$I7)/365)),0)</f>
        <v>0</v>
      </c>
      <c r="AH7" s="8">
        <f>IF(მონაცემები!$I7&lt;&gt;"არ დაწყებულა",((AH$1&gt;მონაცემები!$I7)*OR(მონაცემები!$AF7&gt;AH$1,მონაცემები!$AF7="")*((AH$1-მონაცემები!$I7)/365)),0)</f>
        <v>0</v>
      </c>
      <c r="AI7" s="8">
        <f>IF(მონაცემები!$I7&lt;&gt;"არ დაწყებულა",((AI$1&gt;მონაცემები!$I7)*OR(მონაცემები!$AF7&gt;AI$1,მონაცემები!$AF7="")*((AI$1-მონაცემები!$I7)/365)),0)</f>
        <v>0</v>
      </c>
      <c r="AJ7" s="8">
        <f>IF(მონაცემები!$I7&lt;&gt;"არ დაწყებულა",((AJ$1&gt;მონაცემები!$I7)*OR(მონაცემები!$AF7&gt;AJ$1,მონაცემები!$AF7="")*((AJ$1-მონაცემები!$I7)/365)),0)</f>
        <v>0</v>
      </c>
      <c r="AK7" s="8">
        <f>IF(მონაცემები!$I7&lt;&gt;"არ დაწყებულა",((AK$1&gt;მონაცემები!$I7)*OR(მონაცემები!$AF7&gt;AK$1,მონაცემები!$AF7="")*((AK$1-მონაცემები!$I7)/365)),0)</f>
        <v>0</v>
      </c>
      <c r="AL7" s="8">
        <f>IF(მონაცემები!$I7&lt;&gt;"არ დაწყებულა",((AL$1&gt;მონაცემები!$I7)*OR(მონაცემები!$AF7&gt;AL$1,მონაცემები!$AF7="")*((AL$1-მონაცემები!$I7)/365)),0)</f>
        <v>0</v>
      </c>
      <c r="AM7" s="8">
        <f>IF(მონაცემები!$I7&lt;&gt;"არ დაწყებულა",((AM$1&gt;მონაცემები!$I7)*OR(მონაცემები!$AF7&gt;AM$1,მონაცემები!$AF7="")*((AM$1-მონაცემები!$I7)/365)),0)</f>
        <v>0</v>
      </c>
      <c r="AN7" s="8">
        <f>IF(მონაცემები!$I7&lt;&gt;"არ დაწყებულა",((AN$1&gt;მონაცემები!$I7)*OR(მონაცემები!$AF7&gt;AN$1,მონაცემები!$AF7="")*((AN$1-მონაცემები!$I7)/365)),0)</f>
        <v>0</v>
      </c>
      <c r="AO7" s="8">
        <f>IF(მონაცემები!$I7&lt;&gt;"არ დაწყებულა",((AO$1&gt;მონაცემები!$I7)*OR(მონაცემები!$AF7&gt;AO$1,მონაცემები!$AF7="")*((AO$1-მონაცემები!$I7)/365)),0)</f>
        <v>0</v>
      </c>
      <c r="AP7" s="8">
        <f>IF(მონაცემები!$I7&lt;&gt;"არ დაწყებულა",((AP$1&gt;მონაცემები!$I7)*OR(მონაცემები!$AF7&gt;AP$1,მონაცემები!$AF7="")*((AP$1-მონაცემები!$I7)/365)),0)</f>
        <v>0</v>
      </c>
      <c r="AQ7" s="8">
        <f>IF(მონაცემები!$I7&lt;&gt;"არ დაწყებულა",((AQ$1&gt;მონაცემები!$I7)*OR(მონაცემები!$AF7&gt;AQ$1,მონაცემები!$AF7="")*((AQ$1-მონაცემები!$I7)/365)),0)</f>
        <v>0</v>
      </c>
      <c r="AR7" s="8">
        <f>IF(მონაცემები!$I7&lt;&gt;"არ დაწყებულა",((AR$1&gt;მონაცემები!$I7)*OR(მონაცემები!$AF7&gt;AR$1,მონაცემები!$AF7="")*((AR$1-მონაცემები!$I7)/365)),0)</f>
        <v>0</v>
      </c>
      <c r="AS7" s="8">
        <f>IF(მონაცემები!$I7&lt;&gt;"არ დაწყებულა",((AS$1&gt;მონაცემები!$I7)*OR(მონაცემები!$AF7&gt;AS$1,მონაცემები!$AF7="")*((AS$1-მონაცემები!$I7)/365)),0)</f>
        <v>0</v>
      </c>
      <c r="AT7" s="8">
        <f>IF(მონაცემები!$I7&lt;&gt;"არ დაწყებულა",((AT$1&gt;მონაცემები!$I7)*OR(მონაცემები!$AF7&gt;AT$1,მონაცემები!$AF7="")*((AT$1-მონაცემები!$I7)/365)),0)</f>
        <v>0</v>
      </c>
      <c r="AU7" s="8">
        <f>IF(მონაცემები!$I7&lt;&gt;"არ დაწყებულა",((AU$1&gt;მონაცემები!$I7)*OR(მონაცემები!$AF7&gt;AU$1,მონაცემები!$AF7="")*((AU$1-მონაცემები!$I7)/365)),0)</f>
        <v>0</v>
      </c>
      <c r="AV7" s="8">
        <f>IF(მონაცემები!$I7&lt;&gt;"არ დაწყებულა",((AV$1&gt;მონაცემები!$I7)*OR(მონაცემები!$AF7&gt;AV$1,მონაცემები!$AF7="")*((AV$1-მონაცემები!$I7)/365)),0)</f>
        <v>0</v>
      </c>
      <c r="AW7" s="8">
        <f>IF(მონაცემები!$I7&lt;&gt;"არ დაწყებულა",((AW$1&gt;მონაცემები!$I7)*OR(მონაცემები!$AF7&gt;AW$1,მონაცემები!$AF7="")*((AW$1-მონაცემები!$I7)/365)),0)</f>
        <v>0</v>
      </c>
      <c r="AX7" s="8">
        <f>IF(მონაცემები!$I7&lt;&gt;"არ დაწყებულა",((AX$1&gt;მონაცემები!$I7)*OR(მონაცემები!$AF7&gt;AX$1,მონაცემები!$AF7="")*((AX$1-მონაცემები!$I7)/365)),0)</f>
        <v>0</v>
      </c>
      <c r="AY7" s="8">
        <f>IF(მონაცემები!$I7&lt;&gt;"არ დაწყებულა",((AY$1&gt;მონაცემები!$I7)*OR(მონაცემები!$AF7&gt;AY$1,მონაცემები!$AF7="")*((AY$1-მონაცემები!$I7)/365)),0)</f>
        <v>0</v>
      </c>
      <c r="AZ7" s="8">
        <f>IF(მონაცემები!$I7&lt;&gt;"არ დაწყებულა",((AZ$1&gt;მონაცემები!$I7)*OR(მონაცემები!$AF7&gt;AZ$1,მონაცემები!$AF7="")*((AZ$1-მონაცემები!$I7)/365)),0)</f>
        <v>0</v>
      </c>
      <c r="BA7" s="8">
        <f>IF(მონაცემები!$I7&lt;&gt;"არ დაწყებულა",((BA$1&gt;მონაცემები!$I7)*OR(მონაცემები!$AF7&gt;BA$1,მონაცემები!$AF7="")*((BA$1-მონაცემები!$I7)/365)),0)</f>
        <v>0</v>
      </c>
      <c r="BB7" s="8">
        <f>IF(მონაცემები!$I7&lt;&gt;"არ დაწყებულა",((BB$1&gt;მონაცემები!$I7)*OR(მონაცემები!$AF7&gt;BB$1,მონაცემები!$AF7="")*((BB$1-მონაცემები!$I7)/365)),0)</f>
        <v>0</v>
      </c>
      <c r="BC7" s="8">
        <f>IF(მონაცემები!$I7&lt;&gt;"არ დაწყებულა",((BC$1&gt;მონაცემები!$I7)*OR(მონაცემები!$AF7&gt;BC$1,მონაცემები!$AF7="")*((BC$1-მონაცემები!$I7)/365)),0)</f>
        <v>0</v>
      </c>
      <c r="BD7" s="8">
        <f>IF(მონაცემები!$I7&lt;&gt;"არ დაწყებულა",((BD$1&gt;მონაცემები!$I7)*OR(მონაცემები!$AF7&gt;BD$1,მონაცემები!$AF7="")*((BD$1-მონაცემები!$I7)/365)),0)</f>
        <v>0</v>
      </c>
    </row>
    <row r="8" spans="1:84">
      <c r="B8" s="8">
        <f>IF(მონაცემები!$I8&lt;&gt;"არ დაწყებულა",((B$1&gt;მონაცემები!$I8)*OR(მონაცემები!$AF8&gt;B$1,მონაცემები!$AF8="")*((B$1-მონაცემები!$I8)/365)),0)</f>
        <v>16.726027397260275</v>
      </c>
      <c r="C8" s="8">
        <f>IF(მონაცემები!$I8&lt;&gt;"არ დაწყებულა",((C$1&gt;მონაცემები!$I8)*OR(მონაცემები!$AF8&gt;C$1,მონაცემები!$AF8="")*((C$1-მონაცემები!$I8)/365)),0)</f>
        <v>16.81095890410959</v>
      </c>
      <c r="D8" s="8">
        <f>IF(მონაცემები!$I8&lt;&gt;"არ დაწყებულა",((D$1&gt;მონაცემები!$I8)*OR(მონაცემები!$AF8&gt;D$1,მონაცემები!$AF8="")*((D$1-მონაცემები!$I8)/365)),0)</f>
        <v>16.887671232876713</v>
      </c>
      <c r="E8" s="8">
        <f>IF(მონაცემები!$I8&lt;&gt;"არ დაწყებულა",((E$1&gt;მონაცემები!$I8)*OR(მონაცემები!$AF8&gt;E$1,მონაცემები!$AF8="")*((E$1-მონაცემები!$I8)/365)),0)</f>
        <v>16.972602739726028</v>
      </c>
      <c r="F8" s="8">
        <f>IF(მონაცემები!$I8&lt;&gt;"არ დაწყებულა",((F$1&gt;მონაცემები!$I8)*OR(მონაცემები!$AF8&gt;F$1,მონაცემები!$AF8="")*((F$1-მონაცემები!$I8)/365)),0)</f>
        <v>17.054794520547944</v>
      </c>
      <c r="G8" s="8">
        <f>IF(მონაცემები!$I8&lt;&gt;"არ დაწყებულა",((G$1&gt;მონაცემები!$I8)*OR(მონაცემები!$AF8&gt;G$1,მონაცემები!$AF8="")*((G$1-მონაცემები!$I8)/365)),0)</f>
        <v>17.139726027397259</v>
      </c>
      <c r="H8" s="8">
        <f>IF(მონაცემები!$I8&lt;&gt;"არ დაწყებულა",((H$1&gt;მონაცემები!$I8)*OR(მონაცემები!$AF8&gt;H$1,მონაცემები!$AF8="")*((H$1-მონაცემები!$I8)/365)),0)</f>
        <v>17.221917808219178</v>
      </c>
      <c r="I8" s="8">
        <f>IF(მონაცემები!$I8&lt;&gt;"არ დაწყებულა",((I$1&gt;მონაცემები!$I8)*OR(მონაცემები!$AF8&gt;I$1,მონაცემები!$AF8="")*((I$1-მონაცემები!$I8)/365)),0)</f>
        <v>17.306849315068494</v>
      </c>
      <c r="J8" s="8">
        <f>IF(მონაცემები!$I8&lt;&gt;"არ დაწყებულა",((J$1&gt;მონაცემები!$I8)*OR(მონაცემები!$AF8&gt;J$1,მონაცემები!$AF8="")*((J$1-მონაცემები!$I8)/365)),0)</f>
        <v>17.391780821917809</v>
      </c>
      <c r="K8" s="8">
        <f>IF(მონაცემები!$I8&lt;&gt;"არ დაწყებულა",((K$1&gt;მონაცემები!$I8)*OR(მონაცემები!$AF8&gt;K$1,მონაცემები!$AF8="")*((K$1-მონაცემები!$I8)/365)),0)</f>
        <v>17.473972602739725</v>
      </c>
      <c r="L8" s="8">
        <f>IF(მონაცემები!$I8&lt;&gt;"არ დაწყებულა",((L$1&gt;მონაცემები!$I8)*OR(მონაცემები!$AF8&gt;L$1,მონაცემები!$AF8="")*((L$1-მონაცემები!$I8)/365)),0)</f>
        <v>17.55890410958904</v>
      </c>
      <c r="M8" s="8">
        <f>IF(მონაცემები!$I8&lt;&gt;"არ დაწყებულა",((M$1&gt;მონაცემები!$I8)*OR(მონაცემები!$AF8&gt;M$1,მონაცემები!$AF8="")*((M$1-მონაცემები!$I8)/365)),0)</f>
        <v>17.641095890410959</v>
      </c>
      <c r="N8" s="8">
        <f>IF(მონაცემები!$I8&lt;&gt;"არ დაწყებულა",((N$1&gt;მონაცემები!$I8)*OR(მონაცემები!$AF8&gt;N$1,მონაცემები!$AF8="")*((N$1-მონაცემები!$I8)/365)),0)</f>
        <v>17.726027397260275</v>
      </c>
      <c r="O8" s="8">
        <f>IF(მონაცემები!$I8&lt;&gt;"არ დაწყებულა",((O$1&gt;მონაცემები!$I8)*OR(მონაცემები!$AF8&gt;O$1,მონაცემები!$AF8="")*((O$1-მონაცემები!$I8)/365)),0)</f>
        <v>17.81095890410959</v>
      </c>
      <c r="P8" s="8">
        <f>IF(მონაცემები!$I8&lt;&gt;"არ დაწყებულა",((P$1&gt;მონაცემები!$I8)*OR(მონაცემები!$AF8&gt;P$1,მონაცემები!$AF8="")*((P$1-მონაცემები!$I8)/365)),0)</f>
        <v>17.890410958904109</v>
      </c>
      <c r="Q8" s="8">
        <f>IF(მონაცემები!$I8&lt;&gt;"არ დაწყებულა",((Q$1&gt;მონაცემები!$I8)*OR(მონაცემები!$AF8&gt;Q$1,მონაცემები!$AF8="")*((Q$1-მონაცემები!$I8)/365)),0)</f>
        <v>17.975342465753425</v>
      </c>
      <c r="R8" s="8">
        <f>IF(მონაცემები!$I8&lt;&gt;"არ დაწყებულა",((R$1&gt;მონაცემები!$I8)*OR(მონაცემები!$AF8&gt;R$1,მონაცემები!$AF8="")*((R$1-მონაცემები!$I8)/365)),0)</f>
        <v>18.057534246575344</v>
      </c>
      <c r="S8" s="8">
        <f>IF(მონაცემები!$I8&lt;&gt;"არ დაწყებულა",((S$1&gt;მონაცემები!$I8)*OR(მონაცემები!$AF8&gt;S$1,მონაცემები!$AF8="")*((S$1-მონაცემები!$I8)/365)),0)</f>
        <v>18.142465753424659</v>
      </c>
      <c r="T8" s="8">
        <f>IF(მონაცემები!$I8&lt;&gt;"არ დაწყებულა",((T$1&gt;მონაცემები!$I8)*OR(მონაცემები!$AF8&gt;T$1,მონაცემები!$AF8="")*((T$1-მონაცემები!$I8)/365)),0)</f>
        <v>18.224657534246575</v>
      </c>
      <c r="U8" s="8">
        <f>IF(მონაცემები!$I8&lt;&gt;"არ დაწყებულა",((U$1&gt;მონაცემები!$I8)*OR(მონაცემები!$AF8&gt;U$1,მონაცემები!$AF8="")*((U$1-მონაცემები!$I8)/365)),0)</f>
        <v>18.30958904109589</v>
      </c>
      <c r="V8" s="8">
        <f>IF(მონაცემები!$I8&lt;&gt;"არ დაწყებულა",((V$1&gt;მონაცემები!$I8)*OR(მონაცემები!$AF8&gt;V$1,მონაცემები!$AF8="")*((V$1-მონაცემები!$I8)/365)),0)</f>
        <v>18.394520547945206</v>
      </c>
      <c r="W8" s="8">
        <f>IF(მონაცემები!$I8&lt;&gt;"არ დაწყებულა",((W$1&gt;მონაცემები!$I8)*OR(მონაცემები!$AF8&gt;W$1,მონაცემები!$AF8="")*((W$1-მონაცემები!$I8)/365)),0)</f>
        <v>18.476712328767125</v>
      </c>
      <c r="X8" s="8">
        <f>IF(მონაცემები!$I8&lt;&gt;"არ დაწყებულა",((X$1&gt;მონაცემები!$I8)*OR(მონაცემები!$AF8&gt;X$1,მონაცემები!$AF8="")*((X$1-მონაცემები!$I8)/365)),0)</f>
        <v>18.561643835616437</v>
      </c>
      <c r="Y8" s="8">
        <f>IF(მონაცემები!$I8&lt;&gt;"არ დაწყებულა",((Y$1&gt;მონაცემები!$I8)*OR(მონაცემები!$AF8&gt;Y$1,მონაცემები!$AF8="")*((Y$1-მონაცემები!$I8)/365)),0)</f>
        <v>18.643835616438356</v>
      </c>
      <c r="Z8" s="8">
        <f>IF(მონაცემები!$I8&lt;&gt;"არ დაწყებულა",((Z$1&gt;მონაცემები!$I8)*OR(მონაცემები!$AF8&gt;Z$1,მონაცემები!$AF8="")*((Z$1-მონაცემები!$I8)/365)),0)</f>
        <v>18.728767123287671</v>
      </c>
      <c r="AA8" s="8">
        <f>IF(მონაცემები!$I8&lt;&gt;"არ დაწყებულა",((AA$1&gt;მონაცემები!$I8)*OR(მონაცემები!$AF8&gt;AA$1,მონაცემები!$AF8="")*((AA$1-მონაცემები!$I8)/365)),0)</f>
        <v>18.813698630136987</v>
      </c>
      <c r="AB8" s="8">
        <f>IF(მონაცემები!$I8&lt;&gt;"არ დაწყებულა",((AB$1&gt;მონაცემები!$I8)*OR(მონაცემები!$AF8&gt;AB$1,მონაცემები!$AF8="")*((AB$1-მონაცემები!$I8)/365)),0)</f>
        <v>0</v>
      </c>
      <c r="AC8" s="8">
        <f>IF(მონაცემები!$I8&lt;&gt;"არ დაწყებულა",((AC$1&gt;მონაცემები!$I8)*OR(მონაცემები!$AF8&gt;AC$1,მონაცემები!$AF8="")*((AC$1-მონაცემები!$I8)/365)),0)</f>
        <v>0</v>
      </c>
      <c r="AD8" s="8">
        <f>IF(მონაცემები!$I8&lt;&gt;"არ დაწყებულა",((AD$1&gt;მონაცემები!$I8)*OR(მონაცემები!$AF8&gt;AD$1,მონაცემები!$AF8="")*((AD$1-მონაცემები!$I8)/365)),0)</f>
        <v>0</v>
      </c>
      <c r="AE8" s="8">
        <f>IF(მონაცემები!$I8&lt;&gt;"არ დაწყებულა",((AE$1&gt;მონაცემები!$I8)*OR(მონაცემები!$AF8&gt;AE$1,მონაცემები!$AF8="")*((AE$1-მონაცემები!$I8)/365)),0)</f>
        <v>0</v>
      </c>
      <c r="AF8" s="8">
        <f>IF(მონაცემები!$I8&lt;&gt;"არ დაწყებულა",((AF$1&gt;მონაცემები!$I8)*OR(მონაცემები!$AF8&gt;AF$1,მონაცემები!$AF8="")*((AF$1-მონაცემები!$I8)/365)),0)</f>
        <v>0</v>
      </c>
      <c r="AG8" s="8">
        <f>IF(მონაცემები!$I8&lt;&gt;"არ დაწყებულა",((AG$1&gt;მონაცემები!$I8)*OR(მონაცემები!$AF8&gt;AG$1,მონაცემები!$AF8="")*((AG$1-მონაცემები!$I8)/365)),0)</f>
        <v>0</v>
      </c>
      <c r="AH8" s="8">
        <f>IF(მონაცემები!$I8&lt;&gt;"არ დაწყებულა",((AH$1&gt;მონაცემები!$I8)*OR(მონაცემები!$AF8&gt;AH$1,მონაცემები!$AF8="")*((AH$1-მონაცემები!$I8)/365)),0)</f>
        <v>0</v>
      </c>
      <c r="AI8" s="8">
        <f>IF(მონაცემები!$I8&lt;&gt;"არ დაწყებულა",((AI$1&gt;მონაცემები!$I8)*OR(მონაცემები!$AF8&gt;AI$1,მონაცემები!$AF8="")*((AI$1-მონაცემები!$I8)/365)),0)</f>
        <v>0</v>
      </c>
      <c r="AJ8" s="8">
        <f>IF(მონაცემები!$I8&lt;&gt;"არ დაწყებულა",((AJ$1&gt;მონაცემები!$I8)*OR(მონაცემები!$AF8&gt;AJ$1,მონაცემები!$AF8="")*((AJ$1-მონაცემები!$I8)/365)),0)</f>
        <v>0</v>
      </c>
      <c r="AK8" s="8">
        <f>IF(მონაცემები!$I8&lt;&gt;"არ დაწყებულა",((AK$1&gt;მონაცემები!$I8)*OR(მონაცემები!$AF8&gt;AK$1,მონაცემები!$AF8="")*((AK$1-მონაცემები!$I8)/365)),0)</f>
        <v>0</v>
      </c>
      <c r="AL8" s="8">
        <f>IF(მონაცემები!$I8&lt;&gt;"არ დაწყებულა",((AL$1&gt;მონაცემები!$I8)*OR(მონაცემები!$AF8&gt;AL$1,მონაცემები!$AF8="")*((AL$1-მონაცემები!$I8)/365)),0)</f>
        <v>0</v>
      </c>
      <c r="AM8" s="8">
        <f>IF(მონაცემები!$I8&lt;&gt;"არ დაწყებულა",((AM$1&gt;მონაცემები!$I8)*OR(მონაცემები!$AF8&gt;AM$1,მონაცემები!$AF8="")*((AM$1-მონაცემები!$I8)/365)),0)</f>
        <v>0</v>
      </c>
      <c r="AN8" s="8">
        <f>IF(მონაცემები!$I8&lt;&gt;"არ დაწყებულა",((AN$1&gt;მონაცემები!$I8)*OR(მონაცემები!$AF8&gt;AN$1,მონაცემები!$AF8="")*((AN$1-მონაცემები!$I8)/365)),0)</f>
        <v>0</v>
      </c>
      <c r="AO8" s="8">
        <f>IF(მონაცემები!$I8&lt;&gt;"არ დაწყებულა",((AO$1&gt;მონაცემები!$I8)*OR(მონაცემები!$AF8&gt;AO$1,მონაცემები!$AF8="")*((AO$1-მონაცემები!$I8)/365)),0)</f>
        <v>0</v>
      </c>
      <c r="AP8" s="8">
        <f>IF(მონაცემები!$I8&lt;&gt;"არ დაწყებულა",((AP$1&gt;მონაცემები!$I8)*OR(მონაცემები!$AF8&gt;AP$1,მონაცემები!$AF8="")*((AP$1-მონაცემები!$I8)/365)),0)</f>
        <v>0</v>
      </c>
      <c r="AQ8" s="8">
        <f>IF(მონაცემები!$I8&lt;&gt;"არ დაწყებულა",((AQ$1&gt;მონაცემები!$I8)*OR(მონაცემები!$AF8&gt;AQ$1,მონაცემები!$AF8="")*((AQ$1-მონაცემები!$I8)/365)),0)</f>
        <v>0</v>
      </c>
      <c r="AR8" s="8">
        <f>IF(მონაცემები!$I8&lt;&gt;"არ დაწყებულა",((AR$1&gt;მონაცემები!$I8)*OR(მონაცემები!$AF8&gt;AR$1,მონაცემები!$AF8="")*((AR$1-მონაცემები!$I8)/365)),0)</f>
        <v>0</v>
      </c>
      <c r="AS8" s="8">
        <f>IF(მონაცემები!$I8&lt;&gt;"არ დაწყებულა",((AS$1&gt;მონაცემები!$I8)*OR(მონაცემები!$AF8&gt;AS$1,მონაცემები!$AF8="")*((AS$1-მონაცემები!$I8)/365)),0)</f>
        <v>0</v>
      </c>
      <c r="AT8" s="8">
        <f>IF(მონაცემები!$I8&lt;&gt;"არ დაწყებულა",((AT$1&gt;მონაცემები!$I8)*OR(მონაცემები!$AF8&gt;AT$1,მონაცემები!$AF8="")*((AT$1-მონაცემები!$I8)/365)),0)</f>
        <v>0</v>
      </c>
      <c r="AU8" s="8">
        <f>IF(მონაცემები!$I8&lt;&gt;"არ დაწყებულა",((AU$1&gt;მონაცემები!$I8)*OR(მონაცემები!$AF8&gt;AU$1,მონაცემები!$AF8="")*((AU$1-მონაცემები!$I8)/365)),0)</f>
        <v>0</v>
      </c>
      <c r="AV8" s="8">
        <f>IF(მონაცემები!$I8&lt;&gt;"არ დაწყებულა",((AV$1&gt;მონაცემები!$I8)*OR(მონაცემები!$AF8&gt;AV$1,მონაცემები!$AF8="")*((AV$1-მონაცემები!$I8)/365)),0)</f>
        <v>0</v>
      </c>
      <c r="AW8" s="8">
        <f>IF(მონაცემები!$I8&lt;&gt;"არ დაწყებულა",((AW$1&gt;მონაცემები!$I8)*OR(მონაცემები!$AF8&gt;AW$1,მონაცემები!$AF8="")*((AW$1-მონაცემები!$I8)/365)),0)</f>
        <v>0</v>
      </c>
      <c r="AX8" s="8">
        <f>IF(მონაცემები!$I8&lt;&gt;"არ დაწყებულა",((AX$1&gt;მონაცემები!$I8)*OR(მონაცემები!$AF8&gt;AX$1,მონაცემები!$AF8="")*((AX$1-მონაცემები!$I8)/365)),0)</f>
        <v>0</v>
      </c>
      <c r="AY8" s="8">
        <f>IF(მონაცემები!$I8&lt;&gt;"არ დაწყებულა",((AY$1&gt;მონაცემები!$I8)*OR(მონაცემები!$AF8&gt;AY$1,მონაცემები!$AF8="")*((AY$1-მონაცემები!$I8)/365)),0)</f>
        <v>0</v>
      </c>
      <c r="AZ8" s="8">
        <f>IF(მონაცემები!$I8&lt;&gt;"არ დაწყებულა",((AZ$1&gt;მონაცემები!$I8)*OR(მონაცემები!$AF8&gt;AZ$1,მონაცემები!$AF8="")*((AZ$1-მონაცემები!$I8)/365)),0)</f>
        <v>0</v>
      </c>
      <c r="BA8" s="8">
        <f>IF(მონაცემები!$I8&lt;&gt;"არ დაწყებულა",((BA$1&gt;მონაცემები!$I8)*OR(მონაცემები!$AF8&gt;BA$1,მონაცემები!$AF8="")*((BA$1-მონაცემები!$I8)/365)),0)</f>
        <v>0</v>
      </c>
      <c r="BB8" s="8">
        <f>IF(მონაცემები!$I8&lt;&gt;"არ დაწყებულა",((BB$1&gt;მონაცემები!$I8)*OR(მონაცემები!$AF8&gt;BB$1,მონაცემები!$AF8="")*((BB$1-მონაცემები!$I8)/365)),0)</f>
        <v>0</v>
      </c>
      <c r="BC8" s="8">
        <f>IF(მონაცემები!$I8&lt;&gt;"არ დაწყებულა",((BC$1&gt;მონაცემები!$I8)*OR(მონაცემები!$AF8&gt;BC$1,მონაცემები!$AF8="")*((BC$1-მონაცემები!$I8)/365)),0)</f>
        <v>0</v>
      </c>
      <c r="BD8" s="8">
        <f>IF(მონაცემები!$I8&lt;&gt;"არ დაწყებულა",((BD$1&gt;მონაცემები!$I8)*OR(მონაცემები!$AF8&gt;BD$1,მონაცემები!$AF8="")*((BD$1-მონაცემები!$I8)/365)),0)</f>
        <v>0</v>
      </c>
    </row>
    <row r="9" spans="1:84">
      <c r="B9" s="8">
        <f>IF(მონაცემები!$I9&lt;&gt;"არ დაწყებულა",((B$1&gt;მონაცემები!$I9)*OR(მონაცემები!$AF9&gt;B$1,მონაცემები!$AF9="")*((B$1-მონაცემები!$I9)/365)),0)</f>
        <v>0</v>
      </c>
      <c r="C9" s="8">
        <f>IF(მონაცემები!$I9&lt;&gt;"არ დაწყებულა",((C$1&gt;მონაცემები!$I9)*OR(მონაცემები!$AF9&gt;C$1,მონაცემები!$AF9="")*((C$1-მონაცემები!$I9)/365)),0)</f>
        <v>0</v>
      </c>
      <c r="D9" s="8">
        <f>IF(მონაცემები!$I9&lt;&gt;"არ დაწყებულა",((D$1&gt;მონაცემები!$I9)*OR(მონაცემები!$AF9&gt;D$1,მონაცემები!$AF9="")*((D$1-მონაცემები!$I9)/365)),0)</f>
        <v>0</v>
      </c>
      <c r="E9" s="8">
        <f>IF(მონაცემები!$I9&lt;&gt;"არ დაწყებულა",((E$1&gt;მონაცემები!$I9)*OR(მონაცემები!$AF9&gt;E$1,მონაცემები!$AF9="")*((E$1-მონაცემები!$I9)/365)),0)</f>
        <v>0</v>
      </c>
      <c r="F9" s="8">
        <f>IF(მონაცემები!$I9&lt;&gt;"არ დაწყებულა",((F$1&gt;მონაცემები!$I9)*OR(მონაცემები!$AF9&gt;F$1,მონაცემები!$AF9="")*((F$1-მონაცემები!$I9)/365)),0)</f>
        <v>0</v>
      </c>
      <c r="G9" s="8">
        <f>IF(მონაცემები!$I9&lt;&gt;"არ დაწყებულა",((G$1&gt;მონაცემები!$I9)*OR(მონაცემები!$AF9&gt;G$1,მონაცემები!$AF9="")*((G$1-მონაცემები!$I9)/365)),0)</f>
        <v>0</v>
      </c>
      <c r="H9" s="8">
        <f>IF(მონაცემები!$I9&lt;&gt;"არ დაწყებულა",((H$1&gt;მონაცემები!$I9)*OR(მონაცემები!$AF9&gt;H$1,მონაცემები!$AF9="")*((H$1-მონაცემები!$I9)/365)),0)</f>
        <v>0</v>
      </c>
      <c r="I9" s="8">
        <f>IF(მონაცემები!$I9&lt;&gt;"არ დაწყებულა",((I$1&gt;მონაცემები!$I9)*OR(მონაცემები!$AF9&gt;I$1,მონაცემები!$AF9="")*((I$1-მონაცემები!$I9)/365)),0)</f>
        <v>0</v>
      </c>
      <c r="J9" s="8">
        <f>IF(მონაცემები!$I9&lt;&gt;"არ დაწყებულა",((J$1&gt;მონაცემები!$I9)*OR(მონაცემები!$AF9&gt;J$1,მონაცემები!$AF9="")*((J$1-მონაცემები!$I9)/365)),0)</f>
        <v>0</v>
      </c>
      <c r="K9" s="8">
        <f>IF(მონაცემები!$I9&lt;&gt;"არ დაწყებულა",((K$1&gt;მონაცემები!$I9)*OR(მონაცემები!$AF9&gt;K$1,მონაცემები!$AF9="")*((K$1-მონაცემები!$I9)/365)),0)</f>
        <v>0</v>
      </c>
      <c r="L9" s="8">
        <f>IF(მონაცემები!$I9&lt;&gt;"არ დაწყებულა",((L$1&gt;მონაცემები!$I9)*OR(მონაცემები!$AF9&gt;L$1,მონაცემები!$AF9="")*((L$1-მონაცემები!$I9)/365)),0)</f>
        <v>0</v>
      </c>
      <c r="M9" s="8">
        <f>IF(მონაცემები!$I9&lt;&gt;"არ დაწყებულა",((M$1&gt;მონაცემები!$I9)*OR(მონაცემები!$AF9&gt;M$1,მონაცემები!$AF9="")*((M$1-მონაცემები!$I9)/365)),0)</f>
        <v>0</v>
      </c>
      <c r="N9" s="8">
        <f>IF(მონაცემები!$I9&lt;&gt;"არ დაწყებულა",((N$1&gt;მონაცემები!$I9)*OR(მონაცემები!$AF9&gt;N$1,მონაცემები!$AF9="")*((N$1-მონაცემები!$I9)/365)),0)</f>
        <v>0</v>
      </c>
      <c r="O9" s="8">
        <f>IF(მონაცემები!$I9&lt;&gt;"არ დაწყებულა",((O$1&gt;მონაცემები!$I9)*OR(მონაცემები!$AF9&gt;O$1,მონაცემები!$AF9="")*((O$1-მონაცემები!$I9)/365)),0)</f>
        <v>0</v>
      </c>
      <c r="P9" s="8">
        <f>IF(მონაცემები!$I9&lt;&gt;"არ დაწყებულა",((P$1&gt;მონაცემები!$I9)*OR(მონაცემები!$AF9&gt;P$1,მონაცემები!$AF9="")*((P$1-მონაცემები!$I9)/365)),0)</f>
        <v>0</v>
      </c>
      <c r="Q9" s="8">
        <f>IF(მონაცემები!$I9&lt;&gt;"არ დაწყებულა",((Q$1&gt;მონაცემები!$I9)*OR(მონაცემები!$AF9&gt;Q$1,მონაცემები!$AF9="")*((Q$1-მონაცემები!$I9)/365)),0)</f>
        <v>0</v>
      </c>
      <c r="R9" s="8">
        <f>IF(მონაცემები!$I9&lt;&gt;"არ დაწყებულა",((R$1&gt;მონაცემები!$I9)*OR(მონაცემები!$AF9&gt;R$1,მონაცემები!$AF9="")*((R$1-მონაცემები!$I9)/365)),0)</f>
        <v>0</v>
      </c>
      <c r="S9" s="8">
        <f>IF(მონაცემები!$I9&lt;&gt;"არ დაწყებულა",((S$1&gt;მონაცემები!$I9)*OR(მონაცემები!$AF9&gt;S$1,მონაცემები!$AF9="")*((S$1-მონაცემები!$I9)/365)),0)</f>
        <v>0</v>
      </c>
      <c r="T9" s="8">
        <f>IF(მონაცემები!$I9&lt;&gt;"არ დაწყებულა",((T$1&gt;მონაცემები!$I9)*OR(მონაცემები!$AF9&gt;T$1,მონაცემები!$AF9="")*((T$1-მონაცემები!$I9)/365)),0)</f>
        <v>0</v>
      </c>
      <c r="U9" s="8">
        <f>IF(მონაცემები!$I9&lt;&gt;"არ დაწყებულა",((U$1&gt;მონაცემები!$I9)*OR(მონაცემები!$AF9&gt;U$1,მონაცემები!$AF9="")*((U$1-მონაცემები!$I9)/365)),0)</f>
        <v>0</v>
      </c>
      <c r="V9" s="8">
        <f>IF(მონაცემები!$I9&lt;&gt;"არ დაწყებულა",((V$1&gt;მონაცემები!$I9)*OR(მონაცემები!$AF9&gt;V$1,მონაცემები!$AF9="")*((V$1-მონაცემები!$I9)/365)),0)</f>
        <v>0</v>
      </c>
      <c r="W9" s="8">
        <f>IF(მონაცემები!$I9&lt;&gt;"არ დაწყებულა",((W$1&gt;მონაცემები!$I9)*OR(მონაცემები!$AF9&gt;W$1,მონაცემები!$AF9="")*((W$1-მონაცემები!$I9)/365)),0)</f>
        <v>0</v>
      </c>
      <c r="X9" s="8">
        <f>IF(მონაცემები!$I9&lt;&gt;"არ დაწყებულა",((X$1&gt;მონაცემები!$I9)*OR(მონაცემები!$AF9&gt;X$1,მონაცემები!$AF9="")*((X$1-მონაცემები!$I9)/365)),0)</f>
        <v>8.2191780821917804E-2</v>
      </c>
      <c r="Y9" s="8">
        <f>IF(მონაცემები!$I9&lt;&gt;"არ დაწყებულა",((Y$1&gt;მონაცემები!$I9)*OR(მონაცემები!$AF9&gt;Y$1,მონაცემები!$AF9="")*((Y$1-მონაცემები!$I9)/365)),0)</f>
        <v>0.16438356164383561</v>
      </c>
      <c r="Z9" s="8">
        <f>IF(მონაცემები!$I9&lt;&gt;"არ დაწყებულა",((Z$1&gt;მონაცემები!$I9)*OR(მონაცემები!$AF9&gt;Z$1,მონაცემები!$AF9="")*((Z$1-მონაცემები!$I9)/365)),0)</f>
        <v>0.24931506849315069</v>
      </c>
      <c r="AA9" s="8">
        <f>IF(მონაცემები!$I9&lt;&gt;"არ დაწყებულა",((AA$1&gt;მონაცემები!$I9)*OR(მონაცემები!$AF9&gt;AA$1,მონაცემები!$AF9="")*((AA$1-მონაცემები!$I9)/365)),0)</f>
        <v>0.33424657534246577</v>
      </c>
      <c r="AB9" s="8">
        <f>IF(მონაცემები!$I9&lt;&gt;"არ დაწყებულა",((AB$1&gt;მონაცემები!$I9)*OR(მონაცემები!$AF9&gt;AB$1,მონაცემები!$AF9="")*((AB$1-მონაცემები!$I9)/365)),0)</f>
        <v>0.41095890410958902</v>
      </c>
      <c r="AC9" s="8">
        <f>IF(მონაცემები!$I9&lt;&gt;"არ დაწყებულა",((AC$1&gt;მონაცემები!$I9)*OR(მონაცემები!$AF9&gt;AC$1,მონაცემები!$AF9="")*((AC$1-მონაცემები!$I9)/365)),0)</f>
        <v>0.49589041095890413</v>
      </c>
      <c r="AD9" s="8">
        <f>IF(მონაცემები!$I9&lt;&gt;"არ დაწყებულა",((AD$1&gt;მონაცემები!$I9)*OR(მონაცემები!$AF9&gt;AD$1,მონაცემები!$AF9="")*((AD$1-მონაცემები!$I9)/365)),0)</f>
        <v>0.57808219178082187</v>
      </c>
      <c r="AE9" s="8">
        <f>IF(მონაცემები!$I9&lt;&gt;"არ დაწყებულა",((AE$1&gt;მონაცემები!$I9)*OR(მონაცემები!$AF9&gt;AE$1,მონაცემები!$AF9="")*((AE$1-მონაცემები!$I9)/365)),0)</f>
        <v>0.66301369863013704</v>
      </c>
      <c r="AF9" s="8">
        <f>IF(მონაცემები!$I9&lt;&gt;"არ დაწყებულა",((AF$1&gt;მონაცემები!$I9)*OR(მონაცემები!$AF9&gt;AF$1,მონაცემები!$AF9="")*((AF$1-მონაცემები!$I9)/365)),0)</f>
        <v>0.74520547945205484</v>
      </c>
      <c r="AG9" s="8">
        <f>IF(მონაცემები!$I9&lt;&gt;"არ დაწყებულა",((AG$1&gt;მონაცემები!$I9)*OR(მონაცემები!$AF9&gt;AG$1,მონაცემები!$AF9="")*((AG$1-მონაცემები!$I9)/365)),0)</f>
        <v>0.83013698630136989</v>
      </c>
      <c r="AH9" s="8">
        <f>IF(მონაცემები!$I9&lt;&gt;"არ დაწყებულა",((AH$1&gt;მონაცემები!$I9)*OR(მონაცემები!$AF9&gt;AH$1,მონაცემები!$AF9="")*((AH$1-მონაცემები!$I9)/365)),0)</f>
        <v>0.91506849315068495</v>
      </c>
      <c r="AI9" s="8">
        <f>IF(მონაცემები!$I9&lt;&gt;"არ დაწყებულა",((AI$1&gt;მონაცემები!$I9)*OR(მონაცემები!$AF9&gt;AI$1,მონაცემები!$AF9="")*((AI$1-მონაცემები!$I9)/365)),0)</f>
        <v>0.99726027397260275</v>
      </c>
      <c r="AJ9" s="8">
        <f>IF(მონაცემები!$I9&lt;&gt;"არ დაწყებულა",((AJ$1&gt;მონაცემები!$I9)*OR(მონაცემები!$AF9&gt;AJ$1,მონაცემები!$AF9="")*((AJ$1-მონაცემები!$I9)/365)),0)</f>
        <v>1.0821917808219179</v>
      </c>
      <c r="AK9" s="8">
        <f>IF(მონაცემები!$I9&lt;&gt;"არ დაწყებულა",((AK$1&gt;მონაცემები!$I9)*OR(მონაცემები!$AF9&gt;AK$1,მონაცემები!$AF9="")*((AK$1-მონაცემები!$I9)/365)),0)</f>
        <v>1.1643835616438356</v>
      </c>
      <c r="AL9" s="8">
        <f>IF(მონაცემები!$I9&lt;&gt;"არ დაწყებულა",((AL$1&gt;მონაცემები!$I9)*OR(მონაცემები!$AF9&gt;AL$1,მონაცემები!$AF9="")*((AL$1-მონაცემები!$I9)/365)),0)</f>
        <v>1.2493150684931507</v>
      </c>
      <c r="AM9" s="8">
        <f>IF(მონაცემები!$I9&lt;&gt;"არ დაწყებულა",((AM$1&gt;მონაცემები!$I9)*OR(მონაცემები!$AF9&gt;AM$1,მონაცემები!$AF9="")*((AM$1-მონაცემები!$I9)/365)),0)</f>
        <v>1.3342465753424657</v>
      </c>
      <c r="AN9" s="8">
        <f>IF(მონაცემები!$I9&lt;&gt;"არ დაწყებულა",((AN$1&gt;მონაცემები!$I9)*OR(მონაცემები!$AF9&gt;AN$1,მონაცემები!$AF9="")*((AN$1-მონაცემები!$I9)/365)),0)</f>
        <v>1.4109589041095891</v>
      </c>
      <c r="AO9" s="8">
        <f>IF(მონაცემები!$I9&lt;&gt;"არ დაწყებულა",((AO$1&gt;მონაცემები!$I9)*OR(მონაცემები!$AF9&gt;AO$1,მონაცემები!$AF9="")*((AO$1-მონაცემები!$I9)/365)),0)</f>
        <v>1.4958904109589042</v>
      </c>
      <c r="AP9" s="8">
        <f>IF(მონაცემები!$I9&lt;&gt;"არ დაწყებულა",((AP$1&gt;მონაცემები!$I9)*OR(მონაცემები!$AF9&gt;AP$1,მონაცემები!$AF9="")*((AP$1-მონაცემები!$I9)/365)),0)</f>
        <v>1.5780821917808219</v>
      </c>
      <c r="AQ9" s="8">
        <f>IF(მონაცემები!$I9&lt;&gt;"არ დაწყებულა",((AQ$1&gt;მონაცემები!$I9)*OR(მონაცემები!$AF9&gt;AQ$1,მონაცემები!$AF9="")*((AQ$1-მონაცემები!$I9)/365)),0)</f>
        <v>1.6630136986301369</v>
      </c>
      <c r="AR9" s="8">
        <f>IF(მონაცემები!$I9&lt;&gt;"არ დაწყებულა",((AR$1&gt;მონაცემები!$I9)*OR(მონაცემები!$AF9&gt;AR$1,მონაცემები!$AF9="")*((AR$1-მონაცემები!$I9)/365)),0)</f>
        <v>1.7452054794520548</v>
      </c>
      <c r="AS9" s="8">
        <f>IF(მონაცემები!$I9&lt;&gt;"არ დაწყებულა",((AS$1&gt;მონაცემები!$I9)*OR(მონაცემები!$AF9&gt;AS$1,მონაცემები!$AF9="")*((AS$1-მონაცემები!$I9)/365)),0)</f>
        <v>1.8301369863013699</v>
      </c>
      <c r="AT9" s="8">
        <f>IF(მონაცემები!$I9&lt;&gt;"არ დაწყებულა",((AT$1&gt;მონაცემები!$I9)*OR(მონაცემები!$AF9&gt;AT$1,მონაცემები!$AF9="")*((AT$1-მონაცემები!$I9)/365)),0)</f>
        <v>1.9150684931506849</v>
      </c>
      <c r="AU9" s="8">
        <f>IF(მონაცემები!$I9&lt;&gt;"არ დაწყებულა",((AU$1&gt;მონაცემები!$I9)*OR(მონაცემები!$AF9&gt;AU$1,მონაცემები!$AF9="")*((AU$1-მონაცემები!$I9)/365)),0)</f>
        <v>1.9972602739726026</v>
      </c>
      <c r="AV9" s="8">
        <f>IF(მონაცემები!$I9&lt;&gt;"არ დაწყებულა",((AV$1&gt;მონაცემები!$I9)*OR(მონაცემები!$AF9&gt;AV$1,მონაცემები!$AF9="")*((AV$1-მონაცემები!$I9)/365)),0)</f>
        <v>2.0821917808219177</v>
      </c>
      <c r="AW9" s="8">
        <f>IF(მონაცემები!$I9&lt;&gt;"არ დაწყებულა",((AW$1&gt;მონაცემები!$I9)*OR(მონაცემები!$AF9&gt;AW$1,მონაცემები!$AF9="")*((AW$1-მონაცემები!$I9)/365)),0)</f>
        <v>2.1643835616438358</v>
      </c>
      <c r="AX9" s="8">
        <f>IF(მონაცემები!$I9&lt;&gt;"არ დაწყებულა",((AX$1&gt;მონაცემები!$I9)*OR(მონაცემები!$AF9&gt;AX$1,მონაცემები!$AF9="")*((AX$1-მონაცემები!$I9)/365)),0)</f>
        <v>0</v>
      </c>
      <c r="AY9" s="8">
        <f>IF(მონაცემები!$I9&lt;&gt;"არ დაწყებულა",((AY$1&gt;მონაცემები!$I9)*OR(მონაცემები!$AF9&gt;AY$1,მონაცემები!$AF9="")*((AY$1-მონაცემები!$I9)/365)),0)</f>
        <v>0</v>
      </c>
      <c r="AZ9" s="8">
        <f>IF(მონაცემები!$I9&lt;&gt;"არ დაწყებულა",((AZ$1&gt;მონაცემები!$I9)*OR(მონაცემები!$AF9&gt;AZ$1,მონაცემები!$AF9="")*((AZ$1-მონაცემები!$I9)/365)),0)</f>
        <v>0</v>
      </c>
      <c r="BA9" s="8">
        <f>IF(მონაცემები!$I9&lt;&gt;"არ დაწყებულა",((BA$1&gt;მონაცემები!$I9)*OR(მონაცემები!$AF9&gt;BA$1,მონაცემები!$AF9="")*((BA$1-მონაცემები!$I9)/365)),0)</f>
        <v>0</v>
      </c>
      <c r="BB9" s="8">
        <f>IF(მონაცემები!$I9&lt;&gt;"არ დაწყებულა",((BB$1&gt;მონაცემები!$I9)*OR(მონაცემები!$AF9&gt;BB$1,მონაცემები!$AF9="")*((BB$1-მონაცემები!$I9)/365)),0)</f>
        <v>0</v>
      </c>
      <c r="BC9" s="8">
        <f>IF(მონაცემები!$I9&lt;&gt;"არ დაწყებულა",((BC$1&gt;მონაცემები!$I9)*OR(მონაცემები!$AF9&gt;BC$1,მონაცემები!$AF9="")*((BC$1-მონაცემები!$I9)/365)),0)</f>
        <v>0</v>
      </c>
      <c r="BD9" s="8">
        <f>IF(მონაცემები!$I9&lt;&gt;"არ დაწყებულა",((BD$1&gt;მონაცემები!$I9)*OR(მონაცემები!$AF9&gt;BD$1,მონაცემები!$AF9="")*((BD$1-მონაცემები!$I9)/365)),0)</f>
        <v>0</v>
      </c>
    </row>
    <row r="10" spans="1:84">
      <c r="B10" s="8">
        <f>IF(მონაცემები!$I10&lt;&gt;"არ დაწყებულა",((B$1&gt;მონაცემები!$I10)*OR(მონაცემები!$AF10&gt;B$1,მონაცემები!$AF10="")*((B$1-მონაცემები!$I10)/365)),0)</f>
        <v>1.9315068493150684</v>
      </c>
      <c r="C10" s="8">
        <f>IF(მონაცემები!$I10&lt;&gt;"არ დაწყებულა",((C$1&gt;მონაცემები!$I10)*OR(მონაცემები!$AF10&gt;C$1,მონაცემები!$AF10="")*((C$1-მონაცემები!$I10)/365)),0)</f>
        <v>2.0164383561643837</v>
      </c>
      <c r="D10" s="8">
        <f>IF(მონაცემები!$I10&lt;&gt;"არ დაწყებულა",((D$1&gt;მონაცემები!$I10)*OR(მონაცემები!$AF10&gt;D$1,მონაცემები!$AF10="")*((D$1-მონაცემები!$I10)/365)),0)</f>
        <v>2.0931506849315067</v>
      </c>
      <c r="E10" s="8">
        <f>IF(მონაცემები!$I10&lt;&gt;"არ დაწყებულა",((E$1&gt;მონაცემები!$I10)*OR(მონაცემები!$AF10&gt;E$1,მონაცემები!$AF10="")*((E$1-მონაცემები!$I10)/365)),0)</f>
        <v>2.1780821917808217</v>
      </c>
      <c r="F10" s="8">
        <f>IF(მონაცემები!$I10&lt;&gt;"არ დაწყებულა",((F$1&gt;მონაცემები!$I10)*OR(მონაცემები!$AF10&gt;F$1,მონაცემები!$AF10="")*((F$1-მონაცემები!$I10)/365)),0)</f>
        <v>2.2602739726027399</v>
      </c>
      <c r="G10" s="8">
        <f>IF(მონაცემები!$I10&lt;&gt;"არ დაწყებულა",((G$1&gt;მონაცემები!$I10)*OR(მონაცემები!$AF10&gt;G$1,მონაცემები!$AF10="")*((G$1-მონაცემები!$I10)/365)),0)</f>
        <v>2.3452054794520549</v>
      </c>
      <c r="H10" s="8">
        <f>IF(მონაცემები!$I10&lt;&gt;"არ დაწყებულა",((H$1&gt;მონაცემები!$I10)*OR(მონაცემები!$AF10&gt;H$1,მონაცემები!$AF10="")*((H$1-მონაცემები!$I10)/365)),0)</f>
        <v>2.4273972602739726</v>
      </c>
      <c r="I10" s="8">
        <f>IF(მონაცემები!$I10&lt;&gt;"არ დაწყებულა",((I$1&gt;მონაცემები!$I10)*OR(მონაცემები!$AF10&gt;I$1,მონაცემები!$AF10="")*((I$1-მონაცემები!$I10)/365)),0)</f>
        <v>2.5123287671232877</v>
      </c>
      <c r="J10" s="8">
        <f>IF(მონაცემები!$I10&lt;&gt;"არ დაწყებულა",((J$1&gt;მონაცემები!$I10)*OR(მონაცემები!$AF10&gt;J$1,მონაცემები!$AF10="")*((J$1-მონაცემები!$I10)/365)),0)</f>
        <v>2.5972602739726027</v>
      </c>
      <c r="K10" s="8">
        <f>IF(მონაცემები!$I10&lt;&gt;"არ დაწყებულა",((K$1&gt;მონაცემები!$I10)*OR(მონაცემები!$AF10&gt;K$1,მონაცემები!$AF10="")*((K$1-მონაცემები!$I10)/365)),0)</f>
        <v>2.6794520547945204</v>
      </c>
      <c r="L10" s="8">
        <f>IF(მონაცემები!$I10&lt;&gt;"არ დაწყებულა",((L$1&gt;მონაცემები!$I10)*OR(მონაცემები!$AF10&gt;L$1,მონაცემები!$AF10="")*((L$1-მონაცემები!$I10)/365)),0)</f>
        <v>2.7643835616438355</v>
      </c>
      <c r="M10" s="8">
        <f>IF(მონაცემები!$I10&lt;&gt;"არ დაწყებულა",((M$1&gt;მონაცემები!$I10)*OR(მონაცემები!$AF10&gt;M$1,მონაცემები!$AF10="")*((M$1-მონაცემები!$I10)/365)),0)</f>
        <v>2.8465753424657536</v>
      </c>
      <c r="N10" s="8">
        <f>IF(მონაცემები!$I10&lt;&gt;"არ დაწყებულა",((N$1&gt;მონაცემები!$I10)*OR(მონაცემები!$AF10&gt;N$1,მონაცემები!$AF10="")*((N$1-მონაცემები!$I10)/365)),0)</f>
        <v>2.9315068493150687</v>
      </c>
      <c r="O10" s="8">
        <f>IF(მონაცემები!$I10&lt;&gt;"არ დაწყებულა",((O$1&gt;მონაცემები!$I10)*OR(მონაცემები!$AF10&gt;O$1,მონაცემები!$AF10="")*((O$1-მონაცემები!$I10)/365)),0)</f>
        <v>3.0164383561643837</v>
      </c>
      <c r="P10" s="8">
        <f>IF(მონაცემები!$I10&lt;&gt;"არ დაწყებულა",((P$1&gt;მონაცემები!$I10)*OR(მონაცემები!$AF10&gt;P$1,მონაცემები!$AF10="")*((P$1-მონაცემები!$I10)/365)),0)</f>
        <v>3.095890410958904</v>
      </c>
      <c r="Q10" s="8">
        <f>IF(მონაცემები!$I10&lt;&gt;"არ დაწყებულა",((Q$1&gt;მონაცემები!$I10)*OR(მონაცემები!$AF10&gt;Q$1,მონაცემები!$AF10="")*((Q$1-მონაცემები!$I10)/365)),0)</f>
        <v>3.1808219178082191</v>
      </c>
      <c r="R10" s="8">
        <f>IF(მონაცემები!$I10&lt;&gt;"არ დაწყებულა",((R$1&gt;მონაცემები!$I10)*OR(მონაცემები!$AF10&gt;R$1,მონაცემები!$AF10="")*((R$1-მონაცემები!$I10)/365)),0)</f>
        <v>3.2630136986301368</v>
      </c>
      <c r="S10" s="8">
        <f>IF(მონაცემები!$I10&lt;&gt;"არ დაწყებულა",((S$1&gt;მონაცემები!$I10)*OR(მონაცემები!$AF10&gt;S$1,მონაცემები!$AF10="")*((S$1-მონაცემები!$I10)/365)),0)</f>
        <v>3.3479452054794518</v>
      </c>
      <c r="T10" s="8">
        <f>IF(მონაცემები!$I10&lt;&gt;"არ დაწყებულა",((T$1&gt;მონაცემები!$I10)*OR(მონაცემები!$AF10&gt;T$1,მონაცემები!$AF10="")*((T$1-მონაცემები!$I10)/365)),0)</f>
        <v>3.43013698630137</v>
      </c>
      <c r="U10" s="8">
        <f>IF(მონაცემები!$I10&lt;&gt;"არ დაწყებულა",((U$1&gt;მონაცემები!$I10)*OR(მონაცემები!$AF10&gt;U$1,მონაცემები!$AF10="")*((U$1-მონაცემები!$I10)/365)),0)</f>
        <v>3.515068493150685</v>
      </c>
      <c r="V10" s="8">
        <f>IF(მონაცემები!$I10&lt;&gt;"არ დაწყებულა",((V$1&gt;მონაცემები!$I10)*OR(მონაცემები!$AF10&gt;V$1,მონაცემები!$AF10="")*((V$1-მონაცემები!$I10)/365)),0)</f>
        <v>3.6</v>
      </c>
      <c r="W10" s="8">
        <f>IF(მონაცემები!$I10&lt;&gt;"არ დაწყებულა",((W$1&gt;მონაცემები!$I10)*OR(მონაცემები!$AF10&gt;W$1,მონაცემები!$AF10="")*((W$1-მონაცემები!$I10)/365)),0)</f>
        <v>3.6821917808219178</v>
      </c>
      <c r="X10" s="8">
        <f>IF(მონაცემები!$I10&lt;&gt;"არ დაწყებულა",((X$1&gt;მონაცემები!$I10)*OR(მონაცემები!$AF10&gt;X$1,მონაცემები!$AF10="")*((X$1-მონაცემები!$I10)/365)),0)</f>
        <v>0</v>
      </c>
      <c r="Y10" s="8">
        <f>IF(მონაცემები!$I10&lt;&gt;"არ დაწყებულა",((Y$1&gt;მონაცემები!$I10)*OR(მონაცემები!$AF10&gt;Y$1,მონაცემები!$AF10="")*((Y$1-მონაცემები!$I10)/365)),0)</f>
        <v>0</v>
      </c>
      <c r="Z10" s="8">
        <f>IF(მონაცემები!$I10&lt;&gt;"არ დაწყებულა",((Z$1&gt;მონაცემები!$I10)*OR(მონაცემები!$AF10&gt;Z$1,მონაცემები!$AF10="")*((Z$1-მონაცემები!$I10)/365)),0)</f>
        <v>0</v>
      </c>
      <c r="AA10" s="8">
        <f>IF(მონაცემები!$I10&lt;&gt;"არ დაწყებულა",((AA$1&gt;მონაცემები!$I10)*OR(მონაცემები!$AF10&gt;AA$1,მონაცემები!$AF10="")*((AA$1-მონაცემები!$I10)/365)),0)</f>
        <v>0</v>
      </c>
      <c r="AB10" s="8">
        <f>IF(მონაცემები!$I10&lt;&gt;"არ დაწყებულა",((AB$1&gt;მონაცემები!$I10)*OR(მონაცემები!$AF10&gt;AB$1,მონაცემები!$AF10="")*((AB$1-მონაცემები!$I10)/365)),0)</f>
        <v>0</v>
      </c>
      <c r="AC10" s="8">
        <f>IF(მონაცემები!$I10&lt;&gt;"არ დაწყებულა",((AC$1&gt;მონაცემები!$I10)*OR(მონაცემები!$AF10&gt;AC$1,მონაცემები!$AF10="")*((AC$1-მონაცემები!$I10)/365)),0)</f>
        <v>0</v>
      </c>
      <c r="AD10" s="8">
        <f>IF(მონაცემები!$I10&lt;&gt;"არ დაწყებულა",((AD$1&gt;მონაცემები!$I10)*OR(მონაცემები!$AF10&gt;AD$1,მონაცემები!$AF10="")*((AD$1-მონაცემები!$I10)/365)),0)</f>
        <v>0</v>
      </c>
      <c r="AE10" s="8">
        <f>IF(მონაცემები!$I10&lt;&gt;"არ დაწყებულა",((AE$1&gt;მონაცემები!$I10)*OR(მონაცემები!$AF10&gt;AE$1,მონაცემები!$AF10="")*((AE$1-მონაცემები!$I10)/365)),0)</f>
        <v>0</v>
      </c>
      <c r="AF10" s="8">
        <f>IF(მონაცემები!$I10&lt;&gt;"არ დაწყებულა",((AF$1&gt;მონაცემები!$I10)*OR(მონაცემები!$AF10&gt;AF$1,მონაცემები!$AF10="")*((AF$1-მონაცემები!$I10)/365)),0)</f>
        <v>0</v>
      </c>
      <c r="AG10" s="8">
        <f>IF(მონაცემები!$I10&lt;&gt;"არ დაწყებულა",((AG$1&gt;მონაცემები!$I10)*OR(მონაცემები!$AF10&gt;AG$1,მონაცემები!$AF10="")*((AG$1-მონაცემები!$I10)/365)),0)</f>
        <v>0</v>
      </c>
      <c r="AH10" s="8">
        <f>IF(მონაცემები!$I10&lt;&gt;"არ დაწყებულა",((AH$1&gt;მონაცემები!$I10)*OR(მონაცემები!$AF10&gt;AH$1,მონაცემები!$AF10="")*((AH$1-მონაცემები!$I10)/365)),0)</f>
        <v>0</v>
      </c>
      <c r="AI10" s="8">
        <f>IF(მონაცემები!$I10&lt;&gt;"არ დაწყებულა",((AI$1&gt;მონაცემები!$I10)*OR(მონაცემები!$AF10&gt;AI$1,მონაცემები!$AF10="")*((AI$1-მონაცემები!$I10)/365)),0)</f>
        <v>0</v>
      </c>
      <c r="AJ10" s="8">
        <f>IF(მონაცემები!$I10&lt;&gt;"არ დაწყებულა",((AJ$1&gt;მონაცემები!$I10)*OR(მონაცემები!$AF10&gt;AJ$1,მონაცემები!$AF10="")*((AJ$1-მონაცემები!$I10)/365)),0)</f>
        <v>0</v>
      </c>
      <c r="AK10" s="8">
        <f>IF(მონაცემები!$I10&lt;&gt;"არ დაწყებულა",((AK$1&gt;მონაცემები!$I10)*OR(მონაცემები!$AF10&gt;AK$1,მონაცემები!$AF10="")*((AK$1-მონაცემები!$I10)/365)),0)</f>
        <v>0</v>
      </c>
      <c r="AL10" s="8">
        <f>IF(მონაცემები!$I10&lt;&gt;"არ დაწყებულა",((AL$1&gt;მონაცემები!$I10)*OR(მონაცემები!$AF10&gt;AL$1,მონაცემები!$AF10="")*((AL$1-მონაცემები!$I10)/365)),0)</f>
        <v>0</v>
      </c>
      <c r="AM10" s="8">
        <f>IF(მონაცემები!$I10&lt;&gt;"არ დაწყებულა",((AM$1&gt;მონაცემები!$I10)*OR(მონაცემები!$AF10&gt;AM$1,მონაცემები!$AF10="")*((AM$1-მონაცემები!$I10)/365)),0)</f>
        <v>0</v>
      </c>
      <c r="AN10" s="8">
        <f>IF(მონაცემები!$I10&lt;&gt;"არ დაწყებულა",((AN$1&gt;მონაცემები!$I10)*OR(მონაცემები!$AF10&gt;AN$1,მონაცემები!$AF10="")*((AN$1-მონაცემები!$I10)/365)),0)</f>
        <v>0</v>
      </c>
      <c r="AO10" s="8">
        <f>IF(მონაცემები!$I10&lt;&gt;"არ დაწყებულა",((AO$1&gt;მონაცემები!$I10)*OR(მონაცემები!$AF10&gt;AO$1,მონაცემები!$AF10="")*((AO$1-მონაცემები!$I10)/365)),0)</f>
        <v>0</v>
      </c>
      <c r="AP10" s="8">
        <f>IF(მონაცემები!$I10&lt;&gt;"არ დაწყებულა",((AP$1&gt;მონაცემები!$I10)*OR(მონაცემები!$AF10&gt;AP$1,მონაცემები!$AF10="")*((AP$1-მონაცემები!$I10)/365)),0)</f>
        <v>0</v>
      </c>
      <c r="AQ10" s="8">
        <f>IF(მონაცემები!$I10&lt;&gt;"არ დაწყებულა",((AQ$1&gt;მონაცემები!$I10)*OR(მონაცემები!$AF10&gt;AQ$1,მონაცემები!$AF10="")*((AQ$1-მონაცემები!$I10)/365)),0)</f>
        <v>0</v>
      </c>
      <c r="AR10" s="8">
        <f>IF(მონაცემები!$I10&lt;&gt;"არ დაწყებულა",((AR$1&gt;მონაცემები!$I10)*OR(მონაცემები!$AF10&gt;AR$1,მონაცემები!$AF10="")*((AR$1-მონაცემები!$I10)/365)),0)</f>
        <v>0</v>
      </c>
      <c r="AS10" s="8">
        <f>IF(მონაცემები!$I10&lt;&gt;"არ დაწყებულა",((AS$1&gt;მონაცემები!$I10)*OR(მონაცემები!$AF10&gt;AS$1,მონაცემები!$AF10="")*((AS$1-მონაცემები!$I10)/365)),0)</f>
        <v>0</v>
      </c>
      <c r="AT10" s="8">
        <f>IF(მონაცემები!$I10&lt;&gt;"არ დაწყებულა",((AT$1&gt;მონაცემები!$I10)*OR(მონაცემები!$AF10&gt;AT$1,მონაცემები!$AF10="")*((AT$1-მონაცემები!$I10)/365)),0)</f>
        <v>0</v>
      </c>
      <c r="AU10" s="8">
        <f>IF(მონაცემები!$I10&lt;&gt;"არ დაწყებულა",((AU$1&gt;მონაცემები!$I10)*OR(მონაცემები!$AF10&gt;AU$1,მონაცემები!$AF10="")*((AU$1-მონაცემები!$I10)/365)),0)</f>
        <v>0</v>
      </c>
      <c r="AV10" s="8">
        <f>IF(მონაცემები!$I10&lt;&gt;"არ დაწყებულა",((AV$1&gt;მონაცემები!$I10)*OR(მონაცემები!$AF10&gt;AV$1,მონაცემები!$AF10="")*((AV$1-მონაცემები!$I10)/365)),0)</f>
        <v>0</v>
      </c>
      <c r="AW10" s="8">
        <f>IF(მონაცემები!$I10&lt;&gt;"არ დაწყებულა",((AW$1&gt;მონაცემები!$I10)*OR(მონაცემები!$AF10&gt;AW$1,მონაცემები!$AF10="")*((AW$1-მონაცემები!$I10)/365)),0)</f>
        <v>0</v>
      </c>
      <c r="AX10" s="8">
        <f>IF(მონაცემები!$I10&lt;&gt;"არ დაწყებულა",((AX$1&gt;მონაცემები!$I10)*OR(მონაცემები!$AF10&gt;AX$1,მონაცემები!$AF10="")*((AX$1-მონაცემები!$I10)/365)),0)</f>
        <v>0</v>
      </c>
      <c r="AY10" s="8">
        <f>IF(მონაცემები!$I10&lt;&gt;"არ დაწყებულა",((AY$1&gt;მონაცემები!$I10)*OR(მონაცემები!$AF10&gt;AY$1,მონაცემები!$AF10="")*((AY$1-მონაცემები!$I10)/365)),0)</f>
        <v>0</v>
      </c>
      <c r="AZ10" s="8">
        <f>IF(მონაცემები!$I10&lt;&gt;"არ დაწყებულა",((AZ$1&gt;მონაცემები!$I10)*OR(მონაცემები!$AF10&gt;AZ$1,მონაცემები!$AF10="")*((AZ$1-მონაცემები!$I10)/365)),0)</f>
        <v>0</v>
      </c>
      <c r="BA10" s="8">
        <f>IF(მონაცემები!$I10&lt;&gt;"არ დაწყებულა",((BA$1&gt;მონაცემები!$I10)*OR(მონაცემები!$AF10&gt;BA$1,მონაცემები!$AF10="")*((BA$1-მონაცემები!$I10)/365)),0)</f>
        <v>0</v>
      </c>
      <c r="BB10" s="8">
        <f>IF(მონაცემები!$I10&lt;&gt;"არ დაწყებულა",((BB$1&gt;მონაცემები!$I10)*OR(მონაცემები!$AF10&gt;BB$1,მონაცემები!$AF10="")*((BB$1-მონაცემები!$I10)/365)),0)</f>
        <v>0</v>
      </c>
      <c r="BC10" s="8">
        <f>IF(მონაცემები!$I10&lt;&gt;"არ დაწყებულა",((BC$1&gt;მონაცემები!$I10)*OR(მონაცემები!$AF10&gt;BC$1,მონაცემები!$AF10="")*((BC$1-მონაცემები!$I10)/365)),0)</f>
        <v>0</v>
      </c>
      <c r="BD10" s="8">
        <f>IF(მონაცემები!$I10&lt;&gt;"არ დაწყებულა",((BD$1&gt;მონაცემები!$I10)*OR(მონაცემები!$AF10&gt;BD$1,მონაცემები!$AF10="")*((BD$1-მონაცემები!$I10)/365)),0)</f>
        <v>0</v>
      </c>
    </row>
    <row r="11" spans="1:84">
      <c r="B11" s="8">
        <f>IF(მონაცემები!$I11&lt;&gt;"არ დაწყებულა",((B$1&gt;მონაცემები!$I11)*OR(მონაცემები!$AF11&gt;B$1,მონაცემები!$AF11="")*((B$1-მონაცემები!$I11)/365)),0)</f>
        <v>0</v>
      </c>
      <c r="C11" s="8">
        <f>IF(მონაცემები!$I11&lt;&gt;"არ დაწყებულა",((C$1&gt;მონაცემები!$I11)*OR(მონაცემები!$AF11&gt;C$1,მონაცემები!$AF11="")*((C$1-მონაცემები!$I11)/365)),0)</f>
        <v>0</v>
      </c>
      <c r="D11" s="8">
        <f>IF(მონაცემები!$I11&lt;&gt;"არ დაწყებულა",((D$1&gt;მონაცემები!$I11)*OR(მონაცემები!$AF11&gt;D$1,მონაცემები!$AF11="")*((D$1-მონაცემები!$I11)/365)),0)</f>
        <v>0</v>
      </c>
      <c r="E11" s="8">
        <f>IF(მონაცემები!$I11&lt;&gt;"არ დაწყებულა",((E$1&gt;მონაცემები!$I11)*OR(მონაცემები!$AF11&gt;E$1,მონაცემები!$AF11="")*((E$1-მონაცემები!$I11)/365)),0)</f>
        <v>0</v>
      </c>
      <c r="F11" s="8">
        <f>IF(მონაცემები!$I11&lt;&gt;"არ დაწყებულა",((F$1&gt;მონაცემები!$I11)*OR(მონაცემები!$AF11&gt;F$1,მონაცემები!$AF11="")*((F$1-მონაცემები!$I11)/365)),0)</f>
        <v>0</v>
      </c>
      <c r="G11" s="8">
        <f>IF(მონაცემები!$I11&lt;&gt;"არ დაწყებულა",((G$1&gt;მონაცემები!$I11)*OR(მონაცემები!$AF11&gt;G$1,მონაცემები!$AF11="")*((G$1-მონაცემები!$I11)/365)),0)</f>
        <v>4.9315068493150684E-2</v>
      </c>
      <c r="H11" s="8">
        <f>IF(მონაცემები!$I11&lt;&gt;"არ დაწყებულა",((H$1&gt;მონაცემები!$I11)*OR(მონაცემები!$AF11&gt;H$1,მონაცემები!$AF11="")*((H$1-მონაცემები!$I11)/365)),0)</f>
        <v>0.13150684931506848</v>
      </c>
      <c r="I11" s="8">
        <f>IF(მონაცემები!$I11&lt;&gt;"არ დაწყებულა",((I$1&gt;მონაცემები!$I11)*OR(მონაცემები!$AF11&gt;I$1,მონაცემები!$AF11="")*((I$1-მონაცემები!$I11)/365)),0)</f>
        <v>0.21643835616438356</v>
      </c>
      <c r="J11" s="8">
        <f>IF(მონაცემები!$I11&lt;&gt;"არ დაწყებულა",((J$1&gt;მონაცემები!$I11)*OR(მონაცემები!$AF11&gt;J$1,მონაცემები!$AF11="")*((J$1-მონაცემები!$I11)/365)),0)</f>
        <v>0.30136986301369861</v>
      </c>
      <c r="K11" s="8">
        <f>IF(მონაცემები!$I11&lt;&gt;"არ დაწყებულა",((K$1&gt;მონაცემები!$I11)*OR(მონაცემები!$AF11&gt;K$1,მონაცემები!$AF11="")*((K$1-მონაცემები!$I11)/365)),0)</f>
        <v>0.38356164383561642</v>
      </c>
      <c r="L11" s="8">
        <f>IF(მონაცემები!$I11&lt;&gt;"არ დაწყებულა",((L$1&gt;მონაცემები!$I11)*OR(მონაცემები!$AF11&gt;L$1,მონაცემები!$AF11="")*((L$1-მონაცემები!$I11)/365)),0)</f>
        <v>0.46849315068493153</v>
      </c>
      <c r="M11" s="8">
        <f>IF(მონაცემები!$I11&lt;&gt;"არ დაწყებულა",((M$1&gt;მონაცემები!$I11)*OR(მონაცემები!$AF11&gt;M$1,მონაცემები!$AF11="")*((M$1-მონაცემები!$I11)/365)),0)</f>
        <v>0.55068493150684927</v>
      </c>
      <c r="N11" s="8">
        <f>IF(მონაცემები!$I11&lt;&gt;"არ დაწყებულა",((N$1&gt;მონაცემები!$I11)*OR(მონაცემები!$AF11&gt;N$1,მონაცემები!$AF11="")*((N$1-მონაცემები!$I11)/365)),0)</f>
        <v>0.63561643835616444</v>
      </c>
      <c r="O11" s="8">
        <f>IF(მონაცემები!$I11&lt;&gt;"არ დაწყებულა",((O$1&gt;მონაცემები!$I11)*OR(მონაცემები!$AF11&gt;O$1,მონაცემები!$AF11="")*((O$1-მონაცემები!$I11)/365)),0)</f>
        <v>0.72054794520547949</v>
      </c>
      <c r="P11" s="8">
        <f>IF(მონაცემები!$I11&lt;&gt;"არ დაწყებულა",((P$1&gt;მონაცემები!$I11)*OR(მონაცემები!$AF11&gt;P$1,მონაცემები!$AF11="")*((P$1-მონაცემები!$I11)/365)),0)</f>
        <v>0.8</v>
      </c>
      <c r="Q11" s="8">
        <f>IF(მონაცემები!$I11&lt;&gt;"არ დაწყებულა",((Q$1&gt;მონაცემები!$I11)*OR(მონაცემები!$AF11&gt;Q$1,მონაცემები!$AF11="")*((Q$1-მონაცემები!$I11)/365)),0)</f>
        <v>0.8849315068493151</v>
      </c>
      <c r="R11" s="8">
        <f>IF(მონაცემები!$I11&lt;&gt;"არ დაწყებულა",((R$1&gt;მონაცემები!$I11)*OR(მონაცემები!$AF11&gt;R$1,მონაცემები!$AF11="")*((R$1-მონაცემები!$I11)/365)),0)</f>
        <v>0.9671232876712329</v>
      </c>
      <c r="S11" s="8">
        <f>IF(მონაცემები!$I11&lt;&gt;"არ დაწყებულა",((S$1&gt;მონაცემები!$I11)*OR(მონაცემები!$AF11&gt;S$1,მონაცემები!$AF11="")*((S$1-მონაცემები!$I11)/365)),0)</f>
        <v>1.0520547945205478</v>
      </c>
      <c r="T11" s="8">
        <f>IF(მონაცემები!$I11&lt;&gt;"არ დაწყებულა",((T$1&gt;მონაცემები!$I11)*OR(მონაცემები!$AF11&gt;T$1,მონაცემები!$AF11="")*((T$1-მონაცემები!$I11)/365)),0)</f>
        <v>1.1342465753424658</v>
      </c>
      <c r="U11" s="8">
        <f>IF(მონაცემები!$I11&lt;&gt;"არ დაწყებულა",((U$1&gt;მონაცემები!$I11)*OR(მონაცემები!$AF11&gt;U$1,მონაცემები!$AF11="")*((U$1-მონაცემები!$I11)/365)),0)</f>
        <v>1.2191780821917808</v>
      </c>
      <c r="V11" s="8">
        <f>IF(მონაცემები!$I11&lt;&gt;"არ დაწყებულა",((V$1&gt;მონაცემები!$I11)*OR(მონაცემები!$AF11&gt;V$1,მონაცემები!$AF11="")*((V$1-მონაცემები!$I11)/365)),0)</f>
        <v>1.3041095890410959</v>
      </c>
      <c r="W11" s="8">
        <f>IF(მონაცემები!$I11&lt;&gt;"არ დაწყებულა",((W$1&gt;მონაცემები!$I11)*OR(მონაცემები!$AF11&gt;W$1,მონაცემები!$AF11="")*((W$1-მონაცემები!$I11)/365)),0)</f>
        <v>1.3863013698630138</v>
      </c>
      <c r="X11" s="8">
        <f>IF(მონაცემები!$I11&lt;&gt;"არ დაწყებულა",((X$1&gt;მონაცემები!$I11)*OR(მონაცემები!$AF11&gt;X$1,მონაცემები!$AF11="")*((X$1-მონაცემები!$I11)/365)),0)</f>
        <v>1.4712328767123288</v>
      </c>
      <c r="Y11" s="8">
        <f>IF(მონაცემები!$I11&lt;&gt;"არ დაწყებულა",((Y$1&gt;მონაცემები!$I11)*OR(მონაცემები!$AF11&gt;Y$1,მონაცემები!$AF11="")*((Y$1-მონაცემები!$I11)/365)),0)</f>
        <v>1.5534246575342465</v>
      </c>
      <c r="Z11" s="8">
        <f>IF(მონაცემები!$I11&lt;&gt;"არ დაწყებულა",((Z$1&gt;მონაცემები!$I11)*OR(მონაცემები!$AF11&gt;Z$1,მონაცემები!$AF11="")*((Z$1-მონაცემები!$I11)/365)),0)</f>
        <v>1.6383561643835616</v>
      </c>
      <c r="AA11" s="8">
        <f>IF(მონაცემები!$I11&lt;&gt;"არ დაწყებულა",((AA$1&gt;მონაცემები!$I11)*OR(მონაცემები!$AF11&gt;AA$1,მონაცემები!$AF11="")*((AA$1-მონაცემები!$I11)/365)),0)</f>
        <v>1.7232876712328766</v>
      </c>
      <c r="AB11" s="8">
        <f>IF(მონაცემები!$I11&lt;&gt;"არ დაწყებულა",((AB$1&gt;მონაცემები!$I11)*OR(მონაცემები!$AF11&gt;AB$1,მონაცემები!$AF11="")*((AB$1-მონაცემები!$I11)/365)),0)</f>
        <v>1.8</v>
      </c>
      <c r="AC11" s="8">
        <f>IF(მონაცემები!$I11&lt;&gt;"არ დაწყებულა",((AC$1&gt;მონაცემები!$I11)*OR(მონაცემები!$AF11&gt;AC$1,მონაცემები!$AF11="")*((AC$1-მონაცემები!$I11)/365)),0)</f>
        <v>1.8849315068493151</v>
      </c>
      <c r="AD11" s="8">
        <f>IF(მონაცემები!$I11&lt;&gt;"არ დაწყებულა",((AD$1&gt;მონაცემები!$I11)*OR(მონაცემები!$AF11&gt;AD$1,მონაცემები!$AF11="")*((AD$1-მონაცემები!$I11)/365)),0)</f>
        <v>1.9671232876712328</v>
      </c>
      <c r="AE11" s="8">
        <f>IF(მონაცემები!$I11&lt;&gt;"არ დაწყებულა",((AE$1&gt;მონაცემები!$I11)*OR(მონაცემები!$AF11&gt;AE$1,მონაცემები!$AF11="")*((AE$1-მონაცემები!$I11)/365)),0)</f>
        <v>2.0520547945205481</v>
      </c>
      <c r="AF11" s="8">
        <f>IF(მონაცემები!$I11&lt;&gt;"არ დაწყებულა",((AF$1&gt;მონაცემები!$I11)*OR(მონაცემები!$AF11&gt;AF$1,მონაცემები!$AF11="")*((AF$1-მონაცემები!$I11)/365)),0)</f>
        <v>2.1342465753424658</v>
      </c>
      <c r="AG11" s="8">
        <f>IF(მონაცემები!$I11&lt;&gt;"არ დაწყებულა",((AG$1&gt;მონაცემები!$I11)*OR(მონაცემები!$AF11&gt;AG$1,მონაცემები!$AF11="")*((AG$1-მონაცემები!$I11)/365)),0)</f>
        <v>2.2191780821917808</v>
      </c>
      <c r="AH11" s="8">
        <f>IF(მონაცემები!$I11&lt;&gt;"არ დაწყებულა",((AH$1&gt;მონაცემები!$I11)*OR(მონაცემები!$AF11&gt;AH$1,მონაცემები!$AF11="")*((AH$1-მონაცემები!$I11)/365)),0)</f>
        <v>2.3041095890410959</v>
      </c>
      <c r="AI11" s="8">
        <f>IF(მონაცემები!$I11&lt;&gt;"არ დაწყებულა",((AI$1&gt;მონაცემები!$I11)*OR(მონაცემები!$AF11&gt;AI$1,მონაცემები!$AF11="")*((AI$1-მონაცემები!$I11)/365)),0)</f>
        <v>2.3863013698630136</v>
      </c>
      <c r="AJ11" s="8">
        <f>IF(მონაცემები!$I11&lt;&gt;"არ დაწყებულა",((AJ$1&gt;მონაცემები!$I11)*OR(მონაცემები!$AF11&gt;AJ$1,მონაცემები!$AF11="")*((AJ$1-მონაცემები!$I11)/365)),0)</f>
        <v>2.4712328767123286</v>
      </c>
      <c r="AK11" s="8">
        <f>IF(მონაცემები!$I11&lt;&gt;"არ დაწყებულა",((AK$1&gt;მონაცემები!$I11)*OR(მონაცემები!$AF11&gt;AK$1,მონაცემები!$AF11="")*((AK$1-მონაცემები!$I11)/365)),0)</f>
        <v>2.5534246575342467</v>
      </c>
      <c r="AL11" s="8">
        <f>IF(მონაცემები!$I11&lt;&gt;"არ დაწყებულა",((AL$1&gt;მონაცემები!$I11)*OR(მონაცემები!$AF11&gt;AL$1,მონაცემები!$AF11="")*((AL$1-მონაცემები!$I11)/365)),0)</f>
        <v>2.6383561643835618</v>
      </c>
      <c r="AM11" s="8">
        <f>IF(მონაცემები!$I11&lt;&gt;"არ დაწყებულა",((AM$1&gt;მონაცემები!$I11)*OR(მონაცემები!$AF11&gt;AM$1,მონაცემები!$AF11="")*((AM$1-მონაცემები!$I11)/365)),0)</f>
        <v>2.7232876712328768</v>
      </c>
      <c r="AN11" s="8">
        <f>IF(მონაცემები!$I11&lt;&gt;"არ დაწყებულა",((AN$1&gt;მონაცემები!$I11)*OR(მონაცემები!$AF11&gt;AN$1,მონაცემები!$AF11="")*((AN$1-მონაცემები!$I11)/365)),0)</f>
        <v>0</v>
      </c>
      <c r="AO11" s="8">
        <f>IF(მონაცემები!$I11&lt;&gt;"არ დაწყებულა",((AO$1&gt;მონაცემები!$I11)*OR(მონაცემები!$AF11&gt;AO$1,მონაცემები!$AF11="")*((AO$1-მონაცემები!$I11)/365)),0)</f>
        <v>0</v>
      </c>
      <c r="AP11" s="8">
        <f>IF(მონაცემები!$I11&lt;&gt;"არ დაწყებულა",((AP$1&gt;მონაცემები!$I11)*OR(მონაცემები!$AF11&gt;AP$1,მონაცემები!$AF11="")*((AP$1-მონაცემები!$I11)/365)),0)</f>
        <v>0</v>
      </c>
      <c r="AQ11" s="8">
        <f>IF(მონაცემები!$I11&lt;&gt;"არ დაწყებულა",((AQ$1&gt;მონაცემები!$I11)*OR(მონაცემები!$AF11&gt;AQ$1,მონაცემები!$AF11="")*((AQ$1-მონაცემები!$I11)/365)),0)</f>
        <v>0</v>
      </c>
      <c r="AR11" s="8">
        <f>IF(მონაცემები!$I11&lt;&gt;"არ დაწყებულა",((AR$1&gt;მონაცემები!$I11)*OR(მონაცემები!$AF11&gt;AR$1,მონაცემები!$AF11="")*((AR$1-მონაცემები!$I11)/365)),0)</f>
        <v>0</v>
      </c>
      <c r="AS11" s="8">
        <f>IF(მონაცემები!$I11&lt;&gt;"არ დაწყებულა",((AS$1&gt;მონაცემები!$I11)*OR(მონაცემები!$AF11&gt;AS$1,მონაცემები!$AF11="")*((AS$1-მონაცემები!$I11)/365)),0)</f>
        <v>0</v>
      </c>
      <c r="AT11" s="8">
        <f>IF(მონაცემები!$I11&lt;&gt;"არ დაწყებულა",((AT$1&gt;მონაცემები!$I11)*OR(მონაცემები!$AF11&gt;AT$1,მონაცემები!$AF11="")*((AT$1-მონაცემები!$I11)/365)),0)</f>
        <v>0</v>
      </c>
      <c r="AU11" s="8">
        <f>IF(მონაცემები!$I11&lt;&gt;"არ დაწყებულა",((AU$1&gt;მონაცემები!$I11)*OR(მონაცემები!$AF11&gt;AU$1,მონაცემები!$AF11="")*((AU$1-მონაცემები!$I11)/365)),0)</f>
        <v>0</v>
      </c>
      <c r="AV11" s="8">
        <f>IF(მონაცემები!$I11&lt;&gt;"არ დაწყებულა",((AV$1&gt;მონაცემები!$I11)*OR(მონაცემები!$AF11&gt;AV$1,მონაცემები!$AF11="")*((AV$1-მონაცემები!$I11)/365)),0)</f>
        <v>0</v>
      </c>
      <c r="AW11" s="8">
        <f>IF(მონაცემები!$I11&lt;&gt;"არ დაწყებულა",((AW$1&gt;მონაცემები!$I11)*OR(მონაცემები!$AF11&gt;AW$1,მონაცემები!$AF11="")*((AW$1-მონაცემები!$I11)/365)),0)</f>
        <v>0</v>
      </c>
      <c r="AX11" s="8">
        <f>IF(მონაცემები!$I11&lt;&gt;"არ დაწყებულა",((AX$1&gt;მონაცემები!$I11)*OR(მონაცემები!$AF11&gt;AX$1,მონაცემები!$AF11="")*((AX$1-მონაცემები!$I11)/365)),0)</f>
        <v>0</v>
      </c>
      <c r="AY11" s="8">
        <f>IF(მონაცემები!$I11&lt;&gt;"არ დაწყებულა",((AY$1&gt;მონაცემები!$I11)*OR(მონაცემები!$AF11&gt;AY$1,მონაცემები!$AF11="")*((AY$1-მონაცემები!$I11)/365)),0)</f>
        <v>0</v>
      </c>
      <c r="AZ11" s="8">
        <f>IF(მონაცემები!$I11&lt;&gt;"არ დაწყებულა",((AZ$1&gt;მონაცემები!$I11)*OR(მონაცემები!$AF11&gt;AZ$1,მონაცემები!$AF11="")*((AZ$1-მონაცემები!$I11)/365)),0)</f>
        <v>0</v>
      </c>
      <c r="BA11" s="8">
        <f>IF(მონაცემები!$I11&lt;&gt;"არ დაწყებულა",((BA$1&gt;მონაცემები!$I11)*OR(მონაცემები!$AF11&gt;BA$1,მონაცემები!$AF11="")*((BA$1-მონაცემები!$I11)/365)),0)</f>
        <v>0</v>
      </c>
      <c r="BB11" s="8">
        <f>IF(მონაცემები!$I11&lt;&gt;"არ დაწყებულა",((BB$1&gt;მონაცემები!$I11)*OR(მონაცემები!$AF11&gt;BB$1,მონაცემები!$AF11="")*((BB$1-მონაცემები!$I11)/365)),0)</f>
        <v>0</v>
      </c>
      <c r="BC11" s="8">
        <f>IF(მონაცემები!$I11&lt;&gt;"არ დაწყებულა",((BC$1&gt;მონაცემები!$I11)*OR(მონაცემები!$AF11&gt;BC$1,მონაცემები!$AF11="")*((BC$1-მონაცემები!$I11)/365)),0)</f>
        <v>0</v>
      </c>
      <c r="BD11" s="8">
        <f>IF(მონაცემები!$I11&lt;&gt;"არ დაწყებულა",((BD$1&gt;მონაცემები!$I11)*OR(მონაცემები!$AF11&gt;BD$1,მონაცემები!$AF11="")*((BD$1-მონაცემები!$I11)/365)),0)</f>
        <v>0</v>
      </c>
    </row>
    <row r="12" spans="1:84">
      <c r="B12" s="8">
        <f>IF(მონაცემები!$I12&lt;&gt;"არ დაწყებულა",((B$1&gt;მონაცემები!$I12)*OR(მონაცემები!$AF12&gt;B$1,მონაცემები!$AF12="")*((B$1-მონაცემები!$I12)/365)),0)</f>
        <v>4.5287671232876709</v>
      </c>
      <c r="C12" s="8">
        <f>IF(მონაცემები!$I12&lt;&gt;"არ დაწყებულა",((C$1&gt;მონაცემები!$I12)*OR(მონაცემები!$AF12&gt;C$1,მონაცემები!$AF12="")*((C$1-მონაცემები!$I12)/365)),0)</f>
        <v>4.6136986301369864</v>
      </c>
      <c r="D12" s="8">
        <f>IF(მონაცემები!$I12&lt;&gt;"არ დაწყებულა",((D$1&gt;მონაცემები!$I12)*OR(მონაცემები!$AF12&gt;D$1,მონაცემები!$AF12="")*((D$1-მონაცემები!$I12)/365)),0)</f>
        <v>4.6904109589041099</v>
      </c>
      <c r="E12" s="8">
        <f>IF(მონაცემები!$I12&lt;&gt;"არ დაწყებულა",((E$1&gt;მონაცემები!$I12)*OR(მონაცემები!$AF12&gt;E$1,მონაცემები!$AF12="")*((E$1-მონაცემები!$I12)/365)),0)</f>
        <v>4.7753424657534245</v>
      </c>
      <c r="F12" s="8">
        <f>IF(მონაცემები!$I12&lt;&gt;"არ დაწყებულა",((F$1&gt;მონაცემები!$I12)*OR(მონაცემები!$AF12&gt;F$1,მონაცემები!$AF12="")*((F$1-მონაცემები!$I12)/365)),0)</f>
        <v>4.8575342465753426</v>
      </c>
      <c r="G12" s="8">
        <f>IF(მონაცემები!$I12&lt;&gt;"არ დაწყებულა",((G$1&gt;მონაცემები!$I12)*OR(მონაცემები!$AF12&gt;G$1,მონაცემები!$AF12="")*((G$1-მონაცემები!$I12)/365)),0)</f>
        <v>4.9424657534246572</v>
      </c>
      <c r="H12" s="8">
        <f>IF(მონაცემები!$I12&lt;&gt;"არ დაწყებულა",((H$1&gt;მონაცემები!$I12)*OR(მონაცემები!$AF12&gt;H$1,მონაცემები!$AF12="")*((H$1-მონაცემები!$I12)/365)),0)</f>
        <v>5.0246575342465754</v>
      </c>
      <c r="I12" s="8">
        <f>IF(მონაცემები!$I12&lt;&gt;"არ დაწყებულა",((I$1&gt;მონაცემები!$I12)*OR(მონაცემები!$AF12&gt;I$1,მონაცემები!$AF12="")*((I$1-მონაცემები!$I12)/365)),0)</f>
        <v>5.1095890410958908</v>
      </c>
      <c r="J12" s="8">
        <f>IF(მონაცემები!$I12&lt;&gt;"არ დაწყებულა",((J$1&gt;მონაცემები!$I12)*OR(მონაცემები!$AF12&gt;J$1,მონაცემები!$AF12="")*((J$1-მონაცემები!$I12)/365)),0)</f>
        <v>5.1945205479452055</v>
      </c>
      <c r="K12" s="8">
        <f>IF(მონაცემები!$I12&lt;&gt;"არ დაწყებულა",((K$1&gt;მონაცემები!$I12)*OR(მონაცემები!$AF12&gt;K$1,მონაცემები!$AF12="")*((K$1-მონაცემები!$I12)/365)),0)</f>
        <v>5.2767123287671236</v>
      </c>
      <c r="L12" s="8">
        <f>IF(მონაცემები!$I12&lt;&gt;"არ დაწყებულა",((L$1&gt;მონაცემები!$I12)*OR(მონაცემები!$AF12&gt;L$1,მონაცემები!$AF12="")*((L$1-მონაცემები!$I12)/365)),0)</f>
        <v>5.3616438356164382</v>
      </c>
      <c r="M12" s="8">
        <f>IF(მონაცემები!$I12&lt;&gt;"არ დაწყებულა",((M$1&gt;მონაცემები!$I12)*OR(მონაცემები!$AF12&gt;M$1,მონაცემები!$AF12="")*((M$1-მონაცემები!$I12)/365)),0)</f>
        <v>5.4438356164383563</v>
      </c>
      <c r="N12" s="8">
        <f>IF(მონაცემები!$I12&lt;&gt;"არ დაწყებულა",((N$1&gt;მონაცემები!$I12)*OR(მონაცემები!$AF12&gt;N$1,მონაცემები!$AF12="")*((N$1-მონაცემები!$I12)/365)),0)</f>
        <v>5.5287671232876709</v>
      </c>
      <c r="O12" s="8">
        <f>IF(მონაცემები!$I12&lt;&gt;"არ დაწყებულა",((O$1&gt;მონაცემები!$I12)*OR(მონაცემები!$AF12&gt;O$1,მონაცემები!$AF12="")*((O$1-მონაცემები!$I12)/365)),0)</f>
        <v>5.6136986301369864</v>
      </c>
      <c r="P12" s="8">
        <f>IF(მონაცემები!$I12&lt;&gt;"არ დაწყებულა",((P$1&gt;მონაცემები!$I12)*OR(მონაცემები!$AF12&gt;P$1,მონაცემები!$AF12="")*((P$1-მონაცემები!$I12)/365)),0)</f>
        <v>5.6931506849315072</v>
      </c>
      <c r="Q12" s="8">
        <f>IF(მონაცემები!$I12&lt;&gt;"არ დაწყებულა",((Q$1&gt;მონაცემები!$I12)*OR(მონაცემები!$AF12&gt;Q$1,მონაცემები!$AF12="")*((Q$1-მონაცემები!$I12)/365)),0)</f>
        <v>5.7780821917808218</v>
      </c>
      <c r="R12" s="8">
        <f>IF(მონაცემები!$I12&lt;&gt;"არ დაწყებულა",((R$1&gt;მონაცემები!$I12)*OR(მონაცემები!$AF12&gt;R$1,მონაცემები!$AF12="")*((R$1-მონაცემები!$I12)/365)),0)</f>
        <v>5.86027397260274</v>
      </c>
      <c r="S12" s="8">
        <f>IF(მონაცემები!$I12&lt;&gt;"არ დაწყებულა",((S$1&gt;მონაცემები!$I12)*OR(მონაცემები!$AF12&gt;S$1,მონაცემები!$AF12="")*((S$1-მონაცემები!$I12)/365)),0)</f>
        <v>5.9452054794520546</v>
      </c>
      <c r="T12" s="8">
        <f>IF(მონაცემები!$I12&lt;&gt;"არ დაწყებულა",((T$1&gt;მონაცემები!$I12)*OR(მონაცემები!$AF12&gt;T$1,მონაცემები!$AF12="")*((T$1-მონაცემები!$I12)/365)),0)</f>
        <v>6.0273972602739727</v>
      </c>
      <c r="U12" s="8">
        <f>IF(მონაცემები!$I12&lt;&gt;"არ დაწყებულა",((U$1&gt;მონაცემები!$I12)*OR(მონაცემები!$AF12&gt;U$1,მონაცემები!$AF12="")*((U$1-მონაცემები!$I12)/365)),0)</f>
        <v>6.1123287671232873</v>
      </c>
      <c r="V12" s="8">
        <f>IF(მონაცემები!$I12&lt;&gt;"არ დაწყებულა",((V$1&gt;მონაცემები!$I12)*OR(მონაცემები!$AF12&gt;V$1,მონაცემები!$AF12="")*((V$1-მონაცემები!$I12)/365)),0)</f>
        <v>6.1972602739726028</v>
      </c>
      <c r="W12" s="8">
        <f>IF(მონაცემები!$I12&lt;&gt;"არ დაწყებულა",((W$1&gt;მონაცემები!$I12)*OR(მონაცემები!$AF12&gt;W$1,მონაცემები!$AF12="")*((W$1-მონაცემები!$I12)/365)),0)</f>
        <v>6.279452054794521</v>
      </c>
      <c r="X12" s="8">
        <f>IF(მონაცემები!$I12&lt;&gt;"არ დაწყებულა",((X$1&gt;მონაცემები!$I12)*OR(მონაცემები!$AF12&gt;X$1,მონაცემები!$AF12="")*((X$1-მონაცემები!$I12)/365)),0)</f>
        <v>6.3643835616438356</v>
      </c>
      <c r="Y12" s="8">
        <f>IF(მონაცემები!$I12&lt;&gt;"არ დაწყებულა",((Y$1&gt;მონაცემები!$I12)*OR(მონაცემები!$AF12&gt;Y$1,მონაცემები!$AF12="")*((Y$1-მონაცემები!$I12)/365)),0)</f>
        <v>6.4465753424657537</v>
      </c>
      <c r="Z12" s="8">
        <f>IF(მონაცემები!$I12&lt;&gt;"არ დაწყებულა",((Z$1&gt;მონაცემები!$I12)*OR(მონაცემები!$AF12&gt;Z$1,მონაცემები!$AF12="")*((Z$1-მონაცემები!$I12)/365)),0)</f>
        <v>6.5315068493150683</v>
      </c>
      <c r="AA12" s="8">
        <f>IF(მონაცემები!$I12&lt;&gt;"არ დაწყებულა",((AA$1&gt;მონაცემები!$I12)*OR(მონაცემები!$AF12&gt;AA$1,მონაცემები!$AF12="")*((AA$1-მონაცემები!$I12)/365)),0)</f>
        <v>6.6164383561643838</v>
      </c>
      <c r="AB12" s="8">
        <f>IF(მონაცემები!$I12&lt;&gt;"არ დაწყებულა",((AB$1&gt;მონაცემები!$I12)*OR(მონაცემები!$AF12&gt;AB$1,მონაცემები!$AF12="")*((AB$1-მონაცემები!$I12)/365)),0)</f>
        <v>6.6931506849315072</v>
      </c>
      <c r="AC12" s="8">
        <f>IF(მონაცემები!$I12&lt;&gt;"არ დაწყებულა",((AC$1&gt;მონაცემები!$I12)*OR(მონაცემები!$AF12&gt;AC$1,მონაცემები!$AF12="")*((AC$1-მონაცემები!$I12)/365)),0)</f>
        <v>6.7780821917808218</v>
      </c>
      <c r="AD12" s="8">
        <f>IF(მონაცემები!$I12&lt;&gt;"არ დაწყებულა",((AD$1&gt;მონაცემები!$I12)*OR(მონაცემები!$AF12&gt;AD$1,მონაცემები!$AF12="")*((AD$1-მონაცემები!$I12)/365)),0)</f>
        <v>6.86027397260274</v>
      </c>
      <c r="AE12" s="8">
        <f>IF(მონაცემები!$I12&lt;&gt;"არ დაწყებულა",((AE$1&gt;მონაცემები!$I12)*OR(მონაცემები!$AF12&gt;AE$1,მონაცემები!$AF12="")*((AE$1-მონაცემები!$I12)/365)),0)</f>
        <v>6.9452054794520546</v>
      </c>
      <c r="AF12" s="8">
        <f>IF(მონაცემები!$I12&lt;&gt;"არ დაწყებულა",((AF$1&gt;მონაცემები!$I12)*OR(მონაცემები!$AF12&gt;AF$1,მონაცემები!$AF12="")*((AF$1-მონაცემები!$I12)/365)),0)</f>
        <v>7.0273972602739727</v>
      </c>
      <c r="AG12" s="8">
        <f>IF(მონაცემები!$I12&lt;&gt;"არ დაწყებულა",((AG$1&gt;მონაცემები!$I12)*OR(მონაცემები!$AF12&gt;AG$1,მონაცემები!$AF12="")*((AG$1-მონაცემები!$I12)/365)),0)</f>
        <v>7.1123287671232873</v>
      </c>
      <c r="AH12" s="8">
        <f>IF(მონაცემები!$I12&lt;&gt;"არ დაწყებულა",((AH$1&gt;მონაცემები!$I12)*OR(მონაცემები!$AF12&gt;AH$1,მონაცემები!$AF12="")*((AH$1-მონაცემები!$I12)/365)),0)</f>
        <v>7.1972602739726028</v>
      </c>
      <c r="AI12" s="8">
        <f>IF(მონაცემები!$I12&lt;&gt;"არ დაწყებულა",((AI$1&gt;მონაცემები!$I12)*OR(მონაცემები!$AF12&gt;AI$1,მონაცემები!$AF12="")*((AI$1-მონაცემები!$I12)/365)),0)</f>
        <v>0</v>
      </c>
      <c r="AJ12" s="8">
        <f>IF(მონაცემები!$I12&lt;&gt;"არ დაწყებულა",((AJ$1&gt;მონაცემები!$I12)*OR(მონაცემები!$AF12&gt;AJ$1,მონაცემები!$AF12="")*((AJ$1-მონაცემები!$I12)/365)),0)</f>
        <v>0</v>
      </c>
      <c r="AK12" s="8">
        <f>IF(მონაცემები!$I12&lt;&gt;"არ დაწყებულა",((AK$1&gt;მონაცემები!$I12)*OR(მონაცემები!$AF12&gt;AK$1,მონაცემები!$AF12="")*((AK$1-მონაცემები!$I12)/365)),0)</f>
        <v>0</v>
      </c>
      <c r="AL12" s="8">
        <f>IF(მონაცემები!$I12&lt;&gt;"არ დაწყებულა",((AL$1&gt;მონაცემები!$I12)*OR(მონაცემები!$AF12&gt;AL$1,მონაცემები!$AF12="")*((AL$1-მონაცემები!$I12)/365)),0)</f>
        <v>0</v>
      </c>
      <c r="AM12" s="8">
        <f>IF(მონაცემები!$I12&lt;&gt;"არ დაწყებულა",((AM$1&gt;მონაცემები!$I12)*OR(მონაცემები!$AF12&gt;AM$1,მონაცემები!$AF12="")*((AM$1-მონაცემები!$I12)/365)),0)</f>
        <v>0</v>
      </c>
      <c r="AN12" s="8">
        <f>IF(მონაცემები!$I12&lt;&gt;"არ დაწყებულა",((AN$1&gt;მონაცემები!$I12)*OR(მონაცემები!$AF12&gt;AN$1,მონაცემები!$AF12="")*((AN$1-მონაცემები!$I12)/365)),0)</f>
        <v>0</v>
      </c>
      <c r="AO12" s="8">
        <f>IF(მონაცემები!$I12&lt;&gt;"არ დაწყებულა",((AO$1&gt;მონაცემები!$I12)*OR(მონაცემები!$AF12&gt;AO$1,მონაცემები!$AF12="")*((AO$1-მონაცემები!$I12)/365)),0)</f>
        <v>0</v>
      </c>
      <c r="AP12" s="8">
        <f>IF(მონაცემები!$I12&lt;&gt;"არ დაწყებულა",((AP$1&gt;მონაცემები!$I12)*OR(მონაცემები!$AF12&gt;AP$1,მონაცემები!$AF12="")*((AP$1-მონაცემები!$I12)/365)),0)</f>
        <v>0</v>
      </c>
      <c r="AQ12" s="8">
        <f>IF(მონაცემები!$I12&lt;&gt;"არ დაწყებულა",((AQ$1&gt;მონაცემები!$I12)*OR(მონაცემები!$AF12&gt;AQ$1,მონაცემები!$AF12="")*((AQ$1-მონაცემები!$I12)/365)),0)</f>
        <v>0</v>
      </c>
      <c r="AR12" s="8">
        <f>IF(მონაცემები!$I12&lt;&gt;"არ დაწყებულა",((AR$1&gt;მონაცემები!$I12)*OR(მონაცემები!$AF12&gt;AR$1,მონაცემები!$AF12="")*((AR$1-მონაცემები!$I12)/365)),0)</f>
        <v>0</v>
      </c>
      <c r="AS12" s="8">
        <f>IF(მონაცემები!$I12&lt;&gt;"არ დაწყებულა",((AS$1&gt;მონაცემები!$I12)*OR(მონაცემები!$AF12&gt;AS$1,მონაცემები!$AF12="")*((AS$1-მონაცემები!$I12)/365)),0)</f>
        <v>0</v>
      </c>
      <c r="AT12" s="8">
        <f>IF(მონაცემები!$I12&lt;&gt;"არ დაწყებულა",((AT$1&gt;მონაცემები!$I12)*OR(მონაცემები!$AF12&gt;AT$1,მონაცემები!$AF12="")*((AT$1-მონაცემები!$I12)/365)),0)</f>
        <v>0</v>
      </c>
      <c r="AU12" s="8">
        <f>IF(მონაცემები!$I12&lt;&gt;"არ დაწყებულა",((AU$1&gt;მონაცემები!$I12)*OR(მონაცემები!$AF12&gt;AU$1,მონაცემები!$AF12="")*((AU$1-მონაცემები!$I12)/365)),0)</f>
        <v>0</v>
      </c>
      <c r="AV12" s="8">
        <f>IF(მონაცემები!$I12&lt;&gt;"არ დაწყებულა",((AV$1&gt;მონაცემები!$I12)*OR(მონაცემები!$AF12&gt;AV$1,მონაცემები!$AF12="")*((AV$1-მონაცემები!$I12)/365)),0)</f>
        <v>0</v>
      </c>
      <c r="AW12" s="8">
        <f>IF(მონაცემები!$I12&lt;&gt;"არ დაწყებულა",((AW$1&gt;მონაცემები!$I12)*OR(მონაცემები!$AF12&gt;AW$1,მონაცემები!$AF12="")*((AW$1-მონაცემები!$I12)/365)),0)</f>
        <v>0</v>
      </c>
      <c r="AX12" s="8">
        <f>IF(მონაცემები!$I12&lt;&gt;"არ დაწყებულა",((AX$1&gt;მონაცემები!$I12)*OR(მონაცემები!$AF12&gt;AX$1,მონაცემები!$AF12="")*((AX$1-მონაცემები!$I12)/365)),0)</f>
        <v>0</v>
      </c>
      <c r="AY12" s="8">
        <f>IF(მონაცემები!$I12&lt;&gt;"არ დაწყებულა",((AY$1&gt;მონაცემები!$I12)*OR(მონაცემები!$AF12&gt;AY$1,მონაცემები!$AF12="")*((AY$1-მონაცემები!$I12)/365)),0)</f>
        <v>0</v>
      </c>
      <c r="AZ12" s="8">
        <f>IF(მონაცემები!$I12&lt;&gt;"არ დაწყებულა",((AZ$1&gt;მონაცემები!$I12)*OR(მონაცემები!$AF12&gt;AZ$1,მონაცემები!$AF12="")*((AZ$1-მონაცემები!$I12)/365)),0)</f>
        <v>0</v>
      </c>
      <c r="BA12" s="8">
        <f>IF(მონაცემები!$I12&lt;&gt;"არ დაწყებულა",((BA$1&gt;მონაცემები!$I12)*OR(მონაცემები!$AF12&gt;BA$1,მონაცემები!$AF12="")*((BA$1-მონაცემები!$I12)/365)),0)</f>
        <v>0</v>
      </c>
      <c r="BB12" s="8">
        <f>IF(მონაცემები!$I12&lt;&gt;"არ დაწყებულა",((BB$1&gt;მონაცემები!$I12)*OR(მონაცემები!$AF12&gt;BB$1,მონაცემები!$AF12="")*((BB$1-მონაცემები!$I12)/365)),0)</f>
        <v>0</v>
      </c>
      <c r="BC12" s="8">
        <f>IF(მონაცემები!$I12&lt;&gt;"არ დაწყებულა",((BC$1&gt;მონაცემები!$I12)*OR(მონაცემები!$AF12&gt;BC$1,მონაცემები!$AF12="")*((BC$1-მონაცემები!$I12)/365)),0)</f>
        <v>0</v>
      </c>
      <c r="BD12" s="8">
        <f>IF(მონაცემები!$I12&lt;&gt;"არ დაწყებულა",((BD$1&gt;მონაცემები!$I12)*OR(მონაცემები!$AF12&gt;BD$1,მონაცემები!$AF12="")*((BD$1-მონაცემები!$I12)/365)),0)</f>
        <v>0</v>
      </c>
    </row>
    <row r="13" spans="1:84">
      <c r="B13" s="8">
        <f>IF(მონაცემები!$I13&lt;&gt;"არ დაწყებულა",((B$1&gt;მონაცემები!$I13)*OR(მონაცემები!$AF13&gt;B$1,მონაცემები!$AF13="")*((B$1-მონაცემები!$I13)/365)),0)</f>
        <v>0</v>
      </c>
      <c r="C13" s="8">
        <f>IF(მონაცემები!$I13&lt;&gt;"არ დაწყებულა",((C$1&gt;მონაცემები!$I13)*OR(მონაცემები!$AF13&gt;C$1,მონაცემები!$AF13="")*((C$1-მონაცემები!$I13)/365)),0)</f>
        <v>0</v>
      </c>
      <c r="D13" s="8">
        <f>IF(მონაცემები!$I13&lt;&gt;"არ დაწყებულა",((D$1&gt;მონაცემები!$I13)*OR(მონაცემები!$AF13&gt;D$1,მონაცემები!$AF13="")*((D$1-მონაცემები!$I13)/365)),0)</f>
        <v>0</v>
      </c>
      <c r="E13" s="8">
        <f>IF(მონაცემები!$I13&lt;&gt;"არ დაწყებულა",((E$1&gt;მონაცემები!$I13)*OR(მონაცემები!$AF13&gt;E$1,მონაცემები!$AF13="")*((E$1-მონაცემები!$I13)/365)),0)</f>
        <v>0</v>
      </c>
      <c r="F13" s="8">
        <f>IF(მონაცემები!$I13&lt;&gt;"არ დაწყებულა",((F$1&gt;მონაცემები!$I13)*OR(მონაცემები!$AF13&gt;F$1,მონაცემები!$AF13="")*((F$1-მონაცემები!$I13)/365)),0)</f>
        <v>0</v>
      </c>
      <c r="G13" s="8">
        <f>IF(მონაცემები!$I13&lt;&gt;"არ დაწყებულა",((G$1&gt;მონაცემები!$I13)*OR(მონაცემები!$AF13&gt;G$1,მონაცემები!$AF13="")*((G$1-მონაცემები!$I13)/365)),0)</f>
        <v>0</v>
      </c>
      <c r="H13" s="8">
        <f>IF(მონაცემები!$I13&lt;&gt;"არ დაწყებულა",((H$1&gt;მონაცემები!$I13)*OR(მონაცემები!$AF13&gt;H$1,მონაცემები!$AF13="")*((H$1-მონაცემები!$I13)/365)),0)</f>
        <v>0</v>
      </c>
      <c r="I13" s="8">
        <f>IF(მონაცემები!$I13&lt;&gt;"არ დაწყებულა",((I$1&gt;მონაცემები!$I13)*OR(მონაცემები!$AF13&gt;I$1,მონაცემები!$AF13="")*((I$1-მონაცემები!$I13)/365)),0)</f>
        <v>0</v>
      </c>
      <c r="J13" s="8">
        <f>IF(მონაცემები!$I13&lt;&gt;"არ დაწყებულა",((J$1&gt;მონაცემები!$I13)*OR(მონაცემები!$AF13&gt;J$1,მონაცემები!$AF13="")*((J$1-მონაცემები!$I13)/365)),0)</f>
        <v>0</v>
      </c>
      <c r="K13" s="8">
        <f>IF(მონაცემები!$I13&lt;&gt;"არ დაწყებულა",((K$1&gt;მონაცემები!$I13)*OR(მონაცემები!$AF13&gt;K$1,მონაცემები!$AF13="")*((K$1-მონაცემები!$I13)/365)),0)</f>
        <v>0</v>
      </c>
      <c r="L13" s="8">
        <f>IF(მონაცემები!$I13&lt;&gt;"არ დაწყებულა",((L$1&gt;მონაცემები!$I13)*OR(მონაცემები!$AF13&gt;L$1,მონაცემები!$AF13="")*((L$1-მონაცემები!$I13)/365)),0)</f>
        <v>0</v>
      </c>
      <c r="M13" s="8">
        <f>IF(მონაცემები!$I13&lt;&gt;"არ დაწყებულა",((M$1&gt;მონაცემები!$I13)*OR(მონაცემები!$AF13&gt;M$1,მონაცემები!$AF13="")*((M$1-მონაცემები!$I13)/365)),0)</f>
        <v>0</v>
      </c>
      <c r="N13" s="8">
        <f>IF(მონაცემები!$I13&lt;&gt;"არ დაწყებულა",((N$1&gt;მონაცემები!$I13)*OR(მონაცემები!$AF13&gt;N$1,მონაცემები!$AF13="")*((N$1-მონაცემები!$I13)/365)),0)</f>
        <v>0</v>
      </c>
      <c r="O13" s="8">
        <f>IF(მონაცემები!$I13&lt;&gt;"არ დაწყებულა",((O$1&gt;მონაცემები!$I13)*OR(მონაცემები!$AF13&gt;O$1,მონაცემები!$AF13="")*((O$1-მონაცემები!$I13)/365)),0)</f>
        <v>0</v>
      </c>
      <c r="P13" s="8">
        <f>IF(მონაცემები!$I13&lt;&gt;"არ დაწყებულა",((P$1&gt;მონაცემები!$I13)*OR(მონაცემები!$AF13&gt;P$1,მონაცემები!$AF13="")*((P$1-მონაცემები!$I13)/365)),0)</f>
        <v>0</v>
      </c>
      <c r="Q13" s="8">
        <f>IF(მონაცემები!$I13&lt;&gt;"არ დაწყებულა",((Q$1&gt;მონაცემები!$I13)*OR(მონაცემები!$AF13&gt;Q$1,მონაცემები!$AF13="")*((Q$1-მონაცემები!$I13)/365)),0)</f>
        <v>0</v>
      </c>
      <c r="R13" s="8">
        <f>IF(მონაცემები!$I13&lt;&gt;"არ დაწყებულა",((R$1&gt;მონაცემები!$I13)*OR(მონაცემები!$AF13&gt;R$1,მონაცემები!$AF13="")*((R$1-მონაცემები!$I13)/365)),0)</f>
        <v>0</v>
      </c>
      <c r="S13" s="8">
        <f>IF(მონაცემები!$I13&lt;&gt;"არ დაწყებულა",((S$1&gt;მონაცემები!$I13)*OR(მონაცემები!$AF13&gt;S$1,მონაცემები!$AF13="")*((S$1-მონაცემები!$I13)/365)),0)</f>
        <v>0</v>
      </c>
      <c r="T13" s="8">
        <f>IF(მონაცემები!$I13&lt;&gt;"არ დაწყებულა",((T$1&gt;მონაცემები!$I13)*OR(მონაცემები!$AF13&gt;T$1,მონაცემები!$AF13="")*((T$1-მონაცემები!$I13)/365)),0)</f>
        <v>0</v>
      </c>
      <c r="U13" s="8">
        <f>IF(მონაცემები!$I13&lt;&gt;"არ დაწყებულა",((U$1&gt;მონაცემები!$I13)*OR(მონაცემები!$AF13&gt;U$1,მონაცემები!$AF13="")*((U$1-მონაცემები!$I13)/365)),0)</f>
        <v>0</v>
      </c>
      <c r="V13" s="8">
        <f>IF(მონაცემები!$I13&lt;&gt;"არ დაწყებულა",((V$1&gt;მონაცემები!$I13)*OR(მონაცემები!$AF13&gt;V$1,მონაცემები!$AF13="")*((V$1-მონაცემები!$I13)/365)),0)</f>
        <v>0</v>
      </c>
      <c r="W13" s="8">
        <f>IF(მონაცემები!$I13&lt;&gt;"არ დაწყებულა",((W$1&gt;მონაცემები!$I13)*OR(მონაცემები!$AF13&gt;W$1,მონაცემები!$AF13="")*((W$1-მონაცემები!$I13)/365)),0)</f>
        <v>5.4794520547945206E-3</v>
      </c>
      <c r="X13" s="8">
        <f>IF(მონაცემები!$I13&lt;&gt;"არ დაწყებულა",((X$1&gt;მონაცემები!$I13)*OR(მონაცემები!$AF13&gt;X$1,მონაცემები!$AF13="")*((X$1-მონაცემები!$I13)/365)),0)</f>
        <v>9.0410958904109592E-2</v>
      </c>
      <c r="Y13" s="8">
        <f>IF(მონაცემები!$I13&lt;&gt;"არ დაწყებულა",((Y$1&gt;მონაცემები!$I13)*OR(მონაცემები!$AF13&gt;Y$1,მონაცემები!$AF13="")*((Y$1-მონაცემები!$I13)/365)),0)</f>
        <v>0.17260273972602741</v>
      </c>
      <c r="Z13" s="8">
        <f>IF(მონაცემები!$I13&lt;&gt;"არ დაწყებულა",((Z$1&gt;მონაცემები!$I13)*OR(მონაცემები!$AF13&gt;Z$1,მონაცემები!$AF13="")*((Z$1-მონაცემები!$I13)/365)),0)</f>
        <v>0.25753424657534246</v>
      </c>
      <c r="AA13" s="8">
        <f>IF(მონაცემები!$I13&lt;&gt;"არ დაწყებულა",((AA$1&gt;მონაცემები!$I13)*OR(მონაცემები!$AF13&gt;AA$1,მონაცემები!$AF13="")*((AA$1-მონაცემები!$I13)/365)),0)</f>
        <v>0.34246575342465752</v>
      </c>
      <c r="AB13" s="8">
        <f>IF(მონაცემები!$I13&lt;&gt;"არ დაწყებულა",((AB$1&gt;მონაცემები!$I13)*OR(მონაცემები!$AF13&gt;AB$1,მონაცემები!$AF13="")*((AB$1-მონაცემები!$I13)/365)),0)</f>
        <v>0.41917808219178082</v>
      </c>
      <c r="AC13" s="8">
        <f>IF(მონაცემები!$I13&lt;&gt;"არ დაწყებულა",((AC$1&gt;მონაცემები!$I13)*OR(მონაცემები!$AF13&gt;AC$1,მონაცემები!$AF13="")*((AC$1-მონაცემები!$I13)/365)),0)</f>
        <v>0.50410958904109593</v>
      </c>
      <c r="AD13" s="8">
        <f>IF(მონაცემები!$I13&lt;&gt;"არ დაწყებულა",((AD$1&gt;მონაცემები!$I13)*OR(მონაცემები!$AF13&gt;AD$1,მონაცემები!$AF13="")*((AD$1-მონაცემები!$I13)/365)),0)</f>
        <v>0.58630136986301373</v>
      </c>
      <c r="AE13" s="8">
        <f>IF(მონაცემები!$I13&lt;&gt;"არ დაწყებულა",((AE$1&gt;მონაცემები!$I13)*OR(მონაცემები!$AF13&gt;AE$1,მონაცემები!$AF13="")*((AE$1-მონაცემები!$I13)/365)),0)</f>
        <v>0.67123287671232879</v>
      </c>
      <c r="AF13" s="8">
        <f>IF(მონაცემები!$I13&lt;&gt;"არ დაწყებულა",((AF$1&gt;მონაცემები!$I13)*OR(მონაცემები!$AF13&gt;AF$1,მონაცემები!$AF13="")*((AF$1-მონაცემები!$I13)/365)),0)</f>
        <v>0.75342465753424659</v>
      </c>
      <c r="AG13" s="8">
        <f>IF(მონაცემები!$I13&lt;&gt;"არ დაწყებულა",((AG$1&gt;მონაცემები!$I13)*OR(მონაცემები!$AF13&gt;AG$1,მონაცემები!$AF13="")*((AG$1-მონაცემები!$I13)/365)),0)</f>
        <v>0.83835616438356164</v>
      </c>
      <c r="AH13" s="8">
        <f>IF(მონაცემები!$I13&lt;&gt;"არ დაწყებულა",((AH$1&gt;მონაცემები!$I13)*OR(მონაცემები!$AF13&gt;AH$1,მონაცემები!$AF13="")*((AH$1-მონაცემები!$I13)/365)),0)</f>
        <v>0.92328767123287669</v>
      </c>
      <c r="AI13" s="8">
        <f>IF(მონაცემები!$I13&lt;&gt;"არ დაწყებულა",((AI$1&gt;მონაცემები!$I13)*OR(მონაცემები!$AF13&gt;AI$1,მონაცემები!$AF13="")*((AI$1-მონაცემები!$I13)/365)),0)</f>
        <v>1.0054794520547945</v>
      </c>
      <c r="AJ13" s="8">
        <f>IF(მონაცემები!$I13&lt;&gt;"არ დაწყებულა",((AJ$1&gt;მონაცემები!$I13)*OR(მონაცემები!$AF13&gt;AJ$1,მონაცემები!$AF13="")*((AJ$1-მონაცემები!$I13)/365)),0)</f>
        <v>1.0904109589041096</v>
      </c>
      <c r="AK13" s="8">
        <f>IF(მონაცემები!$I13&lt;&gt;"არ დაწყებულა",((AK$1&gt;მონაცემები!$I13)*OR(მონაცემები!$AF13&gt;AK$1,მონაცემები!$AF13="")*((AK$1-მონაცემები!$I13)/365)),0)</f>
        <v>1.1726027397260275</v>
      </c>
      <c r="AL13" s="8">
        <f>IF(მონაცემები!$I13&lt;&gt;"არ დაწყებულა",((AL$1&gt;მონაცემები!$I13)*OR(მონაცემები!$AF13&gt;AL$1,მონაცემები!$AF13="")*((AL$1-მონაცემები!$I13)/365)),0)</f>
        <v>1.2575342465753425</v>
      </c>
      <c r="AM13" s="8">
        <f>IF(მონაცემები!$I13&lt;&gt;"არ დაწყებულა",((AM$1&gt;მონაცემები!$I13)*OR(მონაცემები!$AF13&gt;AM$1,მონაცემები!$AF13="")*((AM$1-მონაცემები!$I13)/365)),0)</f>
        <v>1.3424657534246576</v>
      </c>
      <c r="AN13" s="8">
        <f>IF(მონაცემები!$I13&lt;&gt;"არ დაწყებულა",((AN$1&gt;მონაცემები!$I13)*OR(მონაცემები!$AF13&gt;AN$1,მონაცემები!$AF13="")*((AN$1-მონაცემები!$I13)/365)),0)</f>
        <v>1.4191780821917808</v>
      </c>
      <c r="AO13" s="8">
        <f>IF(მონაცემები!$I13&lt;&gt;"არ დაწყებულა",((AO$1&gt;მონაცემები!$I13)*OR(მონაცემები!$AF13&gt;AO$1,მონაცემები!$AF13="")*((AO$1-მონაცემები!$I13)/365)),0)</f>
        <v>1.5041095890410958</v>
      </c>
      <c r="AP13" s="8">
        <f>IF(მონაცემები!$I13&lt;&gt;"არ დაწყებულა",((AP$1&gt;მონაცემები!$I13)*OR(მონაცემები!$AF13&gt;AP$1,მონაცემები!$AF13="")*((AP$1-მონაცემები!$I13)/365)),0)</f>
        <v>1.5863013698630137</v>
      </c>
      <c r="AQ13" s="8">
        <f>IF(მონაცემები!$I13&lt;&gt;"არ დაწყებულა",((AQ$1&gt;მონაცემები!$I13)*OR(მონაცემები!$AF13&gt;AQ$1,მონაცემები!$AF13="")*((AQ$1-მონაცემები!$I13)/365)),0)</f>
        <v>1.6712328767123288</v>
      </c>
      <c r="AR13" s="8">
        <f>IF(მონაცემები!$I13&lt;&gt;"არ დაწყებულა",((AR$1&gt;მონაცემები!$I13)*OR(მონაცემები!$AF13&gt;AR$1,მონაცემები!$AF13="")*((AR$1-მონაცემები!$I13)/365)),0)</f>
        <v>1.7534246575342465</v>
      </c>
      <c r="AS13" s="8">
        <f>IF(მონაცემები!$I13&lt;&gt;"არ დაწყებულა",((AS$1&gt;მონაცემები!$I13)*OR(მონაცემები!$AF13&gt;AS$1,მონაცემები!$AF13="")*((AS$1-მონაცემები!$I13)/365)),0)</f>
        <v>1.8383561643835618</v>
      </c>
      <c r="AT13" s="8">
        <f>IF(მონაცემები!$I13&lt;&gt;"არ დაწყებულა",((AT$1&gt;მონაცემები!$I13)*OR(მონაცემები!$AF13&gt;AT$1,მონაცემები!$AF13="")*((AT$1-მონაცემები!$I13)/365)),0)</f>
        <v>1.9232876712328768</v>
      </c>
      <c r="AU13" s="8">
        <f>IF(მონაცემები!$I13&lt;&gt;"არ დაწყებულა",((AU$1&gt;მონაცემები!$I13)*OR(მონაცემები!$AF13&gt;AU$1,მონაცემები!$AF13="")*((AU$1-მონაცემები!$I13)/365)),0)</f>
        <v>2.0054794520547947</v>
      </c>
      <c r="AV13" s="8">
        <f>IF(მონაცემები!$I13&lt;&gt;"არ დაწყებულა",((AV$1&gt;მონაცემები!$I13)*OR(მონაცემები!$AF13&gt;AV$1,მონაცემები!$AF13="")*((AV$1-მონაცემები!$I13)/365)),0)</f>
        <v>2.0904109589041098</v>
      </c>
      <c r="AW13" s="8">
        <f>IF(მონაცემები!$I13&lt;&gt;"არ დაწყებულა",((AW$1&gt;მონაცემები!$I13)*OR(მონაცემები!$AF13&gt;AW$1,მონაცემები!$AF13="")*((AW$1-მონაცემები!$I13)/365)),0)</f>
        <v>2.1726027397260275</v>
      </c>
      <c r="AX13" s="8">
        <f>IF(მონაცემები!$I13&lt;&gt;"არ დაწყებულა",((AX$1&gt;მონაცემები!$I13)*OR(მონაცემები!$AF13&gt;AX$1,მონაცემები!$AF13="")*((AX$1-მონაცემები!$I13)/365)),0)</f>
        <v>0</v>
      </c>
      <c r="AY13" s="8">
        <f>IF(მონაცემები!$I13&lt;&gt;"არ დაწყებულა",((AY$1&gt;მონაცემები!$I13)*OR(მონაცემები!$AF13&gt;AY$1,მონაცემები!$AF13="")*((AY$1-მონაცემები!$I13)/365)),0)</f>
        <v>0</v>
      </c>
      <c r="AZ13" s="8">
        <f>IF(მონაცემები!$I13&lt;&gt;"არ დაწყებულა",((AZ$1&gt;მონაცემები!$I13)*OR(მონაცემები!$AF13&gt;AZ$1,მონაცემები!$AF13="")*((AZ$1-მონაცემები!$I13)/365)),0)</f>
        <v>0</v>
      </c>
      <c r="BA13" s="8">
        <f>IF(მონაცემები!$I13&lt;&gt;"არ დაწყებულა",((BA$1&gt;მონაცემები!$I13)*OR(მონაცემები!$AF13&gt;BA$1,მონაცემები!$AF13="")*((BA$1-მონაცემები!$I13)/365)),0)</f>
        <v>0</v>
      </c>
      <c r="BB13" s="8">
        <f>IF(მონაცემები!$I13&lt;&gt;"არ დაწყებულა",((BB$1&gt;მონაცემები!$I13)*OR(მონაცემები!$AF13&gt;BB$1,მონაცემები!$AF13="")*((BB$1-მონაცემები!$I13)/365)),0)</f>
        <v>0</v>
      </c>
      <c r="BC13" s="8">
        <f>IF(მონაცემები!$I13&lt;&gt;"არ დაწყებულა",((BC$1&gt;მონაცემები!$I13)*OR(მონაცემები!$AF13&gt;BC$1,მონაცემები!$AF13="")*((BC$1-მონაცემები!$I13)/365)),0)</f>
        <v>0</v>
      </c>
      <c r="BD13" s="8">
        <f>IF(მონაცემები!$I13&lt;&gt;"არ დაწყებულა",((BD$1&gt;მონაცემები!$I13)*OR(მონაცემები!$AF13&gt;BD$1,მონაცემები!$AF13="")*((BD$1-მონაცემები!$I13)/365)),0)</f>
        <v>0</v>
      </c>
    </row>
    <row r="14" spans="1:84">
      <c r="B14" s="8">
        <f>IF(მონაცემები!$I14&lt;&gt;"არ დაწყებულა",((B$1&gt;მონაცემები!$I14)*OR(მონაცემები!$AF14&gt;B$1,მონაცემები!$AF14="")*((B$1-მონაცემები!$I14)/365)),0)</f>
        <v>0</v>
      </c>
      <c r="C14" s="8">
        <f>IF(მონაცემები!$I14&lt;&gt;"არ დაწყებულა",((C$1&gt;მონაცემები!$I14)*OR(მონაცემები!$AF14&gt;C$1,მონაცემები!$AF14="")*((C$1-მონაცემები!$I14)/365)),0)</f>
        <v>0</v>
      </c>
      <c r="D14" s="8">
        <f>IF(მონაცემები!$I14&lt;&gt;"არ დაწყებულა",((D$1&gt;მონაცემები!$I14)*OR(მონაცემები!$AF14&gt;D$1,მონაცემები!$AF14="")*((D$1-მონაცემები!$I14)/365)),0)</f>
        <v>0</v>
      </c>
      <c r="E14" s="8">
        <f>IF(მონაცემები!$I14&lt;&gt;"არ დაწყებულა",((E$1&gt;მონაცემები!$I14)*OR(მონაცემები!$AF14&gt;E$1,მონაცემები!$AF14="")*((E$1-მონაცემები!$I14)/365)),0)</f>
        <v>0</v>
      </c>
      <c r="F14" s="8">
        <f>IF(მონაცემები!$I14&lt;&gt;"არ დაწყებულა",((F$1&gt;მონაცემები!$I14)*OR(მონაცემები!$AF14&gt;F$1,მონაცემები!$AF14="")*((F$1-მონაცემები!$I14)/365)),0)</f>
        <v>0</v>
      </c>
      <c r="G14" s="8">
        <f>IF(მონაცემები!$I14&lt;&gt;"არ დაწყებულა",((G$1&gt;მონაცემები!$I14)*OR(მონაცემები!$AF14&gt;G$1,მონაცემები!$AF14="")*((G$1-მონაცემები!$I14)/365)),0)</f>
        <v>0</v>
      </c>
      <c r="H14" s="8">
        <f>IF(მონაცემები!$I14&lt;&gt;"არ დაწყებულა",((H$1&gt;მონაცემები!$I14)*OR(მონაცემები!$AF14&gt;H$1,მონაცემები!$AF14="")*((H$1-მონაცემები!$I14)/365)),0)</f>
        <v>0</v>
      </c>
      <c r="I14" s="8">
        <f>IF(მონაცემები!$I14&lt;&gt;"არ დაწყებულა",((I$1&gt;მონაცემები!$I14)*OR(მონაცემები!$AF14&gt;I$1,მონაცემები!$AF14="")*((I$1-მონაცემები!$I14)/365)),0)</f>
        <v>0</v>
      </c>
      <c r="J14" s="8">
        <f>IF(მონაცემები!$I14&lt;&gt;"არ დაწყებულა",((J$1&gt;მონაცემები!$I14)*OR(მონაცემები!$AF14&gt;J$1,მონაცემები!$AF14="")*((J$1-მონაცემები!$I14)/365)),0)</f>
        <v>0</v>
      </c>
      <c r="K14" s="8">
        <f>IF(მონაცემები!$I14&lt;&gt;"არ დაწყებულა",((K$1&gt;მონაცემები!$I14)*OR(მონაცემები!$AF14&gt;K$1,მონაცემები!$AF14="")*((K$1-მონაცემები!$I14)/365)),0)</f>
        <v>0</v>
      </c>
      <c r="L14" s="8">
        <f>IF(მონაცემები!$I14&lt;&gt;"არ დაწყებულა",((L$1&gt;მონაცემები!$I14)*OR(მონაცემები!$AF14&gt;L$1,მონაცემები!$AF14="")*((L$1-მონაცემები!$I14)/365)),0)</f>
        <v>0</v>
      </c>
      <c r="M14" s="8">
        <f>IF(მონაცემები!$I14&lt;&gt;"არ დაწყებულა",((M$1&gt;მონაცემები!$I14)*OR(მონაცემები!$AF14&gt;M$1,მონაცემები!$AF14="")*((M$1-მონაცემები!$I14)/365)),0)</f>
        <v>0</v>
      </c>
      <c r="N14" s="8">
        <f>IF(მონაცემები!$I14&lt;&gt;"არ დაწყებულა",((N$1&gt;მონაცემები!$I14)*OR(მონაცემები!$AF14&gt;N$1,მონაცემები!$AF14="")*((N$1-მონაცემები!$I14)/365)),0)</f>
        <v>0</v>
      </c>
      <c r="O14" s="8">
        <f>IF(მონაცემები!$I14&lt;&gt;"არ დაწყებულა",((O$1&gt;მონაცემები!$I14)*OR(მონაცემები!$AF14&gt;O$1,მონაცემები!$AF14="")*((O$1-მონაცემები!$I14)/365)),0)</f>
        <v>0</v>
      </c>
      <c r="P14" s="8">
        <f>IF(მონაცემები!$I14&lt;&gt;"არ დაწყებულა",((P$1&gt;მონაცემები!$I14)*OR(მონაცემები!$AF14&gt;P$1,მონაცემები!$AF14="")*((P$1-მონაცემები!$I14)/365)),0)</f>
        <v>0</v>
      </c>
      <c r="Q14" s="8">
        <f>IF(მონაცემები!$I14&lt;&gt;"არ დაწყებულა",((Q$1&gt;მონაცემები!$I14)*OR(მონაცემები!$AF14&gt;Q$1,მონაცემები!$AF14="")*((Q$1-მონაცემები!$I14)/365)),0)</f>
        <v>0</v>
      </c>
      <c r="R14" s="8">
        <f>IF(მონაცემები!$I14&lt;&gt;"არ დაწყებულა",((R$1&gt;მონაცემები!$I14)*OR(მონაცემები!$AF14&gt;R$1,მონაცემები!$AF14="")*((R$1-მონაცემები!$I14)/365)),0)</f>
        <v>0</v>
      </c>
      <c r="S14" s="8">
        <f>IF(მონაცემები!$I14&lt;&gt;"არ დაწყებულა",((S$1&gt;მონაცემები!$I14)*OR(მონაცემები!$AF14&gt;S$1,მონაცემები!$AF14="")*((S$1-მონაცემები!$I14)/365)),0)</f>
        <v>0</v>
      </c>
      <c r="T14" s="8">
        <f>IF(მონაცემები!$I14&lt;&gt;"არ დაწყებულა",((T$1&gt;მონაცემები!$I14)*OR(მონაცემები!$AF14&gt;T$1,მონაცემები!$AF14="")*((T$1-მონაცემები!$I14)/365)),0)</f>
        <v>0</v>
      </c>
      <c r="U14" s="8">
        <f>IF(მონაცემები!$I14&lt;&gt;"არ დაწყებულა",((U$1&gt;მონაცემები!$I14)*OR(მონაცემები!$AF14&gt;U$1,მონაცემები!$AF14="")*((U$1-მონაცემები!$I14)/365)),0)</f>
        <v>0</v>
      </c>
      <c r="V14" s="8">
        <f>IF(მონაცემები!$I14&lt;&gt;"არ დაწყებულა",((V$1&gt;მონაცემები!$I14)*OR(მონაცემები!$AF14&gt;V$1,მონაცემები!$AF14="")*((V$1-მონაცემები!$I14)/365)),0)</f>
        <v>0</v>
      </c>
      <c r="W14" s="8">
        <f>IF(მონაცემები!$I14&lt;&gt;"არ დაწყებულა",((W$1&gt;მონაცემები!$I14)*OR(მონაცემები!$AF14&gt;W$1,მონაცემები!$AF14="")*((W$1-მონაცემები!$I14)/365)),0)</f>
        <v>8.21917808219178E-3</v>
      </c>
      <c r="X14" s="8">
        <f>IF(მონაცემები!$I14&lt;&gt;"არ დაწყებულა",((X$1&gt;მონაცემები!$I14)*OR(მონაცემები!$AF14&gt;X$1,მონაცემები!$AF14="")*((X$1-მონაცემები!$I14)/365)),0)</f>
        <v>9.3150684931506855E-2</v>
      </c>
      <c r="Y14" s="8">
        <f>IF(მონაცემები!$I14&lt;&gt;"არ დაწყებულა",((Y$1&gt;მონაცემები!$I14)*OR(მონაცემები!$AF14&gt;Y$1,მონაცემები!$AF14="")*((Y$1-მონაცემები!$I14)/365)),0)</f>
        <v>0.17534246575342466</v>
      </c>
      <c r="Z14" s="8">
        <f>IF(მონაცემები!$I14&lt;&gt;"არ დაწყებულა",((Z$1&gt;მონაცემები!$I14)*OR(მონაცემები!$AF14&gt;Z$1,მონაცემები!$AF14="")*((Z$1-მონაცემები!$I14)/365)),0)</f>
        <v>0.26027397260273971</v>
      </c>
      <c r="AA14" s="8">
        <f>IF(მონაცემები!$I14&lt;&gt;"არ დაწყებულა",((AA$1&gt;მონაცემები!$I14)*OR(მონაცემები!$AF14&gt;AA$1,მონაცემები!$AF14="")*((AA$1-მონაცემები!$I14)/365)),0)</f>
        <v>0.34520547945205482</v>
      </c>
      <c r="AB14" s="8">
        <f>IF(მონაცემები!$I14&lt;&gt;"არ დაწყებულა",((AB$1&gt;მონაცემები!$I14)*OR(მონაცემები!$AF14&gt;AB$1,მონაცემები!$AF14="")*((AB$1-მონაცემები!$I14)/365)),0)</f>
        <v>0.42191780821917807</v>
      </c>
      <c r="AC14" s="8">
        <f>IF(მონაცემები!$I14&lt;&gt;"არ დაწყებულა",((AC$1&gt;მონაცემები!$I14)*OR(მონაცემები!$AF14&gt;AC$1,მონაცემები!$AF14="")*((AC$1-მონაცემები!$I14)/365)),0)</f>
        <v>0.50684931506849318</v>
      </c>
      <c r="AD14" s="8">
        <f>IF(მონაცემები!$I14&lt;&gt;"არ დაწყებულა",((AD$1&gt;მონაცემები!$I14)*OR(მონაცემები!$AF14&gt;AD$1,მონაცემები!$AF14="")*((AD$1-მონაცემები!$I14)/365)),0)</f>
        <v>0.58904109589041098</v>
      </c>
      <c r="AE14" s="8">
        <f>IF(მონაცემები!$I14&lt;&gt;"არ დაწყებულა",((AE$1&gt;მონაცემები!$I14)*OR(მონაცემები!$AF14&gt;AE$1,მონაცემები!$AF14="")*((AE$1-მონაცემები!$I14)/365)),0)</f>
        <v>0.67397260273972603</v>
      </c>
      <c r="AF14" s="8">
        <f>IF(მონაცემები!$I14&lt;&gt;"არ დაწყებულა",((AF$1&gt;მონაცემები!$I14)*OR(მონაცემები!$AF14&gt;AF$1,მონაცემები!$AF14="")*((AF$1-მონაცემები!$I14)/365)),0)</f>
        <v>0.75616438356164384</v>
      </c>
      <c r="AG14" s="8">
        <f>IF(მონაცემები!$I14&lt;&gt;"არ დაწყებულა",((AG$1&gt;მონაცემები!$I14)*OR(მონაცემები!$AF14&gt;AG$1,მონაცემები!$AF14="")*((AG$1-მონაცემები!$I14)/365)),0)</f>
        <v>0.84109589041095889</v>
      </c>
      <c r="AH14" s="8">
        <f>IF(მონაცემები!$I14&lt;&gt;"არ დაწყებულა",((AH$1&gt;მონაცემები!$I14)*OR(მონაცემები!$AF14&gt;AH$1,მონაცემები!$AF14="")*((AH$1-მონაცემები!$I14)/365)),0)</f>
        <v>0.92602739726027394</v>
      </c>
      <c r="AI14" s="8">
        <f>IF(მონაცემები!$I14&lt;&gt;"არ დაწყებულა",((AI$1&gt;მონაცემები!$I14)*OR(მონაცემები!$AF14&gt;AI$1,მონაცემები!$AF14="")*((AI$1-მონაცემები!$I14)/365)),0)</f>
        <v>1.0082191780821919</v>
      </c>
      <c r="AJ14" s="8">
        <f>IF(მონაცემები!$I14&lt;&gt;"არ დაწყებულა",((AJ$1&gt;მონაცემები!$I14)*OR(მონაცემები!$AF14&gt;AJ$1,მონაცემები!$AF14="")*((AJ$1-მონაცემები!$I14)/365)),0)</f>
        <v>1.0931506849315069</v>
      </c>
      <c r="AK14" s="8">
        <f>IF(მონაცემები!$I14&lt;&gt;"არ დაწყებულა",((AK$1&gt;მონაცემები!$I14)*OR(მონაცემები!$AF14&gt;AK$1,მონაცემები!$AF14="")*((AK$1-მონაცემები!$I14)/365)),0)</f>
        <v>1.1753424657534246</v>
      </c>
      <c r="AL14" s="8">
        <f>IF(მონაცემები!$I14&lt;&gt;"არ დაწყებულა",((AL$1&gt;მონაცემები!$I14)*OR(მონაცემები!$AF14&gt;AL$1,მონაცემები!$AF14="")*((AL$1-მონაცემები!$I14)/365)),0)</f>
        <v>1.2602739726027397</v>
      </c>
      <c r="AM14" s="8">
        <f>IF(მონაცემები!$I14&lt;&gt;"არ დაწყებულა",((AM$1&gt;მონაცემები!$I14)*OR(მონაცემები!$AF14&gt;AM$1,მონაცემები!$AF14="")*((AM$1-მონაცემები!$I14)/365)),0)</f>
        <v>1.3452054794520547</v>
      </c>
      <c r="AN14" s="8">
        <f>IF(მონაცემები!$I14&lt;&gt;"არ დაწყებულა",((AN$1&gt;მონაცემები!$I14)*OR(მონაცემები!$AF14&gt;AN$1,მონაცემები!$AF14="")*((AN$1-მონაცემები!$I14)/365)),0)</f>
        <v>1.4219178082191781</v>
      </c>
      <c r="AO14" s="8">
        <f>IF(მონაცემები!$I14&lt;&gt;"არ დაწყებულა",((AO$1&gt;მონაცემები!$I14)*OR(მონაცემები!$AF14&gt;AO$1,მონაცემები!$AF14="")*((AO$1-მონაცემები!$I14)/365)),0)</f>
        <v>1.5068493150684932</v>
      </c>
      <c r="AP14" s="8">
        <f>IF(მონაცემები!$I14&lt;&gt;"არ დაწყებულა",((AP$1&gt;მონაცემები!$I14)*OR(მონაცემები!$AF14&gt;AP$1,მონაცემები!$AF14="")*((AP$1-მონაცემები!$I14)/365)),0)</f>
        <v>1.5890410958904109</v>
      </c>
      <c r="AQ14" s="8">
        <f>IF(მონაცემები!$I14&lt;&gt;"არ დაწყებულა",((AQ$1&gt;მონაცემები!$I14)*OR(მონაცემები!$AF14&gt;AQ$1,მონაცემები!$AF14="")*((AQ$1-მონაცემები!$I14)/365)),0)</f>
        <v>1.6739726027397259</v>
      </c>
      <c r="AR14" s="8">
        <f>IF(მონაცემები!$I14&lt;&gt;"არ დაწყებულა",((AR$1&gt;მონაცემები!$I14)*OR(მონაცემები!$AF14&gt;AR$1,მონაცემები!$AF14="")*((AR$1-მონაცემები!$I14)/365)),0)</f>
        <v>1.7561643835616438</v>
      </c>
      <c r="AS14" s="8">
        <f>IF(მონაცემები!$I14&lt;&gt;"არ დაწყებულა",((AS$1&gt;მონაცემები!$I14)*OR(მონაცემები!$AF14&gt;AS$1,მონაცემები!$AF14="")*((AS$1-მონაცემები!$I14)/365)),0)</f>
        <v>1.8410958904109589</v>
      </c>
      <c r="AT14" s="8">
        <f>IF(მონაცემები!$I14&lt;&gt;"არ დაწყებულა",((AT$1&gt;მონაცემები!$I14)*OR(მონაცემები!$AF14&gt;AT$1,მონაცემები!$AF14="")*((AT$1-მონაცემები!$I14)/365)),0)</f>
        <v>1.9260273972602739</v>
      </c>
      <c r="AU14" s="8">
        <f>IF(მონაცემები!$I14&lt;&gt;"არ დაწყებულა",((AU$1&gt;მონაცემები!$I14)*OR(მონაცემები!$AF14&gt;AU$1,მონაცემები!$AF14="")*((AU$1-მონაცემები!$I14)/365)),0)</f>
        <v>2.0082191780821916</v>
      </c>
      <c r="AV14" s="8">
        <f>IF(მონაცემები!$I14&lt;&gt;"არ დაწყებულა",((AV$1&gt;მონაცემები!$I14)*OR(მონაცემები!$AF14&gt;AV$1,მონაცემები!$AF14="")*((AV$1-მონაცემები!$I14)/365)),0)</f>
        <v>2.0931506849315067</v>
      </c>
      <c r="AW14" s="8">
        <f>IF(მონაცემები!$I14&lt;&gt;"არ დაწყებულა",((AW$1&gt;მონაცემები!$I14)*OR(მონაცემები!$AF14&gt;AW$1,მონაცემები!$AF14="")*((AW$1-მონაცემები!$I14)/365)),0)</f>
        <v>2.1753424657534248</v>
      </c>
      <c r="AX14" s="8">
        <f>IF(მონაცემები!$I14&lt;&gt;"არ დაწყებულა",((AX$1&gt;მონაცემები!$I14)*OR(მონაცემები!$AF14&gt;AX$1,მონაცემები!$AF14="")*((AX$1-მონაცემები!$I14)/365)),0)</f>
        <v>0</v>
      </c>
      <c r="AY14" s="8">
        <f>IF(მონაცემები!$I14&lt;&gt;"არ დაწყებულა",((AY$1&gt;მონაცემები!$I14)*OR(მონაცემები!$AF14&gt;AY$1,მონაცემები!$AF14="")*((AY$1-მონაცემები!$I14)/365)),0)</f>
        <v>0</v>
      </c>
      <c r="AZ14" s="8">
        <f>IF(მონაცემები!$I14&lt;&gt;"არ დაწყებულა",((AZ$1&gt;მონაცემები!$I14)*OR(მონაცემები!$AF14&gt;AZ$1,მონაცემები!$AF14="")*((AZ$1-მონაცემები!$I14)/365)),0)</f>
        <v>0</v>
      </c>
      <c r="BA14" s="8">
        <f>IF(მონაცემები!$I14&lt;&gt;"არ დაწყებულა",((BA$1&gt;მონაცემები!$I14)*OR(მონაცემები!$AF14&gt;BA$1,მონაცემები!$AF14="")*((BA$1-მონაცემები!$I14)/365)),0)</f>
        <v>0</v>
      </c>
      <c r="BB14" s="8">
        <f>IF(მონაცემები!$I14&lt;&gt;"არ დაწყებულა",((BB$1&gt;მონაცემები!$I14)*OR(მონაცემები!$AF14&gt;BB$1,მონაცემები!$AF14="")*((BB$1-მონაცემები!$I14)/365)),0)</f>
        <v>0</v>
      </c>
      <c r="BC14" s="8">
        <f>IF(მონაცემები!$I14&lt;&gt;"არ დაწყებულა",((BC$1&gt;მონაცემები!$I14)*OR(მონაცემები!$AF14&gt;BC$1,მონაცემები!$AF14="")*((BC$1-მონაცემები!$I14)/365)),0)</f>
        <v>0</v>
      </c>
      <c r="BD14" s="8">
        <f>IF(მონაცემები!$I14&lt;&gt;"არ დაწყებულა",((BD$1&gt;მონაცემები!$I14)*OR(მონაცემები!$AF14&gt;BD$1,მონაცემები!$AF14="")*((BD$1-მონაცემები!$I14)/365)),0)</f>
        <v>0</v>
      </c>
    </row>
    <row r="15" spans="1:84">
      <c r="B15" s="8">
        <f>IF(მონაცემები!$I15&lt;&gt;"არ დაწყებულა",((B$1&gt;მონაცემები!$I15)*OR(მონაცემები!$AF15&gt;B$1,მონაცემები!$AF15="")*((B$1-მონაცემები!$I15)/365)),0)</f>
        <v>0</v>
      </c>
      <c r="C15" s="8">
        <f>IF(მონაცემები!$I15&lt;&gt;"არ დაწყებულა",((C$1&gt;მონაცემები!$I15)*OR(მონაცემები!$AF15&gt;C$1,მონაცემები!$AF15="")*((C$1-მონაცემები!$I15)/365)),0)</f>
        <v>0</v>
      </c>
      <c r="D15" s="8">
        <f>IF(მონაცემები!$I15&lt;&gt;"არ დაწყებულა",((D$1&gt;მონაცემები!$I15)*OR(მონაცემები!$AF15&gt;D$1,მონაცემები!$AF15="")*((D$1-მონაცემები!$I15)/365)),0)</f>
        <v>0</v>
      </c>
      <c r="E15" s="8">
        <f>IF(მონაცემები!$I15&lt;&gt;"არ დაწყებულა",((E$1&gt;მონაცემები!$I15)*OR(მონაცემები!$AF15&gt;E$1,მონაცემები!$AF15="")*((E$1-მონაცემები!$I15)/365)),0)</f>
        <v>0</v>
      </c>
      <c r="F15" s="8">
        <f>IF(მონაცემები!$I15&lt;&gt;"არ დაწყებულა",((F$1&gt;მონაცემები!$I15)*OR(მონაცემები!$AF15&gt;F$1,მონაცემები!$AF15="")*((F$1-მონაცემები!$I15)/365)),0)</f>
        <v>0</v>
      </c>
      <c r="G15" s="8">
        <f>IF(მონაცემები!$I15&lt;&gt;"არ დაწყებულა",((G$1&gt;მონაცემები!$I15)*OR(მონაცემები!$AF15&gt;G$1,მონაცემები!$AF15="")*((G$1-მონაცემები!$I15)/365)),0)</f>
        <v>0</v>
      </c>
      <c r="H15" s="8">
        <f>IF(მონაცემები!$I15&lt;&gt;"არ დაწყებულა",((H$1&gt;მონაცემები!$I15)*OR(მონაცემები!$AF15&gt;H$1,მონაცემები!$AF15="")*((H$1-მონაცემები!$I15)/365)),0)</f>
        <v>0</v>
      </c>
      <c r="I15" s="8">
        <f>IF(მონაცემები!$I15&lt;&gt;"არ დაწყებულა",((I$1&gt;მონაცემები!$I15)*OR(მონაცემები!$AF15&gt;I$1,მონაცემები!$AF15="")*((I$1-მონაცემები!$I15)/365)),0)</f>
        <v>0</v>
      </c>
      <c r="J15" s="8">
        <f>IF(მონაცემები!$I15&lt;&gt;"არ დაწყებულა",((J$1&gt;მონაცემები!$I15)*OR(მონაცემები!$AF15&gt;J$1,მონაცემები!$AF15="")*((J$1-მონაცემები!$I15)/365)),0)</f>
        <v>0</v>
      </c>
      <c r="K15" s="8">
        <f>IF(მონაცემები!$I15&lt;&gt;"არ დაწყებულა",((K$1&gt;მონაცემები!$I15)*OR(მონაცემები!$AF15&gt;K$1,მონაცემები!$AF15="")*((K$1-მონაცემები!$I15)/365)),0)</f>
        <v>0</v>
      </c>
      <c r="L15" s="8">
        <f>IF(მონაცემები!$I15&lt;&gt;"არ დაწყებულა",((L$1&gt;მონაცემები!$I15)*OR(მონაცემები!$AF15&gt;L$1,მონაცემები!$AF15="")*((L$1-მონაცემები!$I15)/365)),0)</f>
        <v>0</v>
      </c>
      <c r="M15" s="8">
        <f>IF(მონაცემები!$I15&lt;&gt;"არ დაწყებულა",((M$1&gt;მონაცემები!$I15)*OR(მონაცემები!$AF15&gt;M$1,მონაცემები!$AF15="")*((M$1-მონაცემები!$I15)/365)),0)</f>
        <v>0</v>
      </c>
      <c r="N15" s="8">
        <f>IF(მონაცემები!$I15&lt;&gt;"არ დაწყებულა",((N$1&gt;მონაცემები!$I15)*OR(მონაცემები!$AF15&gt;N$1,მონაცემები!$AF15="")*((N$1-მონაცემები!$I15)/365)),0)</f>
        <v>0</v>
      </c>
      <c r="O15" s="8">
        <f>IF(მონაცემები!$I15&lt;&gt;"არ დაწყებულა",((O$1&gt;მონაცემები!$I15)*OR(მონაცემები!$AF15&gt;O$1,მონაცემები!$AF15="")*((O$1-მონაცემები!$I15)/365)),0)</f>
        <v>0</v>
      </c>
      <c r="P15" s="8">
        <f>IF(მონაცემები!$I15&lt;&gt;"არ დაწყებულა",((P$1&gt;მონაცემები!$I15)*OR(მონაცემები!$AF15&gt;P$1,მონაცემები!$AF15="")*((P$1-მონაცემები!$I15)/365)),0)</f>
        <v>0</v>
      </c>
      <c r="Q15" s="8">
        <f>IF(მონაცემები!$I15&lt;&gt;"არ დაწყებულა",((Q$1&gt;მონაცემები!$I15)*OR(მონაცემები!$AF15&gt;Q$1,მონაცემები!$AF15="")*((Q$1-მონაცემები!$I15)/365)),0)</f>
        <v>0</v>
      </c>
      <c r="R15" s="8">
        <f>IF(მონაცემები!$I15&lt;&gt;"არ დაწყებულა",((R$1&gt;მონაცემები!$I15)*OR(მონაცემები!$AF15&gt;R$1,მონაცემები!$AF15="")*((R$1-მონაცემები!$I15)/365)),0)</f>
        <v>0</v>
      </c>
      <c r="S15" s="8">
        <f>IF(მონაცემები!$I15&lt;&gt;"არ დაწყებულა",((S$1&gt;მონაცემები!$I15)*OR(მონაცემები!$AF15&gt;S$1,მონაცემები!$AF15="")*((S$1-მონაცემები!$I15)/365)),0)</f>
        <v>0</v>
      </c>
      <c r="T15" s="8">
        <f>IF(მონაცემები!$I15&lt;&gt;"არ დაწყებულა",((T$1&gt;მონაცემები!$I15)*OR(მონაცემები!$AF15&gt;T$1,მონაცემები!$AF15="")*((T$1-მონაცემები!$I15)/365)),0)</f>
        <v>0</v>
      </c>
      <c r="U15" s="8">
        <f>IF(მონაცემები!$I15&lt;&gt;"არ დაწყებულა",((U$1&gt;მონაცემები!$I15)*OR(მონაცემები!$AF15&gt;U$1,მონაცემები!$AF15="")*((U$1-მონაცემები!$I15)/365)),0)</f>
        <v>0</v>
      </c>
      <c r="V15" s="8">
        <f>IF(მონაცემები!$I15&lt;&gt;"არ დაწყებულა",((V$1&gt;მონაცემები!$I15)*OR(მონაცემები!$AF15&gt;V$1,მონაცემები!$AF15="")*((V$1-მონაცემები!$I15)/365)),0)</f>
        <v>0</v>
      </c>
      <c r="W15" s="8">
        <f>IF(მონაცემები!$I15&lt;&gt;"არ დაწყებულა",((W$1&gt;მონაცემები!$I15)*OR(მონაცემები!$AF15&gt;W$1,მონაცემები!$AF15="")*((W$1-მონაცემები!$I15)/365)),0)</f>
        <v>1.643835616438356E-2</v>
      </c>
      <c r="X15" s="8">
        <f>IF(მონაცემები!$I15&lt;&gt;"არ დაწყებულა",((X$1&gt;მონაცემები!$I15)*OR(მონაცემები!$AF15&gt;X$1,მონაცემები!$AF15="")*((X$1-მონაცემები!$I15)/365)),0)</f>
        <v>0.10136986301369863</v>
      </c>
      <c r="Y15" s="8">
        <f>IF(მონაცემები!$I15&lt;&gt;"არ დაწყებულა",((Y$1&gt;მონაცემები!$I15)*OR(მონაცემები!$AF15&gt;Y$1,მონაცემები!$AF15="")*((Y$1-მონაცემები!$I15)/365)),0)</f>
        <v>0.18356164383561643</v>
      </c>
      <c r="Z15" s="8">
        <f>IF(მონაცემები!$I15&lt;&gt;"არ დაწყებულა",((Z$1&gt;მონაცემები!$I15)*OR(მონაცემები!$AF15&gt;Z$1,მონაცემები!$AF15="")*((Z$1-მონაცემები!$I15)/365)),0)</f>
        <v>0.26849315068493151</v>
      </c>
      <c r="AA15" s="8">
        <f>IF(მონაცემები!$I15&lt;&gt;"არ დაწყებულა",((AA$1&gt;მონაცემები!$I15)*OR(მონაცემები!$AF15&gt;AA$1,მონაცემები!$AF15="")*((AA$1-მონაცემები!$I15)/365)),0)</f>
        <v>0.35342465753424657</v>
      </c>
      <c r="AB15" s="8">
        <f>IF(მონაცემები!$I15&lt;&gt;"არ დაწყებულა",((AB$1&gt;მონაცემები!$I15)*OR(მონაცემები!$AF15&gt;AB$1,მონაცემები!$AF15="")*((AB$1-მონაცემები!$I15)/365)),0)</f>
        <v>0.43013698630136987</v>
      </c>
      <c r="AC15" s="8">
        <f>IF(მონაცემები!$I15&lt;&gt;"არ დაწყებულა",((AC$1&gt;მონაცემები!$I15)*OR(მონაცემები!$AF15&gt;AC$1,მონაცემები!$AF15="")*((AC$1-მონაცემები!$I15)/365)),0)</f>
        <v>0.51506849315068493</v>
      </c>
      <c r="AD15" s="8">
        <f>IF(მონაცემები!$I15&lt;&gt;"არ დაწყებულა",((AD$1&gt;მონაცემები!$I15)*OR(მონაცემები!$AF15&gt;AD$1,მონაცემები!$AF15="")*((AD$1-მონაცემები!$I15)/365)),0)</f>
        <v>0.59726027397260273</v>
      </c>
      <c r="AE15" s="8">
        <f>IF(მონაცემები!$I15&lt;&gt;"არ დაწყებულა",((AE$1&gt;მონაცემები!$I15)*OR(მონაცემები!$AF15&gt;AE$1,მონაცემები!$AF15="")*((AE$1-მონაცემები!$I15)/365)),0)</f>
        <v>0.68219178082191778</v>
      </c>
      <c r="AF15" s="8">
        <f>IF(მონაცემები!$I15&lt;&gt;"არ დაწყებულა",((AF$1&gt;მონაცემები!$I15)*OR(მონაცემები!$AF15&gt;AF$1,მონაცემები!$AF15="")*((AF$1-მონაცემები!$I15)/365)),0)</f>
        <v>0.76438356164383559</v>
      </c>
      <c r="AG15" s="8">
        <f>IF(მონაცემები!$I15&lt;&gt;"არ დაწყებულა",((AG$1&gt;მონაცემები!$I15)*OR(მონაცემები!$AF15&gt;AG$1,მონაცემები!$AF15="")*((AG$1-მონაცემები!$I15)/365)),0)</f>
        <v>0.84931506849315064</v>
      </c>
      <c r="AH15" s="8">
        <f>IF(მონაცემები!$I15&lt;&gt;"არ დაწყებულა",((AH$1&gt;მონაცემები!$I15)*OR(მონაცემები!$AF15&gt;AH$1,მონაცემები!$AF15="")*((AH$1-მონაცემები!$I15)/365)),0)</f>
        <v>0.9342465753424658</v>
      </c>
      <c r="AI15" s="8">
        <f>IF(მონაცემები!$I15&lt;&gt;"არ დაწყებულა",((AI$1&gt;მონაცემები!$I15)*OR(მონაცემები!$AF15&gt;AI$1,მონაცემები!$AF15="")*((AI$1-მონაცემები!$I15)/365)),0)</f>
        <v>1.0164383561643835</v>
      </c>
      <c r="AJ15" s="8">
        <f>IF(მონაცემები!$I15&lt;&gt;"არ დაწყებულა",((AJ$1&gt;მონაცემები!$I15)*OR(მონაცემები!$AF15&gt;AJ$1,მონაცემები!$AF15="")*((AJ$1-მონაცემები!$I15)/365)),0)</f>
        <v>1.1013698630136985</v>
      </c>
      <c r="AK15" s="8">
        <f>IF(მონაცემები!$I15&lt;&gt;"არ დაწყებულა",((AK$1&gt;მონაცემები!$I15)*OR(მონაცემები!$AF15&gt;AK$1,მონაცემები!$AF15="")*((AK$1-მონაცემები!$I15)/365)),0)</f>
        <v>1.1835616438356165</v>
      </c>
      <c r="AL15" s="8">
        <f>IF(მონაცემები!$I15&lt;&gt;"არ დაწყებულა",((AL$1&gt;მონაცემები!$I15)*OR(მონაცემები!$AF15&gt;AL$1,მონაცემები!$AF15="")*((AL$1-მონაცემები!$I15)/365)),0)</f>
        <v>1.2684931506849315</v>
      </c>
      <c r="AM15" s="8">
        <f>IF(მონაცემები!$I15&lt;&gt;"არ დაწყებულა",((AM$1&gt;მონაცემები!$I15)*OR(მონაცემები!$AF15&gt;AM$1,მონაცემები!$AF15="")*((AM$1-მონაცემები!$I15)/365)),0)</f>
        <v>1.3534246575342466</v>
      </c>
      <c r="AN15" s="8">
        <f>IF(მონაცემები!$I15&lt;&gt;"არ დაწყებულა",((AN$1&gt;მონაცემები!$I15)*OR(მონაცემები!$AF15&gt;AN$1,მონაცემები!$AF15="")*((AN$1-მონაცემები!$I15)/365)),0)</f>
        <v>1.4301369863013698</v>
      </c>
      <c r="AO15" s="8">
        <f>IF(მონაცემები!$I15&lt;&gt;"არ დაწყებულა",((AO$1&gt;მონაცემები!$I15)*OR(მონაცემები!$AF15&gt;AO$1,მონაცემები!$AF15="")*((AO$1-მონაცემები!$I15)/365)),0)</f>
        <v>1.515068493150685</v>
      </c>
      <c r="AP15" s="8">
        <f>IF(მონაცემები!$I15&lt;&gt;"არ დაწყებულა",((AP$1&gt;მონაცემები!$I15)*OR(მონაცემები!$AF15&gt;AP$1,მონაცემები!$AF15="")*((AP$1-მონაცემები!$I15)/365)),0)</f>
        <v>1.5972602739726027</v>
      </c>
      <c r="AQ15" s="8">
        <f>IF(მონაცემები!$I15&lt;&gt;"არ დაწყებულა",((AQ$1&gt;მონაცემები!$I15)*OR(მონაცემები!$AF15&gt;AQ$1,მონაცემები!$AF15="")*((AQ$1-მონაცემები!$I15)/365)),0)</f>
        <v>1.6821917808219178</v>
      </c>
      <c r="AR15" s="8">
        <f>IF(მონაცემები!$I15&lt;&gt;"არ დაწყებულა",((AR$1&gt;მონაცემები!$I15)*OR(მონაცემები!$AF15&gt;AR$1,მონაცემები!$AF15="")*((AR$1-მონაცემები!$I15)/365)),0)</f>
        <v>0</v>
      </c>
      <c r="AS15" s="8">
        <f>IF(მონაცემები!$I15&lt;&gt;"არ დაწყებულა",((AS$1&gt;მონაცემები!$I15)*OR(მონაცემები!$AF15&gt;AS$1,მონაცემები!$AF15="")*((AS$1-მონაცემები!$I15)/365)),0)</f>
        <v>0</v>
      </c>
      <c r="AT15" s="8">
        <f>IF(მონაცემები!$I15&lt;&gt;"არ დაწყებულა",((AT$1&gt;მონაცემები!$I15)*OR(მონაცემები!$AF15&gt;AT$1,მონაცემები!$AF15="")*((AT$1-მონაცემები!$I15)/365)),0)</f>
        <v>0</v>
      </c>
      <c r="AU15" s="8">
        <f>IF(მონაცემები!$I15&lt;&gt;"არ დაწყებულა",((AU$1&gt;მონაცემები!$I15)*OR(მონაცემები!$AF15&gt;AU$1,მონაცემები!$AF15="")*((AU$1-მონაცემები!$I15)/365)),0)</f>
        <v>0</v>
      </c>
      <c r="AV15" s="8">
        <f>IF(მონაცემები!$I15&lt;&gt;"არ დაწყებულა",((AV$1&gt;მონაცემები!$I15)*OR(მონაცემები!$AF15&gt;AV$1,მონაცემები!$AF15="")*((AV$1-მონაცემები!$I15)/365)),0)</f>
        <v>0</v>
      </c>
      <c r="AW15" s="8">
        <f>IF(მონაცემები!$I15&lt;&gt;"არ დაწყებულა",((AW$1&gt;მონაცემები!$I15)*OR(მონაცემები!$AF15&gt;AW$1,მონაცემები!$AF15="")*((AW$1-მონაცემები!$I15)/365)),0)</f>
        <v>0</v>
      </c>
      <c r="AX15" s="8">
        <f>IF(მონაცემები!$I15&lt;&gt;"არ დაწყებულა",((AX$1&gt;მონაცემები!$I15)*OR(მონაცემები!$AF15&gt;AX$1,მონაცემები!$AF15="")*((AX$1-მონაცემები!$I15)/365)),0)</f>
        <v>0</v>
      </c>
      <c r="AY15" s="8">
        <f>IF(მონაცემები!$I15&lt;&gt;"არ დაწყებულა",((AY$1&gt;მონაცემები!$I15)*OR(მონაცემები!$AF15&gt;AY$1,მონაცემები!$AF15="")*((AY$1-მონაცემები!$I15)/365)),0)</f>
        <v>0</v>
      </c>
      <c r="AZ15" s="8">
        <f>IF(მონაცემები!$I15&lt;&gt;"არ დაწყებულა",((AZ$1&gt;მონაცემები!$I15)*OR(მონაცემები!$AF15&gt;AZ$1,მონაცემები!$AF15="")*((AZ$1-მონაცემები!$I15)/365)),0)</f>
        <v>0</v>
      </c>
      <c r="BA15" s="8">
        <f>IF(მონაცემები!$I15&lt;&gt;"არ დაწყებულა",((BA$1&gt;მონაცემები!$I15)*OR(მონაცემები!$AF15&gt;BA$1,მონაცემები!$AF15="")*((BA$1-მონაცემები!$I15)/365)),0)</f>
        <v>0</v>
      </c>
      <c r="BB15" s="8">
        <f>IF(მონაცემები!$I15&lt;&gt;"არ დაწყებულა",((BB$1&gt;მონაცემები!$I15)*OR(მონაცემები!$AF15&gt;BB$1,მონაცემები!$AF15="")*((BB$1-მონაცემები!$I15)/365)),0)</f>
        <v>0</v>
      </c>
      <c r="BC15" s="8">
        <f>IF(მონაცემები!$I15&lt;&gt;"არ დაწყებულა",((BC$1&gt;მონაცემები!$I15)*OR(მონაცემები!$AF15&gt;BC$1,მონაცემები!$AF15="")*((BC$1-მონაცემები!$I15)/365)),0)</f>
        <v>0</v>
      </c>
      <c r="BD15" s="8">
        <f>IF(მონაცემები!$I15&lt;&gt;"არ დაწყებულა",((BD$1&gt;მონაცემები!$I15)*OR(მონაცემები!$AF15&gt;BD$1,მონაცემები!$AF15="")*((BD$1-მონაცემები!$I15)/365)),0)</f>
        <v>0</v>
      </c>
    </row>
    <row r="16" spans="1:84">
      <c r="B16" s="8">
        <f>IF(მონაცემები!$I16&lt;&gt;"არ დაწყებულა",((B$1&gt;მონაცემები!$I16)*OR(მონაცემები!$AF16&gt;B$1,მონაცემები!$AF16="")*((B$1-მონაცემები!$I16)/365)),0)</f>
        <v>0</v>
      </c>
      <c r="C16" s="8">
        <f>IF(მონაცემები!$I16&lt;&gt;"არ დაწყებულა",((C$1&gt;მონაცემები!$I16)*OR(მონაცემები!$AF16&gt;C$1,მონაცემები!$AF16="")*((C$1-მონაცემები!$I16)/365)),0)</f>
        <v>0</v>
      </c>
      <c r="D16" s="8">
        <f>IF(მონაცემები!$I16&lt;&gt;"არ დაწყებულა",((D$1&gt;მონაცემები!$I16)*OR(მონაცემები!$AF16&gt;D$1,მონაცემები!$AF16="")*((D$1-მონაცემები!$I16)/365)),0)</f>
        <v>0</v>
      </c>
      <c r="E16" s="8">
        <f>IF(მონაცემები!$I16&lt;&gt;"არ დაწყებულა",((E$1&gt;მონაცემები!$I16)*OR(მონაცემები!$AF16&gt;E$1,მონაცემები!$AF16="")*((E$1-მონაცემები!$I16)/365)),0)</f>
        <v>0</v>
      </c>
      <c r="F16" s="8">
        <f>IF(მონაცემები!$I16&lt;&gt;"არ დაწყებულა",((F$1&gt;მონაცემები!$I16)*OR(მონაცემები!$AF16&gt;F$1,მონაცემები!$AF16="")*((F$1-მონაცემები!$I16)/365)),0)</f>
        <v>0</v>
      </c>
      <c r="G16" s="8">
        <f>IF(მონაცემები!$I16&lt;&gt;"არ დაწყებულა",((G$1&gt;მონაცემები!$I16)*OR(მონაცემები!$AF16&gt;G$1,მონაცემები!$AF16="")*((G$1-მონაცემები!$I16)/365)),0)</f>
        <v>0</v>
      </c>
      <c r="H16" s="8">
        <f>IF(მონაცემები!$I16&lt;&gt;"არ დაწყებულა",((H$1&gt;მონაცემები!$I16)*OR(მონაცემები!$AF16&gt;H$1,მონაცემები!$AF16="")*((H$1-მონაცემები!$I16)/365)),0)</f>
        <v>0</v>
      </c>
      <c r="I16" s="8">
        <f>IF(მონაცემები!$I16&lt;&gt;"არ დაწყებულა",((I$1&gt;მონაცემები!$I16)*OR(მონაცემები!$AF16&gt;I$1,მონაცემები!$AF16="")*((I$1-მონაცემები!$I16)/365)),0)</f>
        <v>0</v>
      </c>
      <c r="J16" s="8">
        <f>IF(მონაცემები!$I16&lt;&gt;"არ დაწყებულა",((J$1&gt;მონაცემები!$I16)*OR(მონაცემები!$AF16&gt;J$1,მონაცემები!$AF16="")*((J$1-მონაცემები!$I16)/365)),0)</f>
        <v>0</v>
      </c>
      <c r="K16" s="8">
        <f>IF(მონაცემები!$I16&lt;&gt;"არ დაწყებულა",((K$1&gt;მონაცემები!$I16)*OR(მონაცემები!$AF16&gt;K$1,მონაცემები!$AF16="")*((K$1-მონაცემები!$I16)/365)),0)</f>
        <v>0</v>
      </c>
      <c r="L16" s="8">
        <f>IF(მონაცემები!$I16&lt;&gt;"არ დაწყებულა",((L$1&gt;მონაცემები!$I16)*OR(მონაცემები!$AF16&gt;L$1,მონაცემები!$AF16="")*((L$1-მონაცემები!$I16)/365)),0)</f>
        <v>0</v>
      </c>
      <c r="M16" s="8">
        <f>IF(მონაცემები!$I16&lt;&gt;"არ დაწყებულა",((M$1&gt;მონაცემები!$I16)*OR(მონაცემები!$AF16&gt;M$1,მონაცემები!$AF16="")*((M$1-მონაცემები!$I16)/365)),0)</f>
        <v>0</v>
      </c>
      <c r="N16" s="8">
        <f>IF(მონაცემები!$I16&lt;&gt;"არ დაწყებულა",((N$1&gt;მონაცემები!$I16)*OR(მონაცემები!$AF16&gt;N$1,მონაცემები!$AF16="")*((N$1-მონაცემები!$I16)/365)),0)</f>
        <v>0</v>
      </c>
      <c r="O16" s="8">
        <f>IF(მონაცემები!$I16&lt;&gt;"არ დაწყებულა",((O$1&gt;მონაცემები!$I16)*OR(მონაცემები!$AF16&gt;O$1,მონაცემები!$AF16="")*((O$1-მონაცემები!$I16)/365)),0)</f>
        <v>0</v>
      </c>
      <c r="P16" s="8">
        <f>IF(მონაცემები!$I16&lt;&gt;"არ დაწყებულა",((P$1&gt;მონაცემები!$I16)*OR(მონაცემები!$AF16&gt;P$1,მონაცემები!$AF16="")*((P$1-მონაცემები!$I16)/365)),0)</f>
        <v>0</v>
      </c>
      <c r="Q16" s="8">
        <f>IF(მონაცემები!$I16&lt;&gt;"არ დაწყებულა",((Q$1&gt;მონაცემები!$I16)*OR(მონაცემები!$AF16&gt;Q$1,მონაცემები!$AF16="")*((Q$1-მონაცემები!$I16)/365)),0)</f>
        <v>0</v>
      </c>
      <c r="R16" s="8">
        <f>IF(მონაცემები!$I16&lt;&gt;"არ დაწყებულა",((R$1&gt;მონაცემები!$I16)*OR(მონაცემები!$AF16&gt;R$1,მონაცემები!$AF16="")*((R$1-მონაცემები!$I16)/365)),0)</f>
        <v>0</v>
      </c>
      <c r="S16" s="8">
        <f>IF(მონაცემები!$I16&lt;&gt;"არ დაწყებულა",((S$1&gt;მონაცემები!$I16)*OR(მონაცემები!$AF16&gt;S$1,მონაცემები!$AF16="")*((S$1-მონაცემები!$I16)/365)),0)</f>
        <v>0</v>
      </c>
      <c r="T16" s="8">
        <f>IF(მონაცემები!$I16&lt;&gt;"არ დაწყებულა",((T$1&gt;მონაცემები!$I16)*OR(მონაცემები!$AF16&gt;T$1,მონაცემები!$AF16="")*((T$1-მონაცემები!$I16)/365)),0)</f>
        <v>0</v>
      </c>
      <c r="U16" s="8">
        <f>IF(მონაცემები!$I16&lt;&gt;"არ დაწყებულა",((U$1&gt;მონაცემები!$I16)*OR(მონაცემები!$AF16&gt;U$1,მონაცემები!$AF16="")*((U$1-მონაცემები!$I16)/365)),0)</f>
        <v>0</v>
      </c>
      <c r="V16" s="8">
        <f>IF(მონაცემები!$I16&lt;&gt;"არ დაწყებულა",((V$1&gt;მონაცემები!$I16)*OR(მონაცემები!$AF16&gt;V$1,მონაცემები!$AF16="")*((V$1-მონაცემები!$I16)/365)),0)</f>
        <v>0</v>
      </c>
      <c r="W16" s="8">
        <f>IF(მონაცემები!$I16&lt;&gt;"არ დაწყებულა",((W$1&gt;მონაცემები!$I16)*OR(მონაცემები!$AF16&gt;W$1,მონაცემები!$AF16="")*((W$1-მონაცემები!$I16)/365)),0)</f>
        <v>2.7397260273972601E-2</v>
      </c>
      <c r="X16" s="8">
        <f>IF(მონაცემები!$I16&lt;&gt;"არ დაწყებულა",((X$1&gt;მონაცემები!$I16)*OR(მონაცემები!$AF16&gt;X$1,მონაცემები!$AF16="")*((X$1-მონაცემები!$I16)/365)),0)</f>
        <v>0.11232876712328767</v>
      </c>
      <c r="Y16" s="8">
        <f>IF(მონაცემები!$I16&lt;&gt;"არ დაწყებულა",((Y$1&gt;მონაცემები!$I16)*OR(მონაცემები!$AF16&gt;Y$1,მონაცემები!$AF16="")*((Y$1-მონაცემები!$I16)/365)),0)</f>
        <v>0.19452054794520549</v>
      </c>
      <c r="Z16" s="8">
        <f>IF(მონაცემები!$I16&lt;&gt;"არ დაწყებულა",((Z$1&gt;მონაცემები!$I16)*OR(მონაცემები!$AF16&gt;Z$1,მონაცემები!$AF16="")*((Z$1-მონაცემები!$I16)/365)),0)</f>
        <v>0.27945205479452057</v>
      </c>
      <c r="AA16" s="8">
        <f>IF(მონაცემები!$I16&lt;&gt;"არ დაწყებულა",((AA$1&gt;მონაცემები!$I16)*OR(მონაცემები!$AF16&gt;AA$1,მონაცემები!$AF16="")*((AA$1-მონაცემები!$I16)/365)),0)</f>
        <v>0.36438356164383562</v>
      </c>
      <c r="AB16" s="8">
        <f>IF(მონაცემები!$I16&lt;&gt;"არ დაწყებულა",((AB$1&gt;მონაცემები!$I16)*OR(მონაცემები!$AF16&gt;AB$1,მონაცემები!$AF16="")*((AB$1-მონაცემები!$I16)/365)),0)</f>
        <v>0.44109589041095892</v>
      </c>
      <c r="AC16" s="8">
        <f>IF(მონაცემები!$I16&lt;&gt;"არ დაწყებულა",((AC$1&gt;მონაცემები!$I16)*OR(მონაცემები!$AF16&gt;AC$1,მონაცემები!$AF16="")*((AC$1-მონაცემები!$I16)/365)),0)</f>
        <v>0.52602739726027392</v>
      </c>
      <c r="AD16" s="8">
        <f>IF(მონაცემები!$I16&lt;&gt;"არ დაწყებულა",((AD$1&gt;მონაცემები!$I16)*OR(მონაცემები!$AF16&gt;AD$1,მონაცემები!$AF16="")*((AD$1-მონაცემები!$I16)/365)),0)</f>
        <v>0.60821917808219184</v>
      </c>
      <c r="AE16" s="8">
        <f>IF(მონაცემები!$I16&lt;&gt;"არ დაწყებულა",((AE$1&gt;მონაცემები!$I16)*OR(მონაცემები!$AF16&gt;AE$1,მონაცემები!$AF16="")*((AE$1-მონაცემები!$I16)/365)),0)</f>
        <v>0.69315068493150689</v>
      </c>
      <c r="AF16" s="8">
        <f>IF(მონაცემები!$I16&lt;&gt;"არ დაწყებულა",((AF$1&gt;მონაცემები!$I16)*OR(მონაცემები!$AF16&gt;AF$1,მონაცემები!$AF16="")*((AF$1-მონაცემები!$I16)/365)),0)</f>
        <v>0.77534246575342469</v>
      </c>
      <c r="AG16" s="8">
        <f>IF(მონაცემები!$I16&lt;&gt;"არ დაწყებულა",((AG$1&gt;მონაცემები!$I16)*OR(მონაცემები!$AF16&gt;AG$1,მონაცემები!$AF16="")*((AG$1-მონაცემები!$I16)/365)),0)</f>
        <v>0.86027397260273974</v>
      </c>
      <c r="AH16" s="8">
        <f>IF(მონაცემები!$I16&lt;&gt;"არ დაწყებულა",((AH$1&gt;მონაცემები!$I16)*OR(მონაცემები!$AF16&gt;AH$1,მონაცემები!$AF16="")*((AH$1-მონაცემები!$I16)/365)),0)</f>
        <v>0.9452054794520548</v>
      </c>
      <c r="AI16" s="8">
        <f>IF(მონაცემები!$I16&lt;&gt;"არ დაწყებულა",((AI$1&gt;მონაცემები!$I16)*OR(მონაცემები!$AF16&gt;AI$1,მონაცემები!$AF16="")*((AI$1-მონაცემები!$I16)/365)),0)</f>
        <v>1.0273972602739727</v>
      </c>
      <c r="AJ16" s="8">
        <f>IF(მონაცემები!$I16&lt;&gt;"არ დაწყებულა",((AJ$1&gt;მონაცემები!$I16)*OR(მონაცემები!$AF16&gt;AJ$1,მონაცემები!$AF16="")*((AJ$1-მონაცემები!$I16)/365)),0)</f>
        <v>1.1123287671232878</v>
      </c>
      <c r="AK16" s="8">
        <f>IF(მონაცემები!$I16&lt;&gt;"არ დაწყებულა",((AK$1&gt;მონაცემები!$I16)*OR(მონაცემები!$AF16&gt;AK$1,მონაცემები!$AF16="")*((AK$1-მონაცემები!$I16)/365)),0)</f>
        <v>1.1945205479452055</v>
      </c>
      <c r="AL16" s="8">
        <f>IF(მონაცემები!$I16&lt;&gt;"არ დაწყებულა",((AL$1&gt;მონაცემები!$I16)*OR(მონაცემები!$AF16&gt;AL$1,მონაცემები!$AF16="")*((AL$1-მონაცემები!$I16)/365)),0)</f>
        <v>1.2794520547945205</v>
      </c>
      <c r="AM16" s="8">
        <f>IF(მონაცემები!$I16&lt;&gt;"არ დაწყებულა",((AM$1&gt;მონაცემები!$I16)*OR(მონაცემები!$AF16&gt;AM$1,მონაცემები!$AF16="")*((AM$1-მონაცემები!$I16)/365)),0)</f>
        <v>1.3643835616438356</v>
      </c>
      <c r="AN16" s="8">
        <f>IF(მონაცემები!$I16&lt;&gt;"არ დაწყებულა",((AN$1&gt;მონაცემები!$I16)*OR(მონაცემები!$AF16&gt;AN$1,მონაცემები!$AF16="")*((AN$1-მონაცემები!$I16)/365)),0)</f>
        <v>1.441095890410959</v>
      </c>
      <c r="AO16" s="8">
        <f>IF(მონაცემები!$I16&lt;&gt;"არ დაწყებულა",((AO$1&gt;მონაცემები!$I16)*OR(მონაცემები!$AF16&gt;AO$1,მონაცემები!$AF16="")*((AO$1-მონაცემები!$I16)/365)),0)</f>
        <v>1.526027397260274</v>
      </c>
      <c r="AP16" s="8">
        <f>IF(მონაცემები!$I16&lt;&gt;"არ დაწყებულა",((AP$1&gt;მონაცემები!$I16)*OR(მონაცემები!$AF16&gt;AP$1,მონაცემები!$AF16="")*((AP$1-მონაცემები!$I16)/365)),0)</f>
        <v>1.6082191780821917</v>
      </c>
      <c r="AQ16" s="8">
        <f>IF(მონაცემები!$I16&lt;&gt;"არ დაწყებულა",((AQ$1&gt;მონაცემები!$I16)*OR(მონაცემები!$AF16&gt;AQ$1,მონაცემები!$AF16="")*((AQ$1-მონაცემები!$I16)/365)),0)</f>
        <v>0</v>
      </c>
      <c r="AR16" s="8">
        <f>IF(მონაცემები!$I16&lt;&gt;"არ დაწყებულა",((AR$1&gt;მონაცემები!$I16)*OR(მონაცემები!$AF16&gt;AR$1,მონაცემები!$AF16="")*((AR$1-მონაცემები!$I16)/365)),0)</f>
        <v>0</v>
      </c>
      <c r="AS16" s="8">
        <f>IF(მონაცემები!$I16&lt;&gt;"არ დაწყებულა",((AS$1&gt;მონაცემები!$I16)*OR(მონაცემები!$AF16&gt;AS$1,მონაცემები!$AF16="")*((AS$1-მონაცემები!$I16)/365)),0)</f>
        <v>0</v>
      </c>
      <c r="AT16" s="8">
        <f>IF(მონაცემები!$I16&lt;&gt;"არ დაწყებულა",((AT$1&gt;მონაცემები!$I16)*OR(მონაცემები!$AF16&gt;AT$1,მონაცემები!$AF16="")*((AT$1-მონაცემები!$I16)/365)),0)</f>
        <v>0</v>
      </c>
      <c r="AU16" s="8">
        <f>IF(მონაცემები!$I16&lt;&gt;"არ დაწყებულა",((AU$1&gt;მონაცემები!$I16)*OR(მონაცემები!$AF16&gt;AU$1,მონაცემები!$AF16="")*((AU$1-მონაცემები!$I16)/365)),0)</f>
        <v>0</v>
      </c>
      <c r="AV16" s="8">
        <f>IF(მონაცემები!$I16&lt;&gt;"არ დაწყებულა",((AV$1&gt;მონაცემები!$I16)*OR(მონაცემები!$AF16&gt;AV$1,მონაცემები!$AF16="")*((AV$1-მონაცემები!$I16)/365)),0)</f>
        <v>0</v>
      </c>
      <c r="AW16" s="8">
        <f>IF(მონაცემები!$I16&lt;&gt;"არ დაწყებულა",((AW$1&gt;მონაცემები!$I16)*OR(მონაცემები!$AF16&gt;AW$1,მონაცემები!$AF16="")*((AW$1-მონაცემები!$I16)/365)),0)</f>
        <v>0</v>
      </c>
      <c r="AX16" s="8">
        <f>IF(მონაცემები!$I16&lt;&gt;"არ დაწყებულა",((AX$1&gt;მონაცემები!$I16)*OR(მონაცემები!$AF16&gt;AX$1,მონაცემები!$AF16="")*((AX$1-მონაცემები!$I16)/365)),0)</f>
        <v>0</v>
      </c>
      <c r="AY16" s="8">
        <f>IF(მონაცემები!$I16&lt;&gt;"არ დაწყებულა",((AY$1&gt;მონაცემები!$I16)*OR(მონაცემები!$AF16&gt;AY$1,მონაცემები!$AF16="")*((AY$1-მონაცემები!$I16)/365)),0)</f>
        <v>0</v>
      </c>
      <c r="AZ16" s="8">
        <f>IF(მონაცემები!$I16&lt;&gt;"არ დაწყებულა",((AZ$1&gt;მონაცემები!$I16)*OR(მონაცემები!$AF16&gt;AZ$1,მონაცემები!$AF16="")*((AZ$1-მონაცემები!$I16)/365)),0)</f>
        <v>0</v>
      </c>
      <c r="BA16" s="8">
        <f>IF(მონაცემები!$I16&lt;&gt;"არ დაწყებულა",((BA$1&gt;მონაცემები!$I16)*OR(მონაცემები!$AF16&gt;BA$1,მონაცემები!$AF16="")*((BA$1-მონაცემები!$I16)/365)),0)</f>
        <v>0</v>
      </c>
      <c r="BB16" s="8">
        <f>IF(მონაცემები!$I16&lt;&gt;"არ დაწყებულა",((BB$1&gt;მონაცემები!$I16)*OR(მონაცემები!$AF16&gt;BB$1,მონაცემები!$AF16="")*((BB$1-მონაცემები!$I16)/365)),0)</f>
        <v>0</v>
      </c>
      <c r="BC16" s="8">
        <f>IF(მონაცემები!$I16&lt;&gt;"არ დაწყებულა",((BC$1&gt;მონაცემები!$I16)*OR(მონაცემები!$AF16&gt;BC$1,მონაცემები!$AF16="")*((BC$1-მონაცემები!$I16)/365)),0)</f>
        <v>0</v>
      </c>
      <c r="BD16" s="8">
        <f>IF(მონაცემები!$I16&lt;&gt;"არ დაწყებულა",((BD$1&gt;მონაცემები!$I16)*OR(მონაცემები!$AF16&gt;BD$1,მონაცემები!$AF16="")*((BD$1-მონაცემები!$I16)/365)),0)</f>
        <v>0</v>
      </c>
    </row>
    <row r="17" spans="2:56">
      <c r="B17" s="8">
        <f>IF(მონაცემები!$I17&lt;&gt;"არ დაწყებულა",((B$1&gt;მონაცემები!$I17)*OR(მონაცემები!$AF17&gt;B$1,მონაცემები!$AF17="")*((B$1-მონაცემები!$I17)/365)),0)</f>
        <v>0</v>
      </c>
      <c r="C17" s="8">
        <f>IF(მონაცემები!$I17&lt;&gt;"არ დაწყებულა",((C$1&gt;მონაცემები!$I17)*OR(მონაცემები!$AF17&gt;C$1,მონაცემები!$AF17="")*((C$1-მონაცემები!$I17)/365)),0)</f>
        <v>0</v>
      </c>
      <c r="D17" s="8">
        <f>IF(მონაცემები!$I17&lt;&gt;"არ დაწყებულა",((D$1&gt;მონაცემები!$I17)*OR(მონაცემები!$AF17&gt;D$1,მონაცემები!$AF17="")*((D$1-მონაცემები!$I17)/365)),0)</f>
        <v>0</v>
      </c>
      <c r="E17" s="8">
        <f>IF(მონაცემები!$I17&lt;&gt;"არ დაწყებულა",((E$1&gt;მონაცემები!$I17)*OR(მონაცემები!$AF17&gt;E$1,მონაცემები!$AF17="")*((E$1-მონაცემები!$I17)/365)),0)</f>
        <v>0</v>
      </c>
      <c r="F17" s="8">
        <f>IF(მონაცემები!$I17&lt;&gt;"არ დაწყებულა",((F$1&gt;მონაცემები!$I17)*OR(მონაცემები!$AF17&gt;F$1,მონაცემები!$AF17="")*((F$1-მონაცემები!$I17)/365)),0)</f>
        <v>0</v>
      </c>
      <c r="G17" s="8">
        <f>IF(მონაცემები!$I17&lt;&gt;"არ დაწყებულა",((G$1&gt;მონაცემები!$I17)*OR(მონაცემები!$AF17&gt;G$1,მონაცემები!$AF17="")*((G$1-მონაცემები!$I17)/365)),0)</f>
        <v>0</v>
      </c>
      <c r="H17" s="8">
        <f>IF(მონაცემები!$I17&lt;&gt;"არ დაწყებულა",((H$1&gt;მონაცემები!$I17)*OR(მონაცემები!$AF17&gt;H$1,მონაცემები!$AF17="")*((H$1-მონაცემები!$I17)/365)),0)</f>
        <v>0</v>
      </c>
      <c r="I17" s="8">
        <f>IF(მონაცემები!$I17&lt;&gt;"არ დაწყებულა",((I$1&gt;მონაცემები!$I17)*OR(მონაცემები!$AF17&gt;I$1,მონაცემები!$AF17="")*((I$1-მონაცემები!$I17)/365)),0)</f>
        <v>0</v>
      </c>
      <c r="J17" s="8">
        <f>IF(მონაცემები!$I17&lt;&gt;"არ დაწყებულა",((J$1&gt;მონაცემები!$I17)*OR(მონაცემები!$AF17&gt;J$1,მონაცემები!$AF17="")*((J$1-მონაცემები!$I17)/365)),0)</f>
        <v>0</v>
      </c>
      <c r="K17" s="8">
        <f>IF(მონაცემები!$I17&lt;&gt;"არ დაწყებულა",((K$1&gt;მონაცემები!$I17)*OR(მონაცემები!$AF17&gt;K$1,მონაცემები!$AF17="")*((K$1-მონაცემები!$I17)/365)),0)</f>
        <v>0</v>
      </c>
      <c r="L17" s="8">
        <f>IF(მონაცემები!$I17&lt;&gt;"არ დაწყებულა",((L$1&gt;მონაცემები!$I17)*OR(მონაცემები!$AF17&gt;L$1,მონაცემები!$AF17="")*((L$1-მონაცემები!$I17)/365)),0)</f>
        <v>0</v>
      </c>
      <c r="M17" s="8">
        <f>IF(მონაცემები!$I17&lt;&gt;"არ დაწყებულა",((M$1&gt;მონაცემები!$I17)*OR(მონაცემები!$AF17&gt;M$1,მონაცემები!$AF17="")*((M$1-მონაცემები!$I17)/365)),0)</f>
        <v>0</v>
      </c>
      <c r="N17" s="8">
        <f>IF(მონაცემები!$I17&lt;&gt;"არ დაწყებულა",((N$1&gt;მონაცემები!$I17)*OR(მონაცემები!$AF17&gt;N$1,მონაცემები!$AF17="")*((N$1-მონაცემები!$I17)/365)),0)</f>
        <v>0</v>
      </c>
      <c r="O17" s="8">
        <f>IF(მონაცემები!$I17&lt;&gt;"არ დაწყებულა",((O$1&gt;მონაცემები!$I17)*OR(მონაცემები!$AF17&gt;O$1,მონაცემები!$AF17="")*((O$1-მონაცემები!$I17)/365)),0)</f>
        <v>0</v>
      </c>
      <c r="P17" s="8">
        <f>IF(მონაცემები!$I17&lt;&gt;"არ დაწყებულა",((P$1&gt;მონაცემები!$I17)*OR(მონაცემები!$AF17&gt;P$1,მონაცემები!$AF17="")*((P$1-მონაცემები!$I17)/365)),0)</f>
        <v>0</v>
      </c>
      <c r="Q17" s="8">
        <f>IF(მონაცემები!$I17&lt;&gt;"არ დაწყებულა",((Q$1&gt;მონაცემები!$I17)*OR(მონაცემები!$AF17&gt;Q$1,მონაცემები!$AF17="")*((Q$1-მონაცემები!$I17)/365)),0)</f>
        <v>0</v>
      </c>
      <c r="R17" s="8">
        <f>IF(მონაცემები!$I17&lt;&gt;"არ დაწყებულა",((R$1&gt;მონაცემები!$I17)*OR(მონაცემები!$AF17&gt;R$1,მონაცემები!$AF17="")*((R$1-მონაცემები!$I17)/365)),0)</f>
        <v>0</v>
      </c>
      <c r="S17" s="8">
        <f>IF(მონაცემები!$I17&lt;&gt;"არ დაწყებულა",((S$1&gt;მონაცემები!$I17)*OR(მონაცემები!$AF17&gt;S$1,მონაცემები!$AF17="")*((S$1-მონაცემები!$I17)/365)),0)</f>
        <v>0</v>
      </c>
      <c r="T17" s="8">
        <f>IF(მონაცემები!$I17&lt;&gt;"არ დაწყებულა",((T$1&gt;მონაცემები!$I17)*OR(მონაცემები!$AF17&gt;T$1,მონაცემები!$AF17="")*((T$1-მონაცემები!$I17)/365)),0)</f>
        <v>0</v>
      </c>
      <c r="U17" s="8">
        <f>IF(მონაცემები!$I17&lt;&gt;"არ დაწყებულა",((U$1&gt;მონაცემები!$I17)*OR(მონაცემები!$AF17&gt;U$1,მონაცემები!$AF17="")*((U$1-მონაცემები!$I17)/365)),0)</f>
        <v>0</v>
      </c>
      <c r="V17" s="8">
        <f>IF(მონაცემები!$I17&lt;&gt;"არ დაწყებულა",((V$1&gt;მონაცემები!$I17)*OR(მონაცემები!$AF17&gt;V$1,მონაცემები!$AF17="")*((V$1-მონაცემები!$I17)/365)),0)</f>
        <v>0</v>
      </c>
      <c r="W17" s="8">
        <f>IF(მონაცემები!$I17&lt;&gt;"არ დაწყებულა",((W$1&gt;მონაცემები!$I17)*OR(მონაცემები!$AF17&gt;W$1,მონაცემები!$AF17="")*((W$1-მონაცემები!$I17)/365)),0)</f>
        <v>0</v>
      </c>
      <c r="X17" s="8">
        <f>IF(მონაცემები!$I17&lt;&gt;"არ დაწყებულა",((X$1&gt;მონაცემები!$I17)*OR(მონაცემები!$AF17&gt;X$1,მონაცემები!$AF17="")*((X$1-მონაცემები!$I17)/365)),0)</f>
        <v>0</v>
      </c>
      <c r="Y17" s="8">
        <f>IF(მონაცემები!$I17&lt;&gt;"არ დაწყებულა",((Y$1&gt;მონაცემები!$I17)*OR(მონაცემები!$AF17&gt;Y$1,მონაცემები!$AF17="")*((Y$1-მონაცემები!$I17)/365)),0)</f>
        <v>0</v>
      </c>
      <c r="Z17" s="8">
        <f>IF(მონაცემები!$I17&lt;&gt;"არ დაწყებულა",((Z$1&gt;მონაცემები!$I17)*OR(მონაცემები!$AF17&gt;Z$1,მონაცემები!$AF17="")*((Z$1-მონაცემები!$I17)/365)),0)</f>
        <v>0</v>
      </c>
      <c r="AA17" s="8">
        <f>IF(მონაცემები!$I17&lt;&gt;"არ დაწყებულა",((AA$1&gt;მონაცემები!$I17)*OR(მონაცემები!$AF17&gt;AA$1,მონაცემები!$AF17="")*((AA$1-მონაცემები!$I17)/365)),0)</f>
        <v>0</v>
      </c>
      <c r="AB17" s="8">
        <f>IF(მონაცემები!$I17&lt;&gt;"არ დაწყებულა",((AB$1&gt;მონაცემები!$I17)*OR(მონაცემები!$AF17&gt;AB$1,მონაცემები!$AF17="")*((AB$1-მონაცემები!$I17)/365)),0)</f>
        <v>0</v>
      </c>
      <c r="AC17" s="8">
        <f>IF(მონაცემები!$I17&lt;&gt;"არ დაწყებულა",((AC$1&gt;მონაცემები!$I17)*OR(მონაცემები!$AF17&gt;AC$1,მონაცემები!$AF17="")*((AC$1-მონაცემები!$I17)/365)),0)</f>
        <v>0</v>
      </c>
      <c r="AD17" s="8">
        <f>IF(მონაცემები!$I17&lt;&gt;"არ დაწყებულა",((AD$1&gt;მონაცემები!$I17)*OR(მონაცემები!$AF17&gt;AD$1,მონაცემები!$AF17="")*((AD$1-მონაცემები!$I17)/365)),0)</f>
        <v>0</v>
      </c>
      <c r="AE17" s="8">
        <f>IF(მონაცემები!$I17&lt;&gt;"არ დაწყებულა",((AE$1&gt;მონაცემები!$I17)*OR(მონაცემები!$AF17&gt;AE$1,მონაცემები!$AF17="")*((AE$1-მონაცემები!$I17)/365)),0)</f>
        <v>0</v>
      </c>
      <c r="AF17" s="8">
        <f>IF(მონაცემები!$I17&lt;&gt;"არ დაწყებულა",((AF$1&gt;მონაცემები!$I17)*OR(მონაცემები!$AF17&gt;AF$1,მონაცემები!$AF17="")*((AF$1-მონაცემები!$I17)/365)),0)</f>
        <v>0</v>
      </c>
      <c r="AG17" s="8">
        <f>IF(მონაცემები!$I17&lt;&gt;"არ დაწყებულა",((AG$1&gt;მონაცემები!$I17)*OR(მონაცემები!$AF17&gt;AG$1,მონაცემები!$AF17="")*((AG$1-მონაცემები!$I17)/365)),0)</f>
        <v>0</v>
      </c>
      <c r="AH17" s="8">
        <f>IF(მონაცემები!$I17&lt;&gt;"არ დაწყებულა",((AH$1&gt;მონაცემები!$I17)*OR(მონაცემები!$AF17&gt;AH$1,მონაცემები!$AF17="")*((AH$1-მონაცემები!$I17)/365)),0)</f>
        <v>0</v>
      </c>
      <c r="AI17" s="8">
        <f>IF(მონაცემები!$I17&lt;&gt;"არ დაწყებულა",((AI$1&gt;მონაცემები!$I17)*OR(მონაცემები!$AF17&gt;AI$1,მონაცემები!$AF17="")*((AI$1-მონაცემები!$I17)/365)),0)</f>
        <v>0</v>
      </c>
      <c r="AJ17" s="8">
        <f>IF(მონაცემები!$I17&lt;&gt;"არ დაწყებულა",((AJ$1&gt;მონაცემები!$I17)*OR(მონაცემები!$AF17&gt;AJ$1,მონაცემები!$AF17="")*((AJ$1-მონაცემები!$I17)/365)),0)</f>
        <v>0</v>
      </c>
      <c r="AK17" s="8">
        <f>IF(მონაცემები!$I17&lt;&gt;"არ დაწყებულა",((AK$1&gt;მონაცემები!$I17)*OR(მონაცემები!$AF17&gt;AK$1,მონაცემები!$AF17="")*((AK$1-მონაცემები!$I17)/365)),0)</f>
        <v>0</v>
      </c>
      <c r="AL17" s="8">
        <f>IF(მონაცემები!$I17&lt;&gt;"არ დაწყებულა",((AL$1&gt;მონაცემები!$I17)*OR(მონაცემები!$AF17&gt;AL$1,მონაცემები!$AF17="")*((AL$1-მონაცემები!$I17)/365)),0)</f>
        <v>0</v>
      </c>
      <c r="AM17" s="8">
        <f>IF(მონაცემები!$I17&lt;&gt;"არ დაწყებულა",((AM$1&gt;მონაცემები!$I17)*OR(მონაცემები!$AF17&gt;AM$1,მონაცემები!$AF17="")*((AM$1-მონაცემები!$I17)/365)),0)</f>
        <v>0</v>
      </c>
      <c r="AN17" s="8">
        <f>IF(მონაცემები!$I17&lt;&gt;"არ დაწყებულა",((AN$1&gt;მონაცემები!$I17)*OR(მონაცემები!$AF17&gt;AN$1,მონაცემები!$AF17="")*((AN$1-მონაცემები!$I17)/365)),0)</f>
        <v>0</v>
      </c>
      <c r="AO17" s="8">
        <f>IF(მონაცემები!$I17&lt;&gt;"არ დაწყებულა",((AO$1&gt;მონაცემები!$I17)*OR(მონაცემები!$AF17&gt;AO$1,მონაცემები!$AF17="")*((AO$1-მონაცემები!$I17)/365)),0)</f>
        <v>0</v>
      </c>
      <c r="AP17" s="8">
        <f>IF(მონაცემები!$I17&lt;&gt;"არ დაწყებულა",((AP$1&gt;მონაცემები!$I17)*OR(მონაცემები!$AF17&gt;AP$1,მონაცემები!$AF17="")*((AP$1-მონაცემები!$I17)/365)),0)</f>
        <v>0</v>
      </c>
      <c r="AQ17" s="8">
        <f>IF(მონაცემები!$I17&lt;&gt;"არ დაწყებულა",((AQ$1&gt;მონაცემები!$I17)*OR(მონაცემები!$AF17&gt;AQ$1,მონაცემები!$AF17="")*((AQ$1-მონაცემები!$I17)/365)),0)</f>
        <v>0</v>
      </c>
      <c r="AR17" s="8">
        <f>IF(მონაცემები!$I17&lt;&gt;"არ დაწყებულა",((AR$1&gt;მონაცემები!$I17)*OR(მონაცემები!$AF17&gt;AR$1,მონაცემები!$AF17="")*((AR$1-მონაცემები!$I17)/365)),0)</f>
        <v>0</v>
      </c>
      <c r="AS17" s="8">
        <f>IF(მონაცემები!$I17&lt;&gt;"არ დაწყებულა",((AS$1&gt;მონაცემები!$I17)*OR(მონაცემები!$AF17&gt;AS$1,მონაცემები!$AF17="")*((AS$1-მონაცემები!$I17)/365)),0)</f>
        <v>0</v>
      </c>
      <c r="AT17" s="8">
        <f>IF(მონაცემები!$I17&lt;&gt;"არ დაწყებულა",((AT$1&gt;მონაცემები!$I17)*OR(მონაცემები!$AF17&gt;AT$1,მონაცემები!$AF17="")*((AT$1-მონაცემები!$I17)/365)),0)</f>
        <v>0</v>
      </c>
      <c r="AU17" s="8">
        <f>IF(მონაცემები!$I17&lt;&gt;"არ დაწყებულა",((AU$1&gt;მონაცემები!$I17)*OR(მონაცემები!$AF17&gt;AU$1,მონაცემები!$AF17="")*((AU$1-მონაცემები!$I17)/365)),0)</f>
        <v>0</v>
      </c>
      <c r="AV17" s="8">
        <f>IF(მონაცემები!$I17&lt;&gt;"არ დაწყებულა",((AV$1&gt;მონაცემები!$I17)*OR(მონაცემები!$AF17&gt;AV$1,მონაცემები!$AF17="")*((AV$1-მონაცემები!$I17)/365)),0)</f>
        <v>0</v>
      </c>
      <c r="AW17" s="8">
        <f>IF(მონაცემები!$I17&lt;&gt;"არ დაწყებულა",((AW$1&gt;მონაცემები!$I17)*OR(მონაცემები!$AF17&gt;AW$1,მონაცემები!$AF17="")*((AW$1-მონაცემები!$I17)/365)),0)</f>
        <v>0</v>
      </c>
      <c r="AX17" s="8">
        <f>IF(მონაცემები!$I17&lt;&gt;"არ დაწყებულა",((AX$1&gt;მონაცემები!$I17)*OR(მონაცემები!$AF17&gt;AX$1,მონაცემები!$AF17="")*((AX$1-მონაცემები!$I17)/365)),0)</f>
        <v>0</v>
      </c>
      <c r="AY17" s="8">
        <f>IF(მონაცემები!$I17&lt;&gt;"არ დაწყებულა",((AY$1&gt;მონაცემები!$I17)*OR(მონაცემები!$AF17&gt;AY$1,მონაცემები!$AF17="")*((AY$1-მონაცემები!$I17)/365)),0)</f>
        <v>0</v>
      </c>
      <c r="AZ17" s="8">
        <f>IF(მონაცემები!$I17&lt;&gt;"არ დაწყებულა",((AZ$1&gt;მონაცემები!$I17)*OR(მონაცემები!$AF17&gt;AZ$1,მონაცემები!$AF17="")*((AZ$1-მონაცემები!$I17)/365)),0)</f>
        <v>0</v>
      </c>
      <c r="BA17" s="8">
        <f>IF(მონაცემები!$I17&lt;&gt;"არ დაწყებულა",((BA$1&gt;მონაცემები!$I17)*OR(მონაცემები!$AF17&gt;BA$1,მონაცემები!$AF17="")*((BA$1-მონაცემები!$I17)/365)),0)</f>
        <v>0</v>
      </c>
      <c r="BB17" s="8">
        <f>IF(მონაცემები!$I17&lt;&gt;"არ დაწყებულა",((BB$1&gt;მონაცემები!$I17)*OR(მონაცემები!$AF17&gt;BB$1,მონაცემები!$AF17="")*((BB$1-მონაცემები!$I17)/365)),0)</f>
        <v>0</v>
      </c>
      <c r="BC17" s="8">
        <f>IF(მონაცემები!$I17&lt;&gt;"არ დაწყებულა",((BC$1&gt;მონაცემები!$I17)*OR(მონაცემები!$AF17&gt;BC$1,მონაცემები!$AF17="")*((BC$1-მონაცემები!$I17)/365)),0)</f>
        <v>0</v>
      </c>
      <c r="BD17" s="8">
        <f>IF(მონაცემები!$I17&lt;&gt;"არ დაწყებულა",((BD$1&gt;მონაცემები!$I17)*OR(მონაცემები!$AF17&gt;BD$1,მონაცემები!$AF17="")*((BD$1-მონაცემები!$I17)/365)),0)</f>
        <v>0</v>
      </c>
    </row>
    <row r="18" spans="2:56">
      <c r="B18" s="8">
        <f>IF(მონაცემები!$I18&lt;&gt;"არ დაწყებულა",((B$1&gt;მონაცემები!$I18)*OR(მონაცემები!$AF18&gt;B$1,მონაცემები!$AF18="")*((B$1-მონაცემები!$I18)/365)),0)</f>
        <v>0</v>
      </c>
      <c r="C18" s="8">
        <f>IF(მონაცემები!$I18&lt;&gt;"არ დაწყებულა",((C$1&gt;მონაცემები!$I18)*OR(მონაცემები!$AF18&gt;C$1,მონაცემები!$AF18="")*((C$1-მონაცემები!$I18)/365)),0)</f>
        <v>0</v>
      </c>
      <c r="D18" s="8">
        <f>IF(მონაცემები!$I18&lt;&gt;"არ დაწყებულა",((D$1&gt;მონაცემები!$I18)*OR(მონაცემები!$AF18&gt;D$1,მონაცემები!$AF18="")*((D$1-მონაცემები!$I18)/365)),0)</f>
        <v>0</v>
      </c>
      <c r="E18" s="8">
        <f>IF(მონაცემები!$I18&lt;&gt;"არ დაწყებულა",((E$1&gt;მონაცემები!$I18)*OR(მონაცემები!$AF18&gt;E$1,მონაცემები!$AF18="")*((E$1-მონაცემები!$I18)/365)),0)</f>
        <v>0</v>
      </c>
      <c r="F18" s="8">
        <f>IF(მონაცემები!$I18&lt;&gt;"არ დაწყებულა",((F$1&gt;მონაცემები!$I18)*OR(მონაცემები!$AF18&gt;F$1,მონაცემები!$AF18="")*((F$1-მონაცემები!$I18)/365)),0)</f>
        <v>0</v>
      </c>
      <c r="G18" s="8">
        <f>IF(მონაცემები!$I18&lt;&gt;"არ დაწყებულა",((G$1&gt;მონაცემები!$I18)*OR(მონაცემები!$AF18&gt;G$1,მონაცემები!$AF18="")*((G$1-მონაცემები!$I18)/365)),0)</f>
        <v>0</v>
      </c>
      <c r="H18" s="8">
        <f>IF(მონაცემები!$I18&lt;&gt;"არ დაწყებულა",((H$1&gt;მონაცემები!$I18)*OR(მონაცემები!$AF18&gt;H$1,მონაცემები!$AF18="")*((H$1-მონაცემები!$I18)/365)),0)</f>
        <v>0</v>
      </c>
      <c r="I18" s="8">
        <f>IF(მონაცემები!$I18&lt;&gt;"არ დაწყებულა",((I$1&gt;მონაცემები!$I18)*OR(მონაცემები!$AF18&gt;I$1,მონაცემები!$AF18="")*((I$1-მონაცემები!$I18)/365)),0)</f>
        <v>0</v>
      </c>
      <c r="J18" s="8">
        <f>IF(მონაცემები!$I18&lt;&gt;"არ დაწყებულა",((J$1&gt;მონაცემები!$I18)*OR(მონაცემები!$AF18&gt;J$1,მონაცემები!$AF18="")*((J$1-მონაცემები!$I18)/365)),0)</f>
        <v>0</v>
      </c>
      <c r="K18" s="8">
        <f>IF(მონაცემები!$I18&lt;&gt;"არ დაწყებულა",((K$1&gt;მონაცემები!$I18)*OR(მონაცემები!$AF18&gt;K$1,მონაცემები!$AF18="")*((K$1-მონაცემები!$I18)/365)),0)</f>
        <v>0</v>
      </c>
      <c r="L18" s="8">
        <f>IF(მონაცემები!$I18&lt;&gt;"არ დაწყებულა",((L$1&gt;მონაცემები!$I18)*OR(მონაცემები!$AF18&gt;L$1,მონაცემები!$AF18="")*((L$1-მონაცემები!$I18)/365)),0)</f>
        <v>0</v>
      </c>
      <c r="M18" s="8">
        <f>IF(მონაცემები!$I18&lt;&gt;"არ დაწყებულა",((M$1&gt;მონაცემები!$I18)*OR(მონაცემები!$AF18&gt;M$1,მონაცემები!$AF18="")*((M$1-მონაცემები!$I18)/365)),0)</f>
        <v>0</v>
      </c>
      <c r="N18" s="8">
        <f>IF(მონაცემები!$I18&lt;&gt;"არ დაწყებულა",((N$1&gt;მონაცემები!$I18)*OR(მონაცემები!$AF18&gt;N$1,მონაცემები!$AF18="")*((N$1-მონაცემები!$I18)/365)),0)</f>
        <v>0</v>
      </c>
      <c r="O18" s="8">
        <f>IF(მონაცემები!$I18&lt;&gt;"არ დაწყებულა",((O$1&gt;მონაცემები!$I18)*OR(მონაცემები!$AF18&gt;O$1,მონაცემები!$AF18="")*((O$1-მონაცემები!$I18)/365)),0)</f>
        <v>0</v>
      </c>
      <c r="P18" s="8">
        <f>IF(მონაცემები!$I18&lt;&gt;"არ დაწყებულა",((P$1&gt;მონაცემები!$I18)*OR(მონაცემები!$AF18&gt;P$1,მონაცემები!$AF18="")*((P$1-მონაცემები!$I18)/365)),0)</f>
        <v>0</v>
      </c>
      <c r="Q18" s="8">
        <f>IF(მონაცემები!$I18&lt;&gt;"არ დაწყებულა",((Q$1&gt;მონაცემები!$I18)*OR(მონაცემები!$AF18&gt;Q$1,მონაცემები!$AF18="")*((Q$1-მონაცემები!$I18)/365)),0)</f>
        <v>0</v>
      </c>
      <c r="R18" s="8">
        <f>IF(მონაცემები!$I18&lt;&gt;"არ დაწყებულა",((R$1&gt;მონაცემები!$I18)*OR(მონაცემები!$AF18&gt;R$1,მონაცემები!$AF18="")*((R$1-მონაცემები!$I18)/365)),0)</f>
        <v>0</v>
      </c>
      <c r="S18" s="8">
        <f>IF(მონაცემები!$I18&lt;&gt;"არ დაწყებულა",((S$1&gt;მონაცემები!$I18)*OR(მონაცემები!$AF18&gt;S$1,მონაცემები!$AF18="")*((S$1-მონაცემები!$I18)/365)),0)</f>
        <v>0</v>
      </c>
      <c r="T18" s="8">
        <f>IF(მონაცემები!$I18&lt;&gt;"არ დაწყებულა",((T$1&gt;მონაცემები!$I18)*OR(მონაცემები!$AF18&gt;T$1,მონაცემები!$AF18="")*((T$1-მონაცემები!$I18)/365)),0)</f>
        <v>0</v>
      </c>
      <c r="U18" s="8">
        <f>IF(მონაცემები!$I18&lt;&gt;"არ დაწყებულა",((U$1&gt;მონაცემები!$I18)*OR(მონაცემები!$AF18&gt;U$1,მონაცემები!$AF18="")*((U$1-მონაცემები!$I18)/365)),0)</f>
        <v>0</v>
      </c>
      <c r="V18" s="8">
        <f>IF(მონაცემები!$I18&lt;&gt;"არ დაწყებულა",((V$1&gt;მონაცემები!$I18)*OR(მონაცემები!$AF18&gt;V$1,მონაცემები!$AF18="")*((V$1-მონაცემები!$I18)/365)),0)</f>
        <v>0</v>
      </c>
      <c r="W18" s="8">
        <f>IF(მონაცემები!$I18&lt;&gt;"არ დაწყებულა",((W$1&gt;მონაცემები!$I18)*OR(მონაცემები!$AF18&gt;W$1,მონაცემები!$AF18="")*((W$1-მონაცემები!$I18)/365)),0)</f>
        <v>0</v>
      </c>
      <c r="X18" s="8">
        <f>IF(მონაცემები!$I18&lt;&gt;"არ დაწყებულა",((X$1&gt;მონაცემები!$I18)*OR(მონაცემები!$AF18&gt;X$1,მონაცემები!$AF18="")*((X$1-მონაცემები!$I18)/365)),0)</f>
        <v>0</v>
      </c>
      <c r="Y18" s="8">
        <f>IF(მონაცემები!$I18&lt;&gt;"არ დაწყებულა",((Y$1&gt;მონაცემები!$I18)*OR(მონაცემები!$AF18&gt;Y$1,მონაცემები!$AF18="")*((Y$1-მონაცემები!$I18)/365)),0)</f>
        <v>0</v>
      </c>
      <c r="Z18" s="8">
        <f>IF(მონაცემები!$I18&lt;&gt;"არ დაწყებულა",((Z$1&gt;მონაცემები!$I18)*OR(მონაცემები!$AF18&gt;Z$1,მონაცემები!$AF18="")*((Z$1-მონაცემები!$I18)/365)),0)</f>
        <v>0</v>
      </c>
      <c r="AA18" s="8">
        <f>IF(მონაცემები!$I18&lt;&gt;"არ დაწყებულა",((AA$1&gt;მონაცემები!$I18)*OR(მონაცემები!$AF18&gt;AA$1,მონაცემები!$AF18="")*((AA$1-მონაცემები!$I18)/365)),0)</f>
        <v>0</v>
      </c>
      <c r="AB18" s="8">
        <f>IF(მონაცემები!$I18&lt;&gt;"არ დაწყებულა",((AB$1&gt;მონაცემები!$I18)*OR(მონაცემები!$AF18&gt;AB$1,მონაცემები!$AF18="")*((AB$1-მონაცემები!$I18)/365)),0)</f>
        <v>0</v>
      </c>
      <c r="AC18" s="8">
        <f>IF(მონაცემები!$I18&lt;&gt;"არ დაწყებულა",((AC$1&gt;მონაცემები!$I18)*OR(მონაცემები!$AF18&gt;AC$1,მონაცემები!$AF18="")*((AC$1-მონაცემები!$I18)/365)),0)</f>
        <v>0</v>
      </c>
      <c r="AD18" s="8">
        <f>IF(მონაცემები!$I18&lt;&gt;"არ დაწყებულა",((AD$1&gt;მონაცემები!$I18)*OR(მონაცემები!$AF18&gt;AD$1,მონაცემები!$AF18="")*((AD$1-მონაცემები!$I18)/365)),0)</f>
        <v>0</v>
      </c>
      <c r="AE18" s="8">
        <f>IF(მონაცემები!$I18&lt;&gt;"არ დაწყებულა",((AE$1&gt;მონაცემები!$I18)*OR(მონაცემები!$AF18&gt;AE$1,მონაცემები!$AF18="")*((AE$1-მონაცემები!$I18)/365)),0)</f>
        <v>0</v>
      </c>
      <c r="AF18" s="8">
        <f>IF(მონაცემები!$I18&lt;&gt;"არ დაწყებულა",((AF$1&gt;მონაცემები!$I18)*OR(მონაცემები!$AF18&gt;AF$1,მონაცემები!$AF18="")*((AF$1-მონაცემები!$I18)/365)),0)</f>
        <v>0</v>
      </c>
      <c r="AG18" s="8">
        <f>IF(მონაცემები!$I18&lt;&gt;"არ დაწყებულა",((AG$1&gt;მონაცემები!$I18)*OR(მონაცემები!$AF18&gt;AG$1,მონაცემები!$AF18="")*((AG$1-მონაცემები!$I18)/365)),0)</f>
        <v>0</v>
      </c>
      <c r="AH18" s="8">
        <f>IF(მონაცემები!$I18&lt;&gt;"არ დაწყებულა",((AH$1&gt;მონაცემები!$I18)*OR(მონაცემები!$AF18&gt;AH$1,მონაცემები!$AF18="")*((AH$1-მონაცემები!$I18)/365)),0)</f>
        <v>0</v>
      </c>
      <c r="AI18" s="8">
        <f>IF(მონაცემები!$I18&lt;&gt;"არ დაწყებულა",((AI$1&gt;მონაცემები!$I18)*OR(მონაცემები!$AF18&gt;AI$1,მონაცემები!$AF18="")*((AI$1-მონაცემები!$I18)/365)),0)</f>
        <v>0</v>
      </c>
      <c r="AJ18" s="8">
        <f>IF(მონაცემები!$I18&lt;&gt;"არ დაწყებულა",((AJ$1&gt;მონაცემები!$I18)*OR(მონაცემები!$AF18&gt;AJ$1,მონაცემები!$AF18="")*((AJ$1-მონაცემები!$I18)/365)),0)</f>
        <v>0</v>
      </c>
      <c r="AK18" s="8">
        <f>IF(მონაცემები!$I18&lt;&gt;"არ დაწყებულა",((AK$1&gt;მონაცემები!$I18)*OR(მონაცემები!$AF18&gt;AK$1,მონაცემები!$AF18="")*((AK$1-მონაცემები!$I18)/365)),0)</f>
        <v>0</v>
      </c>
      <c r="AL18" s="8">
        <f>IF(მონაცემები!$I18&lt;&gt;"არ დაწყებულა",((AL$1&gt;მონაცემები!$I18)*OR(მონაცემები!$AF18&gt;AL$1,მონაცემები!$AF18="")*((AL$1-მონაცემები!$I18)/365)),0)</f>
        <v>0</v>
      </c>
      <c r="AM18" s="8">
        <f>IF(მონაცემები!$I18&lt;&gt;"არ დაწყებულა",((AM$1&gt;მონაცემები!$I18)*OR(მონაცემები!$AF18&gt;AM$1,მონაცემები!$AF18="")*((AM$1-მონაცემები!$I18)/365)),0)</f>
        <v>0</v>
      </c>
      <c r="AN18" s="8">
        <f>IF(მონაცემები!$I18&lt;&gt;"არ დაწყებულა",((AN$1&gt;მონაცემები!$I18)*OR(მონაცემები!$AF18&gt;AN$1,მონაცემები!$AF18="")*((AN$1-მონაცემები!$I18)/365)),0)</f>
        <v>0</v>
      </c>
      <c r="AO18" s="8">
        <f>IF(მონაცემები!$I18&lt;&gt;"არ დაწყებულა",((AO$1&gt;მონაცემები!$I18)*OR(მონაცემები!$AF18&gt;AO$1,მონაცემები!$AF18="")*((AO$1-მონაცემები!$I18)/365)),0)</f>
        <v>0</v>
      </c>
      <c r="AP18" s="8">
        <f>IF(მონაცემები!$I18&lt;&gt;"არ დაწყებულა",((AP$1&gt;მონაცემები!$I18)*OR(მონაცემები!$AF18&gt;AP$1,მონაცემები!$AF18="")*((AP$1-მონაცემები!$I18)/365)),0)</f>
        <v>0</v>
      </c>
      <c r="AQ18" s="8">
        <f>IF(მონაცემები!$I18&lt;&gt;"არ დაწყებულა",((AQ$1&gt;მონაცემები!$I18)*OR(მონაცემები!$AF18&gt;AQ$1,მონაცემები!$AF18="")*((AQ$1-მონაცემები!$I18)/365)),0)</f>
        <v>0</v>
      </c>
      <c r="AR18" s="8">
        <f>IF(მონაცემები!$I18&lt;&gt;"არ დაწყებულა",((AR$1&gt;მონაცემები!$I18)*OR(მონაცემები!$AF18&gt;AR$1,მონაცემები!$AF18="")*((AR$1-მონაცემები!$I18)/365)),0)</f>
        <v>0</v>
      </c>
      <c r="AS18" s="8">
        <f>IF(მონაცემები!$I18&lt;&gt;"არ დაწყებულა",((AS$1&gt;მონაცემები!$I18)*OR(მონაცემები!$AF18&gt;AS$1,მონაცემები!$AF18="")*((AS$1-მონაცემები!$I18)/365)),0)</f>
        <v>0</v>
      </c>
      <c r="AT18" s="8">
        <f>IF(მონაცემები!$I18&lt;&gt;"არ დაწყებულა",((AT$1&gt;მონაცემები!$I18)*OR(მონაცემები!$AF18&gt;AT$1,მონაცემები!$AF18="")*((AT$1-მონაცემები!$I18)/365)),0)</f>
        <v>0</v>
      </c>
      <c r="AU18" s="8">
        <f>IF(მონაცემები!$I18&lt;&gt;"არ დაწყებულა",((AU$1&gt;მონაცემები!$I18)*OR(მონაცემები!$AF18&gt;AU$1,მონაცემები!$AF18="")*((AU$1-მონაცემები!$I18)/365)),0)</f>
        <v>0</v>
      </c>
      <c r="AV18" s="8">
        <f>IF(მონაცემები!$I18&lt;&gt;"არ დაწყებულა",((AV$1&gt;მონაცემები!$I18)*OR(მონაცემები!$AF18&gt;AV$1,მონაცემები!$AF18="")*((AV$1-მონაცემები!$I18)/365)),0)</f>
        <v>0</v>
      </c>
      <c r="AW18" s="8">
        <f>IF(მონაცემები!$I18&lt;&gt;"არ დაწყებულა",((AW$1&gt;მონაცემები!$I18)*OR(მონაცემები!$AF18&gt;AW$1,მონაცემები!$AF18="")*((AW$1-მონაცემები!$I18)/365)),0)</f>
        <v>0</v>
      </c>
      <c r="AX18" s="8">
        <f>IF(მონაცემები!$I18&lt;&gt;"არ დაწყებულა",((AX$1&gt;მონაცემები!$I18)*OR(მონაცემები!$AF18&gt;AX$1,მონაცემები!$AF18="")*((AX$1-მონაცემები!$I18)/365)),0)</f>
        <v>0</v>
      </c>
      <c r="AY18" s="8">
        <f>IF(მონაცემები!$I18&lt;&gt;"არ დაწყებულა",((AY$1&gt;მონაცემები!$I18)*OR(მონაცემები!$AF18&gt;AY$1,მონაცემები!$AF18="")*((AY$1-მონაცემები!$I18)/365)),0)</f>
        <v>0</v>
      </c>
      <c r="AZ18" s="8">
        <f>IF(მონაცემები!$I18&lt;&gt;"არ დაწყებულა",((AZ$1&gt;მონაცემები!$I18)*OR(მონაცემები!$AF18&gt;AZ$1,მონაცემები!$AF18="")*((AZ$1-მონაცემები!$I18)/365)),0)</f>
        <v>0</v>
      </c>
      <c r="BA18" s="8">
        <f>IF(მონაცემები!$I18&lt;&gt;"არ დაწყებულა",((BA$1&gt;მონაცემები!$I18)*OR(მონაცემები!$AF18&gt;BA$1,მონაცემები!$AF18="")*((BA$1-მონაცემები!$I18)/365)),0)</f>
        <v>0</v>
      </c>
      <c r="BB18" s="8">
        <f>IF(მონაცემები!$I18&lt;&gt;"არ დაწყებულა",((BB$1&gt;მონაცემები!$I18)*OR(მონაცემები!$AF18&gt;BB$1,მონაცემები!$AF18="")*((BB$1-მონაცემები!$I18)/365)),0)</f>
        <v>0</v>
      </c>
      <c r="BC18" s="8">
        <f>IF(მონაცემები!$I18&lt;&gt;"არ დაწყებულა",((BC$1&gt;მონაცემები!$I18)*OR(მონაცემები!$AF18&gt;BC$1,მონაცემები!$AF18="")*((BC$1-მონაცემები!$I18)/365)),0)</f>
        <v>0</v>
      </c>
      <c r="BD18" s="8">
        <f>IF(მონაცემები!$I18&lt;&gt;"არ დაწყებულა",((BD$1&gt;მონაცემები!$I18)*OR(მონაცემები!$AF18&gt;BD$1,მონაცემები!$AF18="")*((BD$1-მონაცემები!$I18)/365)),0)</f>
        <v>0</v>
      </c>
    </row>
    <row r="19" spans="2:56">
      <c r="B19" s="8">
        <f>IF(მონაცემები!$I19&lt;&gt;"არ დაწყებულა",((B$1&gt;მონაცემები!$I19)*OR(მონაცემები!$AF19&gt;B$1,მონაცემები!$AF19="")*((B$1-მონაცემები!$I19)/365)),0)</f>
        <v>0</v>
      </c>
      <c r="C19" s="8">
        <f>IF(მონაცემები!$I19&lt;&gt;"არ დაწყებულა",((C$1&gt;მონაცემები!$I19)*OR(მონაცემები!$AF19&gt;C$1,მონაცემები!$AF19="")*((C$1-მონაცემები!$I19)/365)),0)</f>
        <v>0</v>
      </c>
      <c r="D19" s="8">
        <f>IF(მონაცემები!$I19&lt;&gt;"არ დაწყებულა",((D$1&gt;მონაცემები!$I19)*OR(მონაცემები!$AF19&gt;D$1,მონაცემები!$AF19="")*((D$1-მონაცემები!$I19)/365)),0)</f>
        <v>0</v>
      </c>
      <c r="E19" s="8">
        <f>IF(მონაცემები!$I19&lt;&gt;"არ დაწყებულა",((E$1&gt;მონაცემები!$I19)*OR(მონაცემები!$AF19&gt;E$1,მონაცემები!$AF19="")*((E$1-მონაცემები!$I19)/365)),0)</f>
        <v>0</v>
      </c>
      <c r="F19" s="8">
        <f>IF(მონაცემები!$I19&lt;&gt;"არ დაწყებულა",((F$1&gt;მონაცემები!$I19)*OR(მონაცემები!$AF19&gt;F$1,მონაცემები!$AF19="")*((F$1-მონაცემები!$I19)/365)),0)</f>
        <v>0</v>
      </c>
      <c r="G19" s="8">
        <f>IF(მონაცემები!$I19&lt;&gt;"არ დაწყებულა",((G$1&gt;მონაცემები!$I19)*OR(მონაცემები!$AF19&gt;G$1,მონაცემები!$AF19="")*((G$1-მონაცემები!$I19)/365)),0)</f>
        <v>0</v>
      </c>
      <c r="H19" s="8">
        <f>IF(მონაცემები!$I19&lt;&gt;"არ დაწყებულა",((H$1&gt;მონაცემები!$I19)*OR(მონაცემები!$AF19&gt;H$1,მონაცემები!$AF19="")*((H$1-მონაცემები!$I19)/365)),0)</f>
        <v>0</v>
      </c>
      <c r="I19" s="8">
        <f>IF(მონაცემები!$I19&lt;&gt;"არ დაწყებულა",((I$1&gt;მონაცემები!$I19)*OR(მონაცემები!$AF19&gt;I$1,მონაცემები!$AF19="")*((I$1-მონაცემები!$I19)/365)),0)</f>
        <v>0</v>
      </c>
      <c r="J19" s="8">
        <f>IF(მონაცემები!$I19&lt;&gt;"არ დაწყებულა",((J$1&gt;მონაცემები!$I19)*OR(მონაცემები!$AF19&gt;J$1,მონაცემები!$AF19="")*((J$1-მონაცემები!$I19)/365)),0)</f>
        <v>0</v>
      </c>
      <c r="K19" s="8">
        <f>IF(მონაცემები!$I19&lt;&gt;"არ დაწყებულა",((K$1&gt;მონაცემები!$I19)*OR(მონაცემები!$AF19&gt;K$1,მონაცემები!$AF19="")*((K$1-მონაცემები!$I19)/365)),0)</f>
        <v>0</v>
      </c>
      <c r="L19" s="8">
        <f>IF(მონაცემები!$I19&lt;&gt;"არ დაწყებულა",((L$1&gt;მონაცემები!$I19)*OR(მონაცემები!$AF19&gt;L$1,მონაცემები!$AF19="")*((L$1-მონაცემები!$I19)/365)),0)</f>
        <v>0</v>
      </c>
      <c r="M19" s="8">
        <f>IF(მონაცემები!$I19&lt;&gt;"არ დაწყებულა",((M$1&gt;მონაცემები!$I19)*OR(მონაცემები!$AF19&gt;M$1,მონაცემები!$AF19="")*((M$1-მონაცემები!$I19)/365)),0)</f>
        <v>0</v>
      </c>
      <c r="N19" s="8">
        <f>IF(მონაცემები!$I19&lt;&gt;"არ დაწყებულა",((N$1&gt;მონაცემები!$I19)*OR(მონაცემები!$AF19&gt;N$1,მონაცემები!$AF19="")*((N$1-მონაცემები!$I19)/365)),0)</f>
        <v>0</v>
      </c>
      <c r="O19" s="8">
        <f>IF(მონაცემები!$I19&lt;&gt;"არ დაწყებულა",((O$1&gt;მონაცემები!$I19)*OR(მონაცემები!$AF19&gt;O$1,მონაცემები!$AF19="")*((O$1-მონაცემები!$I19)/365)),0)</f>
        <v>0</v>
      </c>
      <c r="P19" s="8">
        <f>IF(მონაცემები!$I19&lt;&gt;"არ დაწყებულა",((P$1&gt;მონაცემები!$I19)*OR(მონაცემები!$AF19&gt;P$1,მონაცემები!$AF19="")*((P$1-მონაცემები!$I19)/365)),0)</f>
        <v>0</v>
      </c>
      <c r="Q19" s="8">
        <f>IF(მონაცემები!$I19&lt;&gt;"არ დაწყებულა",((Q$1&gt;მონაცემები!$I19)*OR(მონაცემები!$AF19&gt;Q$1,მონაცემები!$AF19="")*((Q$1-მონაცემები!$I19)/365)),0)</f>
        <v>0</v>
      </c>
      <c r="R19" s="8">
        <f>IF(მონაცემები!$I19&lt;&gt;"არ დაწყებულა",((R$1&gt;მონაცემები!$I19)*OR(მონაცემები!$AF19&gt;R$1,მონაცემები!$AF19="")*((R$1-მონაცემები!$I19)/365)),0)</f>
        <v>0</v>
      </c>
      <c r="S19" s="8">
        <f>IF(მონაცემები!$I19&lt;&gt;"არ დაწყებულა",((S$1&gt;მონაცემები!$I19)*OR(მონაცემები!$AF19&gt;S$1,მონაცემები!$AF19="")*((S$1-მონაცემები!$I19)/365)),0)</f>
        <v>0</v>
      </c>
      <c r="T19" s="8">
        <f>IF(მონაცემები!$I19&lt;&gt;"არ დაწყებულა",((T$1&gt;მონაცემები!$I19)*OR(მონაცემები!$AF19&gt;T$1,მონაცემები!$AF19="")*((T$1-მონაცემები!$I19)/365)),0)</f>
        <v>0</v>
      </c>
      <c r="U19" s="8">
        <f>IF(მონაცემები!$I19&lt;&gt;"არ დაწყებულა",((U$1&gt;მონაცემები!$I19)*OR(მონაცემები!$AF19&gt;U$1,მონაცემები!$AF19="")*((U$1-მონაცემები!$I19)/365)),0)</f>
        <v>0</v>
      </c>
      <c r="V19" s="8">
        <f>IF(მონაცემები!$I19&lt;&gt;"არ დაწყებულა",((V$1&gt;მონაცემები!$I19)*OR(მონაცემები!$AF19&gt;V$1,მონაცემები!$AF19="")*((V$1-მონაცემები!$I19)/365)),0)</f>
        <v>0</v>
      </c>
      <c r="W19" s="8">
        <f>IF(მონაცემები!$I19&lt;&gt;"არ დაწყებულა",((W$1&gt;მონაცემები!$I19)*OR(მონაცემები!$AF19&gt;W$1,მონაცემები!$AF19="")*((W$1-მონაცემები!$I19)/365)),0)</f>
        <v>0</v>
      </c>
      <c r="X19" s="8">
        <f>IF(მონაცემები!$I19&lt;&gt;"არ დაწყებულა",((X$1&gt;მონაცემები!$I19)*OR(მონაცემები!$AF19&gt;X$1,მონაცემები!$AF19="")*((X$1-მონაცემები!$I19)/365)),0)</f>
        <v>0</v>
      </c>
      <c r="Y19" s="8">
        <f>IF(მონაცემები!$I19&lt;&gt;"არ დაწყებულა",((Y$1&gt;მონაცემები!$I19)*OR(მონაცემები!$AF19&gt;Y$1,მონაცემები!$AF19="")*((Y$1-მონაცემები!$I19)/365)),0)</f>
        <v>0</v>
      </c>
      <c r="Z19" s="8">
        <f>IF(მონაცემები!$I19&lt;&gt;"არ დაწყებულა",((Z$1&gt;მონაცემები!$I19)*OR(მონაცემები!$AF19&gt;Z$1,მონაცემები!$AF19="")*((Z$1-მონაცემები!$I19)/365)),0)</f>
        <v>0</v>
      </c>
      <c r="AA19" s="8">
        <f>IF(მონაცემები!$I19&lt;&gt;"არ დაწყებულა",((AA$1&gt;მონაცემები!$I19)*OR(მონაცემები!$AF19&gt;AA$1,მონაცემები!$AF19="")*((AA$1-მონაცემები!$I19)/365)),0)</f>
        <v>0</v>
      </c>
      <c r="AB19" s="8">
        <f>IF(მონაცემები!$I19&lt;&gt;"არ დაწყებულა",((AB$1&gt;მონაცემები!$I19)*OR(მონაცემები!$AF19&gt;AB$1,მონაცემები!$AF19="")*((AB$1-მონაცემები!$I19)/365)),0)</f>
        <v>0</v>
      </c>
      <c r="AC19" s="8">
        <f>IF(მონაცემები!$I19&lt;&gt;"არ დაწყებულა",((AC$1&gt;მონაცემები!$I19)*OR(მონაცემები!$AF19&gt;AC$1,მონაცემები!$AF19="")*((AC$1-მონაცემები!$I19)/365)),0)</f>
        <v>0</v>
      </c>
      <c r="AD19" s="8">
        <f>IF(მონაცემები!$I19&lt;&gt;"არ დაწყებულა",((AD$1&gt;მონაცემები!$I19)*OR(მონაცემები!$AF19&gt;AD$1,მონაცემები!$AF19="")*((AD$1-მონაცემები!$I19)/365)),0)</f>
        <v>0</v>
      </c>
      <c r="AE19" s="8">
        <f>IF(მონაცემები!$I19&lt;&gt;"არ დაწყებულა",((AE$1&gt;მონაცემები!$I19)*OR(მონაცემები!$AF19&gt;AE$1,მონაცემები!$AF19="")*((AE$1-მონაცემები!$I19)/365)),0)</f>
        <v>0</v>
      </c>
      <c r="AF19" s="8">
        <f>IF(მონაცემები!$I19&lt;&gt;"არ დაწყებულა",((AF$1&gt;მონაცემები!$I19)*OR(მონაცემები!$AF19&gt;AF$1,მონაცემები!$AF19="")*((AF$1-მონაცემები!$I19)/365)),0)</f>
        <v>0</v>
      </c>
      <c r="AG19" s="8">
        <f>IF(მონაცემები!$I19&lt;&gt;"არ დაწყებულა",((AG$1&gt;მონაცემები!$I19)*OR(მონაცემები!$AF19&gt;AG$1,მონაცემები!$AF19="")*((AG$1-მონაცემები!$I19)/365)),0)</f>
        <v>0</v>
      </c>
      <c r="AH19" s="8">
        <f>IF(მონაცემები!$I19&lt;&gt;"არ დაწყებულა",((AH$1&gt;მონაცემები!$I19)*OR(მონაცემები!$AF19&gt;AH$1,მონაცემები!$AF19="")*((AH$1-მონაცემები!$I19)/365)),0)</f>
        <v>0</v>
      </c>
      <c r="AI19" s="8">
        <f>IF(მონაცემები!$I19&lt;&gt;"არ დაწყებულა",((AI$1&gt;მონაცემები!$I19)*OR(მონაცემები!$AF19&gt;AI$1,მონაცემები!$AF19="")*((AI$1-მონაცემები!$I19)/365)),0)</f>
        <v>0</v>
      </c>
      <c r="AJ19" s="8">
        <f>IF(მონაცემები!$I19&lt;&gt;"არ დაწყებულა",((AJ$1&gt;მონაცემები!$I19)*OR(მონაცემები!$AF19&gt;AJ$1,მონაცემები!$AF19="")*((AJ$1-მონაცემები!$I19)/365)),0)</f>
        <v>0</v>
      </c>
      <c r="AK19" s="8">
        <f>IF(მონაცემები!$I19&lt;&gt;"არ დაწყებულა",((AK$1&gt;მონაცემები!$I19)*OR(მონაცემები!$AF19&gt;AK$1,მონაცემები!$AF19="")*((AK$1-მონაცემები!$I19)/365)),0)</f>
        <v>0</v>
      </c>
      <c r="AL19" s="8">
        <f>IF(მონაცემები!$I19&lt;&gt;"არ დაწყებულა",((AL$1&gt;მონაცემები!$I19)*OR(მონაცემები!$AF19&gt;AL$1,მონაცემები!$AF19="")*((AL$1-მონაცემები!$I19)/365)),0)</f>
        <v>0</v>
      </c>
      <c r="AM19" s="8">
        <f>IF(მონაცემები!$I19&lt;&gt;"არ დაწყებულა",((AM$1&gt;მონაცემები!$I19)*OR(მონაცემები!$AF19&gt;AM$1,მონაცემები!$AF19="")*((AM$1-მონაცემები!$I19)/365)),0)</f>
        <v>0</v>
      </c>
      <c r="AN19" s="8">
        <f>IF(მონაცემები!$I19&lt;&gt;"არ დაწყებულა",((AN$1&gt;მონაცემები!$I19)*OR(მონაცემები!$AF19&gt;AN$1,მონაცემები!$AF19="")*((AN$1-მონაცემები!$I19)/365)),0)</f>
        <v>0</v>
      </c>
      <c r="AO19" s="8">
        <f>IF(მონაცემები!$I19&lt;&gt;"არ დაწყებულა",((AO$1&gt;მონაცემები!$I19)*OR(მონაცემები!$AF19&gt;AO$1,მონაცემები!$AF19="")*((AO$1-მონაცემები!$I19)/365)),0)</f>
        <v>0</v>
      </c>
      <c r="AP19" s="8">
        <f>IF(მონაცემები!$I19&lt;&gt;"არ დაწყებულა",((AP$1&gt;მონაცემები!$I19)*OR(მონაცემები!$AF19&gt;AP$1,მონაცემები!$AF19="")*((AP$1-მონაცემები!$I19)/365)),0)</f>
        <v>0</v>
      </c>
      <c r="AQ19" s="8">
        <f>IF(მონაცემები!$I19&lt;&gt;"არ დაწყებულა",((AQ$1&gt;მონაცემები!$I19)*OR(მონაცემები!$AF19&gt;AQ$1,მონაცემები!$AF19="")*((AQ$1-მონაცემები!$I19)/365)),0)</f>
        <v>0</v>
      </c>
      <c r="AR19" s="8">
        <f>IF(მონაცემები!$I19&lt;&gt;"არ დაწყებულა",((AR$1&gt;მონაცემები!$I19)*OR(მონაცემები!$AF19&gt;AR$1,მონაცემები!$AF19="")*((AR$1-მონაცემები!$I19)/365)),0)</f>
        <v>0</v>
      </c>
      <c r="AS19" s="8">
        <f>IF(მონაცემები!$I19&lt;&gt;"არ დაწყებულა",((AS$1&gt;მონაცემები!$I19)*OR(მონაცემები!$AF19&gt;AS$1,მონაცემები!$AF19="")*((AS$1-მონაცემები!$I19)/365)),0)</f>
        <v>0</v>
      </c>
      <c r="AT19" s="8">
        <f>IF(მონაცემები!$I19&lt;&gt;"არ დაწყებულა",((AT$1&gt;მონაცემები!$I19)*OR(მონაცემები!$AF19&gt;AT$1,მონაცემები!$AF19="")*((AT$1-მონაცემები!$I19)/365)),0)</f>
        <v>0</v>
      </c>
      <c r="AU19" s="8">
        <f>IF(მონაცემები!$I19&lt;&gt;"არ დაწყებულა",((AU$1&gt;მონაცემები!$I19)*OR(მონაცემები!$AF19&gt;AU$1,მონაცემები!$AF19="")*((AU$1-მონაცემები!$I19)/365)),0)</f>
        <v>0</v>
      </c>
      <c r="AV19" s="8">
        <f>IF(მონაცემები!$I19&lt;&gt;"არ დაწყებულა",((AV$1&gt;მონაცემები!$I19)*OR(მონაცემები!$AF19&gt;AV$1,მონაცემები!$AF19="")*((AV$1-მონაცემები!$I19)/365)),0)</f>
        <v>0</v>
      </c>
      <c r="AW19" s="8">
        <f>IF(მონაცემები!$I19&lt;&gt;"არ დაწყებულა",((AW$1&gt;მონაცემები!$I19)*OR(მონაცემები!$AF19&gt;AW$1,მონაცემები!$AF19="")*((AW$1-მონაცემები!$I19)/365)),0)</f>
        <v>0</v>
      </c>
      <c r="AX19" s="8">
        <f>IF(მონაცემები!$I19&lt;&gt;"არ დაწყებულა",((AX$1&gt;მონაცემები!$I19)*OR(მონაცემები!$AF19&gt;AX$1,მონაცემები!$AF19="")*((AX$1-მონაცემები!$I19)/365)),0)</f>
        <v>0</v>
      </c>
      <c r="AY19" s="8">
        <f>IF(მონაცემები!$I19&lt;&gt;"არ დაწყებულა",((AY$1&gt;მონაცემები!$I19)*OR(მონაცემები!$AF19&gt;AY$1,მონაცემები!$AF19="")*((AY$1-მონაცემები!$I19)/365)),0)</f>
        <v>0</v>
      </c>
      <c r="AZ19" s="8">
        <f>IF(მონაცემები!$I19&lt;&gt;"არ დაწყებულა",((AZ$1&gt;მონაცემები!$I19)*OR(მონაცემები!$AF19&gt;AZ$1,მონაცემები!$AF19="")*((AZ$1-მონაცემები!$I19)/365)),0)</f>
        <v>0</v>
      </c>
      <c r="BA19" s="8">
        <f>IF(მონაცემები!$I19&lt;&gt;"არ დაწყებულა",((BA$1&gt;მონაცემები!$I19)*OR(მონაცემები!$AF19&gt;BA$1,მონაცემები!$AF19="")*((BA$1-მონაცემები!$I19)/365)),0)</f>
        <v>0</v>
      </c>
      <c r="BB19" s="8">
        <f>IF(მონაცემები!$I19&lt;&gt;"არ დაწყებულა",((BB$1&gt;მონაცემები!$I19)*OR(მონაცემები!$AF19&gt;BB$1,მონაცემები!$AF19="")*((BB$1-მონაცემები!$I19)/365)),0)</f>
        <v>0</v>
      </c>
      <c r="BC19" s="8">
        <f>IF(მონაცემები!$I19&lt;&gt;"არ დაწყებულა",((BC$1&gt;მონაცემები!$I19)*OR(მონაცემები!$AF19&gt;BC$1,მონაცემები!$AF19="")*((BC$1-მონაცემები!$I19)/365)),0)</f>
        <v>0</v>
      </c>
      <c r="BD19" s="8">
        <f>IF(მონაცემები!$I19&lt;&gt;"არ დაწყებულა",((BD$1&gt;მონაცემები!$I19)*OR(მონაცემები!$AF19&gt;BD$1,მონაცემები!$AF19="")*((BD$1-მონაცემები!$I19)/365)),0)</f>
        <v>0</v>
      </c>
    </row>
    <row r="20" spans="2:56">
      <c r="B20" s="8">
        <f>IF(მონაცემები!$I20&lt;&gt;"არ დაწყებულა",((B$1&gt;მონაცემები!$I20)*OR(მონაცემები!$AF20&gt;B$1,მონაცემები!$AF20="")*((B$1-მონაცემები!$I20)/365)),0)</f>
        <v>0</v>
      </c>
      <c r="C20" s="8">
        <f>IF(მონაცემები!$I20&lt;&gt;"არ დაწყებულა",((C$1&gt;მონაცემები!$I20)*OR(მონაცემები!$AF20&gt;C$1,მონაცემები!$AF20="")*((C$1-მონაცემები!$I20)/365)),0)</f>
        <v>0</v>
      </c>
      <c r="D20" s="8">
        <f>IF(მონაცემები!$I20&lt;&gt;"არ დაწყებულა",((D$1&gt;მონაცემები!$I20)*OR(მონაცემები!$AF20&gt;D$1,მონაცემები!$AF20="")*((D$1-მონაცემები!$I20)/365)),0)</f>
        <v>0</v>
      </c>
      <c r="E20" s="8">
        <f>IF(მონაცემები!$I20&lt;&gt;"არ დაწყებულა",((E$1&gt;მონაცემები!$I20)*OR(მონაცემები!$AF20&gt;E$1,მონაცემები!$AF20="")*((E$1-მონაცემები!$I20)/365)),0)</f>
        <v>0</v>
      </c>
      <c r="F20" s="8">
        <f>IF(მონაცემები!$I20&lt;&gt;"არ დაწყებულა",((F$1&gt;მონაცემები!$I20)*OR(მონაცემები!$AF20&gt;F$1,მონაცემები!$AF20="")*((F$1-მონაცემები!$I20)/365)),0)</f>
        <v>0</v>
      </c>
      <c r="G20" s="8">
        <f>IF(მონაცემები!$I20&lt;&gt;"არ დაწყებულა",((G$1&gt;მონაცემები!$I20)*OR(მონაცემები!$AF20&gt;G$1,მონაცემები!$AF20="")*((G$1-მონაცემები!$I20)/365)),0)</f>
        <v>0</v>
      </c>
      <c r="H20" s="8">
        <f>IF(მონაცემები!$I20&lt;&gt;"არ დაწყებულა",((H$1&gt;მონაცემები!$I20)*OR(მონაცემები!$AF20&gt;H$1,მონაცემები!$AF20="")*((H$1-მონაცემები!$I20)/365)),0)</f>
        <v>0</v>
      </c>
      <c r="I20" s="8">
        <f>IF(მონაცემები!$I20&lt;&gt;"არ დაწყებულა",((I$1&gt;მონაცემები!$I20)*OR(მონაცემები!$AF20&gt;I$1,მონაცემები!$AF20="")*((I$1-მონაცემები!$I20)/365)),0)</f>
        <v>0</v>
      </c>
      <c r="J20" s="8">
        <f>IF(მონაცემები!$I20&lt;&gt;"არ დაწყებულა",((J$1&gt;მონაცემები!$I20)*OR(მონაცემები!$AF20&gt;J$1,მონაცემები!$AF20="")*((J$1-მონაცემები!$I20)/365)),0)</f>
        <v>0</v>
      </c>
      <c r="K20" s="8">
        <f>IF(მონაცემები!$I20&lt;&gt;"არ დაწყებულა",((K$1&gt;მონაცემები!$I20)*OR(მონაცემები!$AF20&gt;K$1,მონაცემები!$AF20="")*((K$1-მონაცემები!$I20)/365)),0)</f>
        <v>0</v>
      </c>
      <c r="L20" s="8">
        <f>IF(მონაცემები!$I20&lt;&gt;"არ დაწყებულა",((L$1&gt;მონაცემები!$I20)*OR(მონაცემები!$AF20&gt;L$1,მონაცემები!$AF20="")*((L$1-მონაცემები!$I20)/365)),0)</f>
        <v>0</v>
      </c>
      <c r="M20" s="8">
        <f>IF(მონაცემები!$I20&lt;&gt;"არ დაწყებულა",((M$1&gt;მონაცემები!$I20)*OR(მონაცემები!$AF20&gt;M$1,მონაცემები!$AF20="")*((M$1-მონაცემები!$I20)/365)),0)</f>
        <v>0</v>
      </c>
      <c r="N20" s="8">
        <f>IF(მონაცემები!$I20&lt;&gt;"არ დაწყებულა",((N$1&gt;მონაცემები!$I20)*OR(მონაცემები!$AF20&gt;N$1,მონაცემები!$AF20="")*((N$1-მონაცემები!$I20)/365)),0)</f>
        <v>0</v>
      </c>
      <c r="O20" s="8">
        <f>IF(მონაცემები!$I20&lt;&gt;"არ დაწყებულა",((O$1&gt;მონაცემები!$I20)*OR(მონაცემები!$AF20&gt;O$1,მონაცემები!$AF20="")*((O$1-მონაცემები!$I20)/365)),0)</f>
        <v>0</v>
      </c>
      <c r="P20" s="8">
        <f>IF(მონაცემები!$I20&lt;&gt;"არ დაწყებულა",((P$1&gt;მონაცემები!$I20)*OR(მონაცემები!$AF20&gt;P$1,მონაცემები!$AF20="")*((P$1-მონაცემები!$I20)/365)),0)</f>
        <v>0</v>
      </c>
      <c r="Q20" s="8">
        <f>IF(მონაცემები!$I20&lt;&gt;"არ დაწყებულა",((Q$1&gt;მონაცემები!$I20)*OR(მონაცემები!$AF20&gt;Q$1,მონაცემები!$AF20="")*((Q$1-მონაცემები!$I20)/365)),0)</f>
        <v>0</v>
      </c>
      <c r="R20" s="8">
        <f>IF(მონაცემები!$I20&lt;&gt;"არ დაწყებულა",((R$1&gt;მონაცემები!$I20)*OR(მონაცემები!$AF20&gt;R$1,მონაცემები!$AF20="")*((R$1-მონაცემები!$I20)/365)),0)</f>
        <v>0</v>
      </c>
      <c r="S20" s="8">
        <f>IF(მონაცემები!$I20&lt;&gt;"არ დაწყებულა",((S$1&gt;მონაცემები!$I20)*OR(მონაცემები!$AF20&gt;S$1,მონაცემები!$AF20="")*((S$1-მონაცემები!$I20)/365)),0)</f>
        <v>0</v>
      </c>
      <c r="T20" s="8">
        <f>IF(მონაცემები!$I20&lt;&gt;"არ დაწყებულა",((T$1&gt;მონაცემები!$I20)*OR(მონაცემები!$AF20&gt;T$1,მონაცემები!$AF20="")*((T$1-მონაცემები!$I20)/365)),0)</f>
        <v>0</v>
      </c>
      <c r="U20" s="8">
        <f>IF(მონაცემები!$I20&lt;&gt;"არ დაწყებულა",((U$1&gt;მონაცემები!$I20)*OR(მონაცემები!$AF20&gt;U$1,მონაცემები!$AF20="")*((U$1-მონაცემები!$I20)/365)),0)</f>
        <v>0</v>
      </c>
      <c r="V20" s="8">
        <f>IF(მონაცემები!$I20&lt;&gt;"არ დაწყებულა",((V$1&gt;მონაცემები!$I20)*OR(მონაცემები!$AF20&gt;V$1,მონაცემები!$AF20="")*((V$1-მონაცემები!$I20)/365)),0)</f>
        <v>0</v>
      </c>
      <c r="W20" s="8">
        <f>IF(მონაცემები!$I20&lt;&gt;"არ დაწყებულა",((W$1&gt;მონაცემები!$I20)*OR(მონაცემები!$AF20&gt;W$1,მონაცემები!$AF20="")*((W$1-მონაცემები!$I20)/365)),0)</f>
        <v>0</v>
      </c>
      <c r="X20" s="8">
        <f>IF(მონაცემები!$I20&lt;&gt;"არ დაწყებულა",((X$1&gt;მონაცემები!$I20)*OR(მონაცემები!$AF20&gt;X$1,მონაცემები!$AF20="")*((X$1-მონაცემები!$I20)/365)),0)</f>
        <v>0</v>
      </c>
      <c r="Y20" s="8">
        <f>IF(მონაცემები!$I20&lt;&gt;"არ დაწყებულა",((Y$1&gt;მონაცემები!$I20)*OR(მონაცემები!$AF20&gt;Y$1,მონაცემები!$AF20="")*((Y$1-მონაცემები!$I20)/365)),0)</f>
        <v>0</v>
      </c>
      <c r="Z20" s="8">
        <f>IF(მონაცემები!$I20&lt;&gt;"არ დაწყებულა",((Z$1&gt;მონაცემები!$I20)*OR(მონაცემები!$AF20&gt;Z$1,მონაცემები!$AF20="")*((Z$1-მონაცემები!$I20)/365)),0)</f>
        <v>0</v>
      </c>
      <c r="AA20" s="8">
        <f>IF(მონაცემები!$I20&lt;&gt;"არ დაწყებულა",((AA$1&gt;მონაცემები!$I20)*OR(მონაცემები!$AF20&gt;AA$1,მონაცემები!$AF20="")*((AA$1-მონაცემები!$I20)/365)),0)</f>
        <v>0</v>
      </c>
      <c r="AB20" s="8">
        <f>IF(მონაცემები!$I20&lt;&gt;"არ დაწყებულა",((AB$1&gt;მონაცემები!$I20)*OR(მონაცემები!$AF20&gt;AB$1,მონაცემები!$AF20="")*((AB$1-მონაცემები!$I20)/365)),0)</f>
        <v>0</v>
      </c>
      <c r="AC20" s="8">
        <f>IF(მონაცემები!$I20&lt;&gt;"არ დაწყებულა",((AC$1&gt;მონაცემები!$I20)*OR(მონაცემები!$AF20&gt;AC$1,მონაცემები!$AF20="")*((AC$1-მონაცემები!$I20)/365)),0)</f>
        <v>0</v>
      </c>
      <c r="AD20" s="8">
        <f>IF(მონაცემები!$I20&lt;&gt;"არ დაწყებულა",((AD$1&gt;მონაცემები!$I20)*OR(მონაცემები!$AF20&gt;AD$1,მონაცემები!$AF20="")*((AD$1-მონაცემები!$I20)/365)),0)</f>
        <v>0</v>
      </c>
      <c r="AE20" s="8">
        <f>IF(მონაცემები!$I20&lt;&gt;"არ დაწყებულა",((AE$1&gt;მონაცემები!$I20)*OR(მონაცემები!$AF20&gt;AE$1,მონაცემები!$AF20="")*((AE$1-მონაცემები!$I20)/365)),0)</f>
        <v>0</v>
      </c>
      <c r="AF20" s="8">
        <f>IF(მონაცემები!$I20&lt;&gt;"არ დაწყებულა",((AF$1&gt;მონაცემები!$I20)*OR(მონაცემები!$AF20&gt;AF$1,მონაცემები!$AF20="")*((AF$1-მონაცემები!$I20)/365)),0)</f>
        <v>0</v>
      </c>
      <c r="AG20" s="8">
        <f>IF(მონაცემები!$I20&lt;&gt;"არ დაწყებულა",((AG$1&gt;მონაცემები!$I20)*OR(მონაცემები!$AF20&gt;AG$1,მონაცემები!$AF20="")*((AG$1-მონაცემები!$I20)/365)),0)</f>
        <v>0</v>
      </c>
      <c r="AH20" s="8">
        <f>IF(მონაცემები!$I20&lt;&gt;"არ დაწყებულა",((AH$1&gt;მონაცემები!$I20)*OR(მონაცემები!$AF20&gt;AH$1,მონაცემები!$AF20="")*((AH$1-მონაცემები!$I20)/365)),0)</f>
        <v>0</v>
      </c>
      <c r="AI20" s="8">
        <f>IF(მონაცემები!$I20&lt;&gt;"არ დაწყებულა",((AI$1&gt;მონაცემები!$I20)*OR(მონაცემები!$AF20&gt;AI$1,მონაცემები!$AF20="")*((AI$1-მონაცემები!$I20)/365)),0)</f>
        <v>0</v>
      </c>
      <c r="AJ20" s="8">
        <f>IF(მონაცემები!$I20&lt;&gt;"არ დაწყებულა",((AJ$1&gt;მონაცემები!$I20)*OR(მონაცემები!$AF20&gt;AJ$1,მონაცემები!$AF20="")*((AJ$1-მონაცემები!$I20)/365)),0)</f>
        <v>0</v>
      </c>
      <c r="AK20" s="8">
        <f>IF(მონაცემები!$I20&lt;&gt;"არ დაწყებულა",((AK$1&gt;მონაცემები!$I20)*OR(მონაცემები!$AF20&gt;AK$1,მონაცემები!$AF20="")*((AK$1-მონაცემები!$I20)/365)),0)</f>
        <v>0</v>
      </c>
      <c r="AL20" s="8">
        <f>IF(მონაცემები!$I20&lt;&gt;"არ დაწყებულა",((AL$1&gt;მონაცემები!$I20)*OR(მონაცემები!$AF20&gt;AL$1,მონაცემები!$AF20="")*((AL$1-მონაცემები!$I20)/365)),0)</f>
        <v>0</v>
      </c>
      <c r="AM20" s="8">
        <f>IF(მონაცემები!$I20&lt;&gt;"არ დაწყებულა",((AM$1&gt;მონაცემები!$I20)*OR(მონაცემები!$AF20&gt;AM$1,მონაცემები!$AF20="")*((AM$1-მონაცემები!$I20)/365)),0)</f>
        <v>0</v>
      </c>
      <c r="AN20" s="8">
        <f>IF(მონაცემები!$I20&lt;&gt;"არ დაწყებულა",((AN$1&gt;მონაცემები!$I20)*OR(მონაცემები!$AF20&gt;AN$1,მონაცემები!$AF20="")*((AN$1-მონაცემები!$I20)/365)),0)</f>
        <v>0</v>
      </c>
      <c r="AO20" s="8">
        <f>IF(მონაცემები!$I20&lt;&gt;"არ დაწყებულა",((AO$1&gt;მონაცემები!$I20)*OR(მონაცემები!$AF20&gt;AO$1,მონაცემები!$AF20="")*((AO$1-მონაცემები!$I20)/365)),0)</f>
        <v>0</v>
      </c>
      <c r="AP20" s="8">
        <f>IF(მონაცემები!$I20&lt;&gt;"არ დაწყებულა",((AP$1&gt;მონაცემები!$I20)*OR(მონაცემები!$AF20&gt;AP$1,მონაცემები!$AF20="")*((AP$1-მონაცემები!$I20)/365)),0)</f>
        <v>0</v>
      </c>
      <c r="AQ20" s="8">
        <f>IF(მონაცემები!$I20&lt;&gt;"არ დაწყებულა",((AQ$1&gt;მონაცემები!$I20)*OR(მონაცემები!$AF20&gt;AQ$1,მონაცემები!$AF20="")*((AQ$1-მონაცემები!$I20)/365)),0)</f>
        <v>0</v>
      </c>
      <c r="AR20" s="8">
        <f>IF(მონაცემები!$I20&lt;&gt;"არ დაწყებულა",((AR$1&gt;მონაცემები!$I20)*OR(მონაცემები!$AF20&gt;AR$1,მონაცემები!$AF20="")*((AR$1-მონაცემები!$I20)/365)),0)</f>
        <v>0</v>
      </c>
      <c r="AS20" s="8">
        <f>IF(მონაცემები!$I20&lt;&gt;"არ დაწყებულა",((AS$1&gt;მონაცემები!$I20)*OR(მონაცემები!$AF20&gt;AS$1,მონაცემები!$AF20="")*((AS$1-მონაცემები!$I20)/365)),0)</f>
        <v>0</v>
      </c>
      <c r="AT20" s="8">
        <f>IF(მონაცემები!$I20&lt;&gt;"არ დაწყებულა",((AT$1&gt;მონაცემები!$I20)*OR(მონაცემები!$AF20&gt;AT$1,მონაცემები!$AF20="")*((AT$1-მონაცემები!$I20)/365)),0)</f>
        <v>0</v>
      </c>
      <c r="AU20" s="8">
        <f>IF(მონაცემები!$I20&lt;&gt;"არ დაწყებულა",((AU$1&gt;მონაცემები!$I20)*OR(მონაცემები!$AF20&gt;AU$1,მონაცემები!$AF20="")*((AU$1-მონაცემები!$I20)/365)),0)</f>
        <v>0</v>
      </c>
      <c r="AV20" s="8">
        <f>IF(მონაცემები!$I20&lt;&gt;"არ დაწყებულა",((AV$1&gt;მონაცემები!$I20)*OR(მონაცემები!$AF20&gt;AV$1,მონაცემები!$AF20="")*((AV$1-მონაცემები!$I20)/365)),0)</f>
        <v>0</v>
      </c>
      <c r="AW20" s="8">
        <f>IF(მონაცემები!$I20&lt;&gt;"არ დაწყებულა",((AW$1&gt;მონაცემები!$I20)*OR(მონაცემები!$AF20&gt;AW$1,მონაცემები!$AF20="")*((AW$1-მონაცემები!$I20)/365)),0)</f>
        <v>0</v>
      </c>
      <c r="AX20" s="8">
        <f>IF(მონაცემები!$I20&lt;&gt;"არ დაწყებულა",((AX$1&gt;მონაცემები!$I20)*OR(მონაცემები!$AF20&gt;AX$1,მონაცემები!$AF20="")*((AX$1-მონაცემები!$I20)/365)),0)</f>
        <v>0</v>
      </c>
      <c r="AY20" s="8">
        <f>IF(მონაცემები!$I20&lt;&gt;"არ დაწყებულა",((AY$1&gt;მონაცემები!$I20)*OR(მონაცემები!$AF20&gt;AY$1,მონაცემები!$AF20="")*((AY$1-მონაცემები!$I20)/365)),0)</f>
        <v>0</v>
      </c>
      <c r="AZ20" s="8">
        <f>IF(მონაცემები!$I20&lt;&gt;"არ დაწყებულა",((AZ$1&gt;მონაცემები!$I20)*OR(მონაცემები!$AF20&gt;AZ$1,მონაცემები!$AF20="")*((AZ$1-მონაცემები!$I20)/365)),0)</f>
        <v>0</v>
      </c>
      <c r="BA20" s="8">
        <f>IF(მონაცემები!$I20&lt;&gt;"არ დაწყებულა",((BA$1&gt;მონაცემები!$I20)*OR(მონაცემები!$AF20&gt;BA$1,მონაცემები!$AF20="")*((BA$1-მონაცემები!$I20)/365)),0)</f>
        <v>0</v>
      </c>
      <c r="BB20" s="8">
        <f>IF(მონაცემები!$I20&lt;&gt;"არ დაწყებულა",((BB$1&gt;მონაცემები!$I20)*OR(მონაცემები!$AF20&gt;BB$1,მონაცემები!$AF20="")*((BB$1-მონაცემები!$I20)/365)),0)</f>
        <v>0</v>
      </c>
      <c r="BC20" s="8">
        <f>IF(მონაცემები!$I20&lt;&gt;"არ დაწყებულა",((BC$1&gt;მონაცემები!$I20)*OR(მონაცემები!$AF20&gt;BC$1,მონაცემები!$AF20="")*((BC$1-მონაცემები!$I20)/365)),0)</f>
        <v>0</v>
      </c>
      <c r="BD20" s="8">
        <f>IF(მონაცემები!$I20&lt;&gt;"არ დაწყებულა",((BD$1&gt;მონაცემები!$I20)*OR(მონაცემები!$AF20&gt;BD$1,მონაცემები!$AF20="")*((BD$1-მონაცემები!$I20)/365)),0)</f>
        <v>0</v>
      </c>
    </row>
    <row r="21" spans="2:56">
      <c r="B21" s="8">
        <f>IF(მონაცემები!$I21&lt;&gt;"არ დაწყებულა",((B$1&gt;მონაცემები!$I21)*OR(მონაცემები!$AF21&gt;B$1,მონაცემები!$AF21="")*((B$1-მონაცემები!$I21)/365)),0)</f>
        <v>0</v>
      </c>
      <c r="C21" s="8">
        <f>IF(მონაცემები!$I21&lt;&gt;"არ დაწყებულა",((C$1&gt;მონაცემები!$I21)*OR(მონაცემები!$AF21&gt;C$1,მონაცემები!$AF21="")*((C$1-მონაცემები!$I21)/365)),0)</f>
        <v>0</v>
      </c>
      <c r="D21" s="8">
        <f>IF(მონაცემები!$I21&lt;&gt;"არ დაწყებულა",((D$1&gt;მონაცემები!$I21)*OR(მონაცემები!$AF21&gt;D$1,მონაცემები!$AF21="")*((D$1-მონაცემები!$I21)/365)),0)</f>
        <v>0</v>
      </c>
      <c r="E21" s="8">
        <f>IF(მონაცემები!$I21&lt;&gt;"არ დაწყებულა",((E$1&gt;მონაცემები!$I21)*OR(მონაცემები!$AF21&gt;E$1,მონაცემები!$AF21="")*((E$1-მონაცემები!$I21)/365)),0)</f>
        <v>0</v>
      </c>
      <c r="F21" s="8">
        <f>IF(მონაცემები!$I21&lt;&gt;"არ დაწყებულა",((F$1&gt;მონაცემები!$I21)*OR(მონაცემები!$AF21&gt;F$1,მონაცემები!$AF21="")*((F$1-მონაცემები!$I21)/365)),0)</f>
        <v>0</v>
      </c>
      <c r="G21" s="8">
        <f>IF(მონაცემები!$I21&lt;&gt;"არ დაწყებულა",((G$1&gt;მონაცემები!$I21)*OR(მონაცემები!$AF21&gt;G$1,მონაცემები!$AF21="")*((G$1-მონაცემები!$I21)/365)),0)</f>
        <v>0</v>
      </c>
      <c r="H21" s="8">
        <f>IF(მონაცემები!$I21&lt;&gt;"არ დაწყებულა",((H$1&gt;მონაცემები!$I21)*OR(მონაცემები!$AF21&gt;H$1,მონაცემები!$AF21="")*((H$1-მონაცემები!$I21)/365)),0)</f>
        <v>0</v>
      </c>
      <c r="I21" s="8">
        <f>IF(მონაცემები!$I21&lt;&gt;"არ დაწყებულა",((I$1&gt;მონაცემები!$I21)*OR(მონაცემები!$AF21&gt;I$1,მონაცემები!$AF21="")*((I$1-მონაცემები!$I21)/365)),0)</f>
        <v>0</v>
      </c>
      <c r="J21" s="8">
        <f>IF(მონაცემები!$I21&lt;&gt;"არ დაწყებულა",((J$1&gt;მონაცემები!$I21)*OR(მონაცემები!$AF21&gt;J$1,მონაცემები!$AF21="")*((J$1-მონაცემები!$I21)/365)),0)</f>
        <v>0</v>
      </c>
      <c r="K21" s="8">
        <f>IF(მონაცემები!$I21&lt;&gt;"არ დაწყებულა",((K$1&gt;მონაცემები!$I21)*OR(მონაცემები!$AF21&gt;K$1,მონაცემები!$AF21="")*((K$1-მონაცემები!$I21)/365)),0)</f>
        <v>0</v>
      </c>
      <c r="L21" s="8">
        <f>IF(მონაცემები!$I21&lt;&gt;"არ დაწყებულა",((L$1&gt;მონაცემები!$I21)*OR(მონაცემები!$AF21&gt;L$1,მონაცემები!$AF21="")*((L$1-მონაცემები!$I21)/365)),0)</f>
        <v>0</v>
      </c>
      <c r="M21" s="8">
        <f>IF(მონაცემები!$I21&lt;&gt;"არ დაწყებულა",((M$1&gt;მონაცემები!$I21)*OR(მონაცემები!$AF21&gt;M$1,მონაცემები!$AF21="")*((M$1-მონაცემები!$I21)/365)),0)</f>
        <v>0</v>
      </c>
      <c r="N21" s="8">
        <f>IF(მონაცემები!$I21&lt;&gt;"არ დაწყებულა",((N$1&gt;მონაცემები!$I21)*OR(მონაცემები!$AF21&gt;N$1,მონაცემები!$AF21="")*((N$1-მონაცემები!$I21)/365)),0)</f>
        <v>0</v>
      </c>
      <c r="O21" s="8">
        <f>IF(მონაცემები!$I21&lt;&gt;"არ დაწყებულა",((O$1&gt;მონაცემები!$I21)*OR(მონაცემები!$AF21&gt;O$1,მონაცემები!$AF21="")*((O$1-მონაცემები!$I21)/365)),0)</f>
        <v>0</v>
      </c>
      <c r="P21" s="8">
        <f>IF(მონაცემები!$I21&lt;&gt;"არ დაწყებულა",((P$1&gt;მონაცემები!$I21)*OR(მონაცემები!$AF21&gt;P$1,მონაცემები!$AF21="")*((P$1-მონაცემები!$I21)/365)),0)</f>
        <v>0</v>
      </c>
      <c r="Q21" s="8">
        <f>IF(მონაცემები!$I21&lt;&gt;"არ დაწყებულა",((Q$1&gt;მონაცემები!$I21)*OR(მონაცემები!$AF21&gt;Q$1,მონაცემები!$AF21="")*((Q$1-მონაცემები!$I21)/365)),0)</f>
        <v>0</v>
      </c>
      <c r="R21" s="8">
        <f>IF(მონაცემები!$I21&lt;&gt;"არ დაწყებულა",((R$1&gt;მონაცემები!$I21)*OR(მონაცემები!$AF21&gt;R$1,მონაცემები!$AF21="")*((R$1-მონაცემები!$I21)/365)),0)</f>
        <v>0</v>
      </c>
      <c r="S21" s="8">
        <f>IF(მონაცემები!$I21&lt;&gt;"არ დაწყებულა",((S$1&gt;მონაცემები!$I21)*OR(მონაცემები!$AF21&gt;S$1,მონაცემები!$AF21="")*((S$1-მონაცემები!$I21)/365)),0)</f>
        <v>0</v>
      </c>
      <c r="T21" s="8">
        <f>IF(მონაცემები!$I21&lt;&gt;"არ დაწყებულა",((T$1&gt;მონაცემები!$I21)*OR(მონაცემები!$AF21&gt;T$1,მონაცემები!$AF21="")*((T$1-მონაცემები!$I21)/365)),0)</f>
        <v>0</v>
      </c>
      <c r="U21" s="8">
        <f>IF(მონაცემები!$I21&lt;&gt;"არ დაწყებულა",((U$1&gt;მონაცემები!$I21)*OR(მონაცემები!$AF21&gt;U$1,მონაცემები!$AF21="")*((U$1-მონაცემები!$I21)/365)),0)</f>
        <v>0</v>
      </c>
      <c r="V21" s="8">
        <f>IF(მონაცემები!$I21&lt;&gt;"არ დაწყებულა",((V$1&gt;მონაცემები!$I21)*OR(მონაცემები!$AF21&gt;V$1,მონაცემები!$AF21="")*((V$1-მონაცემები!$I21)/365)),0)</f>
        <v>0</v>
      </c>
      <c r="W21" s="8">
        <f>IF(მონაცემები!$I21&lt;&gt;"არ დაწყებულა",((W$1&gt;მონაცემები!$I21)*OR(მონაცემები!$AF21&gt;W$1,მონაცემები!$AF21="")*((W$1-მონაცემები!$I21)/365)),0)</f>
        <v>0</v>
      </c>
      <c r="X21" s="8">
        <f>IF(მონაცემები!$I21&lt;&gt;"არ დაწყებულა",((X$1&gt;მონაცემები!$I21)*OR(მონაცემები!$AF21&gt;X$1,მონაცემები!$AF21="")*((X$1-მონაცემები!$I21)/365)),0)</f>
        <v>0</v>
      </c>
      <c r="Y21" s="8">
        <f>IF(მონაცემები!$I21&lt;&gt;"არ დაწყებულა",((Y$1&gt;მონაცემები!$I21)*OR(მონაცემები!$AF21&gt;Y$1,მონაცემები!$AF21="")*((Y$1-მონაცემები!$I21)/365)),0)</f>
        <v>0</v>
      </c>
      <c r="Z21" s="8">
        <f>IF(მონაცემები!$I21&lt;&gt;"არ დაწყებულა",((Z$1&gt;მონაცემები!$I21)*OR(მონაცემები!$AF21&gt;Z$1,მონაცემები!$AF21="")*((Z$1-მონაცემები!$I21)/365)),0)</f>
        <v>0</v>
      </c>
      <c r="AA21" s="8">
        <f>IF(მონაცემები!$I21&lt;&gt;"არ დაწყებულა",((AA$1&gt;მონაცემები!$I21)*OR(მონაცემები!$AF21&gt;AA$1,მონაცემები!$AF21="")*((AA$1-მონაცემები!$I21)/365)),0)</f>
        <v>0</v>
      </c>
      <c r="AB21" s="8">
        <f>IF(მონაცემები!$I21&lt;&gt;"არ დაწყებულა",((AB$1&gt;მონაცემები!$I21)*OR(მონაცემები!$AF21&gt;AB$1,მონაცემები!$AF21="")*((AB$1-მონაცემები!$I21)/365)),0)</f>
        <v>0</v>
      </c>
      <c r="AC21" s="8">
        <f>IF(მონაცემები!$I21&lt;&gt;"არ დაწყებულა",((AC$1&gt;მონაცემები!$I21)*OR(მონაცემები!$AF21&gt;AC$1,მონაცემები!$AF21="")*((AC$1-მონაცემები!$I21)/365)),0)</f>
        <v>0</v>
      </c>
      <c r="AD21" s="8">
        <f>IF(მონაცემები!$I21&lt;&gt;"არ დაწყებულა",((AD$1&gt;მონაცემები!$I21)*OR(მონაცემები!$AF21&gt;AD$1,მონაცემები!$AF21="")*((AD$1-მონაცემები!$I21)/365)),0)</f>
        <v>0</v>
      </c>
      <c r="AE21" s="8">
        <f>IF(მონაცემები!$I21&lt;&gt;"არ დაწყებულა",((AE$1&gt;მონაცემები!$I21)*OR(მონაცემები!$AF21&gt;AE$1,მონაცემები!$AF21="")*((AE$1-მონაცემები!$I21)/365)),0)</f>
        <v>0</v>
      </c>
      <c r="AF21" s="8">
        <f>IF(მონაცემები!$I21&lt;&gt;"არ დაწყებულა",((AF$1&gt;მონაცემები!$I21)*OR(მონაცემები!$AF21&gt;AF$1,მონაცემები!$AF21="")*((AF$1-მონაცემები!$I21)/365)),0)</f>
        <v>0</v>
      </c>
      <c r="AG21" s="8">
        <f>IF(მონაცემები!$I21&lt;&gt;"არ დაწყებულა",((AG$1&gt;მონაცემები!$I21)*OR(მონაცემები!$AF21&gt;AG$1,მონაცემები!$AF21="")*((AG$1-მონაცემები!$I21)/365)),0)</f>
        <v>0</v>
      </c>
      <c r="AH21" s="8">
        <f>IF(მონაცემები!$I21&lt;&gt;"არ დაწყებულა",((AH$1&gt;მონაცემები!$I21)*OR(მონაცემები!$AF21&gt;AH$1,მონაცემები!$AF21="")*((AH$1-მონაცემები!$I21)/365)),0)</f>
        <v>0</v>
      </c>
      <c r="AI21" s="8">
        <f>IF(მონაცემები!$I21&lt;&gt;"არ დაწყებულა",((AI$1&gt;მონაცემები!$I21)*OR(მონაცემები!$AF21&gt;AI$1,მონაცემები!$AF21="")*((AI$1-მონაცემები!$I21)/365)),0)</f>
        <v>0</v>
      </c>
      <c r="AJ21" s="8">
        <f>IF(მონაცემები!$I21&lt;&gt;"არ დაწყებულა",((AJ$1&gt;მონაცემები!$I21)*OR(მონაცემები!$AF21&gt;AJ$1,მონაცემები!$AF21="")*((AJ$1-მონაცემები!$I21)/365)),0)</f>
        <v>0</v>
      </c>
      <c r="AK21" s="8">
        <f>IF(მონაცემები!$I21&lt;&gt;"არ დაწყებულა",((AK$1&gt;მონაცემები!$I21)*OR(მონაცემები!$AF21&gt;AK$1,მონაცემები!$AF21="")*((AK$1-მონაცემები!$I21)/365)),0)</f>
        <v>0</v>
      </c>
      <c r="AL21" s="8">
        <f>IF(მონაცემები!$I21&lt;&gt;"არ დაწყებულა",((AL$1&gt;მონაცემები!$I21)*OR(მონაცემები!$AF21&gt;AL$1,მონაცემები!$AF21="")*((AL$1-მონაცემები!$I21)/365)),0)</f>
        <v>0</v>
      </c>
      <c r="AM21" s="8">
        <f>IF(მონაცემები!$I21&lt;&gt;"არ დაწყებულა",((AM$1&gt;მონაცემები!$I21)*OR(მონაცემები!$AF21&gt;AM$1,მონაცემები!$AF21="")*((AM$1-მონაცემები!$I21)/365)),0)</f>
        <v>0</v>
      </c>
      <c r="AN21" s="8">
        <f>IF(მონაცემები!$I21&lt;&gt;"არ დაწყებულა",((AN$1&gt;მონაცემები!$I21)*OR(მონაცემები!$AF21&gt;AN$1,მონაცემები!$AF21="")*((AN$1-მონაცემები!$I21)/365)),0)</f>
        <v>0</v>
      </c>
      <c r="AO21" s="8">
        <f>IF(მონაცემები!$I21&lt;&gt;"არ დაწყებულა",((AO$1&gt;მონაცემები!$I21)*OR(მონაცემები!$AF21&gt;AO$1,მონაცემები!$AF21="")*((AO$1-მონაცემები!$I21)/365)),0)</f>
        <v>0</v>
      </c>
      <c r="AP21" s="8">
        <f>IF(მონაცემები!$I21&lt;&gt;"არ დაწყებულა",((AP$1&gt;მონაცემები!$I21)*OR(მონაცემები!$AF21&gt;AP$1,მონაცემები!$AF21="")*((AP$1-მონაცემები!$I21)/365)),0)</f>
        <v>0</v>
      </c>
      <c r="AQ21" s="8">
        <f>IF(მონაცემები!$I21&lt;&gt;"არ დაწყებულა",((AQ$1&gt;მონაცემები!$I21)*OR(მონაცემები!$AF21&gt;AQ$1,მონაცემები!$AF21="")*((AQ$1-მონაცემები!$I21)/365)),0)</f>
        <v>0</v>
      </c>
      <c r="AR21" s="8">
        <f>IF(მონაცემები!$I21&lt;&gt;"არ დაწყებულა",((AR$1&gt;მონაცემები!$I21)*OR(მონაცემები!$AF21&gt;AR$1,მონაცემები!$AF21="")*((AR$1-მონაცემები!$I21)/365)),0)</f>
        <v>0</v>
      </c>
      <c r="AS21" s="8">
        <f>IF(მონაცემები!$I21&lt;&gt;"არ დაწყებულა",((AS$1&gt;მონაცემები!$I21)*OR(მონაცემები!$AF21&gt;AS$1,მონაცემები!$AF21="")*((AS$1-მონაცემები!$I21)/365)),0)</f>
        <v>0</v>
      </c>
      <c r="AT21" s="8">
        <f>IF(მონაცემები!$I21&lt;&gt;"არ დაწყებულა",((AT$1&gt;მონაცემები!$I21)*OR(მონაცემები!$AF21&gt;AT$1,მონაცემები!$AF21="")*((AT$1-მონაცემები!$I21)/365)),0)</f>
        <v>0</v>
      </c>
      <c r="AU21" s="8">
        <f>IF(მონაცემები!$I21&lt;&gt;"არ დაწყებულა",((AU$1&gt;მონაცემები!$I21)*OR(მონაცემები!$AF21&gt;AU$1,მონაცემები!$AF21="")*((AU$1-მონაცემები!$I21)/365)),0)</f>
        <v>0</v>
      </c>
      <c r="AV21" s="8">
        <f>IF(მონაცემები!$I21&lt;&gt;"არ დაწყებულა",((AV$1&gt;მონაცემები!$I21)*OR(მონაცემები!$AF21&gt;AV$1,მონაცემები!$AF21="")*((AV$1-მონაცემები!$I21)/365)),0)</f>
        <v>0</v>
      </c>
      <c r="AW21" s="8">
        <f>IF(მონაცემები!$I21&lt;&gt;"არ დაწყებულა",((AW$1&gt;მონაცემები!$I21)*OR(მონაცემები!$AF21&gt;AW$1,მონაცემები!$AF21="")*((AW$1-მონაცემები!$I21)/365)),0)</f>
        <v>0</v>
      </c>
      <c r="AX21" s="8">
        <f>IF(მონაცემები!$I21&lt;&gt;"არ დაწყებულა",((AX$1&gt;მონაცემები!$I21)*OR(მონაცემები!$AF21&gt;AX$1,მონაცემები!$AF21="")*((AX$1-მონაცემები!$I21)/365)),0)</f>
        <v>0</v>
      </c>
      <c r="AY21" s="8">
        <f>IF(მონაცემები!$I21&lt;&gt;"არ დაწყებულა",((AY$1&gt;მონაცემები!$I21)*OR(მონაცემები!$AF21&gt;AY$1,მონაცემები!$AF21="")*((AY$1-მონაცემები!$I21)/365)),0)</f>
        <v>0</v>
      </c>
      <c r="AZ21" s="8">
        <f>IF(მონაცემები!$I21&lt;&gt;"არ დაწყებულა",((AZ$1&gt;მონაცემები!$I21)*OR(მონაცემები!$AF21&gt;AZ$1,მონაცემები!$AF21="")*((AZ$1-მონაცემები!$I21)/365)),0)</f>
        <v>0</v>
      </c>
      <c r="BA21" s="8">
        <f>IF(მონაცემები!$I21&lt;&gt;"არ დაწყებულა",((BA$1&gt;მონაცემები!$I21)*OR(მონაცემები!$AF21&gt;BA$1,მონაცემები!$AF21="")*((BA$1-მონაცემები!$I21)/365)),0)</f>
        <v>0</v>
      </c>
      <c r="BB21" s="8">
        <f>IF(მონაცემები!$I21&lt;&gt;"არ დაწყებულა",((BB$1&gt;მონაცემები!$I21)*OR(მონაცემები!$AF21&gt;BB$1,მონაცემები!$AF21="")*((BB$1-მონაცემები!$I21)/365)),0)</f>
        <v>0</v>
      </c>
      <c r="BC21" s="8">
        <f>IF(მონაცემები!$I21&lt;&gt;"არ დაწყებულა",((BC$1&gt;მონაცემები!$I21)*OR(მონაცემები!$AF21&gt;BC$1,მონაცემები!$AF21="")*((BC$1-მონაცემები!$I21)/365)),0)</f>
        <v>0</v>
      </c>
      <c r="BD21" s="8">
        <f>IF(მონაცემები!$I21&lt;&gt;"არ დაწყებულა",((BD$1&gt;მონაცემები!$I21)*OR(მონაცემები!$AF21&gt;BD$1,მონაცემები!$AF21="")*((BD$1-მონაცემები!$I21)/365)),0)</f>
        <v>0</v>
      </c>
    </row>
    <row r="22" spans="2:56">
      <c r="B22" s="8">
        <f>IF(მონაცემები!$I22&lt;&gt;"არ დაწყებულა",((B$1&gt;მონაცემები!$I22)*OR(მონაცემები!$AF22&gt;B$1,მონაცემები!$AF22="")*((B$1-მონაცემები!$I22)/365)),0)</f>
        <v>0</v>
      </c>
      <c r="C22" s="8">
        <f>IF(მონაცემები!$I22&lt;&gt;"არ დაწყებულა",((C$1&gt;მონაცემები!$I22)*OR(მონაცემები!$AF22&gt;C$1,მონაცემები!$AF22="")*((C$1-მონაცემები!$I22)/365)),0)</f>
        <v>0</v>
      </c>
      <c r="D22" s="8">
        <f>IF(მონაცემები!$I22&lt;&gt;"არ დაწყებულა",((D$1&gt;მონაცემები!$I22)*OR(მონაცემები!$AF22&gt;D$1,მონაცემები!$AF22="")*((D$1-მონაცემები!$I22)/365)),0)</f>
        <v>0</v>
      </c>
      <c r="E22" s="8">
        <f>IF(მონაცემები!$I22&lt;&gt;"არ დაწყებულა",((E$1&gt;მონაცემები!$I22)*OR(მონაცემები!$AF22&gt;E$1,მონაცემები!$AF22="")*((E$1-მონაცემები!$I22)/365)),0)</f>
        <v>0</v>
      </c>
      <c r="F22" s="8">
        <f>IF(მონაცემები!$I22&lt;&gt;"არ დაწყებულა",((F$1&gt;მონაცემები!$I22)*OR(მონაცემები!$AF22&gt;F$1,მონაცემები!$AF22="")*((F$1-მონაცემები!$I22)/365)),0)</f>
        <v>0</v>
      </c>
      <c r="G22" s="8">
        <f>IF(მონაცემები!$I22&lt;&gt;"არ დაწყებულა",((G$1&gt;მონაცემები!$I22)*OR(მონაცემები!$AF22&gt;G$1,მონაცემები!$AF22="")*((G$1-მონაცემები!$I22)/365)),0)</f>
        <v>0</v>
      </c>
      <c r="H22" s="8">
        <f>IF(მონაცემები!$I22&lt;&gt;"არ დაწყებულა",((H$1&gt;მონაცემები!$I22)*OR(მონაცემები!$AF22&gt;H$1,მონაცემები!$AF22="")*((H$1-მონაცემები!$I22)/365)),0)</f>
        <v>0</v>
      </c>
      <c r="I22" s="8">
        <f>IF(მონაცემები!$I22&lt;&gt;"არ დაწყებულა",((I$1&gt;მონაცემები!$I22)*OR(მონაცემები!$AF22&gt;I$1,მონაცემები!$AF22="")*((I$1-მონაცემები!$I22)/365)),0)</f>
        <v>0</v>
      </c>
      <c r="J22" s="8">
        <f>IF(მონაცემები!$I22&lt;&gt;"არ დაწყებულა",((J$1&gt;მონაცემები!$I22)*OR(მონაცემები!$AF22&gt;J$1,მონაცემები!$AF22="")*((J$1-მონაცემები!$I22)/365)),0)</f>
        <v>0</v>
      </c>
      <c r="K22" s="8">
        <f>IF(მონაცემები!$I22&lt;&gt;"არ დაწყებულა",((K$1&gt;მონაცემები!$I22)*OR(მონაცემები!$AF22&gt;K$1,მონაცემები!$AF22="")*((K$1-მონაცემები!$I22)/365)),0)</f>
        <v>0</v>
      </c>
      <c r="L22" s="8">
        <f>IF(მონაცემები!$I22&lt;&gt;"არ დაწყებულა",((L$1&gt;მონაცემები!$I22)*OR(მონაცემები!$AF22&gt;L$1,მონაცემები!$AF22="")*((L$1-მონაცემები!$I22)/365)),0)</f>
        <v>0</v>
      </c>
      <c r="M22" s="8">
        <f>IF(მონაცემები!$I22&lt;&gt;"არ დაწყებულა",((M$1&gt;მონაცემები!$I22)*OR(მონაცემები!$AF22&gt;M$1,მონაცემები!$AF22="")*((M$1-მონაცემები!$I22)/365)),0)</f>
        <v>0</v>
      </c>
      <c r="N22" s="8">
        <f>IF(მონაცემები!$I22&lt;&gt;"არ დაწყებულა",((N$1&gt;მონაცემები!$I22)*OR(მონაცემები!$AF22&gt;N$1,მონაცემები!$AF22="")*((N$1-მონაცემები!$I22)/365)),0)</f>
        <v>0</v>
      </c>
      <c r="O22" s="8">
        <f>IF(მონაცემები!$I22&lt;&gt;"არ დაწყებულა",((O$1&gt;მონაცემები!$I22)*OR(მონაცემები!$AF22&gt;O$1,მონაცემები!$AF22="")*((O$1-მონაცემები!$I22)/365)),0)</f>
        <v>0</v>
      </c>
      <c r="P22" s="8">
        <f>IF(მონაცემები!$I22&lt;&gt;"არ დაწყებულა",((P$1&gt;მონაცემები!$I22)*OR(მონაცემები!$AF22&gt;P$1,მონაცემები!$AF22="")*((P$1-მონაცემები!$I22)/365)),0)</f>
        <v>0</v>
      </c>
      <c r="Q22" s="8">
        <f>IF(მონაცემები!$I22&lt;&gt;"არ დაწყებულა",((Q$1&gt;მონაცემები!$I22)*OR(მონაცემები!$AF22&gt;Q$1,მონაცემები!$AF22="")*((Q$1-მონაცემები!$I22)/365)),0)</f>
        <v>0</v>
      </c>
      <c r="R22" s="8">
        <f>IF(მონაცემები!$I22&lt;&gt;"არ დაწყებულა",((R$1&gt;მონაცემები!$I22)*OR(მონაცემები!$AF22&gt;R$1,მონაცემები!$AF22="")*((R$1-მონაცემები!$I22)/365)),0)</f>
        <v>0</v>
      </c>
      <c r="S22" s="8">
        <f>IF(მონაცემები!$I22&lt;&gt;"არ დაწყებულა",((S$1&gt;მონაცემები!$I22)*OR(მონაცემები!$AF22&gt;S$1,მონაცემები!$AF22="")*((S$1-მონაცემები!$I22)/365)),0)</f>
        <v>0</v>
      </c>
      <c r="T22" s="8">
        <f>IF(მონაცემები!$I22&lt;&gt;"არ დაწყებულა",((T$1&gt;მონაცემები!$I22)*OR(მონაცემები!$AF22&gt;T$1,მონაცემები!$AF22="")*((T$1-მონაცემები!$I22)/365)),0)</f>
        <v>0</v>
      </c>
      <c r="U22" s="8">
        <f>IF(მონაცემები!$I22&lt;&gt;"არ დაწყებულა",((U$1&gt;მონაცემები!$I22)*OR(მონაცემები!$AF22&gt;U$1,მონაცემები!$AF22="")*((U$1-მონაცემები!$I22)/365)),0)</f>
        <v>0</v>
      </c>
      <c r="V22" s="8">
        <f>IF(მონაცემები!$I22&lt;&gt;"არ დაწყებულა",((V$1&gt;მონაცემები!$I22)*OR(მონაცემები!$AF22&gt;V$1,მონაცემები!$AF22="")*((V$1-მონაცემები!$I22)/365)),0)</f>
        <v>0</v>
      </c>
      <c r="W22" s="8">
        <f>IF(მონაცემები!$I22&lt;&gt;"არ დაწყებულა",((W$1&gt;მონაცემები!$I22)*OR(მონაცემები!$AF22&gt;W$1,მონაცემები!$AF22="")*((W$1-მონაცემები!$I22)/365)),0)</f>
        <v>0</v>
      </c>
      <c r="X22" s="8">
        <f>IF(მონაცემები!$I22&lt;&gt;"არ დაწყებულა",((X$1&gt;მონაცემები!$I22)*OR(მონაცემები!$AF22&gt;X$1,მონაცემები!$AF22="")*((X$1-მონაცემები!$I22)/365)),0)</f>
        <v>0</v>
      </c>
      <c r="Y22" s="8">
        <f>IF(მონაცემები!$I22&lt;&gt;"არ დაწყებულა",((Y$1&gt;მონაცემები!$I22)*OR(მონაცემები!$AF22&gt;Y$1,მონაცემები!$AF22="")*((Y$1-მონაცემები!$I22)/365)),0)</f>
        <v>0</v>
      </c>
      <c r="Z22" s="8">
        <f>IF(მონაცემები!$I22&lt;&gt;"არ დაწყებულა",((Z$1&gt;მონაცემები!$I22)*OR(მონაცემები!$AF22&gt;Z$1,მონაცემები!$AF22="")*((Z$1-მონაცემები!$I22)/365)),0)</f>
        <v>0</v>
      </c>
      <c r="AA22" s="8">
        <f>IF(მონაცემები!$I22&lt;&gt;"არ დაწყებულა",((AA$1&gt;მონაცემები!$I22)*OR(მონაცემები!$AF22&gt;AA$1,მონაცემები!$AF22="")*((AA$1-მონაცემები!$I22)/365)),0)</f>
        <v>0</v>
      </c>
      <c r="AB22" s="8">
        <f>IF(მონაცემები!$I22&lt;&gt;"არ დაწყებულა",((AB$1&gt;მონაცემები!$I22)*OR(მონაცემები!$AF22&gt;AB$1,მონაცემები!$AF22="")*((AB$1-მონაცემები!$I22)/365)),0)</f>
        <v>0</v>
      </c>
      <c r="AC22" s="8">
        <f>IF(მონაცემები!$I22&lt;&gt;"არ დაწყებულა",((AC$1&gt;მონაცემები!$I22)*OR(მონაცემები!$AF22&gt;AC$1,მონაცემები!$AF22="")*((AC$1-მონაცემები!$I22)/365)),0)</f>
        <v>0</v>
      </c>
      <c r="AD22" s="8">
        <f>IF(მონაცემები!$I22&lt;&gt;"არ დაწყებულა",((AD$1&gt;მონაცემები!$I22)*OR(მონაცემები!$AF22&gt;AD$1,მონაცემები!$AF22="")*((AD$1-მონაცემები!$I22)/365)),0)</f>
        <v>0</v>
      </c>
      <c r="AE22" s="8">
        <f>IF(მონაცემები!$I22&lt;&gt;"არ დაწყებულა",((AE$1&gt;მონაცემები!$I22)*OR(მონაცემები!$AF22&gt;AE$1,მონაცემები!$AF22="")*((AE$1-მონაცემები!$I22)/365)),0)</f>
        <v>0</v>
      </c>
      <c r="AF22" s="8">
        <f>IF(მონაცემები!$I22&lt;&gt;"არ დაწყებულა",((AF$1&gt;მონაცემები!$I22)*OR(მონაცემები!$AF22&gt;AF$1,მონაცემები!$AF22="")*((AF$1-მონაცემები!$I22)/365)),0)</f>
        <v>0</v>
      </c>
      <c r="AG22" s="8">
        <f>IF(მონაცემები!$I22&lt;&gt;"არ დაწყებულა",((AG$1&gt;მონაცემები!$I22)*OR(მონაცემები!$AF22&gt;AG$1,მონაცემები!$AF22="")*((AG$1-მონაცემები!$I22)/365)),0)</f>
        <v>0</v>
      </c>
      <c r="AH22" s="8">
        <f>IF(მონაცემები!$I22&lt;&gt;"არ დაწყებულა",((AH$1&gt;მონაცემები!$I22)*OR(მონაცემები!$AF22&gt;AH$1,მონაცემები!$AF22="")*((AH$1-მონაცემები!$I22)/365)),0)</f>
        <v>0</v>
      </c>
      <c r="AI22" s="8">
        <f>IF(მონაცემები!$I22&lt;&gt;"არ დაწყებულა",((AI$1&gt;მონაცემები!$I22)*OR(მონაცემები!$AF22&gt;AI$1,მონაცემები!$AF22="")*((AI$1-მონაცემები!$I22)/365)),0)</f>
        <v>0</v>
      </c>
      <c r="AJ22" s="8">
        <f>IF(მონაცემები!$I22&lt;&gt;"არ დაწყებულა",((AJ$1&gt;მონაცემები!$I22)*OR(მონაცემები!$AF22&gt;AJ$1,მონაცემები!$AF22="")*((AJ$1-მონაცემები!$I22)/365)),0)</f>
        <v>0</v>
      </c>
      <c r="AK22" s="8">
        <f>IF(მონაცემები!$I22&lt;&gt;"არ დაწყებულა",((AK$1&gt;მონაცემები!$I22)*OR(მონაცემები!$AF22&gt;AK$1,მონაცემები!$AF22="")*((AK$1-მონაცემები!$I22)/365)),0)</f>
        <v>0</v>
      </c>
      <c r="AL22" s="8">
        <f>IF(მონაცემები!$I22&lt;&gt;"არ დაწყებულა",((AL$1&gt;მონაცემები!$I22)*OR(მონაცემები!$AF22&gt;AL$1,მონაცემები!$AF22="")*((AL$1-მონაცემები!$I22)/365)),0)</f>
        <v>0</v>
      </c>
      <c r="AM22" s="8">
        <f>IF(მონაცემები!$I22&lt;&gt;"არ დაწყებულა",((AM$1&gt;მონაცემები!$I22)*OR(მონაცემები!$AF22&gt;AM$1,მონაცემები!$AF22="")*((AM$1-მონაცემები!$I22)/365)),0)</f>
        <v>0</v>
      </c>
      <c r="AN22" s="8">
        <f>IF(მონაცემები!$I22&lt;&gt;"არ დაწყებულა",((AN$1&gt;მონაცემები!$I22)*OR(მონაცემები!$AF22&gt;AN$1,მონაცემები!$AF22="")*((AN$1-მონაცემები!$I22)/365)),0)</f>
        <v>0</v>
      </c>
      <c r="AO22" s="8">
        <f>IF(მონაცემები!$I22&lt;&gt;"არ დაწყებულა",((AO$1&gt;მონაცემები!$I22)*OR(მონაცემები!$AF22&gt;AO$1,მონაცემები!$AF22="")*((AO$1-მონაცემები!$I22)/365)),0)</f>
        <v>0</v>
      </c>
      <c r="AP22" s="8">
        <f>IF(მონაცემები!$I22&lt;&gt;"არ დაწყებულა",((AP$1&gt;მონაცემები!$I22)*OR(მონაცემები!$AF22&gt;AP$1,მონაცემები!$AF22="")*((AP$1-მონაცემები!$I22)/365)),0)</f>
        <v>0</v>
      </c>
      <c r="AQ22" s="8">
        <f>IF(მონაცემები!$I22&lt;&gt;"არ დაწყებულა",((AQ$1&gt;მონაცემები!$I22)*OR(მონაცემები!$AF22&gt;AQ$1,მონაცემები!$AF22="")*((AQ$1-მონაცემები!$I22)/365)),0)</f>
        <v>0</v>
      </c>
      <c r="AR22" s="8">
        <f>IF(მონაცემები!$I22&lt;&gt;"არ დაწყებულა",((AR$1&gt;მონაცემები!$I22)*OR(მონაცემები!$AF22&gt;AR$1,მონაცემები!$AF22="")*((AR$1-მონაცემები!$I22)/365)),0)</f>
        <v>0</v>
      </c>
      <c r="AS22" s="8">
        <f>IF(მონაცემები!$I22&lt;&gt;"არ დაწყებულა",((AS$1&gt;მონაცემები!$I22)*OR(მონაცემები!$AF22&gt;AS$1,მონაცემები!$AF22="")*((AS$1-მონაცემები!$I22)/365)),0)</f>
        <v>0</v>
      </c>
      <c r="AT22" s="8">
        <f>IF(მონაცემები!$I22&lt;&gt;"არ დაწყებულა",((AT$1&gt;მონაცემები!$I22)*OR(მონაცემები!$AF22&gt;AT$1,მონაცემები!$AF22="")*((AT$1-მონაცემები!$I22)/365)),0)</f>
        <v>0</v>
      </c>
      <c r="AU22" s="8">
        <f>IF(მონაცემები!$I22&lt;&gt;"არ დაწყებულა",((AU$1&gt;მონაცემები!$I22)*OR(მონაცემები!$AF22&gt;AU$1,მონაცემები!$AF22="")*((AU$1-მონაცემები!$I22)/365)),0)</f>
        <v>0</v>
      </c>
      <c r="AV22" s="8">
        <f>IF(მონაცემები!$I22&lt;&gt;"არ დაწყებულა",((AV$1&gt;მონაცემები!$I22)*OR(მონაცემები!$AF22&gt;AV$1,მონაცემები!$AF22="")*((AV$1-მონაცემები!$I22)/365)),0)</f>
        <v>0</v>
      </c>
      <c r="AW22" s="8">
        <f>IF(მონაცემები!$I22&lt;&gt;"არ დაწყებულა",((AW$1&gt;მონაცემები!$I22)*OR(მონაცემები!$AF22&gt;AW$1,მონაცემები!$AF22="")*((AW$1-მონაცემები!$I22)/365)),0)</f>
        <v>0</v>
      </c>
      <c r="AX22" s="8">
        <f>IF(მონაცემები!$I22&lt;&gt;"არ დაწყებულა",((AX$1&gt;მონაცემები!$I22)*OR(მონაცემები!$AF22&gt;AX$1,მონაცემები!$AF22="")*((AX$1-მონაცემები!$I22)/365)),0)</f>
        <v>0</v>
      </c>
      <c r="AY22" s="8">
        <f>IF(მონაცემები!$I22&lt;&gt;"არ დაწყებულა",((AY$1&gt;მონაცემები!$I22)*OR(მონაცემები!$AF22&gt;AY$1,მონაცემები!$AF22="")*((AY$1-მონაცემები!$I22)/365)),0)</f>
        <v>0</v>
      </c>
      <c r="AZ22" s="8">
        <f>IF(მონაცემები!$I22&lt;&gt;"არ დაწყებულა",((AZ$1&gt;მონაცემები!$I22)*OR(მონაცემები!$AF22&gt;AZ$1,მონაცემები!$AF22="")*((AZ$1-მონაცემები!$I22)/365)),0)</f>
        <v>0</v>
      </c>
      <c r="BA22" s="8">
        <f>IF(მონაცემები!$I22&lt;&gt;"არ დაწყებულა",((BA$1&gt;მონაცემები!$I22)*OR(მონაცემები!$AF22&gt;BA$1,მონაცემები!$AF22="")*((BA$1-მონაცემები!$I22)/365)),0)</f>
        <v>0</v>
      </c>
      <c r="BB22" s="8">
        <f>IF(მონაცემები!$I22&lt;&gt;"არ დაწყებულა",((BB$1&gt;მონაცემები!$I22)*OR(მონაცემები!$AF22&gt;BB$1,მონაცემები!$AF22="")*((BB$1-მონაცემები!$I22)/365)),0)</f>
        <v>0</v>
      </c>
      <c r="BC22" s="8">
        <f>IF(მონაცემები!$I22&lt;&gt;"არ დაწყებულა",((BC$1&gt;მონაცემები!$I22)*OR(მონაცემები!$AF22&gt;BC$1,მონაცემები!$AF22="")*((BC$1-მონაცემები!$I22)/365)),0)</f>
        <v>0</v>
      </c>
      <c r="BD22" s="8">
        <f>IF(მონაცემები!$I22&lt;&gt;"არ დაწყებულა",((BD$1&gt;მონაცემები!$I22)*OR(მონაცემები!$AF22&gt;BD$1,მონაცემები!$AF22="")*((BD$1-მონაცემები!$I22)/365)),0)</f>
        <v>0</v>
      </c>
    </row>
    <row r="23" spans="2:56">
      <c r="B23" s="8">
        <f>IF(მონაცემები!$I23&lt;&gt;"არ დაწყებულა",((B$1&gt;მონაცემები!$I23)*OR(მონაცემები!$AF23&gt;B$1,მონაცემები!$AF23="")*((B$1-მონაცემები!$I23)/365)),0)</f>
        <v>0</v>
      </c>
      <c r="C23" s="8">
        <f>IF(მონაცემები!$I23&lt;&gt;"არ დაწყებულა",((C$1&gt;მონაცემები!$I23)*OR(მონაცემები!$AF23&gt;C$1,მონაცემები!$AF23="")*((C$1-მონაცემები!$I23)/365)),0)</f>
        <v>0</v>
      </c>
      <c r="D23" s="8">
        <f>IF(მონაცემები!$I23&lt;&gt;"არ დაწყებულა",((D$1&gt;მონაცემები!$I23)*OR(მონაცემები!$AF23&gt;D$1,მონაცემები!$AF23="")*((D$1-მონაცემები!$I23)/365)),0)</f>
        <v>0</v>
      </c>
      <c r="E23" s="8">
        <f>IF(მონაცემები!$I23&lt;&gt;"არ დაწყებულა",((E$1&gt;მონაცემები!$I23)*OR(მონაცემები!$AF23&gt;E$1,მონაცემები!$AF23="")*((E$1-მონაცემები!$I23)/365)),0)</f>
        <v>0</v>
      </c>
      <c r="F23" s="8">
        <f>IF(მონაცემები!$I23&lt;&gt;"არ დაწყებულა",((F$1&gt;მონაცემები!$I23)*OR(მონაცემები!$AF23&gt;F$1,მონაცემები!$AF23="")*((F$1-მონაცემები!$I23)/365)),0)</f>
        <v>0</v>
      </c>
      <c r="G23" s="8">
        <f>IF(მონაცემები!$I23&lt;&gt;"არ დაწყებულა",((G$1&gt;მონაცემები!$I23)*OR(მონაცემები!$AF23&gt;G$1,მონაცემები!$AF23="")*((G$1-მონაცემები!$I23)/365)),0)</f>
        <v>0</v>
      </c>
      <c r="H23" s="8">
        <f>IF(მონაცემები!$I23&lt;&gt;"არ დაწყებულა",((H$1&gt;მონაცემები!$I23)*OR(მონაცემები!$AF23&gt;H$1,მონაცემები!$AF23="")*((H$1-მონაცემები!$I23)/365)),0)</f>
        <v>0</v>
      </c>
      <c r="I23" s="8">
        <f>IF(მონაცემები!$I23&lt;&gt;"არ დაწყებულა",((I$1&gt;მონაცემები!$I23)*OR(მონაცემები!$AF23&gt;I$1,მონაცემები!$AF23="")*((I$1-მონაცემები!$I23)/365)),0)</f>
        <v>0</v>
      </c>
      <c r="J23" s="8">
        <f>IF(მონაცემები!$I23&lt;&gt;"არ დაწყებულა",((J$1&gt;მონაცემები!$I23)*OR(მონაცემები!$AF23&gt;J$1,მონაცემები!$AF23="")*((J$1-მონაცემები!$I23)/365)),0)</f>
        <v>0</v>
      </c>
      <c r="K23" s="8">
        <f>IF(მონაცემები!$I23&lt;&gt;"არ დაწყებულა",((K$1&gt;მონაცემები!$I23)*OR(მონაცემები!$AF23&gt;K$1,მონაცემები!$AF23="")*((K$1-მონაცემები!$I23)/365)),0)</f>
        <v>0</v>
      </c>
      <c r="L23" s="8">
        <f>IF(მონაცემები!$I23&lt;&gt;"არ დაწყებულა",((L$1&gt;მონაცემები!$I23)*OR(მონაცემები!$AF23&gt;L$1,მონაცემები!$AF23="")*((L$1-მონაცემები!$I23)/365)),0)</f>
        <v>0</v>
      </c>
      <c r="M23" s="8">
        <f>IF(მონაცემები!$I23&lt;&gt;"არ დაწყებულა",((M$1&gt;მონაცემები!$I23)*OR(მონაცემები!$AF23&gt;M$1,მონაცემები!$AF23="")*((M$1-მონაცემები!$I23)/365)),0)</f>
        <v>0</v>
      </c>
      <c r="N23" s="8">
        <f>IF(მონაცემები!$I23&lt;&gt;"არ დაწყებულა",((N$1&gt;მონაცემები!$I23)*OR(მონაცემები!$AF23&gt;N$1,მონაცემები!$AF23="")*((N$1-მონაცემები!$I23)/365)),0)</f>
        <v>0</v>
      </c>
      <c r="O23" s="8">
        <f>IF(მონაცემები!$I23&lt;&gt;"არ დაწყებულა",((O$1&gt;მონაცემები!$I23)*OR(მონაცემები!$AF23&gt;O$1,მონაცემები!$AF23="")*((O$1-მონაცემები!$I23)/365)),0)</f>
        <v>0</v>
      </c>
      <c r="P23" s="8">
        <f>IF(მონაცემები!$I23&lt;&gt;"არ დაწყებულა",((P$1&gt;მონაცემები!$I23)*OR(მონაცემები!$AF23&gt;P$1,მონაცემები!$AF23="")*((P$1-მონაცემები!$I23)/365)),0)</f>
        <v>0</v>
      </c>
      <c r="Q23" s="8">
        <f>IF(მონაცემები!$I23&lt;&gt;"არ დაწყებულა",((Q$1&gt;მონაცემები!$I23)*OR(მონაცემები!$AF23&gt;Q$1,მონაცემები!$AF23="")*((Q$1-მონაცემები!$I23)/365)),0)</f>
        <v>0</v>
      </c>
      <c r="R23" s="8">
        <f>IF(მონაცემები!$I23&lt;&gt;"არ დაწყებულა",((R$1&gt;მონაცემები!$I23)*OR(მონაცემები!$AF23&gt;R$1,მონაცემები!$AF23="")*((R$1-მონაცემები!$I23)/365)),0)</f>
        <v>0</v>
      </c>
      <c r="S23" s="8">
        <f>IF(მონაცემები!$I23&lt;&gt;"არ დაწყებულა",((S$1&gt;მონაცემები!$I23)*OR(მონაცემები!$AF23&gt;S$1,მონაცემები!$AF23="")*((S$1-მონაცემები!$I23)/365)),0)</f>
        <v>0</v>
      </c>
      <c r="T23" s="8">
        <f>IF(მონაცემები!$I23&lt;&gt;"არ დაწყებულა",((T$1&gt;მონაცემები!$I23)*OR(მონაცემები!$AF23&gt;T$1,მონაცემები!$AF23="")*((T$1-მონაცემები!$I23)/365)),0)</f>
        <v>0</v>
      </c>
      <c r="U23" s="8">
        <f>IF(მონაცემები!$I23&lt;&gt;"არ დაწყებულა",((U$1&gt;მონაცემები!$I23)*OR(მონაცემები!$AF23&gt;U$1,მონაცემები!$AF23="")*((U$1-მონაცემები!$I23)/365)),0)</f>
        <v>0</v>
      </c>
      <c r="V23" s="8">
        <f>IF(მონაცემები!$I23&lt;&gt;"არ დაწყებულა",((V$1&gt;მონაცემები!$I23)*OR(მონაცემები!$AF23&gt;V$1,მონაცემები!$AF23="")*((V$1-მონაცემები!$I23)/365)),0)</f>
        <v>0</v>
      </c>
      <c r="W23" s="8">
        <f>IF(მონაცემები!$I23&lt;&gt;"არ დაწყებულა",((W$1&gt;მონაცემები!$I23)*OR(მონაცემები!$AF23&gt;W$1,მონაცემები!$AF23="")*((W$1-მონაცემები!$I23)/365)),0)</f>
        <v>0</v>
      </c>
      <c r="X23" s="8">
        <f>IF(მონაცემები!$I23&lt;&gt;"არ დაწყებულა",((X$1&gt;მონაცემები!$I23)*OR(მონაცემები!$AF23&gt;X$1,მონაცემები!$AF23="")*((X$1-მონაცემები!$I23)/365)),0)</f>
        <v>0</v>
      </c>
      <c r="Y23" s="8">
        <f>IF(მონაცემები!$I23&lt;&gt;"არ დაწყებულა",((Y$1&gt;მონაცემები!$I23)*OR(მონაცემები!$AF23&gt;Y$1,მონაცემები!$AF23="")*((Y$1-მონაცემები!$I23)/365)),0)</f>
        <v>0</v>
      </c>
      <c r="Z23" s="8">
        <f>IF(მონაცემები!$I23&lt;&gt;"არ დაწყებულა",((Z$1&gt;მონაცემები!$I23)*OR(მონაცემები!$AF23&gt;Z$1,მონაცემები!$AF23="")*((Z$1-მონაცემები!$I23)/365)),0)</f>
        <v>0</v>
      </c>
      <c r="AA23" s="8">
        <f>IF(მონაცემები!$I23&lt;&gt;"არ დაწყებულა",((AA$1&gt;მონაცემები!$I23)*OR(მონაცემები!$AF23&gt;AA$1,მონაცემები!$AF23="")*((AA$1-მონაცემები!$I23)/365)),0)</f>
        <v>0</v>
      </c>
      <c r="AB23" s="8">
        <f>IF(მონაცემები!$I23&lt;&gt;"არ დაწყებულა",((AB$1&gt;მონაცემები!$I23)*OR(მონაცემები!$AF23&gt;AB$1,მონაცემები!$AF23="")*((AB$1-მონაცემები!$I23)/365)),0)</f>
        <v>0</v>
      </c>
      <c r="AC23" s="8">
        <f>IF(მონაცემები!$I23&lt;&gt;"არ დაწყებულა",((AC$1&gt;მონაცემები!$I23)*OR(მონაცემები!$AF23&gt;AC$1,მონაცემები!$AF23="")*((AC$1-მონაცემები!$I23)/365)),0)</f>
        <v>0</v>
      </c>
      <c r="AD23" s="8">
        <f>IF(მონაცემები!$I23&lt;&gt;"არ დაწყებულა",((AD$1&gt;მონაცემები!$I23)*OR(მონაცემები!$AF23&gt;AD$1,მონაცემები!$AF23="")*((AD$1-მონაცემები!$I23)/365)),0)</f>
        <v>0</v>
      </c>
      <c r="AE23" s="8">
        <f>IF(მონაცემები!$I23&lt;&gt;"არ დაწყებულა",((AE$1&gt;მონაცემები!$I23)*OR(მონაცემები!$AF23&gt;AE$1,მონაცემები!$AF23="")*((AE$1-მონაცემები!$I23)/365)),0)</f>
        <v>0</v>
      </c>
      <c r="AF23" s="8">
        <f>IF(მონაცემები!$I23&lt;&gt;"არ დაწყებულა",((AF$1&gt;მონაცემები!$I23)*OR(მონაცემები!$AF23&gt;AF$1,მონაცემები!$AF23="")*((AF$1-მონაცემები!$I23)/365)),0)</f>
        <v>0</v>
      </c>
      <c r="AG23" s="8">
        <f>IF(მონაცემები!$I23&lt;&gt;"არ დაწყებულა",((AG$1&gt;მონაცემები!$I23)*OR(მონაცემები!$AF23&gt;AG$1,მონაცემები!$AF23="")*((AG$1-მონაცემები!$I23)/365)),0)</f>
        <v>0</v>
      </c>
      <c r="AH23" s="8">
        <f>IF(მონაცემები!$I23&lt;&gt;"არ დაწყებულა",((AH$1&gt;მონაცემები!$I23)*OR(მონაცემები!$AF23&gt;AH$1,მონაცემები!$AF23="")*((AH$1-მონაცემები!$I23)/365)),0)</f>
        <v>0</v>
      </c>
      <c r="AI23" s="8">
        <f>IF(მონაცემები!$I23&lt;&gt;"არ დაწყებულა",((AI$1&gt;მონაცემები!$I23)*OR(მონაცემები!$AF23&gt;AI$1,მონაცემები!$AF23="")*((AI$1-მონაცემები!$I23)/365)),0)</f>
        <v>0</v>
      </c>
      <c r="AJ23" s="8">
        <f>IF(მონაცემები!$I23&lt;&gt;"არ დაწყებულა",((AJ$1&gt;მონაცემები!$I23)*OR(მონაცემები!$AF23&gt;AJ$1,მონაცემები!$AF23="")*((AJ$1-მონაცემები!$I23)/365)),0)</f>
        <v>0</v>
      </c>
      <c r="AK23" s="8">
        <f>IF(მონაცემები!$I23&lt;&gt;"არ დაწყებულა",((AK$1&gt;მონაცემები!$I23)*OR(მონაცემები!$AF23&gt;AK$1,მონაცემები!$AF23="")*((AK$1-მონაცემები!$I23)/365)),0)</f>
        <v>0</v>
      </c>
      <c r="AL23" s="8">
        <f>IF(მონაცემები!$I23&lt;&gt;"არ დაწყებულა",((AL$1&gt;მონაცემები!$I23)*OR(მონაცემები!$AF23&gt;AL$1,მონაცემები!$AF23="")*((AL$1-მონაცემები!$I23)/365)),0)</f>
        <v>0</v>
      </c>
      <c r="AM23" s="8">
        <f>IF(მონაცემები!$I23&lt;&gt;"არ დაწყებულა",((AM$1&gt;მონაცემები!$I23)*OR(მონაცემები!$AF23&gt;AM$1,მონაცემები!$AF23="")*((AM$1-მონაცემები!$I23)/365)),0)</f>
        <v>0</v>
      </c>
      <c r="AN23" s="8">
        <f>IF(მონაცემები!$I23&lt;&gt;"არ დაწყებულა",((AN$1&gt;მონაცემები!$I23)*OR(მონაცემები!$AF23&gt;AN$1,მონაცემები!$AF23="")*((AN$1-მონაცემები!$I23)/365)),0)</f>
        <v>0</v>
      </c>
      <c r="AO23" s="8">
        <f>IF(მონაცემები!$I23&lt;&gt;"არ დაწყებულა",((AO$1&gt;მონაცემები!$I23)*OR(მონაცემები!$AF23&gt;AO$1,მონაცემები!$AF23="")*((AO$1-მონაცემები!$I23)/365)),0)</f>
        <v>0</v>
      </c>
      <c r="AP23" s="8">
        <f>IF(მონაცემები!$I23&lt;&gt;"არ დაწყებულა",((AP$1&gt;მონაცემები!$I23)*OR(მონაცემები!$AF23&gt;AP$1,მონაცემები!$AF23="")*((AP$1-მონაცემები!$I23)/365)),0)</f>
        <v>0</v>
      </c>
      <c r="AQ23" s="8">
        <f>IF(მონაცემები!$I23&lt;&gt;"არ დაწყებულა",((AQ$1&gt;მონაცემები!$I23)*OR(მონაცემები!$AF23&gt;AQ$1,მონაცემები!$AF23="")*((AQ$1-მონაცემები!$I23)/365)),0)</f>
        <v>0</v>
      </c>
      <c r="AR23" s="8">
        <f>IF(მონაცემები!$I23&lt;&gt;"არ დაწყებულა",((AR$1&gt;მონაცემები!$I23)*OR(მონაცემები!$AF23&gt;AR$1,მონაცემები!$AF23="")*((AR$1-მონაცემები!$I23)/365)),0)</f>
        <v>0</v>
      </c>
      <c r="AS23" s="8">
        <f>IF(მონაცემები!$I23&lt;&gt;"არ დაწყებულა",((AS$1&gt;მონაცემები!$I23)*OR(მონაცემები!$AF23&gt;AS$1,მონაცემები!$AF23="")*((AS$1-მონაცემები!$I23)/365)),0)</f>
        <v>0</v>
      </c>
      <c r="AT23" s="8">
        <f>IF(მონაცემები!$I23&lt;&gt;"არ დაწყებულა",((AT$1&gt;მონაცემები!$I23)*OR(მონაცემები!$AF23&gt;AT$1,მონაცემები!$AF23="")*((AT$1-მონაცემები!$I23)/365)),0)</f>
        <v>0</v>
      </c>
      <c r="AU23" s="8">
        <f>IF(მონაცემები!$I23&lt;&gt;"არ დაწყებულა",((AU$1&gt;მონაცემები!$I23)*OR(მონაცემები!$AF23&gt;AU$1,მონაცემები!$AF23="")*((AU$1-მონაცემები!$I23)/365)),0)</f>
        <v>0</v>
      </c>
      <c r="AV23" s="8">
        <f>IF(მონაცემები!$I23&lt;&gt;"არ დაწყებულა",((AV$1&gt;მონაცემები!$I23)*OR(მონაცემები!$AF23&gt;AV$1,მონაცემები!$AF23="")*((AV$1-მონაცემები!$I23)/365)),0)</f>
        <v>0</v>
      </c>
      <c r="AW23" s="8">
        <f>IF(მონაცემები!$I23&lt;&gt;"არ დაწყებულა",((AW$1&gt;მონაცემები!$I23)*OR(მონაცემები!$AF23&gt;AW$1,მონაცემები!$AF23="")*((AW$1-მონაცემები!$I23)/365)),0)</f>
        <v>0</v>
      </c>
      <c r="AX23" s="8">
        <f>IF(მონაცემები!$I23&lt;&gt;"არ დაწყებულა",((AX$1&gt;მონაცემები!$I23)*OR(მონაცემები!$AF23&gt;AX$1,მონაცემები!$AF23="")*((AX$1-მონაცემები!$I23)/365)),0)</f>
        <v>0</v>
      </c>
      <c r="AY23" s="8">
        <f>IF(მონაცემები!$I23&lt;&gt;"არ დაწყებულა",((AY$1&gt;მონაცემები!$I23)*OR(მონაცემები!$AF23&gt;AY$1,მონაცემები!$AF23="")*((AY$1-მონაცემები!$I23)/365)),0)</f>
        <v>0</v>
      </c>
      <c r="AZ23" s="8">
        <f>IF(მონაცემები!$I23&lt;&gt;"არ დაწყებულა",((AZ$1&gt;მონაცემები!$I23)*OR(მონაცემები!$AF23&gt;AZ$1,მონაცემები!$AF23="")*((AZ$1-მონაცემები!$I23)/365)),0)</f>
        <v>0</v>
      </c>
      <c r="BA23" s="8">
        <f>IF(მონაცემები!$I23&lt;&gt;"არ დაწყებულა",((BA$1&gt;მონაცემები!$I23)*OR(მონაცემები!$AF23&gt;BA$1,მონაცემები!$AF23="")*((BA$1-მონაცემები!$I23)/365)),0)</f>
        <v>0</v>
      </c>
      <c r="BB23" s="8">
        <f>IF(მონაცემები!$I23&lt;&gt;"არ დაწყებულა",((BB$1&gt;მონაცემები!$I23)*OR(მონაცემები!$AF23&gt;BB$1,მონაცემები!$AF23="")*((BB$1-მონაცემები!$I23)/365)),0)</f>
        <v>0</v>
      </c>
      <c r="BC23" s="8">
        <f>IF(მონაცემები!$I23&lt;&gt;"არ დაწყებულა",((BC$1&gt;მონაცემები!$I23)*OR(მონაცემები!$AF23&gt;BC$1,მონაცემები!$AF23="")*((BC$1-მონაცემები!$I23)/365)),0)</f>
        <v>0</v>
      </c>
      <c r="BD23" s="8">
        <f>IF(მონაცემები!$I23&lt;&gt;"არ დაწყებულა",((BD$1&gt;მონაცემები!$I23)*OR(მონაცემები!$AF23&gt;BD$1,მონაცემები!$AF23="")*((BD$1-მონაცემები!$I23)/365)),0)</f>
        <v>0</v>
      </c>
    </row>
    <row r="24" spans="2:56">
      <c r="B24" s="8">
        <f>IF(მონაცემები!$I24&lt;&gt;"არ დაწყებულა",((B$1&gt;მონაცემები!$I24)*OR(მონაცემები!$AF24&gt;B$1,მონაცემები!$AF24="")*((B$1-მონაცემები!$I24)/365)),0)</f>
        <v>0</v>
      </c>
      <c r="C24" s="8">
        <f>IF(მონაცემები!$I24&lt;&gt;"არ დაწყებულა",((C$1&gt;მონაცემები!$I24)*OR(მონაცემები!$AF24&gt;C$1,მონაცემები!$AF24="")*((C$1-მონაცემები!$I24)/365)),0)</f>
        <v>0</v>
      </c>
      <c r="D24" s="8">
        <f>IF(მონაცემები!$I24&lt;&gt;"არ დაწყებულა",((D$1&gt;მონაცემები!$I24)*OR(მონაცემები!$AF24&gt;D$1,მონაცემები!$AF24="")*((D$1-მონაცემები!$I24)/365)),0)</f>
        <v>0</v>
      </c>
      <c r="E24" s="8">
        <f>IF(მონაცემები!$I24&lt;&gt;"არ დაწყებულა",((E$1&gt;მონაცემები!$I24)*OR(მონაცემები!$AF24&gt;E$1,მონაცემები!$AF24="")*((E$1-მონაცემები!$I24)/365)),0)</f>
        <v>0</v>
      </c>
      <c r="F24" s="8">
        <f>IF(მონაცემები!$I24&lt;&gt;"არ დაწყებულა",((F$1&gt;მონაცემები!$I24)*OR(მონაცემები!$AF24&gt;F$1,მონაცემები!$AF24="")*((F$1-მონაცემები!$I24)/365)),0)</f>
        <v>0</v>
      </c>
      <c r="G24" s="8">
        <f>IF(მონაცემები!$I24&lt;&gt;"არ დაწყებულა",((G$1&gt;მონაცემები!$I24)*OR(მონაცემები!$AF24&gt;G$1,მონაცემები!$AF24="")*((G$1-მონაცემები!$I24)/365)),0)</f>
        <v>0</v>
      </c>
      <c r="H24" s="8">
        <f>IF(მონაცემები!$I24&lt;&gt;"არ დაწყებულა",((H$1&gt;მონაცემები!$I24)*OR(მონაცემები!$AF24&gt;H$1,მონაცემები!$AF24="")*((H$1-მონაცემები!$I24)/365)),0)</f>
        <v>0</v>
      </c>
      <c r="I24" s="8">
        <f>IF(მონაცემები!$I24&lt;&gt;"არ დაწყებულა",((I$1&gt;მონაცემები!$I24)*OR(მონაცემები!$AF24&gt;I$1,მონაცემები!$AF24="")*((I$1-მონაცემები!$I24)/365)),0)</f>
        <v>0</v>
      </c>
      <c r="J24" s="8">
        <f>IF(მონაცემები!$I24&lt;&gt;"არ დაწყებულა",((J$1&gt;მონაცემები!$I24)*OR(მონაცემები!$AF24&gt;J$1,მონაცემები!$AF24="")*((J$1-მონაცემები!$I24)/365)),0)</f>
        <v>0</v>
      </c>
      <c r="K24" s="8">
        <f>IF(მონაცემები!$I24&lt;&gt;"არ დაწყებულა",((K$1&gt;მონაცემები!$I24)*OR(მონაცემები!$AF24&gt;K$1,მონაცემები!$AF24="")*((K$1-მონაცემები!$I24)/365)),0)</f>
        <v>0</v>
      </c>
      <c r="L24" s="8">
        <f>IF(მონაცემები!$I24&lt;&gt;"არ დაწყებულა",((L$1&gt;მონაცემები!$I24)*OR(მონაცემები!$AF24&gt;L$1,მონაცემები!$AF24="")*((L$1-მონაცემები!$I24)/365)),0)</f>
        <v>0</v>
      </c>
      <c r="M24" s="8">
        <f>IF(მონაცემები!$I24&lt;&gt;"არ დაწყებულა",((M$1&gt;მონაცემები!$I24)*OR(მონაცემები!$AF24&gt;M$1,მონაცემები!$AF24="")*((M$1-მონაცემები!$I24)/365)),0)</f>
        <v>0</v>
      </c>
      <c r="N24" s="8">
        <f>IF(მონაცემები!$I24&lt;&gt;"არ დაწყებულა",((N$1&gt;მონაცემები!$I24)*OR(მონაცემები!$AF24&gt;N$1,მონაცემები!$AF24="")*((N$1-მონაცემები!$I24)/365)),0)</f>
        <v>0</v>
      </c>
      <c r="O24" s="8">
        <f>IF(მონაცემები!$I24&lt;&gt;"არ დაწყებულა",((O$1&gt;მონაცემები!$I24)*OR(მონაცემები!$AF24&gt;O$1,მონაცემები!$AF24="")*((O$1-მონაცემები!$I24)/365)),0)</f>
        <v>0</v>
      </c>
      <c r="P24" s="8">
        <f>IF(მონაცემები!$I24&lt;&gt;"არ დაწყებულა",((P$1&gt;მონაცემები!$I24)*OR(მონაცემები!$AF24&gt;P$1,მონაცემები!$AF24="")*((P$1-მონაცემები!$I24)/365)),0)</f>
        <v>0</v>
      </c>
      <c r="Q24" s="8">
        <f>IF(მონაცემები!$I24&lt;&gt;"არ დაწყებულა",((Q$1&gt;მონაცემები!$I24)*OR(მონაცემები!$AF24&gt;Q$1,მონაცემები!$AF24="")*((Q$1-მონაცემები!$I24)/365)),0)</f>
        <v>0</v>
      </c>
      <c r="R24" s="8">
        <f>IF(მონაცემები!$I24&lt;&gt;"არ დაწყებულა",((R$1&gt;მონაცემები!$I24)*OR(მონაცემები!$AF24&gt;R$1,მონაცემები!$AF24="")*((R$1-მონაცემები!$I24)/365)),0)</f>
        <v>0</v>
      </c>
      <c r="S24" s="8">
        <f>IF(მონაცემები!$I24&lt;&gt;"არ დაწყებულა",((S$1&gt;მონაცემები!$I24)*OR(მონაცემები!$AF24&gt;S$1,მონაცემები!$AF24="")*((S$1-მონაცემები!$I24)/365)),0)</f>
        <v>0</v>
      </c>
      <c r="T24" s="8">
        <f>IF(მონაცემები!$I24&lt;&gt;"არ დაწყებულა",((T$1&gt;მონაცემები!$I24)*OR(მონაცემები!$AF24&gt;T$1,მონაცემები!$AF24="")*((T$1-მონაცემები!$I24)/365)),0)</f>
        <v>0</v>
      </c>
      <c r="U24" s="8">
        <f>IF(მონაცემები!$I24&lt;&gt;"არ დაწყებულა",((U$1&gt;მონაცემები!$I24)*OR(მონაცემები!$AF24&gt;U$1,მონაცემები!$AF24="")*((U$1-მონაცემები!$I24)/365)),0)</f>
        <v>0</v>
      </c>
      <c r="V24" s="8">
        <f>IF(მონაცემები!$I24&lt;&gt;"არ დაწყებულა",((V$1&gt;მონაცემები!$I24)*OR(მონაცემები!$AF24&gt;V$1,მონაცემები!$AF24="")*((V$1-მონაცემები!$I24)/365)),0)</f>
        <v>0</v>
      </c>
      <c r="W24" s="8">
        <f>IF(მონაცემები!$I24&lt;&gt;"არ დაწყებულა",((W$1&gt;მონაცემები!$I24)*OR(მონაცემები!$AF24&gt;W$1,მონაცემები!$AF24="")*((W$1-მონაცემები!$I24)/365)),0)</f>
        <v>0</v>
      </c>
      <c r="X24" s="8">
        <f>IF(მონაცემები!$I24&lt;&gt;"არ დაწყებულა",((X$1&gt;მონაცემები!$I24)*OR(მონაცემები!$AF24&gt;X$1,მონაცემები!$AF24="")*((X$1-მონაცემები!$I24)/365)),0)</f>
        <v>0</v>
      </c>
      <c r="Y24" s="8">
        <f>IF(მონაცემები!$I24&lt;&gt;"არ დაწყებულა",((Y$1&gt;მონაცემები!$I24)*OR(მონაცემები!$AF24&gt;Y$1,მონაცემები!$AF24="")*((Y$1-მონაცემები!$I24)/365)),0)</f>
        <v>0</v>
      </c>
      <c r="Z24" s="8">
        <f>IF(მონაცემები!$I24&lt;&gt;"არ დაწყებულა",((Z$1&gt;მონაცემები!$I24)*OR(მონაცემები!$AF24&gt;Z$1,მონაცემები!$AF24="")*((Z$1-მონაცემები!$I24)/365)),0)</f>
        <v>0</v>
      </c>
      <c r="AA24" s="8">
        <f>IF(მონაცემები!$I24&lt;&gt;"არ დაწყებულა",((AA$1&gt;მონაცემები!$I24)*OR(მონაცემები!$AF24&gt;AA$1,მონაცემები!$AF24="")*((AA$1-მონაცემები!$I24)/365)),0)</f>
        <v>0</v>
      </c>
      <c r="AB24" s="8">
        <f>IF(მონაცემები!$I24&lt;&gt;"არ დაწყებულა",((AB$1&gt;მონაცემები!$I24)*OR(მონაცემები!$AF24&gt;AB$1,მონაცემები!$AF24="")*((AB$1-მონაცემები!$I24)/365)),0)</f>
        <v>0</v>
      </c>
      <c r="AC24" s="8">
        <f>IF(მონაცემები!$I24&lt;&gt;"არ დაწყებულა",((AC$1&gt;მონაცემები!$I24)*OR(მონაცემები!$AF24&gt;AC$1,მონაცემები!$AF24="")*((AC$1-მონაცემები!$I24)/365)),0)</f>
        <v>0</v>
      </c>
      <c r="AD24" s="8">
        <f>IF(მონაცემები!$I24&lt;&gt;"არ დაწყებულა",((AD$1&gt;მონაცემები!$I24)*OR(მონაცემები!$AF24&gt;AD$1,მონაცემები!$AF24="")*((AD$1-მონაცემები!$I24)/365)),0)</f>
        <v>0</v>
      </c>
      <c r="AE24" s="8">
        <f>IF(მონაცემები!$I24&lt;&gt;"არ დაწყებულა",((AE$1&gt;მონაცემები!$I24)*OR(მონაცემები!$AF24&gt;AE$1,მონაცემები!$AF24="")*((AE$1-მონაცემები!$I24)/365)),0)</f>
        <v>0</v>
      </c>
      <c r="AF24" s="8">
        <f>IF(მონაცემები!$I24&lt;&gt;"არ დაწყებულა",((AF$1&gt;მონაცემები!$I24)*OR(მონაცემები!$AF24&gt;AF$1,მონაცემები!$AF24="")*((AF$1-მონაცემები!$I24)/365)),0)</f>
        <v>0</v>
      </c>
      <c r="AG24" s="8">
        <f>IF(მონაცემები!$I24&lt;&gt;"არ დაწყებულა",((AG$1&gt;მონაცემები!$I24)*OR(მონაცემები!$AF24&gt;AG$1,მონაცემები!$AF24="")*((AG$1-მონაცემები!$I24)/365)),0)</f>
        <v>0</v>
      </c>
      <c r="AH24" s="8">
        <f>IF(მონაცემები!$I24&lt;&gt;"არ დაწყებულა",((AH$1&gt;მონაცემები!$I24)*OR(მონაცემები!$AF24&gt;AH$1,მონაცემები!$AF24="")*((AH$1-მონაცემები!$I24)/365)),0)</f>
        <v>0</v>
      </c>
      <c r="AI24" s="8">
        <f>IF(მონაცემები!$I24&lt;&gt;"არ დაწყებულა",((AI$1&gt;მონაცემები!$I24)*OR(მონაცემები!$AF24&gt;AI$1,მონაცემები!$AF24="")*((AI$1-მონაცემები!$I24)/365)),0)</f>
        <v>0</v>
      </c>
      <c r="AJ24" s="8">
        <f>IF(მონაცემები!$I24&lt;&gt;"არ დაწყებულა",((AJ$1&gt;მონაცემები!$I24)*OR(მონაცემები!$AF24&gt;AJ$1,მონაცემები!$AF24="")*((AJ$1-მონაცემები!$I24)/365)),0)</f>
        <v>0</v>
      </c>
      <c r="AK24" s="8">
        <f>IF(მონაცემები!$I24&lt;&gt;"არ დაწყებულა",((AK$1&gt;მონაცემები!$I24)*OR(მონაცემები!$AF24&gt;AK$1,მონაცემები!$AF24="")*((AK$1-მონაცემები!$I24)/365)),0)</f>
        <v>0</v>
      </c>
      <c r="AL24" s="8">
        <f>IF(მონაცემები!$I24&lt;&gt;"არ დაწყებულა",((AL$1&gt;მონაცემები!$I24)*OR(მონაცემები!$AF24&gt;AL$1,მონაცემები!$AF24="")*((AL$1-მონაცემები!$I24)/365)),0)</f>
        <v>0</v>
      </c>
      <c r="AM24" s="8">
        <f>IF(მონაცემები!$I24&lt;&gt;"არ დაწყებულა",((AM$1&gt;მონაცემები!$I24)*OR(მონაცემები!$AF24&gt;AM$1,მონაცემები!$AF24="")*((AM$1-მონაცემები!$I24)/365)),0)</f>
        <v>0</v>
      </c>
      <c r="AN24" s="8">
        <f>IF(მონაცემები!$I24&lt;&gt;"არ დაწყებულა",((AN$1&gt;მონაცემები!$I24)*OR(მონაცემები!$AF24&gt;AN$1,მონაცემები!$AF24="")*((AN$1-მონაცემები!$I24)/365)),0)</f>
        <v>0</v>
      </c>
      <c r="AO24" s="8">
        <f>IF(მონაცემები!$I24&lt;&gt;"არ დაწყებულა",((AO$1&gt;მონაცემები!$I24)*OR(მონაცემები!$AF24&gt;AO$1,მონაცემები!$AF24="")*((AO$1-მონაცემები!$I24)/365)),0)</f>
        <v>0</v>
      </c>
      <c r="AP24" s="8">
        <f>IF(მონაცემები!$I24&lt;&gt;"არ დაწყებულა",((AP$1&gt;მონაცემები!$I24)*OR(მონაცემები!$AF24&gt;AP$1,მონაცემები!$AF24="")*((AP$1-მონაცემები!$I24)/365)),0)</f>
        <v>0</v>
      </c>
      <c r="AQ24" s="8">
        <f>IF(მონაცემები!$I24&lt;&gt;"არ დაწყებულა",((AQ$1&gt;მონაცემები!$I24)*OR(მონაცემები!$AF24&gt;AQ$1,მონაცემები!$AF24="")*((AQ$1-მონაცემები!$I24)/365)),0)</f>
        <v>0</v>
      </c>
      <c r="AR24" s="8">
        <f>IF(მონაცემები!$I24&lt;&gt;"არ დაწყებულა",((AR$1&gt;მონაცემები!$I24)*OR(მონაცემები!$AF24&gt;AR$1,მონაცემები!$AF24="")*((AR$1-მონაცემები!$I24)/365)),0)</f>
        <v>0</v>
      </c>
      <c r="AS24" s="8">
        <f>IF(მონაცემები!$I24&lt;&gt;"არ დაწყებულა",((AS$1&gt;მონაცემები!$I24)*OR(მონაცემები!$AF24&gt;AS$1,მონაცემები!$AF24="")*((AS$1-მონაცემები!$I24)/365)),0)</f>
        <v>0</v>
      </c>
      <c r="AT24" s="8">
        <f>IF(მონაცემები!$I24&lt;&gt;"არ დაწყებულა",((AT$1&gt;მონაცემები!$I24)*OR(მონაცემები!$AF24&gt;AT$1,მონაცემები!$AF24="")*((AT$1-მონაცემები!$I24)/365)),0)</f>
        <v>0</v>
      </c>
      <c r="AU24" s="8">
        <f>IF(მონაცემები!$I24&lt;&gt;"არ დაწყებულა",((AU$1&gt;მონაცემები!$I24)*OR(მონაცემები!$AF24&gt;AU$1,მონაცემები!$AF24="")*((AU$1-მონაცემები!$I24)/365)),0)</f>
        <v>0</v>
      </c>
      <c r="AV24" s="8">
        <f>IF(მონაცემები!$I24&lt;&gt;"არ დაწყებულა",((AV$1&gt;მონაცემები!$I24)*OR(მონაცემები!$AF24&gt;AV$1,მონაცემები!$AF24="")*((AV$1-მონაცემები!$I24)/365)),0)</f>
        <v>0</v>
      </c>
      <c r="AW24" s="8">
        <f>IF(მონაცემები!$I24&lt;&gt;"არ დაწყებულა",((AW$1&gt;მონაცემები!$I24)*OR(მონაცემები!$AF24&gt;AW$1,მონაცემები!$AF24="")*((AW$1-მონაცემები!$I24)/365)),0)</f>
        <v>0</v>
      </c>
      <c r="AX24" s="8">
        <f>IF(მონაცემები!$I24&lt;&gt;"არ დაწყებულა",((AX$1&gt;მონაცემები!$I24)*OR(მონაცემები!$AF24&gt;AX$1,მონაცემები!$AF24="")*((AX$1-მონაცემები!$I24)/365)),0)</f>
        <v>0</v>
      </c>
      <c r="AY24" s="8">
        <f>IF(მონაცემები!$I24&lt;&gt;"არ დაწყებულა",((AY$1&gt;მონაცემები!$I24)*OR(მონაცემები!$AF24&gt;AY$1,მონაცემები!$AF24="")*((AY$1-მონაცემები!$I24)/365)),0)</f>
        <v>0</v>
      </c>
      <c r="AZ24" s="8">
        <f>IF(მონაცემები!$I24&lt;&gt;"არ დაწყებულა",((AZ$1&gt;მონაცემები!$I24)*OR(მონაცემები!$AF24&gt;AZ$1,მონაცემები!$AF24="")*((AZ$1-მონაცემები!$I24)/365)),0)</f>
        <v>0</v>
      </c>
      <c r="BA24" s="8">
        <f>IF(მონაცემები!$I24&lt;&gt;"არ დაწყებულა",((BA$1&gt;მონაცემები!$I24)*OR(მონაცემები!$AF24&gt;BA$1,მონაცემები!$AF24="")*((BA$1-მონაცემები!$I24)/365)),0)</f>
        <v>0</v>
      </c>
      <c r="BB24" s="8">
        <f>IF(მონაცემები!$I24&lt;&gt;"არ დაწყებულა",((BB$1&gt;მონაცემები!$I24)*OR(მონაცემები!$AF24&gt;BB$1,მონაცემები!$AF24="")*((BB$1-მონაცემები!$I24)/365)),0)</f>
        <v>0</v>
      </c>
      <c r="BC24" s="8">
        <f>IF(მონაცემები!$I24&lt;&gt;"არ დაწყებულა",((BC$1&gt;მონაცემები!$I24)*OR(მონაცემები!$AF24&gt;BC$1,მონაცემები!$AF24="")*((BC$1-მონაცემები!$I24)/365)),0)</f>
        <v>0</v>
      </c>
      <c r="BD24" s="8">
        <f>IF(მონაცემები!$I24&lt;&gt;"არ დაწყებულა",((BD$1&gt;მონაცემები!$I24)*OR(მონაცემები!$AF24&gt;BD$1,მონაცემები!$AF24="")*((BD$1-მონაცემები!$I24)/365)),0)</f>
        <v>0</v>
      </c>
    </row>
    <row r="25" spans="2:56">
      <c r="B25" s="8">
        <f>IF(მონაცემები!$I25&lt;&gt;"არ დაწყებულა",((B$1&gt;მონაცემები!$I25)*OR(მონაცემები!$AF25&gt;B$1,მონაცემები!$AF25="")*((B$1-მონაცემები!$I25)/365)),0)</f>
        <v>0</v>
      </c>
      <c r="C25" s="8">
        <f>IF(მონაცემები!$I25&lt;&gt;"არ დაწყებულა",((C$1&gt;მონაცემები!$I25)*OR(მონაცემები!$AF25&gt;C$1,მონაცემები!$AF25="")*((C$1-მონაცემები!$I25)/365)),0)</f>
        <v>0</v>
      </c>
      <c r="D25" s="8">
        <f>IF(მონაცემები!$I25&lt;&gt;"არ დაწყებულა",((D$1&gt;მონაცემები!$I25)*OR(მონაცემები!$AF25&gt;D$1,მონაცემები!$AF25="")*((D$1-მონაცემები!$I25)/365)),0)</f>
        <v>0</v>
      </c>
      <c r="E25" s="8">
        <f>IF(მონაცემები!$I25&lt;&gt;"არ დაწყებულა",((E$1&gt;მონაცემები!$I25)*OR(მონაცემები!$AF25&gt;E$1,მონაცემები!$AF25="")*((E$1-მონაცემები!$I25)/365)),0)</f>
        <v>0</v>
      </c>
      <c r="F25" s="8">
        <f>IF(მონაცემები!$I25&lt;&gt;"არ დაწყებულა",((F$1&gt;მონაცემები!$I25)*OR(მონაცემები!$AF25&gt;F$1,მონაცემები!$AF25="")*((F$1-მონაცემები!$I25)/365)),0)</f>
        <v>0</v>
      </c>
      <c r="G25" s="8">
        <f>IF(მონაცემები!$I25&lt;&gt;"არ დაწყებულა",((G$1&gt;მონაცემები!$I25)*OR(მონაცემები!$AF25&gt;G$1,მონაცემები!$AF25="")*((G$1-მონაცემები!$I25)/365)),0)</f>
        <v>0</v>
      </c>
      <c r="H25" s="8">
        <f>IF(მონაცემები!$I25&lt;&gt;"არ დაწყებულა",((H$1&gt;მონაცემები!$I25)*OR(მონაცემები!$AF25&gt;H$1,მონაცემები!$AF25="")*((H$1-მონაცემები!$I25)/365)),0)</f>
        <v>0</v>
      </c>
      <c r="I25" s="8">
        <f>IF(მონაცემები!$I25&lt;&gt;"არ დაწყებულა",((I$1&gt;მონაცემები!$I25)*OR(მონაცემები!$AF25&gt;I$1,მონაცემები!$AF25="")*((I$1-მონაცემები!$I25)/365)),0)</f>
        <v>0</v>
      </c>
      <c r="J25" s="8">
        <f>IF(მონაცემები!$I25&lt;&gt;"არ დაწყებულა",((J$1&gt;მონაცემები!$I25)*OR(მონაცემები!$AF25&gt;J$1,მონაცემები!$AF25="")*((J$1-მონაცემები!$I25)/365)),0)</f>
        <v>0</v>
      </c>
      <c r="K25" s="8">
        <f>IF(მონაცემები!$I25&lt;&gt;"არ დაწყებულა",((K$1&gt;მონაცემები!$I25)*OR(მონაცემები!$AF25&gt;K$1,მონაცემები!$AF25="")*((K$1-მონაცემები!$I25)/365)),0)</f>
        <v>0</v>
      </c>
      <c r="L25" s="8">
        <f>IF(მონაცემები!$I25&lt;&gt;"არ დაწყებულა",((L$1&gt;მონაცემები!$I25)*OR(მონაცემები!$AF25&gt;L$1,მონაცემები!$AF25="")*((L$1-მონაცემები!$I25)/365)),0)</f>
        <v>0</v>
      </c>
      <c r="M25" s="8">
        <f>IF(მონაცემები!$I25&lt;&gt;"არ დაწყებულა",((M$1&gt;მონაცემები!$I25)*OR(მონაცემები!$AF25&gt;M$1,მონაცემები!$AF25="")*((M$1-მონაცემები!$I25)/365)),0)</f>
        <v>0</v>
      </c>
      <c r="N25" s="8">
        <f>IF(მონაცემები!$I25&lt;&gt;"არ დაწყებულა",((N$1&gt;მონაცემები!$I25)*OR(მონაცემები!$AF25&gt;N$1,მონაცემები!$AF25="")*((N$1-მონაცემები!$I25)/365)),0)</f>
        <v>0</v>
      </c>
      <c r="O25" s="8">
        <f>IF(მონაცემები!$I25&lt;&gt;"არ დაწყებულა",((O$1&gt;მონაცემები!$I25)*OR(მონაცემები!$AF25&gt;O$1,მონაცემები!$AF25="")*((O$1-მონაცემები!$I25)/365)),0)</f>
        <v>0</v>
      </c>
      <c r="P25" s="8">
        <f>IF(მონაცემები!$I25&lt;&gt;"არ დაწყებულა",((P$1&gt;მონაცემები!$I25)*OR(მონაცემები!$AF25&gt;P$1,მონაცემები!$AF25="")*((P$1-მონაცემები!$I25)/365)),0)</f>
        <v>0</v>
      </c>
      <c r="Q25" s="8">
        <f>IF(მონაცემები!$I25&lt;&gt;"არ დაწყებულა",((Q$1&gt;მონაცემები!$I25)*OR(მონაცემები!$AF25&gt;Q$1,მონაცემები!$AF25="")*((Q$1-მონაცემები!$I25)/365)),0)</f>
        <v>0</v>
      </c>
      <c r="R25" s="8">
        <f>IF(მონაცემები!$I25&lt;&gt;"არ დაწყებულა",((R$1&gt;მონაცემები!$I25)*OR(მონაცემები!$AF25&gt;R$1,მონაცემები!$AF25="")*((R$1-მონაცემები!$I25)/365)),0)</f>
        <v>0</v>
      </c>
      <c r="S25" s="8">
        <f>IF(მონაცემები!$I25&lt;&gt;"არ დაწყებულა",((S$1&gt;მონაცემები!$I25)*OR(მონაცემები!$AF25&gt;S$1,მონაცემები!$AF25="")*((S$1-მონაცემები!$I25)/365)),0)</f>
        <v>0</v>
      </c>
      <c r="T25" s="8">
        <f>IF(მონაცემები!$I25&lt;&gt;"არ დაწყებულა",((T$1&gt;მონაცემები!$I25)*OR(მონაცემები!$AF25&gt;T$1,მონაცემები!$AF25="")*((T$1-მონაცემები!$I25)/365)),0)</f>
        <v>0</v>
      </c>
      <c r="U25" s="8">
        <f>IF(მონაცემები!$I25&lt;&gt;"არ დაწყებულა",((U$1&gt;მონაცემები!$I25)*OR(მონაცემები!$AF25&gt;U$1,მონაცემები!$AF25="")*((U$1-მონაცემები!$I25)/365)),0)</f>
        <v>0</v>
      </c>
      <c r="V25" s="8">
        <f>IF(მონაცემები!$I25&lt;&gt;"არ დაწყებულა",((V$1&gt;მონაცემები!$I25)*OR(მონაცემები!$AF25&gt;V$1,მონაცემები!$AF25="")*((V$1-მონაცემები!$I25)/365)),0)</f>
        <v>0</v>
      </c>
      <c r="W25" s="8">
        <f>IF(მონაცემები!$I25&lt;&gt;"არ დაწყებულა",((W$1&gt;მონაცემები!$I25)*OR(მონაცემები!$AF25&gt;W$1,მონაცემები!$AF25="")*((W$1-მონაცემები!$I25)/365)),0)</f>
        <v>0</v>
      </c>
      <c r="X25" s="8">
        <f>IF(მონაცემები!$I25&lt;&gt;"არ დაწყებულა",((X$1&gt;მონაცემები!$I25)*OR(მონაცემები!$AF25&gt;X$1,მონაცემები!$AF25="")*((X$1-მონაცემები!$I25)/365)),0)</f>
        <v>0</v>
      </c>
      <c r="Y25" s="8">
        <f>IF(მონაცემები!$I25&lt;&gt;"არ დაწყებულა",((Y$1&gt;მონაცემები!$I25)*OR(მონაცემები!$AF25&gt;Y$1,მონაცემები!$AF25="")*((Y$1-მონაცემები!$I25)/365)),0)</f>
        <v>0</v>
      </c>
      <c r="Z25" s="8">
        <f>IF(მონაცემები!$I25&lt;&gt;"არ დაწყებულა",((Z$1&gt;მონაცემები!$I25)*OR(მონაცემები!$AF25&gt;Z$1,მონაცემები!$AF25="")*((Z$1-მონაცემები!$I25)/365)),0)</f>
        <v>0</v>
      </c>
      <c r="AA25" s="8">
        <f>IF(მონაცემები!$I25&lt;&gt;"არ დაწყებულა",((AA$1&gt;მონაცემები!$I25)*OR(მონაცემები!$AF25&gt;AA$1,მონაცემები!$AF25="")*((AA$1-მონაცემები!$I25)/365)),0)</f>
        <v>0</v>
      </c>
      <c r="AB25" s="8">
        <f>IF(მონაცემები!$I25&lt;&gt;"არ დაწყებულა",((AB$1&gt;მონაცემები!$I25)*OR(მონაცემები!$AF25&gt;AB$1,მონაცემები!$AF25="")*((AB$1-მონაცემები!$I25)/365)),0)</f>
        <v>0</v>
      </c>
      <c r="AC25" s="8">
        <f>IF(მონაცემები!$I25&lt;&gt;"არ დაწყებულა",((AC$1&gt;მონაცემები!$I25)*OR(მონაცემები!$AF25&gt;AC$1,მონაცემები!$AF25="")*((AC$1-მონაცემები!$I25)/365)),0)</f>
        <v>0</v>
      </c>
      <c r="AD25" s="8">
        <f>IF(მონაცემები!$I25&lt;&gt;"არ დაწყებულა",((AD$1&gt;მონაცემები!$I25)*OR(მონაცემები!$AF25&gt;AD$1,მონაცემები!$AF25="")*((AD$1-მონაცემები!$I25)/365)),0)</f>
        <v>0</v>
      </c>
      <c r="AE25" s="8">
        <f>IF(მონაცემები!$I25&lt;&gt;"არ დაწყებულა",((AE$1&gt;მონაცემები!$I25)*OR(მონაცემები!$AF25&gt;AE$1,მონაცემები!$AF25="")*((AE$1-მონაცემები!$I25)/365)),0)</f>
        <v>0</v>
      </c>
      <c r="AF25" s="8">
        <f>IF(მონაცემები!$I25&lt;&gt;"არ დაწყებულა",((AF$1&gt;მონაცემები!$I25)*OR(მონაცემები!$AF25&gt;AF$1,მონაცემები!$AF25="")*((AF$1-მონაცემები!$I25)/365)),0)</f>
        <v>0</v>
      </c>
      <c r="AG25" s="8">
        <f>IF(მონაცემები!$I25&lt;&gt;"არ დაწყებულა",((AG$1&gt;მონაცემები!$I25)*OR(მონაცემები!$AF25&gt;AG$1,მონაცემები!$AF25="")*((AG$1-მონაცემები!$I25)/365)),0)</f>
        <v>0</v>
      </c>
      <c r="AH25" s="8">
        <f>IF(მონაცემები!$I25&lt;&gt;"არ დაწყებულა",((AH$1&gt;მონაცემები!$I25)*OR(მონაცემები!$AF25&gt;AH$1,მონაცემები!$AF25="")*((AH$1-მონაცემები!$I25)/365)),0)</f>
        <v>0</v>
      </c>
      <c r="AI25" s="8">
        <f>IF(მონაცემები!$I25&lt;&gt;"არ დაწყებულა",((AI$1&gt;მონაცემები!$I25)*OR(მონაცემები!$AF25&gt;AI$1,მონაცემები!$AF25="")*((AI$1-მონაცემები!$I25)/365)),0)</f>
        <v>0</v>
      </c>
      <c r="AJ25" s="8">
        <f>IF(მონაცემები!$I25&lt;&gt;"არ დაწყებულა",((AJ$1&gt;მონაცემები!$I25)*OR(მონაცემები!$AF25&gt;AJ$1,მონაცემები!$AF25="")*((AJ$1-მონაცემები!$I25)/365)),0)</f>
        <v>0</v>
      </c>
      <c r="AK25" s="8">
        <f>IF(მონაცემები!$I25&lt;&gt;"არ დაწყებულა",((AK$1&gt;მონაცემები!$I25)*OR(მონაცემები!$AF25&gt;AK$1,მონაცემები!$AF25="")*((AK$1-მონაცემები!$I25)/365)),0)</f>
        <v>0</v>
      </c>
      <c r="AL25" s="8">
        <f>IF(მონაცემები!$I25&lt;&gt;"არ დაწყებულა",((AL$1&gt;მონაცემები!$I25)*OR(მონაცემები!$AF25&gt;AL$1,მონაცემები!$AF25="")*((AL$1-მონაცემები!$I25)/365)),0)</f>
        <v>0</v>
      </c>
      <c r="AM25" s="8">
        <f>IF(მონაცემები!$I25&lt;&gt;"არ დაწყებულა",((AM$1&gt;მონაცემები!$I25)*OR(მონაცემები!$AF25&gt;AM$1,მონაცემები!$AF25="")*((AM$1-მონაცემები!$I25)/365)),0)</f>
        <v>0</v>
      </c>
      <c r="AN25" s="8">
        <f>IF(მონაცემები!$I25&lt;&gt;"არ დაწყებულა",((AN$1&gt;მონაცემები!$I25)*OR(მონაცემები!$AF25&gt;AN$1,მონაცემები!$AF25="")*((AN$1-მონაცემები!$I25)/365)),0)</f>
        <v>0</v>
      </c>
      <c r="AO25" s="8">
        <f>IF(მონაცემები!$I25&lt;&gt;"არ დაწყებულა",((AO$1&gt;მონაცემები!$I25)*OR(მონაცემები!$AF25&gt;AO$1,მონაცემები!$AF25="")*((AO$1-მონაცემები!$I25)/365)),0)</f>
        <v>0</v>
      </c>
      <c r="AP25" s="8">
        <f>IF(მონაცემები!$I25&lt;&gt;"არ დაწყებულა",((AP$1&gt;მონაცემები!$I25)*OR(მონაცემები!$AF25&gt;AP$1,მონაცემები!$AF25="")*((AP$1-მონაცემები!$I25)/365)),0)</f>
        <v>0</v>
      </c>
      <c r="AQ25" s="8">
        <f>IF(მონაცემები!$I25&lt;&gt;"არ დაწყებულა",((AQ$1&gt;მონაცემები!$I25)*OR(მონაცემები!$AF25&gt;AQ$1,მონაცემები!$AF25="")*((AQ$1-მონაცემები!$I25)/365)),0)</f>
        <v>0</v>
      </c>
      <c r="AR25" s="8">
        <f>IF(მონაცემები!$I25&lt;&gt;"არ დაწყებულა",((AR$1&gt;მონაცემები!$I25)*OR(მონაცემები!$AF25&gt;AR$1,მონაცემები!$AF25="")*((AR$1-მონაცემები!$I25)/365)),0)</f>
        <v>0</v>
      </c>
      <c r="AS25" s="8">
        <f>IF(მონაცემები!$I25&lt;&gt;"არ დაწყებულა",((AS$1&gt;მონაცემები!$I25)*OR(მონაცემები!$AF25&gt;AS$1,მონაცემები!$AF25="")*((AS$1-მონაცემები!$I25)/365)),0)</f>
        <v>0</v>
      </c>
      <c r="AT25" s="8">
        <f>IF(მონაცემები!$I25&lt;&gt;"არ დაწყებულა",((AT$1&gt;მონაცემები!$I25)*OR(მონაცემები!$AF25&gt;AT$1,მონაცემები!$AF25="")*((AT$1-მონაცემები!$I25)/365)),0)</f>
        <v>0</v>
      </c>
      <c r="AU25" s="8">
        <f>IF(მონაცემები!$I25&lt;&gt;"არ დაწყებულა",((AU$1&gt;მონაცემები!$I25)*OR(მონაცემები!$AF25&gt;AU$1,მონაცემები!$AF25="")*((AU$1-მონაცემები!$I25)/365)),0)</f>
        <v>0</v>
      </c>
      <c r="AV25" s="8">
        <f>IF(მონაცემები!$I25&lt;&gt;"არ დაწყებულა",((AV$1&gt;მონაცემები!$I25)*OR(მონაცემები!$AF25&gt;AV$1,მონაცემები!$AF25="")*((AV$1-მონაცემები!$I25)/365)),0)</f>
        <v>0</v>
      </c>
      <c r="AW25" s="8">
        <f>IF(მონაცემები!$I25&lt;&gt;"არ დაწყებულა",((AW$1&gt;მონაცემები!$I25)*OR(მონაცემები!$AF25&gt;AW$1,მონაცემები!$AF25="")*((AW$1-მონაცემები!$I25)/365)),0)</f>
        <v>0</v>
      </c>
      <c r="AX25" s="8">
        <f>IF(მონაცემები!$I25&lt;&gt;"არ დაწყებულა",((AX$1&gt;მონაცემები!$I25)*OR(მონაცემები!$AF25&gt;AX$1,მონაცემები!$AF25="")*((AX$1-მონაცემები!$I25)/365)),0)</f>
        <v>0</v>
      </c>
      <c r="AY25" s="8">
        <f>IF(მონაცემები!$I25&lt;&gt;"არ დაწყებულა",((AY$1&gt;მონაცემები!$I25)*OR(მონაცემები!$AF25&gt;AY$1,მონაცემები!$AF25="")*((AY$1-მონაცემები!$I25)/365)),0)</f>
        <v>0</v>
      </c>
      <c r="AZ25" s="8">
        <f>IF(მონაცემები!$I25&lt;&gt;"არ დაწყებულა",((AZ$1&gt;მონაცემები!$I25)*OR(მონაცემები!$AF25&gt;AZ$1,მონაცემები!$AF25="")*((AZ$1-მონაცემები!$I25)/365)),0)</f>
        <v>0</v>
      </c>
      <c r="BA25" s="8">
        <f>IF(მონაცემები!$I25&lt;&gt;"არ დაწყებულა",((BA$1&gt;მონაცემები!$I25)*OR(მონაცემები!$AF25&gt;BA$1,მონაცემები!$AF25="")*((BA$1-მონაცემები!$I25)/365)),0)</f>
        <v>0</v>
      </c>
      <c r="BB25" s="8">
        <f>IF(მონაცემები!$I25&lt;&gt;"არ დაწყებულა",((BB$1&gt;მონაცემები!$I25)*OR(მონაცემები!$AF25&gt;BB$1,მონაცემები!$AF25="")*((BB$1-მონაცემები!$I25)/365)),0)</f>
        <v>0</v>
      </c>
      <c r="BC25" s="8">
        <f>IF(მონაცემები!$I25&lt;&gt;"არ დაწყებულა",((BC$1&gt;მონაცემები!$I25)*OR(მონაცემები!$AF25&gt;BC$1,მონაცემები!$AF25="")*((BC$1-მონაცემები!$I25)/365)),0)</f>
        <v>0</v>
      </c>
      <c r="BD25" s="8">
        <f>IF(მონაცემები!$I25&lt;&gt;"არ დაწყებულა",((BD$1&gt;მონაცემები!$I25)*OR(მონაცემები!$AF25&gt;BD$1,მონაცემები!$AF25="")*((BD$1-მონაცემები!$I25)/365)),0)</f>
        <v>0</v>
      </c>
    </row>
    <row r="26" spans="2:56">
      <c r="B26" s="8">
        <f>IF(მონაცემები!$I26&lt;&gt;"არ დაწყებულა",((B$1&gt;მონაცემები!$I26)*OR(მონაცემები!$AF26&gt;B$1,მონაცემები!$AF26="")*((B$1-მონაცემები!$I26)/365)),0)</f>
        <v>0.47123287671232877</v>
      </c>
      <c r="C26" s="8">
        <f>IF(მონაცემები!$I26&lt;&gt;"არ დაწყებულა",((C$1&gt;მონაცემები!$I26)*OR(მონაცემები!$AF26&gt;C$1,მონაცემები!$AF26="")*((C$1-მონაცემები!$I26)/365)),0)</f>
        <v>0.55616438356164388</v>
      </c>
      <c r="D26" s="8">
        <f>IF(მონაცემები!$I26&lt;&gt;"არ დაწყებულა",((D$1&gt;მონაცემები!$I26)*OR(მონაცემები!$AF26&gt;D$1,მონაცემები!$AF26="")*((D$1-მონაცემები!$I26)/365)),0)</f>
        <v>0.63287671232876708</v>
      </c>
      <c r="E26" s="8">
        <f>IF(მონაცემები!$I26&lt;&gt;"არ დაწყებულა",((E$1&gt;მონაცემები!$I26)*OR(მონაცემები!$AF26&gt;E$1,მონაცემები!$AF26="")*((E$1-მონაცემები!$I26)/365)),0)</f>
        <v>0.71780821917808224</v>
      </c>
      <c r="F26" s="8">
        <f>IF(მონაცემები!$I26&lt;&gt;"არ დაწყებულა",((F$1&gt;მონაცემები!$I26)*OR(მონაცემები!$AF26&gt;F$1,მონაცემები!$AF26="")*((F$1-მონაცემები!$I26)/365)),0)</f>
        <v>0.8</v>
      </c>
      <c r="G26" s="8">
        <f>IF(მონაცემები!$I26&lt;&gt;"არ დაწყებულა",((G$1&gt;მონაცემები!$I26)*OR(მონაცემები!$AF26&gt;G$1,მონაცემები!$AF26="")*((G$1-მონაცემები!$I26)/365)),0)</f>
        <v>0.8849315068493151</v>
      </c>
      <c r="H26" s="8">
        <f>IF(მონაცემები!$I26&lt;&gt;"არ დაწყებულა",((H$1&gt;მონაცემები!$I26)*OR(მონაცემები!$AF26&gt;H$1,მონაცემები!$AF26="")*((H$1-მონაცემები!$I26)/365)),0)</f>
        <v>0.9671232876712329</v>
      </c>
      <c r="I26" s="8">
        <f>IF(მონაცემები!$I26&lt;&gt;"არ დაწყებულა",((I$1&gt;მონაცემები!$I26)*OR(მონაცემები!$AF26&gt;I$1,მონაცემები!$AF26="")*((I$1-მონაცემები!$I26)/365)),0)</f>
        <v>1.0520547945205478</v>
      </c>
      <c r="J26" s="8">
        <f>IF(მონაცემები!$I26&lt;&gt;"არ დაწყებულა",((J$1&gt;მონაცემები!$I26)*OR(მონაცემები!$AF26&gt;J$1,მონაცემები!$AF26="")*((J$1-მონაცემები!$I26)/365)),0)</f>
        <v>1.1369863013698631</v>
      </c>
      <c r="K26" s="8">
        <f>IF(მონაცემები!$I26&lt;&gt;"არ დაწყებულა",((K$1&gt;მონაცემები!$I26)*OR(მონაცემები!$AF26&gt;K$1,მონაცემები!$AF26="")*((K$1-მონაცემები!$I26)/365)),0)</f>
        <v>1.2191780821917808</v>
      </c>
      <c r="L26" s="8">
        <f>IF(მონაცემები!$I26&lt;&gt;"არ დაწყებულა",((L$1&gt;მონაცემები!$I26)*OR(მონაცემები!$AF26&gt;L$1,მონაცემები!$AF26="")*((L$1-მონაცემები!$I26)/365)),0)</f>
        <v>1.3041095890410959</v>
      </c>
      <c r="M26" s="8">
        <f>IF(მონაცემები!$I26&lt;&gt;"არ დაწყებულა",((M$1&gt;მონაცემები!$I26)*OR(მონაცემები!$AF26&gt;M$1,მონაცემები!$AF26="")*((M$1-მონაცემები!$I26)/365)),0)</f>
        <v>1.3863013698630138</v>
      </c>
      <c r="N26" s="8">
        <f>IF(მონაცემები!$I26&lt;&gt;"არ დაწყებულა",((N$1&gt;მონაცემები!$I26)*OR(მონაცემები!$AF26&gt;N$1,მონაცემები!$AF26="")*((N$1-მონაცემები!$I26)/365)),0)</f>
        <v>1.4712328767123288</v>
      </c>
      <c r="O26" s="8">
        <f>IF(მონაცემები!$I26&lt;&gt;"არ დაწყებულა",((O$1&gt;მონაცემები!$I26)*OR(მონაცემები!$AF26&gt;O$1,მონაცემები!$AF26="")*((O$1-მონაცემები!$I26)/365)),0)</f>
        <v>1.5561643835616439</v>
      </c>
      <c r="P26" s="8">
        <f>IF(მონაცემები!$I26&lt;&gt;"არ დაწყებულა",((P$1&gt;მონაცემები!$I26)*OR(მონაცემები!$AF26&gt;P$1,მონაცემები!$AF26="")*((P$1-მონაცემები!$I26)/365)),0)</f>
        <v>1.6356164383561644</v>
      </c>
      <c r="Q26" s="8">
        <f>IF(მონაცემები!$I26&lt;&gt;"არ დაწყებულა",((Q$1&gt;მონაცემები!$I26)*OR(მონაცემები!$AF26&gt;Q$1,მონაცემები!$AF26="")*((Q$1-მონაცემები!$I26)/365)),0)</f>
        <v>1.7205479452054795</v>
      </c>
      <c r="R26" s="8">
        <f>IF(მონაცემები!$I26&lt;&gt;"არ დაწყებულა",((R$1&gt;მონაცემები!$I26)*OR(მონაცემები!$AF26&gt;R$1,მონაცემები!$AF26="")*((R$1-მონაცემები!$I26)/365)),0)</f>
        <v>1.8027397260273972</v>
      </c>
      <c r="S26" s="8">
        <f>IF(მონაცემები!$I26&lt;&gt;"არ დაწყებულა",((S$1&gt;მონაცემები!$I26)*OR(მონაცემები!$AF26&gt;S$1,მონაცემები!$AF26="")*((S$1-მონაცემები!$I26)/365)),0)</f>
        <v>1.8876712328767122</v>
      </c>
      <c r="T26" s="8">
        <f>IF(მონაცემები!$I26&lt;&gt;"არ დაწყებულა",((T$1&gt;მონაცემები!$I26)*OR(მონაცემები!$AF26&gt;T$1,მონაცემები!$AF26="")*((T$1-მონაცემები!$I26)/365)),0)</f>
        <v>1.9698630136986301</v>
      </c>
      <c r="U26" s="8">
        <f>IF(მონაცემები!$I26&lt;&gt;"არ დაწყებულა",((U$1&gt;მონაცემები!$I26)*OR(მონაცემები!$AF26&gt;U$1,მონაცემები!$AF26="")*((U$1-მონაცემები!$I26)/365)),0)</f>
        <v>0</v>
      </c>
      <c r="V26" s="8">
        <f>IF(მონაცემები!$I26&lt;&gt;"არ დაწყებულა",((V$1&gt;მონაცემები!$I26)*OR(მონაცემები!$AF26&gt;V$1,მონაცემები!$AF26="")*((V$1-მონაცემები!$I26)/365)),0)</f>
        <v>0</v>
      </c>
      <c r="W26" s="8">
        <f>IF(მონაცემები!$I26&lt;&gt;"არ დაწყებულა",((W$1&gt;მონაცემები!$I26)*OR(მონაცემები!$AF26&gt;W$1,მონაცემები!$AF26="")*((W$1-მონაცემები!$I26)/365)),0)</f>
        <v>0</v>
      </c>
      <c r="X26" s="8">
        <f>IF(მონაცემები!$I26&lt;&gt;"არ დაწყებულა",((X$1&gt;მონაცემები!$I26)*OR(მონაცემები!$AF26&gt;X$1,მონაცემები!$AF26="")*((X$1-მონაცემები!$I26)/365)),0)</f>
        <v>0</v>
      </c>
      <c r="Y26" s="8">
        <f>IF(მონაცემები!$I26&lt;&gt;"არ დაწყებულა",((Y$1&gt;მონაცემები!$I26)*OR(მონაცემები!$AF26&gt;Y$1,მონაცემები!$AF26="")*((Y$1-მონაცემები!$I26)/365)),0)</f>
        <v>0</v>
      </c>
      <c r="Z26" s="8">
        <f>IF(მონაცემები!$I26&lt;&gt;"არ დაწყებულა",((Z$1&gt;მონაცემები!$I26)*OR(მონაცემები!$AF26&gt;Z$1,მონაცემები!$AF26="")*((Z$1-მონაცემები!$I26)/365)),0)</f>
        <v>0</v>
      </c>
      <c r="AA26" s="8">
        <f>IF(მონაცემები!$I26&lt;&gt;"არ დაწყებულა",((AA$1&gt;მონაცემები!$I26)*OR(მონაცემები!$AF26&gt;AA$1,მონაცემები!$AF26="")*((AA$1-მონაცემები!$I26)/365)),0)</f>
        <v>0</v>
      </c>
      <c r="AB26" s="8">
        <f>IF(მონაცემები!$I26&lt;&gt;"არ დაწყებულა",((AB$1&gt;მონაცემები!$I26)*OR(მონაცემები!$AF26&gt;AB$1,მონაცემები!$AF26="")*((AB$1-მონაცემები!$I26)/365)),0)</f>
        <v>0</v>
      </c>
      <c r="AC26" s="8">
        <f>IF(მონაცემები!$I26&lt;&gt;"არ დაწყებულა",((AC$1&gt;მონაცემები!$I26)*OR(მონაცემები!$AF26&gt;AC$1,მონაცემები!$AF26="")*((AC$1-მონაცემები!$I26)/365)),0)</f>
        <v>0</v>
      </c>
      <c r="AD26" s="8">
        <f>IF(მონაცემები!$I26&lt;&gt;"არ დაწყებულა",((AD$1&gt;მონაცემები!$I26)*OR(მონაცემები!$AF26&gt;AD$1,მონაცემები!$AF26="")*((AD$1-მონაცემები!$I26)/365)),0)</f>
        <v>0</v>
      </c>
      <c r="AE26" s="8">
        <f>IF(მონაცემები!$I26&lt;&gt;"არ დაწყებულა",((AE$1&gt;მონაცემები!$I26)*OR(მონაცემები!$AF26&gt;AE$1,მონაცემები!$AF26="")*((AE$1-მონაცემები!$I26)/365)),0)</f>
        <v>0</v>
      </c>
      <c r="AF26" s="8">
        <f>IF(მონაცემები!$I26&lt;&gt;"არ დაწყებულა",((AF$1&gt;მონაცემები!$I26)*OR(მონაცემები!$AF26&gt;AF$1,მონაცემები!$AF26="")*((AF$1-მონაცემები!$I26)/365)),0)</f>
        <v>0</v>
      </c>
      <c r="AG26" s="8">
        <f>IF(მონაცემები!$I26&lt;&gt;"არ დაწყებულა",((AG$1&gt;მონაცემები!$I26)*OR(მონაცემები!$AF26&gt;AG$1,მონაცემები!$AF26="")*((AG$1-მონაცემები!$I26)/365)),0)</f>
        <v>0</v>
      </c>
      <c r="AH26" s="8">
        <f>IF(მონაცემები!$I26&lt;&gt;"არ დაწყებულა",((AH$1&gt;მონაცემები!$I26)*OR(მონაცემები!$AF26&gt;AH$1,მონაცემები!$AF26="")*((AH$1-მონაცემები!$I26)/365)),0)</f>
        <v>0</v>
      </c>
      <c r="AI26" s="8">
        <f>IF(მონაცემები!$I26&lt;&gt;"არ დაწყებულა",((AI$1&gt;მონაცემები!$I26)*OR(მონაცემები!$AF26&gt;AI$1,მონაცემები!$AF26="")*((AI$1-მონაცემები!$I26)/365)),0)</f>
        <v>0</v>
      </c>
      <c r="AJ26" s="8">
        <f>IF(მონაცემები!$I26&lt;&gt;"არ დაწყებულა",((AJ$1&gt;მონაცემები!$I26)*OR(მონაცემები!$AF26&gt;AJ$1,მონაცემები!$AF26="")*((AJ$1-მონაცემები!$I26)/365)),0)</f>
        <v>0</v>
      </c>
      <c r="AK26" s="8">
        <f>IF(მონაცემები!$I26&lt;&gt;"არ დაწყებულა",((AK$1&gt;მონაცემები!$I26)*OR(მონაცემები!$AF26&gt;AK$1,მონაცემები!$AF26="")*((AK$1-მონაცემები!$I26)/365)),0)</f>
        <v>0</v>
      </c>
      <c r="AL26" s="8">
        <f>IF(მონაცემები!$I26&lt;&gt;"არ დაწყებულა",((AL$1&gt;მონაცემები!$I26)*OR(მონაცემები!$AF26&gt;AL$1,მონაცემები!$AF26="")*((AL$1-მონაცემები!$I26)/365)),0)</f>
        <v>0</v>
      </c>
      <c r="AM26" s="8">
        <f>IF(მონაცემები!$I26&lt;&gt;"არ დაწყებულა",((AM$1&gt;მონაცემები!$I26)*OR(მონაცემები!$AF26&gt;AM$1,მონაცემები!$AF26="")*((AM$1-მონაცემები!$I26)/365)),0)</f>
        <v>0</v>
      </c>
      <c r="AN26" s="8">
        <f>IF(მონაცემები!$I26&lt;&gt;"არ დაწყებულა",((AN$1&gt;მონაცემები!$I26)*OR(მონაცემები!$AF26&gt;AN$1,მონაცემები!$AF26="")*((AN$1-მონაცემები!$I26)/365)),0)</f>
        <v>0</v>
      </c>
      <c r="AO26" s="8">
        <f>IF(მონაცემები!$I26&lt;&gt;"არ დაწყებულა",((AO$1&gt;მონაცემები!$I26)*OR(მონაცემები!$AF26&gt;AO$1,მონაცემები!$AF26="")*((AO$1-მონაცემები!$I26)/365)),0)</f>
        <v>0</v>
      </c>
      <c r="AP26" s="8">
        <f>IF(მონაცემები!$I26&lt;&gt;"არ დაწყებულა",((AP$1&gt;მონაცემები!$I26)*OR(მონაცემები!$AF26&gt;AP$1,მონაცემები!$AF26="")*((AP$1-მონაცემები!$I26)/365)),0)</f>
        <v>0</v>
      </c>
      <c r="AQ26" s="8">
        <f>IF(მონაცემები!$I26&lt;&gt;"არ დაწყებულა",((AQ$1&gt;მონაცემები!$I26)*OR(მონაცემები!$AF26&gt;AQ$1,მონაცემები!$AF26="")*((AQ$1-მონაცემები!$I26)/365)),0)</f>
        <v>0</v>
      </c>
      <c r="AR26" s="8">
        <f>IF(მონაცემები!$I26&lt;&gt;"არ დაწყებულა",((AR$1&gt;მონაცემები!$I26)*OR(მონაცემები!$AF26&gt;AR$1,მონაცემები!$AF26="")*((AR$1-მონაცემები!$I26)/365)),0)</f>
        <v>0</v>
      </c>
      <c r="AS26" s="8">
        <f>IF(მონაცემები!$I26&lt;&gt;"არ დაწყებულა",((AS$1&gt;მონაცემები!$I26)*OR(მონაცემები!$AF26&gt;AS$1,მონაცემები!$AF26="")*((AS$1-მონაცემები!$I26)/365)),0)</f>
        <v>0</v>
      </c>
      <c r="AT26" s="8">
        <f>IF(მონაცემები!$I26&lt;&gt;"არ დაწყებულა",((AT$1&gt;მონაცემები!$I26)*OR(მონაცემები!$AF26&gt;AT$1,მონაცემები!$AF26="")*((AT$1-მონაცემები!$I26)/365)),0)</f>
        <v>0</v>
      </c>
      <c r="AU26" s="8">
        <f>IF(მონაცემები!$I26&lt;&gt;"არ დაწყებულა",((AU$1&gt;მონაცემები!$I26)*OR(მონაცემები!$AF26&gt;AU$1,მონაცემები!$AF26="")*((AU$1-მონაცემები!$I26)/365)),0)</f>
        <v>0</v>
      </c>
      <c r="AV26" s="8">
        <f>IF(მონაცემები!$I26&lt;&gt;"არ დაწყებულა",((AV$1&gt;მონაცემები!$I26)*OR(მონაცემები!$AF26&gt;AV$1,მონაცემები!$AF26="")*((AV$1-მონაცემები!$I26)/365)),0)</f>
        <v>0</v>
      </c>
      <c r="AW26" s="8">
        <f>IF(მონაცემები!$I26&lt;&gt;"არ დაწყებულა",((AW$1&gt;მონაცემები!$I26)*OR(მონაცემები!$AF26&gt;AW$1,მონაცემები!$AF26="")*((AW$1-მონაცემები!$I26)/365)),0)</f>
        <v>0</v>
      </c>
      <c r="AX26" s="8">
        <f>IF(მონაცემები!$I26&lt;&gt;"არ დაწყებულა",((AX$1&gt;მონაცემები!$I26)*OR(მონაცემები!$AF26&gt;AX$1,მონაცემები!$AF26="")*((AX$1-მონაცემები!$I26)/365)),0)</f>
        <v>0</v>
      </c>
      <c r="AY26" s="8">
        <f>IF(მონაცემები!$I26&lt;&gt;"არ დაწყებულა",((AY$1&gt;მონაცემები!$I26)*OR(მონაცემები!$AF26&gt;AY$1,მონაცემები!$AF26="")*((AY$1-მონაცემები!$I26)/365)),0)</f>
        <v>0</v>
      </c>
      <c r="AZ26" s="8">
        <f>IF(მონაცემები!$I26&lt;&gt;"არ დაწყებულა",((AZ$1&gt;მონაცემები!$I26)*OR(მონაცემები!$AF26&gt;AZ$1,მონაცემები!$AF26="")*((AZ$1-მონაცემები!$I26)/365)),0)</f>
        <v>0</v>
      </c>
      <c r="BA26" s="8">
        <f>IF(მონაცემები!$I26&lt;&gt;"არ დაწყებულა",((BA$1&gt;მონაცემები!$I26)*OR(მონაცემები!$AF26&gt;BA$1,მონაცემები!$AF26="")*((BA$1-მონაცემები!$I26)/365)),0)</f>
        <v>0</v>
      </c>
      <c r="BB26" s="8">
        <f>IF(მონაცემები!$I26&lt;&gt;"არ დაწყებულა",((BB$1&gt;მონაცემები!$I26)*OR(მონაცემები!$AF26&gt;BB$1,მონაცემები!$AF26="")*((BB$1-მონაცემები!$I26)/365)),0)</f>
        <v>0</v>
      </c>
      <c r="BC26" s="8">
        <f>IF(მონაცემები!$I26&lt;&gt;"არ დაწყებულა",((BC$1&gt;მონაცემები!$I26)*OR(მონაცემები!$AF26&gt;BC$1,მონაცემები!$AF26="")*((BC$1-მონაცემები!$I26)/365)),0)</f>
        <v>0</v>
      </c>
      <c r="BD26" s="8">
        <f>IF(მონაცემები!$I26&lt;&gt;"არ დაწყებულა",((BD$1&gt;მონაცემები!$I26)*OR(მონაცემები!$AF26&gt;BD$1,მონაცემები!$AF26="")*((BD$1-მონაცემები!$I26)/365)),0)</f>
        <v>0</v>
      </c>
    </row>
    <row r="27" spans="2:56">
      <c r="B27" s="8">
        <f>IF(მონაცემები!$I27&lt;&gt;"არ დაწყებულა",((B$1&gt;მონაცემები!$I27)*OR(მონაცემები!$AF27&gt;B$1,მონაცემები!$AF27="")*((B$1-მონაცემები!$I27)/365)),0)</f>
        <v>0.64383561643835618</v>
      </c>
      <c r="C27" s="8">
        <f>IF(მონაცემები!$I27&lt;&gt;"არ დაწყებულა",((C$1&gt;მონაცემები!$I27)*OR(მონაცემები!$AF27&gt;C$1,მონაცემები!$AF27="")*((C$1-მონაცემები!$I27)/365)),0)</f>
        <v>0.72876712328767124</v>
      </c>
      <c r="D27" s="8">
        <f>IF(მონაცემები!$I27&lt;&gt;"არ დაწყებულა",((D$1&gt;მონაცემები!$I27)*OR(მონაცემები!$AF27&gt;D$1,მონაცემები!$AF27="")*((D$1-მონაცემები!$I27)/365)),0)</f>
        <v>0.80547945205479454</v>
      </c>
      <c r="E27" s="8">
        <f>IF(მონაცემები!$I27&lt;&gt;"არ დაწყებულა",((E$1&gt;მონაცემები!$I27)*OR(მონაცემები!$AF27&gt;E$1,მონაცემები!$AF27="")*((E$1-მონაცემები!$I27)/365)),0)</f>
        <v>0.8904109589041096</v>
      </c>
      <c r="F27" s="8">
        <f>IF(მონაცემები!$I27&lt;&gt;"არ დაწყებულა",((F$1&gt;მონაცემები!$I27)*OR(მონაცემები!$AF27&gt;F$1,მონაცემები!$AF27="")*((F$1-მონაცემები!$I27)/365)),0)</f>
        <v>0.9726027397260274</v>
      </c>
      <c r="G27" s="8">
        <f>IF(მონაცემები!$I27&lt;&gt;"არ დაწყებულა",((G$1&gt;მონაცემები!$I27)*OR(მონაცემები!$AF27&gt;G$1,მონაცემები!$AF27="")*((G$1-მონაცემები!$I27)/365)),0)</f>
        <v>1.0575342465753426</v>
      </c>
      <c r="H27" s="8">
        <f>IF(მონაცემები!$I27&lt;&gt;"არ დაწყებულა",((H$1&gt;მონაცემები!$I27)*OR(მონაცემები!$AF27&gt;H$1,მონაცემები!$AF27="")*((H$1-მონაცემები!$I27)/365)),0)</f>
        <v>1.1397260273972603</v>
      </c>
      <c r="I27" s="8">
        <f>IF(მონაცემები!$I27&lt;&gt;"არ დაწყებულა",((I$1&gt;მონაცემები!$I27)*OR(მონაცემები!$AF27&gt;I$1,მონაცემები!$AF27="")*((I$1-მონაცემები!$I27)/365)),0)</f>
        <v>1.2246575342465753</v>
      </c>
      <c r="J27" s="8">
        <f>IF(მონაცემები!$I27&lt;&gt;"არ დაწყებულა",((J$1&gt;მონაცემები!$I27)*OR(მონაცემები!$AF27&gt;J$1,მონაცემები!$AF27="")*((J$1-მონაცემები!$I27)/365)),0)</f>
        <v>1.3095890410958904</v>
      </c>
      <c r="K27" s="8">
        <f>IF(მონაცემები!$I27&lt;&gt;"არ დაწყებულა",((K$1&gt;მონაცემები!$I27)*OR(მონაცემები!$AF27&gt;K$1,მონაცემები!$AF27="")*((K$1-მონაცემები!$I27)/365)),0)</f>
        <v>1.3917808219178083</v>
      </c>
      <c r="L27" s="8">
        <f>IF(მონაცემები!$I27&lt;&gt;"არ დაწყებულა",((L$1&gt;მონაცემები!$I27)*OR(მონაცემები!$AF27&gt;L$1,მონაცემები!$AF27="")*((L$1-მონაცემები!$I27)/365)),0)</f>
        <v>1.4767123287671233</v>
      </c>
      <c r="M27" s="8">
        <f>IF(მონაცემები!$I27&lt;&gt;"არ დაწყებულა",((M$1&gt;მონაცემები!$I27)*OR(მონაცემები!$AF27&gt;M$1,მონაცემები!$AF27="")*((M$1-მონაცემები!$I27)/365)),0)</f>
        <v>1.558904109589041</v>
      </c>
      <c r="N27" s="8">
        <f>IF(მონაცემები!$I27&lt;&gt;"არ დაწყებულა",((N$1&gt;მონაცემები!$I27)*OR(მონაცემები!$AF27&gt;N$1,მონაცემები!$AF27="")*((N$1-მონაცემები!$I27)/365)),0)</f>
        <v>1.6438356164383561</v>
      </c>
      <c r="O27" s="8">
        <f>IF(მონაცემები!$I27&lt;&gt;"არ დაწყებულა",((O$1&gt;მონაცემები!$I27)*OR(მონაცემები!$AF27&gt;O$1,მონაცემები!$AF27="")*((O$1-მონაცემები!$I27)/365)),0)</f>
        <v>1.7287671232876711</v>
      </c>
      <c r="P27" s="8">
        <f>IF(მონაცემები!$I27&lt;&gt;"არ დაწყებულა",((P$1&gt;მონაცემები!$I27)*OR(მონაცემები!$AF27&gt;P$1,მონაცემები!$AF27="")*((P$1-მონაცემები!$I27)/365)),0)</f>
        <v>1.8082191780821917</v>
      </c>
      <c r="Q27" s="8">
        <f>IF(მონაცემები!$I27&lt;&gt;"არ დაწყებულა",((Q$1&gt;მონაცემები!$I27)*OR(მონაცემები!$AF27&gt;Q$1,მონაცემები!$AF27="")*((Q$1-მონაცემები!$I27)/365)),0)</f>
        <v>1.893150684931507</v>
      </c>
      <c r="R27" s="8">
        <f>IF(მონაცემები!$I27&lt;&gt;"არ დაწყებულა",((R$1&gt;მონაცემები!$I27)*OR(მონაცემები!$AF27&gt;R$1,მონაცემები!$AF27="")*((R$1-მონაცემები!$I27)/365)),0)</f>
        <v>1.9753424657534246</v>
      </c>
      <c r="S27" s="8">
        <f>IF(მონაცემები!$I27&lt;&gt;"არ დაწყებულა",((S$1&gt;მონაცემები!$I27)*OR(მონაცემები!$AF27&gt;S$1,მონაცემები!$AF27="")*((S$1-მონაცემები!$I27)/365)),0)</f>
        <v>2.0602739726027397</v>
      </c>
      <c r="T27" s="8">
        <f>IF(მონაცემები!$I27&lt;&gt;"არ დაწყებულა",((T$1&gt;მონაცემები!$I27)*OR(მონაცემები!$AF27&gt;T$1,მონაცემები!$AF27="")*((T$1-მონაცემები!$I27)/365)),0)</f>
        <v>2.1424657534246574</v>
      </c>
      <c r="U27" s="8">
        <f>IF(მონაცემები!$I27&lt;&gt;"არ დაწყებულა",((U$1&gt;მონაცემები!$I27)*OR(მონაცემები!$AF27&gt;U$1,მონაცემები!$AF27="")*((U$1-მონაცემები!$I27)/365)),0)</f>
        <v>0</v>
      </c>
      <c r="V27" s="8">
        <f>IF(მონაცემები!$I27&lt;&gt;"არ დაწყებულა",((V$1&gt;მონაცემები!$I27)*OR(მონაცემები!$AF27&gt;V$1,მონაცემები!$AF27="")*((V$1-მონაცემები!$I27)/365)),0)</f>
        <v>0</v>
      </c>
      <c r="W27" s="8">
        <f>IF(მონაცემები!$I27&lt;&gt;"არ დაწყებულა",((W$1&gt;მონაცემები!$I27)*OR(მონაცემები!$AF27&gt;W$1,მონაცემები!$AF27="")*((W$1-მონაცემები!$I27)/365)),0)</f>
        <v>0</v>
      </c>
      <c r="X27" s="8">
        <f>IF(მონაცემები!$I27&lt;&gt;"არ დაწყებულა",((X$1&gt;მონაცემები!$I27)*OR(მონაცემები!$AF27&gt;X$1,მონაცემები!$AF27="")*((X$1-მონაცემები!$I27)/365)),0)</f>
        <v>0</v>
      </c>
      <c r="Y27" s="8">
        <f>IF(მონაცემები!$I27&lt;&gt;"არ დაწყებულა",((Y$1&gt;მონაცემები!$I27)*OR(მონაცემები!$AF27&gt;Y$1,მონაცემები!$AF27="")*((Y$1-მონაცემები!$I27)/365)),0)</f>
        <v>0</v>
      </c>
      <c r="Z27" s="8">
        <f>IF(მონაცემები!$I27&lt;&gt;"არ დაწყებულა",((Z$1&gt;მონაცემები!$I27)*OR(მონაცემები!$AF27&gt;Z$1,მონაცემები!$AF27="")*((Z$1-მონაცემები!$I27)/365)),0)</f>
        <v>0</v>
      </c>
      <c r="AA27" s="8">
        <f>IF(მონაცემები!$I27&lt;&gt;"არ დაწყებულა",((AA$1&gt;მონაცემები!$I27)*OR(მონაცემები!$AF27&gt;AA$1,მონაცემები!$AF27="")*((AA$1-მონაცემები!$I27)/365)),0)</f>
        <v>0</v>
      </c>
      <c r="AB27" s="8">
        <f>IF(მონაცემები!$I27&lt;&gt;"არ დაწყებულა",((AB$1&gt;მონაცემები!$I27)*OR(მონაცემები!$AF27&gt;AB$1,მონაცემები!$AF27="")*((AB$1-მონაცემები!$I27)/365)),0)</f>
        <v>0</v>
      </c>
      <c r="AC27" s="8">
        <f>IF(მონაცემები!$I27&lt;&gt;"არ დაწყებულა",((AC$1&gt;მონაცემები!$I27)*OR(მონაცემები!$AF27&gt;AC$1,მონაცემები!$AF27="")*((AC$1-მონაცემები!$I27)/365)),0)</f>
        <v>0</v>
      </c>
      <c r="AD27" s="8">
        <f>IF(მონაცემები!$I27&lt;&gt;"არ დაწყებულა",((AD$1&gt;მონაცემები!$I27)*OR(მონაცემები!$AF27&gt;AD$1,მონაცემები!$AF27="")*((AD$1-მონაცემები!$I27)/365)),0)</f>
        <v>0</v>
      </c>
      <c r="AE27" s="8">
        <f>IF(მონაცემები!$I27&lt;&gt;"არ დაწყებულა",((AE$1&gt;მონაცემები!$I27)*OR(მონაცემები!$AF27&gt;AE$1,მონაცემები!$AF27="")*((AE$1-მონაცემები!$I27)/365)),0)</f>
        <v>0</v>
      </c>
      <c r="AF27" s="8">
        <f>IF(მონაცემები!$I27&lt;&gt;"არ დაწყებულა",((AF$1&gt;მონაცემები!$I27)*OR(მონაცემები!$AF27&gt;AF$1,მონაცემები!$AF27="")*((AF$1-მონაცემები!$I27)/365)),0)</f>
        <v>0</v>
      </c>
      <c r="AG27" s="8">
        <f>IF(მონაცემები!$I27&lt;&gt;"არ დაწყებულა",((AG$1&gt;მონაცემები!$I27)*OR(მონაცემები!$AF27&gt;AG$1,მონაცემები!$AF27="")*((AG$1-მონაცემები!$I27)/365)),0)</f>
        <v>0</v>
      </c>
      <c r="AH27" s="8">
        <f>IF(მონაცემები!$I27&lt;&gt;"არ დაწყებულა",((AH$1&gt;მონაცემები!$I27)*OR(მონაცემები!$AF27&gt;AH$1,მონაცემები!$AF27="")*((AH$1-მონაცემები!$I27)/365)),0)</f>
        <v>0</v>
      </c>
      <c r="AI27" s="8">
        <f>IF(მონაცემები!$I27&lt;&gt;"არ დაწყებულა",((AI$1&gt;მონაცემები!$I27)*OR(მონაცემები!$AF27&gt;AI$1,მონაცემები!$AF27="")*((AI$1-მონაცემები!$I27)/365)),0)</f>
        <v>0</v>
      </c>
      <c r="AJ27" s="8">
        <f>IF(მონაცემები!$I27&lt;&gt;"არ დაწყებულა",((AJ$1&gt;მონაცემები!$I27)*OR(მონაცემები!$AF27&gt;AJ$1,მონაცემები!$AF27="")*((AJ$1-მონაცემები!$I27)/365)),0)</f>
        <v>0</v>
      </c>
      <c r="AK27" s="8">
        <f>IF(მონაცემები!$I27&lt;&gt;"არ დაწყებულა",((AK$1&gt;მონაცემები!$I27)*OR(მონაცემები!$AF27&gt;AK$1,მონაცემები!$AF27="")*((AK$1-მონაცემები!$I27)/365)),0)</f>
        <v>0</v>
      </c>
      <c r="AL27" s="8">
        <f>IF(მონაცემები!$I27&lt;&gt;"არ დაწყებულა",((AL$1&gt;მონაცემები!$I27)*OR(მონაცემები!$AF27&gt;AL$1,მონაცემები!$AF27="")*((AL$1-მონაცემები!$I27)/365)),0)</f>
        <v>0</v>
      </c>
      <c r="AM27" s="8">
        <f>IF(მონაცემები!$I27&lt;&gt;"არ დაწყებულა",((AM$1&gt;მონაცემები!$I27)*OR(მონაცემები!$AF27&gt;AM$1,მონაცემები!$AF27="")*((AM$1-მონაცემები!$I27)/365)),0)</f>
        <v>0</v>
      </c>
      <c r="AN27" s="8">
        <f>IF(მონაცემები!$I27&lt;&gt;"არ დაწყებულა",((AN$1&gt;მონაცემები!$I27)*OR(მონაცემები!$AF27&gt;AN$1,მონაცემები!$AF27="")*((AN$1-მონაცემები!$I27)/365)),0)</f>
        <v>0</v>
      </c>
      <c r="AO27" s="8">
        <f>IF(მონაცემები!$I27&lt;&gt;"არ დაწყებულა",((AO$1&gt;მონაცემები!$I27)*OR(მონაცემები!$AF27&gt;AO$1,მონაცემები!$AF27="")*((AO$1-მონაცემები!$I27)/365)),0)</f>
        <v>0</v>
      </c>
      <c r="AP27" s="8">
        <f>IF(მონაცემები!$I27&lt;&gt;"არ დაწყებულა",((AP$1&gt;მონაცემები!$I27)*OR(მონაცემები!$AF27&gt;AP$1,მონაცემები!$AF27="")*((AP$1-მონაცემები!$I27)/365)),0)</f>
        <v>0</v>
      </c>
      <c r="AQ27" s="8">
        <f>IF(მონაცემები!$I27&lt;&gt;"არ დაწყებულა",((AQ$1&gt;მონაცემები!$I27)*OR(მონაცემები!$AF27&gt;AQ$1,მონაცემები!$AF27="")*((AQ$1-მონაცემები!$I27)/365)),0)</f>
        <v>0</v>
      </c>
      <c r="AR27" s="8">
        <f>IF(მონაცემები!$I27&lt;&gt;"არ დაწყებულა",((AR$1&gt;მონაცემები!$I27)*OR(მონაცემები!$AF27&gt;AR$1,მონაცემები!$AF27="")*((AR$1-მონაცემები!$I27)/365)),0)</f>
        <v>0</v>
      </c>
      <c r="AS27" s="8">
        <f>IF(მონაცემები!$I27&lt;&gt;"არ დაწყებულა",((AS$1&gt;მონაცემები!$I27)*OR(მონაცემები!$AF27&gt;AS$1,მონაცემები!$AF27="")*((AS$1-მონაცემები!$I27)/365)),0)</f>
        <v>0</v>
      </c>
      <c r="AT27" s="8">
        <f>IF(მონაცემები!$I27&lt;&gt;"არ დაწყებულა",((AT$1&gt;მონაცემები!$I27)*OR(მონაცემები!$AF27&gt;AT$1,მონაცემები!$AF27="")*((AT$1-მონაცემები!$I27)/365)),0)</f>
        <v>0</v>
      </c>
      <c r="AU27" s="8">
        <f>IF(მონაცემები!$I27&lt;&gt;"არ დაწყებულა",((AU$1&gt;მონაცემები!$I27)*OR(მონაცემები!$AF27&gt;AU$1,მონაცემები!$AF27="")*((AU$1-მონაცემები!$I27)/365)),0)</f>
        <v>0</v>
      </c>
      <c r="AV27" s="8">
        <f>IF(მონაცემები!$I27&lt;&gt;"არ დაწყებულა",((AV$1&gt;მონაცემები!$I27)*OR(მონაცემები!$AF27&gt;AV$1,მონაცემები!$AF27="")*((AV$1-მონაცემები!$I27)/365)),0)</f>
        <v>0</v>
      </c>
      <c r="AW27" s="8">
        <f>IF(მონაცემები!$I27&lt;&gt;"არ დაწყებულა",((AW$1&gt;მონაცემები!$I27)*OR(მონაცემები!$AF27&gt;AW$1,მონაცემები!$AF27="")*((AW$1-მონაცემები!$I27)/365)),0)</f>
        <v>0</v>
      </c>
      <c r="AX27" s="8">
        <f>IF(მონაცემები!$I27&lt;&gt;"არ დაწყებულა",((AX$1&gt;მონაცემები!$I27)*OR(მონაცემები!$AF27&gt;AX$1,მონაცემები!$AF27="")*((AX$1-მონაცემები!$I27)/365)),0)</f>
        <v>0</v>
      </c>
      <c r="AY27" s="8">
        <f>IF(მონაცემები!$I27&lt;&gt;"არ დაწყებულა",((AY$1&gt;მონაცემები!$I27)*OR(მონაცემები!$AF27&gt;AY$1,მონაცემები!$AF27="")*((AY$1-მონაცემები!$I27)/365)),0)</f>
        <v>0</v>
      </c>
      <c r="AZ27" s="8">
        <f>IF(მონაცემები!$I27&lt;&gt;"არ დაწყებულა",((AZ$1&gt;მონაცემები!$I27)*OR(მონაცემები!$AF27&gt;AZ$1,მონაცემები!$AF27="")*((AZ$1-მონაცემები!$I27)/365)),0)</f>
        <v>0</v>
      </c>
      <c r="BA27" s="8">
        <f>IF(მონაცემები!$I27&lt;&gt;"არ დაწყებულა",((BA$1&gt;მონაცემები!$I27)*OR(მონაცემები!$AF27&gt;BA$1,მონაცემები!$AF27="")*((BA$1-მონაცემები!$I27)/365)),0)</f>
        <v>0</v>
      </c>
      <c r="BB27" s="8">
        <f>IF(მონაცემები!$I27&lt;&gt;"არ დაწყებულა",((BB$1&gt;მონაცემები!$I27)*OR(მონაცემები!$AF27&gt;BB$1,მონაცემები!$AF27="")*((BB$1-მონაცემები!$I27)/365)),0)</f>
        <v>0</v>
      </c>
      <c r="BC27" s="8">
        <f>IF(მონაცემები!$I27&lt;&gt;"არ დაწყებულა",((BC$1&gt;მონაცემები!$I27)*OR(მონაცემები!$AF27&gt;BC$1,მონაცემები!$AF27="")*((BC$1-მონაცემები!$I27)/365)),0)</f>
        <v>0</v>
      </c>
      <c r="BD27" s="8">
        <f>IF(მონაცემები!$I27&lt;&gt;"არ დაწყებულა",((BD$1&gt;მონაცემები!$I27)*OR(მონაცემები!$AF27&gt;BD$1,მონაცემები!$AF27="")*((BD$1-მონაცემები!$I27)/365)),0)</f>
        <v>0</v>
      </c>
    </row>
    <row r="28" spans="2:56">
      <c r="B28" s="8">
        <f>IF(მონაცემები!$I28&lt;&gt;"არ დაწყებულა",((B$1&gt;მონაცემები!$I28)*OR(მონაცემები!$AF28&gt;B$1,მონაცემები!$AF28="")*((B$1-მონაცემები!$I28)/365)),0)</f>
        <v>0</v>
      </c>
      <c r="C28" s="8">
        <f>IF(მონაცემები!$I28&lt;&gt;"არ დაწყებულა",((C$1&gt;მონაცემები!$I28)*OR(მონაცემები!$AF28&gt;C$1,მონაცემები!$AF28="")*((C$1-მონაცემები!$I28)/365)),0)</f>
        <v>0</v>
      </c>
      <c r="D28" s="8">
        <f>IF(მონაცემები!$I28&lt;&gt;"არ დაწყებულა",((D$1&gt;მონაცემები!$I28)*OR(მონაცემები!$AF28&gt;D$1,მონაცემები!$AF28="")*((D$1-მონაცემები!$I28)/365)),0)</f>
        <v>0</v>
      </c>
      <c r="E28" s="8">
        <f>IF(მონაცემები!$I28&lt;&gt;"არ დაწყებულა",((E$1&gt;მონაცემები!$I28)*OR(მონაცემები!$AF28&gt;E$1,მონაცემები!$AF28="")*((E$1-მონაცემები!$I28)/365)),0)</f>
        <v>0</v>
      </c>
      <c r="F28" s="8">
        <f>IF(მონაცემები!$I28&lt;&gt;"არ დაწყებულა",((F$1&gt;მონაცემები!$I28)*OR(მონაცემები!$AF28&gt;F$1,მონაცემები!$AF28="")*((F$1-მონაცემები!$I28)/365)),0)</f>
        <v>0</v>
      </c>
      <c r="G28" s="8">
        <f>IF(მონაცემები!$I28&lt;&gt;"არ დაწყებულა",((G$1&gt;მონაცემები!$I28)*OR(მონაცემები!$AF28&gt;G$1,მონაცემები!$AF28="")*((G$1-მონაცემები!$I28)/365)),0)</f>
        <v>0</v>
      </c>
      <c r="H28" s="8">
        <f>IF(მონაცემები!$I28&lt;&gt;"არ დაწყებულა",((H$1&gt;მონაცემები!$I28)*OR(მონაცემები!$AF28&gt;H$1,მონაცემები!$AF28="")*((H$1-მონაცემები!$I28)/365)),0)</f>
        <v>0</v>
      </c>
      <c r="I28" s="8">
        <f>IF(მონაცემები!$I28&lt;&gt;"არ დაწყებულა",((I$1&gt;მონაცემები!$I28)*OR(მონაცემები!$AF28&gt;I$1,მონაცემები!$AF28="")*((I$1-მონაცემები!$I28)/365)),0)</f>
        <v>0</v>
      </c>
      <c r="J28" s="8">
        <f>IF(მონაცემები!$I28&lt;&gt;"არ დაწყებულა",((J$1&gt;მონაცემები!$I28)*OR(მონაცემები!$AF28&gt;J$1,მონაცემები!$AF28="")*((J$1-მონაცემები!$I28)/365)),0)</f>
        <v>0</v>
      </c>
      <c r="K28" s="8">
        <f>IF(მონაცემები!$I28&lt;&gt;"არ დაწყებულა",((K$1&gt;მონაცემები!$I28)*OR(მონაცემები!$AF28&gt;K$1,მონაცემები!$AF28="")*((K$1-მონაცემები!$I28)/365)),0)</f>
        <v>0</v>
      </c>
      <c r="L28" s="8">
        <f>IF(მონაცემები!$I28&lt;&gt;"არ დაწყებულა",((L$1&gt;მონაცემები!$I28)*OR(მონაცემები!$AF28&gt;L$1,მონაცემები!$AF28="")*((L$1-მონაცემები!$I28)/365)),0)</f>
        <v>0</v>
      </c>
      <c r="M28" s="8">
        <f>IF(მონაცემები!$I28&lt;&gt;"არ დაწყებულა",((M$1&gt;მონაცემები!$I28)*OR(მონაცემები!$AF28&gt;M$1,მონაცემები!$AF28="")*((M$1-მონაცემები!$I28)/365)),0)</f>
        <v>0</v>
      </c>
      <c r="N28" s="8">
        <f>IF(მონაცემები!$I28&lt;&gt;"არ დაწყებულა",((N$1&gt;მონაცემები!$I28)*OR(მონაცემები!$AF28&gt;N$1,მონაცემები!$AF28="")*((N$1-მონაცემები!$I28)/365)),0)</f>
        <v>0</v>
      </c>
      <c r="O28" s="8">
        <f>IF(მონაცემები!$I28&lt;&gt;"არ დაწყებულა",((O$1&gt;მონაცემები!$I28)*OR(მონაცემები!$AF28&gt;O$1,მონაცემები!$AF28="")*((O$1-მონაცემები!$I28)/365)),0)</f>
        <v>0</v>
      </c>
      <c r="P28" s="8">
        <f>IF(მონაცემები!$I28&lt;&gt;"არ დაწყებულა",((P$1&gt;მონაცემები!$I28)*OR(მონაცემები!$AF28&gt;P$1,მონაცემები!$AF28="")*((P$1-მონაცემები!$I28)/365)),0)</f>
        <v>0</v>
      </c>
      <c r="Q28" s="8">
        <f>IF(მონაცემები!$I28&lt;&gt;"არ დაწყებულა",((Q$1&gt;მონაცემები!$I28)*OR(მონაცემები!$AF28&gt;Q$1,მონაცემები!$AF28="")*((Q$1-მონაცემები!$I28)/365)),0)</f>
        <v>0</v>
      </c>
      <c r="R28" s="8">
        <f>IF(მონაცემები!$I28&lt;&gt;"არ დაწყებულა",((R$1&gt;მონაცემები!$I28)*OR(მონაცემები!$AF28&gt;R$1,მონაცემები!$AF28="")*((R$1-მონაცემები!$I28)/365)),0)</f>
        <v>0</v>
      </c>
      <c r="S28" s="8">
        <f>IF(მონაცემები!$I28&lt;&gt;"არ დაწყებულა",((S$1&gt;მონაცემები!$I28)*OR(მონაცემები!$AF28&gt;S$1,მონაცემები!$AF28="")*((S$1-მონაცემები!$I28)/365)),0)</f>
        <v>0</v>
      </c>
      <c r="T28" s="8">
        <f>IF(მონაცემები!$I28&lt;&gt;"არ დაწყებულა",((T$1&gt;მონაცემები!$I28)*OR(მონაცემები!$AF28&gt;T$1,მონაცემები!$AF28="")*((T$1-მონაცემები!$I28)/365)),0)</f>
        <v>0</v>
      </c>
      <c r="U28" s="8">
        <f>IF(მონაცემები!$I28&lt;&gt;"არ დაწყებულა",((U$1&gt;მონაცემები!$I28)*OR(მონაცემები!$AF28&gt;U$1,მონაცემები!$AF28="")*((U$1-მონაცემები!$I28)/365)),0)</f>
        <v>0</v>
      </c>
      <c r="V28" s="8">
        <f>IF(მონაცემები!$I28&lt;&gt;"არ დაწყებულა",((V$1&gt;მონაცემები!$I28)*OR(მონაცემები!$AF28&gt;V$1,მონაცემები!$AF28="")*((V$1-მონაცემები!$I28)/365)),0)</f>
        <v>0</v>
      </c>
      <c r="W28" s="8">
        <f>IF(მონაცემები!$I28&lt;&gt;"არ დაწყებულა",((W$1&gt;მონაცემები!$I28)*OR(მონაცემები!$AF28&gt;W$1,მონაცემები!$AF28="")*((W$1-მონაცემები!$I28)/365)),0)</f>
        <v>0</v>
      </c>
      <c r="X28" s="8">
        <f>IF(მონაცემები!$I28&lt;&gt;"არ დაწყებულა",((X$1&gt;მონაცემები!$I28)*OR(მონაცემები!$AF28&gt;X$1,მონაცემები!$AF28="")*((X$1-მონაცემები!$I28)/365)),0)</f>
        <v>0</v>
      </c>
      <c r="Y28" s="8">
        <f>IF(მონაცემები!$I28&lt;&gt;"არ დაწყებულა",((Y$1&gt;მონაცემები!$I28)*OR(მონაცემები!$AF28&gt;Y$1,მონაცემები!$AF28="")*((Y$1-მონაცემები!$I28)/365)),0)</f>
        <v>0</v>
      </c>
      <c r="Z28" s="8">
        <f>IF(მონაცემები!$I28&lt;&gt;"არ დაწყებულა",((Z$1&gt;მონაცემები!$I28)*OR(მონაცემები!$AF28&gt;Z$1,მონაცემები!$AF28="")*((Z$1-მონაცემები!$I28)/365)),0)</f>
        <v>0</v>
      </c>
      <c r="AA28" s="8">
        <f>IF(მონაცემები!$I28&lt;&gt;"არ დაწყებულა",((AA$1&gt;მონაცემები!$I28)*OR(მონაცემები!$AF28&gt;AA$1,მონაცემები!$AF28="")*((AA$1-მონაცემები!$I28)/365)),0)</f>
        <v>0</v>
      </c>
      <c r="AB28" s="8">
        <f>IF(მონაცემები!$I28&lt;&gt;"არ დაწყებულა",((AB$1&gt;მონაცემები!$I28)*OR(მონაცემები!$AF28&gt;AB$1,მონაცემები!$AF28="")*((AB$1-მონაცემები!$I28)/365)),0)</f>
        <v>0</v>
      </c>
      <c r="AC28" s="8">
        <f>IF(მონაცემები!$I28&lt;&gt;"არ დაწყებულა",((AC$1&gt;მონაცემები!$I28)*OR(მონაცემები!$AF28&gt;AC$1,მონაცემები!$AF28="")*((AC$1-მონაცემები!$I28)/365)),0)</f>
        <v>0</v>
      </c>
      <c r="AD28" s="8">
        <f>IF(მონაცემები!$I28&lt;&gt;"არ დაწყებულა",((AD$1&gt;მონაცემები!$I28)*OR(მონაცემები!$AF28&gt;AD$1,მონაცემები!$AF28="")*((AD$1-მონაცემები!$I28)/365)),0)</f>
        <v>0</v>
      </c>
      <c r="AE28" s="8">
        <f>IF(მონაცემები!$I28&lt;&gt;"არ დაწყებულა",((AE$1&gt;მონაცემები!$I28)*OR(მონაცემები!$AF28&gt;AE$1,მონაცემები!$AF28="")*((AE$1-მონაცემები!$I28)/365)),0)</f>
        <v>0</v>
      </c>
      <c r="AF28" s="8">
        <f>IF(მონაცემები!$I28&lt;&gt;"არ დაწყებულა",((AF$1&gt;მონაცემები!$I28)*OR(მონაცემები!$AF28&gt;AF$1,მონაცემები!$AF28="")*((AF$1-მონაცემები!$I28)/365)),0)</f>
        <v>0</v>
      </c>
      <c r="AG28" s="8">
        <f>IF(მონაცემები!$I28&lt;&gt;"არ დაწყებულა",((AG$1&gt;მონაცემები!$I28)*OR(მონაცემები!$AF28&gt;AG$1,მონაცემები!$AF28="")*((AG$1-მონაცემები!$I28)/365)),0)</f>
        <v>0</v>
      </c>
      <c r="AH28" s="8">
        <f>IF(მონაცემები!$I28&lt;&gt;"არ დაწყებულა",((AH$1&gt;მონაცემები!$I28)*OR(მონაცემები!$AF28&gt;AH$1,მონაცემები!$AF28="")*((AH$1-მონაცემები!$I28)/365)),0)</f>
        <v>0</v>
      </c>
      <c r="AI28" s="8">
        <f>IF(მონაცემები!$I28&lt;&gt;"არ დაწყებულა",((AI$1&gt;მონაცემები!$I28)*OR(მონაცემები!$AF28&gt;AI$1,მონაცემები!$AF28="")*((AI$1-მონაცემები!$I28)/365)),0)</f>
        <v>0</v>
      </c>
      <c r="AJ28" s="8">
        <f>IF(მონაცემები!$I28&lt;&gt;"არ დაწყებულა",((AJ$1&gt;მონაცემები!$I28)*OR(მონაცემები!$AF28&gt;AJ$1,მონაცემები!$AF28="")*((AJ$1-მონაცემები!$I28)/365)),0)</f>
        <v>0</v>
      </c>
      <c r="AK28" s="8">
        <f>IF(მონაცემები!$I28&lt;&gt;"არ დაწყებულა",((AK$1&gt;მონაცემები!$I28)*OR(მონაცემები!$AF28&gt;AK$1,მონაცემები!$AF28="")*((AK$1-მონაცემები!$I28)/365)),0)</f>
        <v>0</v>
      </c>
      <c r="AL28" s="8">
        <f>IF(მონაცემები!$I28&lt;&gt;"არ დაწყებულა",((AL$1&gt;მონაცემები!$I28)*OR(მონაცემები!$AF28&gt;AL$1,მონაცემები!$AF28="")*((AL$1-მონაცემები!$I28)/365)),0)</f>
        <v>0</v>
      </c>
      <c r="AM28" s="8">
        <f>IF(მონაცემები!$I28&lt;&gt;"არ დაწყებულა",((AM$1&gt;მონაცემები!$I28)*OR(მონაცემები!$AF28&gt;AM$1,მონაცემები!$AF28="")*((AM$1-მონაცემები!$I28)/365)),0)</f>
        <v>0</v>
      </c>
      <c r="AN28" s="8">
        <f>IF(მონაცემები!$I28&lt;&gt;"არ დაწყებულა",((AN$1&gt;მონაცემები!$I28)*OR(მონაცემები!$AF28&gt;AN$1,მონაცემები!$AF28="")*((AN$1-მონაცემები!$I28)/365)),0)</f>
        <v>0</v>
      </c>
      <c r="AO28" s="8">
        <f>IF(მონაცემები!$I28&lt;&gt;"არ დაწყებულა",((AO$1&gt;მონაცემები!$I28)*OR(მონაცემები!$AF28&gt;AO$1,მონაცემები!$AF28="")*((AO$1-მონაცემები!$I28)/365)),0)</f>
        <v>0</v>
      </c>
      <c r="AP28" s="8">
        <f>IF(მონაცემები!$I28&lt;&gt;"არ დაწყებულა",((AP$1&gt;მონაცემები!$I28)*OR(მონაცემები!$AF28&gt;AP$1,მონაცემები!$AF28="")*((AP$1-მონაცემები!$I28)/365)),0)</f>
        <v>0</v>
      </c>
      <c r="AQ28" s="8">
        <f>IF(მონაცემები!$I28&lt;&gt;"არ დაწყებულა",((AQ$1&gt;მონაცემები!$I28)*OR(მონაცემები!$AF28&gt;AQ$1,მონაცემები!$AF28="")*((AQ$1-მონაცემები!$I28)/365)),0)</f>
        <v>0</v>
      </c>
      <c r="AR28" s="8">
        <f>IF(მონაცემები!$I28&lt;&gt;"არ დაწყებულა",((AR$1&gt;მონაცემები!$I28)*OR(მონაცემები!$AF28&gt;AR$1,მონაცემები!$AF28="")*((AR$1-მონაცემები!$I28)/365)),0)</f>
        <v>0</v>
      </c>
      <c r="AS28" s="8">
        <f>IF(მონაცემები!$I28&lt;&gt;"არ დაწყებულა",((AS$1&gt;მონაცემები!$I28)*OR(მონაცემები!$AF28&gt;AS$1,მონაცემები!$AF28="")*((AS$1-მონაცემები!$I28)/365)),0)</f>
        <v>0</v>
      </c>
      <c r="AT28" s="8">
        <f>IF(მონაცემები!$I28&lt;&gt;"არ დაწყებულა",((AT$1&gt;მონაცემები!$I28)*OR(მონაცემები!$AF28&gt;AT$1,მონაცემები!$AF28="")*((AT$1-მონაცემები!$I28)/365)),0)</f>
        <v>0</v>
      </c>
      <c r="AU28" s="8">
        <f>IF(მონაცემები!$I28&lt;&gt;"არ დაწყებულა",((AU$1&gt;მონაცემები!$I28)*OR(მონაცემები!$AF28&gt;AU$1,მონაცემები!$AF28="")*((AU$1-მონაცემები!$I28)/365)),0)</f>
        <v>0</v>
      </c>
      <c r="AV28" s="8">
        <f>IF(მონაცემები!$I28&lt;&gt;"არ დაწყებულა",((AV$1&gt;მონაცემები!$I28)*OR(მონაცემები!$AF28&gt;AV$1,მონაცემები!$AF28="")*((AV$1-მონაცემები!$I28)/365)),0)</f>
        <v>0</v>
      </c>
      <c r="AW28" s="8">
        <f>IF(მონაცემები!$I28&lt;&gt;"არ დაწყებულა",((AW$1&gt;მონაცემები!$I28)*OR(მონაცემები!$AF28&gt;AW$1,მონაცემები!$AF28="")*((AW$1-მონაცემები!$I28)/365)),0)</f>
        <v>0</v>
      </c>
      <c r="AX28" s="8">
        <f>IF(მონაცემები!$I28&lt;&gt;"არ დაწყებულა",((AX$1&gt;მონაცემები!$I28)*OR(მონაცემები!$AF28&gt;AX$1,მონაცემები!$AF28="")*((AX$1-მონაცემები!$I28)/365)),0)</f>
        <v>0</v>
      </c>
      <c r="AY28" s="8">
        <f>IF(მონაცემები!$I28&lt;&gt;"არ დაწყებულა",((AY$1&gt;მონაცემები!$I28)*OR(მონაცემები!$AF28&gt;AY$1,მონაცემები!$AF28="")*((AY$1-მონაცემები!$I28)/365)),0)</f>
        <v>0</v>
      </c>
      <c r="AZ28" s="8">
        <f>IF(მონაცემები!$I28&lt;&gt;"არ დაწყებულა",((AZ$1&gt;მონაცემები!$I28)*OR(მონაცემები!$AF28&gt;AZ$1,მონაცემები!$AF28="")*((AZ$1-მონაცემები!$I28)/365)),0)</f>
        <v>0</v>
      </c>
      <c r="BA28" s="8">
        <f>IF(მონაცემები!$I28&lt;&gt;"არ დაწყებულა",((BA$1&gt;მონაცემები!$I28)*OR(მონაცემები!$AF28&gt;BA$1,მონაცემები!$AF28="")*((BA$1-მონაცემები!$I28)/365)),0)</f>
        <v>0</v>
      </c>
      <c r="BB28" s="8">
        <f>IF(მონაცემები!$I28&lt;&gt;"არ დაწყებულა",((BB$1&gt;მონაცემები!$I28)*OR(მონაცემები!$AF28&gt;BB$1,მონაცემები!$AF28="")*((BB$1-მონაცემები!$I28)/365)),0)</f>
        <v>0</v>
      </c>
      <c r="BC28" s="8">
        <f>IF(მონაცემები!$I28&lt;&gt;"არ დაწყებულა",((BC$1&gt;მონაცემები!$I28)*OR(მონაცემები!$AF28&gt;BC$1,მონაცემები!$AF28="")*((BC$1-მონაცემები!$I28)/365)),0)</f>
        <v>0</v>
      </c>
      <c r="BD28" s="8">
        <f>IF(მონაცემები!$I28&lt;&gt;"არ დაწყებულა",((BD$1&gt;მონაცემები!$I28)*OR(მონაცემები!$AF28&gt;BD$1,მონაცემები!$AF28="")*((BD$1-მონაცემები!$I28)/365)),0)</f>
        <v>0</v>
      </c>
    </row>
    <row r="29" spans="2:56">
      <c r="B29" s="8">
        <f>IF(მონაცემები!$I29&lt;&gt;"არ დაწყებულა",((B$1&gt;მონაცემები!$I29)*OR(მონაცემები!$AF29&gt;B$1,მონაცემები!$AF29="")*((B$1-მონაცემები!$I29)/365)),0)</f>
        <v>0</v>
      </c>
      <c r="C29" s="8">
        <f>IF(მონაცემები!$I29&lt;&gt;"არ დაწყებულა",((C$1&gt;მონაცემები!$I29)*OR(მონაცემები!$AF29&gt;C$1,მონაცემები!$AF29="")*((C$1-მონაცემები!$I29)/365)),0)</f>
        <v>0</v>
      </c>
      <c r="D29" s="8">
        <f>IF(მონაცემები!$I29&lt;&gt;"არ დაწყებულა",((D$1&gt;მონაცემები!$I29)*OR(მონაცემები!$AF29&gt;D$1,მონაცემები!$AF29="")*((D$1-მონაცემები!$I29)/365)),0)</f>
        <v>0</v>
      </c>
      <c r="E29" s="8">
        <f>IF(მონაცემები!$I29&lt;&gt;"არ დაწყებულა",((E$1&gt;მონაცემები!$I29)*OR(მონაცემები!$AF29&gt;E$1,მონაცემები!$AF29="")*((E$1-მონაცემები!$I29)/365)),0)</f>
        <v>0</v>
      </c>
      <c r="F29" s="8">
        <f>IF(მონაცემები!$I29&lt;&gt;"არ დაწყებულა",((F$1&gt;მონაცემები!$I29)*OR(მონაცემები!$AF29&gt;F$1,მონაცემები!$AF29="")*((F$1-მონაცემები!$I29)/365)),0)</f>
        <v>0</v>
      </c>
      <c r="G29" s="8">
        <f>IF(მონაცემები!$I29&lt;&gt;"არ დაწყებულა",((G$1&gt;მონაცემები!$I29)*OR(მონაცემები!$AF29&gt;G$1,მონაცემები!$AF29="")*((G$1-მონაცემები!$I29)/365)),0)</f>
        <v>0</v>
      </c>
      <c r="H29" s="8">
        <f>IF(მონაცემები!$I29&lt;&gt;"არ დაწყებულა",((H$1&gt;მონაცემები!$I29)*OR(მონაცემები!$AF29&gt;H$1,მონაცემები!$AF29="")*((H$1-მონაცემები!$I29)/365)),0)</f>
        <v>0</v>
      </c>
      <c r="I29" s="8">
        <f>IF(მონაცემები!$I29&lt;&gt;"არ დაწყებულა",((I$1&gt;მონაცემები!$I29)*OR(მონაცემები!$AF29&gt;I$1,მონაცემები!$AF29="")*((I$1-მონაცემები!$I29)/365)),0)</f>
        <v>0</v>
      </c>
      <c r="J29" s="8">
        <f>IF(მონაცემები!$I29&lt;&gt;"არ დაწყებულა",((J$1&gt;მონაცემები!$I29)*OR(მონაცემები!$AF29&gt;J$1,მონაცემები!$AF29="")*((J$1-მონაცემები!$I29)/365)),0)</f>
        <v>0</v>
      </c>
      <c r="K29" s="8">
        <f>IF(მონაცემები!$I29&lt;&gt;"არ დაწყებულა",((K$1&gt;მონაცემები!$I29)*OR(მონაცემები!$AF29&gt;K$1,მონაცემები!$AF29="")*((K$1-მონაცემები!$I29)/365)),0)</f>
        <v>0</v>
      </c>
      <c r="L29" s="8">
        <f>IF(მონაცემები!$I29&lt;&gt;"არ დაწყებულა",((L$1&gt;მონაცემები!$I29)*OR(მონაცემები!$AF29&gt;L$1,მონაცემები!$AF29="")*((L$1-მონაცემები!$I29)/365)),0)</f>
        <v>0</v>
      </c>
      <c r="M29" s="8">
        <f>IF(მონაცემები!$I29&lt;&gt;"არ დაწყებულა",((M$1&gt;მონაცემები!$I29)*OR(მონაცემები!$AF29&gt;M$1,მონაცემები!$AF29="")*((M$1-მონაცემები!$I29)/365)),0)</f>
        <v>0</v>
      </c>
      <c r="N29" s="8">
        <f>IF(მონაცემები!$I29&lt;&gt;"არ დაწყებულა",((N$1&gt;მონაცემები!$I29)*OR(მონაცემები!$AF29&gt;N$1,მონაცემები!$AF29="")*((N$1-მონაცემები!$I29)/365)),0)</f>
        <v>0</v>
      </c>
      <c r="O29" s="8">
        <f>IF(მონაცემები!$I29&lt;&gt;"არ დაწყებულა",((O$1&gt;მონაცემები!$I29)*OR(მონაცემები!$AF29&gt;O$1,მონაცემები!$AF29="")*((O$1-მონაცემები!$I29)/365)),0)</f>
        <v>3.5616438356164383E-2</v>
      </c>
      <c r="P29" s="8">
        <f>IF(მონაცემები!$I29&lt;&gt;"არ დაწყებულა",((P$1&gt;მონაცემები!$I29)*OR(მონაცემები!$AF29&gt;P$1,მონაცემები!$AF29="")*((P$1-მონაცემები!$I29)/365)),0)</f>
        <v>0.11506849315068493</v>
      </c>
      <c r="Q29" s="8">
        <f>IF(მონაცემები!$I29&lt;&gt;"არ დაწყებულა",((Q$1&gt;მონაცემები!$I29)*OR(მონაცემები!$AF29&gt;Q$1,მონაცემები!$AF29="")*((Q$1-მონაცემები!$I29)/365)),0)</f>
        <v>0.2</v>
      </c>
      <c r="R29" s="8">
        <f>IF(მონაცემები!$I29&lt;&gt;"არ დაწყებულა",((R$1&gt;მონაცემები!$I29)*OR(მონაცემები!$AF29&gt;R$1,მონაცემები!$AF29="")*((R$1-მონაცემები!$I29)/365)),0)</f>
        <v>0.28219178082191781</v>
      </c>
      <c r="S29" s="8">
        <f>IF(მონაცემები!$I29&lt;&gt;"არ დაწყებულა",((S$1&gt;მონაცემები!$I29)*OR(მონაცემები!$AF29&gt;S$1,მონაცემები!$AF29="")*((S$1-მონაცემები!$I29)/365)),0)</f>
        <v>0.36712328767123287</v>
      </c>
      <c r="T29" s="8">
        <f>IF(მონაცემები!$I29&lt;&gt;"არ დაწყებულა",((T$1&gt;მონაცემები!$I29)*OR(მონაცემები!$AF29&gt;T$1,მონაცემები!$AF29="")*((T$1-მონაცემები!$I29)/365)),0)</f>
        <v>0.44931506849315067</v>
      </c>
      <c r="U29" s="8">
        <f>IF(მონაცემები!$I29&lt;&gt;"არ დაწყებულა",((U$1&gt;მონაცემები!$I29)*OR(მონაცემები!$AF29&gt;U$1,მონაცემები!$AF29="")*((U$1-მონაცემები!$I29)/365)),0)</f>
        <v>0.53424657534246578</v>
      </c>
      <c r="V29" s="8">
        <f>IF(მონაცემები!$I29&lt;&gt;"არ დაწყებულა",((V$1&gt;მონაცემები!$I29)*OR(მონაცემები!$AF29&gt;V$1,მონაცემები!$AF29="")*((V$1-მონაცემები!$I29)/365)),0)</f>
        <v>0.61917808219178083</v>
      </c>
      <c r="W29" s="8">
        <f>IF(მონაცემები!$I29&lt;&gt;"არ დაწყებულა",((W$1&gt;მონაცემები!$I29)*OR(მონაცემები!$AF29&gt;W$1,მონაცემები!$AF29="")*((W$1-მონაცემები!$I29)/365)),0)</f>
        <v>0.70136986301369864</v>
      </c>
      <c r="X29" s="8">
        <f>IF(მონაცემები!$I29&lt;&gt;"არ დაწყებულა",((X$1&gt;მონაცემები!$I29)*OR(მონაცემები!$AF29&gt;X$1,მონაცემები!$AF29="")*((X$1-მონაცემები!$I29)/365)),0)</f>
        <v>0.78630136986301369</v>
      </c>
      <c r="Y29" s="8">
        <f>IF(მონაცემები!$I29&lt;&gt;"არ დაწყებულა",((Y$1&gt;მონაცემები!$I29)*OR(მონაცემები!$AF29&gt;Y$1,მონაცემები!$AF29="")*((Y$1-მონაცემები!$I29)/365)),0)</f>
        <v>0.86849315068493149</v>
      </c>
      <c r="Z29" s="8">
        <f>IF(მონაცემები!$I29&lt;&gt;"არ დაწყებულა",((Z$1&gt;მონაცემები!$I29)*OR(მონაცემები!$AF29&gt;Z$1,მონაცემები!$AF29="")*((Z$1-მონაცემები!$I29)/365)),0)</f>
        <v>0.95342465753424654</v>
      </c>
      <c r="AA29" s="8">
        <f>IF(მონაცემები!$I29&lt;&gt;"არ დაწყებულა",((AA$1&gt;მონაცემები!$I29)*OR(მონაცემები!$AF29&gt;AA$1,მონაცემები!$AF29="")*((AA$1-მონაცემები!$I29)/365)),0)</f>
        <v>1.0383561643835617</v>
      </c>
      <c r="AB29" s="8">
        <f>IF(მონაცემები!$I29&lt;&gt;"არ დაწყებულა",((AB$1&gt;მონაცემები!$I29)*OR(მონაცემები!$AF29&gt;AB$1,მონაცემები!$AF29="")*((AB$1-მონაცემები!$I29)/365)),0)</f>
        <v>1.1150684931506849</v>
      </c>
      <c r="AC29" s="8">
        <f>IF(მონაცემები!$I29&lt;&gt;"არ დაწყებულა",((AC$1&gt;მონაცემები!$I29)*OR(მონაცემები!$AF29&gt;AC$1,მონაცემები!$AF29="")*((AC$1-მონაცემები!$I29)/365)),0)</f>
        <v>1.2</v>
      </c>
      <c r="AD29" s="8">
        <f>IF(მონაცემები!$I29&lt;&gt;"არ დაწყებულა",((AD$1&gt;მონაცემები!$I29)*OR(მონაცემები!$AF29&gt;AD$1,მონაცემები!$AF29="")*((AD$1-მონაცემები!$I29)/365)),0)</f>
        <v>1.2821917808219179</v>
      </c>
      <c r="AE29" s="8">
        <f>IF(მონაცემები!$I29&lt;&gt;"არ დაწყებულა",((AE$1&gt;მონაცემები!$I29)*OR(მონაცემები!$AF29&gt;AE$1,მონაცემები!$AF29="")*((AE$1-მონაცემები!$I29)/365)),0)</f>
        <v>1.3671232876712329</v>
      </c>
      <c r="AF29" s="8">
        <f>IF(მონაცემები!$I29&lt;&gt;"არ დაწყებულა",((AF$1&gt;მონაცემები!$I29)*OR(მონაცემები!$AF29&gt;AF$1,მონაცემები!$AF29="")*((AF$1-მონაცემები!$I29)/365)),0)</f>
        <v>1.4493150684931506</v>
      </c>
      <c r="AG29" s="8">
        <f>IF(მონაცემები!$I29&lt;&gt;"არ დაწყებულა",((AG$1&gt;მონაცემები!$I29)*OR(მონაცემები!$AF29&gt;AG$1,მონაცემები!$AF29="")*((AG$1-მონაცემები!$I29)/365)),0)</f>
        <v>1.5342465753424657</v>
      </c>
      <c r="AH29" s="8">
        <f>IF(მონაცემები!$I29&lt;&gt;"არ დაწყებულა",((AH$1&gt;მონაცემები!$I29)*OR(მონაცემები!$AF29&gt;AH$1,მონაცემები!$AF29="")*((AH$1-მონაცემები!$I29)/365)),0)</f>
        <v>1.6191780821917807</v>
      </c>
      <c r="AI29" s="8">
        <f>IF(მონაცემები!$I29&lt;&gt;"არ დაწყებულა",((AI$1&gt;მონაცემები!$I29)*OR(მონაცემები!$AF29&gt;AI$1,მონაცემები!$AF29="")*((AI$1-მონაცემები!$I29)/365)),0)</f>
        <v>1.7013698630136986</v>
      </c>
      <c r="AJ29" s="8">
        <f>IF(მონაცემები!$I29&lt;&gt;"არ დაწყებულა",((AJ$1&gt;მონაცემები!$I29)*OR(მონაცემები!$AF29&gt;AJ$1,მონაცემები!$AF29="")*((AJ$1-მონაცემები!$I29)/365)),0)</f>
        <v>1.7863013698630137</v>
      </c>
      <c r="AK29" s="8">
        <f>IF(მონაცემები!$I29&lt;&gt;"არ დაწყებულა",((AK$1&gt;მონაცემები!$I29)*OR(მონაცემები!$AF29&gt;AK$1,მონაცემები!$AF29="")*((AK$1-მონაცემები!$I29)/365)),0)</f>
        <v>1.8684931506849316</v>
      </c>
      <c r="AL29" s="8">
        <f>IF(მონაცემები!$I29&lt;&gt;"არ დაწყებულა",((AL$1&gt;მონაცემები!$I29)*OR(მონაცემები!$AF29&gt;AL$1,მონაცემები!$AF29="")*((AL$1-მონაცემები!$I29)/365)),0)</f>
        <v>1.9534246575342467</v>
      </c>
      <c r="AM29" s="8">
        <f>IF(მონაცემები!$I29&lt;&gt;"არ დაწყებულა",((AM$1&gt;მონაცემები!$I29)*OR(მონაცემები!$AF29&gt;AM$1,მონაცემები!$AF29="")*((AM$1-მონაცემები!$I29)/365)),0)</f>
        <v>2.0383561643835617</v>
      </c>
      <c r="AN29" s="8">
        <f>IF(მონაცემები!$I29&lt;&gt;"არ დაწყებულა",((AN$1&gt;მონაცემები!$I29)*OR(მონაცემები!$AF29&gt;AN$1,მონაცემები!$AF29="")*((AN$1-მონაცემები!$I29)/365)),0)</f>
        <v>2.1150684931506851</v>
      </c>
      <c r="AO29" s="8">
        <f>IF(მონაცემები!$I29&lt;&gt;"არ დაწყებულა",((AO$1&gt;მონაცემები!$I29)*OR(მონაცემები!$AF29&gt;AO$1,მონაცემები!$AF29="")*((AO$1-მონაცემები!$I29)/365)),0)</f>
        <v>2.2000000000000002</v>
      </c>
      <c r="AP29" s="8">
        <f>IF(მონაცემები!$I29&lt;&gt;"არ დაწყებულა",((AP$1&gt;მონაცემები!$I29)*OR(მონაცემები!$AF29&gt;AP$1,მონაცემები!$AF29="")*((AP$1-მონაცემები!$I29)/365)),0)</f>
        <v>0</v>
      </c>
      <c r="AQ29" s="8">
        <f>IF(მონაცემები!$I29&lt;&gt;"არ დაწყებულა",((AQ$1&gt;მონაცემები!$I29)*OR(მონაცემები!$AF29&gt;AQ$1,მონაცემები!$AF29="")*((AQ$1-მონაცემები!$I29)/365)),0)</f>
        <v>0</v>
      </c>
      <c r="AR29" s="8">
        <f>IF(მონაცემები!$I29&lt;&gt;"არ დაწყებულა",((AR$1&gt;მონაცემები!$I29)*OR(მონაცემები!$AF29&gt;AR$1,მონაცემები!$AF29="")*((AR$1-მონაცემები!$I29)/365)),0)</f>
        <v>0</v>
      </c>
      <c r="AS29" s="8">
        <f>IF(მონაცემები!$I29&lt;&gt;"არ დაწყებულა",((AS$1&gt;მონაცემები!$I29)*OR(მონაცემები!$AF29&gt;AS$1,მონაცემები!$AF29="")*((AS$1-მონაცემები!$I29)/365)),0)</f>
        <v>0</v>
      </c>
      <c r="AT29" s="8">
        <f>IF(მონაცემები!$I29&lt;&gt;"არ დაწყებულა",((AT$1&gt;მონაცემები!$I29)*OR(მონაცემები!$AF29&gt;AT$1,მონაცემები!$AF29="")*((AT$1-მონაცემები!$I29)/365)),0)</f>
        <v>0</v>
      </c>
      <c r="AU29" s="8">
        <f>IF(მონაცემები!$I29&lt;&gt;"არ დაწყებულა",((AU$1&gt;მონაცემები!$I29)*OR(მონაცემები!$AF29&gt;AU$1,მონაცემები!$AF29="")*((AU$1-მონაცემები!$I29)/365)),0)</f>
        <v>0</v>
      </c>
      <c r="AV29" s="8">
        <f>IF(მონაცემები!$I29&lt;&gt;"არ დაწყებულა",((AV$1&gt;მონაცემები!$I29)*OR(მონაცემები!$AF29&gt;AV$1,მონაცემები!$AF29="")*((AV$1-მონაცემები!$I29)/365)),0)</f>
        <v>0</v>
      </c>
      <c r="AW29" s="8">
        <f>IF(მონაცემები!$I29&lt;&gt;"არ დაწყებულა",((AW$1&gt;მონაცემები!$I29)*OR(მონაცემები!$AF29&gt;AW$1,მონაცემები!$AF29="")*((AW$1-მონაცემები!$I29)/365)),0)</f>
        <v>0</v>
      </c>
      <c r="AX29" s="8">
        <f>IF(მონაცემები!$I29&lt;&gt;"არ დაწყებულა",((AX$1&gt;მონაცემები!$I29)*OR(მონაცემები!$AF29&gt;AX$1,მონაცემები!$AF29="")*((AX$1-მონაცემები!$I29)/365)),0)</f>
        <v>0</v>
      </c>
      <c r="AY29" s="8">
        <f>IF(მონაცემები!$I29&lt;&gt;"არ დაწყებულა",((AY$1&gt;მონაცემები!$I29)*OR(მონაცემები!$AF29&gt;AY$1,მონაცემები!$AF29="")*((AY$1-მონაცემები!$I29)/365)),0)</f>
        <v>0</v>
      </c>
      <c r="AZ29" s="8">
        <f>IF(მონაცემები!$I29&lt;&gt;"არ დაწყებულა",((AZ$1&gt;მონაცემები!$I29)*OR(მონაცემები!$AF29&gt;AZ$1,მონაცემები!$AF29="")*((AZ$1-მონაცემები!$I29)/365)),0)</f>
        <v>0</v>
      </c>
      <c r="BA29" s="8">
        <f>IF(მონაცემები!$I29&lt;&gt;"არ დაწყებულა",((BA$1&gt;მონაცემები!$I29)*OR(მონაცემები!$AF29&gt;BA$1,მონაცემები!$AF29="")*((BA$1-მონაცემები!$I29)/365)),0)</f>
        <v>0</v>
      </c>
      <c r="BB29" s="8">
        <f>IF(მონაცემები!$I29&lt;&gt;"არ დაწყებულა",((BB$1&gt;მონაცემები!$I29)*OR(მონაცემები!$AF29&gt;BB$1,მონაცემები!$AF29="")*((BB$1-მონაცემები!$I29)/365)),0)</f>
        <v>0</v>
      </c>
      <c r="BC29" s="8">
        <f>IF(მონაცემები!$I29&lt;&gt;"არ დაწყებულა",((BC$1&gt;მონაცემები!$I29)*OR(მონაცემები!$AF29&gt;BC$1,მონაცემები!$AF29="")*((BC$1-მონაცემები!$I29)/365)),0)</f>
        <v>0</v>
      </c>
      <c r="BD29" s="8">
        <f>IF(მონაცემები!$I29&lt;&gt;"არ დაწყებულა",((BD$1&gt;მონაცემები!$I29)*OR(მონაცემები!$AF29&gt;BD$1,მონაცემები!$AF29="")*((BD$1-მონაცემები!$I29)/365)),0)</f>
        <v>0</v>
      </c>
    </row>
    <row r="30" spans="2:56">
      <c r="B30" s="8">
        <f>IF(მონაცემები!$I30&lt;&gt;"არ დაწყებულა",((B$1&gt;მონაცემები!$I30)*OR(მონაცემები!$AF30&gt;B$1,მონაცემები!$AF30="")*((B$1-მონაცემები!$I30)/365)),0)</f>
        <v>0</v>
      </c>
      <c r="C30" s="8">
        <f>IF(მონაცემები!$I30&lt;&gt;"არ დაწყებულა",((C$1&gt;მონაცემები!$I30)*OR(მონაცემები!$AF30&gt;C$1,მონაცემები!$AF30="")*((C$1-მონაცემები!$I30)/365)),0)</f>
        <v>0</v>
      </c>
      <c r="D30" s="8">
        <f>IF(მონაცემები!$I30&lt;&gt;"არ დაწყებულა",((D$1&gt;მონაცემები!$I30)*OR(მონაცემები!$AF30&gt;D$1,მონაცემები!$AF30="")*((D$1-მონაცემები!$I30)/365)),0)</f>
        <v>0</v>
      </c>
      <c r="E30" s="8">
        <f>IF(მონაცემები!$I30&lt;&gt;"არ დაწყებულა",((E$1&gt;მონაცემები!$I30)*OR(მონაცემები!$AF30&gt;E$1,მონაცემები!$AF30="")*((E$1-მონაცემები!$I30)/365)),0)</f>
        <v>0</v>
      </c>
      <c r="F30" s="8">
        <f>IF(მონაცემები!$I30&lt;&gt;"არ დაწყებულა",((F$1&gt;მონაცემები!$I30)*OR(მონაცემები!$AF30&gt;F$1,მონაცემები!$AF30="")*((F$1-მონაცემები!$I30)/365)),0)</f>
        <v>0</v>
      </c>
      <c r="G30" s="8">
        <f>IF(მონაცემები!$I30&lt;&gt;"არ დაწყებულა",((G$1&gt;მონაცემები!$I30)*OR(მონაცემები!$AF30&gt;G$1,მონაცემები!$AF30="")*((G$1-მონაცემები!$I30)/365)),0)</f>
        <v>0</v>
      </c>
      <c r="H30" s="8">
        <f>IF(მონაცემები!$I30&lt;&gt;"არ დაწყებულა",((H$1&gt;მონაცემები!$I30)*OR(მონაცემები!$AF30&gt;H$1,მონაცემები!$AF30="")*((H$1-მონაცემები!$I30)/365)),0)</f>
        <v>0</v>
      </c>
      <c r="I30" s="8">
        <f>IF(მონაცემები!$I30&lt;&gt;"არ დაწყებულა",((I$1&gt;მონაცემები!$I30)*OR(მონაცემები!$AF30&gt;I$1,მონაცემები!$AF30="")*((I$1-მონაცემები!$I30)/365)),0)</f>
        <v>0</v>
      </c>
      <c r="J30" s="8">
        <f>IF(მონაცემები!$I30&lt;&gt;"არ დაწყებულა",((J$1&gt;მონაცემები!$I30)*OR(მონაცემები!$AF30&gt;J$1,მონაცემები!$AF30="")*((J$1-მონაცემები!$I30)/365)),0)</f>
        <v>0</v>
      </c>
      <c r="K30" s="8">
        <f>IF(მონაცემები!$I30&lt;&gt;"არ დაწყებულა",((K$1&gt;მონაცემები!$I30)*OR(მონაცემები!$AF30&gt;K$1,მონაცემები!$AF30="")*((K$1-მონაცემები!$I30)/365)),0)</f>
        <v>0</v>
      </c>
      <c r="L30" s="8">
        <f>IF(მონაცემები!$I30&lt;&gt;"არ დაწყებულა",((L$1&gt;მონაცემები!$I30)*OR(მონაცემები!$AF30&gt;L$1,მონაცემები!$AF30="")*((L$1-მონაცემები!$I30)/365)),0)</f>
        <v>0</v>
      </c>
      <c r="M30" s="8">
        <f>IF(მონაცემები!$I30&lt;&gt;"არ დაწყებულა",((M$1&gt;მონაცემები!$I30)*OR(მონაცემები!$AF30&gt;M$1,მონაცემები!$AF30="")*((M$1-მონაცემები!$I30)/365)),0)</f>
        <v>0</v>
      </c>
      <c r="N30" s="8">
        <f>IF(მონაცემები!$I30&lt;&gt;"არ დაწყებულა",((N$1&gt;მონაცემები!$I30)*OR(მონაცემები!$AF30&gt;N$1,მონაცემები!$AF30="")*((N$1-მონაცემები!$I30)/365)),0)</f>
        <v>0</v>
      </c>
      <c r="O30" s="8">
        <f>IF(მონაცემები!$I30&lt;&gt;"არ დაწყებულა",((O$1&gt;მონაცემები!$I30)*OR(მონაცემები!$AF30&gt;O$1,მონაცემები!$AF30="")*((O$1-მონაცემები!$I30)/365)),0)</f>
        <v>0</v>
      </c>
      <c r="P30" s="8">
        <f>IF(მონაცემები!$I30&lt;&gt;"არ დაწყებულა",((P$1&gt;მონაცემები!$I30)*OR(მონაცემები!$AF30&gt;P$1,მონაცემები!$AF30="")*((P$1-მონაცემები!$I30)/365)),0)</f>
        <v>0</v>
      </c>
      <c r="Q30" s="8">
        <f>IF(მონაცემები!$I30&lt;&gt;"არ დაწყებულა",((Q$1&gt;მონაცემები!$I30)*OR(მონაცემები!$AF30&gt;Q$1,მონაცემები!$AF30="")*((Q$1-მონაცემები!$I30)/365)),0)</f>
        <v>0</v>
      </c>
      <c r="R30" s="8">
        <f>IF(მონაცემები!$I30&lt;&gt;"არ დაწყებულა",((R$1&gt;მონაცემები!$I30)*OR(მონაცემები!$AF30&gt;R$1,მონაცემები!$AF30="")*((R$1-მონაცემები!$I30)/365)),0)</f>
        <v>0</v>
      </c>
      <c r="S30" s="8">
        <f>IF(მონაცემები!$I30&lt;&gt;"არ დაწყებულა",((S$1&gt;მონაცემები!$I30)*OR(მონაცემები!$AF30&gt;S$1,მონაცემები!$AF30="")*((S$1-მონაცემები!$I30)/365)),0)</f>
        <v>0</v>
      </c>
      <c r="T30" s="8">
        <f>IF(მონაცემები!$I30&lt;&gt;"არ დაწყებულა",((T$1&gt;მონაცემები!$I30)*OR(მონაცემები!$AF30&gt;T$1,მონაცემები!$AF30="")*((T$1-მონაცემები!$I30)/365)),0)</f>
        <v>0</v>
      </c>
      <c r="U30" s="8">
        <f>IF(მონაცემები!$I30&lt;&gt;"არ დაწყებულა",((U$1&gt;მონაცემები!$I30)*OR(მონაცემები!$AF30&gt;U$1,მონაცემები!$AF30="")*((U$1-მონაცემები!$I30)/365)),0)</f>
        <v>0</v>
      </c>
      <c r="V30" s="8">
        <f>IF(მონაცემები!$I30&lt;&gt;"არ დაწყებულა",((V$1&gt;მონაცემები!$I30)*OR(მონაცემები!$AF30&gt;V$1,მონაცემები!$AF30="")*((V$1-მონაცემები!$I30)/365)),0)</f>
        <v>0</v>
      </c>
      <c r="W30" s="8">
        <f>IF(მონაცემები!$I30&lt;&gt;"არ დაწყებულა",((W$1&gt;მონაცემები!$I30)*OR(მონაცემები!$AF30&gt;W$1,მონაცემები!$AF30="")*((W$1-მონაცემები!$I30)/365)),0)</f>
        <v>0</v>
      </c>
      <c r="X30" s="8">
        <f>IF(მონაცემები!$I30&lt;&gt;"არ დაწყებულა",((X$1&gt;მონაცემები!$I30)*OR(მონაცემები!$AF30&gt;X$1,მონაცემები!$AF30="")*((X$1-მონაცემები!$I30)/365)),0)</f>
        <v>0</v>
      </c>
      <c r="Y30" s="8">
        <f>IF(მონაცემები!$I30&lt;&gt;"არ დაწყებულა",((Y$1&gt;მონაცემები!$I30)*OR(მონაცემები!$AF30&gt;Y$1,მონაცემები!$AF30="")*((Y$1-მონაცემები!$I30)/365)),0)</f>
        <v>0</v>
      </c>
      <c r="Z30" s="8">
        <f>IF(მონაცემები!$I30&lt;&gt;"არ დაწყებულა",((Z$1&gt;მონაცემები!$I30)*OR(მონაცემები!$AF30&gt;Z$1,მონაცემები!$AF30="")*((Z$1-მონაცემები!$I30)/365)),0)</f>
        <v>0</v>
      </c>
      <c r="AA30" s="8">
        <f>IF(მონაცემები!$I30&lt;&gt;"არ დაწყებულა",((AA$1&gt;მონაცემები!$I30)*OR(მონაცემები!$AF30&gt;AA$1,მონაცემები!$AF30="")*((AA$1-მონაცემები!$I30)/365)),0)</f>
        <v>0</v>
      </c>
      <c r="AB30" s="8">
        <f>IF(მონაცემები!$I30&lt;&gt;"არ დაწყებულა",((AB$1&gt;მონაცემები!$I30)*OR(მონაცემები!$AF30&gt;AB$1,მონაცემები!$AF30="")*((AB$1-მონაცემები!$I30)/365)),0)</f>
        <v>0</v>
      </c>
      <c r="AC30" s="8">
        <f>IF(მონაცემები!$I30&lt;&gt;"არ დაწყებულა",((AC$1&gt;მონაცემები!$I30)*OR(მონაცემები!$AF30&gt;AC$1,მონაცემები!$AF30="")*((AC$1-მონაცემები!$I30)/365)),0)</f>
        <v>0</v>
      </c>
      <c r="AD30" s="8">
        <f>IF(მონაცემები!$I30&lt;&gt;"არ დაწყებულა",((AD$1&gt;მონაცემები!$I30)*OR(მონაცემები!$AF30&gt;AD$1,მონაცემები!$AF30="")*((AD$1-მონაცემები!$I30)/365)),0)</f>
        <v>0</v>
      </c>
      <c r="AE30" s="8">
        <f>IF(მონაცემები!$I30&lt;&gt;"არ დაწყებულა",((AE$1&gt;მონაცემები!$I30)*OR(მონაცემები!$AF30&gt;AE$1,მონაცემები!$AF30="")*((AE$1-მონაცემები!$I30)/365)),0)</f>
        <v>0</v>
      </c>
      <c r="AF30" s="8">
        <f>IF(მონაცემები!$I30&lt;&gt;"არ დაწყებულა",((AF$1&gt;მონაცემები!$I30)*OR(მონაცემები!$AF30&gt;AF$1,მონაცემები!$AF30="")*((AF$1-მონაცემები!$I30)/365)),0)</f>
        <v>0</v>
      </c>
      <c r="AG30" s="8">
        <f>IF(მონაცემები!$I30&lt;&gt;"არ დაწყებულა",((AG$1&gt;მონაცემები!$I30)*OR(მონაცემები!$AF30&gt;AG$1,მონაცემები!$AF30="")*((AG$1-მონაცემები!$I30)/365)),0)</f>
        <v>0</v>
      </c>
      <c r="AH30" s="8">
        <f>IF(მონაცემები!$I30&lt;&gt;"არ დაწყებულა",((AH$1&gt;მონაცემები!$I30)*OR(მონაცემები!$AF30&gt;AH$1,მონაცემები!$AF30="")*((AH$1-მონაცემები!$I30)/365)),0)</f>
        <v>0</v>
      </c>
      <c r="AI30" s="8">
        <f>IF(მონაცემები!$I30&lt;&gt;"არ დაწყებულა",((AI$1&gt;მონაცემები!$I30)*OR(მონაცემები!$AF30&gt;AI$1,მონაცემები!$AF30="")*((AI$1-მონაცემები!$I30)/365)),0)</f>
        <v>0</v>
      </c>
      <c r="AJ30" s="8">
        <f>IF(მონაცემები!$I30&lt;&gt;"არ დაწყებულა",((AJ$1&gt;მონაცემები!$I30)*OR(მონაცემები!$AF30&gt;AJ$1,მონაცემები!$AF30="")*((AJ$1-მონაცემები!$I30)/365)),0)</f>
        <v>0</v>
      </c>
      <c r="AK30" s="8">
        <f>IF(მონაცემები!$I30&lt;&gt;"არ დაწყებულა",((AK$1&gt;მონაცემები!$I30)*OR(მონაცემები!$AF30&gt;AK$1,მონაცემები!$AF30="")*((AK$1-მონაცემები!$I30)/365)),0)</f>
        <v>0</v>
      </c>
      <c r="AL30" s="8">
        <f>IF(მონაცემები!$I30&lt;&gt;"არ დაწყებულა",((AL$1&gt;მონაცემები!$I30)*OR(მონაცემები!$AF30&gt;AL$1,მონაცემები!$AF30="")*((AL$1-მონაცემები!$I30)/365)),0)</f>
        <v>0</v>
      </c>
      <c r="AM30" s="8">
        <f>IF(მონაცემები!$I30&lt;&gt;"არ დაწყებულა",((AM$1&gt;მონაცემები!$I30)*OR(მონაცემები!$AF30&gt;AM$1,მონაცემები!$AF30="")*((AM$1-მონაცემები!$I30)/365)),0)</f>
        <v>0</v>
      </c>
      <c r="AN30" s="8">
        <f>IF(მონაცემები!$I30&lt;&gt;"არ დაწყებულა",((AN$1&gt;მონაცემები!$I30)*OR(მონაცემები!$AF30&gt;AN$1,მონაცემები!$AF30="")*((AN$1-მონაცემები!$I30)/365)),0)</f>
        <v>0</v>
      </c>
      <c r="AO30" s="8">
        <f>IF(მონაცემები!$I30&lt;&gt;"არ დაწყებულა",((AO$1&gt;მონაცემები!$I30)*OR(მონაცემები!$AF30&gt;AO$1,მონაცემები!$AF30="")*((AO$1-მონაცემები!$I30)/365)),0)</f>
        <v>0</v>
      </c>
      <c r="AP30" s="8">
        <f>IF(მონაცემები!$I30&lt;&gt;"არ დაწყებულა",((AP$1&gt;მონაცემები!$I30)*OR(მონაცემები!$AF30&gt;AP$1,მონაცემები!$AF30="")*((AP$1-მონაცემები!$I30)/365)),0)</f>
        <v>0</v>
      </c>
      <c r="AQ30" s="8">
        <f>IF(მონაცემები!$I30&lt;&gt;"არ დაწყებულა",((AQ$1&gt;მონაცემები!$I30)*OR(მონაცემები!$AF30&gt;AQ$1,მონაცემები!$AF30="")*((AQ$1-მონაცემები!$I30)/365)),0)</f>
        <v>0</v>
      </c>
      <c r="AR30" s="8">
        <f>IF(მონაცემები!$I30&lt;&gt;"არ დაწყებულა",((AR$1&gt;მონაცემები!$I30)*OR(მონაცემები!$AF30&gt;AR$1,მონაცემები!$AF30="")*((AR$1-მონაცემები!$I30)/365)),0)</f>
        <v>0</v>
      </c>
      <c r="AS30" s="8">
        <f>IF(მონაცემები!$I30&lt;&gt;"არ დაწყებულა",((AS$1&gt;მონაცემები!$I30)*OR(მონაცემები!$AF30&gt;AS$1,მონაცემები!$AF30="")*((AS$1-მონაცემები!$I30)/365)),0)</f>
        <v>0</v>
      </c>
      <c r="AT30" s="8">
        <f>IF(მონაცემები!$I30&lt;&gt;"არ დაწყებულა",((AT$1&gt;მონაცემები!$I30)*OR(მონაცემები!$AF30&gt;AT$1,მონაცემები!$AF30="")*((AT$1-მონაცემები!$I30)/365)),0)</f>
        <v>0</v>
      </c>
      <c r="AU30" s="8">
        <f>IF(მონაცემები!$I30&lt;&gt;"არ დაწყებულა",((AU$1&gt;მონაცემები!$I30)*OR(მონაცემები!$AF30&gt;AU$1,მონაცემები!$AF30="")*((AU$1-მონაცემები!$I30)/365)),0)</f>
        <v>0</v>
      </c>
      <c r="AV30" s="8">
        <f>IF(მონაცემები!$I30&lt;&gt;"არ დაწყებულა",((AV$1&gt;მონაცემები!$I30)*OR(მონაცემები!$AF30&gt;AV$1,მონაცემები!$AF30="")*((AV$1-მონაცემები!$I30)/365)),0)</f>
        <v>0</v>
      </c>
      <c r="AW30" s="8">
        <f>IF(მონაცემები!$I30&lt;&gt;"არ დაწყებულა",((AW$1&gt;მონაცემები!$I30)*OR(მონაცემები!$AF30&gt;AW$1,მონაცემები!$AF30="")*((AW$1-მონაცემები!$I30)/365)),0)</f>
        <v>0</v>
      </c>
      <c r="AX30" s="8">
        <f>IF(მონაცემები!$I30&lt;&gt;"არ დაწყებულა",((AX$1&gt;მონაცემები!$I30)*OR(მონაცემები!$AF30&gt;AX$1,მონაცემები!$AF30="")*((AX$1-მონაცემები!$I30)/365)),0)</f>
        <v>0</v>
      </c>
      <c r="AY30" s="8">
        <f>IF(მონაცემები!$I30&lt;&gt;"არ დაწყებულა",((AY$1&gt;მონაცემები!$I30)*OR(მონაცემები!$AF30&gt;AY$1,მონაცემები!$AF30="")*((AY$1-მონაცემები!$I30)/365)),0)</f>
        <v>0</v>
      </c>
      <c r="AZ30" s="8">
        <f>IF(მონაცემები!$I30&lt;&gt;"არ დაწყებულა",((AZ$1&gt;მონაცემები!$I30)*OR(მონაცემები!$AF30&gt;AZ$1,მონაცემები!$AF30="")*((AZ$1-მონაცემები!$I30)/365)),0)</f>
        <v>0</v>
      </c>
      <c r="BA30" s="8">
        <f>IF(მონაცემები!$I30&lt;&gt;"არ დაწყებულა",((BA$1&gt;მონაცემები!$I30)*OR(მონაცემები!$AF30&gt;BA$1,მონაცემები!$AF30="")*((BA$1-მონაცემები!$I30)/365)),0)</f>
        <v>0</v>
      </c>
      <c r="BB30" s="8">
        <f>IF(მონაცემები!$I30&lt;&gt;"არ დაწყებულა",((BB$1&gt;მონაცემები!$I30)*OR(მონაცემები!$AF30&gt;BB$1,მონაცემები!$AF30="")*((BB$1-მონაცემები!$I30)/365)),0)</f>
        <v>0</v>
      </c>
      <c r="BC30" s="8">
        <f>IF(მონაცემები!$I30&lt;&gt;"არ დაწყებულა",((BC$1&gt;მონაცემები!$I30)*OR(მონაცემები!$AF30&gt;BC$1,მონაცემები!$AF30="")*((BC$1-მონაცემები!$I30)/365)),0)</f>
        <v>0</v>
      </c>
      <c r="BD30" s="8">
        <f>IF(მონაცემები!$I30&lt;&gt;"არ დაწყებულა",((BD$1&gt;მონაცემები!$I30)*OR(მონაცემები!$AF30&gt;BD$1,მონაცემები!$AF30="")*((BD$1-მონაცემები!$I30)/365)),0)</f>
        <v>0</v>
      </c>
    </row>
    <row r="31" spans="2:56">
      <c r="B31" s="8">
        <f>IF(მონაცემები!$I31&lt;&gt;"არ დაწყებულა",((B$1&gt;მონაცემები!$I31)*OR(მონაცემები!$AF31&gt;B$1,მონაცემები!$AF31="")*((B$1-მონაცემები!$I31)/365)),0)</f>
        <v>0</v>
      </c>
      <c r="C31" s="8">
        <f>IF(მონაცემები!$I31&lt;&gt;"არ დაწყებულა",((C$1&gt;მონაცემები!$I31)*OR(მონაცემები!$AF31&gt;C$1,მონაცემები!$AF31="")*((C$1-მონაცემები!$I31)/365)),0)</f>
        <v>0</v>
      </c>
      <c r="D31" s="8">
        <f>IF(მონაცემები!$I31&lt;&gt;"არ დაწყებულა",((D$1&gt;მონაცემები!$I31)*OR(მონაცემები!$AF31&gt;D$1,მონაცემები!$AF31="")*((D$1-მონაცემები!$I31)/365)),0)</f>
        <v>0</v>
      </c>
      <c r="E31" s="8">
        <f>IF(მონაცემები!$I31&lt;&gt;"არ დაწყებულა",((E$1&gt;მონაცემები!$I31)*OR(მონაცემები!$AF31&gt;E$1,მონაცემები!$AF31="")*((E$1-მონაცემები!$I31)/365)),0)</f>
        <v>0</v>
      </c>
      <c r="F31" s="8">
        <f>IF(მონაცემები!$I31&lt;&gt;"არ დაწყებულა",((F$1&gt;მონაცემები!$I31)*OR(მონაცემები!$AF31&gt;F$1,მონაცემები!$AF31="")*((F$1-მონაცემები!$I31)/365)),0)</f>
        <v>0</v>
      </c>
      <c r="G31" s="8">
        <f>IF(მონაცემები!$I31&lt;&gt;"არ დაწყებულა",((G$1&gt;მონაცემები!$I31)*OR(მონაცემები!$AF31&gt;G$1,მონაცემები!$AF31="")*((G$1-მონაცემები!$I31)/365)),0)</f>
        <v>0</v>
      </c>
      <c r="H31" s="8">
        <f>IF(მონაცემები!$I31&lt;&gt;"არ დაწყებულა",((H$1&gt;მონაცემები!$I31)*OR(მონაცემები!$AF31&gt;H$1,მონაცემები!$AF31="")*((H$1-მონაცემები!$I31)/365)),0)</f>
        <v>0</v>
      </c>
      <c r="I31" s="8">
        <f>IF(მონაცემები!$I31&lt;&gt;"არ დაწყებულა",((I$1&gt;მონაცემები!$I31)*OR(მონაცემები!$AF31&gt;I$1,მონაცემები!$AF31="")*((I$1-მონაცემები!$I31)/365)),0)</f>
        <v>0</v>
      </c>
      <c r="J31" s="8">
        <f>IF(მონაცემები!$I31&lt;&gt;"არ დაწყებულა",((J$1&gt;მონაცემები!$I31)*OR(მონაცემები!$AF31&gt;J$1,მონაცემები!$AF31="")*((J$1-მონაცემები!$I31)/365)),0)</f>
        <v>0</v>
      </c>
      <c r="K31" s="8">
        <f>IF(მონაცემები!$I31&lt;&gt;"არ დაწყებულა",((K$1&gt;მონაცემები!$I31)*OR(მონაცემები!$AF31&gt;K$1,მონაცემები!$AF31="")*((K$1-მონაცემები!$I31)/365)),0)</f>
        <v>0</v>
      </c>
      <c r="L31" s="8">
        <f>IF(მონაცემები!$I31&lt;&gt;"არ დაწყებულა",((L$1&gt;მონაცემები!$I31)*OR(მონაცემები!$AF31&gt;L$1,მონაცემები!$AF31="")*((L$1-მონაცემები!$I31)/365)),0)</f>
        <v>0</v>
      </c>
      <c r="M31" s="8">
        <f>IF(მონაცემები!$I31&lt;&gt;"არ დაწყებულა",((M$1&gt;მონაცემები!$I31)*OR(მონაცემები!$AF31&gt;M$1,მონაცემები!$AF31="")*((M$1-მონაცემები!$I31)/365)),0)</f>
        <v>0</v>
      </c>
      <c r="N31" s="8">
        <f>IF(მონაცემები!$I31&lt;&gt;"არ დაწყებულა",((N$1&gt;მონაცემები!$I31)*OR(მონაცემები!$AF31&gt;N$1,მონაცემები!$AF31="")*((N$1-მონაცემები!$I31)/365)),0)</f>
        <v>0</v>
      </c>
      <c r="O31" s="8">
        <f>IF(მონაცემები!$I31&lt;&gt;"არ დაწყებულა",((O$1&gt;მონაცემები!$I31)*OR(მონაცემები!$AF31&gt;O$1,მონაცემები!$AF31="")*((O$1-მონაცემები!$I31)/365)),0)</f>
        <v>0</v>
      </c>
      <c r="P31" s="8">
        <f>IF(მონაცემები!$I31&lt;&gt;"არ დაწყებულა",((P$1&gt;მონაცემები!$I31)*OR(მონაცემები!$AF31&gt;P$1,მონაცემები!$AF31="")*((P$1-მონაცემები!$I31)/365)),0)</f>
        <v>0</v>
      </c>
      <c r="Q31" s="8">
        <f>IF(მონაცემები!$I31&lt;&gt;"არ დაწყებულა",((Q$1&gt;მონაცემები!$I31)*OR(მონაცემები!$AF31&gt;Q$1,მონაცემები!$AF31="")*((Q$1-მონაცემები!$I31)/365)),0)</f>
        <v>0</v>
      </c>
      <c r="R31" s="8">
        <f>IF(მონაცემები!$I31&lt;&gt;"არ დაწყებულა",((R$1&gt;მონაცემები!$I31)*OR(მონაცემები!$AF31&gt;R$1,მონაცემები!$AF31="")*((R$1-მონაცემები!$I31)/365)),0)</f>
        <v>0</v>
      </c>
      <c r="S31" s="8">
        <f>IF(მონაცემები!$I31&lt;&gt;"არ დაწყებულა",((S$1&gt;მონაცემები!$I31)*OR(მონაცემები!$AF31&gt;S$1,მონაცემები!$AF31="")*((S$1-მონაცემები!$I31)/365)),0)</f>
        <v>0</v>
      </c>
      <c r="T31" s="8">
        <f>IF(მონაცემები!$I31&lt;&gt;"არ დაწყებულა",((T$1&gt;მონაცემები!$I31)*OR(მონაცემები!$AF31&gt;T$1,მონაცემები!$AF31="")*((T$1-მონაცემები!$I31)/365)),0)</f>
        <v>0</v>
      </c>
      <c r="U31" s="8">
        <f>IF(მონაცემები!$I31&lt;&gt;"არ დაწყებულა",((U$1&gt;მონაცემები!$I31)*OR(მონაცემები!$AF31&gt;U$1,მონაცემები!$AF31="")*((U$1-მონაცემები!$I31)/365)),0)</f>
        <v>0</v>
      </c>
      <c r="V31" s="8">
        <f>IF(მონაცემები!$I31&lt;&gt;"არ დაწყებულა",((V$1&gt;მონაცემები!$I31)*OR(მონაცემები!$AF31&gt;V$1,მონაცემები!$AF31="")*((V$1-მონაცემები!$I31)/365)),0)</f>
        <v>0</v>
      </c>
      <c r="W31" s="8">
        <f>IF(მონაცემები!$I31&lt;&gt;"არ დაწყებულა",((W$1&gt;მონაცემები!$I31)*OR(მონაცემები!$AF31&gt;W$1,მონაცემები!$AF31="")*((W$1-მონაცემები!$I31)/365)),0)</f>
        <v>0</v>
      </c>
      <c r="X31" s="8">
        <f>IF(მონაცემები!$I31&lt;&gt;"არ დაწყებულა",((X$1&gt;მონაცემები!$I31)*OR(მონაცემები!$AF31&gt;X$1,მონაცემები!$AF31="")*((X$1-მონაცემები!$I31)/365)),0)</f>
        <v>0</v>
      </c>
      <c r="Y31" s="8">
        <f>IF(მონაცემები!$I31&lt;&gt;"არ დაწყებულა",((Y$1&gt;მონაცემები!$I31)*OR(მონაცემები!$AF31&gt;Y$1,მონაცემები!$AF31="")*((Y$1-მონაცემები!$I31)/365)),0)</f>
        <v>0</v>
      </c>
      <c r="Z31" s="8">
        <f>IF(მონაცემები!$I31&lt;&gt;"არ დაწყებულა",((Z$1&gt;მონაცემები!$I31)*OR(მონაცემები!$AF31&gt;Z$1,მონაცემები!$AF31="")*((Z$1-მონაცემები!$I31)/365)),0)</f>
        <v>0</v>
      </c>
      <c r="AA31" s="8">
        <f>IF(მონაცემები!$I31&lt;&gt;"არ დაწყებულა",((AA$1&gt;მონაცემები!$I31)*OR(მონაცემები!$AF31&gt;AA$1,მონაცემები!$AF31="")*((AA$1-მონაცემები!$I31)/365)),0)</f>
        <v>0</v>
      </c>
      <c r="AB31" s="8">
        <f>IF(მონაცემები!$I31&lt;&gt;"არ დაწყებულა",((AB$1&gt;მონაცემები!$I31)*OR(მონაცემები!$AF31&gt;AB$1,მონაცემები!$AF31="")*((AB$1-მონაცემები!$I31)/365)),0)</f>
        <v>0</v>
      </c>
      <c r="AC31" s="8">
        <f>IF(მონაცემები!$I31&lt;&gt;"არ დაწყებულა",((AC$1&gt;მონაცემები!$I31)*OR(მონაცემები!$AF31&gt;AC$1,მონაცემები!$AF31="")*((AC$1-მონაცემები!$I31)/365)),0)</f>
        <v>0</v>
      </c>
      <c r="AD31" s="8">
        <f>IF(მონაცემები!$I31&lt;&gt;"არ დაწყებულა",((AD$1&gt;მონაცემები!$I31)*OR(მონაცემები!$AF31&gt;AD$1,მონაცემები!$AF31="")*((AD$1-მონაცემები!$I31)/365)),0)</f>
        <v>0</v>
      </c>
      <c r="AE31" s="8">
        <f>IF(მონაცემები!$I31&lt;&gt;"არ დაწყებულა",((AE$1&gt;მონაცემები!$I31)*OR(მონაცემები!$AF31&gt;AE$1,მონაცემები!$AF31="")*((AE$1-მონაცემები!$I31)/365)),0)</f>
        <v>0</v>
      </c>
      <c r="AF31" s="8">
        <f>IF(მონაცემები!$I31&lt;&gt;"არ დაწყებულა",((AF$1&gt;მონაცემები!$I31)*OR(მონაცემები!$AF31&gt;AF$1,მონაცემები!$AF31="")*((AF$1-მონაცემები!$I31)/365)),0)</f>
        <v>0</v>
      </c>
      <c r="AG31" s="8">
        <f>IF(მონაცემები!$I31&lt;&gt;"არ დაწყებულა",((AG$1&gt;მონაცემები!$I31)*OR(მონაცემები!$AF31&gt;AG$1,მონაცემები!$AF31="")*((AG$1-მონაცემები!$I31)/365)),0)</f>
        <v>0</v>
      </c>
      <c r="AH31" s="8">
        <f>IF(მონაცემები!$I31&lt;&gt;"არ დაწყებულა",((AH$1&gt;მონაცემები!$I31)*OR(მონაცემები!$AF31&gt;AH$1,მონაცემები!$AF31="")*((AH$1-მონაცემები!$I31)/365)),0)</f>
        <v>0</v>
      </c>
      <c r="AI31" s="8">
        <f>IF(მონაცემები!$I31&lt;&gt;"არ დაწყებულა",((AI$1&gt;მონაცემები!$I31)*OR(მონაცემები!$AF31&gt;AI$1,მონაცემები!$AF31="")*((AI$1-მონაცემები!$I31)/365)),0)</f>
        <v>0</v>
      </c>
      <c r="AJ31" s="8">
        <f>IF(მონაცემები!$I31&lt;&gt;"არ დაწყებულა",((AJ$1&gt;მონაცემები!$I31)*OR(მონაცემები!$AF31&gt;AJ$1,მონაცემები!$AF31="")*((AJ$1-მონაცემები!$I31)/365)),0)</f>
        <v>0</v>
      </c>
      <c r="AK31" s="8">
        <f>IF(მონაცემები!$I31&lt;&gt;"არ დაწყებულა",((AK$1&gt;მონაცემები!$I31)*OR(მონაცემები!$AF31&gt;AK$1,მონაცემები!$AF31="")*((AK$1-მონაცემები!$I31)/365)),0)</f>
        <v>0</v>
      </c>
      <c r="AL31" s="8">
        <f>IF(მონაცემები!$I31&lt;&gt;"არ დაწყებულა",((AL$1&gt;მონაცემები!$I31)*OR(მონაცემები!$AF31&gt;AL$1,მონაცემები!$AF31="")*((AL$1-მონაცემები!$I31)/365)),0)</f>
        <v>0</v>
      </c>
      <c r="AM31" s="8">
        <f>IF(მონაცემები!$I31&lt;&gt;"არ დაწყებულა",((AM$1&gt;მონაცემები!$I31)*OR(მონაცემები!$AF31&gt;AM$1,მონაცემები!$AF31="")*((AM$1-მონაცემები!$I31)/365)),0)</f>
        <v>0</v>
      </c>
      <c r="AN31" s="8">
        <f>IF(მონაცემები!$I31&lt;&gt;"არ დაწყებულა",((AN$1&gt;მონაცემები!$I31)*OR(მონაცემები!$AF31&gt;AN$1,მონაცემები!$AF31="")*((AN$1-მონაცემები!$I31)/365)),0)</f>
        <v>0</v>
      </c>
      <c r="AO31" s="8">
        <f>IF(მონაცემები!$I31&lt;&gt;"არ დაწყებულა",((AO$1&gt;მონაცემები!$I31)*OR(მონაცემები!$AF31&gt;AO$1,მონაცემები!$AF31="")*((AO$1-მონაცემები!$I31)/365)),0)</f>
        <v>0</v>
      </c>
      <c r="AP31" s="8">
        <f>IF(მონაცემები!$I31&lt;&gt;"არ დაწყებულა",((AP$1&gt;მონაცემები!$I31)*OR(მონაცემები!$AF31&gt;AP$1,მონაცემები!$AF31="")*((AP$1-მონაცემები!$I31)/365)),0)</f>
        <v>0</v>
      </c>
      <c r="AQ31" s="8">
        <f>IF(მონაცემები!$I31&lt;&gt;"არ დაწყებულა",((AQ$1&gt;მონაცემები!$I31)*OR(მონაცემები!$AF31&gt;AQ$1,მონაცემები!$AF31="")*((AQ$1-მონაცემები!$I31)/365)),0)</f>
        <v>0</v>
      </c>
      <c r="AR31" s="8">
        <f>IF(მონაცემები!$I31&lt;&gt;"არ დაწყებულა",((AR$1&gt;მონაცემები!$I31)*OR(მონაცემები!$AF31&gt;AR$1,მონაცემები!$AF31="")*((AR$1-მონაცემები!$I31)/365)),0)</f>
        <v>0</v>
      </c>
      <c r="AS31" s="8">
        <f>IF(მონაცემები!$I31&lt;&gt;"არ დაწყებულა",((AS$1&gt;მონაცემები!$I31)*OR(მონაცემები!$AF31&gt;AS$1,მონაცემები!$AF31="")*((AS$1-მონაცემები!$I31)/365)),0)</f>
        <v>0</v>
      </c>
      <c r="AT31" s="8">
        <f>IF(მონაცემები!$I31&lt;&gt;"არ დაწყებულა",((AT$1&gt;მონაცემები!$I31)*OR(მონაცემები!$AF31&gt;AT$1,მონაცემები!$AF31="")*((AT$1-მონაცემები!$I31)/365)),0)</f>
        <v>0</v>
      </c>
      <c r="AU31" s="8">
        <f>IF(მონაცემები!$I31&lt;&gt;"არ დაწყებულა",((AU$1&gt;მონაცემები!$I31)*OR(მონაცემები!$AF31&gt;AU$1,მონაცემები!$AF31="")*((AU$1-მონაცემები!$I31)/365)),0)</f>
        <v>0</v>
      </c>
      <c r="AV31" s="8">
        <f>IF(მონაცემები!$I31&lt;&gt;"არ დაწყებულა",((AV$1&gt;მონაცემები!$I31)*OR(მონაცემები!$AF31&gt;AV$1,მონაცემები!$AF31="")*((AV$1-მონაცემები!$I31)/365)),0)</f>
        <v>0</v>
      </c>
      <c r="AW31" s="8">
        <f>IF(მონაცემები!$I31&lt;&gt;"არ დაწყებულა",((AW$1&gt;მონაცემები!$I31)*OR(მონაცემები!$AF31&gt;AW$1,მონაცემები!$AF31="")*((AW$1-მონაცემები!$I31)/365)),0)</f>
        <v>0</v>
      </c>
      <c r="AX31" s="8">
        <f>IF(მონაცემები!$I31&lt;&gt;"არ დაწყებულა",((AX$1&gt;მონაცემები!$I31)*OR(მონაცემები!$AF31&gt;AX$1,მონაცემები!$AF31="")*((AX$1-მონაცემები!$I31)/365)),0)</f>
        <v>0</v>
      </c>
      <c r="AY31" s="8">
        <f>IF(მონაცემები!$I31&lt;&gt;"არ დაწყებულა",((AY$1&gt;მონაცემები!$I31)*OR(მონაცემები!$AF31&gt;AY$1,მონაცემები!$AF31="")*((AY$1-მონაცემები!$I31)/365)),0)</f>
        <v>0</v>
      </c>
      <c r="AZ31" s="8">
        <f>IF(მონაცემები!$I31&lt;&gt;"არ დაწყებულა",((AZ$1&gt;მონაცემები!$I31)*OR(მონაცემები!$AF31&gt;AZ$1,მონაცემები!$AF31="")*((AZ$1-მონაცემები!$I31)/365)),0)</f>
        <v>0</v>
      </c>
      <c r="BA31" s="8">
        <f>IF(მონაცემები!$I31&lt;&gt;"არ დაწყებულა",((BA$1&gt;მონაცემები!$I31)*OR(მონაცემები!$AF31&gt;BA$1,მონაცემები!$AF31="")*((BA$1-მონაცემები!$I31)/365)),0)</f>
        <v>0</v>
      </c>
      <c r="BB31" s="8">
        <f>IF(მონაცემები!$I31&lt;&gt;"არ დაწყებულა",((BB$1&gt;მონაცემები!$I31)*OR(მონაცემები!$AF31&gt;BB$1,მონაცემები!$AF31="")*((BB$1-მონაცემები!$I31)/365)),0)</f>
        <v>0</v>
      </c>
      <c r="BC31" s="8">
        <f>IF(მონაცემები!$I31&lt;&gt;"არ დაწყებულა",((BC$1&gt;მონაცემები!$I31)*OR(მონაცემები!$AF31&gt;BC$1,მონაცემები!$AF31="")*((BC$1-მონაცემები!$I31)/365)),0)</f>
        <v>0</v>
      </c>
      <c r="BD31" s="8">
        <f>IF(მონაცემები!$I31&lt;&gt;"არ დაწყებულა",((BD$1&gt;მონაცემები!$I31)*OR(მონაცემები!$AF31&gt;BD$1,მონაცემები!$AF31="")*((BD$1-მონაცემები!$I31)/365)),0)</f>
        <v>0</v>
      </c>
    </row>
    <row r="32" spans="2:56">
      <c r="B32" s="8">
        <f>IF(მონაცემები!$I32&lt;&gt;"არ დაწყებულა",((B$1&gt;მონაცემები!$I32)*OR(მონაცემები!$AF32&gt;B$1,მონაცემები!$AF32="")*((B$1-მონაცემები!$I32)/365)),0)</f>
        <v>0</v>
      </c>
      <c r="C32" s="8">
        <f>IF(მონაცემები!$I32&lt;&gt;"არ დაწყებულა",((C$1&gt;მონაცემები!$I32)*OR(მონაცემები!$AF32&gt;C$1,მონაცემები!$AF32="")*((C$1-მონაცემები!$I32)/365)),0)</f>
        <v>0</v>
      </c>
      <c r="D32" s="8">
        <f>IF(მონაცემები!$I32&lt;&gt;"არ დაწყებულა",((D$1&gt;მონაცემები!$I32)*OR(მონაცემები!$AF32&gt;D$1,მონაცემები!$AF32="")*((D$1-მონაცემები!$I32)/365)),0)</f>
        <v>0</v>
      </c>
      <c r="E32" s="8">
        <f>IF(მონაცემები!$I32&lt;&gt;"არ დაწყებულა",((E$1&gt;მონაცემები!$I32)*OR(მონაცემები!$AF32&gt;E$1,მონაცემები!$AF32="")*((E$1-მონაცემები!$I32)/365)),0)</f>
        <v>0</v>
      </c>
      <c r="F32" s="8">
        <f>IF(მონაცემები!$I32&lt;&gt;"არ დაწყებულა",((F$1&gt;მონაცემები!$I32)*OR(მონაცემები!$AF32&gt;F$1,მონაცემები!$AF32="")*((F$1-მონაცემები!$I32)/365)),0)</f>
        <v>0</v>
      </c>
      <c r="G32" s="8">
        <f>IF(მონაცემები!$I32&lt;&gt;"არ დაწყებულა",((G$1&gt;მონაცემები!$I32)*OR(მონაცემები!$AF32&gt;G$1,მონაცემები!$AF32="")*((G$1-მონაცემები!$I32)/365)),0)</f>
        <v>0</v>
      </c>
      <c r="H32" s="8">
        <f>IF(მონაცემები!$I32&lt;&gt;"არ დაწყებულა",((H$1&gt;მონაცემები!$I32)*OR(მონაცემები!$AF32&gt;H$1,მონაცემები!$AF32="")*((H$1-მონაცემები!$I32)/365)),0)</f>
        <v>0</v>
      </c>
      <c r="I32" s="8">
        <f>IF(მონაცემები!$I32&lt;&gt;"არ დაწყებულა",((I$1&gt;მონაცემები!$I32)*OR(მონაცემები!$AF32&gt;I$1,მონაცემები!$AF32="")*((I$1-მონაცემები!$I32)/365)),0)</f>
        <v>0</v>
      </c>
      <c r="J32" s="8">
        <f>IF(მონაცემები!$I32&lt;&gt;"არ დაწყებულა",((J$1&gt;მონაცემები!$I32)*OR(მონაცემები!$AF32&gt;J$1,მონაცემები!$AF32="")*((J$1-მონაცემები!$I32)/365)),0)</f>
        <v>0</v>
      </c>
      <c r="K32" s="8">
        <f>IF(მონაცემები!$I32&lt;&gt;"არ დაწყებულა",((K$1&gt;მონაცემები!$I32)*OR(მონაცემები!$AF32&gt;K$1,მონაცემები!$AF32="")*((K$1-მონაცემები!$I32)/365)),0)</f>
        <v>0</v>
      </c>
      <c r="L32" s="8">
        <f>IF(მონაცემები!$I32&lt;&gt;"არ დაწყებულა",((L$1&gt;მონაცემები!$I32)*OR(მონაცემები!$AF32&gt;L$1,მონაცემები!$AF32="")*((L$1-მონაცემები!$I32)/365)),0)</f>
        <v>0</v>
      </c>
      <c r="M32" s="8">
        <f>IF(მონაცემები!$I32&lt;&gt;"არ დაწყებულა",((M$1&gt;მონაცემები!$I32)*OR(მონაცემები!$AF32&gt;M$1,მონაცემები!$AF32="")*((M$1-მონაცემები!$I32)/365)),0)</f>
        <v>0</v>
      </c>
      <c r="N32" s="8">
        <f>IF(მონაცემები!$I32&lt;&gt;"არ დაწყებულა",((N$1&gt;მონაცემები!$I32)*OR(მონაცემები!$AF32&gt;N$1,მონაცემები!$AF32="")*((N$1-მონაცემები!$I32)/365)),0)</f>
        <v>0</v>
      </c>
      <c r="O32" s="8">
        <f>IF(მონაცემები!$I32&lt;&gt;"არ დაწყებულა",((O$1&gt;მონაცემები!$I32)*OR(მონაცემები!$AF32&gt;O$1,მონაცემები!$AF32="")*((O$1-მონაცემები!$I32)/365)),0)</f>
        <v>0</v>
      </c>
      <c r="P32" s="8">
        <f>IF(მონაცემები!$I32&lt;&gt;"არ დაწყებულა",((P$1&gt;მონაცემები!$I32)*OR(მონაცემები!$AF32&gt;P$1,მონაცემები!$AF32="")*((P$1-მონაცემები!$I32)/365)),0)</f>
        <v>0</v>
      </c>
      <c r="Q32" s="8">
        <f>IF(მონაცემები!$I32&lt;&gt;"არ დაწყებულა",((Q$1&gt;მონაცემები!$I32)*OR(მონაცემები!$AF32&gt;Q$1,მონაცემები!$AF32="")*((Q$1-მონაცემები!$I32)/365)),0)</f>
        <v>0</v>
      </c>
      <c r="R32" s="8">
        <f>IF(მონაცემები!$I32&lt;&gt;"არ დაწყებულა",((R$1&gt;მონაცემები!$I32)*OR(მონაცემები!$AF32&gt;R$1,მონაცემები!$AF32="")*((R$1-მონაცემები!$I32)/365)),0)</f>
        <v>0</v>
      </c>
      <c r="S32" s="8">
        <f>IF(მონაცემები!$I32&lt;&gt;"არ დაწყებულა",((S$1&gt;მონაცემები!$I32)*OR(მონაცემები!$AF32&gt;S$1,მონაცემები!$AF32="")*((S$1-მონაცემები!$I32)/365)),0)</f>
        <v>0</v>
      </c>
      <c r="T32" s="8">
        <f>IF(მონაცემები!$I32&lt;&gt;"არ დაწყებულა",((T$1&gt;მონაცემები!$I32)*OR(მონაცემები!$AF32&gt;T$1,მონაცემები!$AF32="")*((T$1-მონაცემები!$I32)/365)),0)</f>
        <v>0</v>
      </c>
      <c r="U32" s="8">
        <f>IF(მონაცემები!$I32&lt;&gt;"არ დაწყებულა",((U$1&gt;მონაცემები!$I32)*OR(მონაცემები!$AF32&gt;U$1,მონაცემები!$AF32="")*((U$1-მონაცემები!$I32)/365)),0)</f>
        <v>0</v>
      </c>
      <c r="V32" s="8">
        <f>IF(მონაცემები!$I32&lt;&gt;"არ დაწყებულა",((V$1&gt;მონაცემები!$I32)*OR(მონაცემები!$AF32&gt;V$1,მონაცემები!$AF32="")*((V$1-მონაცემები!$I32)/365)),0)</f>
        <v>0</v>
      </c>
      <c r="W32" s="8">
        <f>IF(მონაცემები!$I32&lt;&gt;"არ დაწყებულა",((W$1&gt;მონაცემები!$I32)*OR(მონაცემები!$AF32&gt;W$1,მონაცემები!$AF32="")*((W$1-მონაცემები!$I32)/365)),0)</f>
        <v>0</v>
      </c>
      <c r="X32" s="8">
        <f>IF(მონაცემები!$I32&lt;&gt;"არ დაწყებულა",((X$1&gt;მონაცემები!$I32)*OR(მონაცემები!$AF32&gt;X$1,მონაცემები!$AF32="")*((X$1-მონაცემები!$I32)/365)),0)</f>
        <v>0</v>
      </c>
      <c r="Y32" s="8">
        <f>IF(მონაცემები!$I32&lt;&gt;"არ დაწყებულა",((Y$1&gt;მონაცემები!$I32)*OR(მონაცემები!$AF32&gt;Y$1,მონაცემები!$AF32="")*((Y$1-მონაცემები!$I32)/365)),0)</f>
        <v>0</v>
      </c>
      <c r="Z32" s="8">
        <f>IF(მონაცემები!$I32&lt;&gt;"არ დაწყებულა",((Z$1&gt;მონაცემები!$I32)*OR(მონაცემები!$AF32&gt;Z$1,მონაცემები!$AF32="")*((Z$1-მონაცემები!$I32)/365)),0)</f>
        <v>0</v>
      </c>
      <c r="AA32" s="8">
        <f>IF(მონაცემები!$I32&lt;&gt;"არ დაწყებულა",((AA$1&gt;მონაცემები!$I32)*OR(მონაცემები!$AF32&gt;AA$1,მონაცემები!$AF32="")*((AA$1-მონაცემები!$I32)/365)),0)</f>
        <v>0</v>
      </c>
      <c r="AB32" s="8">
        <f>IF(მონაცემები!$I32&lt;&gt;"არ დაწყებულა",((AB$1&gt;მონაცემები!$I32)*OR(მონაცემები!$AF32&gt;AB$1,მონაცემები!$AF32="")*((AB$1-მონაცემები!$I32)/365)),0)</f>
        <v>0</v>
      </c>
      <c r="AC32" s="8">
        <f>IF(მონაცემები!$I32&lt;&gt;"არ დაწყებულა",((AC$1&gt;მონაცემები!$I32)*OR(მონაცემები!$AF32&gt;AC$1,მონაცემები!$AF32="")*((AC$1-მონაცემები!$I32)/365)),0)</f>
        <v>0</v>
      </c>
      <c r="AD32" s="8">
        <f>IF(მონაცემები!$I32&lt;&gt;"არ დაწყებულა",((AD$1&gt;მონაცემები!$I32)*OR(მონაცემები!$AF32&gt;AD$1,მონაცემები!$AF32="")*((AD$1-მონაცემები!$I32)/365)),0)</f>
        <v>0</v>
      </c>
      <c r="AE32" s="8">
        <f>IF(მონაცემები!$I32&lt;&gt;"არ დაწყებულა",((AE$1&gt;მონაცემები!$I32)*OR(მონაცემები!$AF32&gt;AE$1,მონაცემები!$AF32="")*((AE$1-მონაცემები!$I32)/365)),0)</f>
        <v>0</v>
      </c>
      <c r="AF32" s="8">
        <f>IF(მონაცემები!$I32&lt;&gt;"არ დაწყებულა",((AF$1&gt;მონაცემები!$I32)*OR(მონაცემები!$AF32&gt;AF$1,მონაცემები!$AF32="")*((AF$1-მონაცემები!$I32)/365)),0)</f>
        <v>0</v>
      </c>
      <c r="AG32" s="8">
        <f>IF(მონაცემები!$I32&lt;&gt;"არ დაწყებულა",((AG$1&gt;მონაცემები!$I32)*OR(მონაცემები!$AF32&gt;AG$1,მონაცემები!$AF32="")*((AG$1-მონაცემები!$I32)/365)),0)</f>
        <v>0</v>
      </c>
      <c r="AH32" s="8">
        <f>IF(მონაცემები!$I32&lt;&gt;"არ დაწყებულა",((AH$1&gt;მონაცემები!$I32)*OR(მონაცემები!$AF32&gt;AH$1,მონაცემები!$AF32="")*((AH$1-მონაცემები!$I32)/365)),0)</f>
        <v>0</v>
      </c>
      <c r="AI32" s="8">
        <f>IF(მონაცემები!$I32&lt;&gt;"არ დაწყებულა",((AI$1&gt;მონაცემები!$I32)*OR(მონაცემები!$AF32&gt;AI$1,მონაცემები!$AF32="")*((AI$1-მონაცემები!$I32)/365)),0)</f>
        <v>0</v>
      </c>
      <c r="AJ32" s="8">
        <f>IF(მონაცემები!$I32&lt;&gt;"არ დაწყებულა",((AJ$1&gt;მონაცემები!$I32)*OR(მონაცემები!$AF32&gt;AJ$1,მონაცემები!$AF32="")*((AJ$1-მონაცემები!$I32)/365)),0)</f>
        <v>0</v>
      </c>
      <c r="AK32" s="8">
        <f>IF(მონაცემები!$I32&lt;&gt;"არ დაწყებულა",((AK$1&gt;მონაცემები!$I32)*OR(მონაცემები!$AF32&gt;AK$1,მონაცემები!$AF32="")*((AK$1-მონაცემები!$I32)/365)),0)</f>
        <v>0</v>
      </c>
      <c r="AL32" s="8">
        <f>IF(მონაცემები!$I32&lt;&gt;"არ დაწყებულა",((AL$1&gt;მონაცემები!$I32)*OR(მონაცემები!$AF32&gt;AL$1,მონაცემები!$AF32="")*((AL$1-მონაცემები!$I32)/365)),0)</f>
        <v>0</v>
      </c>
      <c r="AM32" s="8">
        <f>IF(მონაცემები!$I32&lt;&gt;"არ დაწყებულა",((AM$1&gt;მონაცემები!$I32)*OR(მონაცემები!$AF32&gt;AM$1,მონაცემები!$AF32="")*((AM$1-მონაცემები!$I32)/365)),0)</f>
        <v>0</v>
      </c>
      <c r="AN32" s="8">
        <f>IF(მონაცემები!$I32&lt;&gt;"არ დაწყებულა",((AN$1&gt;მონაცემები!$I32)*OR(მონაცემები!$AF32&gt;AN$1,მონაცემები!$AF32="")*((AN$1-მონაცემები!$I32)/365)),0)</f>
        <v>0</v>
      </c>
      <c r="AO32" s="8">
        <f>IF(მონაცემები!$I32&lt;&gt;"არ დაწყებულა",((AO$1&gt;მონაცემები!$I32)*OR(მონაცემები!$AF32&gt;AO$1,მონაცემები!$AF32="")*((AO$1-მონაცემები!$I32)/365)),0)</f>
        <v>0</v>
      </c>
      <c r="AP32" s="8">
        <f>IF(მონაცემები!$I32&lt;&gt;"არ დაწყებულა",((AP$1&gt;მონაცემები!$I32)*OR(მონაცემები!$AF32&gt;AP$1,მონაცემები!$AF32="")*((AP$1-მონაცემები!$I32)/365)),0)</f>
        <v>0</v>
      </c>
      <c r="AQ32" s="8">
        <f>IF(მონაცემები!$I32&lt;&gt;"არ დაწყებულა",((AQ$1&gt;მონაცემები!$I32)*OR(მონაცემები!$AF32&gt;AQ$1,მონაცემები!$AF32="")*((AQ$1-მონაცემები!$I32)/365)),0)</f>
        <v>0</v>
      </c>
      <c r="AR32" s="8">
        <f>IF(მონაცემები!$I32&lt;&gt;"არ დაწყებულა",((AR$1&gt;მონაცემები!$I32)*OR(მონაცემები!$AF32&gt;AR$1,მონაცემები!$AF32="")*((AR$1-მონაცემები!$I32)/365)),0)</f>
        <v>0</v>
      </c>
      <c r="AS32" s="8">
        <f>IF(მონაცემები!$I32&lt;&gt;"არ დაწყებულა",((AS$1&gt;მონაცემები!$I32)*OR(მონაცემები!$AF32&gt;AS$1,მონაცემები!$AF32="")*((AS$1-მონაცემები!$I32)/365)),0)</f>
        <v>0</v>
      </c>
      <c r="AT32" s="8">
        <f>IF(მონაცემები!$I32&lt;&gt;"არ დაწყებულა",((AT$1&gt;მონაცემები!$I32)*OR(მონაცემები!$AF32&gt;AT$1,მონაცემები!$AF32="")*((AT$1-მონაცემები!$I32)/365)),0)</f>
        <v>0</v>
      </c>
      <c r="AU32" s="8">
        <f>IF(მონაცემები!$I32&lt;&gt;"არ დაწყებულა",((AU$1&gt;მონაცემები!$I32)*OR(მონაცემები!$AF32&gt;AU$1,მონაცემები!$AF32="")*((AU$1-მონაცემები!$I32)/365)),0)</f>
        <v>0</v>
      </c>
      <c r="AV32" s="8">
        <f>IF(მონაცემები!$I32&lt;&gt;"არ დაწყებულა",((AV$1&gt;მონაცემები!$I32)*OR(მონაცემები!$AF32&gt;AV$1,მონაცემები!$AF32="")*((AV$1-მონაცემები!$I32)/365)),0)</f>
        <v>0</v>
      </c>
      <c r="AW32" s="8">
        <f>IF(მონაცემები!$I32&lt;&gt;"არ დაწყებულა",((AW$1&gt;მონაცემები!$I32)*OR(მონაცემები!$AF32&gt;AW$1,მონაცემები!$AF32="")*((AW$1-მონაცემები!$I32)/365)),0)</f>
        <v>0</v>
      </c>
      <c r="AX32" s="8">
        <f>IF(მონაცემები!$I32&lt;&gt;"არ დაწყებულა",((AX$1&gt;მონაცემები!$I32)*OR(მონაცემები!$AF32&gt;AX$1,მონაცემები!$AF32="")*((AX$1-მონაცემები!$I32)/365)),0)</f>
        <v>0</v>
      </c>
      <c r="AY32" s="8">
        <f>IF(მონაცემები!$I32&lt;&gt;"არ დაწყებულა",((AY$1&gt;მონაცემები!$I32)*OR(მონაცემები!$AF32&gt;AY$1,მონაცემები!$AF32="")*((AY$1-მონაცემები!$I32)/365)),0)</f>
        <v>0</v>
      </c>
      <c r="AZ32" s="8">
        <f>IF(მონაცემები!$I32&lt;&gt;"არ დაწყებულა",((AZ$1&gt;მონაცემები!$I32)*OR(მონაცემები!$AF32&gt;AZ$1,მონაცემები!$AF32="")*((AZ$1-მონაცემები!$I32)/365)),0)</f>
        <v>0</v>
      </c>
      <c r="BA32" s="8">
        <f>IF(მონაცემები!$I32&lt;&gt;"არ დაწყებულა",((BA$1&gt;მონაცემები!$I32)*OR(მონაცემები!$AF32&gt;BA$1,მონაცემები!$AF32="")*((BA$1-მონაცემები!$I32)/365)),0)</f>
        <v>0</v>
      </c>
      <c r="BB32" s="8">
        <f>IF(მონაცემები!$I32&lt;&gt;"არ დაწყებულა",((BB$1&gt;მონაცემები!$I32)*OR(მონაცემები!$AF32&gt;BB$1,მონაცემები!$AF32="")*((BB$1-მონაცემები!$I32)/365)),0)</f>
        <v>0</v>
      </c>
      <c r="BC32" s="8">
        <f>IF(მონაცემები!$I32&lt;&gt;"არ დაწყებულა",((BC$1&gt;მონაცემები!$I32)*OR(მონაცემები!$AF32&gt;BC$1,მონაცემები!$AF32="")*((BC$1-მონაცემები!$I32)/365)),0)</f>
        <v>0</v>
      </c>
      <c r="BD32" s="8">
        <f>IF(მონაცემები!$I32&lt;&gt;"არ დაწყებულა",((BD$1&gt;მონაცემები!$I32)*OR(მონაცემები!$AF32&gt;BD$1,მონაცემები!$AF32="")*((BD$1-მონაცემები!$I32)/365)),0)</f>
        <v>0</v>
      </c>
    </row>
    <row r="33" spans="2:56">
      <c r="B33" s="8">
        <f>IF(მონაცემები!$I33&lt;&gt;"არ დაწყებულა",((B$1&gt;მონაცემები!$I33)*OR(მონაცემები!$AF33&gt;B$1,მონაცემები!$AF33="")*((B$1-მონაცემები!$I33)/365)),0)</f>
        <v>0</v>
      </c>
      <c r="C33" s="8">
        <f>IF(მონაცემები!$I33&lt;&gt;"არ დაწყებულა",((C$1&gt;მონაცემები!$I33)*OR(მონაცემები!$AF33&gt;C$1,მონაცემები!$AF33="")*((C$1-მონაცემები!$I33)/365)),0)</f>
        <v>0</v>
      </c>
      <c r="D33" s="8">
        <f>IF(მონაცემები!$I33&lt;&gt;"არ დაწყებულა",((D$1&gt;მონაცემები!$I33)*OR(მონაცემები!$AF33&gt;D$1,მონაცემები!$AF33="")*((D$1-მონაცემები!$I33)/365)),0)</f>
        <v>0</v>
      </c>
      <c r="E33" s="8">
        <f>IF(მონაცემები!$I33&lt;&gt;"არ დაწყებულა",((E$1&gt;მონაცემები!$I33)*OR(მონაცემები!$AF33&gt;E$1,მონაცემები!$AF33="")*((E$1-მონაცემები!$I33)/365)),0)</f>
        <v>0</v>
      </c>
      <c r="F33" s="8">
        <f>IF(მონაცემები!$I33&lt;&gt;"არ დაწყებულა",((F$1&gt;მონაცემები!$I33)*OR(მონაცემები!$AF33&gt;F$1,მონაცემები!$AF33="")*((F$1-მონაცემები!$I33)/365)),0)</f>
        <v>0</v>
      </c>
      <c r="G33" s="8">
        <f>IF(მონაცემები!$I33&lt;&gt;"არ დაწყებულა",((G$1&gt;მონაცემები!$I33)*OR(მონაცემები!$AF33&gt;G$1,მონაცემები!$AF33="")*((G$1-მონაცემები!$I33)/365)),0)</f>
        <v>0</v>
      </c>
      <c r="H33" s="8">
        <f>IF(მონაცემები!$I33&lt;&gt;"არ დაწყებულა",((H$1&gt;მონაცემები!$I33)*OR(მონაცემები!$AF33&gt;H$1,მონაცემები!$AF33="")*((H$1-მონაცემები!$I33)/365)),0)</f>
        <v>0</v>
      </c>
      <c r="I33" s="8">
        <f>IF(მონაცემები!$I33&lt;&gt;"არ დაწყებულა",((I$1&gt;მონაცემები!$I33)*OR(მონაცემები!$AF33&gt;I$1,მონაცემები!$AF33="")*((I$1-მონაცემები!$I33)/365)),0)</f>
        <v>0</v>
      </c>
      <c r="J33" s="8">
        <f>IF(მონაცემები!$I33&lt;&gt;"არ დაწყებულა",((J$1&gt;მონაცემები!$I33)*OR(მონაცემები!$AF33&gt;J$1,მონაცემები!$AF33="")*((J$1-მონაცემები!$I33)/365)),0)</f>
        <v>0</v>
      </c>
      <c r="K33" s="8">
        <f>IF(მონაცემები!$I33&lt;&gt;"არ დაწყებულა",((K$1&gt;მონაცემები!$I33)*OR(მონაცემები!$AF33&gt;K$1,მონაცემები!$AF33="")*((K$1-მონაცემები!$I33)/365)),0)</f>
        <v>0</v>
      </c>
      <c r="L33" s="8">
        <f>IF(მონაცემები!$I33&lt;&gt;"არ დაწყებულა",((L$1&gt;მონაცემები!$I33)*OR(მონაცემები!$AF33&gt;L$1,მონაცემები!$AF33="")*((L$1-მონაცემები!$I33)/365)),0)</f>
        <v>0</v>
      </c>
      <c r="M33" s="8">
        <f>IF(მონაცემები!$I33&lt;&gt;"არ დაწყებულა",((M$1&gt;მონაცემები!$I33)*OR(მონაცემები!$AF33&gt;M$1,მონაცემები!$AF33="")*((M$1-მონაცემები!$I33)/365)),0)</f>
        <v>0</v>
      </c>
      <c r="N33" s="8">
        <f>IF(მონაცემები!$I33&lt;&gt;"არ დაწყებულა",((N$1&gt;მონაცემები!$I33)*OR(მონაცემები!$AF33&gt;N$1,მონაცემები!$AF33="")*((N$1-მონაცემები!$I33)/365)),0)</f>
        <v>0</v>
      </c>
      <c r="O33" s="8">
        <f>IF(მონაცემები!$I33&lt;&gt;"არ დაწყებულა",((O$1&gt;მონაცემები!$I33)*OR(მონაცემები!$AF33&gt;O$1,მონაცემები!$AF33="")*((O$1-მონაცემები!$I33)/365)),0)</f>
        <v>0</v>
      </c>
      <c r="P33" s="8">
        <f>IF(მონაცემები!$I33&lt;&gt;"არ დაწყებულა",((P$1&gt;მონაცემები!$I33)*OR(მონაცემები!$AF33&gt;P$1,მონაცემები!$AF33="")*((P$1-მონაცემები!$I33)/365)),0)</f>
        <v>0</v>
      </c>
      <c r="Q33" s="8">
        <f>IF(მონაცემები!$I33&lt;&gt;"არ დაწყებულა",((Q$1&gt;მონაცემები!$I33)*OR(მონაცემები!$AF33&gt;Q$1,მონაცემები!$AF33="")*((Q$1-მონაცემები!$I33)/365)),0)</f>
        <v>0</v>
      </c>
      <c r="R33" s="8">
        <f>IF(მონაცემები!$I33&lt;&gt;"არ დაწყებულა",((R$1&gt;მონაცემები!$I33)*OR(მონაცემები!$AF33&gt;R$1,მონაცემები!$AF33="")*((R$1-მონაცემები!$I33)/365)),0)</f>
        <v>0</v>
      </c>
      <c r="S33" s="8">
        <f>IF(მონაცემები!$I33&lt;&gt;"არ დაწყებულა",((S$1&gt;მონაცემები!$I33)*OR(მონაცემები!$AF33&gt;S$1,მონაცემები!$AF33="")*((S$1-მონაცემები!$I33)/365)),0)</f>
        <v>0</v>
      </c>
      <c r="T33" s="8">
        <f>IF(მონაცემები!$I33&lt;&gt;"არ დაწყებულა",((T$1&gt;მონაცემები!$I33)*OR(მონაცემები!$AF33&gt;T$1,მონაცემები!$AF33="")*((T$1-მონაცემები!$I33)/365)),0)</f>
        <v>0</v>
      </c>
      <c r="U33" s="8">
        <f>IF(მონაცემები!$I33&lt;&gt;"არ დაწყებულა",((U$1&gt;მონაცემები!$I33)*OR(მონაცემები!$AF33&gt;U$1,მონაცემები!$AF33="")*((U$1-მონაცემები!$I33)/365)),0)</f>
        <v>0</v>
      </c>
      <c r="V33" s="8">
        <f>IF(მონაცემები!$I33&lt;&gt;"არ დაწყებულა",((V$1&gt;მონაცემები!$I33)*OR(მონაცემები!$AF33&gt;V$1,მონაცემები!$AF33="")*((V$1-მონაცემები!$I33)/365)),0)</f>
        <v>0</v>
      </c>
      <c r="W33" s="8">
        <f>IF(მონაცემები!$I33&lt;&gt;"არ დაწყებულა",((W$1&gt;მონაცემები!$I33)*OR(მონაცემები!$AF33&gt;W$1,მონაცემები!$AF33="")*((W$1-მონაცემები!$I33)/365)),0)</f>
        <v>0</v>
      </c>
      <c r="X33" s="8">
        <f>IF(მონაცემები!$I33&lt;&gt;"არ დაწყებულა",((X$1&gt;მონაცემები!$I33)*OR(მონაცემები!$AF33&gt;X$1,მონაცემები!$AF33="")*((X$1-მონაცემები!$I33)/365)),0)</f>
        <v>0</v>
      </c>
      <c r="Y33" s="8">
        <f>IF(მონაცემები!$I33&lt;&gt;"არ დაწყებულა",((Y$1&gt;მონაცემები!$I33)*OR(მონაცემები!$AF33&gt;Y$1,მონაცემები!$AF33="")*((Y$1-მონაცემები!$I33)/365)),0)</f>
        <v>0</v>
      </c>
      <c r="Z33" s="8">
        <f>IF(მონაცემები!$I33&lt;&gt;"არ დაწყებულა",((Z$1&gt;მონაცემები!$I33)*OR(მონაცემები!$AF33&gt;Z$1,მონაცემები!$AF33="")*((Z$1-მონაცემები!$I33)/365)),0)</f>
        <v>0</v>
      </c>
      <c r="AA33" s="8">
        <f>IF(მონაცემები!$I33&lt;&gt;"არ დაწყებულა",((AA$1&gt;მონაცემები!$I33)*OR(მონაცემები!$AF33&gt;AA$1,მონაცემები!$AF33="")*((AA$1-მონაცემები!$I33)/365)),0)</f>
        <v>0</v>
      </c>
      <c r="AB33" s="8">
        <f>IF(მონაცემები!$I33&lt;&gt;"არ დაწყებულა",((AB$1&gt;მონაცემები!$I33)*OR(მონაცემები!$AF33&gt;AB$1,მონაცემები!$AF33="")*((AB$1-მონაცემები!$I33)/365)),0)</f>
        <v>0</v>
      </c>
      <c r="AC33" s="8">
        <f>IF(მონაცემები!$I33&lt;&gt;"არ დაწყებულა",((AC$1&gt;მონაცემები!$I33)*OR(მონაცემები!$AF33&gt;AC$1,მონაცემები!$AF33="")*((AC$1-მონაცემები!$I33)/365)),0)</f>
        <v>0</v>
      </c>
      <c r="AD33" s="8">
        <f>IF(მონაცემები!$I33&lt;&gt;"არ დაწყებულა",((AD$1&gt;მონაცემები!$I33)*OR(მონაცემები!$AF33&gt;AD$1,მონაცემები!$AF33="")*((AD$1-მონაცემები!$I33)/365)),0)</f>
        <v>0</v>
      </c>
      <c r="AE33" s="8">
        <f>IF(მონაცემები!$I33&lt;&gt;"არ დაწყებულა",((AE$1&gt;მონაცემები!$I33)*OR(მონაცემები!$AF33&gt;AE$1,მონაცემები!$AF33="")*((AE$1-მონაცემები!$I33)/365)),0)</f>
        <v>0</v>
      </c>
      <c r="AF33" s="8">
        <f>IF(მონაცემები!$I33&lt;&gt;"არ დაწყებულა",((AF$1&gt;მონაცემები!$I33)*OR(მონაცემები!$AF33&gt;AF$1,მონაცემები!$AF33="")*((AF$1-მონაცემები!$I33)/365)),0)</f>
        <v>0</v>
      </c>
      <c r="AG33" s="8">
        <f>IF(მონაცემები!$I33&lt;&gt;"არ დაწყებულა",((AG$1&gt;მონაცემები!$I33)*OR(მონაცემები!$AF33&gt;AG$1,მონაცემები!$AF33="")*((AG$1-მონაცემები!$I33)/365)),0)</f>
        <v>0</v>
      </c>
      <c r="AH33" s="8">
        <f>IF(მონაცემები!$I33&lt;&gt;"არ დაწყებულა",((AH$1&gt;მონაცემები!$I33)*OR(მონაცემები!$AF33&gt;AH$1,მონაცემები!$AF33="")*((AH$1-მონაცემები!$I33)/365)),0)</f>
        <v>0</v>
      </c>
      <c r="AI33" s="8">
        <f>IF(მონაცემები!$I33&lt;&gt;"არ დაწყებულა",((AI$1&gt;მონაცემები!$I33)*OR(მონაცემები!$AF33&gt;AI$1,მონაცემები!$AF33="")*((AI$1-მონაცემები!$I33)/365)),0)</f>
        <v>0</v>
      </c>
      <c r="AJ33" s="8">
        <f>IF(მონაცემები!$I33&lt;&gt;"არ დაწყებულა",((AJ$1&gt;მონაცემები!$I33)*OR(მონაცემები!$AF33&gt;AJ$1,მონაცემები!$AF33="")*((AJ$1-მონაცემები!$I33)/365)),0)</f>
        <v>0</v>
      </c>
      <c r="AK33" s="8">
        <f>IF(მონაცემები!$I33&lt;&gt;"არ დაწყებულა",((AK$1&gt;მონაცემები!$I33)*OR(მონაცემები!$AF33&gt;AK$1,მონაცემები!$AF33="")*((AK$1-მონაცემები!$I33)/365)),0)</f>
        <v>0</v>
      </c>
      <c r="AL33" s="8">
        <f>IF(მონაცემები!$I33&lt;&gt;"არ დაწყებულა",((AL$1&gt;მონაცემები!$I33)*OR(მონაცემები!$AF33&gt;AL$1,მონაცემები!$AF33="")*((AL$1-მონაცემები!$I33)/365)),0)</f>
        <v>0</v>
      </c>
      <c r="AM33" s="8">
        <f>IF(მონაცემები!$I33&lt;&gt;"არ დაწყებულა",((AM$1&gt;მონაცემები!$I33)*OR(მონაცემები!$AF33&gt;AM$1,მონაცემები!$AF33="")*((AM$1-მონაცემები!$I33)/365)),0)</f>
        <v>0</v>
      </c>
      <c r="AN33" s="8">
        <f>IF(მონაცემები!$I33&lt;&gt;"არ დაწყებულა",((AN$1&gt;მონაცემები!$I33)*OR(მონაცემები!$AF33&gt;AN$1,მონაცემები!$AF33="")*((AN$1-მონაცემები!$I33)/365)),0)</f>
        <v>0</v>
      </c>
      <c r="AO33" s="8">
        <f>IF(მონაცემები!$I33&lt;&gt;"არ დაწყებულა",((AO$1&gt;მონაცემები!$I33)*OR(მონაცემები!$AF33&gt;AO$1,მონაცემები!$AF33="")*((AO$1-მონაცემები!$I33)/365)),0)</f>
        <v>0</v>
      </c>
      <c r="AP33" s="8">
        <f>IF(მონაცემები!$I33&lt;&gt;"არ დაწყებულა",((AP$1&gt;მონაცემები!$I33)*OR(მონაცემები!$AF33&gt;AP$1,მონაცემები!$AF33="")*((AP$1-მონაცემები!$I33)/365)),0)</f>
        <v>0</v>
      </c>
      <c r="AQ33" s="8">
        <f>IF(მონაცემები!$I33&lt;&gt;"არ დაწყებულა",((AQ$1&gt;მონაცემები!$I33)*OR(მონაცემები!$AF33&gt;AQ$1,მონაცემები!$AF33="")*((AQ$1-მონაცემები!$I33)/365)),0)</f>
        <v>0</v>
      </c>
      <c r="AR33" s="8">
        <f>IF(მონაცემები!$I33&lt;&gt;"არ დაწყებულა",((AR$1&gt;მონაცემები!$I33)*OR(მონაცემები!$AF33&gt;AR$1,მონაცემები!$AF33="")*((AR$1-მონაცემები!$I33)/365)),0)</f>
        <v>0</v>
      </c>
      <c r="AS33" s="8">
        <f>IF(მონაცემები!$I33&lt;&gt;"არ დაწყებულა",((AS$1&gt;მონაცემები!$I33)*OR(მონაცემები!$AF33&gt;AS$1,მონაცემები!$AF33="")*((AS$1-მონაცემები!$I33)/365)),0)</f>
        <v>0</v>
      </c>
      <c r="AT33" s="8">
        <f>IF(მონაცემები!$I33&lt;&gt;"არ დაწყებულა",((AT$1&gt;მონაცემები!$I33)*OR(მონაცემები!$AF33&gt;AT$1,მონაცემები!$AF33="")*((AT$1-მონაცემები!$I33)/365)),0)</f>
        <v>0</v>
      </c>
      <c r="AU33" s="8">
        <f>IF(მონაცემები!$I33&lt;&gt;"არ დაწყებულა",((AU$1&gt;მონაცემები!$I33)*OR(მონაცემები!$AF33&gt;AU$1,მონაცემები!$AF33="")*((AU$1-მონაცემები!$I33)/365)),0)</f>
        <v>0</v>
      </c>
      <c r="AV33" s="8">
        <f>IF(მონაცემები!$I33&lt;&gt;"არ დაწყებულა",((AV$1&gt;მონაცემები!$I33)*OR(მონაცემები!$AF33&gt;AV$1,მონაცემები!$AF33="")*((AV$1-მონაცემები!$I33)/365)),0)</f>
        <v>0</v>
      </c>
      <c r="AW33" s="8">
        <f>IF(მონაცემები!$I33&lt;&gt;"არ დაწყებულა",((AW$1&gt;მონაცემები!$I33)*OR(მონაცემები!$AF33&gt;AW$1,მონაცემები!$AF33="")*((AW$1-მონაცემები!$I33)/365)),0)</f>
        <v>0</v>
      </c>
      <c r="AX33" s="8">
        <f>IF(მონაცემები!$I33&lt;&gt;"არ დაწყებულა",((AX$1&gt;მონაცემები!$I33)*OR(მონაცემები!$AF33&gt;AX$1,მონაცემები!$AF33="")*((AX$1-მონაცემები!$I33)/365)),0)</f>
        <v>0</v>
      </c>
      <c r="AY33" s="8">
        <f>IF(მონაცემები!$I33&lt;&gt;"არ დაწყებულა",((AY$1&gt;მონაცემები!$I33)*OR(მონაცემები!$AF33&gt;AY$1,მონაცემები!$AF33="")*((AY$1-მონაცემები!$I33)/365)),0)</f>
        <v>0</v>
      </c>
      <c r="AZ33" s="8">
        <f>IF(მონაცემები!$I33&lt;&gt;"არ დაწყებულა",((AZ$1&gt;მონაცემები!$I33)*OR(მონაცემები!$AF33&gt;AZ$1,მონაცემები!$AF33="")*((AZ$1-მონაცემები!$I33)/365)),0)</f>
        <v>0</v>
      </c>
      <c r="BA33" s="8">
        <f>IF(მონაცემები!$I33&lt;&gt;"არ დაწყებულა",((BA$1&gt;მონაცემები!$I33)*OR(მონაცემები!$AF33&gt;BA$1,მონაცემები!$AF33="")*((BA$1-მონაცემები!$I33)/365)),0)</f>
        <v>0</v>
      </c>
      <c r="BB33" s="8">
        <f>IF(მონაცემები!$I33&lt;&gt;"არ დაწყებულა",((BB$1&gt;მონაცემები!$I33)*OR(მონაცემები!$AF33&gt;BB$1,მონაცემები!$AF33="")*((BB$1-მონაცემები!$I33)/365)),0)</f>
        <v>0</v>
      </c>
      <c r="BC33" s="8">
        <f>IF(მონაცემები!$I33&lt;&gt;"არ დაწყებულა",((BC$1&gt;მონაცემები!$I33)*OR(მონაცემები!$AF33&gt;BC$1,მონაცემები!$AF33="")*((BC$1-მონაცემები!$I33)/365)),0)</f>
        <v>0</v>
      </c>
      <c r="BD33" s="8">
        <f>IF(მონაცემები!$I33&lt;&gt;"არ დაწყებულა",((BD$1&gt;მონაცემები!$I33)*OR(მონაცემები!$AF33&gt;BD$1,მონაცემები!$AF33="")*((BD$1-მონაცემები!$I33)/365)),0)</f>
        <v>0</v>
      </c>
    </row>
    <row r="34" spans="2:56">
      <c r="B34" s="8">
        <f>IF(მონაცემები!$I34&lt;&gt;"არ დაწყებულა",((B$1&gt;მონაცემები!$I34)*OR(მონაცემები!$AF34&gt;B$1,მონაცემები!$AF34="")*((B$1-მონაცემები!$I34)/365)),0)</f>
        <v>0</v>
      </c>
      <c r="C34" s="8">
        <f>IF(მონაცემები!$I34&lt;&gt;"არ დაწყებულა",((C$1&gt;მონაცემები!$I34)*OR(მონაცემები!$AF34&gt;C$1,მონაცემები!$AF34="")*((C$1-მონაცემები!$I34)/365)),0)</f>
        <v>0</v>
      </c>
      <c r="D34" s="8">
        <f>IF(მონაცემები!$I34&lt;&gt;"არ დაწყებულა",((D$1&gt;მონაცემები!$I34)*OR(მონაცემები!$AF34&gt;D$1,მონაცემები!$AF34="")*((D$1-მონაცემები!$I34)/365)),0)</f>
        <v>0</v>
      </c>
      <c r="E34" s="8">
        <f>IF(მონაცემები!$I34&lt;&gt;"არ დაწყებულა",((E$1&gt;მონაცემები!$I34)*OR(მონაცემები!$AF34&gt;E$1,მონაცემები!$AF34="")*((E$1-მონაცემები!$I34)/365)),0)</f>
        <v>0</v>
      </c>
      <c r="F34" s="8">
        <f>IF(მონაცემები!$I34&lt;&gt;"არ დაწყებულა",((F$1&gt;მონაცემები!$I34)*OR(მონაცემები!$AF34&gt;F$1,მონაცემები!$AF34="")*((F$1-მონაცემები!$I34)/365)),0)</f>
        <v>0</v>
      </c>
      <c r="G34" s="8">
        <f>IF(მონაცემები!$I34&lt;&gt;"არ დაწყებულა",((G$1&gt;მონაცემები!$I34)*OR(მონაცემები!$AF34&gt;G$1,მონაცემები!$AF34="")*((G$1-მონაცემები!$I34)/365)),0)</f>
        <v>0</v>
      </c>
      <c r="H34" s="8">
        <f>IF(მონაცემები!$I34&lt;&gt;"არ დაწყებულა",((H$1&gt;მონაცემები!$I34)*OR(მონაცემები!$AF34&gt;H$1,მონაცემები!$AF34="")*((H$1-მონაცემები!$I34)/365)),0)</f>
        <v>0</v>
      </c>
      <c r="I34" s="8">
        <f>IF(მონაცემები!$I34&lt;&gt;"არ დაწყებულა",((I$1&gt;მონაცემები!$I34)*OR(მონაცემები!$AF34&gt;I$1,მონაცემები!$AF34="")*((I$1-მონაცემები!$I34)/365)),0)</f>
        <v>0</v>
      </c>
      <c r="J34" s="8">
        <f>IF(მონაცემები!$I34&lt;&gt;"არ დაწყებულა",((J$1&gt;მონაცემები!$I34)*OR(მონაცემები!$AF34&gt;J$1,მონაცემები!$AF34="")*((J$1-მონაცემები!$I34)/365)),0)</f>
        <v>0</v>
      </c>
      <c r="K34" s="8">
        <f>IF(მონაცემები!$I34&lt;&gt;"არ დაწყებულა",((K$1&gt;მონაცემები!$I34)*OR(მონაცემები!$AF34&gt;K$1,მონაცემები!$AF34="")*((K$1-მონაცემები!$I34)/365)),0)</f>
        <v>0</v>
      </c>
      <c r="L34" s="8">
        <f>IF(მონაცემები!$I34&lt;&gt;"არ დაწყებულა",((L$1&gt;მონაცემები!$I34)*OR(მონაცემები!$AF34&gt;L$1,მონაცემები!$AF34="")*((L$1-მონაცემები!$I34)/365)),0)</f>
        <v>0</v>
      </c>
      <c r="M34" s="8">
        <f>IF(მონაცემები!$I34&lt;&gt;"არ დაწყებულა",((M$1&gt;მონაცემები!$I34)*OR(მონაცემები!$AF34&gt;M$1,მონაცემები!$AF34="")*((M$1-მონაცემები!$I34)/365)),0)</f>
        <v>0</v>
      </c>
      <c r="N34" s="8">
        <f>IF(მონაცემები!$I34&lt;&gt;"არ დაწყებულა",((N$1&gt;მონაცემები!$I34)*OR(მონაცემები!$AF34&gt;N$1,მონაცემები!$AF34="")*((N$1-მონაცემები!$I34)/365)),0)</f>
        <v>0</v>
      </c>
      <c r="O34" s="8">
        <f>IF(მონაცემები!$I34&lt;&gt;"არ დაწყებულა",((O$1&gt;მონაცემები!$I34)*OR(მონაცემები!$AF34&gt;O$1,მონაცემები!$AF34="")*((O$1-მონაცემები!$I34)/365)),0)</f>
        <v>0</v>
      </c>
      <c r="P34" s="8">
        <f>IF(მონაცემები!$I34&lt;&gt;"არ დაწყებულა",((P$1&gt;მონაცემები!$I34)*OR(მონაცემები!$AF34&gt;P$1,მონაცემები!$AF34="")*((P$1-მონაცემები!$I34)/365)),0)</f>
        <v>0</v>
      </c>
      <c r="Q34" s="8">
        <f>IF(მონაცემები!$I34&lt;&gt;"არ დაწყებულა",((Q$1&gt;მონაცემები!$I34)*OR(მონაცემები!$AF34&gt;Q$1,მონაცემები!$AF34="")*((Q$1-მონაცემები!$I34)/365)),0)</f>
        <v>0</v>
      </c>
      <c r="R34" s="8">
        <f>IF(მონაცემები!$I34&lt;&gt;"არ დაწყებულა",((R$1&gt;მონაცემები!$I34)*OR(მონაცემები!$AF34&gt;R$1,მონაცემები!$AF34="")*((R$1-მონაცემები!$I34)/365)),0)</f>
        <v>0</v>
      </c>
      <c r="S34" s="8">
        <f>IF(მონაცემები!$I34&lt;&gt;"არ დაწყებულა",((S$1&gt;მონაცემები!$I34)*OR(მონაცემები!$AF34&gt;S$1,მონაცემები!$AF34="")*((S$1-მონაცემები!$I34)/365)),0)</f>
        <v>0</v>
      </c>
      <c r="T34" s="8">
        <f>IF(მონაცემები!$I34&lt;&gt;"არ დაწყებულა",((T$1&gt;მონაცემები!$I34)*OR(მონაცემები!$AF34&gt;T$1,მონაცემები!$AF34="")*((T$1-მონაცემები!$I34)/365)),0)</f>
        <v>0</v>
      </c>
      <c r="U34" s="8">
        <f>IF(მონაცემები!$I34&lt;&gt;"არ დაწყებულა",((U$1&gt;მონაცემები!$I34)*OR(მონაცემები!$AF34&gt;U$1,მონაცემები!$AF34="")*((U$1-მონაცემები!$I34)/365)),0)</f>
        <v>0</v>
      </c>
      <c r="V34" s="8">
        <f>IF(მონაცემები!$I34&lt;&gt;"არ დაწყებულა",((V$1&gt;მონაცემები!$I34)*OR(მონაცემები!$AF34&gt;V$1,მონაცემები!$AF34="")*((V$1-მონაცემები!$I34)/365)),0)</f>
        <v>0</v>
      </c>
      <c r="W34" s="8">
        <f>IF(მონაცემები!$I34&lt;&gt;"არ დაწყებულა",((W$1&gt;მონაცემები!$I34)*OR(მონაცემები!$AF34&gt;W$1,მონაცემები!$AF34="")*((W$1-მონაცემები!$I34)/365)),0)</f>
        <v>0</v>
      </c>
      <c r="X34" s="8">
        <f>IF(მონაცემები!$I34&lt;&gt;"არ დაწყებულა",((X$1&gt;მონაცემები!$I34)*OR(მონაცემები!$AF34&gt;X$1,მონაცემები!$AF34="")*((X$1-მონაცემები!$I34)/365)),0)</f>
        <v>0</v>
      </c>
      <c r="Y34" s="8">
        <f>IF(მონაცემები!$I34&lt;&gt;"არ დაწყებულა",((Y$1&gt;მონაცემები!$I34)*OR(მონაცემები!$AF34&gt;Y$1,მონაცემები!$AF34="")*((Y$1-მონაცემები!$I34)/365)),0)</f>
        <v>0</v>
      </c>
      <c r="Z34" s="8">
        <f>IF(მონაცემები!$I34&lt;&gt;"არ დაწყებულა",((Z$1&gt;მონაცემები!$I34)*OR(მონაცემები!$AF34&gt;Z$1,მონაცემები!$AF34="")*((Z$1-მონაცემები!$I34)/365)),0)</f>
        <v>0</v>
      </c>
      <c r="AA34" s="8">
        <f>IF(მონაცემები!$I34&lt;&gt;"არ დაწყებულა",((AA$1&gt;მონაცემები!$I34)*OR(მონაცემები!$AF34&gt;AA$1,მონაცემები!$AF34="")*((AA$1-მონაცემები!$I34)/365)),0)</f>
        <v>0</v>
      </c>
      <c r="AB34" s="8">
        <f>IF(მონაცემები!$I34&lt;&gt;"არ დაწყებულა",((AB$1&gt;მონაცემები!$I34)*OR(მონაცემები!$AF34&gt;AB$1,მონაცემები!$AF34="")*((AB$1-მონაცემები!$I34)/365)),0)</f>
        <v>0</v>
      </c>
      <c r="AC34" s="8">
        <f>IF(მონაცემები!$I34&lt;&gt;"არ დაწყებულა",((AC$1&gt;მონაცემები!$I34)*OR(მონაცემები!$AF34&gt;AC$1,მონაცემები!$AF34="")*((AC$1-მონაცემები!$I34)/365)),0)</f>
        <v>0</v>
      </c>
      <c r="AD34" s="8">
        <f>IF(მონაცემები!$I34&lt;&gt;"არ დაწყებულა",((AD$1&gt;მონაცემები!$I34)*OR(მონაცემები!$AF34&gt;AD$1,მონაცემები!$AF34="")*((AD$1-მონაცემები!$I34)/365)),0)</f>
        <v>0</v>
      </c>
      <c r="AE34" s="8">
        <f>IF(მონაცემები!$I34&lt;&gt;"არ დაწყებულა",((AE$1&gt;მონაცემები!$I34)*OR(მონაცემები!$AF34&gt;AE$1,მონაცემები!$AF34="")*((AE$1-მონაცემები!$I34)/365)),0)</f>
        <v>0</v>
      </c>
      <c r="AF34" s="8">
        <f>IF(მონაცემები!$I34&lt;&gt;"არ დაწყებულა",((AF$1&gt;მონაცემები!$I34)*OR(მონაცემები!$AF34&gt;AF$1,მონაცემები!$AF34="")*((AF$1-მონაცემები!$I34)/365)),0)</f>
        <v>0</v>
      </c>
      <c r="AG34" s="8">
        <f>IF(მონაცემები!$I34&lt;&gt;"არ დაწყებულა",((AG$1&gt;მონაცემები!$I34)*OR(მონაცემები!$AF34&gt;AG$1,მონაცემები!$AF34="")*((AG$1-მონაცემები!$I34)/365)),0)</f>
        <v>0</v>
      </c>
      <c r="AH34" s="8">
        <f>IF(მონაცემები!$I34&lt;&gt;"არ დაწყებულა",((AH$1&gt;მონაცემები!$I34)*OR(მონაცემები!$AF34&gt;AH$1,მონაცემები!$AF34="")*((AH$1-მონაცემები!$I34)/365)),0)</f>
        <v>0</v>
      </c>
      <c r="AI34" s="8">
        <f>IF(მონაცემები!$I34&lt;&gt;"არ დაწყებულა",((AI$1&gt;მონაცემები!$I34)*OR(მონაცემები!$AF34&gt;AI$1,მონაცემები!$AF34="")*((AI$1-მონაცემები!$I34)/365)),0)</f>
        <v>0</v>
      </c>
      <c r="AJ34" s="8">
        <f>IF(მონაცემები!$I34&lt;&gt;"არ დაწყებულა",((AJ$1&gt;მონაცემები!$I34)*OR(მონაცემები!$AF34&gt;AJ$1,მონაცემები!$AF34="")*((AJ$1-მონაცემები!$I34)/365)),0)</f>
        <v>0</v>
      </c>
      <c r="AK34" s="8">
        <f>IF(მონაცემები!$I34&lt;&gt;"არ დაწყებულა",((AK$1&gt;მონაცემები!$I34)*OR(მონაცემები!$AF34&gt;AK$1,მონაცემები!$AF34="")*((AK$1-მონაცემები!$I34)/365)),0)</f>
        <v>0</v>
      </c>
      <c r="AL34" s="8">
        <f>IF(მონაცემები!$I34&lt;&gt;"არ დაწყებულა",((AL$1&gt;მონაცემები!$I34)*OR(მონაცემები!$AF34&gt;AL$1,მონაცემები!$AF34="")*((AL$1-მონაცემები!$I34)/365)),0)</f>
        <v>0</v>
      </c>
      <c r="AM34" s="8">
        <f>IF(მონაცემები!$I34&lt;&gt;"არ დაწყებულა",((AM$1&gt;მონაცემები!$I34)*OR(მონაცემები!$AF34&gt;AM$1,მონაცემები!$AF34="")*((AM$1-მონაცემები!$I34)/365)),0)</f>
        <v>0</v>
      </c>
      <c r="AN34" s="8">
        <f>IF(მონაცემები!$I34&lt;&gt;"არ დაწყებულა",((AN$1&gt;მონაცემები!$I34)*OR(მონაცემები!$AF34&gt;AN$1,მონაცემები!$AF34="")*((AN$1-მონაცემები!$I34)/365)),0)</f>
        <v>0</v>
      </c>
      <c r="AO34" s="8">
        <f>IF(მონაცემები!$I34&lt;&gt;"არ დაწყებულა",((AO$1&gt;მონაცემები!$I34)*OR(მონაცემები!$AF34&gt;AO$1,მონაცემები!$AF34="")*((AO$1-მონაცემები!$I34)/365)),0)</f>
        <v>0</v>
      </c>
      <c r="AP34" s="8">
        <f>IF(მონაცემები!$I34&lt;&gt;"არ დაწყებულა",((AP$1&gt;მონაცემები!$I34)*OR(მონაცემები!$AF34&gt;AP$1,მონაცემები!$AF34="")*((AP$1-მონაცემები!$I34)/365)),0)</f>
        <v>0</v>
      </c>
      <c r="AQ34" s="8">
        <f>IF(მონაცემები!$I34&lt;&gt;"არ დაწყებულა",((AQ$1&gt;მონაცემები!$I34)*OR(მონაცემები!$AF34&gt;AQ$1,მონაცემები!$AF34="")*((AQ$1-მონაცემები!$I34)/365)),0)</f>
        <v>0</v>
      </c>
      <c r="AR34" s="8">
        <f>IF(მონაცემები!$I34&lt;&gt;"არ დაწყებულა",((AR$1&gt;მონაცემები!$I34)*OR(მონაცემები!$AF34&gt;AR$1,მონაცემები!$AF34="")*((AR$1-მონაცემები!$I34)/365)),0)</f>
        <v>0</v>
      </c>
      <c r="AS34" s="8">
        <f>IF(მონაცემები!$I34&lt;&gt;"არ დაწყებულა",((AS$1&gt;მონაცემები!$I34)*OR(მონაცემები!$AF34&gt;AS$1,მონაცემები!$AF34="")*((AS$1-მონაცემები!$I34)/365)),0)</f>
        <v>0</v>
      </c>
      <c r="AT34" s="8">
        <f>IF(მონაცემები!$I34&lt;&gt;"არ დაწყებულა",((AT$1&gt;მონაცემები!$I34)*OR(მონაცემები!$AF34&gt;AT$1,მონაცემები!$AF34="")*((AT$1-მონაცემები!$I34)/365)),0)</f>
        <v>0</v>
      </c>
      <c r="AU34" s="8">
        <f>IF(მონაცემები!$I34&lt;&gt;"არ დაწყებულა",((AU$1&gt;მონაცემები!$I34)*OR(მონაცემები!$AF34&gt;AU$1,მონაცემები!$AF34="")*((AU$1-მონაცემები!$I34)/365)),0)</f>
        <v>0</v>
      </c>
      <c r="AV34" s="8">
        <f>IF(მონაცემები!$I34&lt;&gt;"არ დაწყებულა",((AV$1&gt;მონაცემები!$I34)*OR(მონაცემები!$AF34&gt;AV$1,მონაცემები!$AF34="")*((AV$1-მონაცემები!$I34)/365)),0)</f>
        <v>0</v>
      </c>
      <c r="AW34" s="8">
        <f>IF(მონაცემები!$I34&lt;&gt;"არ დაწყებულა",((AW$1&gt;მონაცემები!$I34)*OR(მონაცემები!$AF34&gt;AW$1,მონაცემები!$AF34="")*((AW$1-მონაცემები!$I34)/365)),0)</f>
        <v>0</v>
      </c>
      <c r="AX34" s="8">
        <f>IF(მონაცემები!$I34&lt;&gt;"არ დაწყებულა",((AX$1&gt;მონაცემები!$I34)*OR(მონაცემები!$AF34&gt;AX$1,მონაცემები!$AF34="")*((AX$1-მონაცემები!$I34)/365)),0)</f>
        <v>0</v>
      </c>
      <c r="AY34" s="8">
        <f>IF(მონაცემები!$I34&lt;&gt;"არ დაწყებულა",((AY$1&gt;მონაცემები!$I34)*OR(მონაცემები!$AF34&gt;AY$1,მონაცემები!$AF34="")*((AY$1-მონაცემები!$I34)/365)),0)</f>
        <v>0</v>
      </c>
      <c r="AZ34" s="8">
        <f>IF(მონაცემები!$I34&lt;&gt;"არ დაწყებულა",((AZ$1&gt;მონაცემები!$I34)*OR(მონაცემები!$AF34&gt;AZ$1,მონაცემები!$AF34="")*((AZ$1-მონაცემები!$I34)/365)),0)</f>
        <v>0</v>
      </c>
      <c r="BA34" s="8">
        <f>IF(მონაცემები!$I34&lt;&gt;"არ დაწყებულა",((BA$1&gt;მონაცემები!$I34)*OR(მონაცემები!$AF34&gt;BA$1,მონაცემები!$AF34="")*((BA$1-მონაცემები!$I34)/365)),0)</f>
        <v>0</v>
      </c>
      <c r="BB34" s="8">
        <f>IF(მონაცემები!$I34&lt;&gt;"არ დაწყებულა",((BB$1&gt;მონაცემები!$I34)*OR(მონაცემები!$AF34&gt;BB$1,მონაცემები!$AF34="")*((BB$1-მონაცემები!$I34)/365)),0)</f>
        <v>0</v>
      </c>
      <c r="BC34" s="8">
        <f>IF(მონაცემები!$I34&lt;&gt;"არ დაწყებულა",((BC$1&gt;მონაცემები!$I34)*OR(მონაცემები!$AF34&gt;BC$1,მონაცემები!$AF34="")*((BC$1-მონაცემები!$I34)/365)),0)</f>
        <v>0</v>
      </c>
      <c r="BD34" s="8">
        <f>IF(მონაცემები!$I34&lt;&gt;"არ დაწყებულა",((BD$1&gt;მონაცემები!$I34)*OR(მონაცემები!$AF34&gt;BD$1,მონაცემები!$AF34="")*((BD$1-მონაცემები!$I34)/365)),0)</f>
        <v>0</v>
      </c>
    </row>
    <row r="35" spans="2:56">
      <c r="B35" s="8">
        <f>IF(მონაცემები!$I35&lt;&gt;"არ დაწყებულა",((B$1&gt;მონაცემები!$I35)*OR(მონაცემები!$AF35&gt;B$1,მონაცემები!$AF35="")*((B$1-მონაცემები!$I35)/365)),0)</f>
        <v>1.0657534246575342</v>
      </c>
      <c r="C35" s="8">
        <f>IF(მონაცემები!$I35&lt;&gt;"არ დაწყებულა",((C$1&gt;მონაცემები!$I35)*OR(მონაცემები!$AF35&gt;C$1,მონაცემები!$AF35="")*((C$1-მონაცემები!$I35)/365)),0)</f>
        <v>1.1506849315068493</v>
      </c>
      <c r="D35" s="8">
        <f>IF(მონაცემები!$I35&lt;&gt;"არ დაწყებულა",((D$1&gt;მონაცემები!$I35)*OR(მონაცემები!$AF35&gt;D$1,მონაცემები!$AF35="")*((D$1-მონაცემები!$I35)/365)),0)</f>
        <v>1.2273972602739727</v>
      </c>
      <c r="E35" s="8">
        <f>IF(მონაცემები!$I35&lt;&gt;"არ დაწყებულა",((E$1&gt;მონაცემები!$I35)*OR(მონაცემები!$AF35&gt;E$1,მონაცემები!$AF35="")*((E$1-მონაცემები!$I35)/365)),0)</f>
        <v>1.3123287671232877</v>
      </c>
      <c r="F35" s="8">
        <f>IF(მონაცემები!$I35&lt;&gt;"არ დაწყებულა",((F$1&gt;მონაცემები!$I35)*OR(მონაცემები!$AF35&gt;F$1,მონაცემები!$AF35="")*((F$1-მონაცემები!$I35)/365)),0)</f>
        <v>1.3945205479452054</v>
      </c>
      <c r="G35" s="8">
        <f>IF(მონაცემები!$I35&lt;&gt;"არ დაწყებულა",((G$1&gt;მონაცემები!$I35)*OR(მონაცემები!$AF35&gt;G$1,მონაცემები!$AF35="")*((G$1-მონაცემები!$I35)/365)),0)</f>
        <v>1.4794520547945205</v>
      </c>
      <c r="H35" s="8">
        <f>IF(მონაცემები!$I35&lt;&gt;"არ დაწყებულა",((H$1&gt;მონაცემები!$I35)*OR(მონაცემები!$AF35&gt;H$1,მონაცემები!$AF35="")*((H$1-მონაცემები!$I35)/365)),0)</f>
        <v>1.5616438356164384</v>
      </c>
      <c r="I35" s="8">
        <f>IF(მონაცემები!$I35&lt;&gt;"არ დაწყებულა",((I$1&gt;მონაცემები!$I35)*OR(მონაცემები!$AF35&gt;I$1,მონაცემები!$AF35="")*((I$1-მონაცემები!$I35)/365)),0)</f>
        <v>1.6465753424657534</v>
      </c>
      <c r="J35" s="8">
        <f>IF(მონაცემები!$I35&lt;&gt;"არ დაწყებულა",((J$1&gt;მონაცემები!$I35)*OR(მონაცემები!$AF35&gt;J$1,მონაცემები!$AF35="")*((J$1-მონაცემები!$I35)/365)),0)</f>
        <v>1.7315068493150685</v>
      </c>
      <c r="K35" s="8">
        <f>IF(მონაცემები!$I35&lt;&gt;"არ დაწყებულა",((K$1&gt;მონაცემები!$I35)*OR(მონაცემები!$AF35&gt;K$1,მონაცემები!$AF35="")*((K$1-მონაცემები!$I35)/365)),0)</f>
        <v>1.8136986301369864</v>
      </c>
      <c r="L35" s="8">
        <f>IF(მონაცემები!$I35&lt;&gt;"არ დაწყებულა",((L$1&gt;მონაცემები!$I35)*OR(მონაცემები!$AF35&gt;L$1,მონაცემები!$AF35="")*((L$1-მონაცემები!$I35)/365)),0)</f>
        <v>1.8986301369863015</v>
      </c>
      <c r="M35" s="8">
        <f>IF(მონაცემები!$I35&lt;&gt;"არ დაწყებულა",((M$1&gt;მონაცემები!$I35)*OR(მონაცემები!$AF35&gt;M$1,მონაცემები!$AF35="")*((M$1-მონაცემები!$I35)/365)),0)</f>
        <v>1.9808219178082191</v>
      </c>
      <c r="N35" s="8">
        <f>IF(მონაცემები!$I35&lt;&gt;"არ დაწყებულა",((N$1&gt;მონაცემები!$I35)*OR(მონაცემები!$AF35&gt;N$1,მონაცემები!$AF35="")*((N$1-მონაცემები!$I35)/365)),0)</f>
        <v>2.0657534246575344</v>
      </c>
      <c r="O35" s="8">
        <f>IF(მონაცემები!$I35&lt;&gt;"არ დაწყებულა",((O$1&gt;მონაცემები!$I35)*OR(მონაცემები!$AF35&gt;O$1,მონაცემები!$AF35="")*((O$1-მონაცემები!$I35)/365)),0)</f>
        <v>2.1506849315068495</v>
      </c>
      <c r="P35" s="8">
        <f>IF(მონაცემები!$I35&lt;&gt;"არ დაწყებულა",((P$1&gt;მონაცემები!$I35)*OR(მონაცემები!$AF35&gt;P$1,მონაცემები!$AF35="")*((P$1-მონაცემები!$I35)/365)),0)</f>
        <v>2.2301369863013698</v>
      </c>
      <c r="Q35" s="8">
        <f>IF(მონაცემები!$I35&lt;&gt;"არ დაწყებულა",((Q$1&gt;მონაცემები!$I35)*OR(მონაცემები!$AF35&gt;Q$1,მონაცემები!$AF35="")*((Q$1-მონაცემები!$I35)/365)),0)</f>
        <v>2.3150684931506849</v>
      </c>
      <c r="R35" s="8">
        <f>IF(მონაცემები!$I35&lt;&gt;"არ დაწყებულა",((R$1&gt;მონაცემები!$I35)*OR(მონაცემები!$AF35&gt;R$1,მონაცემები!$AF35="")*((R$1-მონაცემები!$I35)/365)),0)</f>
        <v>2.3972602739726026</v>
      </c>
      <c r="S35" s="8">
        <f>IF(მონაცემები!$I35&lt;&gt;"არ დაწყებულა",((S$1&gt;მონაცემები!$I35)*OR(მონაცემები!$AF35&gt;S$1,მონაცემები!$AF35="")*((S$1-მონაცემები!$I35)/365)),0)</f>
        <v>2.4821917808219176</v>
      </c>
      <c r="T35" s="8">
        <f>IF(მონაცემები!$I35&lt;&gt;"არ დაწყებულა",((T$1&gt;მონაცემები!$I35)*OR(მონაცემები!$AF35&gt;T$1,მონაცემები!$AF35="")*((T$1-მონაცემები!$I35)/365)),0)</f>
        <v>2.5643835616438357</v>
      </c>
      <c r="U35" s="8">
        <f>IF(მონაცემები!$I35&lt;&gt;"არ დაწყებულა",((U$1&gt;მონაცემები!$I35)*OR(მონაცემები!$AF35&gt;U$1,მონაცემები!$AF35="")*((U$1-მონაცემები!$I35)/365)),0)</f>
        <v>2.6493150684931508</v>
      </c>
      <c r="V35" s="8">
        <f>IF(მონაცემები!$I35&lt;&gt;"არ დაწყებულა",((V$1&gt;მონაცემები!$I35)*OR(მონაცემები!$AF35&gt;V$1,მონაცემები!$AF35="")*((V$1-მონაცემები!$I35)/365)),0)</f>
        <v>2.7342465753424658</v>
      </c>
      <c r="W35" s="8">
        <f>IF(მონაცემები!$I35&lt;&gt;"არ დაწყებულა",((W$1&gt;მონაცემები!$I35)*OR(მონაცემები!$AF35&gt;W$1,მონაცემები!$AF35="")*((W$1-მონაცემები!$I35)/365)),0)</f>
        <v>2.8164383561643835</v>
      </c>
      <c r="X35" s="8">
        <f>IF(მონაცემები!$I35&lt;&gt;"არ დაწყებულა",((X$1&gt;მონაცემები!$I35)*OR(მონაცემები!$AF35&gt;X$1,მონაცემები!$AF35="")*((X$1-მონაცემები!$I35)/365)),0)</f>
        <v>2.9013698630136986</v>
      </c>
      <c r="Y35" s="8">
        <f>IF(მონაცემები!$I35&lt;&gt;"არ დაწყებულა",((Y$1&gt;მონაცემები!$I35)*OR(მონაცემები!$AF35&gt;Y$1,მონაცემები!$AF35="")*((Y$1-მონაცემები!$I35)/365)),0)</f>
        <v>2.9835616438356163</v>
      </c>
      <c r="Z35" s="8">
        <f>IF(მონაცემები!$I35&lt;&gt;"არ დაწყებულა",((Z$1&gt;მონაცემები!$I35)*OR(მონაცემები!$AF35&gt;Z$1,მონაცემები!$AF35="")*((Z$1-მონაცემები!$I35)/365)),0)</f>
        <v>3.0684931506849313</v>
      </c>
      <c r="AA35" s="8">
        <f>IF(მონაცემები!$I35&lt;&gt;"არ დაწყებულა",((AA$1&gt;მონაცემები!$I35)*OR(მონაცემები!$AF35&gt;AA$1,მონაცემები!$AF35="")*((AA$1-მონაცემები!$I35)/365)),0)</f>
        <v>0</v>
      </c>
      <c r="AB35" s="8">
        <f>IF(მონაცემები!$I35&lt;&gt;"არ დაწყებულა",((AB$1&gt;მონაცემები!$I35)*OR(მონაცემები!$AF35&gt;AB$1,მონაცემები!$AF35="")*((AB$1-მონაცემები!$I35)/365)),0)</f>
        <v>0</v>
      </c>
      <c r="AC35" s="8">
        <f>IF(მონაცემები!$I35&lt;&gt;"არ დაწყებულა",((AC$1&gt;მონაცემები!$I35)*OR(მონაცემები!$AF35&gt;AC$1,მონაცემები!$AF35="")*((AC$1-მონაცემები!$I35)/365)),0)</f>
        <v>0</v>
      </c>
      <c r="AD35" s="8">
        <f>IF(მონაცემები!$I35&lt;&gt;"არ დაწყებულა",((AD$1&gt;მონაცემები!$I35)*OR(მონაცემები!$AF35&gt;AD$1,მონაცემები!$AF35="")*((AD$1-მონაცემები!$I35)/365)),0)</f>
        <v>0</v>
      </c>
      <c r="AE35" s="8">
        <f>IF(მონაცემები!$I35&lt;&gt;"არ დაწყებულა",((AE$1&gt;მონაცემები!$I35)*OR(მონაცემები!$AF35&gt;AE$1,მონაცემები!$AF35="")*((AE$1-მონაცემები!$I35)/365)),0)</f>
        <v>0</v>
      </c>
      <c r="AF35" s="8">
        <f>IF(მონაცემები!$I35&lt;&gt;"არ დაწყებულა",((AF$1&gt;მონაცემები!$I35)*OR(მონაცემები!$AF35&gt;AF$1,მონაცემები!$AF35="")*((AF$1-მონაცემები!$I35)/365)),0)</f>
        <v>0</v>
      </c>
      <c r="AG35" s="8">
        <f>IF(მონაცემები!$I35&lt;&gt;"არ დაწყებულა",((AG$1&gt;მონაცემები!$I35)*OR(მონაცემები!$AF35&gt;AG$1,მონაცემები!$AF35="")*((AG$1-მონაცემები!$I35)/365)),0)</f>
        <v>0</v>
      </c>
      <c r="AH35" s="8">
        <f>IF(მონაცემები!$I35&lt;&gt;"არ დაწყებულა",((AH$1&gt;მონაცემები!$I35)*OR(მონაცემები!$AF35&gt;AH$1,მონაცემები!$AF35="")*((AH$1-მონაცემები!$I35)/365)),0)</f>
        <v>0</v>
      </c>
      <c r="AI35" s="8">
        <f>IF(მონაცემები!$I35&lt;&gt;"არ დაწყებულა",((AI$1&gt;მონაცემები!$I35)*OR(მონაცემები!$AF35&gt;AI$1,მონაცემები!$AF35="")*((AI$1-მონაცემები!$I35)/365)),0)</f>
        <v>0</v>
      </c>
      <c r="AJ35" s="8">
        <f>IF(მონაცემები!$I35&lt;&gt;"არ დაწყებულა",((AJ$1&gt;მონაცემები!$I35)*OR(მონაცემები!$AF35&gt;AJ$1,მონაცემები!$AF35="")*((AJ$1-მონაცემები!$I35)/365)),0)</f>
        <v>0</v>
      </c>
      <c r="AK35" s="8">
        <f>IF(მონაცემები!$I35&lt;&gt;"არ დაწყებულა",((AK$1&gt;მონაცემები!$I35)*OR(მონაცემები!$AF35&gt;AK$1,მონაცემები!$AF35="")*((AK$1-მონაცემები!$I35)/365)),0)</f>
        <v>0</v>
      </c>
      <c r="AL35" s="8">
        <f>IF(მონაცემები!$I35&lt;&gt;"არ დაწყებულა",((AL$1&gt;მონაცემები!$I35)*OR(მონაცემები!$AF35&gt;AL$1,მონაცემები!$AF35="")*((AL$1-მონაცემები!$I35)/365)),0)</f>
        <v>0</v>
      </c>
      <c r="AM35" s="8">
        <f>IF(მონაცემები!$I35&lt;&gt;"არ დაწყებულა",((AM$1&gt;მონაცემები!$I35)*OR(მონაცემები!$AF35&gt;AM$1,მონაცემები!$AF35="")*((AM$1-მონაცემები!$I35)/365)),0)</f>
        <v>0</v>
      </c>
      <c r="AN35" s="8">
        <f>IF(მონაცემები!$I35&lt;&gt;"არ დაწყებულა",((AN$1&gt;მონაცემები!$I35)*OR(მონაცემები!$AF35&gt;AN$1,მონაცემები!$AF35="")*((AN$1-მონაცემები!$I35)/365)),0)</f>
        <v>0</v>
      </c>
      <c r="AO35" s="8">
        <f>IF(მონაცემები!$I35&lt;&gt;"არ დაწყებულა",((AO$1&gt;მონაცემები!$I35)*OR(მონაცემები!$AF35&gt;AO$1,მონაცემები!$AF35="")*((AO$1-მონაცემები!$I35)/365)),0)</f>
        <v>0</v>
      </c>
      <c r="AP35" s="8">
        <f>IF(მონაცემები!$I35&lt;&gt;"არ დაწყებულა",((AP$1&gt;მონაცემები!$I35)*OR(მონაცემები!$AF35&gt;AP$1,მონაცემები!$AF35="")*((AP$1-მონაცემები!$I35)/365)),0)</f>
        <v>0</v>
      </c>
      <c r="AQ35" s="8">
        <f>IF(მონაცემები!$I35&lt;&gt;"არ დაწყებულა",((AQ$1&gt;მონაცემები!$I35)*OR(მონაცემები!$AF35&gt;AQ$1,მონაცემები!$AF35="")*((AQ$1-მონაცემები!$I35)/365)),0)</f>
        <v>0</v>
      </c>
      <c r="AR35" s="8">
        <f>IF(მონაცემები!$I35&lt;&gt;"არ დაწყებულა",((AR$1&gt;მონაცემები!$I35)*OR(მონაცემები!$AF35&gt;AR$1,მონაცემები!$AF35="")*((AR$1-მონაცემები!$I35)/365)),0)</f>
        <v>0</v>
      </c>
      <c r="AS35" s="8">
        <f>IF(მონაცემები!$I35&lt;&gt;"არ დაწყებულა",((AS$1&gt;მონაცემები!$I35)*OR(მონაცემები!$AF35&gt;AS$1,მონაცემები!$AF35="")*((AS$1-მონაცემები!$I35)/365)),0)</f>
        <v>0</v>
      </c>
      <c r="AT35" s="8">
        <f>IF(მონაცემები!$I35&lt;&gt;"არ დაწყებულა",((AT$1&gt;მონაცემები!$I35)*OR(მონაცემები!$AF35&gt;AT$1,მონაცემები!$AF35="")*((AT$1-მონაცემები!$I35)/365)),0)</f>
        <v>0</v>
      </c>
      <c r="AU35" s="8">
        <f>IF(მონაცემები!$I35&lt;&gt;"არ დაწყებულა",((AU$1&gt;მონაცემები!$I35)*OR(მონაცემები!$AF35&gt;AU$1,მონაცემები!$AF35="")*((AU$1-მონაცემები!$I35)/365)),0)</f>
        <v>0</v>
      </c>
      <c r="AV35" s="8">
        <f>IF(მონაცემები!$I35&lt;&gt;"არ დაწყებულა",((AV$1&gt;მონაცემები!$I35)*OR(მონაცემები!$AF35&gt;AV$1,მონაცემები!$AF35="")*((AV$1-მონაცემები!$I35)/365)),0)</f>
        <v>0</v>
      </c>
      <c r="AW35" s="8">
        <f>IF(მონაცემები!$I35&lt;&gt;"არ დაწყებულა",((AW$1&gt;მონაცემები!$I35)*OR(მონაცემები!$AF35&gt;AW$1,მონაცემები!$AF35="")*((AW$1-მონაცემები!$I35)/365)),0)</f>
        <v>0</v>
      </c>
      <c r="AX35" s="8">
        <f>IF(მონაცემები!$I35&lt;&gt;"არ დაწყებულა",((AX$1&gt;მონაცემები!$I35)*OR(მონაცემები!$AF35&gt;AX$1,მონაცემები!$AF35="")*((AX$1-მონაცემები!$I35)/365)),0)</f>
        <v>0</v>
      </c>
      <c r="AY35" s="8">
        <f>IF(მონაცემები!$I35&lt;&gt;"არ დაწყებულა",((AY$1&gt;მონაცემები!$I35)*OR(მონაცემები!$AF35&gt;AY$1,მონაცემები!$AF35="")*((AY$1-მონაცემები!$I35)/365)),0)</f>
        <v>0</v>
      </c>
      <c r="AZ35" s="8">
        <f>IF(მონაცემები!$I35&lt;&gt;"არ დაწყებულა",((AZ$1&gt;მონაცემები!$I35)*OR(მონაცემები!$AF35&gt;AZ$1,მონაცემები!$AF35="")*((AZ$1-მონაცემები!$I35)/365)),0)</f>
        <v>0</v>
      </c>
      <c r="BA35" s="8">
        <f>IF(მონაცემები!$I35&lt;&gt;"არ დაწყებულა",((BA$1&gt;მონაცემები!$I35)*OR(მონაცემები!$AF35&gt;BA$1,მონაცემები!$AF35="")*((BA$1-მონაცემები!$I35)/365)),0)</f>
        <v>0</v>
      </c>
      <c r="BB35" s="8">
        <f>IF(მონაცემები!$I35&lt;&gt;"არ დაწყებულა",((BB$1&gt;მონაცემები!$I35)*OR(მონაცემები!$AF35&gt;BB$1,მონაცემები!$AF35="")*((BB$1-მონაცემები!$I35)/365)),0)</f>
        <v>0</v>
      </c>
      <c r="BC35" s="8">
        <f>IF(მონაცემები!$I35&lt;&gt;"არ დაწყებულა",((BC$1&gt;მონაცემები!$I35)*OR(მონაცემები!$AF35&gt;BC$1,მონაცემები!$AF35="")*((BC$1-მონაცემები!$I35)/365)),0)</f>
        <v>0</v>
      </c>
      <c r="BD35" s="8">
        <f>IF(მონაცემები!$I35&lt;&gt;"არ დაწყებულა",((BD$1&gt;მონაცემები!$I35)*OR(მონაცემები!$AF35&gt;BD$1,მონაცემები!$AF35="")*((BD$1-მონაცემები!$I35)/365)),0)</f>
        <v>0</v>
      </c>
    </row>
    <row r="36" spans="2:56">
      <c r="B36" s="8">
        <f>IF(მონაცემები!$I36&lt;&gt;"არ დაწყებულა",((B$1&gt;მონაცემები!$I36)*OR(მონაცემები!$AF36&gt;B$1,მონაცემები!$AF36="")*((B$1-მონაცემები!$I36)/365)),0)</f>
        <v>0</v>
      </c>
      <c r="C36" s="8">
        <f>IF(მონაცემები!$I36&lt;&gt;"არ დაწყებულა",((C$1&gt;მონაცემები!$I36)*OR(მონაცემები!$AF36&gt;C$1,მონაცემები!$AF36="")*((C$1-მონაცემები!$I36)/365)),0)</f>
        <v>0</v>
      </c>
      <c r="D36" s="8">
        <f>IF(მონაცემები!$I36&lt;&gt;"არ დაწყებულა",((D$1&gt;მონაცემები!$I36)*OR(მონაცემები!$AF36&gt;D$1,მონაცემები!$AF36="")*((D$1-მონაცემები!$I36)/365)),0)</f>
        <v>0</v>
      </c>
      <c r="E36" s="8">
        <f>IF(მონაცემები!$I36&lt;&gt;"არ დაწყებულა",((E$1&gt;მონაცემები!$I36)*OR(მონაცემები!$AF36&gt;E$1,მონაცემები!$AF36="")*((E$1-მონაცემები!$I36)/365)),0)</f>
        <v>0</v>
      </c>
      <c r="F36" s="8">
        <f>IF(მონაცემები!$I36&lt;&gt;"არ დაწყებულა",((F$1&gt;მონაცემები!$I36)*OR(მონაცემები!$AF36&gt;F$1,მონაცემები!$AF36="")*((F$1-მონაცემები!$I36)/365)),0)</f>
        <v>0</v>
      </c>
      <c r="G36" s="8">
        <f>IF(მონაცემები!$I36&lt;&gt;"არ დაწყებულა",((G$1&gt;მონაცემები!$I36)*OR(მონაცემები!$AF36&gt;G$1,მონაცემები!$AF36="")*((G$1-მონაცემები!$I36)/365)),0)</f>
        <v>0</v>
      </c>
      <c r="H36" s="8">
        <f>IF(მონაცემები!$I36&lt;&gt;"არ დაწყებულა",((H$1&gt;მონაცემები!$I36)*OR(მონაცემები!$AF36&gt;H$1,მონაცემები!$AF36="")*((H$1-მონაცემები!$I36)/365)),0)</f>
        <v>0</v>
      </c>
      <c r="I36" s="8">
        <f>IF(მონაცემები!$I36&lt;&gt;"არ დაწყებულა",((I$1&gt;მონაცემები!$I36)*OR(მონაცემები!$AF36&gt;I$1,მონაცემები!$AF36="")*((I$1-მონაცემები!$I36)/365)),0)</f>
        <v>0</v>
      </c>
      <c r="J36" s="8">
        <f>IF(მონაცემები!$I36&lt;&gt;"არ დაწყებულა",((J$1&gt;მონაცემები!$I36)*OR(მონაცემები!$AF36&gt;J$1,მონაცემები!$AF36="")*((J$1-მონაცემები!$I36)/365)),0)</f>
        <v>0</v>
      </c>
      <c r="K36" s="8">
        <f>IF(მონაცემები!$I36&lt;&gt;"არ დაწყებულა",((K$1&gt;მონაცემები!$I36)*OR(მონაცემები!$AF36&gt;K$1,მონაცემები!$AF36="")*((K$1-მონაცემები!$I36)/365)),0)</f>
        <v>0</v>
      </c>
      <c r="L36" s="8">
        <f>IF(მონაცემები!$I36&lt;&gt;"არ დაწყებულა",((L$1&gt;მონაცემები!$I36)*OR(მონაცემები!$AF36&gt;L$1,მონაცემები!$AF36="")*((L$1-მონაცემები!$I36)/365)),0)</f>
        <v>0</v>
      </c>
      <c r="M36" s="8">
        <f>IF(მონაცემები!$I36&lt;&gt;"არ დაწყებულა",((M$1&gt;მონაცემები!$I36)*OR(მონაცემები!$AF36&gt;M$1,მონაცემები!$AF36="")*((M$1-მონაცემები!$I36)/365)),0)</f>
        <v>0</v>
      </c>
      <c r="N36" s="8">
        <f>IF(მონაცემები!$I36&lt;&gt;"არ დაწყებულა",((N$1&gt;მონაცემები!$I36)*OR(მონაცემები!$AF36&gt;N$1,მონაცემები!$AF36="")*((N$1-მონაცემები!$I36)/365)),0)</f>
        <v>0</v>
      </c>
      <c r="O36" s="8">
        <f>IF(მონაცემები!$I36&lt;&gt;"არ დაწყებულა",((O$1&gt;მონაცემები!$I36)*OR(მონაცემები!$AF36&gt;O$1,მონაცემები!$AF36="")*((O$1-მონაცემები!$I36)/365)),0)</f>
        <v>0</v>
      </c>
      <c r="P36" s="8">
        <f>IF(მონაცემები!$I36&lt;&gt;"არ დაწყებულა",((P$1&gt;მონაცემები!$I36)*OR(მონაცემები!$AF36&gt;P$1,მონაცემები!$AF36="")*((P$1-მონაცემები!$I36)/365)),0)</f>
        <v>0</v>
      </c>
      <c r="Q36" s="8">
        <f>IF(მონაცემები!$I36&lt;&gt;"არ დაწყებულა",((Q$1&gt;მონაცემები!$I36)*OR(მონაცემები!$AF36&gt;Q$1,მონაცემები!$AF36="")*((Q$1-მონაცემები!$I36)/365)),0)</f>
        <v>0</v>
      </c>
      <c r="R36" s="8">
        <f>IF(მონაცემები!$I36&lt;&gt;"არ დაწყებულა",((R$1&gt;მონაცემები!$I36)*OR(მონაცემები!$AF36&gt;R$1,მონაცემები!$AF36="")*((R$1-მონაცემები!$I36)/365)),0)</f>
        <v>0</v>
      </c>
      <c r="S36" s="8">
        <f>IF(მონაცემები!$I36&lt;&gt;"არ დაწყებულა",((S$1&gt;მონაცემები!$I36)*OR(მონაცემები!$AF36&gt;S$1,მონაცემები!$AF36="")*((S$1-მონაცემები!$I36)/365)),0)</f>
        <v>0</v>
      </c>
      <c r="T36" s="8">
        <f>IF(მონაცემები!$I36&lt;&gt;"არ დაწყებულა",((T$1&gt;მონაცემები!$I36)*OR(მონაცემები!$AF36&gt;T$1,მონაცემები!$AF36="")*((T$1-მონაცემები!$I36)/365)),0)</f>
        <v>0</v>
      </c>
      <c r="U36" s="8">
        <f>IF(მონაცემები!$I36&lt;&gt;"არ დაწყებულა",((U$1&gt;მონაცემები!$I36)*OR(მონაცემები!$AF36&gt;U$1,მონაცემები!$AF36="")*((U$1-მონაცემები!$I36)/365)),0)</f>
        <v>0</v>
      </c>
      <c r="V36" s="8">
        <f>IF(მონაცემები!$I36&lt;&gt;"არ დაწყებულა",((V$1&gt;მონაცემები!$I36)*OR(მონაცემები!$AF36&gt;V$1,მონაცემები!$AF36="")*((V$1-მონაცემები!$I36)/365)),0)</f>
        <v>0</v>
      </c>
      <c r="W36" s="8">
        <f>IF(მონაცემები!$I36&lt;&gt;"არ დაწყებულა",((W$1&gt;მონაცემები!$I36)*OR(მონაცემები!$AF36&gt;W$1,მონაცემები!$AF36="")*((W$1-მონაცემები!$I36)/365)),0)</f>
        <v>0</v>
      </c>
      <c r="X36" s="8">
        <f>IF(მონაცემები!$I36&lt;&gt;"არ დაწყებულა",((X$1&gt;მონაცემები!$I36)*OR(მონაცემები!$AF36&gt;X$1,მონაცემები!$AF36="")*((X$1-მონაცემები!$I36)/365)),0)</f>
        <v>0</v>
      </c>
      <c r="Y36" s="8">
        <f>IF(მონაცემები!$I36&lt;&gt;"არ დაწყებულა",((Y$1&gt;მონაცემები!$I36)*OR(მონაცემები!$AF36&gt;Y$1,მონაცემები!$AF36="")*((Y$1-მონაცემები!$I36)/365)),0)</f>
        <v>0</v>
      </c>
      <c r="Z36" s="8">
        <f>IF(მონაცემები!$I36&lt;&gt;"არ დაწყებულა",((Z$1&gt;მონაცემები!$I36)*OR(მონაცემები!$AF36&gt;Z$1,მონაცემები!$AF36="")*((Z$1-მონაცემები!$I36)/365)),0)</f>
        <v>0</v>
      </c>
      <c r="AA36" s="8">
        <f>IF(მონაცემები!$I36&lt;&gt;"არ დაწყებულა",((AA$1&gt;მონაცემები!$I36)*OR(მონაცემები!$AF36&gt;AA$1,მონაცემები!$AF36="")*((AA$1-მონაცემები!$I36)/365)),0)</f>
        <v>0</v>
      </c>
      <c r="AB36" s="8">
        <f>IF(მონაცემები!$I36&lt;&gt;"არ დაწყებულა",((AB$1&gt;მონაცემები!$I36)*OR(მონაცემები!$AF36&gt;AB$1,მონაცემები!$AF36="")*((AB$1-მონაცემები!$I36)/365)),0)</f>
        <v>0</v>
      </c>
      <c r="AC36" s="8">
        <f>IF(მონაცემები!$I36&lt;&gt;"არ დაწყებულა",((AC$1&gt;მონაცემები!$I36)*OR(მონაცემები!$AF36&gt;AC$1,მონაცემები!$AF36="")*((AC$1-მონაცემები!$I36)/365)),0)</f>
        <v>0</v>
      </c>
      <c r="AD36" s="8">
        <f>IF(მონაცემები!$I36&lt;&gt;"არ დაწყებულა",((AD$1&gt;მონაცემები!$I36)*OR(მონაცემები!$AF36&gt;AD$1,მონაცემები!$AF36="")*((AD$1-მონაცემები!$I36)/365)),0)</f>
        <v>0</v>
      </c>
      <c r="AE36" s="8">
        <f>IF(მონაცემები!$I36&lt;&gt;"არ დაწყებულა",((AE$1&gt;მონაცემები!$I36)*OR(მონაცემები!$AF36&gt;AE$1,მონაცემები!$AF36="")*((AE$1-მონაცემები!$I36)/365)),0)</f>
        <v>0</v>
      </c>
      <c r="AF36" s="8">
        <f>IF(მონაცემები!$I36&lt;&gt;"არ დაწყებულა",((AF$1&gt;მონაცემები!$I36)*OR(მონაცემები!$AF36&gt;AF$1,მონაცემები!$AF36="")*((AF$1-მონაცემები!$I36)/365)),0)</f>
        <v>0</v>
      </c>
      <c r="AG36" s="8">
        <f>IF(მონაცემები!$I36&lt;&gt;"არ დაწყებულა",((AG$1&gt;მონაცემები!$I36)*OR(მონაცემები!$AF36&gt;AG$1,მონაცემები!$AF36="")*((AG$1-მონაცემები!$I36)/365)),0)</f>
        <v>0</v>
      </c>
      <c r="AH36" s="8">
        <f>IF(მონაცემები!$I36&lt;&gt;"არ დაწყებულა",((AH$1&gt;მონაცემები!$I36)*OR(მონაცემები!$AF36&gt;AH$1,მონაცემები!$AF36="")*((AH$1-მონაცემები!$I36)/365)),0)</f>
        <v>0</v>
      </c>
      <c r="AI36" s="8">
        <f>IF(მონაცემები!$I36&lt;&gt;"არ დაწყებულა",((AI$1&gt;მონაცემები!$I36)*OR(მონაცემები!$AF36&gt;AI$1,მონაცემები!$AF36="")*((AI$1-მონაცემები!$I36)/365)),0)</f>
        <v>0</v>
      </c>
      <c r="AJ36" s="8">
        <f>IF(მონაცემები!$I36&lt;&gt;"არ დაწყებულა",((AJ$1&gt;მონაცემები!$I36)*OR(მონაცემები!$AF36&gt;AJ$1,მონაცემები!$AF36="")*((AJ$1-მონაცემები!$I36)/365)),0)</f>
        <v>0</v>
      </c>
      <c r="AK36" s="8">
        <f>IF(მონაცემები!$I36&lt;&gt;"არ დაწყებულა",((AK$1&gt;მონაცემები!$I36)*OR(მონაცემები!$AF36&gt;AK$1,მონაცემები!$AF36="")*((AK$1-მონაცემები!$I36)/365)),0)</f>
        <v>0</v>
      </c>
      <c r="AL36" s="8">
        <f>IF(მონაცემები!$I36&lt;&gt;"არ დაწყებულა",((AL$1&gt;მონაცემები!$I36)*OR(მონაცემები!$AF36&gt;AL$1,მონაცემები!$AF36="")*((AL$1-მონაცემები!$I36)/365)),0)</f>
        <v>0</v>
      </c>
      <c r="AM36" s="8">
        <f>IF(მონაცემები!$I36&lt;&gt;"არ დაწყებულა",((AM$1&gt;მონაცემები!$I36)*OR(მონაცემები!$AF36&gt;AM$1,მონაცემები!$AF36="")*((AM$1-მონაცემები!$I36)/365)),0)</f>
        <v>0</v>
      </c>
      <c r="AN36" s="8">
        <f>IF(მონაცემები!$I36&lt;&gt;"არ დაწყებულა",((AN$1&gt;მონაცემები!$I36)*OR(მონაცემები!$AF36&gt;AN$1,მონაცემები!$AF36="")*((AN$1-მონაცემები!$I36)/365)),0)</f>
        <v>0</v>
      </c>
      <c r="AO36" s="8">
        <f>IF(მონაცემები!$I36&lt;&gt;"არ დაწყებულა",((AO$1&gt;მონაცემები!$I36)*OR(მონაცემები!$AF36&gt;AO$1,მონაცემები!$AF36="")*((AO$1-მონაცემები!$I36)/365)),0)</f>
        <v>0</v>
      </c>
      <c r="AP36" s="8">
        <f>IF(მონაცემები!$I36&lt;&gt;"არ დაწყებულა",((AP$1&gt;მონაცემები!$I36)*OR(მონაცემები!$AF36&gt;AP$1,მონაცემები!$AF36="")*((AP$1-მონაცემები!$I36)/365)),0)</f>
        <v>0</v>
      </c>
      <c r="AQ36" s="8">
        <f>IF(მონაცემები!$I36&lt;&gt;"არ დაწყებულა",((AQ$1&gt;მონაცემები!$I36)*OR(მონაცემები!$AF36&gt;AQ$1,მონაცემები!$AF36="")*((AQ$1-მონაცემები!$I36)/365)),0)</f>
        <v>0</v>
      </c>
      <c r="AR36" s="8">
        <f>IF(მონაცემები!$I36&lt;&gt;"არ დაწყებულა",((AR$1&gt;მონაცემები!$I36)*OR(მონაცემები!$AF36&gt;AR$1,მონაცემები!$AF36="")*((AR$1-მონაცემები!$I36)/365)),0)</f>
        <v>0</v>
      </c>
      <c r="AS36" s="8">
        <f>IF(მონაცემები!$I36&lt;&gt;"არ დაწყებულა",((AS$1&gt;მონაცემები!$I36)*OR(მონაცემები!$AF36&gt;AS$1,მონაცემები!$AF36="")*((AS$1-მონაცემები!$I36)/365)),0)</f>
        <v>0</v>
      </c>
      <c r="AT36" s="8">
        <f>IF(მონაცემები!$I36&lt;&gt;"არ დაწყებულა",((AT$1&gt;მონაცემები!$I36)*OR(მონაცემები!$AF36&gt;AT$1,მონაცემები!$AF36="")*((AT$1-მონაცემები!$I36)/365)),0)</f>
        <v>0</v>
      </c>
      <c r="AU36" s="8">
        <f>IF(მონაცემები!$I36&lt;&gt;"არ დაწყებულა",((AU$1&gt;მონაცემები!$I36)*OR(მონაცემები!$AF36&gt;AU$1,მონაცემები!$AF36="")*((AU$1-მონაცემები!$I36)/365)),0)</f>
        <v>0</v>
      </c>
      <c r="AV36" s="8">
        <f>IF(მონაცემები!$I36&lt;&gt;"არ დაწყებულა",((AV$1&gt;მონაცემები!$I36)*OR(მონაცემები!$AF36&gt;AV$1,მონაცემები!$AF36="")*((AV$1-მონაცემები!$I36)/365)),0)</f>
        <v>0</v>
      </c>
      <c r="AW36" s="8">
        <f>IF(მონაცემები!$I36&lt;&gt;"არ დაწყებულა",((AW$1&gt;მონაცემები!$I36)*OR(მონაცემები!$AF36&gt;AW$1,მონაცემები!$AF36="")*((AW$1-მონაცემები!$I36)/365)),0)</f>
        <v>0</v>
      </c>
      <c r="AX36" s="8">
        <f>IF(მონაცემები!$I36&lt;&gt;"არ დაწყებულა",((AX$1&gt;მონაცემები!$I36)*OR(მონაცემები!$AF36&gt;AX$1,მონაცემები!$AF36="")*((AX$1-მონაცემები!$I36)/365)),0)</f>
        <v>0</v>
      </c>
      <c r="AY36" s="8">
        <f>IF(მონაცემები!$I36&lt;&gt;"არ დაწყებულა",((AY$1&gt;მონაცემები!$I36)*OR(მონაცემები!$AF36&gt;AY$1,მონაცემები!$AF36="")*((AY$1-მონაცემები!$I36)/365)),0)</f>
        <v>0</v>
      </c>
      <c r="AZ36" s="8">
        <f>IF(მონაცემები!$I36&lt;&gt;"არ დაწყებულა",((AZ$1&gt;მონაცემები!$I36)*OR(მონაცემები!$AF36&gt;AZ$1,მონაცემები!$AF36="")*((AZ$1-მონაცემები!$I36)/365)),0)</f>
        <v>0</v>
      </c>
      <c r="BA36" s="8">
        <f>IF(მონაცემები!$I36&lt;&gt;"არ დაწყებულა",((BA$1&gt;მონაცემები!$I36)*OR(მონაცემები!$AF36&gt;BA$1,მონაცემები!$AF36="")*((BA$1-მონაცემები!$I36)/365)),0)</f>
        <v>0</v>
      </c>
      <c r="BB36" s="8">
        <f>IF(მონაცემები!$I36&lt;&gt;"არ დაწყებულა",((BB$1&gt;მონაცემები!$I36)*OR(მონაცემები!$AF36&gt;BB$1,მონაცემები!$AF36="")*((BB$1-მონაცემები!$I36)/365)),0)</f>
        <v>0</v>
      </c>
      <c r="BC36" s="8">
        <f>IF(მონაცემები!$I36&lt;&gt;"არ დაწყებულა",((BC$1&gt;მონაცემები!$I36)*OR(მონაცემები!$AF36&gt;BC$1,მონაცემები!$AF36="")*((BC$1-მონაცემები!$I36)/365)),0)</f>
        <v>0</v>
      </c>
      <c r="BD36" s="8">
        <f>IF(მონაცემები!$I36&lt;&gt;"არ დაწყებულა",((BD$1&gt;მონაცემები!$I36)*OR(მონაცემები!$AF36&gt;BD$1,მონაცემები!$AF36="")*((BD$1-მონაცემები!$I36)/365)),0)</f>
        <v>0</v>
      </c>
    </row>
    <row r="37" spans="2:56">
      <c r="B37" s="8">
        <f>IF(მონაცემები!$I37&lt;&gt;"არ დაწყებულა",((B$1&gt;მონაცემები!$I37)*OR(მონაცემები!$AF37&gt;B$1,მონაცემები!$AF37="")*((B$1-მონაცემები!$I37)/365)),0)</f>
        <v>0</v>
      </c>
      <c r="C37" s="8">
        <f>IF(მონაცემები!$I37&lt;&gt;"არ დაწყებულა",((C$1&gt;მონაცემები!$I37)*OR(მონაცემები!$AF37&gt;C$1,მონაცემები!$AF37="")*((C$1-მონაცემები!$I37)/365)),0)</f>
        <v>0</v>
      </c>
      <c r="D37" s="8">
        <f>IF(მონაცემები!$I37&lt;&gt;"არ დაწყებულა",((D$1&gt;მონაცემები!$I37)*OR(მონაცემები!$AF37&gt;D$1,მონაცემები!$AF37="")*((D$1-მონაცემები!$I37)/365)),0)</f>
        <v>0</v>
      </c>
      <c r="E37" s="8">
        <f>IF(მონაცემები!$I37&lt;&gt;"არ დაწყებულა",((E$1&gt;მონაცემები!$I37)*OR(მონაცემები!$AF37&gt;E$1,მონაცემები!$AF37="")*((E$1-მონაცემები!$I37)/365)),0)</f>
        <v>0</v>
      </c>
      <c r="F37" s="8">
        <f>IF(მონაცემები!$I37&lt;&gt;"არ დაწყებულა",((F$1&gt;მონაცემები!$I37)*OR(მონაცემები!$AF37&gt;F$1,მონაცემები!$AF37="")*((F$1-მონაცემები!$I37)/365)),0)</f>
        <v>0</v>
      </c>
      <c r="G37" s="8">
        <f>IF(მონაცემები!$I37&lt;&gt;"არ დაწყებულა",((G$1&gt;მონაცემები!$I37)*OR(მონაცემები!$AF37&gt;G$1,მონაცემები!$AF37="")*((G$1-მონაცემები!$I37)/365)),0)</f>
        <v>0</v>
      </c>
      <c r="H37" s="8">
        <f>IF(მონაცემები!$I37&lt;&gt;"არ დაწყებულა",((H$1&gt;მონაცემები!$I37)*OR(მონაცემები!$AF37&gt;H$1,მონაცემები!$AF37="")*((H$1-მონაცემები!$I37)/365)),0)</f>
        <v>0</v>
      </c>
      <c r="I37" s="8">
        <f>IF(მონაცემები!$I37&lt;&gt;"არ დაწყებულა",((I$1&gt;მონაცემები!$I37)*OR(მონაცემები!$AF37&gt;I$1,მონაცემები!$AF37="")*((I$1-მონაცემები!$I37)/365)),0)</f>
        <v>0</v>
      </c>
      <c r="J37" s="8">
        <f>IF(მონაცემები!$I37&lt;&gt;"არ დაწყებულა",((J$1&gt;მონაცემები!$I37)*OR(მონაცემები!$AF37&gt;J$1,მონაცემები!$AF37="")*((J$1-მონაცემები!$I37)/365)),0)</f>
        <v>0</v>
      </c>
      <c r="K37" s="8">
        <f>IF(მონაცემები!$I37&lt;&gt;"არ დაწყებულა",((K$1&gt;მონაცემები!$I37)*OR(მონაცემები!$AF37&gt;K$1,მონაცემები!$AF37="")*((K$1-მონაცემები!$I37)/365)),0)</f>
        <v>0</v>
      </c>
      <c r="L37" s="8">
        <f>IF(მონაცემები!$I37&lt;&gt;"არ დაწყებულა",((L$1&gt;მონაცემები!$I37)*OR(მონაცემები!$AF37&gt;L$1,მონაცემები!$AF37="")*((L$1-მონაცემები!$I37)/365)),0)</f>
        <v>6.575342465753424E-2</v>
      </c>
      <c r="M37" s="8">
        <f>IF(მონაცემები!$I37&lt;&gt;"არ დაწყებულა",((M$1&gt;მონაცემები!$I37)*OR(მონაცემები!$AF37&gt;M$1,მონაცემები!$AF37="")*((M$1-მონაცემები!$I37)/365)),0)</f>
        <v>0.14794520547945206</v>
      </c>
      <c r="N37" s="8">
        <f>IF(მონაცემები!$I37&lt;&gt;"არ დაწყებულა",((N$1&gt;მონაცემები!$I37)*OR(მონაცემები!$AF37&gt;N$1,მონაცემები!$AF37="")*((N$1-მონაცემები!$I37)/365)),0)</f>
        <v>0.23287671232876711</v>
      </c>
      <c r="O37" s="8">
        <f>IF(მონაცემები!$I37&lt;&gt;"არ დაწყებულა",((O$1&gt;მონაცემები!$I37)*OR(მონაცემები!$AF37&gt;O$1,მონაცემები!$AF37="")*((O$1-მონაცემები!$I37)/365)),0)</f>
        <v>0.31780821917808222</v>
      </c>
      <c r="P37" s="8">
        <f>IF(მონაცემები!$I37&lt;&gt;"არ დაწყებულა",((P$1&gt;მონაცემები!$I37)*OR(მონაცემები!$AF37&gt;P$1,მონაცემები!$AF37="")*((P$1-მონაცემები!$I37)/365)),0)</f>
        <v>0.39726027397260272</v>
      </c>
      <c r="Q37" s="8">
        <f>IF(მონაცემები!$I37&lt;&gt;"არ დაწყებულა",((Q$1&gt;მონაცემები!$I37)*OR(მონაცემები!$AF37&gt;Q$1,მონაცემები!$AF37="")*((Q$1-მონაცემები!$I37)/365)),0)</f>
        <v>0.48219178082191783</v>
      </c>
      <c r="R37" s="8">
        <f>IF(მონაცემები!$I37&lt;&gt;"არ დაწყებულა",((R$1&gt;მონაცემები!$I37)*OR(მონაცემები!$AF37&gt;R$1,მონაცემები!$AF37="")*((R$1-მონაცემები!$I37)/365)),0)</f>
        <v>0.56438356164383563</v>
      </c>
      <c r="S37" s="8">
        <f>IF(მონაცემები!$I37&lt;&gt;"არ დაწყებულა",((S$1&gt;მონაცემები!$I37)*OR(მონაცემები!$AF37&gt;S$1,მონაცემები!$AF37="")*((S$1-მონაცემები!$I37)/365)),0)</f>
        <v>0.64931506849315068</v>
      </c>
      <c r="T37" s="8">
        <f>IF(მონაცემები!$I37&lt;&gt;"არ დაწყებულა",((T$1&gt;მონაცემები!$I37)*OR(მონაცემები!$AF37&gt;T$1,მონაცემები!$AF37="")*((T$1-მონაცემები!$I37)/365)),0)</f>
        <v>0.73150684931506849</v>
      </c>
      <c r="U37" s="8">
        <f>IF(მონაცემები!$I37&lt;&gt;"არ დაწყებულა",((U$1&gt;მონაცემები!$I37)*OR(მონაცემები!$AF37&gt;U$1,მონაცემები!$AF37="")*((U$1-მონაცემები!$I37)/365)),0)</f>
        <v>0</v>
      </c>
      <c r="V37" s="8">
        <f>IF(მონაცემები!$I37&lt;&gt;"არ დაწყებულა",((V$1&gt;მონაცემები!$I37)*OR(მონაცემები!$AF37&gt;V$1,მონაცემები!$AF37="")*((V$1-მონაცემები!$I37)/365)),0)</f>
        <v>0</v>
      </c>
      <c r="W37" s="8">
        <f>IF(მონაცემები!$I37&lt;&gt;"არ დაწყებულა",((W$1&gt;მონაცემები!$I37)*OR(მონაცემები!$AF37&gt;W$1,მონაცემები!$AF37="")*((W$1-მონაცემები!$I37)/365)),0)</f>
        <v>0</v>
      </c>
      <c r="X37" s="8">
        <f>IF(მონაცემები!$I37&lt;&gt;"არ დაწყებულა",((X$1&gt;მონაცემები!$I37)*OR(მონაცემები!$AF37&gt;X$1,მონაცემები!$AF37="")*((X$1-მონაცემები!$I37)/365)),0)</f>
        <v>0</v>
      </c>
      <c r="Y37" s="8">
        <f>IF(მონაცემები!$I37&lt;&gt;"არ დაწყებულა",((Y$1&gt;მონაცემები!$I37)*OR(მონაცემები!$AF37&gt;Y$1,მონაცემები!$AF37="")*((Y$1-მონაცემები!$I37)/365)),0)</f>
        <v>0</v>
      </c>
      <c r="Z37" s="8">
        <f>IF(მონაცემები!$I37&lt;&gt;"არ დაწყებულა",((Z$1&gt;მონაცემები!$I37)*OR(მონაცემები!$AF37&gt;Z$1,მონაცემები!$AF37="")*((Z$1-მონაცემები!$I37)/365)),0)</f>
        <v>0</v>
      </c>
      <c r="AA37" s="8">
        <f>IF(მონაცემები!$I37&lt;&gt;"არ დაწყებულა",((AA$1&gt;მონაცემები!$I37)*OR(მონაცემები!$AF37&gt;AA$1,მონაცემები!$AF37="")*((AA$1-მონაცემები!$I37)/365)),0)</f>
        <v>0</v>
      </c>
      <c r="AB37" s="8">
        <f>IF(მონაცემები!$I37&lt;&gt;"არ დაწყებულა",((AB$1&gt;მონაცემები!$I37)*OR(მონაცემები!$AF37&gt;AB$1,მონაცემები!$AF37="")*((AB$1-მონაცემები!$I37)/365)),0)</f>
        <v>0</v>
      </c>
      <c r="AC37" s="8">
        <f>IF(მონაცემები!$I37&lt;&gt;"არ დაწყებულა",((AC$1&gt;მონაცემები!$I37)*OR(მონაცემები!$AF37&gt;AC$1,მონაცემები!$AF37="")*((AC$1-მონაცემები!$I37)/365)),0)</f>
        <v>0</v>
      </c>
      <c r="AD37" s="8">
        <f>IF(მონაცემები!$I37&lt;&gt;"არ დაწყებულა",((AD$1&gt;მონაცემები!$I37)*OR(მონაცემები!$AF37&gt;AD$1,მონაცემები!$AF37="")*((AD$1-მონაცემები!$I37)/365)),0)</f>
        <v>0</v>
      </c>
      <c r="AE37" s="8">
        <f>IF(მონაცემები!$I37&lt;&gt;"არ დაწყებულა",((AE$1&gt;მონაცემები!$I37)*OR(მონაცემები!$AF37&gt;AE$1,მონაცემები!$AF37="")*((AE$1-მონაცემები!$I37)/365)),0)</f>
        <v>0</v>
      </c>
      <c r="AF37" s="8">
        <f>IF(მონაცემები!$I37&lt;&gt;"არ დაწყებულა",((AF$1&gt;მონაცემები!$I37)*OR(მონაცემები!$AF37&gt;AF$1,მონაცემები!$AF37="")*((AF$1-მონაცემები!$I37)/365)),0)</f>
        <v>0</v>
      </c>
      <c r="AG37" s="8">
        <f>IF(მონაცემები!$I37&lt;&gt;"არ დაწყებულა",((AG$1&gt;მონაცემები!$I37)*OR(მონაცემები!$AF37&gt;AG$1,მონაცემები!$AF37="")*((AG$1-მონაცემები!$I37)/365)),0)</f>
        <v>0</v>
      </c>
      <c r="AH37" s="8">
        <f>IF(მონაცემები!$I37&lt;&gt;"არ დაწყებულა",((AH$1&gt;მონაცემები!$I37)*OR(მონაცემები!$AF37&gt;AH$1,მონაცემები!$AF37="")*((AH$1-მონაცემები!$I37)/365)),0)</f>
        <v>0</v>
      </c>
      <c r="AI37" s="8">
        <f>IF(მონაცემები!$I37&lt;&gt;"არ დაწყებულა",((AI$1&gt;მონაცემები!$I37)*OR(მონაცემები!$AF37&gt;AI$1,მონაცემები!$AF37="")*((AI$1-მონაცემები!$I37)/365)),0)</f>
        <v>0</v>
      </c>
      <c r="AJ37" s="8">
        <f>IF(მონაცემები!$I37&lt;&gt;"არ დაწყებულა",((AJ$1&gt;მონაცემები!$I37)*OR(მონაცემები!$AF37&gt;AJ$1,მონაცემები!$AF37="")*((AJ$1-მონაცემები!$I37)/365)),0)</f>
        <v>0</v>
      </c>
      <c r="AK37" s="8">
        <f>IF(მონაცემები!$I37&lt;&gt;"არ დაწყებულა",((AK$1&gt;მონაცემები!$I37)*OR(მონაცემები!$AF37&gt;AK$1,მონაცემები!$AF37="")*((AK$1-მონაცემები!$I37)/365)),0)</f>
        <v>0</v>
      </c>
      <c r="AL37" s="8">
        <f>IF(მონაცემები!$I37&lt;&gt;"არ დაწყებულა",((AL$1&gt;მონაცემები!$I37)*OR(მონაცემები!$AF37&gt;AL$1,მონაცემები!$AF37="")*((AL$1-მონაცემები!$I37)/365)),0)</f>
        <v>0</v>
      </c>
      <c r="AM37" s="8">
        <f>IF(მონაცემები!$I37&lt;&gt;"არ დაწყებულა",((AM$1&gt;მონაცემები!$I37)*OR(მონაცემები!$AF37&gt;AM$1,მონაცემები!$AF37="")*((AM$1-მონაცემები!$I37)/365)),0)</f>
        <v>0</v>
      </c>
      <c r="AN37" s="8">
        <f>IF(მონაცემები!$I37&lt;&gt;"არ დაწყებულა",((AN$1&gt;მონაცემები!$I37)*OR(მონაცემები!$AF37&gt;AN$1,მონაცემები!$AF37="")*((AN$1-მონაცემები!$I37)/365)),0)</f>
        <v>0</v>
      </c>
      <c r="AO37" s="8">
        <f>IF(მონაცემები!$I37&lt;&gt;"არ დაწყებულა",((AO$1&gt;მონაცემები!$I37)*OR(მონაცემები!$AF37&gt;AO$1,მონაცემები!$AF37="")*((AO$1-მონაცემები!$I37)/365)),0)</f>
        <v>0</v>
      </c>
      <c r="AP37" s="8">
        <f>IF(მონაცემები!$I37&lt;&gt;"არ დაწყებულა",((AP$1&gt;მონაცემები!$I37)*OR(მონაცემები!$AF37&gt;AP$1,მონაცემები!$AF37="")*((AP$1-მონაცემები!$I37)/365)),0)</f>
        <v>0</v>
      </c>
      <c r="AQ37" s="8">
        <f>IF(მონაცემები!$I37&lt;&gt;"არ დაწყებულა",((AQ$1&gt;მონაცემები!$I37)*OR(მონაცემები!$AF37&gt;AQ$1,მონაცემები!$AF37="")*((AQ$1-მონაცემები!$I37)/365)),0)</f>
        <v>0</v>
      </c>
      <c r="AR37" s="8">
        <f>IF(მონაცემები!$I37&lt;&gt;"არ დაწყებულა",((AR$1&gt;მონაცემები!$I37)*OR(მონაცემები!$AF37&gt;AR$1,მონაცემები!$AF37="")*((AR$1-მონაცემები!$I37)/365)),0)</f>
        <v>0</v>
      </c>
      <c r="AS37" s="8">
        <f>IF(მონაცემები!$I37&lt;&gt;"არ დაწყებულა",((AS$1&gt;მონაცემები!$I37)*OR(მონაცემები!$AF37&gt;AS$1,მონაცემები!$AF37="")*((AS$1-მონაცემები!$I37)/365)),0)</f>
        <v>0</v>
      </c>
      <c r="AT37" s="8">
        <f>IF(მონაცემები!$I37&lt;&gt;"არ დაწყებულა",((AT$1&gt;მონაცემები!$I37)*OR(მონაცემები!$AF37&gt;AT$1,მონაცემები!$AF37="")*((AT$1-მონაცემები!$I37)/365)),0)</f>
        <v>0</v>
      </c>
      <c r="AU37" s="8">
        <f>IF(მონაცემები!$I37&lt;&gt;"არ დაწყებულა",((AU$1&gt;მონაცემები!$I37)*OR(მონაცემები!$AF37&gt;AU$1,მონაცემები!$AF37="")*((AU$1-მონაცემები!$I37)/365)),0)</f>
        <v>0</v>
      </c>
      <c r="AV37" s="8">
        <f>IF(მონაცემები!$I37&lt;&gt;"არ დაწყებულა",((AV$1&gt;მონაცემები!$I37)*OR(მონაცემები!$AF37&gt;AV$1,მონაცემები!$AF37="")*((AV$1-მონაცემები!$I37)/365)),0)</f>
        <v>0</v>
      </c>
      <c r="AW37" s="8">
        <f>IF(მონაცემები!$I37&lt;&gt;"არ დაწყებულა",((AW$1&gt;მონაცემები!$I37)*OR(მონაცემები!$AF37&gt;AW$1,მონაცემები!$AF37="")*((AW$1-მონაცემები!$I37)/365)),0)</f>
        <v>0</v>
      </c>
      <c r="AX37" s="8">
        <f>IF(მონაცემები!$I37&lt;&gt;"არ დაწყებულა",((AX$1&gt;მონაცემები!$I37)*OR(მონაცემები!$AF37&gt;AX$1,მონაცემები!$AF37="")*((AX$1-მონაცემები!$I37)/365)),0)</f>
        <v>0</v>
      </c>
      <c r="AY37" s="8">
        <f>IF(მონაცემები!$I37&lt;&gt;"არ დაწყებულა",((AY$1&gt;მონაცემები!$I37)*OR(მონაცემები!$AF37&gt;AY$1,მონაცემები!$AF37="")*((AY$1-მონაცემები!$I37)/365)),0)</f>
        <v>0</v>
      </c>
      <c r="AZ37" s="8">
        <f>IF(მონაცემები!$I37&lt;&gt;"არ დაწყებულა",((AZ$1&gt;მონაცემები!$I37)*OR(მონაცემები!$AF37&gt;AZ$1,მონაცემები!$AF37="")*((AZ$1-მონაცემები!$I37)/365)),0)</f>
        <v>0</v>
      </c>
      <c r="BA37" s="8">
        <f>IF(მონაცემები!$I37&lt;&gt;"არ დაწყებულა",((BA$1&gt;მონაცემები!$I37)*OR(მონაცემები!$AF37&gt;BA$1,მონაცემები!$AF37="")*((BA$1-მონაცემები!$I37)/365)),0)</f>
        <v>0</v>
      </c>
      <c r="BB37" s="8">
        <f>IF(მონაცემები!$I37&lt;&gt;"არ დაწყებულა",((BB$1&gt;მონაცემები!$I37)*OR(მონაცემები!$AF37&gt;BB$1,მონაცემები!$AF37="")*((BB$1-მონაცემები!$I37)/365)),0)</f>
        <v>0</v>
      </c>
      <c r="BC37" s="8">
        <f>IF(მონაცემები!$I37&lt;&gt;"არ დაწყებულა",((BC$1&gt;მონაცემები!$I37)*OR(მონაცემები!$AF37&gt;BC$1,მონაცემები!$AF37="")*((BC$1-მონაცემები!$I37)/365)),0)</f>
        <v>0</v>
      </c>
      <c r="BD37" s="8">
        <f>IF(მონაცემები!$I37&lt;&gt;"არ დაწყებულა",((BD$1&gt;მონაცემები!$I37)*OR(მონაცემები!$AF37&gt;BD$1,მონაცემები!$AF37="")*((BD$1-მონაცემები!$I37)/365)),0)</f>
        <v>0</v>
      </c>
    </row>
    <row r="38" spans="2:56">
      <c r="B38" s="8">
        <f>IF(მონაცემები!$I38&lt;&gt;"არ დაწყებულა",((B$1&gt;მონაცემები!$I38)*OR(მონაცემები!$AF38&gt;B$1,მონაცემები!$AF38="")*((B$1-მონაცემები!$I38)/365)),0)</f>
        <v>0</v>
      </c>
      <c r="C38" s="8">
        <f>IF(მონაცემები!$I38&lt;&gt;"არ დაწყებულა",((C$1&gt;მონაცემები!$I38)*OR(მონაცემები!$AF38&gt;C$1,მონაცემები!$AF38="")*((C$1-მონაცემები!$I38)/365)),0)</f>
        <v>0</v>
      </c>
      <c r="D38" s="8">
        <f>IF(მონაცემები!$I38&lt;&gt;"არ დაწყებულა",((D$1&gt;მონაცემები!$I38)*OR(მონაცემები!$AF38&gt;D$1,მონაცემები!$AF38="")*((D$1-მონაცემები!$I38)/365)),0)</f>
        <v>0</v>
      </c>
      <c r="E38" s="8">
        <f>IF(მონაცემები!$I38&lt;&gt;"არ დაწყებულა",((E$1&gt;მონაცემები!$I38)*OR(მონაცემები!$AF38&gt;E$1,მონაცემები!$AF38="")*((E$1-მონაცემები!$I38)/365)),0)</f>
        <v>0</v>
      </c>
      <c r="F38" s="8">
        <f>IF(მონაცემები!$I38&lt;&gt;"არ დაწყებულა",((F$1&gt;მონაცემები!$I38)*OR(მონაცემები!$AF38&gt;F$1,მონაცემები!$AF38="")*((F$1-მონაცემები!$I38)/365)),0)</f>
        <v>0</v>
      </c>
      <c r="G38" s="8">
        <f>IF(მონაცემები!$I38&lt;&gt;"არ დაწყებულა",((G$1&gt;მონაცემები!$I38)*OR(მონაცემები!$AF38&gt;G$1,მონაცემები!$AF38="")*((G$1-მონაცემები!$I38)/365)),0)</f>
        <v>0</v>
      </c>
      <c r="H38" s="8">
        <f>IF(მონაცემები!$I38&lt;&gt;"არ დაწყებულა",((H$1&gt;მონაცემები!$I38)*OR(მონაცემები!$AF38&gt;H$1,მონაცემები!$AF38="")*((H$1-მონაცემები!$I38)/365)),0)</f>
        <v>0</v>
      </c>
      <c r="I38" s="8">
        <f>IF(მონაცემები!$I38&lt;&gt;"არ დაწყებულა",((I$1&gt;მონაცემები!$I38)*OR(მონაცემები!$AF38&gt;I$1,მონაცემები!$AF38="")*((I$1-მონაცემები!$I38)/365)),0)</f>
        <v>0</v>
      </c>
      <c r="J38" s="8">
        <f>IF(მონაცემები!$I38&lt;&gt;"არ დაწყებულა",((J$1&gt;მონაცემები!$I38)*OR(მონაცემები!$AF38&gt;J$1,მონაცემები!$AF38="")*((J$1-მონაცემები!$I38)/365)),0)</f>
        <v>0</v>
      </c>
      <c r="K38" s="8">
        <f>IF(მონაცემები!$I38&lt;&gt;"არ დაწყებულა",((K$1&gt;მონაცემები!$I38)*OR(მონაცემები!$AF38&gt;K$1,მონაცემები!$AF38="")*((K$1-მონაცემები!$I38)/365)),0)</f>
        <v>0</v>
      </c>
      <c r="L38" s="8">
        <f>IF(მონაცემები!$I38&lt;&gt;"არ დაწყებულა",((L$1&gt;მონაცემები!$I38)*OR(მონაცემები!$AF38&gt;L$1,მონაცემები!$AF38="")*((L$1-მონაცემები!$I38)/365)),0)</f>
        <v>0</v>
      </c>
      <c r="M38" s="8">
        <f>IF(მონაცემები!$I38&lt;&gt;"არ დაწყებულა",((M$1&gt;მონაცემები!$I38)*OR(მონაცემები!$AF38&gt;M$1,მონაცემები!$AF38="")*((M$1-მონაცემები!$I38)/365)),0)</f>
        <v>0</v>
      </c>
      <c r="N38" s="8">
        <f>IF(მონაცემები!$I38&lt;&gt;"არ დაწყებულა",((N$1&gt;მონაცემები!$I38)*OR(მონაცემები!$AF38&gt;N$1,მონაცემები!$AF38="")*((N$1-მონაცემები!$I38)/365)),0)</f>
        <v>0</v>
      </c>
      <c r="O38" s="8">
        <f>IF(მონაცემები!$I38&lt;&gt;"არ დაწყებულა",((O$1&gt;მონაცემები!$I38)*OR(მონაცემები!$AF38&gt;O$1,მონაცემები!$AF38="")*((O$1-მონაცემები!$I38)/365)),0)</f>
        <v>0</v>
      </c>
      <c r="P38" s="8">
        <f>IF(მონაცემები!$I38&lt;&gt;"არ დაწყებულა",((P$1&gt;მონაცემები!$I38)*OR(მონაცემები!$AF38&gt;P$1,მონაცემები!$AF38="")*((P$1-მონაცემები!$I38)/365)),0)</f>
        <v>0</v>
      </c>
      <c r="Q38" s="8">
        <f>IF(მონაცემები!$I38&lt;&gt;"არ დაწყებულა",((Q$1&gt;მონაცემები!$I38)*OR(მონაცემები!$AF38&gt;Q$1,მონაცემები!$AF38="")*((Q$1-მონაცემები!$I38)/365)),0)</f>
        <v>0</v>
      </c>
      <c r="R38" s="8">
        <f>IF(მონაცემები!$I38&lt;&gt;"არ დაწყებულა",((R$1&gt;მონაცემები!$I38)*OR(მონაცემები!$AF38&gt;R$1,მონაცემები!$AF38="")*((R$1-მონაცემები!$I38)/365)),0)</f>
        <v>0</v>
      </c>
      <c r="S38" s="8">
        <f>IF(მონაცემები!$I38&lt;&gt;"არ დაწყებულა",((S$1&gt;მონაცემები!$I38)*OR(მონაცემები!$AF38&gt;S$1,მონაცემები!$AF38="")*((S$1-მონაცემები!$I38)/365)),0)</f>
        <v>0</v>
      </c>
      <c r="T38" s="8">
        <f>IF(მონაცემები!$I38&lt;&gt;"არ დაწყებულა",((T$1&gt;მონაცემები!$I38)*OR(მონაცემები!$AF38&gt;T$1,მონაცემები!$AF38="")*((T$1-მონაცემები!$I38)/365)),0)</f>
        <v>0</v>
      </c>
      <c r="U38" s="8">
        <f>IF(მონაცემები!$I38&lt;&gt;"არ დაწყებულა",((U$1&gt;მონაცემები!$I38)*OR(მონაცემები!$AF38&gt;U$1,მონაცემები!$AF38="")*((U$1-მონაცემები!$I38)/365)),0)</f>
        <v>0</v>
      </c>
      <c r="V38" s="8">
        <f>IF(მონაცემები!$I38&lt;&gt;"არ დაწყებულა",((V$1&gt;მონაცემები!$I38)*OR(მონაცემები!$AF38&gt;V$1,მონაცემები!$AF38="")*((V$1-მონაცემები!$I38)/365)),0)</f>
        <v>0</v>
      </c>
      <c r="W38" s="8">
        <f>IF(მონაცემები!$I38&lt;&gt;"არ დაწყებულა",((W$1&gt;მონაცემები!$I38)*OR(მონაცემები!$AF38&gt;W$1,მონაცემები!$AF38="")*((W$1-მონაცემები!$I38)/365)),0)</f>
        <v>0</v>
      </c>
      <c r="X38" s="8">
        <f>IF(მონაცემები!$I38&lt;&gt;"არ დაწყებულა",((X$1&gt;მონაცემები!$I38)*OR(მონაცემები!$AF38&gt;X$1,მონაცემები!$AF38="")*((X$1-მონაცემები!$I38)/365)),0)</f>
        <v>0</v>
      </c>
      <c r="Y38" s="8">
        <f>IF(მონაცემები!$I38&lt;&gt;"არ დაწყებულა",((Y$1&gt;მონაცემები!$I38)*OR(მონაცემები!$AF38&gt;Y$1,მონაცემები!$AF38="")*((Y$1-მონაცემები!$I38)/365)),0)</f>
        <v>0</v>
      </c>
      <c r="Z38" s="8">
        <f>IF(მონაცემები!$I38&lt;&gt;"არ დაწყებულა",((Z$1&gt;მონაცემები!$I38)*OR(მონაცემები!$AF38&gt;Z$1,მონაცემები!$AF38="")*((Z$1-მონაცემები!$I38)/365)),0)</f>
        <v>0</v>
      </c>
      <c r="AA38" s="8">
        <f>IF(მონაცემები!$I38&lt;&gt;"არ დაწყებულა",((AA$1&gt;მონაცემები!$I38)*OR(მონაცემები!$AF38&gt;AA$1,მონაცემები!$AF38="")*((AA$1-მონაცემები!$I38)/365)),0)</f>
        <v>0</v>
      </c>
      <c r="AB38" s="8">
        <f>IF(მონაცემები!$I38&lt;&gt;"არ დაწყებულა",((AB$1&gt;მონაცემები!$I38)*OR(მონაცემები!$AF38&gt;AB$1,მონაცემები!$AF38="")*((AB$1-მონაცემები!$I38)/365)),0)</f>
        <v>0</v>
      </c>
      <c r="AC38" s="8">
        <f>IF(მონაცემები!$I38&lt;&gt;"არ დაწყებულა",((AC$1&gt;მონაცემები!$I38)*OR(მონაცემები!$AF38&gt;AC$1,მონაცემები!$AF38="")*((AC$1-მონაცემები!$I38)/365)),0)</f>
        <v>0</v>
      </c>
      <c r="AD38" s="8">
        <f>IF(მონაცემები!$I38&lt;&gt;"არ დაწყებულა",((AD$1&gt;მონაცემები!$I38)*OR(მონაცემები!$AF38&gt;AD$1,მონაცემები!$AF38="")*((AD$1-მონაცემები!$I38)/365)),0)</f>
        <v>0</v>
      </c>
      <c r="AE38" s="8">
        <f>IF(მონაცემები!$I38&lt;&gt;"არ დაწყებულა",((AE$1&gt;მონაცემები!$I38)*OR(მონაცემები!$AF38&gt;AE$1,მონაცემები!$AF38="")*((AE$1-მონაცემები!$I38)/365)),0)</f>
        <v>0</v>
      </c>
      <c r="AF38" s="8">
        <f>IF(მონაცემები!$I38&lt;&gt;"არ დაწყებულა",((AF$1&gt;მონაცემები!$I38)*OR(მონაცემები!$AF38&gt;AF$1,მონაცემები!$AF38="")*((AF$1-მონაცემები!$I38)/365)),0)</f>
        <v>0</v>
      </c>
      <c r="AG38" s="8">
        <f>IF(მონაცემები!$I38&lt;&gt;"არ დაწყებულა",((AG$1&gt;მონაცემები!$I38)*OR(მონაცემები!$AF38&gt;AG$1,მონაცემები!$AF38="")*((AG$1-მონაცემები!$I38)/365)),0)</f>
        <v>0</v>
      </c>
      <c r="AH38" s="8">
        <f>IF(მონაცემები!$I38&lt;&gt;"არ დაწყებულა",((AH$1&gt;მონაცემები!$I38)*OR(მონაცემები!$AF38&gt;AH$1,მონაცემები!$AF38="")*((AH$1-მონაცემები!$I38)/365)),0)</f>
        <v>0</v>
      </c>
      <c r="AI38" s="8">
        <f>IF(მონაცემები!$I38&lt;&gt;"არ დაწყებულა",((AI$1&gt;მონაცემები!$I38)*OR(მონაცემები!$AF38&gt;AI$1,მონაცემები!$AF38="")*((AI$1-მონაცემები!$I38)/365)),0)</f>
        <v>0</v>
      </c>
      <c r="AJ38" s="8">
        <f>IF(მონაცემები!$I38&lt;&gt;"არ დაწყებულა",((AJ$1&gt;მონაცემები!$I38)*OR(მონაცემები!$AF38&gt;AJ$1,მონაცემები!$AF38="")*((AJ$1-მონაცემები!$I38)/365)),0)</f>
        <v>0</v>
      </c>
      <c r="AK38" s="8">
        <f>IF(მონაცემები!$I38&lt;&gt;"არ დაწყებულა",((AK$1&gt;მონაცემები!$I38)*OR(მონაცემები!$AF38&gt;AK$1,მონაცემები!$AF38="")*((AK$1-მონაცემები!$I38)/365)),0)</f>
        <v>0</v>
      </c>
      <c r="AL38" s="8">
        <f>IF(მონაცემები!$I38&lt;&gt;"არ დაწყებულა",((AL$1&gt;მონაცემები!$I38)*OR(მონაცემები!$AF38&gt;AL$1,მონაცემები!$AF38="")*((AL$1-მონაცემები!$I38)/365)),0)</f>
        <v>0</v>
      </c>
      <c r="AM38" s="8">
        <f>IF(მონაცემები!$I38&lt;&gt;"არ დაწყებულა",((AM$1&gt;მონაცემები!$I38)*OR(მონაცემები!$AF38&gt;AM$1,მონაცემები!$AF38="")*((AM$1-მონაცემები!$I38)/365)),0)</f>
        <v>0</v>
      </c>
      <c r="AN38" s="8">
        <f>IF(მონაცემები!$I38&lt;&gt;"არ დაწყებულა",((AN$1&gt;მონაცემები!$I38)*OR(მონაცემები!$AF38&gt;AN$1,მონაცემები!$AF38="")*((AN$1-მონაცემები!$I38)/365)),0)</f>
        <v>0</v>
      </c>
      <c r="AO38" s="8">
        <f>IF(მონაცემები!$I38&lt;&gt;"არ დაწყებულა",((AO$1&gt;მონაცემები!$I38)*OR(მონაცემები!$AF38&gt;AO$1,მონაცემები!$AF38="")*((AO$1-მონაცემები!$I38)/365)),0)</f>
        <v>0</v>
      </c>
      <c r="AP38" s="8">
        <f>IF(მონაცემები!$I38&lt;&gt;"არ დაწყებულა",((AP$1&gt;მონაცემები!$I38)*OR(მონაცემები!$AF38&gt;AP$1,მონაცემები!$AF38="")*((AP$1-მონაცემები!$I38)/365)),0)</f>
        <v>0</v>
      </c>
      <c r="AQ38" s="8">
        <f>IF(მონაცემები!$I38&lt;&gt;"არ დაწყებულა",((AQ$1&gt;მონაცემები!$I38)*OR(მონაცემები!$AF38&gt;AQ$1,მონაცემები!$AF38="")*((AQ$1-მონაცემები!$I38)/365)),0)</f>
        <v>0</v>
      </c>
      <c r="AR38" s="8">
        <f>IF(მონაცემები!$I38&lt;&gt;"არ დაწყებულა",((AR$1&gt;მონაცემები!$I38)*OR(მონაცემები!$AF38&gt;AR$1,მონაცემები!$AF38="")*((AR$1-მონაცემები!$I38)/365)),0)</f>
        <v>0</v>
      </c>
      <c r="AS38" s="8">
        <f>IF(მონაცემები!$I38&lt;&gt;"არ დაწყებულა",((AS$1&gt;მონაცემები!$I38)*OR(მონაცემები!$AF38&gt;AS$1,მონაცემები!$AF38="")*((AS$1-მონაცემები!$I38)/365)),0)</f>
        <v>0</v>
      </c>
      <c r="AT38" s="8">
        <f>IF(მონაცემები!$I38&lt;&gt;"არ დაწყებულა",((AT$1&gt;მონაცემები!$I38)*OR(მონაცემები!$AF38&gt;AT$1,მონაცემები!$AF38="")*((AT$1-მონაცემები!$I38)/365)),0)</f>
        <v>0</v>
      </c>
      <c r="AU38" s="8">
        <f>IF(მონაცემები!$I38&lt;&gt;"არ დაწყებულა",((AU$1&gt;მონაცემები!$I38)*OR(მონაცემები!$AF38&gt;AU$1,მონაცემები!$AF38="")*((AU$1-მონაცემები!$I38)/365)),0)</f>
        <v>0</v>
      </c>
      <c r="AV38" s="8">
        <f>IF(მონაცემები!$I38&lt;&gt;"არ დაწყებულა",((AV$1&gt;მონაცემები!$I38)*OR(მონაცემები!$AF38&gt;AV$1,მონაცემები!$AF38="")*((AV$1-მონაცემები!$I38)/365)),0)</f>
        <v>0</v>
      </c>
      <c r="AW38" s="8">
        <f>IF(მონაცემები!$I38&lt;&gt;"არ დაწყებულა",((AW$1&gt;მონაცემები!$I38)*OR(მონაცემები!$AF38&gt;AW$1,მონაცემები!$AF38="")*((AW$1-მონაცემები!$I38)/365)),0)</f>
        <v>0</v>
      </c>
      <c r="AX38" s="8">
        <f>IF(მონაცემები!$I38&lt;&gt;"არ დაწყებულა",((AX$1&gt;მონაცემები!$I38)*OR(მონაცემები!$AF38&gt;AX$1,მონაცემები!$AF38="")*((AX$1-მონაცემები!$I38)/365)),0)</f>
        <v>0</v>
      </c>
      <c r="AY38" s="8">
        <f>IF(მონაცემები!$I38&lt;&gt;"არ დაწყებულა",((AY$1&gt;მონაცემები!$I38)*OR(მონაცემები!$AF38&gt;AY$1,მონაცემები!$AF38="")*((AY$1-მონაცემები!$I38)/365)),0)</f>
        <v>0</v>
      </c>
      <c r="AZ38" s="8">
        <f>IF(მონაცემები!$I38&lt;&gt;"არ დაწყებულა",((AZ$1&gt;მონაცემები!$I38)*OR(მონაცემები!$AF38&gt;AZ$1,მონაცემები!$AF38="")*((AZ$1-მონაცემები!$I38)/365)),0)</f>
        <v>0</v>
      </c>
      <c r="BA38" s="8">
        <f>IF(მონაცემები!$I38&lt;&gt;"არ დაწყებულა",((BA$1&gt;მონაცემები!$I38)*OR(მონაცემები!$AF38&gt;BA$1,მონაცემები!$AF38="")*((BA$1-მონაცემები!$I38)/365)),0)</f>
        <v>0</v>
      </c>
      <c r="BB38" s="8">
        <f>IF(მონაცემები!$I38&lt;&gt;"არ დაწყებულა",((BB$1&gt;მონაცემები!$I38)*OR(მონაცემები!$AF38&gt;BB$1,მონაცემები!$AF38="")*((BB$1-მონაცემები!$I38)/365)),0)</f>
        <v>0</v>
      </c>
      <c r="BC38" s="8">
        <f>IF(მონაცემები!$I38&lt;&gt;"არ დაწყებულა",((BC$1&gt;მონაცემები!$I38)*OR(მონაცემები!$AF38&gt;BC$1,მონაცემები!$AF38="")*((BC$1-მონაცემები!$I38)/365)),0)</f>
        <v>0</v>
      </c>
      <c r="BD38" s="8">
        <f>IF(მონაცემები!$I38&lt;&gt;"არ დაწყებულა",((BD$1&gt;მონაცემები!$I38)*OR(მონაცემები!$AF38&gt;BD$1,მონაცემები!$AF38="")*((BD$1-მონაცემები!$I38)/365)),0)</f>
        <v>0</v>
      </c>
    </row>
    <row r="39" spans="2:56">
      <c r="B39" s="8">
        <f>IF(მონაცემები!$I39&lt;&gt;"არ დაწყებულა",((B$1&gt;მონაცემები!$I39)*OR(მონაცემები!$AF39&gt;B$1,მონაცემები!$AF39="")*((B$1-მონაცემები!$I39)/365)),0)</f>
        <v>0</v>
      </c>
      <c r="C39" s="8">
        <f>IF(მონაცემები!$I39&lt;&gt;"არ დაწყებულა",((C$1&gt;მონაცემები!$I39)*OR(მონაცემები!$AF39&gt;C$1,მონაცემები!$AF39="")*((C$1-მონაცემები!$I39)/365)),0)</f>
        <v>0</v>
      </c>
      <c r="D39" s="8">
        <f>IF(მონაცემები!$I39&lt;&gt;"არ დაწყებულა",((D$1&gt;მონაცემები!$I39)*OR(მონაცემები!$AF39&gt;D$1,მონაცემები!$AF39="")*((D$1-მონაცემები!$I39)/365)),0)</f>
        <v>0</v>
      </c>
      <c r="E39" s="8">
        <f>IF(მონაცემები!$I39&lt;&gt;"არ დაწყებულა",((E$1&gt;მონაცემები!$I39)*OR(მონაცემები!$AF39&gt;E$1,მონაცემები!$AF39="")*((E$1-მონაცემები!$I39)/365)),0)</f>
        <v>0</v>
      </c>
      <c r="F39" s="8">
        <f>IF(მონაცემები!$I39&lt;&gt;"არ დაწყებულა",((F$1&gt;მონაცემები!$I39)*OR(მონაცემები!$AF39&gt;F$1,მონაცემები!$AF39="")*((F$1-მონაცემები!$I39)/365)),0)</f>
        <v>0</v>
      </c>
      <c r="G39" s="8">
        <f>IF(მონაცემები!$I39&lt;&gt;"არ დაწყებულა",((G$1&gt;მონაცემები!$I39)*OR(მონაცემები!$AF39&gt;G$1,მონაცემები!$AF39="")*((G$1-მონაცემები!$I39)/365)),0)</f>
        <v>0</v>
      </c>
      <c r="H39" s="8">
        <f>IF(მონაცემები!$I39&lt;&gt;"არ დაწყებულა",((H$1&gt;მონაცემები!$I39)*OR(მონაცემები!$AF39&gt;H$1,მონაცემები!$AF39="")*((H$1-მონაცემები!$I39)/365)),0)</f>
        <v>0</v>
      </c>
      <c r="I39" s="8">
        <f>IF(მონაცემები!$I39&lt;&gt;"არ დაწყებულა",((I$1&gt;მონაცემები!$I39)*OR(მონაცემები!$AF39&gt;I$1,მონაცემები!$AF39="")*((I$1-მონაცემები!$I39)/365)),0)</f>
        <v>0</v>
      </c>
      <c r="J39" s="8">
        <f>IF(მონაცემები!$I39&lt;&gt;"არ დაწყებულა",((J$1&gt;მონაცემები!$I39)*OR(მონაცემები!$AF39&gt;J$1,მონაცემები!$AF39="")*((J$1-მონაცემები!$I39)/365)),0)</f>
        <v>0</v>
      </c>
      <c r="K39" s="8">
        <f>IF(მონაცემები!$I39&lt;&gt;"არ დაწყებულა",((K$1&gt;მონაცემები!$I39)*OR(მონაცემები!$AF39&gt;K$1,მონაცემები!$AF39="")*((K$1-მონაცემები!$I39)/365)),0)</f>
        <v>0</v>
      </c>
      <c r="L39" s="8">
        <f>IF(მონაცემები!$I39&lt;&gt;"არ დაწყებულა",((L$1&gt;მონაცემები!$I39)*OR(მონაცემები!$AF39&gt;L$1,მონაცემები!$AF39="")*((L$1-მონაცემები!$I39)/365)),0)</f>
        <v>6.8493150684931503E-2</v>
      </c>
      <c r="M39" s="8">
        <f>IF(მონაცემები!$I39&lt;&gt;"არ დაწყებულა",((M$1&gt;მონაცემები!$I39)*OR(მონაცემები!$AF39&gt;M$1,მონაცემები!$AF39="")*((M$1-მონაცემები!$I39)/365)),0)</f>
        <v>0</v>
      </c>
      <c r="N39" s="8">
        <f>IF(მონაცემები!$I39&lt;&gt;"არ დაწყებულა",((N$1&gt;მონაცემები!$I39)*OR(მონაცემები!$AF39&gt;N$1,მონაცემები!$AF39="")*((N$1-მონაცემები!$I39)/365)),0)</f>
        <v>0</v>
      </c>
      <c r="O39" s="8">
        <f>IF(მონაცემები!$I39&lt;&gt;"არ დაწყებულა",((O$1&gt;მონაცემები!$I39)*OR(მონაცემები!$AF39&gt;O$1,მონაცემები!$AF39="")*((O$1-მონაცემები!$I39)/365)),0)</f>
        <v>0</v>
      </c>
      <c r="P39" s="8">
        <f>IF(მონაცემები!$I39&lt;&gt;"არ დაწყებულა",((P$1&gt;მონაცემები!$I39)*OR(მონაცემები!$AF39&gt;P$1,მონაცემები!$AF39="")*((P$1-მონაცემები!$I39)/365)),0)</f>
        <v>0</v>
      </c>
      <c r="Q39" s="8">
        <f>IF(მონაცემები!$I39&lt;&gt;"არ დაწყებულა",((Q$1&gt;მონაცემები!$I39)*OR(მონაცემები!$AF39&gt;Q$1,მონაცემები!$AF39="")*((Q$1-მონაცემები!$I39)/365)),0)</f>
        <v>0</v>
      </c>
      <c r="R39" s="8">
        <f>IF(მონაცემები!$I39&lt;&gt;"არ დაწყებულა",((R$1&gt;მონაცემები!$I39)*OR(მონაცემები!$AF39&gt;R$1,მონაცემები!$AF39="")*((R$1-მონაცემები!$I39)/365)),0)</f>
        <v>0</v>
      </c>
      <c r="S39" s="8">
        <f>IF(მონაცემები!$I39&lt;&gt;"არ დაწყებულა",((S$1&gt;მონაცემები!$I39)*OR(მონაცემები!$AF39&gt;S$1,მონაცემები!$AF39="")*((S$1-მონაცემები!$I39)/365)),0)</f>
        <v>0</v>
      </c>
      <c r="T39" s="8">
        <f>IF(მონაცემები!$I39&lt;&gt;"არ დაწყებულა",((T$1&gt;მონაცემები!$I39)*OR(მონაცემები!$AF39&gt;T$1,მონაცემები!$AF39="")*((T$1-მონაცემები!$I39)/365)),0)</f>
        <v>0</v>
      </c>
      <c r="U39" s="8">
        <f>IF(მონაცემები!$I39&lt;&gt;"არ დაწყებულა",((U$1&gt;მონაცემები!$I39)*OR(მონაცემები!$AF39&gt;U$1,მონაცემები!$AF39="")*((U$1-მონაცემები!$I39)/365)),0)</f>
        <v>0</v>
      </c>
      <c r="V39" s="8">
        <f>IF(მონაცემები!$I39&lt;&gt;"არ დაწყებულა",((V$1&gt;მონაცემები!$I39)*OR(მონაცემები!$AF39&gt;V$1,მონაცემები!$AF39="")*((V$1-მონაცემები!$I39)/365)),0)</f>
        <v>0</v>
      </c>
      <c r="W39" s="8">
        <f>IF(მონაცემები!$I39&lt;&gt;"არ დაწყებულა",((W$1&gt;მონაცემები!$I39)*OR(მონაცემები!$AF39&gt;W$1,მონაცემები!$AF39="")*((W$1-მონაცემები!$I39)/365)),0)</f>
        <v>0</v>
      </c>
      <c r="X39" s="8">
        <f>IF(მონაცემები!$I39&lt;&gt;"არ დაწყებულა",((X$1&gt;მონაცემები!$I39)*OR(მონაცემები!$AF39&gt;X$1,მონაცემები!$AF39="")*((X$1-მონაცემები!$I39)/365)),0)</f>
        <v>0</v>
      </c>
      <c r="Y39" s="8">
        <f>IF(მონაცემები!$I39&lt;&gt;"არ დაწყებულა",((Y$1&gt;მონაცემები!$I39)*OR(მონაცემები!$AF39&gt;Y$1,მონაცემები!$AF39="")*((Y$1-მონაცემები!$I39)/365)),0)</f>
        <v>0</v>
      </c>
      <c r="Z39" s="8">
        <f>IF(მონაცემები!$I39&lt;&gt;"არ დაწყებულა",((Z$1&gt;მონაცემები!$I39)*OR(მონაცემები!$AF39&gt;Z$1,მონაცემები!$AF39="")*((Z$1-მონაცემები!$I39)/365)),0)</f>
        <v>0</v>
      </c>
      <c r="AA39" s="8">
        <f>IF(მონაცემები!$I39&lt;&gt;"არ დაწყებულა",((AA$1&gt;მონაცემები!$I39)*OR(მონაცემები!$AF39&gt;AA$1,მონაცემები!$AF39="")*((AA$1-მონაცემები!$I39)/365)),0)</f>
        <v>0</v>
      </c>
      <c r="AB39" s="8">
        <f>IF(მონაცემები!$I39&lt;&gt;"არ დაწყებულა",((AB$1&gt;მონაცემები!$I39)*OR(მონაცემები!$AF39&gt;AB$1,მონაცემები!$AF39="")*((AB$1-მონაცემები!$I39)/365)),0)</f>
        <v>0</v>
      </c>
      <c r="AC39" s="8">
        <f>IF(მონაცემები!$I39&lt;&gt;"არ დაწყებულა",((AC$1&gt;მონაცემები!$I39)*OR(მონაცემები!$AF39&gt;AC$1,მონაცემები!$AF39="")*((AC$1-მონაცემები!$I39)/365)),0)</f>
        <v>0</v>
      </c>
      <c r="AD39" s="8">
        <f>IF(მონაცემები!$I39&lt;&gt;"არ დაწყებულა",((AD$1&gt;მონაცემები!$I39)*OR(მონაცემები!$AF39&gt;AD$1,მონაცემები!$AF39="")*((AD$1-მონაცემები!$I39)/365)),0)</f>
        <v>0</v>
      </c>
      <c r="AE39" s="8">
        <f>IF(მონაცემები!$I39&lt;&gt;"არ დაწყებულა",((AE$1&gt;მონაცემები!$I39)*OR(მონაცემები!$AF39&gt;AE$1,მონაცემები!$AF39="")*((AE$1-მონაცემები!$I39)/365)),0)</f>
        <v>0</v>
      </c>
      <c r="AF39" s="8">
        <f>IF(მონაცემები!$I39&lt;&gt;"არ დაწყებულა",((AF$1&gt;მონაცემები!$I39)*OR(მონაცემები!$AF39&gt;AF$1,მონაცემები!$AF39="")*((AF$1-მონაცემები!$I39)/365)),0)</f>
        <v>0</v>
      </c>
      <c r="AG39" s="8">
        <f>IF(მონაცემები!$I39&lt;&gt;"არ დაწყებულა",((AG$1&gt;მონაცემები!$I39)*OR(მონაცემები!$AF39&gt;AG$1,მონაცემები!$AF39="")*((AG$1-მონაცემები!$I39)/365)),0)</f>
        <v>0</v>
      </c>
      <c r="AH39" s="8">
        <f>IF(მონაცემები!$I39&lt;&gt;"არ დაწყებულა",((AH$1&gt;მონაცემები!$I39)*OR(მონაცემები!$AF39&gt;AH$1,მონაცემები!$AF39="")*((AH$1-მონაცემები!$I39)/365)),0)</f>
        <v>0</v>
      </c>
      <c r="AI39" s="8">
        <f>IF(მონაცემები!$I39&lt;&gt;"არ დაწყებულა",((AI$1&gt;მონაცემები!$I39)*OR(მონაცემები!$AF39&gt;AI$1,მონაცემები!$AF39="")*((AI$1-მონაცემები!$I39)/365)),0)</f>
        <v>0</v>
      </c>
      <c r="AJ39" s="8">
        <f>IF(მონაცემები!$I39&lt;&gt;"არ დაწყებულა",((AJ$1&gt;მონაცემები!$I39)*OR(მონაცემები!$AF39&gt;AJ$1,მონაცემები!$AF39="")*((AJ$1-მონაცემები!$I39)/365)),0)</f>
        <v>0</v>
      </c>
      <c r="AK39" s="8">
        <f>IF(მონაცემები!$I39&lt;&gt;"არ დაწყებულა",((AK$1&gt;მონაცემები!$I39)*OR(მონაცემები!$AF39&gt;AK$1,მონაცემები!$AF39="")*((AK$1-მონაცემები!$I39)/365)),0)</f>
        <v>0</v>
      </c>
      <c r="AL39" s="8">
        <f>IF(მონაცემები!$I39&lt;&gt;"არ დაწყებულა",((AL$1&gt;მონაცემები!$I39)*OR(მონაცემები!$AF39&gt;AL$1,მონაცემები!$AF39="")*((AL$1-მონაცემები!$I39)/365)),0)</f>
        <v>0</v>
      </c>
      <c r="AM39" s="8">
        <f>IF(მონაცემები!$I39&lt;&gt;"არ დაწყებულა",((AM$1&gt;მონაცემები!$I39)*OR(მონაცემები!$AF39&gt;AM$1,მონაცემები!$AF39="")*((AM$1-მონაცემები!$I39)/365)),0)</f>
        <v>0</v>
      </c>
      <c r="AN39" s="8">
        <f>IF(მონაცემები!$I39&lt;&gt;"არ დაწყებულა",((AN$1&gt;მონაცემები!$I39)*OR(მონაცემები!$AF39&gt;AN$1,მონაცემები!$AF39="")*((AN$1-მონაცემები!$I39)/365)),0)</f>
        <v>0</v>
      </c>
      <c r="AO39" s="8">
        <f>IF(მონაცემები!$I39&lt;&gt;"არ დაწყებულა",((AO$1&gt;მონაცემები!$I39)*OR(მონაცემები!$AF39&gt;AO$1,მონაცემები!$AF39="")*((AO$1-მონაცემები!$I39)/365)),0)</f>
        <v>0</v>
      </c>
      <c r="AP39" s="8">
        <f>IF(მონაცემები!$I39&lt;&gt;"არ დაწყებულა",((AP$1&gt;მონაცემები!$I39)*OR(მონაცემები!$AF39&gt;AP$1,მონაცემები!$AF39="")*((AP$1-მონაცემები!$I39)/365)),0)</f>
        <v>0</v>
      </c>
      <c r="AQ39" s="8">
        <f>IF(მონაცემები!$I39&lt;&gt;"არ დაწყებულა",((AQ$1&gt;მონაცემები!$I39)*OR(მონაცემები!$AF39&gt;AQ$1,მონაცემები!$AF39="")*((AQ$1-მონაცემები!$I39)/365)),0)</f>
        <v>0</v>
      </c>
      <c r="AR39" s="8">
        <f>IF(მონაცემები!$I39&lt;&gt;"არ დაწყებულა",((AR$1&gt;მონაცემები!$I39)*OR(მონაცემები!$AF39&gt;AR$1,მონაცემები!$AF39="")*((AR$1-მონაცემები!$I39)/365)),0)</f>
        <v>0</v>
      </c>
      <c r="AS39" s="8">
        <f>IF(მონაცემები!$I39&lt;&gt;"არ დაწყებულა",((AS$1&gt;მონაცემები!$I39)*OR(მონაცემები!$AF39&gt;AS$1,მონაცემები!$AF39="")*((AS$1-მონაცემები!$I39)/365)),0)</f>
        <v>0</v>
      </c>
      <c r="AT39" s="8">
        <f>IF(მონაცემები!$I39&lt;&gt;"არ დაწყებულა",((AT$1&gt;მონაცემები!$I39)*OR(მონაცემები!$AF39&gt;AT$1,მონაცემები!$AF39="")*((AT$1-მონაცემები!$I39)/365)),0)</f>
        <v>0</v>
      </c>
      <c r="AU39" s="8">
        <f>IF(მონაცემები!$I39&lt;&gt;"არ დაწყებულა",((AU$1&gt;მონაცემები!$I39)*OR(მონაცემები!$AF39&gt;AU$1,მონაცემები!$AF39="")*((AU$1-მონაცემები!$I39)/365)),0)</f>
        <v>0</v>
      </c>
      <c r="AV39" s="8">
        <f>IF(მონაცემები!$I39&lt;&gt;"არ დაწყებულა",((AV$1&gt;მონაცემები!$I39)*OR(მონაცემები!$AF39&gt;AV$1,მონაცემები!$AF39="")*((AV$1-მონაცემები!$I39)/365)),0)</f>
        <v>0</v>
      </c>
      <c r="AW39" s="8">
        <f>IF(მონაცემები!$I39&lt;&gt;"არ დაწყებულა",((AW$1&gt;მონაცემები!$I39)*OR(მონაცემები!$AF39&gt;AW$1,მონაცემები!$AF39="")*((AW$1-მონაცემები!$I39)/365)),0)</f>
        <v>0</v>
      </c>
      <c r="AX39" s="8">
        <f>IF(მონაცემები!$I39&lt;&gt;"არ დაწყებულა",((AX$1&gt;მონაცემები!$I39)*OR(მონაცემები!$AF39&gt;AX$1,მონაცემები!$AF39="")*((AX$1-მონაცემები!$I39)/365)),0)</f>
        <v>0</v>
      </c>
      <c r="AY39" s="8">
        <f>IF(მონაცემები!$I39&lt;&gt;"არ დაწყებულა",((AY$1&gt;მონაცემები!$I39)*OR(მონაცემები!$AF39&gt;AY$1,მონაცემები!$AF39="")*((AY$1-მონაცემები!$I39)/365)),0)</f>
        <v>0</v>
      </c>
      <c r="AZ39" s="8">
        <f>IF(მონაცემები!$I39&lt;&gt;"არ დაწყებულა",((AZ$1&gt;მონაცემები!$I39)*OR(მონაცემები!$AF39&gt;AZ$1,მონაცემები!$AF39="")*((AZ$1-მონაცემები!$I39)/365)),0)</f>
        <v>0</v>
      </c>
      <c r="BA39" s="8">
        <f>IF(მონაცემები!$I39&lt;&gt;"არ დაწყებულა",((BA$1&gt;მონაცემები!$I39)*OR(მონაცემები!$AF39&gt;BA$1,მონაცემები!$AF39="")*((BA$1-მონაცემები!$I39)/365)),0)</f>
        <v>0</v>
      </c>
      <c r="BB39" s="8">
        <f>IF(მონაცემები!$I39&lt;&gt;"არ დაწყებულა",((BB$1&gt;მონაცემები!$I39)*OR(მონაცემები!$AF39&gt;BB$1,მონაცემები!$AF39="")*((BB$1-მონაცემები!$I39)/365)),0)</f>
        <v>0</v>
      </c>
      <c r="BC39" s="8">
        <f>IF(მონაცემები!$I39&lt;&gt;"არ დაწყებულა",((BC$1&gt;მონაცემები!$I39)*OR(მონაცემები!$AF39&gt;BC$1,მონაცემები!$AF39="")*((BC$1-მონაცემები!$I39)/365)),0)</f>
        <v>0</v>
      </c>
      <c r="BD39" s="8">
        <f>IF(მონაცემები!$I39&lt;&gt;"არ დაწყებულა",((BD$1&gt;მონაცემები!$I39)*OR(მონაცემები!$AF39&gt;BD$1,მონაცემები!$AF39="")*((BD$1-მონაცემები!$I39)/365)),0)</f>
        <v>0</v>
      </c>
    </row>
    <row r="40" spans="2:56">
      <c r="B40" s="8">
        <f>IF(მონაცემები!$I40&lt;&gt;"არ დაწყებულა",((B$1&gt;მონაცემები!$I40)*OR(მონაცემები!$AF40&gt;B$1,მონაცემები!$AF40="")*((B$1-მონაცემები!$I40)/365)),0)</f>
        <v>0</v>
      </c>
      <c r="C40" s="8">
        <f>IF(მონაცემები!$I40&lt;&gt;"არ დაწყებულა",((C$1&gt;მონაცემები!$I40)*OR(მონაცემები!$AF40&gt;C$1,მონაცემები!$AF40="")*((C$1-მონაცემები!$I40)/365)),0)</f>
        <v>0</v>
      </c>
      <c r="D40" s="8">
        <f>IF(მონაცემები!$I40&lt;&gt;"არ დაწყებულა",((D$1&gt;მონაცემები!$I40)*OR(მონაცემები!$AF40&gt;D$1,მონაცემები!$AF40="")*((D$1-მონაცემები!$I40)/365)),0)</f>
        <v>0</v>
      </c>
      <c r="E40" s="8">
        <f>IF(მონაცემები!$I40&lt;&gt;"არ დაწყებულა",((E$1&gt;მონაცემები!$I40)*OR(მონაცემები!$AF40&gt;E$1,მონაცემები!$AF40="")*((E$1-მონაცემები!$I40)/365)),0)</f>
        <v>0</v>
      </c>
      <c r="F40" s="8">
        <f>IF(მონაცემები!$I40&lt;&gt;"არ დაწყებულა",((F$1&gt;მონაცემები!$I40)*OR(მონაცემები!$AF40&gt;F$1,მონაცემები!$AF40="")*((F$1-მონაცემები!$I40)/365)),0)</f>
        <v>0</v>
      </c>
      <c r="G40" s="8">
        <f>IF(მონაცემები!$I40&lt;&gt;"არ დაწყებულა",((G$1&gt;მონაცემები!$I40)*OR(მონაცემები!$AF40&gt;G$1,მონაცემები!$AF40="")*((G$1-მონაცემები!$I40)/365)),0)</f>
        <v>0</v>
      </c>
      <c r="H40" s="8">
        <f>IF(მონაცემები!$I40&lt;&gt;"არ დაწყებულა",((H$1&gt;მონაცემები!$I40)*OR(მონაცემები!$AF40&gt;H$1,მონაცემები!$AF40="")*((H$1-მონაცემები!$I40)/365)),0)</f>
        <v>0</v>
      </c>
      <c r="I40" s="8">
        <f>IF(მონაცემები!$I40&lt;&gt;"არ დაწყებულა",((I$1&gt;მონაცემები!$I40)*OR(მონაცემები!$AF40&gt;I$1,მონაცემები!$AF40="")*((I$1-მონაცემები!$I40)/365)),0)</f>
        <v>0</v>
      </c>
      <c r="J40" s="8">
        <f>IF(მონაცემები!$I40&lt;&gt;"არ დაწყებულა",((J$1&gt;მონაცემები!$I40)*OR(მონაცემები!$AF40&gt;J$1,მონაცემები!$AF40="")*((J$1-მონაცემები!$I40)/365)),0)</f>
        <v>0</v>
      </c>
      <c r="K40" s="8">
        <f>IF(მონაცემები!$I40&lt;&gt;"არ დაწყებულა",((K$1&gt;მონაცემები!$I40)*OR(მონაცემები!$AF40&gt;K$1,მონაცემები!$AF40="")*((K$1-მონაცემები!$I40)/365)),0)</f>
        <v>0</v>
      </c>
      <c r="L40" s="8">
        <f>IF(მონაცემები!$I40&lt;&gt;"არ დაწყებულა",((L$1&gt;მონაცემები!$I40)*OR(მონაცემები!$AF40&gt;L$1,მონაცემები!$AF40="")*((L$1-მონაცემები!$I40)/365)),0)</f>
        <v>0</v>
      </c>
      <c r="M40" s="8">
        <f>IF(მონაცემები!$I40&lt;&gt;"არ დაწყებულა",((M$1&gt;მონაცემები!$I40)*OR(მონაცემები!$AF40&gt;M$1,მონაცემები!$AF40="")*((M$1-მონაცემები!$I40)/365)),0)</f>
        <v>0</v>
      </c>
      <c r="N40" s="8">
        <f>IF(მონაცემები!$I40&lt;&gt;"არ დაწყებულა",((N$1&gt;მონაცემები!$I40)*OR(მონაცემები!$AF40&gt;N$1,მონაცემები!$AF40="")*((N$1-მონაცემები!$I40)/365)),0)</f>
        <v>0</v>
      </c>
      <c r="O40" s="8">
        <f>IF(მონაცემები!$I40&lt;&gt;"არ დაწყებულა",((O$1&gt;მონაცემები!$I40)*OR(მონაცემები!$AF40&gt;O$1,მონაცემები!$AF40="")*((O$1-მონაცემები!$I40)/365)),0)</f>
        <v>1.3698630136986301E-2</v>
      </c>
      <c r="P40" s="8">
        <f>IF(მონაცემები!$I40&lt;&gt;"არ დაწყებულა",((P$1&gt;მონაცემები!$I40)*OR(მონაცემები!$AF40&gt;P$1,მონაცემები!$AF40="")*((P$1-მონაცემები!$I40)/365)),0)</f>
        <v>9.3150684931506855E-2</v>
      </c>
      <c r="Q40" s="8">
        <f>IF(მონაცემები!$I40&lt;&gt;"არ დაწყებულა",((Q$1&gt;მონაცემები!$I40)*OR(მონაცემები!$AF40&gt;Q$1,მონაცემები!$AF40="")*((Q$1-მონაცემები!$I40)/365)),0)</f>
        <v>0</v>
      </c>
      <c r="R40" s="8">
        <f>IF(მონაცემები!$I40&lt;&gt;"არ დაწყებულა",((R$1&gt;მონაცემები!$I40)*OR(მონაცემები!$AF40&gt;R$1,მონაცემები!$AF40="")*((R$1-მონაცემები!$I40)/365)),0)</f>
        <v>0</v>
      </c>
      <c r="S40" s="8">
        <f>IF(მონაცემები!$I40&lt;&gt;"არ დაწყებულა",((S$1&gt;მონაცემები!$I40)*OR(მონაცემები!$AF40&gt;S$1,მონაცემები!$AF40="")*((S$1-მონაცემები!$I40)/365)),0)</f>
        <v>0</v>
      </c>
      <c r="T40" s="8">
        <f>IF(მონაცემები!$I40&lt;&gt;"არ დაწყებულა",((T$1&gt;მონაცემები!$I40)*OR(მონაცემები!$AF40&gt;T$1,მონაცემები!$AF40="")*((T$1-მონაცემები!$I40)/365)),0)</f>
        <v>0</v>
      </c>
      <c r="U40" s="8">
        <f>IF(მონაცემები!$I40&lt;&gt;"არ დაწყებულა",((U$1&gt;მონაცემები!$I40)*OR(მონაცემები!$AF40&gt;U$1,მონაცემები!$AF40="")*((U$1-მონაცემები!$I40)/365)),0)</f>
        <v>0</v>
      </c>
      <c r="V40" s="8">
        <f>IF(მონაცემები!$I40&lt;&gt;"არ დაწყებულა",((V$1&gt;მონაცემები!$I40)*OR(მონაცემები!$AF40&gt;V$1,მონაცემები!$AF40="")*((V$1-მონაცემები!$I40)/365)),0)</f>
        <v>0</v>
      </c>
      <c r="W40" s="8">
        <f>IF(მონაცემები!$I40&lt;&gt;"არ დაწყებულა",((W$1&gt;მონაცემები!$I40)*OR(მონაცემები!$AF40&gt;W$1,მონაცემები!$AF40="")*((W$1-მონაცემები!$I40)/365)),0)</f>
        <v>0</v>
      </c>
      <c r="X40" s="8">
        <f>IF(მონაცემები!$I40&lt;&gt;"არ დაწყებულა",((X$1&gt;მონაცემები!$I40)*OR(მონაცემები!$AF40&gt;X$1,მონაცემები!$AF40="")*((X$1-მონაცემები!$I40)/365)),0)</f>
        <v>0</v>
      </c>
      <c r="Y40" s="8">
        <f>IF(მონაცემები!$I40&lt;&gt;"არ დაწყებულა",((Y$1&gt;მონაცემები!$I40)*OR(მონაცემები!$AF40&gt;Y$1,მონაცემები!$AF40="")*((Y$1-მონაცემები!$I40)/365)),0)</f>
        <v>0</v>
      </c>
      <c r="Z40" s="8">
        <f>IF(მონაცემები!$I40&lt;&gt;"არ დაწყებულა",((Z$1&gt;მონაცემები!$I40)*OR(მონაცემები!$AF40&gt;Z$1,მონაცემები!$AF40="")*((Z$1-მონაცემები!$I40)/365)),0)</f>
        <v>0</v>
      </c>
      <c r="AA40" s="8">
        <f>IF(მონაცემები!$I40&lt;&gt;"არ დაწყებულა",((AA$1&gt;მონაცემები!$I40)*OR(მონაცემები!$AF40&gt;AA$1,მონაცემები!$AF40="")*((AA$1-მონაცემები!$I40)/365)),0)</f>
        <v>0</v>
      </c>
      <c r="AB40" s="8">
        <f>IF(მონაცემები!$I40&lt;&gt;"არ დაწყებულა",((AB$1&gt;მონაცემები!$I40)*OR(მონაცემები!$AF40&gt;AB$1,მონაცემები!$AF40="")*((AB$1-მონაცემები!$I40)/365)),0)</f>
        <v>0</v>
      </c>
      <c r="AC40" s="8">
        <f>IF(მონაცემები!$I40&lt;&gt;"არ დაწყებულა",((AC$1&gt;მონაცემები!$I40)*OR(მონაცემები!$AF40&gt;AC$1,მონაცემები!$AF40="")*((AC$1-მონაცემები!$I40)/365)),0)</f>
        <v>0</v>
      </c>
      <c r="AD40" s="8">
        <f>IF(მონაცემები!$I40&lt;&gt;"არ დაწყებულა",((AD$1&gt;მონაცემები!$I40)*OR(მონაცემები!$AF40&gt;AD$1,მონაცემები!$AF40="")*((AD$1-მონაცემები!$I40)/365)),0)</f>
        <v>0</v>
      </c>
      <c r="AE40" s="8">
        <f>IF(მონაცემები!$I40&lt;&gt;"არ დაწყებულა",((AE$1&gt;მონაცემები!$I40)*OR(მონაცემები!$AF40&gt;AE$1,მონაცემები!$AF40="")*((AE$1-მონაცემები!$I40)/365)),0)</f>
        <v>0</v>
      </c>
      <c r="AF40" s="8">
        <f>IF(მონაცემები!$I40&lt;&gt;"არ დაწყებულა",((AF$1&gt;მონაცემები!$I40)*OR(მონაცემები!$AF40&gt;AF$1,მონაცემები!$AF40="")*((AF$1-მონაცემები!$I40)/365)),0)</f>
        <v>0</v>
      </c>
      <c r="AG40" s="8">
        <f>IF(მონაცემები!$I40&lt;&gt;"არ დაწყებულა",((AG$1&gt;მონაცემები!$I40)*OR(მონაცემები!$AF40&gt;AG$1,მონაცემები!$AF40="")*((AG$1-მონაცემები!$I40)/365)),0)</f>
        <v>0</v>
      </c>
      <c r="AH40" s="8">
        <f>IF(მონაცემები!$I40&lt;&gt;"არ დაწყებულა",((AH$1&gt;მონაცემები!$I40)*OR(მონაცემები!$AF40&gt;AH$1,მონაცემები!$AF40="")*((AH$1-მონაცემები!$I40)/365)),0)</f>
        <v>0</v>
      </c>
      <c r="AI40" s="8">
        <f>IF(მონაცემები!$I40&lt;&gt;"არ დაწყებულა",((AI$1&gt;მონაცემები!$I40)*OR(მონაცემები!$AF40&gt;AI$1,მონაცემები!$AF40="")*((AI$1-მონაცემები!$I40)/365)),0)</f>
        <v>0</v>
      </c>
      <c r="AJ40" s="8">
        <f>IF(მონაცემები!$I40&lt;&gt;"არ დაწყებულა",((AJ$1&gt;მონაცემები!$I40)*OR(მონაცემები!$AF40&gt;AJ$1,მონაცემები!$AF40="")*((AJ$1-მონაცემები!$I40)/365)),0)</f>
        <v>0</v>
      </c>
      <c r="AK40" s="8">
        <f>IF(მონაცემები!$I40&lt;&gt;"არ დაწყებულა",((AK$1&gt;მონაცემები!$I40)*OR(მონაცემები!$AF40&gt;AK$1,მონაცემები!$AF40="")*((AK$1-მონაცემები!$I40)/365)),0)</f>
        <v>0</v>
      </c>
      <c r="AL40" s="8">
        <f>IF(მონაცემები!$I40&lt;&gt;"არ დაწყებულა",((AL$1&gt;მონაცემები!$I40)*OR(მონაცემები!$AF40&gt;AL$1,მონაცემები!$AF40="")*((AL$1-მონაცემები!$I40)/365)),0)</f>
        <v>0</v>
      </c>
      <c r="AM40" s="8">
        <f>IF(მონაცემები!$I40&lt;&gt;"არ დაწყებულა",((AM$1&gt;მონაცემები!$I40)*OR(მონაცემები!$AF40&gt;AM$1,მონაცემები!$AF40="")*((AM$1-მონაცემები!$I40)/365)),0)</f>
        <v>0</v>
      </c>
      <c r="AN40" s="8">
        <f>IF(მონაცემები!$I40&lt;&gt;"არ დაწყებულა",((AN$1&gt;მონაცემები!$I40)*OR(მონაცემები!$AF40&gt;AN$1,მონაცემები!$AF40="")*((AN$1-მონაცემები!$I40)/365)),0)</f>
        <v>0</v>
      </c>
      <c r="AO40" s="8">
        <f>IF(მონაცემები!$I40&lt;&gt;"არ დაწყებულა",((AO$1&gt;მონაცემები!$I40)*OR(მონაცემები!$AF40&gt;AO$1,მონაცემები!$AF40="")*((AO$1-მონაცემები!$I40)/365)),0)</f>
        <v>0</v>
      </c>
      <c r="AP40" s="8">
        <f>IF(მონაცემები!$I40&lt;&gt;"არ დაწყებულა",((AP$1&gt;მონაცემები!$I40)*OR(მონაცემები!$AF40&gt;AP$1,მონაცემები!$AF40="")*((AP$1-მონაცემები!$I40)/365)),0)</f>
        <v>0</v>
      </c>
      <c r="AQ40" s="8">
        <f>IF(მონაცემები!$I40&lt;&gt;"არ დაწყებულა",((AQ$1&gt;მონაცემები!$I40)*OR(მონაცემები!$AF40&gt;AQ$1,მონაცემები!$AF40="")*((AQ$1-მონაცემები!$I40)/365)),0)</f>
        <v>0</v>
      </c>
      <c r="AR40" s="8">
        <f>IF(მონაცემები!$I40&lt;&gt;"არ დაწყებულა",((AR$1&gt;მონაცემები!$I40)*OR(მონაცემები!$AF40&gt;AR$1,მონაცემები!$AF40="")*((AR$1-მონაცემები!$I40)/365)),0)</f>
        <v>0</v>
      </c>
      <c r="AS40" s="8">
        <f>IF(მონაცემები!$I40&lt;&gt;"არ დაწყებულა",((AS$1&gt;მონაცემები!$I40)*OR(მონაცემები!$AF40&gt;AS$1,მონაცემები!$AF40="")*((AS$1-მონაცემები!$I40)/365)),0)</f>
        <v>0</v>
      </c>
      <c r="AT40" s="8">
        <f>IF(მონაცემები!$I40&lt;&gt;"არ დაწყებულა",((AT$1&gt;მონაცემები!$I40)*OR(მონაცემები!$AF40&gt;AT$1,მონაცემები!$AF40="")*((AT$1-მონაცემები!$I40)/365)),0)</f>
        <v>0</v>
      </c>
      <c r="AU40" s="8">
        <f>IF(მონაცემები!$I40&lt;&gt;"არ დაწყებულა",((AU$1&gt;მონაცემები!$I40)*OR(მონაცემები!$AF40&gt;AU$1,მონაცემები!$AF40="")*((AU$1-მონაცემები!$I40)/365)),0)</f>
        <v>0</v>
      </c>
      <c r="AV40" s="8">
        <f>IF(მონაცემები!$I40&lt;&gt;"არ დაწყებულა",((AV$1&gt;მონაცემები!$I40)*OR(მონაცემები!$AF40&gt;AV$1,მონაცემები!$AF40="")*((AV$1-მონაცემები!$I40)/365)),0)</f>
        <v>0</v>
      </c>
      <c r="AW40" s="8">
        <f>IF(მონაცემები!$I40&lt;&gt;"არ დაწყებულა",((AW$1&gt;მონაცემები!$I40)*OR(მონაცემები!$AF40&gt;AW$1,მონაცემები!$AF40="")*((AW$1-მონაცემები!$I40)/365)),0)</f>
        <v>0</v>
      </c>
      <c r="AX40" s="8">
        <f>IF(მონაცემები!$I40&lt;&gt;"არ დაწყებულა",((AX$1&gt;მონაცემები!$I40)*OR(მონაცემები!$AF40&gt;AX$1,მონაცემები!$AF40="")*((AX$1-მონაცემები!$I40)/365)),0)</f>
        <v>0</v>
      </c>
      <c r="AY40" s="8">
        <f>IF(მონაცემები!$I40&lt;&gt;"არ დაწყებულა",((AY$1&gt;მონაცემები!$I40)*OR(მონაცემები!$AF40&gt;AY$1,მონაცემები!$AF40="")*((AY$1-მონაცემები!$I40)/365)),0)</f>
        <v>0</v>
      </c>
      <c r="AZ40" s="8">
        <f>IF(მონაცემები!$I40&lt;&gt;"არ დაწყებულა",((AZ$1&gt;მონაცემები!$I40)*OR(მონაცემები!$AF40&gt;AZ$1,მონაცემები!$AF40="")*((AZ$1-მონაცემები!$I40)/365)),0)</f>
        <v>0</v>
      </c>
      <c r="BA40" s="8">
        <f>IF(მონაცემები!$I40&lt;&gt;"არ დაწყებულა",((BA$1&gt;მონაცემები!$I40)*OR(მონაცემები!$AF40&gt;BA$1,მონაცემები!$AF40="")*((BA$1-მონაცემები!$I40)/365)),0)</f>
        <v>0</v>
      </c>
      <c r="BB40" s="8">
        <f>IF(მონაცემები!$I40&lt;&gt;"არ დაწყებულა",((BB$1&gt;მონაცემები!$I40)*OR(მონაცემები!$AF40&gt;BB$1,მონაცემები!$AF40="")*((BB$1-მონაცემები!$I40)/365)),0)</f>
        <v>0</v>
      </c>
      <c r="BC40" s="8">
        <f>IF(მონაცემები!$I40&lt;&gt;"არ დაწყებულა",((BC$1&gt;მონაცემები!$I40)*OR(მონაცემები!$AF40&gt;BC$1,მონაცემები!$AF40="")*((BC$1-მონაცემები!$I40)/365)),0)</f>
        <v>0</v>
      </c>
      <c r="BD40" s="8">
        <f>IF(მონაცემები!$I40&lt;&gt;"არ დაწყებულა",((BD$1&gt;მონაცემები!$I40)*OR(მონაცემები!$AF40&gt;BD$1,მონაცემები!$AF40="")*((BD$1-მონაცემები!$I40)/365)),0)</f>
        <v>0</v>
      </c>
    </row>
    <row r="41" spans="2:56">
      <c r="B41" s="8">
        <f>IF(მონაცემები!$I41&lt;&gt;"არ დაწყებულა",((B$1&gt;მონაცემები!$I41)*OR(მონაცემები!$AF41&gt;B$1,მონაცემები!$AF41="")*((B$1-მონაცემები!$I41)/365)),0)</f>
        <v>0</v>
      </c>
      <c r="C41" s="8">
        <f>IF(მონაცემები!$I41&lt;&gt;"არ დაწყებულა",((C$1&gt;მონაცემები!$I41)*OR(მონაცემები!$AF41&gt;C$1,მონაცემები!$AF41="")*((C$1-მონაცემები!$I41)/365)),0)</f>
        <v>0</v>
      </c>
      <c r="D41" s="8">
        <f>IF(მონაცემები!$I41&lt;&gt;"არ დაწყებულა",((D$1&gt;მონაცემები!$I41)*OR(მონაცემები!$AF41&gt;D$1,მონაცემები!$AF41="")*((D$1-მონაცემები!$I41)/365)),0)</f>
        <v>0</v>
      </c>
      <c r="E41" s="8">
        <f>IF(მონაცემები!$I41&lt;&gt;"არ დაწყებულა",((E$1&gt;მონაცემები!$I41)*OR(მონაცემები!$AF41&gt;E$1,მონაცემები!$AF41="")*((E$1-მონაცემები!$I41)/365)),0)</f>
        <v>0</v>
      </c>
      <c r="F41" s="8">
        <f>IF(მონაცემები!$I41&lt;&gt;"არ დაწყებულა",((F$1&gt;მონაცემები!$I41)*OR(მონაცემები!$AF41&gt;F$1,მონაცემები!$AF41="")*((F$1-მონაცემები!$I41)/365)),0)</f>
        <v>0</v>
      </c>
      <c r="G41" s="8">
        <f>IF(მონაცემები!$I41&lt;&gt;"არ დაწყებულა",((G$1&gt;მონაცემები!$I41)*OR(მონაცემები!$AF41&gt;G$1,მონაცემები!$AF41="")*((G$1-მონაცემები!$I41)/365)),0)</f>
        <v>0</v>
      </c>
      <c r="H41" s="8">
        <f>IF(მონაცემები!$I41&lt;&gt;"არ დაწყებულა",((H$1&gt;მონაცემები!$I41)*OR(მონაცემები!$AF41&gt;H$1,მონაცემები!$AF41="")*((H$1-მონაცემები!$I41)/365)),0)</f>
        <v>0</v>
      </c>
      <c r="I41" s="8">
        <f>IF(მონაცემები!$I41&lt;&gt;"არ დაწყებულა",((I$1&gt;მონაცემები!$I41)*OR(მონაცემები!$AF41&gt;I$1,მონაცემები!$AF41="")*((I$1-მონაცემები!$I41)/365)),0)</f>
        <v>0</v>
      </c>
      <c r="J41" s="8">
        <f>IF(მონაცემები!$I41&lt;&gt;"არ დაწყებულა",((J$1&gt;მონაცემები!$I41)*OR(მონაცემები!$AF41&gt;J$1,მონაცემები!$AF41="")*((J$1-მონაცემები!$I41)/365)),0)</f>
        <v>0</v>
      </c>
      <c r="K41" s="8">
        <f>IF(მონაცემები!$I41&lt;&gt;"არ დაწყებულა",((K$1&gt;მონაცემები!$I41)*OR(მონაცემები!$AF41&gt;K$1,მონაცემები!$AF41="")*((K$1-მონაცემები!$I41)/365)),0)</f>
        <v>0</v>
      </c>
      <c r="L41" s="8">
        <f>IF(მონაცემები!$I41&lt;&gt;"არ დაწყებულა",((L$1&gt;მონაცემები!$I41)*OR(მონაცემები!$AF41&gt;L$1,მონაცემები!$AF41="")*((L$1-მონაცემები!$I41)/365)),0)</f>
        <v>0</v>
      </c>
      <c r="M41" s="8">
        <f>IF(მონაცემები!$I41&lt;&gt;"არ დაწყებულა",((M$1&gt;მონაცემები!$I41)*OR(მონაცემები!$AF41&gt;M$1,მონაცემები!$AF41="")*((M$1-მონაცემები!$I41)/365)),0)</f>
        <v>0</v>
      </c>
      <c r="N41" s="8">
        <f>IF(მონაცემები!$I41&lt;&gt;"არ დაწყებულა",((N$1&gt;მონაცემები!$I41)*OR(მონაცემები!$AF41&gt;N$1,მონაცემები!$AF41="")*((N$1-მონაცემები!$I41)/365)),0)</f>
        <v>0</v>
      </c>
      <c r="O41" s="8">
        <f>IF(მონაცემები!$I41&lt;&gt;"არ დაწყებულა",((O$1&gt;მონაცემები!$I41)*OR(მონაცემები!$AF41&gt;O$1,მონაცემები!$AF41="")*((O$1-მონაცემები!$I41)/365)),0)</f>
        <v>0</v>
      </c>
      <c r="P41" s="8">
        <f>IF(მონაცემები!$I41&lt;&gt;"არ დაწყებულა",((P$1&gt;მონაცემები!$I41)*OR(მონაცემები!$AF41&gt;P$1,მონაცემები!$AF41="")*((P$1-მონაცემები!$I41)/365)),0)</f>
        <v>0</v>
      </c>
      <c r="Q41" s="8">
        <f>IF(მონაცემები!$I41&lt;&gt;"არ დაწყებულა",((Q$1&gt;მონაცემები!$I41)*OR(მონაცემები!$AF41&gt;Q$1,მონაცემები!$AF41="")*((Q$1-მონაცემები!$I41)/365)),0)</f>
        <v>0</v>
      </c>
      <c r="R41" s="8">
        <f>IF(მონაცემები!$I41&lt;&gt;"არ დაწყებულა",((R$1&gt;მონაცემები!$I41)*OR(მონაცემები!$AF41&gt;R$1,მონაცემები!$AF41="")*((R$1-მონაცემები!$I41)/365)),0)</f>
        <v>0</v>
      </c>
      <c r="S41" s="8">
        <f>IF(მონაცემები!$I41&lt;&gt;"არ დაწყებულა",((S$1&gt;მონაცემები!$I41)*OR(მონაცემები!$AF41&gt;S$1,მონაცემები!$AF41="")*((S$1-მონაცემები!$I41)/365)),0)</f>
        <v>0</v>
      </c>
      <c r="T41" s="8">
        <f>IF(მონაცემები!$I41&lt;&gt;"არ დაწყებულა",((T$1&gt;მონაცემები!$I41)*OR(მონაცემები!$AF41&gt;T$1,მონაცემები!$AF41="")*((T$1-მონაცემები!$I41)/365)),0)</f>
        <v>0</v>
      </c>
      <c r="U41" s="8">
        <f>IF(მონაცემები!$I41&lt;&gt;"არ დაწყებულა",((U$1&gt;მონაცემები!$I41)*OR(მონაცემები!$AF41&gt;U$1,მონაცემები!$AF41="")*((U$1-მონაცემები!$I41)/365)),0)</f>
        <v>0</v>
      </c>
      <c r="V41" s="8">
        <f>IF(მონაცემები!$I41&lt;&gt;"არ დაწყებულა",((V$1&gt;მონაცემები!$I41)*OR(მონაცემები!$AF41&gt;V$1,მონაცემები!$AF41="")*((V$1-მონაცემები!$I41)/365)),0)</f>
        <v>0</v>
      </c>
      <c r="W41" s="8">
        <f>IF(მონაცემები!$I41&lt;&gt;"არ დაწყებულა",((W$1&gt;მონაცემები!$I41)*OR(მონაცემები!$AF41&gt;W$1,მონაცემები!$AF41="")*((W$1-მონაცემები!$I41)/365)),0)</f>
        <v>0</v>
      </c>
      <c r="X41" s="8">
        <f>IF(მონაცემები!$I41&lt;&gt;"არ დაწყებულა",((X$1&gt;მონაცემები!$I41)*OR(მონაცემები!$AF41&gt;X$1,მონაცემები!$AF41="")*((X$1-მონაცემები!$I41)/365)),0)</f>
        <v>0</v>
      </c>
      <c r="Y41" s="8">
        <f>IF(მონაცემები!$I41&lt;&gt;"არ დაწყებულა",((Y$1&gt;მონაცემები!$I41)*OR(მონაცემები!$AF41&gt;Y$1,მონაცემები!$AF41="")*((Y$1-მონაცემები!$I41)/365)),0)</f>
        <v>0</v>
      </c>
      <c r="Z41" s="8">
        <f>IF(მონაცემები!$I41&lt;&gt;"არ დაწყებულა",((Z$1&gt;მონაცემები!$I41)*OR(მონაცემები!$AF41&gt;Z$1,მონაცემები!$AF41="")*((Z$1-მონაცემები!$I41)/365)),0)</f>
        <v>0</v>
      </c>
      <c r="AA41" s="8">
        <f>IF(მონაცემები!$I41&lt;&gt;"არ დაწყებულა",((AA$1&gt;მონაცემები!$I41)*OR(მონაცემები!$AF41&gt;AA$1,მონაცემები!$AF41="")*((AA$1-მონაცემები!$I41)/365)),0)</f>
        <v>0</v>
      </c>
      <c r="AB41" s="8">
        <f>IF(მონაცემები!$I41&lt;&gt;"არ დაწყებულა",((AB$1&gt;მონაცემები!$I41)*OR(მონაცემები!$AF41&gt;AB$1,მონაცემები!$AF41="")*((AB$1-მონაცემები!$I41)/365)),0)</f>
        <v>0</v>
      </c>
      <c r="AC41" s="8">
        <f>IF(მონაცემები!$I41&lt;&gt;"არ დაწყებულა",((AC$1&gt;მონაცემები!$I41)*OR(მონაცემები!$AF41&gt;AC$1,მონაცემები!$AF41="")*((AC$1-მონაცემები!$I41)/365)),0)</f>
        <v>0</v>
      </c>
      <c r="AD41" s="8">
        <f>IF(მონაცემები!$I41&lt;&gt;"არ დაწყებულა",((AD$1&gt;მონაცემები!$I41)*OR(მონაცემები!$AF41&gt;AD$1,მონაცემები!$AF41="")*((AD$1-მონაცემები!$I41)/365)),0)</f>
        <v>0</v>
      </c>
      <c r="AE41" s="8">
        <f>IF(მონაცემები!$I41&lt;&gt;"არ დაწყებულა",((AE$1&gt;მონაცემები!$I41)*OR(მონაცემები!$AF41&gt;AE$1,მონაცემები!$AF41="")*((AE$1-მონაცემები!$I41)/365)),0)</f>
        <v>0</v>
      </c>
      <c r="AF41" s="8">
        <f>IF(მონაცემები!$I41&lt;&gt;"არ დაწყებულა",((AF$1&gt;მონაცემები!$I41)*OR(მონაცემები!$AF41&gt;AF$1,მონაცემები!$AF41="")*((AF$1-მონაცემები!$I41)/365)),0)</f>
        <v>0</v>
      </c>
      <c r="AG41" s="8">
        <f>IF(მონაცემები!$I41&lt;&gt;"არ დაწყებულა",((AG$1&gt;მონაცემები!$I41)*OR(მონაცემები!$AF41&gt;AG$1,მონაცემები!$AF41="")*((AG$1-მონაცემები!$I41)/365)),0)</f>
        <v>0</v>
      </c>
      <c r="AH41" s="8">
        <f>IF(მონაცემები!$I41&lt;&gt;"არ დაწყებულა",((AH$1&gt;მონაცემები!$I41)*OR(მონაცემები!$AF41&gt;AH$1,მონაცემები!$AF41="")*((AH$1-მონაცემები!$I41)/365)),0)</f>
        <v>0</v>
      </c>
      <c r="AI41" s="8">
        <f>IF(მონაცემები!$I41&lt;&gt;"არ დაწყებულა",((AI$1&gt;მონაცემები!$I41)*OR(მონაცემები!$AF41&gt;AI$1,მონაცემები!$AF41="")*((AI$1-მონაცემები!$I41)/365)),0)</f>
        <v>0</v>
      </c>
      <c r="AJ41" s="8">
        <f>IF(მონაცემები!$I41&lt;&gt;"არ დაწყებულა",((AJ$1&gt;მონაცემები!$I41)*OR(მონაცემები!$AF41&gt;AJ$1,მონაცემები!$AF41="")*((AJ$1-მონაცემები!$I41)/365)),0)</f>
        <v>0</v>
      </c>
      <c r="AK41" s="8">
        <f>IF(მონაცემები!$I41&lt;&gt;"არ დაწყებულა",((AK$1&gt;მონაცემები!$I41)*OR(მონაცემები!$AF41&gt;AK$1,მონაცემები!$AF41="")*((AK$1-მონაცემები!$I41)/365)),0)</f>
        <v>0</v>
      </c>
      <c r="AL41" s="8">
        <f>IF(მონაცემები!$I41&lt;&gt;"არ დაწყებულა",((AL$1&gt;მონაცემები!$I41)*OR(მონაცემები!$AF41&gt;AL$1,მონაცემები!$AF41="")*((AL$1-მონაცემები!$I41)/365)),0)</f>
        <v>0</v>
      </c>
      <c r="AM41" s="8">
        <f>IF(მონაცემები!$I41&lt;&gt;"არ დაწყებულა",((AM$1&gt;მონაცემები!$I41)*OR(მონაცემები!$AF41&gt;AM$1,მონაცემები!$AF41="")*((AM$1-მონაცემები!$I41)/365)),0)</f>
        <v>0</v>
      </c>
      <c r="AN41" s="8">
        <f>IF(მონაცემები!$I41&lt;&gt;"არ დაწყებულა",((AN$1&gt;მონაცემები!$I41)*OR(მონაცემები!$AF41&gt;AN$1,მონაცემები!$AF41="")*((AN$1-მონაცემები!$I41)/365)),0)</f>
        <v>0</v>
      </c>
      <c r="AO41" s="8">
        <f>IF(მონაცემები!$I41&lt;&gt;"არ დაწყებულა",((AO$1&gt;მონაცემები!$I41)*OR(მონაცემები!$AF41&gt;AO$1,მონაცემები!$AF41="")*((AO$1-მონაცემები!$I41)/365)),0)</f>
        <v>0</v>
      </c>
      <c r="AP41" s="8">
        <f>IF(მონაცემები!$I41&lt;&gt;"არ დაწყებულა",((AP$1&gt;მონაცემები!$I41)*OR(მონაცემები!$AF41&gt;AP$1,მონაცემები!$AF41="")*((AP$1-მონაცემები!$I41)/365)),0)</f>
        <v>0</v>
      </c>
      <c r="AQ41" s="8">
        <f>IF(მონაცემები!$I41&lt;&gt;"არ დაწყებულა",((AQ$1&gt;მონაცემები!$I41)*OR(მონაცემები!$AF41&gt;AQ$1,მონაცემები!$AF41="")*((AQ$1-მონაცემები!$I41)/365)),0)</f>
        <v>0</v>
      </c>
      <c r="AR41" s="8">
        <f>IF(მონაცემები!$I41&lt;&gt;"არ დაწყებულა",((AR$1&gt;მონაცემები!$I41)*OR(მონაცემები!$AF41&gt;AR$1,მონაცემები!$AF41="")*((AR$1-მონაცემები!$I41)/365)),0)</f>
        <v>0</v>
      </c>
      <c r="AS41" s="8">
        <f>IF(მონაცემები!$I41&lt;&gt;"არ დაწყებულა",((AS$1&gt;მონაცემები!$I41)*OR(მონაცემები!$AF41&gt;AS$1,მონაცემები!$AF41="")*((AS$1-მონაცემები!$I41)/365)),0)</f>
        <v>0</v>
      </c>
      <c r="AT41" s="8">
        <f>IF(მონაცემები!$I41&lt;&gt;"არ დაწყებულა",((AT$1&gt;მონაცემები!$I41)*OR(მონაცემები!$AF41&gt;AT$1,მონაცემები!$AF41="")*((AT$1-მონაცემები!$I41)/365)),0)</f>
        <v>0</v>
      </c>
      <c r="AU41" s="8">
        <f>IF(მონაცემები!$I41&lt;&gt;"არ დაწყებულა",((AU$1&gt;მონაცემები!$I41)*OR(მონაცემები!$AF41&gt;AU$1,მონაცემები!$AF41="")*((AU$1-მონაცემები!$I41)/365)),0)</f>
        <v>0</v>
      </c>
      <c r="AV41" s="8">
        <f>IF(მონაცემები!$I41&lt;&gt;"არ დაწყებულა",((AV$1&gt;მონაცემები!$I41)*OR(მონაცემები!$AF41&gt;AV$1,მონაცემები!$AF41="")*((AV$1-მონაცემები!$I41)/365)),0)</f>
        <v>0</v>
      </c>
      <c r="AW41" s="8">
        <f>IF(მონაცემები!$I41&lt;&gt;"არ დაწყებულა",((AW$1&gt;მონაცემები!$I41)*OR(მონაცემები!$AF41&gt;AW$1,მონაცემები!$AF41="")*((AW$1-მონაცემები!$I41)/365)),0)</f>
        <v>0</v>
      </c>
      <c r="AX41" s="8">
        <f>IF(მონაცემები!$I41&lt;&gt;"არ დაწყებულა",((AX$1&gt;მონაცემები!$I41)*OR(მონაცემები!$AF41&gt;AX$1,მონაცემები!$AF41="")*((AX$1-მონაცემები!$I41)/365)),0)</f>
        <v>0</v>
      </c>
      <c r="AY41" s="8">
        <f>IF(მონაცემები!$I41&lt;&gt;"არ დაწყებულა",((AY$1&gt;მონაცემები!$I41)*OR(მონაცემები!$AF41&gt;AY$1,მონაცემები!$AF41="")*((AY$1-მონაცემები!$I41)/365)),0)</f>
        <v>0</v>
      </c>
      <c r="AZ41" s="8">
        <f>IF(მონაცემები!$I41&lt;&gt;"არ დაწყებულა",((AZ$1&gt;მონაცემები!$I41)*OR(მონაცემები!$AF41&gt;AZ$1,მონაცემები!$AF41="")*((AZ$1-მონაცემები!$I41)/365)),0)</f>
        <v>0</v>
      </c>
      <c r="BA41" s="8">
        <f>IF(მონაცემები!$I41&lt;&gt;"არ დაწყებულა",((BA$1&gt;მონაცემები!$I41)*OR(მონაცემები!$AF41&gt;BA$1,მონაცემები!$AF41="")*((BA$1-მონაცემები!$I41)/365)),0)</f>
        <v>0</v>
      </c>
      <c r="BB41" s="8">
        <f>IF(მონაცემები!$I41&lt;&gt;"არ დაწყებულა",((BB$1&gt;მონაცემები!$I41)*OR(მონაცემები!$AF41&gt;BB$1,მონაცემები!$AF41="")*((BB$1-მონაცემები!$I41)/365)),0)</f>
        <v>0</v>
      </c>
      <c r="BC41" s="8">
        <f>IF(მონაცემები!$I41&lt;&gt;"არ დაწყებულა",((BC$1&gt;მონაცემები!$I41)*OR(მონაცემები!$AF41&gt;BC$1,მონაცემები!$AF41="")*((BC$1-მონაცემები!$I41)/365)),0)</f>
        <v>0</v>
      </c>
      <c r="BD41" s="8">
        <f>IF(მონაცემები!$I41&lt;&gt;"არ დაწყებულა",((BD$1&gt;მონაცემები!$I41)*OR(მონაცემები!$AF41&gt;BD$1,მონაცემები!$AF41="")*((BD$1-მონაცემები!$I41)/365)),0)</f>
        <v>0</v>
      </c>
    </row>
    <row r="42" spans="2:56">
      <c r="B42" s="8">
        <f>IF(მონაცემები!$I42&lt;&gt;"არ დაწყებულა",((B$1&gt;მონაცემები!$I42)*OR(მონაცემები!$AF42&gt;B$1,მონაცემები!$AF42="")*((B$1-მონაცემები!$I42)/365)),0)</f>
        <v>0</v>
      </c>
      <c r="C42" s="8">
        <f>IF(მონაცემები!$I42&lt;&gt;"არ დაწყებულა",((C$1&gt;მონაცემები!$I42)*OR(მონაცემები!$AF42&gt;C$1,მონაცემები!$AF42="")*((C$1-მონაცემები!$I42)/365)),0)</f>
        <v>0</v>
      </c>
      <c r="D42" s="8">
        <f>IF(მონაცემები!$I42&lt;&gt;"არ დაწყებულა",((D$1&gt;მონაცემები!$I42)*OR(მონაცემები!$AF42&gt;D$1,მონაცემები!$AF42="")*((D$1-მონაცემები!$I42)/365)),0)</f>
        <v>0</v>
      </c>
      <c r="E42" s="8">
        <f>IF(მონაცემები!$I42&lt;&gt;"არ დაწყებულა",((E$1&gt;მონაცემები!$I42)*OR(მონაცემები!$AF42&gt;E$1,მონაცემები!$AF42="")*((E$1-მონაცემები!$I42)/365)),0)</f>
        <v>0</v>
      </c>
      <c r="F42" s="8">
        <f>IF(მონაცემები!$I42&lt;&gt;"არ დაწყებულა",((F$1&gt;მონაცემები!$I42)*OR(მონაცემები!$AF42&gt;F$1,მონაცემები!$AF42="")*((F$1-მონაცემები!$I42)/365)),0)</f>
        <v>0</v>
      </c>
      <c r="G42" s="8">
        <f>IF(მონაცემები!$I42&lt;&gt;"არ დაწყებულა",((G$1&gt;მონაცემები!$I42)*OR(მონაცემები!$AF42&gt;G$1,მონაცემები!$AF42="")*((G$1-მონაცემები!$I42)/365)),0)</f>
        <v>0</v>
      </c>
      <c r="H42" s="8">
        <f>IF(მონაცემები!$I42&lt;&gt;"არ დაწყებულა",((H$1&gt;მონაცემები!$I42)*OR(მონაცემები!$AF42&gt;H$1,მონაცემები!$AF42="")*((H$1-მონაცემები!$I42)/365)),0)</f>
        <v>0</v>
      </c>
      <c r="I42" s="8">
        <f>IF(მონაცემები!$I42&lt;&gt;"არ დაწყებულა",((I$1&gt;მონაცემები!$I42)*OR(მონაცემები!$AF42&gt;I$1,მონაცემები!$AF42="")*((I$1-მონაცემები!$I42)/365)),0)</f>
        <v>0</v>
      </c>
      <c r="J42" s="8">
        <f>IF(მონაცემები!$I42&lt;&gt;"არ დაწყებულა",((J$1&gt;მონაცემები!$I42)*OR(მონაცემები!$AF42&gt;J$1,მონაცემები!$AF42="")*((J$1-მონაცემები!$I42)/365)),0)</f>
        <v>0</v>
      </c>
      <c r="K42" s="8">
        <f>IF(მონაცემები!$I42&lt;&gt;"არ დაწყებულა",((K$1&gt;მონაცემები!$I42)*OR(მონაცემები!$AF42&gt;K$1,მონაცემები!$AF42="")*((K$1-მონაცემები!$I42)/365)),0)</f>
        <v>0</v>
      </c>
      <c r="L42" s="8">
        <f>IF(მონაცემები!$I42&lt;&gt;"არ დაწყებულა",((L$1&gt;მონაცემები!$I42)*OR(მონაცემები!$AF42&gt;L$1,მონაცემები!$AF42="")*((L$1-მონაცემები!$I42)/365)),0)</f>
        <v>0</v>
      </c>
      <c r="M42" s="8">
        <f>IF(მონაცემები!$I42&lt;&gt;"არ დაწყებულა",((M$1&gt;მონაცემები!$I42)*OR(მონაცემები!$AF42&gt;M$1,მონაცემები!$AF42="")*((M$1-მონაცემები!$I42)/365)),0)</f>
        <v>0</v>
      </c>
      <c r="N42" s="8">
        <f>IF(მონაცემები!$I42&lt;&gt;"არ დაწყებულა",((N$1&gt;მონაცემები!$I42)*OR(მონაცემები!$AF42&gt;N$1,მონაცემები!$AF42="")*((N$1-მონაცემები!$I42)/365)),0)</f>
        <v>0</v>
      </c>
      <c r="O42" s="8">
        <f>IF(მონაცემები!$I42&lt;&gt;"არ დაწყებულა",((O$1&gt;მონაცემები!$I42)*OR(მონაცემები!$AF42&gt;O$1,მონაცემები!$AF42="")*((O$1-მონაცემები!$I42)/365)),0)</f>
        <v>0</v>
      </c>
      <c r="P42" s="8">
        <f>IF(მონაცემები!$I42&lt;&gt;"არ დაწყებულა",((P$1&gt;მონაცემები!$I42)*OR(მონაცემები!$AF42&gt;P$1,მონაცემები!$AF42="")*((P$1-მონაცემები!$I42)/365)),0)</f>
        <v>0</v>
      </c>
      <c r="Q42" s="8">
        <f>IF(მონაცემები!$I42&lt;&gt;"არ დაწყებულა",((Q$1&gt;მონაცემები!$I42)*OR(მონაცემები!$AF42&gt;Q$1,მონაცემები!$AF42="")*((Q$1-მონაცემები!$I42)/365)),0)</f>
        <v>0</v>
      </c>
      <c r="R42" s="8">
        <f>IF(მონაცემები!$I42&lt;&gt;"არ დაწყებულა",((R$1&gt;მონაცემები!$I42)*OR(მონაცემები!$AF42&gt;R$1,მონაცემები!$AF42="")*((R$1-მონაცემები!$I42)/365)),0)</f>
        <v>0</v>
      </c>
      <c r="S42" s="8">
        <f>IF(მონაცემები!$I42&lt;&gt;"არ დაწყებულა",((S$1&gt;მონაცემები!$I42)*OR(მონაცემები!$AF42&gt;S$1,მონაცემები!$AF42="")*((S$1-მონაცემები!$I42)/365)),0)</f>
        <v>0</v>
      </c>
      <c r="T42" s="8">
        <f>IF(მონაცემები!$I42&lt;&gt;"არ დაწყებულა",((T$1&gt;მონაცემები!$I42)*OR(მონაცემები!$AF42&gt;T$1,მონაცემები!$AF42="")*((T$1-მონაცემები!$I42)/365)),0)</f>
        <v>0</v>
      </c>
      <c r="U42" s="8">
        <f>IF(მონაცემები!$I42&lt;&gt;"არ დაწყებულა",((U$1&gt;მონაცემები!$I42)*OR(მონაცემები!$AF42&gt;U$1,მონაცემები!$AF42="")*((U$1-მონაცემები!$I42)/365)),0)</f>
        <v>0</v>
      </c>
      <c r="V42" s="8">
        <f>IF(მონაცემები!$I42&lt;&gt;"არ დაწყებულა",((V$1&gt;მონაცემები!$I42)*OR(მონაცემები!$AF42&gt;V$1,მონაცემები!$AF42="")*((V$1-მონაცემები!$I42)/365)),0)</f>
        <v>0</v>
      </c>
      <c r="W42" s="8">
        <f>IF(მონაცემები!$I42&lt;&gt;"არ დაწყებულა",((W$1&gt;მონაცემები!$I42)*OR(მონაცემები!$AF42&gt;W$1,მონაცემები!$AF42="")*((W$1-მონაცემები!$I42)/365)),0)</f>
        <v>0</v>
      </c>
      <c r="X42" s="8">
        <f>IF(მონაცემები!$I42&lt;&gt;"არ დაწყებულა",((X$1&gt;მონაცემები!$I42)*OR(მონაცემები!$AF42&gt;X$1,მონაცემები!$AF42="")*((X$1-მონაცემები!$I42)/365)),0)</f>
        <v>0</v>
      </c>
      <c r="Y42" s="8">
        <f>IF(მონაცემები!$I42&lt;&gt;"არ დაწყებულა",((Y$1&gt;მონაცემები!$I42)*OR(მონაცემები!$AF42&gt;Y$1,მონაცემები!$AF42="")*((Y$1-მონაცემები!$I42)/365)),0)</f>
        <v>0</v>
      </c>
      <c r="Z42" s="8">
        <f>IF(მონაცემები!$I42&lt;&gt;"არ დაწყებულა",((Z$1&gt;მონაცემები!$I42)*OR(მონაცემები!$AF42&gt;Z$1,მონაცემები!$AF42="")*((Z$1-მონაცემები!$I42)/365)),0)</f>
        <v>0</v>
      </c>
      <c r="AA42" s="8">
        <f>IF(მონაცემები!$I42&lt;&gt;"არ დაწყებულა",((AA$1&gt;მონაცემები!$I42)*OR(მონაცემები!$AF42&gt;AA$1,მონაცემები!$AF42="")*((AA$1-მონაცემები!$I42)/365)),0)</f>
        <v>0</v>
      </c>
      <c r="AB42" s="8">
        <f>IF(მონაცემები!$I42&lt;&gt;"არ დაწყებულა",((AB$1&gt;მონაცემები!$I42)*OR(მონაცემები!$AF42&gt;AB$1,მონაცემები!$AF42="")*((AB$1-მონაცემები!$I42)/365)),0)</f>
        <v>0</v>
      </c>
      <c r="AC42" s="8">
        <f>IF(მონაცემები!$I42&lt;&gt;"არ დაწყებულა",((AC$1&gt;მონაცემები!$I42)*OR(მონაცემები!$AF42&gt;AC$1,მონაცემები!$AF42="")*((AC$1-მონაცემები!$I42)/365)),0)</f>
        <v>0</v>
      </c>
      <c r="AD42" s="8">
        <f>IF(მონაცემები!$I42&lt;&gt;"არ დაწყებულა",((AD$1&gt;მონაცემები!$I42)*OR(მონაცემები!$AF42&gt;AD$1,მონაცემები!$AF42="")*((AD$1-მონაცემები!$I42)/365)),0)</f>
        <v>0</v>
      </c>
      <c r="AE42" s="8">
        <f>IF(მონაცემები!$I42&lt;&gt;"არ დაწყებულა",((AE$1&gt;მონაცემები!$I42)*OR(მონაცემები!$AF42&gt;AE$1,მონაცემები!$AF42="")*((AE$1-მონაცემები!$I42)/365)),0)</f>
        <v>0</v>
      </c>
      <c r="AF42" s="8">
        <f>IF(მონაცემები!$I42&lt;&gt;"არ დაწყებულა",((AF$1&gt;მონაცემები!$I42)*OR(მონაცემები!$AF42&gt;AF$1,მონაცემები!$AF42="")*((AF$1-მონაცემები!$I42)/365)),0)</f>
        <v>0</v>
      </c>
      <c r="AG42" s="8">
        <f>IF(მონაცემები!$I42&lt;&gt;"არ დაწყებულა",((AG$1&gt;მონაცემები!$I42)*OR(მონაცემები!$AF42&gt;AG$1,მონაცემები!$AF42="")*((AG$1-მონაცემები!$I42)/365)),0)</f>
        <v>0</v>
      </c>
      <c r="AH42" s="8">
        <f>IF(მონაცემები!$I42&lt;&gt;"არ დაწყებულა",((AH$1&gt;მონაცემები!$I42)*OR(მონაცემები!$AF42&gt;AH$1,მონაცემები!$AF42="")*((AH$1-მონაცემები!$I42)/365)),0)</f>
        <v>0</v>
      </c>
      <c r="AI42" s="8">
        <f>IF(მონაცემები!$I42&lt;&gt;"არ დაწყებულა",((AI$1&gt;მონაცემები!$I42)*OR(მონაცემები!$AF42&gt;AI$1,მონაცემები!$AF42="")*((AI$1-მონაცემები!$I42)/365)),0)</f>
        <v>0</v>
      </c>
      <c r="AJ42" s="8">
        <f>IF(მონაცემები!$I42&lt;&gt;"არ დაწყებულა",((AJ$1&gt;მონაცემები!$I42)*OR(მონაცემები!$AF42&gt;AJ$1,მონაცემები!$AF42="")*((AJ$1-მონაცემები!$I42)/365)),0)</f>
        <v>0</v>
      </c>
      <c r="AK42" s="8">
        <f>IF(მონაცემები!$I42&lt;&gt;"არ დაწყებულა",((AK$1&gt;მონაცემები!$I42)*OR(მონაცემები!$AF42&gt;AK$1,მონაცემები!$AF42="")*((AK$1-მონაცემები!$I42)/365)),0)</f>
        <v>0</v>
      </c>
      <c r="AL42" s="8">
        <f>IF(მონაცემები!$I42&lt;&gt;"არ დაწყებულა",((AL$1&gt;მონაცემები!$I42)*OR(მონაცემები!$AF42&gt;AL$1,მონაცემები!$AF42="")*((AL$1-მონაცემები!$I42)/365)),0)</f>
        <v>0</v>
      </c>
      <c r="AM42" s="8">
        <f>IF(მონაცემები!$I42&lt;&gt;"არ დაწყებულა",((AM$1&gt;მონაცემები!$I42)*OR(მონაცემები!$AF42&gt;AM$1,მონაცემები!$AF42="")*((AM$1-მონაცემები!$I42)/365)),0)</f>
        <v>0</v>
      </c>
      <c r="AN42" s="8">
        <f>IF(მონაცემები!$I42&lt;&gt;"არ დაწყებულა",((AN$1&gt;მონაცემები!$I42)*OR(მონაცემები!$AF42&gt;AN$1,მონაცემები!$AF42="")*((AN$1-მონაცემები!$I42)/365)),0)</f>
        <v>0</v>
      </c>
      <c r="AO42" s="8">
        <f>IF(მონაცემები!$I42&lt;&gt;"არ დაწყებულა",((AO$1&gt;მონაცემები!$I42)*OR(მონაცემები!$AF42&gt;AO$1,მონაცემები!$AF42="")*((AO$1-მონაცემები!$I42)/365)),0)</f>
        <v>0</v>
      </c>
      <c r="AP42" s="8">
        <f>IF(მონაცემები!$I42&lt;&gt;"არ დაწყებულა",((AP$1&gt;მონაცემები!$I42)*OR(მონაცემები!$AF42&gt;AP$1,მონაცემები!$AF42="")*((AP$1-მონაცემები!$I42)/365)),0)</f>
        <v>0</v>
      </c>
      <c r="AQ42" s="8">
        <f>IF(მონაცემები!$I42&lt;&gt;"არ დაწყებულა",((AQ$1&gt;მონაცემები!$I42)*OR(მონაცემები!$AF42&gt;AQ$1,მონაცემები!$AF42="")*((AQ$1-მონაცემები!$I42)/365)),0)</f>
        <v>0</v>
      </c>
      <c r="AR42" s="8">
        <f>IF(მონაცემები!$I42&lt;&gt;"არ დაწყებულა",((AR$1&gt;მონაცემები!$I42)*OR(მონაცემები!$AF42&gt;AR$1,მონაცემები!$AF42="")*((AR$1-მონაცემები!$I42)/365)),0)</f>
        <v>0</v>
      </c>
      <c r="AS42" s="8">
        <f>IF(მონაცემები!$I42&lt;&gt;"არ დაწყებულა",((AS$1&gt;მონაცემები!$I42)*OR(მონაცემები!$AF42&gt;AS$1,მონაცემები!$AF42="")*((AS$1-მონაცემები!$I42)/365)),0)</f>
        <v>0</v>
      </c>
      <c r="AT42" s="8">
        <f>IF(მონაცემები!$I42&lt;&gt;"არ დაწყებულა",((AT$1&gt;მონაცემები!$I42)*OR(მონაცემები!$AF42&gt;AT$1,მონაცემები!$AF42="")*((AT$1-მონაცემები!$I42)/365)),0)</f>
        <v>0</v>
      </c>
      <c r="AU42" s="8">
        <f>IF(მონაცემები!$I42&lt;&gt;"არ დაწყებულა",((AU$1&gt;მონაცემები!$I42)*OR(მონაცემები!$AF42&gt;AU$1,მონაცემები!$AF42="")*((AU$1-მონაცემები!$I42)/365)),0)</f>
        <v>0</v>
      </c>
      <c r="AV42" s="8">
        <f>IF(მონაცემები!$I42&lt;&gt;"არ დაწყებულა",((AV$1&gt;მონაცემები!$I42)*OR(მონაცემები!$AF42&gt;AV$1,მონაცემები!$AF42="")*((AV$1-მონაცემები!$I42)/365)),0)</f>
        <v>0</v>
      </c>
      <c r="AW42" s="8">
        <f>IF(მონაცემები!$I42&lt;&gt;"არ დაწყებულა",((AW$1&gt;მონაცემები!$I42)*OR(მონაცემები!$AF42&gt;AW$1,მონაცემები!$AF42="")*((AW$1-მონაცემები!$I42)/365)),0)</f>
        <v>0</v>
      </c>
      <c r="AX42" s="8">
        <f>IF(მონაცემები!$I42&lt;&gt;"არ დაწყებულა",((AX$1&gt;მონაცემები!$I42)*OR(მონაცემები!$AF42&gt;AX$1,მონაცემები!$AF42="")*((AX$1-მონაცემები!$I42)/365)),0)</f>
        <v>0</v>
      </c>
      <c r="AY42" s="8">
        <f>IF(მონაცემები!$I42&lt;&gt;"არ დაწყებულა",((AY$1&gt;მონაცემები!$I42)*OR(მონაცემები!$AF42&gt;AY$1,მონაცემები!$AF42="")*((AY$1-მონაცემები!$I42)/365)),0)</f>
        <v>0</v>
      </c>
      <c r="AZ42" s="8">
        <f>IF(მონაცემები!$I42&lt;&gt;"არ დაწყებულა",((AZ$1&gt;მონაცემები!$I42)*OR(მონაცემები!$AF42&gt;AZ$1,მონაცემები!$AF42="")*((AZ$1-მონაცემები!$I42)/365)),0)</f>
        <v>0</v>
      </c>
      <c r="BA42" s="8">
        <f>IF(მონაცემები!$I42&lt;&gt;"არ დაწყებულა",((BA$1&gt;მონაცემები!$I42)*OR(მონაცემები!$AF42&gt;BA$1,მონაცემები!$AF42="")*((BA$1-მონაცემები!$I42)/365)),0)</f>
        <v>0</v>
      </c>
      <c r="BB42" s="8">
        <f>IF(მონაცემები!$I42&lt;&gt;"არ დაწყებულა",((BB$1&gt;მონაცემები!$I42)*OR(მონაცემები!$AF42&gt;BB$1,მონაცემები!$AF42="")*((BB$1-მონაცემები!$I42)/365)),0)</f>
        <v>0</v>
      </c>
      <c r="BC42" s="8">
        <f>IF(მონაცემები!$I42&lt;&gt;"არ დაწყებულა",((BC$1&gt;მონაცემები!$I42)*OR(მონაცემები!$AF42&gt;BC$1,მონაცემები!$AF42="")*((BC$1-მონაცემები!$I42)/365)),0)</f>
        <v>0</v>
      </c>
      <c r="BD42" s="8">
        <f>IF(მონაცემები!$I42&lt;&gt;"არ დაწყებულა",((BD$1&gt;მონაცემები!$I42)*OR(მონაცემები!$AF42&gt;BD$1,მონაცემები!$AF42="")*((BD$1-მონაცემები!$I42)/365)),0)</f>
        <v>0</v>
      </c>
    </row>
    <row r="43" spans="2:56">
      <c r="B43" s="8">
        <f>IF(მონაცემები!$I43&lt;&gt;"არ დაწყებულა",((B$1&gt;მონაცემები!$I43)*OR(მონაცემები!$AF43&gt;B$1,მონაცემები!$AF43="")*((B$1-მონაცემები!$I43)/365)),0)</f>
        <v>0</v>
      </c>
      <c r="C43" s="8">
        <f>IF(მონაცემები!$I43&lt;&gt;"არ დაწყებულა",((C$1&gt;მონაცემები!$I43)*OR(მონაცემები!$AF43&gt;C$1,მონაცემები!$AF43="")*((C$1-მონაცემები!$I43)/365)),0)</f>
        <v>0</v>
      </c>
      <c r="D43" s="8">
        <f>IF(მონაცემები!$I43&lt;&gt;"არ დაწყებულა",((D$1&gt;მონაცემები!$I43)*OR(მონაცემები!$AF43&gt;D$1,მონაცემები!$AF43="")*((D$1-მონაცემები!$I43)/365)),0)</f>
        <v>0</v>
      </c>
      <c r="E43" s="8">
        <f>IF(მონაცემები!$I43&lt;&gt;"არ დაწყებულა",((E$1&gt;მონაცემები!$I43)*OR(მონაცემები!$AF43&gt;E$1,მონაცემები!$AF43="")*((E$1-მონაცემები!$I43)/365)),0)</f>
        <v>0</v>
      </c>
      <c r="F43" s="8">
        <f>IF(მონაცემები!$I43&lt;&gt;"არ დაწყებულა",((F$1&gt;მონაცემები!$I43)*OR(მონაცემები!$AF43&gt;F$1,მონაცემები!$AF43="")*((F$1-მონაცემები!$I43)/365)),0)</f>
        <v>0</v>
      </c>
      <c r="G43" s="8">
        <f>IF(მონაცემები!$I43&lt;&gt;"არ დაწყებულა",((G$1&gt;მონაცემები!$I43)*OR(მონაცემები!$AF43&gt;G$1,მონაცემები!$AF43="")*((G$1-მონაცემები!$I43)/365)),0)</f>
        <v>0</v>
      </c>
      <c r="H43" s="8">
        <f>IF(მონაცემები!$I43&lt;&gt;"არ დაწყებულა",((H$1&gt;მონაცემები!$I43)*OR(მონაცემები!$AF43&gt;H$1,მონაცემები!$AF43="")*((H$1-მონაცემები!$I43)/365)),0)</f>
        <v>0</v>
      </c>
      <c r="I43" s="8">
        <f>IF(მონაცემები!$I43&lt;&gt;"არ დაწყებულა",((I$1&gt;მონაცემები!$I43)*OR(მონაცემები!$AF43&gt;I$1,მონაცემები!$AF43="")*((I$1-მონაცემები!$I43)/365)),0)</f>
        <v>0</v>
      </c>
      <c r="J43" s="8">
        <f>IF(მონაცემები!$I43&lt;&gt;"არ დაწყებულა",((J$1&gt;მონაცემები!$I43)*OR(მონაცემები!$AF43&gt;J$1,მონაცემები!$AF43="")*((J$1-მონაცემები!$I43)/365)),0)</f>
        <v>0</v>
      </c>
      <c r="K43" s="8">
        <f>IF(მონაცემები!$I43&lt;&gt;"არ დაწყებულა",((K$1&gt;მონაცემები!$I43)*OR(მონაცემები!$AF43&gt;K$1,მონაცემები!$AF43="")*((K$1-მონაცემები!$I43)/365)),0)</f>
        <v>0</v>
      </c>
      <c r="L43" s="8">
        <f>IF(მონაცემები!$I43&lt;&gt;"არ დაწყებულა",((L$1&gt;მონაცემები!$I43)*OR(მონაცემები!$AF43&gt;L$1,მონაცემები!$AF43="")*((L$1-მონაცემები!$I43)/365)),0)</f>
        <v>0</v>
      </c>
      <c r="M43" s="8">
        <f>IF(მონაცემები!$I43&lt;&gt;"არ დაწყებულა",((M$1&gt;მონაცემები!$I43)*OR(მონაცემები!$AF43&gt;M$1,მონაცემები!$AF43="")*((M$1-მონაცემები!$I43)/365)),0)</f>
        <v>0</v>
      </c>
      <c r="N43" s="8">
        <f>IF(მონაცემები!$I43&lt;&gt;"არ დაწყებულა",((N$1&gt;მონაცემები!$I43)*OR(მონაცემები!$AF43&gt;N$1,მონაცემები!$AF43="")*((N$1-მონაცემები!$I43)/365)),0)</f>
        <v>0</v>
      </c>
      <c r="O43" s="8">
        <f>IF(მონაცემები!$I43&lt;&gt;"არ დაწყებულა",((O$1&gt;მონაცემები!$I43)*OR(მონაცემები!$AF43&gt;O$1,მონაცემები!$AF43="")*((O$1-მონაცემები!$I43)/365)),0)</f>
        <v>0</v>
      </c>
      <c r="P43" s="8">
        <f>IF(მონაცემები!$I43&lt;&gt;"არ დაწყებულა",((P$1&gt;მონაცემები!$I43)*OR(მონაცემები!$AF43&gt;P$1,მონაცემები!$AF43="")*((P$1-მონაცემები!$I43)/365)),0)</f>
        <v>0</v>
      </c>
      <c r="Q43" s="8">
        <f>IF(მონაცემები!$I43&lt;&gt;"არ დაწყებულა",((Q$1&gt;მონაცემები!$I43)*OR(მონაცემები!$AF43&gt;Q$1,მონაცემები!$AF43="")*((Q$1-მონაცემები!$I43)/365)),0)</f>
        <v>0</v>
      </c>
      <c r="R43" s="8">
        <f>IF(მონაცემები!$I43&lt;&gt;"არ დაწყებულა",((R$1&gt;მონაცემები!$I43)*OR(მონაცემები!$AF43&gt;R$1,მონაცემები!$AF43="")*((R$1-მონაცემები!$I43)/365)),0)</f>
        <v>0</v>
      </c>
      <c r="S43" s="8">
        <f>IF(მონაცემები!$I43&lt;&gt;"არ დაწყებულა",((S$1&gt;მონაცემები!$I43)*OR(მონაცემები!$AF43&gt;S$1,მონაცემები!$AF43="")*((S$1-მონაცემები!$I43)/365)),0)</f>
        <v>0</v>
      </c>
      <c r="T43" s="8">
        <f>IF(მონაცემები!$I43&lt;&gt;"არ დაწყებულა",((T$1&gt;მონაცემები!$I43)*OR(მონაცემები!$AF43&gt;T$1,მონაცემები!$AF43="")*((T$1-მონაცემები!$I43)/365)),0)</f>
        <v>0</v>
      </c>
      <c r="U43" s="8">
        <f>IF(მონაცემები!$I43&lt;&gt;"არ დაწყებულა",((U$1&gt;მონაცემები!$I43)*OR(მონაცემები!$AF43&gt;U$1,მონაცემები!$AF43="")*((U$1-მონაცემები!$I43)/365)),0)</f>
        <v>0</v>
      </c>
      <c r="V43" s="8">
        <f>IF(მონაცემები!$I43&lt;&gt;"არ დაწყებულა",((V$1&gt;მონაცემები!$I43)*OR(მონაცემები!$AF43&gt;V$1,მონაცემები!$AF43="")*((V$1-მონაცემები!$I43)/365)),0)</f>
        <v>0</v>
      </c>
      <c r="W43" s="8">
        <f>IF(მონაცემები!$I43&lt;&gt;"არ დაწყებულა",((W$1&gt;მონაცემები!$I43)*OR(მონაცემები!$AF43&gt;W$1,მონაცემები!$AF43="")*((W$1-მონაცემები!$I43)/365)),0)</f>
        <v>0</v>
      </c>
      <c r="X43" s="8">
        <f>IF(მონაცემები!$I43&lt;&gt;"არ დაწყებულა",((X$1&gt;მონაცემები!$I43)*OR(მონაცემები!$AF43&gt;X$1,მონაცემები!$AF43="")*((X$1-მონაცემები!$I43)/365)),0)</f>
        <v>0</v>
      </c>
      <c r="Y43" s="8">
        <f>IF(მონაცემები!$I43&lt;&gt;"არ დაწყებულა",((Y$1&gt;მონაცემები!$I43)*OR(მონაცემები!$AF43&gt;Y$1,მონაცემები!$AF43="")*((Y$1-მონაცემები!$I43)/365)),0)</f>
        <v>0</v>
      </c>
      <c r="Z43" s="8">
        <f>IF(მონაცემები!$I43&lt;&gt;"არ დაწყებულა",((Z$1&gt;მონაცემები!$I43)*OR(მონაცემები!$AF43&gt;Z$1,მონაცემები!$AF43="")*((Z$1-მონაცემები!$I43)/365)),0)</f>
        <v>0</v>
      </c>
      <c r="AA43" s="8">
        <f>IF(მონაცემები!$I43&lt;&gt;"არ დაწყებულა",((AA$1&gt;მონაცემები!$I43)*OR(მონაცემები!$AF43&gt;AA$1,მონაცემები!$AF43="")*((AA$1-მონაცემები!$I43)/365)),0)</f>
        <v>0</v>
      </c>
      <c r="AB43" s="8">
        <f>IF(მონაცემები!$I43&lt;&gt;"არ დაწყებულა",((AB$1&gt;მონაცემები!$I43)*OR(მონაცემები!$AF43&gt;AB$1,მონაცემები!$AF43="")*((AB$1-მონაცემები!$I43)/365)),0)</f>
        <v>0</v>
      </c>
      <c r="AC43" s="8">
        <f>IF(მონაცემები!$I43&lt;&gt;"არ დაწყებულა",((AC$1&gt;მონაცემები!$I43)*OR(მონაცემები!$AF43&gt;AC$1,მონაცემები!$AF43="")*((AC$1-მონაცემები!$I43)/365)),0)</f>
        <v>0</v>
      </c>
      <c r="AD43" s="8">
        <f>IF(მონაცემები!$I43&lt;&gt;"არ დაწყებულა",((AD$1&gt;მონაცემები!$I43)*OR(მონაცემები!$AF43&gt;AD$1,მონაცემები!$AF43="")*((AD$1-მონაცემები!$I43)/365)),0)</f>
        <v>0</v>
      </c>
      <c r="AE43" s="8">
        <f>IF(მონაცემები!$I43&lt;&gt;"არ დაწყებულა",((AE$1&gt;მონაცემები!$I43)*OR(მონაცემები!$AF43&gt;AE$1,მონაცემები!$AF43="")*((AE$1-მონაცემები!$I43)/365)),0)</f>
        <v>0</v>
      </c>
      <c r="AF43" s="8">
        <f>IF(მონაცემები!$I43&lt;&gt;"არ დაწყებულა",((AF$1&gt;მონაცემები!$I43)*OR(მონაცემები!$AF43&gt;AF$1,მონაცემები!$AF43="")*((AF$1-მონაცემები!$I43)/365)),0)</f>
        <v>0</v>
      </c>
      <c r="AG43" s="8">
        <f>IF(მონაცემები!$I43&lt;&gt;"არ დაწყებულა",((AG$1&gt;მონაცემები!$I43)*OR(მონაცემები!$AF43&gt;AG$1,მონაცემები!$AF43="")*((AG$1-მონაცემები!$I43)/365)),0)</f>
        <v>0</v>
      </c>
      <c r="AH43" s="8">
        <f>IF(მონაცემები!$I43&lt;&gt;"არ დაწყებულა",((AH$1&gt;მონაცემები!$I43)*OR(მონაცემები!$AF43&gt;AH$1,მონაცემები!$AF43="")*((AH$1-მონაცემები!$I43)/365)),0)</f>
        <v>0</v>
      </c>
      <c r="AI43" s="8">
        <f>IF(მონაცემები!$I43&lt;&gt;"არ დაწყებულა",((AI$1&gt;მონაცემები!$I43)*OR(მონაცემები!$AF43&gt;AI$1,მონაცემები!$AF43="")*((AI$1-მონაცემები!$I43)/365)),0)</f>
        <v>0</v>
      </c>
      <c r="AJ43" s="8">
        <f>IF(მონაცემები!$I43&lt;&gt;"არ დაწყებულა",((AJ$1&gt;მონაცემები!$I43)*OR(მონაცემები!$AF43&gt;AJ$1,მონაცემები!$AF43="")*((AJ$1-მონაცემები!$I43)/365)),0)</f>
        <v>0</v>
      </c>
      <c r="AK43" s="8">
        <f>IF(მონაცემები!$I43&lt;&gt;"არ დაწყებულა",((AK$1&gt;მონაცემები!$I43)*OR(მონაცემები!$AF43&gt;AK$1,მონაცემები!$AF43="")*((AK$1-მონაცემები!$I43)/365)),0)</f>
        <v>0</v>
      </c>
      <c r="AL43" s="8">
        <f>IF(მონაცემები!$I43&lt;&gt;"არ დაწყებულა",((AL$1&gt;მონაცემები!$I43)*OR(მონაცემები!$AF43&gt;AL$1,მონაცემები!$AF43="")*((AL$1-მონაცემები!$I43)/365)),0)</f>
        <v>0</v>
      </c>
      <c r="AM43" s="8">
        <f>IF(მონაცემები!$I43&lt;&gt;"არ დაწყებულა",((AM$1&gt;მონაცემები!$I43)*OR(მონაცემები!$AF43&gt;AM$1,მონაცემები!$AF43="")*((AM$1-მონაცემები!$I43)/365)),0)</f>
        <v>0</v>
      </c>
      <c r="AN43" s="8">
        <f>IF(მონაცემები!$I43&lt;&gt;"არ დაწყებულა",((AN$1&gt;მონაცემები!$I43)*OR(მონაცემები!$AF43&gt;AN$1,მონაცემები!$AF43="")*((AN$1-მონაცემები!$I43)/365)),0)</f>
        <v>0</v>
      </c>
      <c r="AO43" s="8">
        <f>IF(მონაცემები!$I43&lt;&gt;"არ დაწყებულა",((AO$1&gt;მონაცემები!$I43)*OR(მონაცემები!$AF43&gt;AO$1,მონაცემები!$AF43="")*((AO$1-მონაცემები!$I43)/365)),0)</f>
        <v>0</v>
      </c>
      <c r="AP43" s="8">
        <f>IF(მონაცემები!$I43&lt;&gt;"არ დაწყებულა",((AP$1&gt;მონაცემები!$I43)*OR(მონაცემები!$AF43&gt;AP$1,მონაცემები!$AF43="")*((AP$1-მონაცემები!$I43)/365)),0)</f>
        <v>0</v>
      </c>
      <c r="AQ43" s="8">
        <f>IF(მონაცემები!$I43&lt;&gt;"არ დაწყებულა",((AQ$1&gt;მონაცემები!$I43)*OR(მონაცემები!$AF43&gt;AQ$1,მონაცემები!$AF43="")*((AQ$1-მონაცემები!$I43)/365)),0)</f>
        <v>0</v>
      </c>
      <c r="AR43" s="8">
        <f>IF(მონაცემები!$I43&lt;&gt;"არ დაწყებულა",((AR$1&gt;მონაცემები!$I43)*OR(მონაცემები!$AF43&gt;AR$1,მონაცემები!$AF43="")*((AR$1-მონაცემები!$I43)/365)),0)</f>
        <v>0</v>
      </c>
      <c r="AS43" s="8">
        <f>IF(მონაცემები!$I43&lt;&gt;"არ დაწყებულა",((AS$1&gt;მონაცემები!$I43)*OR(მონაცემები!$AF43&gt;AS$1,მონაცემები!$AF43="")*((AS$1-მონაცემები!$I43)/365)),0)</f>
        <v>0</v>
      </c>
      <c r="AT43" s="8">
        <f>IF(მონაცემები!$I43&lt;&gt;"არ დაწყებულა",((AT$1&gt;მონაცემები!$I43)*OR(მონაცემები!$AF43&gt;AT$1,მონაცემები!$AF43="")*((AT$1-მონაცემები!$I43)/365)),0)</f>
        <v>0</v>
      </c>
      <c r="AU43" s="8">
        <f>IF(მონაცემები!$I43&lt;&gt;"არ დაწყებულა",((AU$1&gt;მონაცემები!$I43)*OR(მონაცემები!$AF43&gt;AU$1,მონაცემები!$AF43="")*((AU$1-მონაცემები!$I43)/365)),0)</f>
        <v>0</v>
      </c>
      <c r="AV43" s="8">
        <f>IF(მონაცემები!$I43&lt;&gt;"არ დაწყებულა",((AV$1&gt;მონაცემები!$I43)*OR(მონაცემები!$AF43&gt;AV$1,მონაცემები!$AF43="")*((AV$1-მონაცემები!$I43)/365)),0)</f>
        <v>0</v>
      </c>
      <c r="AW43" s="8">
        <f>IF(მონაცემები!$I43&lt;&gt;"არ დაწყებულა",((AW$1&gt;მონაცემები!$I43)*OR(მონაცემები!$AF43&gt;AW$1,მონაცემები!$AF43="")*((AW$1-მონაცემები!$I43)/365)),0)</f>
        <v>0</v>
      </c>
      <c r="AX43" s="8">
        <f>IF(მონაცემები!$I43&lt;&gt;"არ დაწყებულა",((AX$1&gt;მონაცემები!$I43)*OR(მონაცემები!$AF43&gt;AX$1,მონაცემები!$AF43="")*((AX$1-მონაცემები!$I43)/365)),0)</f>
        <v>0</v>
      </c>
      <c r="AY43" s="8">
        <f>IF(მონაცემები!$I43&lt;&gt;"არ დაწყებულა",((AY$1&gt;მონაცემები!$I43)*OR(მონაცემები!$AF43&gt;AY$1,მონაცემები!$AF43="")*((AY$1-მონაცემები!$I43)/365)),0)</f>
        <v>0</v>
      </c>
      <c r="AZ43" s="8">
        <f>IF(მონაცემები!$I43&lt;&gt;"არ დაწყებულა",((AZ$1&gt;მონაცემები!$I43)*OR(მონაცემები!$AF43&gt;AZ$1,მონაცემები!$AF43="")*((AZ$1-მონაცემები!$I43)/365)),0)</f>
        <v>0</v>
      </c>
      <c r="BA43" s="8">
        <f>IF(მონაცემები!$I43&lt;&gt;"არ დაწყებულა",((BA$1&gt;მონაცემები!$I43)*OR(მონაცემები!$AF43&gt;BA$1,მონაცემები!$AF43="")*((BA$1-მონაცემები!$I43)/365)),0)</f>
        <v>0</v>
      </c>
      <c r="BB43" s="8">
        <f>IF(მონაცემები!$I43&lt;&gt;"არ დაწყებულა",((BB$1&gt;მონაცემები!$I43)*OR(მონაცემები!$AF43&gt;BB$1,მონაცემები!$AF43="")*((BB$1-მონაცემები!$I43)/365)),0)</f>
        <v>0</v>
      </c>
      <c r="BC43" s="8">
        <f>IF(მონაცემები!$I43&lt;&gt;"არ დაწყებულა",((BC$1&gt;მონაცემები!$I43)*OR(მონაცემები!$AF43&gt;BC$1,მონაცემები!$AF43="")*((BC$1-მონაცემები!$I43)/365)),0)</f>
        <v>0</v>
      </c>
      <c r="BD43" s="8">
        <f>IF(მონაცემები!$I43&lt;&gt;"არ დაწყებულა",((BD$1&gt;მონაცემები!$I43)*OR(მონაცემები!$AF43&gt;BD$1,მონაცემები!$AF43="")*((BD$1-მონაცემები!$I43)/365)),0)</f>
        <v>0</v>
      </c>
    </row>
    <row r="44" spans="2:56">
      <c r="B44" s="8">
        <f>IF(მონაცემები!$I44&lt;&gt;"არ დაწყებულა",((B$1&gt;მონაცემები!$I44)*OR(მონაცემები!$AF44&gt;B$1,მონაცემები!$AF44="")*((B$1-მონაცემები!$I44)/365)),0)</f>
        <v>0</v>
      </c>
      <c r="C44" s="8">
        <f>IF(მონაცემები!$I44&lt;&gt;"არ დაწყებულა",((C$1&gt;მონაცემები!$I44)*OR(მონაცემები!$AF44&gt;C$1,მონაცემები!$AF44="")*((C$1-მონაცემები!$I44)/365)),0)</f>
        <v>0</v>
      </c>
      <c r="D44" s="8">
        <f>IF(მონაცემები!$I44&lt;&gt;"არ დაწყებულა",((D$1&gt;მონაცემები!$I44)*OR(მონაცემები!$AF44&gt;D$1,მონაცემები!$AF44="")*((D$1-მონაცემები!$I44)/365)),0)</f>
        <v>0</v>
      </c>
      <c r="E44" s="8">
        <f>IF(მონაცემები!$I44&lt;&gt;"არ დაწყებულა",((E$1&gt;მონაცემები!$I44)*OR(მონაცემები!$AF44&gt;E$1,მონაცემები!$AF44="")*((E$1-მონაცემები!$I44)/365)),0)</f>
        <v>0</v>
      </c>
      <c r="F44" s="8">
        <f>IF(მონაცემები!$I44&lt;&gt;"არ დაწყებულა",((F$1&gt;მონაცემები!$I44)*OR(მონაცემები!$AF44&gt;F$1,მონაცემები!$AF44="")*((F$1-მონაცემები!$I44)/365)),0)</f>
        <v>0</v>
      </c>
      <c r="G44" s="8">
        <f>IF(მონაცემები!$I44&lt;&gt;"არ დაწყებულა",((G$1&gt;მონაცემები!$I44)*OR(მონაცემები!$AF44&gt;G$1,მონაცემები!$AF44="")*((G$1-მონაცემები!$I44)/365)),0)</f>
        <v>0</v>
      </c>
      <c r="H44" s="8">
        <f>IF(მონაცემები!$I44&lt;&gt;"არ დაწყებულა",((H$1&gt;მონაცემები!$I44)*OR(მონაცემები!$AF44&gt;H$1,მონაცემები!$AF44="")*((H$1-მონაცემები!$I44)/365)),0)</f>
        <v>0</v>
      </c>
      <c r="I44" s="8">
        <f>IF(მონაცემები!$I44&lt;&gt;"არ დაწყებულა",((I$1&gt;მონაცემები!$I44)*OR(მონაცემები!$AF44&gt;I$1,მონაცემები!$AF44="")*((I$1-მონაცემები!$I44)/365)),0)</f>
        <v>0</v>
      </c>
      <c r="J44" s="8">
        <f>IF(მონაცემები!$I44&lt;&gt;"არ დაწყებულა",((J$1&gt;მონაცემები!$I44)*OR(მონაცემები!$AF44&gt;J$1,მონაცემები!$AF44="")*((J$1-მონაცემები!$I44)/365)),0)</f>
        <v>0</v>
      </c>
      <c r="K44" s="8">
        <f>IF(მონაცემები!$I44&lt;&gt;"არ დაწყებულა",((K$1&gt;მონაცემები!$I44)*OR(მონაცემები!$AF44&gt;K$1,მონაცემები!$AF44="")*((K$1-მონაცემები!$I44)/365)),0)</f>
        <v>0</v>
      </c>
      <c r="L44" s="8">
        <f>IF(მონაცემები!$I44&lt;&gt;"არ დაწყებულა",((L$1&gt;მონაცემები!$I44)*OR(მონაცემები!$AF44&gt;L$1,მონაცემები!$AF44="")*((L$1-მონაცემები!$I44)/365)),0)</f>
        <v>0</v>
      </c>
      <c r="M44" s="8">
        <f>IF(მონაცემები!$I44&lt;&gt;"არ დაწყებულა",((M$1&gt;მონაცემები!$I44)*OR(მონაცემები!$AF44&gt;M$1,მონაცემები!$AF44="")*((M$1-მონაცემები!$I44)/365)),0)</f>
        <v>0</v>
      </c>
      <c r="N44" s="8">
        <f>IF(მონაცემები!$I44&lt;&gt;"არ დაწყებულა",((N$1&gt;მონაცემები!$I44)*OR(მონაცემები!$AF44&gt;N$1,მონაცემები!$AF44="")*((N$1-მონაცემები!$I44)/365)),0)</f>
        <v>0</v>
      </c>
      <c r="O44" s="8">
        <f>IF(მონაცემები!$I44&lt;&gt;"არ დაწყებულა",((O$1&gt;მონაცემები!$I44)*OR(მონაცემები!$AF44&gt;O$1,მონაცემები!$AF44="")*((O$1-მონაცემები!$I44)/365)),0)</f>
        <v>0</v>
      </c>
      <c r="P44" s="8">
        <f>IF(მონაცემები!$I44&lt;&gt;"არ დაწყებულა",((P$1&gt;მონაცემები!$I44)*OR(მონაცემები!$AF44&gt;P$1,მონაცემები!$AF44="")*((P$1-მონაცემები!$I44)/365)),0)</f>
        <v>0</v>
      </c>
      <c r="Q44" s="8">
        <f>IF(მონაცემები!$I44&lt;&gt;"არ დაწყებულა",((Q$1&gt;მონაცემები!$I44)*OR(მონაცემები!$AF44&gt;Q$1,მონაცემები!$AF44="")*((Q$1-მონაცემები!$I44)/365)),0)</f>
        <v>0</v>
      </c>
      <c r="R44" s="8">
        <f>IF(მონაცემები!$I44&lt;&gt;"არ დაწყებულა",((R$1&gt;მონაცემები!$I44)*OR(მონაცემები!$AF44&gt;R$1,მონაცემები!$AF44="")*((R$1-მონაცემები!$I44)/365)),0)</f>
        <v>0</v>
      </c>
      <c r="S44" s="8">
        <f>IF(მონაცემები!$I44&lt;&gt;"არ დაწყებულა",((S$1&gt;მონაცემები!$I44)*OR(მონაცემები!$AF44&gt;S$1,მონაცემები!$AF44="")*((S$1-მონაცემები!$I44)/365)),0)</f>
        <v>0</v>
      </c>
      <c r="T44" s="8">
        <f>IF(მონაცემები!$I44&lt;&gt;"არ დაწყებულა",((T$1&gt;მონაცემები!$I44)*OR(მონაცემები!$AF44&gt;T$1,მონაცემები!$AF44="")*((T$1-მონაცემები!$I44)/365)),0)</f>
        <v>0</v>
      </c>
      <c r="U44" s="8">
        <f>IF(მონაცემები!$I44&lt;&gt;"არ დაწყებულა",((U$1&gt;მონაცემები!$I44)*OR(მონაცემები!$AF44&gt;U$1,მონაცემები!$AF44="")*((U$1-მონაცემები!$I44)/365)),0)</f>
        <v>0</v>
      </c>
      <c r="V44" s="8">
        <f>IF(მონაცემები!$I44&lt;&gt;"არ დაწყებულა",((V$1&gt;მონაცემები!$I44)*OR(მონაცემები!$AF44&gt;V$1,მონაცემები!$AF44="")*((V$1-მონაცემები!$I44)/365)),0)</f>
        <v>0</v>
      </c>
      <c r="W44" s="8">
        <f>IF(მონაცემები!$I44&lt;&gt;"არ დაწყებულა",((W$1&gt;მონაცემები!$I44)*OR(მონაცემები!$AF44&gt;W$1,მონაცემები!$AF44="")*((W$1-მონაცემები!$I44)/365)),0)</f>
        <v>0</v>
      </c>
      <c r="X44" s="8">
        <f>IF(მონაცემები!$I44&lt;&gt;"არ დაწყებულა",((X$1&gt;მონაცემები!$I44)*OR(მონაცემები!$AF44&gt;X$1,მონაცემები!$AF44="")*((X$1-მონაცემები!$I44)/365)),0)</f>
        <v>0</v>
      </c>
      <c r="Y44" s="8">
        <f>IF(მონაცემები!$I44&lt;&gt;"არ დაწყებულა",((Y$1&gt;მონაცემები!$I44)*OR(მონაცემები!$AF44&gt;Y$1,მონაცემები!$AF44="")*((Y$1-მონაცემები!$I44)/365)),0)</f>
        <v>0</v>
      </c>
      <c r="Z44" s="8">
        <f>IF(მონაცემები!$I44&lt;&gt;"არ დაწყებულა",((Z$1&gt;მონაცემები!$I44)*OR(მონაცემები!$AF44&gt;Z$1,მონაცემები!$AF44="")*((Z$1-მონაცემები!$I44)/365)),0)</f>
        <v>0</v>
      </c>
      <c r="AA44" s="8">
        <f>IF(მონაცემები!$I44&lt;&gt;"არ დაწყებულა",((AA$1&gt;მონაცემები!$I44)*OR(მონაცემები!$AF44&gt;AA$1,მონაცემები!$AF44="")*((AA$1-მონაცემები!$I44)/365)),0)</f>
        <v>0</v>
      </c>
      <c r="AB44" s="8">
        <f>IF(მონაცემები!$I44&lt;&gt;"არ დაწყებულა",((AB$1&gt;მონაცემები!$I44)*OR(მონაცემები!$AF44&gt;AB$1,მონაცემები!$AF44="")*((AB$1-მონაცემები!$I44)/365)),0)</f>
        <v>0</v>
      </c>
      <c r="AC44" s="8">
        <f>IF(მონაცემები!$I44&lt;&gt;"არ დაწყებულა",((AC$1&gt;მონაცემები!$I44)*OR(მონაცემები!$AF44&gt;AC$1,მონაცემები!$AF44="")*((AC$1-მონაცემები!$I44)/365)),0)</f>
        <v>0</v>
      </c>
      <c r="AD44" s="8">
        <f>IF(მონაცემები!$I44&lt;&gt;"არ დაწყებულა",((AD$1&gt;მონაცემები!$I44)*OR(მონაცემები!$AF44&gt;AD$1,მონაცემები!$AF44="")*((AD$1-მონაცემები!$I44)/365)),0)</f>
        <v>0</v>
      </c>
      <c r="AE44" s="8">
        <f>IF(მონაცემები!$I44&lt;&gt;"არ დაწყებულა",((AE$1&gt;მონაცემები!$I44)*OR(მონაცემები!$AF44&gt;AE$1,მონაცემები!$AF44="")*((AE$1-მონაცემები!$I44)/365)),0)</f>
        <v>0</v>
      </c>
      <c r="AF44" s="8">
        <f>IF(მონაცემები!$I44&lt;&gt;"არ დაწყებულა",((AF$1&gt;მონაცემები!$I44)*OR(მონაცემები!$AF44&gt;AF$1,მონაცემები!$AF44="")*((AF$1-მონაცემები!$I44)/365)),0)</f>
        <v>0</v>
      </c>
      <c r="AG44" s="8">
        <f>IF(მონაცემები!$I44&lt;&gt;"არ დაწყებულა",((AG$1&gt;მონაცემები!$I44)*OR(მონაცემები!$AF44&gt;AG$1,მონაცემები!$AF44="")*((AG$1-მონაცემები!$I44)/365)),0)</f>
        <v>0</v>
      </c>
      <c r="AH44" s="8">
        <f>IF(მონაცემები!$I44&lt;&gt;"არ დაწყებულა",((AH$1&gt;მონაცემები!$I44)*OR(მონაცემები!$AF44&gt;AH$1,მონაცემები!$AF44="")*((AH$1-მონაცემები!$I44)/365)),0)</f>
        <v>0</v>
      </c>
      <c r="AI44" s="8">
        <f>IF(მონაცემები!$I44&lt;&gt;"არ დაწყებულა",((AI$1&gt;მონაცემები!$I44)*OR(მონაცემები!$AF44&gt;AI$1,მონაცემები!$AF44="")*((AI$1-მონაცემები!$I44)/365)),0)</f>
        <v>0</v>
      </c>
      <c r="AJ44" s="8">
        <f>IF(მონაცემები!$I44&lt;&gt;"არ დაწყებულა",((AJ$1&gt;მონაცემები!$I44)*OR(მონაცემები!$AF44&gt;AJ$1,მონაცემები!$AF44="")*((AJ$1-მონაცემები!$I44)/365)),0)</f>
        <v>0</v>
      </c>
      <c r="AK44" s="8">
        <f>IF(მონაცემები!$I44&lt;&gt;"არ დაწყებულა",((AK$1&gt;მონაცემები!$I44)*OR(მონაცემები!$AF44&gt;AK$1,მონაცემები!$AF44="")*((AK$1-მონაცემები!$I44)/365)),0)</f>
        <v>0</v>
      </c>
      <c r="AL44" s="8">
        <f>IF(მონაცემები!$I44&lt;&gt;"არ დაწყებულა",((AL$1&gt;მონაცემები!$I44)*OR(მონაცემები!$AF44&gt;AL$1,მონაცემები!$AF44="")*((AL$1-მონაცემები!$I44)/365)),0)</f>
        <v>0</v>
      </c>
      <c r="AM44" s="8">
        <f>IF(მონაცემები!$I44&lt;&gt;"არ დაწყებულა",((AM$1&gt;მონაცემები!$I44)*OR(მონაცემები!$AF44&gt;AM$1,მონაცემები!$AF44="")*((AM$1-მონაცემები!$I44)/365)),0)</f>
        <v>0</v>
      </c>
      <c r="AN44" s="8">
        <f>IF(მონაცემები!$I44&lt;&gt;"არ დაწყებულა",((AN$1&gt;მონაცემები!$I44)*OR(მონაცემები!$AF44&gt;AN$1,მონაცემები!$AF44="")*((AN$1-მონაცემები!$I44)/365)),0)</f>
        <v>0</v>
      </c>
      <c r="AO44" s="8">
        <f>IF(მონაცემები!$I44&lt;&gt;"არ დაწყებულა",((AO$1&gt;მონაცემები!$I44)*OR(მონაცემები!$AF44&gt;AO$1,მონაცემები!$AF44="")*((AO$1-მონაცემები!$I44)/365)),0)</f>
        <v>0</v>
      </c>
      <c r="AP44" s="8">
        <f>IF(მონაცემები!$I44&lt;&gt;"არ დაწყებულა",((AP$1&gt;მონაცემები!$I44)*OR(მონაცემები!$AF44&gt;AP$1,მონაცემები!$AF44="")*((AP$1-მონაცემები!$I44)/365)),0)</f>
        <v>0</v>
      </c>
      <c r="AQ44" s="8">
        <f>IF(მონაცემები!$I44&lt;&gt;"არ დაწყებულა",((AQ$1&gt;მონაცემები!$I44)*OR(მონაცემები!$AF44&gt;AQ$1,მონაცემები!$AF44="")*((AQ$1-მონაცემები!$I44)/365)),0)</f>
        <v>0</v>
      </c>
      <c r="AR44" s="8">
        <f>IF(მონაცემები!$I44&lt;&gt;"არ დაწყებულა",((AR$1&gt;მონაცემები!$I44)*OR(მონაცემები!$AF44&gt;AR$1,მონაცემები!$AF44="")*((AR$1-მონაცემები!$I44)/365)),0)</f>
        <v>0</v>
      </c>
      <c r="AS44" s="8">
        <f>IF(მონაცემები!$I44&lt;&gt;"არ დაწყებულა",((AS$1&gt;მონაცემები!$I44)*OR(მონაცემები!$AF44&gt;AS$1,მონაცემები!$AF44="")*((AS$1-მონაცემები!$I44)/365)),0)</f>
        <v>0</v>
      </c>
      <c r="AT44" s="8">
        <f>IF(მონაცემები!$I44&lt;&gt;"არ დაწყებულა",((AT$1&gt;მონაცემები!$I44)*OR(მონაცემები!$AF44&gt;AT$1,მონაცემები!$AF44="")*((AT$1-მონაცემები!$I44)/365)),0)</f>
        <v>0</v>
      </c>
      <c r="AU44" s="8">
        <f>IF(მონაცემები!$I44&lt;&gt;"არ დაწყებულა",((AU$1&gt;მონაცემები!$I44)*OR(მონაცემები!$AF44&gt;AU$1,მონაცემები!$AF44="")*((AU$1-მონაცემები!$I44)/365)),0)</f>
        <v>0</v>
      </c>
      <c r="AV44" s="8">
        <f>IF(მონაცემები!$I44&lt;&gt;"არ დაწყებულა",((AV$1&gt;მონაცემები!$I44)*OR(მონაცემები!$AF44&gt;AV$1,მონაცემები!$AF44="")*((AV$1-მონაცემები!$I44)/365)),0)</f>
        <v>0</v>
      </c>
      <c r="AW44" s="8">
        <f>IF(მონაცემები!$I44&lt;&gt;"არ დაწყებულა",((AW$1&gt;მონაცემები!$I44)*OR(მონაცემები!$AF44&gt;AW$1,მონაცემები!$AF44="")*((AW$1-მონაცემები!$I44)/365)),0)</f>
        <v>0</v>
      </c>
      <c r="AX44" s="8">
        <f>IF(მონაცემები!$I44&lt;&gt;"არ დაწყებულა",((AX$1&gt;მონაცემები!$I44)*OR(მონაცემები!$AF44&gt;AX$1,მონაცემები!$AF44="")*((AX$1-მონაცემები!$I44)/365)),0)</f>
        <v>0</v>
      </c>
      <c r="AY44" s="8">
        <f>IF(მონაცემები!$I44&lt;&gt;"არ დაწყებულა",((AY$1&gt;მონაცემები!$I44)*OR(მონაცემები!$AF44&gt;AY$1,მონაცემები!$AF44="")*((AY$1-მონაცემები!$I44)/365)),0)</f>
        <v>0</v>
      </c>
      <c r="AZ44" s="8">
        <f>IF(მონაცემები!$I44&lt;&gt;"არ დაწყებულა",((AZ$1&gt;მონაცემები!$I44)*OR(მონაცემები!$AF44&gt;AZ$1,მონაცემები!$AF44="")*((AZ$1-მონაცემები!$I44)/365)),0)</f>
        <v>0</v>
      </c>
      <c r="BA44" s="8">
        <f>IF(მონაცემები!$I44&lt;&gt;"არ დაწყებულა",((BA$1&gt;მონაცემები!$I44)*OR(მონაცემები!$AF44&gt;BA$1,მონაცემები!$AF44="")*((BA$1-მონაცემები!$I44)/365)),0)</f>
        <v>0</v>
      </c>
      <c r="BB44" s="8">
        <f>IF(მონაცემები!$I44&lt;&gt;"არ დაწყებულა",((BB$1&gt;მონაცემები!$I44)*OR(მონაცემები!$AF44&gt;BB$1,მონაცემები!$AF44="")*((BB$1-მონაცემები!$I44)/365)),0)</f>
        <v>0</v>
      </c>
      <c r="BC44" s="8">
        <f>IF(მონაცემები!$I44&lt;&gt;"არ დაწყებულა",((BC$1&gt;მონაცემები!$I44)*OR(მონაცემები!$AF44&gt;BC$1,მონაცემები!$AF44="")*((BC$1-მონაცემები!$I44)/365)),0)</f>
        <v>0</v>
      </c>
      <c r="BD44" s="8">
        <f>IF(მონაცემები!$I44&lt;&gt;"არ დაწყებულა",((BD$1&gt;მონაცემები!$I44)*OR(მონაცემები!$AF44&gt;BD$1,მონაცემები!$AF44="")*((BD$1-მონაცემები!$I44)/365)),0)</f>
        <v>0</v>
      </c>
    </row>
    <row r="45" spans="2:56">
      <c r="B45" s="8">
        <f>IF(მონაცემები!$I45&lt;&gt;"არ დაწყებულა",((B$1&gt;მონაცემები!$I45)*OR(მონაცემები!$AF45&gt;B$1,მონაცემები!$AF45="")*((B$1-მონაცემები!$I45)/365)),0)</f>
        <v>0</v>
      </c>
      <c r="C45" s="8">
        <f>IF(მონაცემები!$I45&lt;&gt;"არ დაწყებულა",((C$1&gt;მონაცემები!$I45)*OR(მონაცემები!$AF45&gt;C$1,მონაცემები!$AF45="")*((C$1-მონაცემები!$I45)/365)),0)</f>
        <v>0</v>
      </c>
      <c r="D45" s="8">
        <f>IF(მონაცემები!$I45&lt;&gt;"არ დაწყებულა",((D$1&gt;მონაცემები!$I45)*OR(მონაცემები!$AF45&gt;D$1,მონაცემები!$AF45="")*((D$1-მონაცემები!$I45)/365)),0)</f>
        <v>0</v>
      </c>
      <c r="E45" s="8">
        <f>IF(მონაცემები!$I45&lt;&gt;"არ დაწყებულა",((E$1&gt;მონაცემები!$I45)*OR(მონაცემები!$AF45&gt;E$1,მონაცემები!$AF45="")*((E$1-მონაცემები!$I45)/365)),0)</f>
        <v>0</v>
      </c>
      <c r="F45" s="8">
        <f>IF(მონაცემები!$I45&lt;&gt;"არ დაწყებულა",((F$1&gt;მონაცემები!$I45)*OR(მონაცემები!$AF45&gt;F$1,მონაცემები!$AF45="")*((F$1-მონაცემები!$I45)/365)),0)</f>
        <v>0</v>
      </c>
      <c r="G45" s="8">
        <f>IF(მონაცემები!$I45&lt;&gt;"არ დაწყებულა",((G$1&gt;მონაცემები!$I45)*OR(მონაცემები!$AF45&gt;G$1,მონაცემები!$AF45="")*((G$1-მონაცემები!$I45)/365)),0)</f>
        <v>0</v>
      </c>
      <c r="H45" s="8">
        <f>IF(მონაცემები!$I45&lt;&gt;"არ დაწყებულა",((H$1&gt;მონაცემები!$I45)*OR(მონაცემები!$AF45&gt;H$1,მონაცემები!$AF45="")*((H$1-მონაცემები!$I45)/365)),0)</f>
        <v>0</v>
      </c>
      <c r="I45" s="8">
        <f>IF(მონაცემები!$I45&lt;&gt;"არ დაწყებულა",((I$1&gt;მონაცემები!$I45)*OR(მონაცემები!$AF45&gt;I$1,მონაცემები!$AF45="")*((I$1-მონაცემები!$I45)/365)),0)</f>
        <v>0</v>
      </c>
      <c r="J45" s="8">
        <f>IF(მონაცემები!$I45&lt;&gt;"არ დაწყებულა",((J$1&gt;მონაცემები!$I45)*OR(მონაცემები!$AF45&gt;J$1,მონაცემები!$AF45="")*((J$1-მონაცემები!$I45)/365)),0)</f>
        <v>0</v>
      </c>
      <c r="K45" s="8">
        <f>IF(მონაცემები!$I45&lt;&gt;"არ დაწყებულა",((K$1&gt;მონაცემები!$I45)*OR(მონაცემები!$AF45&gt;K$1,მონაცემები!$AF45="")*((K$1-მონაცემები!$I45)/365)),0)</f>
        <v>0</v>
      </c>
      <c r="L45" s="8">
        <f>IF(მონაცემები!$I45&lt;&gt;"არ დაწყებულა",((L$1&gt;მონაცემები!$I45)*OR(მონაცემები!$AF45&gt;L$1,მონაცემები!$AF45="")*((L$1-მონაცემები!$I45)/365)),0)</f>
        <v>0</v>
      </c>
      <c r="M45" s="8">
        <f>IF(მონაცემები!$I45&lt;&gt;"არ დაწყებულა",((M$1&gt;მონაცემები!$I45)*OR(მონაცემები!$AF45&gt;M$1,მონაცემები!$AF45="")*((M$1-მონაცემები!$I45)/365)),0)</f>
        <v>0</v>
      </c>
      <c r="N45" s="8">
        <f>IF(მონაცემები!$I45&lt;&gt;"არ დაწყებულა",((N$1&gt;მონაცემები!$I45)*OR(მონაცემები!$AF45&gt;N$1,მონაცემები!$AF45="")*((N$1-მონაცემები!$I45)/365)),0)</f>
        <v>0</v>
      </c>
      <c r="O45" s="8">
        <f>IF(მონაცემები!$I45&lt;&gt;"არ დაწყებულა",((O$1&gt;მონაცემები!$I45)*OR(მონაცემები!$AF45&gt;O$1,მონაცემები!$AF45="")*((O$1-მონაცემები!$I45)/365)),0)</f>
        <v>0</v>
      </c>
      <c r="P45" s="8">
        <f>IF(მონაცემები!$I45&lt;&gt;"არ დაწყებულა",((P$1&gt;მონაცემები!$I45)*OR(მონაცემები!$AF45&gt;P$1,მონაცემები!$AF45="")*((P$1-მონაცემები!$I45)/365)),0)</f>
        <v>0</v>
      </c>
      <c r="Q45" s="8">
        <f>IF(მონაცემები!$I45&lt;&gt;"არ დაწყებულა",((Q$1&gt;მონაცემები!$I45)*OR(მონაცემები!$AF45&gt;Q$1,მონაცემები!$AF45="")*((Q$1-მონაცემები!$I45)/365)),0)</f>
        <v>0</v>
      </c>
      <c r="R45" s="8">
        <f>IF(მონაცემები!$I45&lt;&gt;"არ დაწყებულა",((R$1&gt;მონაცემები!$I45)*OR(მონაცემები!$AF45&gt;R$1,მონაცემები!$AF45="")*((R$1-მონაცემები!$I45)/365)),0)</f>
        <v>0</v>
      </c>
      <c r="S45" s="8">
        <f>IF(მონაცემები!$I45&lt;&gt;"არ დაწყებულა",((S$1&gt;მონაცემები!$I45)*OR(მონაცემები!$AF45&gt;S$1,მონაცემები!$AF45="")*((S$1-მონაცემები!$I45)/365)),0)</f>
        <v>0</v>
      </c>
      <c r="T45" s="8">
        <f>IF(მონაცემები!$I45&lt;&gt;"არ დაწყებულა",((T$1&gt;მონაცემები!$I45)*OR(მონაცემები!$AF45&gt;T$1,მონაცემები!$AF45="")*((T$1-მონაცემები!$I45)/365)),0)</f>
        <v>0</v>
      </c>
      <c r="U45" s="8">
        <f>IF(მონაცემები!$I45&lt;&gt;"არ დაწყებულა",((U$1&gt;მონაცემები!$I45)*OR(მონაცემები!$AF45&gt;U$1,მონაცემები!$AF45="")*((U$1-მონაცემები!$I45)/365)),0)</f>
        <v>0</v>
      </c>
      <c r="V45" s="8">
        <f>IF(მონაცემები!$I45&lt;&gt;"არ დაწყებულა",((V$1&gt;მონაცემები!$I45)*OR(მონაცემები!$AF45&gt;V$1,მონაცემები!$AF45="")*((V$1-მონაცემები!$I45)/365)),0)</f>
        <v>0</v>
      </c>
      <c r="W45" s="8">
        <f>IF(მონაცემები!$I45&lt;&gt;"არ დაწყებულა",((W$1&gt;მონაცემები!$I45)*OR(მონაცემები!$AF45&gt;W$1,მონაცემები!$AF45="")*((W$1-მონაცემები!$I45)/365)),0)</f>
        <v>0</v>
      </c>
      <c r="X45" s="8">
        <f>IF(მონაცემები!$I45&lt;&gt;"არ დაწყებულა",((X$1&gt;მონაცემები!$I45)*OR(მონაცემები!$AF45&gt;X$1,მონაცემები!$AF45="")*((X$1-მონაცემები!$I45)/365)),0)</f>
        <v>0</v>
      </c>
      <c r="Y45" s="8">
        <f>IF(მონაცემები!$I45&lt;&gt;"არ დაწყებულა",((Y$1&gt;მონაცემები!$I45)*OR(მონაცემები!$AF45&gt;Y$1,მონაცემები!$AF45="")*((Y$1-მონაცემები!$I45)/365)),0)</f>
        <v>0</v>
      </c>
      <c r="Z45" s="8">
        <f>IF(მონაცემები!$I45&lt;&gt;"არ დაწყებულა",((Z$1&gt;მონაცემები!$I45)*OR(მონაცემები!$AF45&gt;Z$1,მონაცემები!$AF45="")*((Z$1-მონაცემები!$I45)/365)),0)</f>
        <v>0</v>
      </c>
      <c r="AA45" s="8">
        <f>IF(მონაცემები!$I45&lt;&gt;"არ დაწყებულა",((AA$1&gt;მონაცემები!$I45)*OR(მონაცემები!$AF45&gt;AA$1,მონაცემები!$AF45="")*((AA$1-მონაცემები!$I45)/365)),0)</f>
        <v>0</v>
      </c>
      <c r="AB45" s="8">
        <f>IF(მონაცემები!$I45&lt;&gt;"არ დაწყებულა",((AB$1&gt;მონაცემები!$I45)*OR(მონაცემები!$AF45&gt;AB$1,მონაცემები!$AF45="")*((AB$1-მონაცემები!$I45)/365)),0)</f>
        <v>0</v>
      </c>
      <c r="AC45" s="8">
        <f>IF(მონაცემები!$I45&lt;&gt;"არ დაწყებულა",((AC$1&gt;მონაცემები!$I45)*OR(მონაცემები!$AF45&gt;AC$1,მონაცემები!$AF45="")*((AC$1-მონაცემები!$I45)/365)),0)</f>
        <v>0</v>
      </c>
      <c r="AD45" s="8">
        <f>IF(მონაცემები!$I45&lt;&gt;"არ დაწყებულა",((AD$1&gt;მონაცემები!$I45)*OR(მონაცემები!$AF45&gt;AD$1,მონაცემები!$AF45="")*((AD$1-მონაცემები!$I45)/365)),0)</f>
        <v>0</v>
      </c>
      <c r="AE45" s="8">
        <f>IF(მონაცემები!$I45&lt;&gt;"არ დაწყებულა",((AE$1&gt;მონაცემები!$I45)*OR(მონაცემები!$AF45&gt;AE$1,მონაცემები!$AF45="")*((AE$1-მონაცემები!$I45)/365)),0)</f>
        <v>0</v>
      </c>
      <c r="AF45" s="8">
        <f>IF(მონაცემები!$I45&lt;&gt;"არ დაწყებულა",((AF$1&gt;მონაცემები!$I45)*OR(მონაცემები!$AF45&gt;AF$1,მონაცემები!$AF45="")*((AF$1-მონაცემები!$I45)/365)),0)</f>
        <v>0</v>
      </c>
      <c r="AG45" s="8">
        <f>IF(მონაცემები!$I45&lt;&gt;"არ დაწყებულა",((AG$1&gt;მონაცემები!$I45)*OR(მონაცემები!$AF45&gt;AG$1,მონაცემები!$AF45="")*((AG$1-მონაცემები!$I45)/365)),0)</f>
        <v>0</v>
      </c>
      <c r="AH45" s="8">
        <f>IF(მონაცემები!$I45&lt;&gt;"არ დაწყებულა",((AH$1&gt;მონაცემები!$I45)*OR(მონაცემები!$AF45&gt;AH$1,მონაცემები!$AF45="")*((AH$1-მონაცემები!$I45)/365)),0)</f>
        <v>0</v>
      </c>
      <c r="AI45" s="8">
        <f>IF(მონაცემები!$I45&lt;&gt;"არ დაწყებულა",((AI$1&gt;მონაცემები!$I45)*OR(მონაცემები!$AF45&gt;AI$1,მონაცემები!$AF45="")*((AI$1-მონაცემები!$I45)/365)),0)</f>
        <v>0</v>
      </c>
      <c r="AJ45" s="8">
        <f>IF(მონაცემები!$I45&lt;&gt;"არ დაწყებულა",((AJ$1&gt;მონაცემები!$I45)*OR(მონაცემები!$AF45&gt;AJ$1,მონაცემები!$AF45="")*((AJ$1-მონაცემები!$I45)/365)),0)</f>
        <v>0</v>
      </c>
      <c r="AK45" s="8">
        <f>IF(მონაცემები!$I45&lt;&gt;"არ დაწყებულა",((AK$1&gt;მონაცემები!$I45)*OR(მონაცემები!$AF45&gt;AK$1,მონაცემები!$AF45="")*((AK$1-მონაცემები!$I45)/365)),0)</f>
        <v>0</v>
      </c>
      <c r="AL45" s="8">
        <f>IF(მონაცემები!$I45&lt;&gt;"არ დაწყებულა",((AL$1&gt;მონაცემები!$I45)*OR(მონაცემები!$AF45&gt;AL$1,მონაცემები!$AF45="")*((AL$1-მონაცემები!$I45)/365)),0)</f>
        <v>0</v>
      </c>
      <c r="AM45" s="8">
        <f>IF(მონაცემები!$I45&lt;&gt;"არ დაწყებულა",((AM$1&gt;მონაცემები!$I45)*OR(მონაცემები!$AF45&gt;AM$1,მონაცემები!$AF45="")*((AM$1-მონაცემები!$I45)/365)),0)</f>
        <v>0</v>
      </c>
      <c r="AN45" s="8">
        <f>IF(მონაცემები!$I45&lt;&gt;"არ დაწყებულა",((AN$1&gt;მონაცემები!$I45)*OR(მონაცემები!$AF45&gt;AN$1,მონაცემები!$AF45="")*((AN$1-მონაცემები!$I45)/365)),0)</f>
        <v>0</v>
      </c>
      <c r="AO45" s="8">
        <f>IF(მონაცემები!$I45&lt;&gt;"არ დაწყებულა",((AO$1&gt;მონაცემები!$I45)*OR(მონაცემები!$AF45&gt;AO$1,მონაცემები!$AF45="")*((AO$1-მონაცემები!$I45)/365)),0)</f>
        <v>0</v>
      </c>
      <c r="AP45" s="8">
        <f>IF(მონაცემები!$I45&lt;&gt;"არ დაწყებულა",((AP$1&gt;მონაცემები!$I45)*OR(მონაცემები!$AF45&gt;AP$1,მონაცემები!$AF45="")*((AP$1-მონაცემები!$I45)/365)),0)</f>
        <v>0</v>
      </c>
      <c r="AQ45" s="8">
        <f>IF(მონაცემები!$I45&lt;&gt;"არ დაწყებულა",((AQ$1&gt;მონაცემები!$I45)*OR(მონაცემები!$AF45&gt;AQ$1,მონაცემები!$AF45="")*((AQ$1-მონაცემები!$I45)/365)),0)</f>
        <v>0</v>
      </c>
      <c r="AR45" s="8">
        <f>IF(მონაცემები!$I45&lt;&gt;"არ დაწყებულა",((AR$1&gt;მონაცემები!$I45)*OR(მონაცემები!$AF45&gt;AR$1,მონაცემები!$AF45="")*((AR$1-მონაცემები!$I45)/365)),0)</f>
        <v>0</v>
      </c>
      <c r="AS45" s="8">
        <f>IF(მონაცემები!$I45&lt;&gt;"არ დაწყებულა",((AS$1&gt;მონაცემები!$I45)*OR(მონაცემები!$AF45&gt;AS$1,მონაცემები!$AF45="")*((AS$1-მონაცემები!$I45)/365)),0)</f>
        <v>0</v>
      </c>
      <c r="AT45" s="8">
        <f>IF(მონაცემები!$I45&lt;&gt;"არ დაწყებულა",((AT$1&gt;მონაცემები!$I45)*OR(მონაცემები!$AF45&gt;AT$1,მონაცემები!$AF45="")*((AT$1-მონაცემები!$I45)/365)),0)</f>
        <v>0</v>
      </c>
      <c r="AU45" s="8">
        <f>IF(მონაცემები!$I45&lt;&gt;"არ დაწყებულა",((AU$1&gt;მონაცემები!$I45)*OR(მონაცემები!$AF45&gt;AU$1,მონაცემები!$AF45="")*((AU$1-მონაცემები!$I45)/365)),0)</f>
        <v>0</v>
      </c>
      <c r="AV45" s="8">
        <f>IF(მონაცემები!$I45&lt;&gt;"არ დაწყებულა",((AV$1&gt;მონაცემები!$I45)*OR(მონაცემები!$AF45&gt;AV$1,მონაცემები!$AF45="")*((AV$1-მონაცემები!$I45)/365)),0)</f>
        <v>0</v>
      </c>
      <c r="AW45" s="8">
        <f>IF(მონაცემები!$I45&lt;&gt;"არ დაწყებულა",((AW$1&gt;მონაცემები!$I45)*OR(მონაცემები!$AF45&gt;AW$1,მონაცემები!$AF45="")*((AW$1-მონაცემები!$I45)/365)),0)</f>
        <v>0</v>
      </c>
      <c r="AX45" s="8">
        <f>IF(მონაცემები!$I45&lt;&gt;"არ დაწყებულა",((AX$1&gt;მონაცემები!$I45)*OR(მონაცემები!$AF45&gt;AX$1,მონაცემები!$AF45="")*((AX$1-მონაცემები!$I45)/365)),0)</f>
        <v>0</v>
      </c>
      <c r="AY45" s="8">
        <f>IF(მონაცემები!$I45&lt;&gt;"არ დაწყებულა",((AY$1&gt;მონაცემები!$I45)*OR(მონაცემები!$AF45&gt;AY$1,მონაცემები!$AF45="")*((AY$1-მონაცემები!$I45)/365)),0)</f>
        <v>0</v>
      </c>
      <c r="AZ45" s="8">
        <f>IF(მონაცემები!$I45&lt;&gt;"არ დაწყებულა",((AZ$1&gt;მონაცემები!$I45)*OR(მონაცემები!$AF45&gt;AZ$1,მონაცემები!$AF45="")*((AZ$1-მონაცემები!$I45)/365)),0)</f>
        <v>0</v>
      </c>
      <c r="BA45" s="8">
        <f>IF(მონაცემები!$I45&lt;&gt;"არ დაწყებულა",((BA$1&gt;მონაცემები!$I45)*OR(მონაცემები!$AF45&gt;BA$1,მონაცემები!$AF45="")*((BA$1-მონაცემები!$I45)/365)),0)</f>
        <v>0</v>
      </c>
      <c r="BB45" s="8">
        <f>IF(მონაცემები!$I45&lt;&gt;"არ დაწყებულა",((BB$1&gt;მონაცემები!$I45)*OR(მონაცემები!$AF45&gt;BB$1,მონაცემები!$AF45="")*((BB$1-მონაცემები!$I45)/365)),0)</f>
        <v>0</v>
      </c>
      <c r="BC45" s="8">
        <f>IF(მონაცემები!$I45&lt;&gt;"არ დაწყებულა",((BC$1&gt;მონაცემები!$I45)*OR(მონაცემები!$AF45&gt;BC$1,მონაცემები!$AF45="")*((BC$1-მონაცემები!$I45)/365)),0)</f>
        <v>0</v>
      </c>
      <c r="BD45" s="8">
        <f>IF(მონაცემები!$I45&lt;&gt;"არ დაწყებულა",((BD$1&gt;მონაცემები!$I45)*OR(მონაცემები!$AF45&gt;BD$1,მონაცემები!$AF45="")*((BD$1-მონაცემები!$I45)/365)),0)</f>
        <v>0</v>
      </c>
    </row>
    <row r="46" spans="2:56">
      <c r="B46" s="8">
        <f>IF(მონაცემები!$I46&lt;&gt;"არ დაწყებულა",((B$1&gt;მონაცემები!$I46)*OR(მონაცემები!$AF46&gt;B$1,მონაცემები!$AF46="")*((B$1-მონაცემები!$I46)/365)),0)</f>
        <v>0</v>
      </c>
      <c r="C46" s="8">
        <f>IF(მონაცემები!$I46&lt;&gt;"არ დაწყებულა",((C$1&gt;მონაცემები!$I46)*OR(მონაცემები!$AF46&gt;C$1,მონაცემები!$AF46="")*((C$1-მონაცემები!$I46)/365)),0)</f>
        <v>0</v>
      </c>
      <c r="D46" s="8">
        <f>IF(მონაცემები!$I46&lt;&gt;"არ დაწყებულა",((D$1&gt;მონაცემები!$I46)*OR(მონაცემები!$AF46&gt;D$1,მონაცემები!$AF46="")*((D$1-მონაცემები!$I46)/365)),0)</f>
        <v>0</v>
      </c>
      <c r="E46" s="8">
        <f>IF(მონაცემები!$I46&lt;&gt;"არ დაწყებულა",((E$1&gt;მონაცემები!$I46)*OR(მონაცემები!$AF46&gt;E$1,მონაცემები!$AF46="")*((E$1-მონაცემები!$I46)/365)),0)</f>
        <v>0</v>
      </c>
      <c r="F46" s="8">
        <f>IF(მონაცემები!$I46&lt;&gt;"არ დაწყებულა",((F$1&gt;მონაცემები!$I46)*OR(მონაცემები!$AF46&gt;F$1,მონაცემები!$AF46="")*((F$1-მონაცემები!$I46)/365)),0)</f>
        <v>0</v>
      </c>
      <c r="G46" s="8">
        <f>IF(მონაცემები!$I46&lt;&gt;"არ დაწყებულა",((G$1&gt;მონაცემები!$I46)*OR(მონაცემები!$AF46&gt;G$1,მონაცემები!$AF46="")*((G$1-მონაცემები!$I46)/365)),0)</f>
        <v>0</v>
      </c>
      <c r="H46" s="8">
        <f>IF(მონაცემები!$I46&lt;&gt;"არ დაწყებულა",((H$1&gt;მონაცემები!$I46)*OR(მონაცემები!$AF46&gt;H$1,მონაცემები!$AF46="")*((H$1-მონაცემები!$I46)/365)),0)</f>
        <v>0</v>
      </c>
      <c r="I46" s="8">
        <f>IF(მონაცემები!$I46&lt;&gt;"არ დაწყებულა",((I$1&gt;მონაცემები!$I46)*OR(მონაცემები!$AF46&gt;I$1,მონაცემები!$AF46="")*((I$1-მონაცემები!$I46)/365)),0)</f>
        <v>0</v>
      </c>
      <c r="J46" s="8">
        <f>IF(მონაცემები!$I46&lt;&gt;"არ დაწყებულა",((J$1&gt;მონაცემები!$I46)*OR(მონაცემები!$AF46&gt;J$1,მონაცემები!$AF46="")*((J$1-მონაცემები!$I46)/365)),0)</f>
        <v>0</v>
      </c>
      <c r="K46" s="8">
        <f>IF(მონაცემები!$I46&lt;&gt;"არ დაწყებულა",((K$1&gt;მონაცემები!$I46)*OR(მონაცემები!$AF46&gt;K$1,მონაცემები!$AF46="")*((K$1-მონაცემები!$I46)/365)),0)</f>
        <v>0</v>
      </c>
      <c r="L46" s="8">
        <f>IF(მონაცემები!$I46&lt;&gt;"არ დაწყებულა",((L$1&gt;მონაცემები!$I46)*OR(მონაცემები!$AF46&gt;L$1,მონაცემები!$AF46="")*((L$1-მონაცემები!$I46)/365)),0)</f>
        <v>0</v>
      </c>
      <c r="M46" s="8">
        <f>IF(მონაცემები!$I46&lt;&gt;"არ დაწყებულა",((M$1&gt;მონაცემები!$I46)*OR(მონაცემები!$AF46&gt;M$1,მონაცემები!$AF46="")*((M$1-მონაცემები!$I46)/365)),0)</f>
        <v>0</v>
      </c>
      <c r="N46" s="8">
        <f>IF(მონაცემები!$I46&lt;&gt;"არ დაწყებულა",((N$1&gt;მონაცემები!$I46)*OR(მონაცემები!$AF46&gt;N$1,მონაცემები!$AF46="")*((N$1-მონაცემები!$I46)/365)),0)</f>
        <v>0</v>
      </c>
      <c r="O46" s="8">
        <f>IF(მონაცემები!$I46&lt;&gt;"არ დაწყებულა",((O$1&gt;მონაცემები!$I46)*OR(მონაცემები!$AF46&gt;O$1,მონაცემები!$AF46="")*((O$1-მონაცემები!$I46)/365)),0)</f>
        <v>0</v>
      </c>
      <c r="P46" s="8">
        <f>IF(მონაცემები!$I46&lt;&gt;"არ დაწყებულა",((P$1&gt;მონაცემები!$I46)*OR(მონაცემები!$AF46&gt;P$1,მონაცემები!$AF46="")*((P$1-მონაცემები!$I46)/365)),0)</f>
        <v>0</v>
      </c>
      <c r="Q46" s="8">
        <f>IF(მონაცემები!$I46&lt;&gt;"არ დაწყებულა",((Q$1&gt;მონაცემები!$I46)*OR(მონაცემები!$AF46&gt;Q$1,მონაცემები!$AF46="")*((Q$1-მონაცემები!$I46)/365)),0)</f>
        <v>0</v>
      </c>
      <c r="R46" s="8">
        <f>IF(მონაცემები!$I46&lt;&gt;"არ დაწყებულა",((R$1&gt;მონაცემები!$I46)*OR(მონაცემები!$AF46&gt;R$1,მონაცემები!$AF46="")*((R$1-მონაცემები!$I46)/365)),0)</f>
        <v>0</v>
      </c>
      <c r="S46" s="8">
        <f>IF(მონაცემები!$I46&lt;&gt;"არ დაწყებულა",((S$1&gt;მონაცემები!$I46)*OR(მონაცემები!$AF46&gt;S$1,მონაცემები!$AF46="")*((S$1-მონაცემები!$I46)/365)),0)</f>
        <v>0</v>
      </c>
      <c r="T46" s="8">
        <f>IF(მონაცემები!$I46&lt;&gt;"არ დაწყებულა",((T$1&gt;მონაცემები!$I46)*OR(მონაცემები!$AF46&gt;T$1,მონაცემები!$AF46="")*((T$1-მონაცემები!$I46)/365)),0)</f>
        <v>0</v>
      </c>
      <c r="U46" s="8">
        <f>IF(მონაცემები!$I46&lt;&gt;"არ დაწყებულა",((U$1&gt;მონაცემები!$I46)*OR(მონაცემები!$AF46&gt;U$1,მონაცემები!$AF46="")*((U$1-მონაცემები!$I46)/365)),0)</f>
        <v>0</v>
      </c>
      <c r="V46" s="8">
        <f>IF(მონაცემები!$I46&lt;&gt;"არ დაწყებულა",((V$1&gt;მონაცემები!$I46)*OR(მონაცემები!$AF46&gt;V$1,მონაცემები!$AF46="")*((V$1-მონაცემები!$I46)/365)),0)</f>
        <v>0</v>
      </c>
      <c r="W46" s="8">
        <f>IF(მონაცემები!$I46&lt;&gt;"არ დაწყებულა",((W$1&gt;მონაცემები!$I46)*OR(მონაცემები!$AF46&gt;W$1,მონაცემები!$AF46="")*((W$1-მონაცემები!$I46)/365)),0)</f>
        <v>0</v>
      </c>
      <c r="X46" s="8">
        <f>IF(მონაცემები!$I46&lt;&gt;"არ დაწყებულა",((X$1&gt;მონაცემები!$I46)*OR(მონაცემები!$AF46&gt;X$1,მონაცემები!$AF46="")*((X$1-მონაცემები!$I46)/365)),0)</f>
        <v>0</v>
      </c>
      <c r="Y46" s="8">
        <f>IF(მონაცემები!$I46&lt;&gt;"არ დაწყებულა",((Y$1&gt;მონაცემები!$I46)*OR(მონაცემები!$AF46&gt;Y$1,მონაცემები!$AF46="")*((Y$1-მონაცემები!$I46)/365)),0)</f>
        <v>0</v>
      </c>
      <c r="Z46" s="8">
        <f>IF(მონაცემები!$I46&lt;&gt;"არ დაწყებულა",((Z$1&gt;მონაცემები!$I46)*OR(მონაცემები!$AF46&gt;Z$1,მონაცემები!$AF46="")*((Z$1-მონაცემები!$I46)/365)),0)</f>
        <v>0</v>
      </c>
      <c r="AA46" s="8">
        <f>IF(მონაცემები!$I46&lt;&gt;"არ დაწყებულა",((AA$1&gt;მონაცემები!$I46)*OR(მონაცემები!$AF46&gt;AA$1,მონაცემები!$AF46="")*((AA$1-მონაცემები!$I46)/365)),0)</f>
        <v>0</v>
      </c>
      <c r="AB46" s="8">
        <f>IF(მონაცემები!$I46&lt;&gt;"არ დაწყებულა",((AB$1&gt;მონაცემები!$I46)*OR(მონაცემები!$AF46&gt;AB$1,მონაცემები!$AF46="")*((AB$1-მონაცემები!$I46)/365)),0)</f>
        <v>0</v>
      </c>
      <c r="AC46" s="8">
        <f>IF(მონაცემები!$I46&lt;&gt;"არ დაწყებულა",((AC$1&gt;მონაცემები!$I46)*OR(მონაცემები!$AF46&gt;AC$1,მონაცემები!$AF46="")*((AC$1-მონაცემები!$I46)/365)),0)</f>
        <v>0</v>
      </c>
      <c r="AD46" s="8">
        <f>IF(მონაცემები!$I46&lt;&gt;"არ დაწყებულა",((AD$1&gt;მონაცემები!$I46)*OR(მონაცემები!$AF46&gt;AD$1,მონაცემები!$AF46="")*((AD$1-მონაცემები!$I46)/365)),0)</f>
        <v>0</v>
      </c>
      <c r="AE46" s="8">
        <f>IF(მონაცემები!$I46&lt;&gt;"არ დაწყებულა",((AE$1&gt;მონაცემები!$I46)*OR(მონაცემები!$AF46&gt;AE$1,მონაცემები!$AF46="")*((AE$1-მონაცემები!$I46)/365)),0)</f>
        <v>0</v>
      </c>
      <c r="AF46" s="8">
        <f>IF(მონაცემები!$I46&lt;&gt;"არ დაწყებულა",((AF$1&gt;მონაცემები!$I46)*OR(მონაცემები!$AF46&gt;AF$1,მონაცემები!$AF46="")*((AF$1-მონაცემები!$I46)/365)),0)</f>
        <v>0</v>
      </c>
      <c r="AG46" s="8">
        <f>IF(მონაცემები!$I46&lt;&gt;"არ დაწყებულა",((AG$1&gt;მონაცემები!$I46)*OR(მონაცემები!$AF46&gt;AG$1,მონაცემები!$AF46="")*((AG$1-მონაცემები!$I46)/365)),0)</f>
        <v>0</v>
      </c>
      <c r="AH46" s="8">
        <f>IF(მონაცემები!$I46&lt;&gt;"არ დაწყებულა",((AH$1&gt;მონაცემები!$I46)*OR(მონაცემები!$AF46&gt;AH$1,მონაცემები!$AF46="")*((AH$1-მონაცემები!$I46)/365)),0)</f>
        <v>0</v>
      </c>
      <c r="AI46" s="8">
        <f>IF(მონაცემები!$I46&lt;&gt;"არ დაწყებულა",((AI$1&gt;მონაცემები!$I46)*OR(მონაცემები!$AF46&gt;AI$1,მონაცემები!$AF46="")*((AI$1-მონაცემები!$I46)/365)),0)</f>
        <v>0</v>
      </c>
      <c r="AJ46" s="8">
        <f>IF(მონაცემები!$I46&lt;&gt;"არ დაწყებულა",((AJ$1&gt;მონაცემები!$I46)*OR(მონაცემები!$AF46&gt;AJ$1,მონაცემები!$AF46="")*((AJ$1-მონაცემები!$I46)/365)),0)</f>
        <v>0</v>
      </c>
      <c r="AK46" s="8">
        <f>IF(მონაცემები!$I46&lt;&gt;"არ დაწყებულა",((AK$1&gt;მონაცემები!$I46)*OR(მონაცემები!$AF46&gt;AK$1,მონაცემები!$AF46="")*((AK$1-მონაცემები!$I46)/365)),0)</f>
        <v>0</v>
      </c>
      <c r="AL46" s="8">
        <f>IF(მონაცემები!$I46&lt;&gt;"არ დაწყებულა",((AL$1&gt;მონაცემები!$I46)*OR(მონაცემები!$AF46&gt;AL$1,მონაცემები!$AF46="")*((AL$1-მონაცემები!$I46)/365)),0)</f>
        <v>0</v>
      </c>
      <c r="AM46" s="8">
        <f>IF(მონაცემები!$I46&lt;&gt;"არ დაწყებულა",((AM$1&gt;მონაცემები!$I46)*OR(მონაცემები!$AF46&gt;AM$1,მონაცემები!$AF46="")*((AM$1-მონაცემები!$I46)/365)),0)</f>
        <v>0</v>
      </c>
      <c r="AN46" s="8">
        <f>IF(მონაცემები!$I46&lt;&gt;"არ დაწყებულა",((AN$1&gt;მონაცემები!$I46)*OR(მონაცემები!$AF46&gt;AN$1,მონაცემები!$AF46="")*((AN$1-მონაცემები!$I46)/365)),0)</f>
        <v>0</v>
      </c>
      <c r="AO46" s="8">
        <f>IF(მონაცემები!$I46&lt;&gt;"არ დაწყებულა",((AO$1&gt;მონაცემები!$I46)*OR(მონაცემები!$AF46&gt;AO$1,მონაცემები!$AF46="")*((AO$1-მონაცემები!$I46)/365)),0)</f>
        <v>0</v>
      </c>
      <c r="AP46" s="8">
        <f>IF(მონაცემები!$I46&lt;&gt;"არ დაწყებულა",((AP$1&gt;მონაცემები!$I46)*OR(მონაცემები!$AF46&gt;AP$1,მონაცემები!$AF46="")*((AP$1-მონაცემები!$I46)/365)),0)</f>
        <v>0</v>
      </c>
      <c r="AQ46" s="8">
        <f>IF(მონაცემები!$I46&lt;&gt;"არ დაწყებულა",((AQ$1&gt;მონაცემები!$I46)*OR(მონაცემები!$AF46&gt;AQ$1,მონაცემები!$AF46="")*((AQ$1-მონაცემები!$I46)/365)),0)</f>
        <v>0</v>
      </c>
      <c r="AR46" s="8">
        <f>IF(მონაცემები!$I46&lt;&gt;"არ დაწყებულა",((AR$1&gt;მონაცემები!$I46)*OR(მონაცემები!$AF46&gt;AR$1,მონაცემები!$AF46="")*((AR$1-მონაცემები!$I46)/365)),0)</f>
        <v>0</v>
      </c>
      <c r="AS46" s="8">
        <f>IF(მონაცემები!$I46&lt;&gt;"არ დაწყებულა",((AS$1&gt;მონაცემები!$I46)*OR(მონაცემები!$AF46&gt;AS$1,მონაცემები!$AF46="")*((AS$1-მონაცემები!$I46)/365)),0)</f>
        <v>0</v>
      </c>
      <c r="AT46" s="8">
        <f>IF(მონაცემები!$I46&lt;&gt;"არ დაწყებულა",((AT$1&gt;მონაცემები!$I46)*OR(მონაცემები!$AF46&gt;AT$1,მონაცემები!$AF46="")*((AT$1-მონაცემები!$I46)/365)),0)</f>
        <v>0</v>
      </c>
      <c r="AU46" s="8">
        <f>IF(მონაცემები!$I46&lt;&gt;"არ დაწყებულა",((AU$1&gt;მონაცემები!$I46)*OR(მონაცემები!$AF46&gt;AU$1,მონაცემები!$AF46="")*((AU$1-მონაცემები!$I46)/365)),0)</f>
        <v>0</v>
      </c>
      <c r="AV46" s="8">
        <f>IF(მონაცემები!$I46&lt;&gt;"არ დაწყებულა",((AV$1&gt;მონაცემები!$I46)*OR(მონაცემები!$AF46&gt;AV$1,მონაცემები!$AF46="")*((AV$1-მონაცემები!$I46)/365)),0)</f>
        <v>0</v>
      </c>
      <c r="AW46" s="8">
        <f>IF(მონაცემები!$I46&lt;&gt;"არ დაწყებულა",((AW$1&gt;მონაცემები!$I46)*OR(მონაცემები!$AF46&gt;AW$1,მონაცემები!$AF46="")*((AW$1-მონაცემები!$I46)/365)),0)</f>
        <v>0</v>
      </c>
      <c r="AX46" s="8">
        <f>IF(მონაცემები!$I46&lt;&gt;"არ დაწყებულა",((AX$1&gt;მონაცემები!$I46)*OR(მონაცემები!$AF46&gt;AX$1,მონაცემები!$AF46="")*((AX$1-მონაცემები!$I46)/365)),0)</f>
        <v>0</v>
      </c>
      <c r="AY46" s="8">
        <f>IF(მონაცემები!$I46&lt;&gt;"არ დაწყებულა",((AY$1&gt;მონაცემები!$I46)*OR(მონაცემები!$AF46&gt;AY$1,მონაცემები!$AF46="")*((AY$1-მონაცემები!$I46)/365)),0)</f>
        <v>0</v>
      </c>
      <c r="AZ46" s="8">
        <f>IF(მონაცემები!$I46&lt;&gt;"არ დაწყებულა",((AZ$1&gt;მონაცემები!$I46)*OR(მონაცემები!$AF46&gt;AZ$1,მონაცემები!$AF46="")*((AZ$1-მონაცემები!$I46)/365)),0)</f>
        <v>0</v>
      </c>
      <c r="BA46" s="8">
        <f>IF(მონაცემები!$I46&lt;&gt;"არ დაწყებულა",((BA$1&gt;მონაცემები!$I46)*OR(მონაცემები!$AF46&gt;BA$1,მონაცემები!$AF46="")*((BA$1-მონაცემები!$I46)/365)),0)</f>
        <v>0</v>
      </c>
      <c r="BB46" s="8">
        <f>IF(მონაცემები!$I46&lt;&gt;"არ დაწყებულა",((BB$1&gt;მონაცემები!$I46)*OR(მონაცემები!$AF46&gt;BB$1,მონაცემები!$AF46="")*((BB$1-მონაცემები!$I46)/365)),0)</f>
        <v>0</v>
      </c>
      <c r="BC46" s="8">
        <f>IF(მონაცემები!$I46&lt;&gt;"არ დაწყებულა",((BC$1&gt;მონაცემები!$I46)*OR(მონაცემები!$AF46&gt;BC$1,მონაცემები!$AF46="")*((BC$1-მონაცემები!$I46)/365)),0)</f>
        <v>0</v>
      </c>
      <c r="BD46" s="8">
        <f>IF(მონაცემები!$I46&lt;&gt;"არ დაწყებულა",((BD$1&gt;მონაცემები!$I46)*OR(მონაცემები!$AF46&gt;BD$1,მონაცემები!$AF46="")*((BD$1-მონაცემები!$I46)/365)),0)</f>
        <v>0</v>
      </c>
    </row>
    <row r="47" spans="2:56">
      <c r="B47" s="8">
        <f>IF(მონაცემები!$I47&lt;&gt;"არ დაწყებულა",((B$1&gt;მონაცემები!$I47)*OR(მონაცემები!$AF47&gt;B$1,მონაცემები!$AF47="")*((B$1-მონაცემები!$I47)/365)),0)</f>
        <v>0</v>
      </c>
      <c r="C47" s="8">
        <f>IF(მონაცემები!$I47&lt;&gt;"არ დაწყებულა",((C$1&gt;მონაცემები!$I47)*OR(მონაცემები!$AF47&gt;C$1,მონაცემები!$AF47="")*((C$1-მონაცემები!$I47)/365)),0)</f>
        <v>0</v>
      </c>
      <c r="D47" s="8">
        <f>IF(მონაცემები!$I47&lt;&gt;"არ დაწყებულა",((D$1&gt;მონაცემები!$I47)*OR(მონაცემები!$AF47&gt;D$1,მონაცემები!$AF47="")*((D$1-მონაცემები!$I47)/365)),0)</f>
        <v>0</v>
      </c>
      <c r="E47" s="8">
        <f>IF(მონაცემები!$I47&lt;&gt;"არ დაწყებულა",((E$1&gt;მონაცემები!$I47)*OR(მონაცემები!$AF47&gt;E$1,მონაცემები!$AF47="")*((E$1-მონაცემები!$I47)/365)),0)</f>
        <v>0</v>
      </c>
      <c r="F47" s="8">
        <f>IF(მონაცემები!$I47&lt;&gt;"არ დაწყებულა",((F$1&gt;მონაცემები!$I47)*OR(მონაცემები!$AF47&gt;F$1,მონაცემები!$AF47="")*((F$1-მონაცემები!$I47)/365)),0)</f>
        <v>0</v>
      </c>
      <c r="G47" s="8">
        <f>IF(მონაცემები!$I47&lt;&gt;"არ დაწყებულა",((G$1&gt;მონაცემები!$I47)*OR(მონაცემები!$AF47&gt;G$1,მონაცემები!$AF47="")*((G$1-მონაცემები!$I47)/365)),0)</f>
        <v>0</v>
      </c>
      <c r="H47" s="8">
        <f>IF(მონაცემები!$I47&lt;&gt;"არ დაწყებულა",((H$1&gt;მონაცემები!$I47)*OR(მონაცემები!$AF47&gt;H$1,მონაცემები!$AF47="")*((H$1-მონაცემები!$I47)/365)),0)</f>
        <v>0</v>
      </c>
      <c r="I47" s="8">
        <f>IF(მონაცემები!$I47&lt;&gt;"არ დაწყებულა",((I$1&gt;მონაცემები!$I47)*OR(მონაცემები!$AF47&gt;I$1,მონაცემები!$AF47="")*((I$1-მონაცემები!$I47)/365)),0)</f>
        <v>0</v>
      </c>
      <c r="J47" s="8">
        <f>IF(მონაცემები!$I47&lt;&gt;"არ დაწყებულა",((J$1&gt;მონაცემები!$I47)*OR(მონაცემები!$AF47&gt;J$1,მონაცემები!$AF47="")*((J$1-მონაცემები!$I47)/365)),0)</f>
        <v>0</v>
      </c>
      <c r="K47" s="8">
        <f>IF(მონაცემები!$I47&lt;&gt;"არ დაწყებულა",((K$1&gt;მონაცემები!$I47)*OR(მონაცემები!$AF47&gt;K$1,მონაცემები!$AF47="")*((K$1-მონაცემები!$I47)/365)),0)</f>
        <v>0</v>
      </c>
      <c r="L47" s="8">
        <f>IF(მონაცემები!$I47&lt;&gt;"არ დაწყებულა",((L$1&gt;მონაცემები!$I47)*OR(მონაცემები!$AF47&gt;L$1,მონაცემები!$AF47="")*((L$1-მონაცემები!$I47)/365)),0)</f>
        <v>0</v>
      </c>
      <c r="M47" s="8">
        <f>IF(მონაცემები!$I47&lt;&gt;"არ დაწყებულა",((M$1&gt;მონაცემები!$I47)*OR(მონაცემები!$AF47&gt;M$1,მონაცემები!$AF47="")*((M$1-მონაცემები!$I47)/365)),0)</f>
        <v>0</v>
      </c>
      <c r="N47" s="8">
        <f>IF(მონაცემები!$I47&lt;&gt;"არ დაწყებულა",((N$1&gt;მონაცემები!$I47)*OR(მონაცემები!$AF47&gt;N$1,მონაცემები!$AF47="")*((N$1-მონაცემები!$I47)/365)),0)</f>
        <v>0</v>
      </c>
      <c r="O47" s="8">
        <f>IF(მონაცემები!$I47&lt;&gt;"არ დაწყებულა",((O$1&gt;მონაცემები!$I47)*OR(მონაცემები!$AF47&gt;O$1,მონაცემები!$AF47="")*((O$1-მონაცემები!$I47)/365)),0)</f>
        <v>0</v>
      </c>
      <c r="P47" s="8">
        <f>IF(მონაცემები!$I47&lt;&gt;"არ დაწყებულა",((P$1&gt;მონაცემები!$I47)*OR(მონაცემები!$AF47&gt;P$1,მონაცემები!$AF47="")*((P$1-მონაცემები!$I47)/365)),0)</f>
        <v>0</v>
      </c>
      <c r="Q47" s="8">
        <f>IF(მონაცემები!$I47&lt;&gt;"არ დაწყებულა",((Q$1&gt;მონაცემები!$I47)*OR(მონაცემები!$AF47&gt;Q$1,მონაცემები!$AF47="")*((Q$1-მონაცემები!$I47)/365)),0)</f>
        <v>0</v>
      </c>
      <c r="R47" s="8">
        <f>IF(მონაცემები!$I47&lt;&gt;"არ დაწყებულა",((R$1&gt;მონაცემები!$I47)*OR(მონაცემები!$AF47&gt;R$1,მონაცემები!$AF47="")*((R$1-მონაცემები!$I47)/365)),0)</f>
        <v>0</v>
      </c>
      <c r="S47" s="8">
        <f>IF(მონაცემები!$I47&lt;&gt;"არ დაწყებულა",((S$1&gt;მონაცემები!$I47)*OR(მონაცემები!$AF47&gt;S$1,მონაცემები!$AF47="")*((S$1-მონაცემები!$I47)/365)),0)</f>
        <v>0</v>
      </c>
      <c r="T47" s="8">
        <f>IF(მონაცემები!$I47&lt;&gt;"არ დაწყებულა",((T$1&gt;მონაცემები!$I47)*OR(მონაცემები!$AF47&gt;T$1,მონაცემები!$AF47="")*((T$1-მონაცემები!$I47)/365)),0)</f>
        <v>0</v>
      </c>
      <c r="U47" s="8">
        <f>IF(მონაცემები!$I47&lt;&gt;"არ დაწყებულა",((U$1&gt;მონაცემები!$I47)*OR(მონაცემები!$AF47&gt;U$1,მონაცემები!$AF47="")*((U$1-მონაცემები!$I47)/365)),0)</f>
        <v>0</v>
      </c>
      <c r="V47" s="8">
        <f>IF(მონაცემები!$I47&lt;&gt;"არ დაწყებულა",((V$1&gt;მონაცემები!$I47)*OR(მონაცემები!$AF47&gt;V$1,მონაცემები!$AF47="")*((V$1-მონაცემები!$I47)/365)),0)</f>
        <v>0</v>
      </c>
      <c r="W47" s="8">
        <f>IF(მონაცემები!$I47&lt;&gt;"არ დაწყებულა",((W$1&gt;მონაცემები!$I47)*OR(მონაცემები!$AF47&gt;W$1,მონაცემები!$AF47="")*((W$1-მონაცემები!$I47)/365)),0)</f>
        <v>0</v>
      </c>
      <c r="X47" s="8">
        <f>IF(მონაცემები!$I47&lt;&gt;"არ დაწყებულა",((X$1&gt;მონაცემები!$I47)*OR(მონაცემები!$AF47&gt;X$1,მონაცემები!$AF47="")*((X$1-მონაცემები!$I47)/365)),0)</f>
        <v>0</v>
      </c>
      <c r="Y47" s="8">
        <f>IF(მონაცემები!$I47&lt;&gt;"არ დაწყებულა",((Y$1&gt;მონაცემები!$I47)*OR(მონაცემები!$AF47&gt;Y$1,მონაცემები!$AF47="")*((Y$1-მონაცემები!$I47)/365)),0)</f>
        <v>0</v>
      </c>
      <c r="Z47" s="8">
        <f>IF(მონაცემები!$I47&lt;&gt;"არ დაწყებულა",((Z$1&gt;მონაცემები!$I47)*OR(მონაცემები!$AF47&gt;Z$1,მონაცემები!$AF47="")*((Z$1-მონაცემები!$I47)/365)),0)</f>
        <v>0</v>
      </c>
      <c r="AA47" s="8">
        <f>IF(მონაცემები!$I47&lt;&gt;"არ დაწყებულა",((AA$1&gt;მონაცემები!$I47)*OR(მონაცემები!$AF47&gt;AA$1,მონაცემები!$AF47="")*((AA$1-მონაცემები!$I47)/365)),0)</f>
        <v>0</v>
      </c>
      <c r="AB47" s="8">
        <f>IF(მონაცემები!$I47&lt;&gt;"არ დაწყებულა",((AB$1&gt;მონაცემები!$I47)*OR(მონაცემები!$AF47&gt;AB$1,მონაცემები!$AF47="")*((AB$1-მონაცემები!$I47)/365)),0)</f>
        <v>0</v>
      </c>
      <c r="AC47" s="8">
        <f>IF(მონაცემები!$I47&lt;&gt;"არ დაწყებულა",((AC$1&gt;მონაცემები!$I47)*OR(მონაცემები!$AF47&gt;AC$1,მონაცემები!$AF47="")*((AC$1-მონაცემები!$I47)/365)),0)</f>
        <v>0</v>
      </c>
      <c r="AD47" s="8">
        <f>IF(მონაცემები!$I47&lt;&gt;"არ დაწყებულა",((AD$1&gt;მონაცემები!$I47)*OR(მონაცემები!$AF47&gt;AD$1,მონაცემები!$AF47="")*((AD$1-მონაცემები!$I47)/365)),0)</f>
        <v>0</v>
      </c>
      <c r="AE47" s="8">
        <f>IF(მონაცემები!$I47&lt;&gt;"არ დაწყებულა",((AE$1&gt;მონაცემები!$I47)*OR(მონაცემები!$AF47&gt;AE$1,მონაცემები!$AF47="")*((AE$1-მონაცემები!$I47)/365)),0)</f>
        <v>0</v>
      </c>
      <c r="AF47" s="8">
        <f>IF(მონაცემები!$I47&lt;&gt;"არ დაწყებულა",((AF$1&gt;მონაცემები!$I47)*OR(მონაცემები!$AF47&gt;AF$1,მონაცემები!$AF47="")*((AF$1-მონაცემები!$I47)/365)),0)</f>
        <v>0</v>
      </c>
      <c r="AG47" s="8">
        <f>IF(მონაცემები!$I47&lt;&gt;"არ დაწყებულა",((AG$1&gt;მონაცემები!$I47)*OR(მონაცემები!$AF47&gt;AG$1,მონაცემები!$AF47="")*((AG$1-მონაცემები!$I47)/365)),0)</f>
        <v>0</v>
      </c>
      <c r="AH47" s="8">
        <f>IF(მონაცემები!$I47&lt;&gt;"არ დაწყებულა",((AH$1&gt;მონაცემები!$I47)*OR(მონაცემები!$AF47&gt;AH$1,მონაცემები!$AF47="")*((AH$1-მონაცემები!$I47)/365)),0)</f>
        <v>0</v>
      </c>
      <c r="AI47" s="8">
        <f>IF(მონაცემები!$I47&lt;&gt;"არ დაწყებულა",((AI$1&gt;მონაცემები!$I47)*OR(მონაცემები!$AF47&gt;AI$1,მონაცემები!$AF47="")*((AI$1-მონაცემები!$I47)/365)),0)</f>
        <v>0</v>
      </c>
      <c r="AJ47" s="8">
        <f>IF(მონაცემები!$I47&lt;&gt;"არ დაწყებულა",((AJ$1&gt;მონაცემები!$I47)*OR(მონაცემები!$AF47&gt;AJ$1,მონაცემები!$AF47="")*((AJ$1-მონაცემები!$I47)/365)),0)</f>
        <v>0</v>
      </c>
      <c r="AK47" s="8">
        <f>IF(მონაცემები!$I47&lt;&gt;"არ დაწყებულა",((AK$1&gt;მონაცემები!$I47)*OR(მონაცემები!$AF47&gt;AK$1,მონაცემები!$AF47="")*((AK$1-მონაცემები!$I47)/365)),0)</f>
        <v>0</v>
      </c>
      <c r="AL47" s="8">
        <f>IF(მონაცემები!$I47&lt;&gt;"არ დაწყებულა",((AL$1&gt;მონაცემები!$I47)*OR(მონაცემები!$AF47&gt;AL$1,მონაცემები!$AF47="")*((AL$1-მონაცემები!$I47)/365)),0)</f>
        <v>0</v>
      </c>
      <c r="AM47" s="8">
        <f>IF(მონაცემები!$I47&lt;&gt;"არ დაწყებულა",((AM$1&gt;მონაცემები!$I47)*OR(მონაცემები!$AF47&gt;AM$1,მონაცემები!$AF47="")*((AM$1-მონაცემები!$I47)/365)),0)</f>
        <v>0</v>
      </c>
      <c r="AN47" s="8">
        <f>IF(მონაცემები!$I47&lt;&gt;"არ დაწყებულა",((AN$1&gt;მონაცემები!$I47)*OR(მონაცემები!$AF47&gt;AN$1,მონაცემები!$AF47="")*((AN$1-მონაცემები!$I47)/365)),0)</f>
        <v>0</v>
      </c>
      <c r="AO47" s="8">
        <f>IF(მონაცემები!$I47&lt;&gt;"არ დაწყებულა",((AO$1&gt;მონაცემები!$I47)*OR(მონაცემები!$AF47&gt;AO$1,მონაცემები!$AF47="")*((AO$1-მონაცემები!$I47)/365)),0)</f>
        <v>0</v>
      </c>
      <c r="AP47" s="8">
        <f>IF(მონაცემები!$I47&lt;&gt;"არ დაწყებულა",((AP$1&gt;მონაცემები!$I47)*OR(მონაცემები!$AF47&gt;AP$1,მონაცემები!$AF47="")*((AP$1-მონაცემები!$I47)/365)),0)</f>
        <v>0</v>
      </c>
      <c r="AQ47" s="8">
        <f>IF(მონაცემები!$I47&lt;&gt;"არ დაწყებულა",((AQ$1&gt;მონაცემები!$I47)*OR(მონაცემები!$AF47&gt;AQ$1,მონაცემები!$AF47="")*((AQ$1-მონაცემები!$I47)/365)),0)</f>
        <v>0</v>
      </c>
      <c r="AR47" s="8">
        <f>IF(მონაცემები!$I47&lt;&gt;"არ დაწყებულა",((AR$1&gt;მონაცემები!$I47)*OR(მონაცემები!$AF47&gt;AR$1,მონაცემები!$AF47="")*((AR$1-მონაცემები!$I47)/365)),0)</f>
        <v>0</v>
      </c>
      <c r="AS47" s="8">
        <f>IF(მონაცემები!$I47&lt;&gt;"არ დაწყებულა",((AS$1&gt;მონაცემები!$I47)*OR(მონაცემები!$AF47&gt;AS$1,მონაცემები!$AF47="")*((AS$1-მონაცემები!$I47)/365)),0)</f>
        <v>0</v>
      </c>
      <c r="AT47" s="8">
        <f>IF(მონაცემები!$I47&lt;&gt;"არ დაწყებულა",((AT$1&gt;მონაცემები!$I47)*OR(მონაცემები!$AF47&gt;AT$1,მონაცემები!$AF47="")*((AT$1-მონაცემები!$I47)/365)),0)</f>
        <v>0</v>
      </c>
      <c r="AU47" s="8">
        <f>IF(მონაცემები!$I47&lt;&gt;"არ დაწყებულა",((AU$1&gt;მონაცემები!$I47)*OR(მონაცემები!$AF47&gt;AU$1,მონაცემები!$AF47="")*((AU$1-მონაცემები!$I47)/365)),0)</f>
        <v>0</v>
      </c>
      <c r="AV47" s="8">
        <f>IF(მონაცემები!$I47&lt;&gt;"არ დაწყებულა",((AV$1&gt;მონაცემები!$I47)*OR(მონაცემები!$AF47&gt;AV$1,მონაცემები!$AF47="")*((AV$1-მონაცემები!$I47)/365)),0)</f>
        <v>0</v>
      </c>
      <c r="AW47" s="8">
        <f>IF(მონაცემები!$I47&lt;&gt;"არ დაწყებულა",((AW$1&gt;მონაცემები!$I47)*OR(მონაცემები!$AF47&gt;AW$1,მონაცემები!$AF47="")*((AW$1-მონაცემები!$I47)/365)),0)</f>
        <v>0</v>
      </c>
      <c r="AX47" s="8">
        <f>IF(მონაცემები!$I47&lt;&gt;"არ დაწყებულა",((AX$1&gt;მონაცემები!$I47)*OR(მონაცემები!$AF47&gt;AX$1,მონაცემები!$AF47="")*((AX$1-მონაცემები!$I47)/365)),0)</f>
        <v>0</v>
      </c>
      <c r="AY47" s="8">
        <f>IF(მონაცემები!$I47&lt;&gt;"არ დაწყებულა",((AY$1&gt;მონაცემები!$I47)*OR(მონაცემები!$AF47&gt;AY$1,მონაცემები!$AF47="")*((AY$1-მონაცემები!$I47)/365)),0)</f>
        <v>0</v>
      </c>
      <c r="AZ47" s="8">
        <f>IF(მონაცემები!$I47&lt;&gt;"არ დაწყებულა",((AZ$1&gt;მონაცემები!$I47)*OR(მონაცემები!$AF47&gt;AZ$1,მონაცემები!$AF47="")*((AZ$1-მონაცემები!$I47)/365)),0)</f>
        <v>0</v>
      </c>
      <c r="BA47" s="8">
        <f>IF(მონაცემები!$I47&lt;&gt;"არ დაწყებულა",((BA$1&gt;მონაცემები!$I47)*OR(მონაცემები!$AF47&gt;BA$1,მონაცემები!$AF47="")*((BA$1-მონაცემები!$I47)/365)),0)</f>
        <v>0</v>
      </c>
      <c r="BB47" s="8">
        <f>IF(მონაცემები!$I47&lt;&gt;"არ დაწყებულა",((BB$1&gt;მონაცემები!$I47)*OR(მონაცემები!$AF47&gt;BB$1,მონაცემები!$AF47="")*((BB$1-მონაცემები!$I47)/365)),0)</f>
        <v>0</v>
      </c>
      <c r="BC47" s="8">
        <f>IF(მონაცემები!$I47&lt;&gt;"არ დაწყებულა",((BC$1&gt;მონაცემები!$I47)*OR(მონაცემები!$AF47&gt;BC$1,მონაცემები!$AF47="")*((BC$1-მონაცემები!$I47)/365)),0)</f>
        <v>0</v>
      </c>
      <c r="BD47" s="8">
        <f>IF(მონაცემები!$I47&lt;&gt;"არ დაწყებულა",((BD$1&gt;მონაცემები!$I47)*OR(მონაცემები!$AF47&gt;BD$1,მონაცემები!$AF47="")*((BD$1-მონაცემები!$I47)/365)),0)</f>
        <v>0</v>
      </c>
    </row>
    <row r="48" spans="2:56">
      <c r="B48" s="8">
        <f>IF(მონაცემები!$I48&lt;&gt;"არ დაწყებულა",((B$1&gt;მონაცემები!$I48)*OR(მონაცემები!$AF48&gt;B$1,მონაცემები!$AF48="")*((B$1-მონაცემები!$I48)/365)),0)</f>
        <v>2.2986301369863016</v>
      </c>
      <c r="C48" s="8">
        <f>IF(მონაცემები!$I48&lt;&gt;"არ დაწყებულა",((C$1&gt;მონაცემები!$I48)*OR(მონაცემები!$AF48&gt;C$1,მონაცემები!$AF48="")*((C$1-მონაცემები!$I48)/365)),0)</f>
        <v>2.3835616438356166</v>
      </c>
      <c r="D48" s="8">
        <f>IF(მონაცემები!$I48&lt;&gt;"არ დაწყებულა",((D$1&gt;მონაცემები!$I48)*OR(მონაცემები!$AF48&gt;D$1,მონაცემები!$AF48="")*((D$1-მონაცემები!$I48)/365)),0)</f>
        <v>2.4602739726027396</v>
      </c>
      <c r="E48" s="8">
        <f>IF(მონაცემები!$I48&lt;&gt;"არ დაწყებულა",((E$1&gt;მონაცემები!$I48)*OR(მონაცემები!$AF48&gt;E$1,მონაცემები!$AF48="")*((E$1-მონაცემები!$I48)/365)),0)</f>
        <v>2.5452054794520547</v>
      </c>
      <c r="F48" s="8">
        <f>IF(მონაცემები!$I48&lt;&gt;"არ დაწყებულა",((F$1&gt;მონაცემები!$I48)*OR(მონაცემები!$AF48&gt;F$1,მონაცემები!$AF48="")*((F$1-მონაცემები!$I48)/365)),0)</f>
        <v>2.6273972602739728</v>
      </c>
      <c r="G48" s="8">
        <f>IF(მონაცემები!$I48&lt;&gt;"არ დაწყებულა",((G$1&gt;მონაცემები!$I48)*OR(მონაცემები!$AF48&gt;G$1,მონაცემები!$AF48="")*((G$1-მონაცემები!$I48)/365)),0)</f>
        <v>2.7123287671232879</v>
      </c>
      <c r="H48" s="8">
        <f>IF(მონაცემები!$I48&lt;&gt;"არ დაწყებულა",((H$1&gt;მონაცემები!$I48)*OR(მონაცემები!$AF48&gt;H$1,მონაცემები!$AF48="")*((H$1-მონაცემები!$I48)/365)),0)</f>
        <v>2.7945205479452055</v>
      </c>
      <c r="I48" s="8">
        <f>IF(მონაცემები!$I48&lt;&gt;"არ დაწყებულა",((I$1&gt;მონაცემები!$I48)*OR(მონაცემები!$AF48&gt;I$1,მონაცემები!$AF48="")*((I$1-მონაცემები!$I48)/365)),0)</f>
        <v>2.8794520547945206</v>
      </c>
      <c r="J48" s="8">
        <f>IF(მონაცემები!$I48&lt;&gt;"არ დაწყებულა",((J$1&gt;მონაცემები!$I48)*OR(მონაცემები!$AF48&gt;J$1,მონაცემები!$AF48="")*((J$1-მონაცემები!$I48)/365)),0)</f>
        <v>2.9643835616438357</v>
      </c>
      <c r="K48" s="8">
        <f>IF(მონაცემები!$I48&lt;&gt;"არ დაწყებულა",((K$1&gt;მონაცემები!$I48)*OR(მონაცემები!$AF48&gt;K$1,მონაცემები!$AF48="")*((K$1-მონაცემები!$I48)/365)),0)</f>
        <v>3.0465753424657533</v>
      </c>
      <c r="L48" s="8">
        <f>IF(მონაცემები!$I48&lt;&gt;"არ დაწყებულა",((L$1&gt;მონაცემები!$I48)*OR(მონაცემები!$AF48&gt;L$1,მონაცემები!$AF48="")*((L$1-მონაცემები!$I48)/365)),0)</f>
        <v>3.1315068493150684</v>
      </c>
      <c r="M48" s="8">
        <f>IF(მონაცემები!$I48&lt;&gt;"არ დაწყებულა",((M$1&gt;მონაცემები!$I48)*OR(მონაცემები!$AF48&gt;M$1,მონაცემები!$AF48="")*((M$1-მონაცემები!$I48)/365)),0)</f>
        <v>3.2136986301369861</v>
      </c>
      <c r="N48" s="8">
        <f>IF(მონაცემები!$I48&lt;&gt;"არ დაწყებულა",((N$1&gt;მონაცემები!$I48)*OR(მონაცემები!$AF48&gt;N$1,მონაცემები!$AF48="")*((N$1-მონაცემები!$I48)/365)),0)</f>
        <v>3.2986301369863016</v>
      </c>
      <c r="O48" s="8">
        <f>IF(მონაცემები!$I48&lt;&gt;"არ დაწყებულა",((O$1&gt;მონაცემები!$I48)*OR(მონაცემები!$AF48&gt;O$1,მონაცემები!$AF48="")*((O$1-მონაცემები!$I48)/365)),0)</f>
        <v>3.3835616438356166</v>
      </c>
      <c r="P48" s="8">
        <f>IF(მონაცემები!$I48&lt;&gt;"არ დაწყებულა",((P$1&gt;მონაცემები!$I48)*OR(მონაცემები!$AF48&gt;P$1,მონაცემები!$AF48="")*((P$1-მონაცემები!$I48)/365)),0)</f>
        <v>3.463013698630137</v>
      </c>
      <c r="Q48" s="8">
        <f>IF(მონაცემები!$I48&lt;&gt;"არ დაწყებულა",((Q$1&gt;მონაცემები!$I48)*OR(მონაცემები!$AF48&gt;Q$1,მონაცემები!$AF48="")*((Q$1-მონაცემები!$I48)/365)),0)</f>
        <v>3.547945205479452</v>
      </c>
      <c r="R48" s="8">
        <f>IF(მონაცემები!$I48&lt;&gt;"არ დაწყებულა",((R$1&gt;მონაცემები!$I48)*OR(მონაცემები!$AF48&gt;R$1,მონაცემები!$AF48="")*((R$1-მონაცემები!$I48)/365)),0)</f>
        <v>3.6301369863013697</v>
      </c>
      <c r="S48" s="8">
        <f>IF(მონაცემები!$I48&lt;&gt;"არ დაწყებულა",((S$1&gt;მონაცემები!$I48)*OR(მონაცემები!$AF48&gt;S$1,მონაცემები!$AF48="")*((S$1-მონაცემები!$I48)/365)),0)</f>
        <v>3.7150684931506848</v>
      </c>
      <c r="T48" s="8">
        <f>IF(მონაცემები!$I48&lt;&gt;"არ დაწყებულა",((T$1&gt;მონაცემები!$I48)*OR(მონაცემები!$AF48&gt;T$1,მონაცემები!$AF48="")*((T$1-მონაცემები!$I48)/365)),0)</f>
        <v>3.7972602739726029</v>
      </c>
      <c r="U48" s="8">
        <f>IF(მონაცემები!$I48&lt;&gt;"არ დაწყებულა",((U$1&gt;მონაცემები!$I48)*OR(მონაცემები!$AF48&gt;U$1,მონაცემები!$AF48="")*((U$1-მონაცემები!$I48)/365)),0)</f>
        <v>3.882191780821918</v>
      </c>
      <c r="V48" s="8">
        <f>IF(მონაცემები!$I48&lt;&gt;"არ დაწყებულა",((V$1&gt;მონაცემები!$I48)*OR(მონაცემები!$AF48&gt;V$1,მონაცემები!$AF48="")*((V$1-მონაცემები!$I48)/365)),0)</f>
        <v>3.967123287671233</v>
      </c>
      <c r="W48" s="8">
        <f>IF(მონაცემები!$I48&lt;&gt;"არ დაწყებულა",((W$1&gt;მონაცემები!$I48)*OR(მონაცემები!$AF48&gt;W$1,მონაცემები!$AF48="")*((W$1-მონაცემები!$I48)/365)),0)</f>
        <v>4.0493150684931507</v>
      </c>
      <c r="X48" s="8">
        <f>IF(მონაცემები!$I48&lt;&gt;"არ დაწყებულა",((X$1&gt;მონაცემები!$I48)*OR(მონაცემები!$AF48&gt;X$1,მონაცემები!$AF48="")*((X$1-მონაცემები!$I48)/365)),0)</f>
        <v>4.1342465753424653</v>
      </c>
      <c r="Y48" s="8">
        <f>IF(მონაცემები!$I48&lt;&gt;"არ დაწყებულა",((Y$1&gt;მონაცემები!$I48)*OR(მონაცემები!$AF48&gt;Y$1,მონაცემები!$AF48="")*((Y$1-მონაცემები!$I48)/365)),0)</f>
        <v>4.2164383561643834</v>
      </c>
      <c r="Z48" s="8">
        <f>IF(მონაცემები!$I48&lt;&gt;"არ დაწყებულა",((Z$1&gt;მონაცემები!$I48)*OR(მონაცემები!$AF48&gt;Z$1,მონაცემები!$AF48="")*((Z$1-მონაცემები!$I48)/365)),0)</f>
        <v>4.3013698630136989</v>
      </c>
      <c r="AA48" s="8">
        <f>IF(მონაცემები!$I48&lt;&gt;"არ დაწყებულა",((AA$1&gt;მონაცემები!$I48)*OR(მონაცემები!$AF48&gt;AA$1,მონაცემები!$AF48="")*((AA$1-მონაცემები!$I48)/365)),0)</f>
        <v>4.3863013698630136</v>
      </c>
      <c r="AB48" s="8">
        <f>IF(მონაცემები!$I48&lt;&gt;"არ დაწყებულა",((AB$1&gt;მონაცემები!$I48)*OR(მონაცემები!$AF48&gt;AB$1,მონაცემები!$AF48="")*((AB$1-მონაცემები!$I48)/365)),0)</f>
        <v>4.463013698630137</v>
      </c>
      <c r="AC48" s="8">
        <f>IF(მონაცემები!$I48&lt;&gt;"არ დაწყებულა",((AC$1&gt;მონაცემები!$I48)*OR(მონაცემები!$AF48&gt;AC$1,მონაცემები!$AF48="")*((AC$1-მონაცემები!$I48)/365)),0)</f>
        <v>4.5479452054794525</v>
      </c>
      <c r="AD48" s="8">
        <f>IF(მონაცემები!$I48&lt;&gt;"არ დაწყებულა",((AD$1&gt;მონაცემები!$I48)*OR(მონაცემები!$AF48&gt;AD$1,მონაცემები!$AF48="")*((AD$1-მონაცემები!$I48)/365)),0)</f>
        <v>4.6301369863013697</v>
      </c>
      <c r="AE48" s="8">
        <f>IF(მონაცემები!$I48&lt;&gt;"არ დაწყებულა",((AE$1&gt;მონაცემები!$I48)*OR(მონაცემები!$AF48&gt;AE$1,მონაცემები!$AF48="")*((AE$1-მონაცემები!$I48)/365)),0)</f>
        <v>4.7150684931506852</v>
      </c>
      <c r="AF48" s="8">
        <f>IF(მონაცემები!$I48&lt;&gt;"არ დაწყებულა",((AF$1&gt;მონაცემები!$I48)*OR(მონაცემები!$AF48&gt;AF$1,მონაცემები!$AF48="")*((AF$1-მონაცემები!$I48)/365)),0)</f>
        <v>0</v>
      </c>
      <c r="AG48" s="8">
        <f>IF(მონაცემები!$I48&lt;&gt;"არ დაწყებულა",((AG$1&gt;მონაცემები!$I48)*OR(მონაცემები!$AF48&gt;AG$1,მონაცემები!$AF48="")*((AG$1-მონაცემები!$I48)/365)),0)</f>
        <v>0</v>
      </c>
      <c r="AH48" s="8">
        <f>IF(მონაცემები!$I48&lt;&gt;"არ დაწყებულა",((AH$1&gt;მონაცემები!$I48)*OR(მონაცემები!$AF48&gt;AH$1,მონაცემები!$AF48="")*((AH$1-მონაცემები!$I48)/365)),0)</f>
        <v>0</v>
      </c>
      <c r="AI48" s="8">
        <f>IF(მონაცემები!$I48&lt;&gt;"არ დაწყებულა",((AI$1&gt;მონაცემები!$I48)*OR(მონაცემები!$AF48&gt;AI$1,მონაცემები!$AF48="")*((AI$1-მონაცემები!$I48)/365)),0)</f>
        <v>0</v>
      </c>
      <c r="AJ48" s="8">
        <f>IF(მონაცემები!$I48&lt;&gt;"არ დაწყებულა",((AJ$1&gt;მონაცემები!$I48)*OR(მონაცემები!$AF48&gt;AJ$1,მონაცემები!$AF48="")*((AJ$1-მონაცემები!$I48)/365)),0)</f>
        <v>0</v>
      </c>
      <c r="AK48" s="8">
        <f>IF(მონაცემები!$I48&lt;&gt;"არ დაწყებულა",((AK$1&gt;მონაცემები!$I48)*OR(მონაცემები!$AF48&gt;AK$1,მონაცემები!$AF48="")*((AK$1-მონაცემები!$I48)/365)),0)</f>
        <v>0</v>
      </c>
      <c r="AL48" s="8">
        <f>IF(მონაცემები!$I48&lt;&gt;"არ დაწყებულა",((AL$1&gt;მონაცემები!$I48)*OR(მონაცემები!$AF48&gt;AL$1,მონაცემები!$AF48="")*((AL$1-მონაცემები!$I48)/365)),0)</f>
        <v>0</v>
      </c>
      <c r="AM48" s="8">
        <f>IF(მონაცემები!$I48&lt;&gt;"არ დაწყებულა",((AM$1&gt;მონაცემები!$I48)*OR(მონაცემები!$AF48&gt;AM$1,მონაცემები!$AF48="")*((AM$1-მონაცემები!$I48)/365)),0)</f>
        <v>0</v>
      </c>
      <c r="AN48" s="8">
        <f>IF(მონაცემები!$I48&lt;&gt;"არ დაწყებულა",((AN$1&gt;მონაცემები!$I48)*OR(მონაცემები!$AF48&gt;AN$1,მონაცემები!$AF48="")*((AN$1-მონაცემები!$I48)/365)),0)</f>
        <v>0</v>
      </c>
      <c r="AO48" s="8">
        <f>IF(მონაცემები!$I48&lt;&gt;"არ დაწყებულა",((AO$1&gt;მონაცემები!$I48)*OR(მონაცემები!$AF48&gt;AO$1,მონაცემები!$AF48="")*((AO$1-მონაცემები!$I48)/365)),0)</f>
        <v>0</v>
      </c>
      <c r="AP48" s="8">
        <f>IF(მონაცემები!$I48&lt;&gt;"არ დაწყებულა",((AP$1&gt;მონაცემები!$I48)*OR(მონაცემები!$AF48&gt;AP$1,მონაცემები!$AF48="")*((AP$1-მონაცემები!$I48)/365)),0)</f>
        <v>0</v>
      </c>
      <c r="AQ48" s="8">
        <f>IF(მონაცემები!$I48&lt;&gt;"არ დაწყებულა",((AQ$1&gt;მონაცემები!$I48)*OR(მონაცემები!$AF48&gt;AQ$1,მონაცემები!$AF48="")*((AQ$1-მონაცემები!$I48)/365)),0)</f>
        <v>0</v>
      </c>
      <c r="AR48" s="8">
        <f>IF(მონაცემები!$I48&lt;&gt;"არ დაწყებულა",((AR$1&gt;მონაცემები!$I48)*OR(მონაცემები!$AF48&gt;AR$1,მონაცემები!$AF48="")*((AR$1-მონაცემები!$I48)/365)),0)</f>
        <v>0</v>
      </c>
      <c r="AS48" s="8">
        <f>IF(მონაცემები!$I48&lt;&gt;"არ დაწყებულა",((AS$1&gt;მონაცემები!$I48)*OR(მონაცემები!$AF48&gt;AS$1,მონაცემები!$AF48="")*((AS$1-მონაცემები!$I48)/365)),0)</f>
        <v>0</v>
      </c>
      <c r="AT48" s="8">
        <f>IF(მონაცემები!$I48&lt;&gt;"არ დაწყებულა",((AT$1&gt;მონაცემები!$I48)*OR(მონაცემები!$AF48&gt;AT$1,მონაცემები!$AF48="")*((AT$1-მონაცემები!$I48)/365)),0)</f>
        <v>0</v>
      </c>
      <c r="AU48" s="8">
        <f>IF(მონაცემები!$I48&lt;&gt;"არ დაწყებულა",((AU$1&gt;მონაცემები!$I48)*OR(მონაცემები!$AF48&gt;AU$1,მონაცემები!$AF48="")*((AU$1-მონაცემები!$I48)/365)),0)</f>
        <v>0</v>
      </c>
      <c r="AV48" s="8">
        <f>IF(მონაცემები!$I48&lt;&gt;"არ დაწყებულა",((AV$1&gt;მონაცემები!$I48)*OR(მონაცემები!$AF48&gt;AV$1,მონაცემები!$AF48="")*((AV$1-მონაცემები!$I48)/365)),0)</f>
        <v>0</v>
      </c>
      <c r="AW48" s="8">
        <f>IF(მონაცემები!$I48&lt;&gt;"არ დაწყებულა",((AW$1&gt;მონაცემები!$I48)*OR(მონაცემები!$AF48&gt;AW$1,მონაცემები!$AF48="")*((AW$1-მონაცემები!$I48)/365)),0)</f>
        <v>0</v>
      </c>
      <c r="AX48" s="8">
        <f>IF(მონაცემები!$I48&lt;&gt;"არ დაწყებულა",((AX$1&gt;მონაცემები!$I48)*OR(მონაცემები!$AF48&gt;AX$1,მონაცემები!$AF48="")*((AX$1-მონაცემები!$I48)/365)),0)</f>
        <v>0</v>
      </c>
      <c r="AY48" s="8">
        <f>IF(მონაცემები!$I48&lt;&gt;"არ დაწყებულა",((AY$1&gt;მონაცემები!$I48)*OR(მონაცემები!$AF48&gt;AY$1,მონაცემები!$AF48="")*((AY$1-მონაცემები!$I48)/365)),0)</f>
        <v>0</v>
      </c>
      <c r="AZ48" s="8">
        <f>IF(მონაცემები!$I48&lt;&gt;"არ დაწყებულა",((AZ$1&gt;მონაცემები!$I48)*OR(მონაცემები!$AF48&gt;AZ$1,მონაცემები!$AF48="")*((AZ$1-მონაცემები!$I48)/365)),0)</f>
        <v>0</v>
      </c>
      <c r="BA48" s="8">
        <f>IF(მონაცემები!$I48&lt;&gt;"არ დაწყებულა",((BA$1&gt;მონაცემები!$I48)*OR(მონაცემები!$AF48&gt;BA$1,მონაცემები!$AF48="")*((BA$1-მონაცემები!$I48)/365)),0)</f>
        <v>0</v>
      </c>
      <c r="BB48" s="8">
        <f>IF(მონაცემები!$I48&lt;&gt;"არ დაწყებულა",((BB$1&gt;მონაცემები!$I48)*OR(მონაცემები!$AF48&gt;BB$1,მონაცემები!$AF48="")*((BB$1-მონაცემები!$I48)/365)),0)</f>
        <v>0</v>
      </c>
      <c r="BC48" s="8">
        <f>IF(მონაცემები!$I48&lt;&gt;"არ დაწყებულა",((BC$1&gt;მონაცემები!$I48)*OR(მონაცემები!$AF48&gt;BC$1,მონაცემები!$AF48="")*((BC$1-მონაცემები!$I48)/365)),0)</f>
        <v>0</v>
      </c>
      <c r="BD48" s="8">
        <f>IF(მონაცემები!$I48&lt;&gt;"არ დაწყებულა",((BD$1&gt;მონაცემები!$I48)*OR(მონაცემები!$AF48&gt;BD$1,მონაცემები!$AF48="")*((BD$1-მონაცემები!$I48)/365)),0)</f>
        <v>0</v>
      </c>
    </row>
    <row r="49" spans="2:56">
      <c r="B49" s="8">
        <f>IF(მონაცემები!$I49&lt;&gt;"არ დაწყებულა",((B$1&gt;მონაცემები!$I49)*OR(მონაცემები!$AF49&gt;B$1,მონაცემები!$AF49="")*((B$1-მონაცემები!$I49)/365)),0)</f>
        <v>0</v>
      </c>
      <c r="C49" s="8">
        <f>IF(მონაცემები!$I49&lt;&gt;"არ დაწყებულა",((C$1&gt;მონაცემები!$I49)*OR(მონაცემები!$AF49&gt;C$1,მონაცემები!$AF49="")*((C$1-მონაცემები!$I49)/365)),0)</f>
        <v>0</v>
      </c>
      <c r="D49" s="8">
        <f>IF(მონაცემები!$I49&lt;&gt;"არ დაწყებულა",((D$1&gt;მონაცემები!$I49)*OR(მონაცემები!$AF49&gt;D$1,მონაცემები!$AF49="")*((D$1-მონაცემები!$I49)/365)),0)</f>
        <v>0</v>
      </c>
      <c r="E49" s="8">
        <f>IF(მონაცემები!$I49&lt;&gt;"არ დაწყებულა",((E$1&gt;მონაცემები!$I49)*OR(მონაცემები!$AF49&gt;E$1,მონაცემები!$AF49="")*((E$1-მონაცემები!$I49)/365)),0)</f>
        <v>0</v>
      </c>
      <c r="F49" s="8">
        <f>IF(მონაცემები!$I49&lt;&gt;"არ დაწყებულა",((F$1&gt;მონაცემები!$I49)*OR(მონაცემები!$AF49&gt;F$1,მონაცემები!$AF49="")*((F$1-მონაცემები!$I49)/365)),0)</f>
        <v>0</v>
      </c>
      <c r="G49" s="8">
        <f>IF(მონაცემები!$I49&lt;&gt;"არ დაწყებულა",((G$1&gt;მონაცემები!$I49)*OR(მონაცემები!$AF49&gt;G$1,მონაცემები!$AF49="")*((G$1-მონაცემები!$I49)/365)),0)</f>
        <v>0</v>
      </c>
      <c r="H49" s="8">
        <f>IF(მონაცემები!$I49&lt;&gt;"არ დაწყებულა",((H$1&gt;მონაცემები!$I49)*OR(მონაცემები!$AF49&gt;H$1,მონაცემები!$AF49="")*((H$1-მონაცემები!$I49)/365)),0)</f>
        <v>0</v>
      </c>
      <c r="I49" s="8">
        <f>IF(მონაცემები!$I49&lt;&gt;"არ დაწყებულა",((I$1&gt;მონაცემები!$I49)*OR(მონაცემები!$AF49&gt;I$1,მონაცემები!$AF49="")*((I$1-მონაცემები!$I49)/365)),0)</f>
        <v>0</v>
      </c>
      <c r="J49" s="8">
        <f>IF(მონაცემები!$I49&lt;&gt;"არ დაწყებულა",((J$1&gt;მონაცემები!$I49)*OR(მონაცემები!$AF49&gt;J$1,მონაცემები!$AF49="")*((J$1-მონაცემები!$I49)/365)),0)</f>
        <v>0</v>
      </c>
      <c r="K49" s="8">
        <f>IF(მონაცემები!$I49&lt;&gt;"არ დაწყებულა",((K$1&gt;მონაცემები!$I49)*OR(მონაცემები!$AF49&gt;K$1,მონაცემები!$AF49="")*((K$1-მონაცემები!$I49)/365)),0)</f>
        <v>3.8356164383561646E-2</v>
      </c>
      <c r="L49" s="8">
        <f>IF(მონაცემები!$I49&lt;&gt;"არ დაწყებულა",((L$1&gt;მონაცემები!$I49)*OR(მონაცემები!$AF49&gt;L$1,მონაცემები!$AF49="")*((L$1-მონაცემები!$I49)/365)),0)</f>
        <v>0.12328767123287671</v>
      </c>
      <c r="M49" s="8">
        <f>IF(მონაცემები!$I49&lt;&gt;"არ დაწყებულა",((M$1&gt;მონაცემები!$I49)*OR(მონაცემები!$AF49&gt;M$1,მონაცემები!$AF49="")*((M$1-მონაცემები!$I49)/365)),0)</f>
        <v>0.20547945205479451</v>
      </c>
      <c r="N49" s="8">
        <f>IF(მონაცემები!$I49&lt;&gt;"არ დაწყებულა",((N$1&gt;მონაცემები!$I49)*OR(მონაცემები!$AF49&gt;N$1,მონაცემები!$AF49="")*((N$1-მონაცემები!$I49)/365)),0)</f>
        <v>0.29041095890410956</v>
      </c>
      <c r="O49" s="8">
        <f>IF(მონაცემები!$I49&lt;&gt;"არ დაწყებულა",((O$1&gt;მონაცემები!$I49)*OR(მონაცემები!$AF49&gt;O$1,მონაცემები!$AF49="")*((O$1-მონაცემები!$I49)/365)),0)</f>
        <v>0.37534246575342467</v>
      </c>
      <c r="P49" s="8">
        <f>IF(მონაცემები!$I49&lt;&gt;"არ დაწყებულა",((P$1&gt;მონაცემები!$I49)*OR(მონაცემები!$AF49&gt;P$1,მონაცემები!$AF49="")*((P$1-მონაცემები!$I49)/365)),0)</f>
        <v>0.45479452054794522</v>
      </c>
      <c r="Q49" s="8">
        <f>IF(მონაცემები!$I49&lt;&gt;"არ დაწყებულა",((Q$1&gt;მონაცემები!$I49)*OR(მონაცემები!$AF49&gt;Q$1,მონაცემები!$AF49="")*((Q$1-მონაცემები!$I49)/365)),0)</f>
        <v>0.53972602739726028</v>
      </c>
      <c r="R49" s="8">
        <f>IF(მონაცემები!$I49&lt;&gt;"არ დაწყებულა",((R$1&gt;მონაცემები!$I49)*OR(მონაცემები!$AF49&gt;R$1,მონაცემები!$AF49="")*((R$1-მონაცემები!$I49)/365)),0)</f>
        <v>0.62191780821917808</v>
      </c>
      <c r="S49" s="8">
        <f>IF(მონაცემები!$I49&lt;&gt;"არ დაწყებულა",((S$1&gt;მონაცემები!$I49)*OR(მონაცემები!$AF49&gt;S$1,მონაცემები!$AF49="")*((S$1-მონაცემები!$I49)/365)),0)</f>
        <v>0.70684931506849313</v>
      </c>
      <c r="T49" s="8">
        <f>IF(მონაცემები!$I49&lt;&gt;"არ დაწყებულა",((T$1&gt;მონაცემები!$I49)*OR(მონაცემები!$AF49&gt;T$1,მონაცემები!$AF49="")*((T$1-მონაცემები!$I49)/365)),0)</f>
        <v>0.78904109589041094</v>
      </c>
      <c r="U49" s="8">
        <f>IF(მონაცემები!$I49&lt;&gt;"არ დაწყებულა",((U$1&gt;მონაცემები!$I49)*OR(მონაცემები!$AF49&gt;U$1,მონაცემები!$AF49="")*((U$1-მონაცემები!$I49)/365)),0)</f>
        <v>0.87397260273972599</v>
      </c>
      <c r="V49" s="8">
        <f>IF(მონაცემები!$I49&lt;&gt;"არ დაწყებულა",((V$1&gt;მონაცემები!$I49)*OR(მონაცემები!$AF49&gt;V$1,მონაცემები!$AF49="")*((V$1-მონაცემები!$I49)/365)),0)</f>
        <v>0.95890410958904104</v>
      </c>
      <c r="W49" s="8">
        <f>IF(მონაცემები!$I49&lt;&gt;"არ დაწყებულა",((W$1&gt;მონაცემები!$I49)*OR(მონაცემები!$AF49&gt;W$1,მონაცემები!$AF49="")*((W$1-მონაცემები!$I49)/365)),0)</f>
        <v>1.0410958904109588</v>
      </c>
      <c r="X49" s="8">
        <f>IF(მონაცემები!$I49&lt;&gt;"არ დაწყებულა",((X$1&gt;მონაცემები!$I49)*OR(მონაცემები!$AF49&gt;X$1,მონაცემები!$AF49="")*((X$1-მონაცემები!$I49)/365)),0)</f>
        <v>1.1260273972602739</v>
      </c>
      <c r="Y49" s="8">
        <f>IF(მონაცემები!$I49&lt;&gt;"არ დაწყებულა",((Y$1&gt;მონაცემები!$I49)*OR(მონაცემები!$AF49&gt;Y$1,მონაცემები!$AF49="")*((Y$1-მონაცემები!$I49)/365)),0)</f>
        <v>1.2082191780821918</v>
      </c>
      <c r="Z49" s="8">
        <f>IF(მონაცემები!$I49&lt;&gt;"არ დაწყებულა",((Z$1&gt;მონაცემები!$I49)*OR(მონაცემები!$AF49&gt;Z$1,მონაცემები!$AF49="")*((Z$1-მონაცემები!$I49)/365)),0)</f>
        <v>1.2931506849315069</v>
      </c>
      <c r="AA49" s="8">
        <f>IF(მონაცემები!$I49&lt;&gt;"არ დაწყებულა",((AA$1&gt;მონაცემები!$I49)*OR(მონაცემები!$AF49&gt;AA$1,მონაცემები!$AF49="")*((AA$1-მონაცემები!$I49)/365)),0)</f>
        <v>1.3780821917808219</v>
      </c>
      <c r="AB49" s="8">
        <f>IF(მონაცემები!$I49&lt;&gt;"არ დაწყებულა",((AB$1&gt;მონაცემები!$I49)*OR(მონაცემები!$AF49&gt;AB$1,მონაცემები!$AF49="")*((AB$1-მონაცემები!$I49)/365)),0)</f>
        <v>1.4547945205479451</v>
      </c>
      <c r="AC49" s="8">
        <f>IF(მონაცემები!$I49&lt;&gt;"არ დაწყებულა",((AC$1&gt;მონაცემები!$I49)*OR(მონაცემები!$AF49&gt;AC$1,მონაცემები!$AF49="")*((AC$1-მონაცემები!$I49)/365)),0)</f>
        <v>1.5397260273972602</v>
      </c>
      <c r="AD49" s="8">
        <f>IF(მონაცემები!$I49&lt;&gt;"არ დაწყებულა",((AD$1&gt;მონაცემები!$I49)*OR(მონაცემები!$AF49&gt;AD$1,მონაცემები!$AF49="")*((AD$1-მონაცემები!$I49)/365)),0)</f>
        <v>1.6219178082191781</v>
      </c>
      <c r="AE49" s="8">
        <f>IF(მონაცემები!$I49&lt;&gt;"არ დაწყებულა",((AE$1&gt;მონაცემები!$I49)*OR(მონაცემები!$AF49&gt;AE$1,მონაცემები!$AF49="")*((AE$1-მონაცემები!$I49)/365)),0)</f>
        <v>1.7068493150684931</v>
      </c>
      <c r="AF49" s="8">
        <f>IF(მონაცემები!$I49&lt;&gt;"არ დაწყებულა",((AF$1&gt;მონაცემები!$I49)*OR(მონაცემები!$AF49&gt;AF$1,მონაცემები!$AF49="")*((AF$1-მონაცემები!$I49)/365)),0)</f>
        <v>0</v>
      </c>
      <c r="AG49" s="8">
        <f>IF(მონაცემები!$I49&lt;&gt;"არ დაწყებულა",((AG$1&gt;მონაცემები!$I49)*OR(მონაცემები!$AF49&gt;AG$1,მონაცემები!$AF49="")*((AG$1-მონაცემები!$I49)/365)),0)</f>
        <v>0</v>
      </c>
      <c r="AH49" s="8">
        <f>IF(მონაცემები!$I49&lt;&gt;"არ დაწყებულა",((AH$1&gt;მონაცემები!$I49)*OR(მონაცემები!$AF49&gt;AH$1,მონაცემები!$AF49="")*((AH$1-მონაცემები!$I49)/365)),0)</f>
        <v>0</v>
      </c>
      <c r="AI49" s="8">
        <f>IF(მონაცემები!$I49&lt;&gt;"არ დაწყებულა",((AI$1&gt;მონაცემები!$I49)*OR(მონაცემები!$AF49&gt;AI$1,მონაცემები!$AF49="")*((AI$1-მონაცემები!$I49)/365)),0)</f>
        <v>0</v>
      </c>
      <c r="AJ49" s="8">
        <f>IF(მონაცემები!$I49&lt;&gt;"არ დაწყებულა",((AJ$1&gt;მონაცემები!$I49)*OR(მონაცემები!$AF49&gt;AJ$1,მონაცემები!$AF49="")*((AJ$1-მონაცემები!$I49)/365)),0)</f>
        <v>0</v>
      </c>
      <c r="AK49" s="8">
        <f>IF(მონაცემები!$I49&lt;&gt;"არ დაწყებულა",((AK$1&gt;მონაცემები!$I49)*OR(მონაცემები!$AF49&gt;AK$1,მონაცემები!$AF49="")*((AK$1-მონაცემები!$I49)/365)),0)</f>
        <v>0</v>
      </c>
      <c r="AL49" s="8">
        <f>IF(მონაცემები!$I49&lt;&gt;"არ დაწყებულა",((AL$1&gt;მონაცემები!$I49)*OR(მონაცემები!$AF49&gt;AL$1,მონაცემები!$AF49="")*((AL$1-მონაცემები!$I49)/365)),0)</f>
        <v>0</v>
      </c>
      <c r="AM49" s="8">
        <f>IF(მონაცემები!$I49&lt;&gt;"არ დაწყებულა",((AM$1&gt;მონაცემები!$I49)*OR(მონაცემები!$AF49&gt;AM$1,მონაცემები!$AF49="")*((AM$1-მონაცემები!$I49)/365)),0)</f>
        <v>0</v>
      </c>
      <c r="AN49" s="8">
        <f>IF(მონაცემები!$I49&lt;&gt;"არ დაწყებულა",((AN$1&gt;მონაცემები!$I49)*OR(მონაცემები!$AF49&gt;AN$1,მონაცემები!$AF49="")*((AN$1-მონაცემები!$I49)/365)),0)</f>
        <v>0</v>
      </c>
      <c r="AO49" s="8">
        <f>IF(მონაცემები!$I49&lt;&gt;"არ დაწყებულა",((AO$1&gt;მონაცემები!$I49)*OR(მონაცემები!$AF49&gt;AO$1,მონაცემები!$AF49="")*((AO$1-მონაცემები!$I49)/365)),0)</f>
        <v>0</v>
      </c>
      <c r="AP49" s="8">
        <f>IF(მონაცემები!$I49&lt;&gt;"არ დაწყებულა",((AP$1&gt;მონაცემები!$I49)*OR(მონაცემები!$AF49&gt;AP$1,მონაცემები!$AF49="")*((AP$1-მონაცემები!$I49)/365)),0)</f>
        <v>0</v>
      </c>
      <c r="AQ49" s="8">
        <f>IF(მონაცემები!$I49&lt;&gt;"არ დაწყებულა",((AQ$1&gt;მონაცემები!$I49)*OR(მონაცემები!$AF49&gt;AQ$1,მონაცემები!$AF49="")*((AQ$1-მონაცემები!$I49)/365)),0)</f>
        <v>0</v>
      </c>
      <c r="AR49" s="8">
        <f>IF(მონაცემები!$I49&lt;&gt;"არ დაწყებულა",((AR$1&gt;მონაცემები!$I49)*OR(მონაცემები!$AF49&gt;AR$1,მონაცემები!$AF49="")*((AR$1-მონაცემები!$I49)/365)),0)</f>
        <v>0</v>
      </c>
      <c r="AS49" s="8">
        <f>IF(მონაცემები!$I49&lt;&gt;"არ დაწყებულა",((AS$1&gt;მონაცემები!$I49)*OR(მონაცემები!$AF49&gt;AS$1,მონაცემები!$AF49="")*((AS$1-მონაცემები!$I49)/365)),0)</f>
        <v>0</v>
      </c>
      <c r="AT49" s="8">
        <f>IF(მონაცემები!$I49&lt;&gt;"არ დაწყებულა",((AT$1&gt;მონაცემები!$I49)*OR(მონაცემები!$AF49&gt;AT$1,მონაცემები!$AF49="")*((AT$1-მონაცემები!$I49)/365)),0)</f>
        <v>0</v>
      </c>
      <c r="AU49" s="8">
        <f>IF(მონაცემები!$I49&lt;&gt;"არ დაწყებულა",((AU$1&gt;მონაცემები!$I49)*OR(მონაცემები!$AF49&gt;AU$1,მონაცემები!$AF49="")*((AU$1-მონაცემები!$I49)/365)),0)</f>
        <v>0</v>
      </c>
      <c r="AV49" s="8">
        <f>IF(მონაცემები!$I49&lt;&gt;"არ დაწყებულა",((AV$1&gt;მონაცემები!$I49)*OR(მონაცემები!$AF49&gt;AV$1,მონაცემები!$AF49="")*((AV$1-მონაცემები!$I49)/365)),0)</f>
        <v>0</v>
      </c>
      <c r="AW49" s="8">
        <f>IF(მონაცემები!$I49&lt;&gt;"არ დაწყებულა",((AW$1&gt;მონაცემები!$I49)*OR(მონაცემები!$AF49&gt;AW$1,მონაცემები!$AF49="")*((AW$1-მონაცემები!$I49)/365)),0)</f>
        <v>0</v>
      </c>
      <c r="AX49" s="8">
        <f>IF(მონაცემები!$I49&lt;&gt;"არ დაწყებულა",((AX$1&gt;მონაცემები!$I49)*OR(მონაცემები!$AF49&gt;AX$1,მონაცემები!$AF49="")*((AX$1-მონაცემები!$I49)/365)),0)</f>
        <v>0</v>
      </c>
      <c r="AY49" s="8">
        <f>IF(მონაცემები!$I49&lt;&gt;"არ დაწყებულა",((AY$1&gt;მონაცემები!$I49)*OR(მონაცემები!$AF49&gt;AY$1,მონაცემები!$AF49="")*((AY$1-მონაცემები!$I49)/365)),0)</f>
        <v>0</v>
      </c>
      <c r="AZ49" s="8">
        <f>IF(მონაცემები!$I49&lt;&gt;"არ დაწყებულა",((AZ$1&gt;მონაცემები!$I49)*OR(მონაცემები!$AF49&gt;AZ$1,მონაცემები!$AF49="")*((AZ$1-მონაცემები!$I49)/365)),0)</f>
        <v>0</v>
      </c>
      <c r="BA49" s="8">
        <f>IF(მონაცემები!$I49&lt;&gt;"არ დაწყებულა",((BA$1&gt;მონაცემები!$I49)*OR(მონაცემები!$AF49&gt;BA$1,მონაცემები!$AF49="")*((BA$1-მონაცემები!$I49)/365)),0)</f>
        <v>0</v>
      </c>
      <c r="BB49" s="8">
        <f>IF(მონაცემები!$I49&lt;&gt;"არ დაწყებულა",((BB$1&gt;მონაცემები!$I49)*OR(მონაცემები!$AF49&gt;BB$1,მონაცემები!$AF49="")*((BB$1-მონაცემები!$I49)/365)),0)</f>
        <v>0</v>
      </c>
      <c r="BC49" s="8">
        <f>IF(მონაცემები!$I49&lt;&gt;"არ დაწყებულა",((BC$1&gt;მონაცემები!$I49)*OR(მონაცემები!$AF49&gt;BC$1,მონაცემები!$AF49="")*((BC$1-მონაცემები!$I49)/365)),0)</f>
        <v>0</v>
      </c>
      <c r="BD49" s="8">
        <f>IF(მონაცემები!$I49&lt;&gt;"არ დაწყებულა",((BD$1&gt;მონაცემები!$I49)*OR(მონაცემები!$AF49&gt;BD$1,მონაცემები!$AF49="")*((BD$1-მონაცემები!$I49)/365)),0)</f>
        <v>0</v>
      </c>
    </row>
    <row r="50" spans="2:56">
      <c r="B50" s="8">
        <f>IF(მონაცემები!$I50&lt;&gt;"არ დაწყებულა",((B$1&gt;მონაცემები!$I50)*OR(მონაცემები!$AF50&gt;B$1,მონაცემები!$AF50="")*((B$1-მონაცემები!$I50)/365)),0)</f>
        <v>4.978082191780822</v>
      </c>
      <c r="C50" s="8">
        <f>IF(მონაცემები!$I50&lt;&gt;"არ დაწყებულა",((C$1&gt;მონაცემები!$I50)*OR(მონაცემები!$AF50&gt;C$1,მონაცემები!$AF50="")*((C$1-მონაცემები!$I50)/365)),0)</f>
        <v>5.0630136986301366</v>
      </c>
      <c r="D50" s="8">
        <f>IF(მონაცემები!$I50&lt;&gt;"არ დაწყებულა",((D$1&gt;მონაცემები!$I50)*OR(მონაცემები!$AF50&gt;D$1,მონაცემები!$AF50="")*((D$1-მონაცემები!$I50)/365)),0)</f>
        <v>5.13972602739726</v>
      </c>
      <c r="E50" s="8">
        <f>IF(მონაცემები!$I50&lt;&gt;"არ დაწყებულა",((E$1&gt;მონაცემები!$I50)*OR(მონაცემები!$AF50&gt;E$1,მონაცემები!$AF50="")*((E$1-მონაცემები!$I50)/365)),0)</f>
        <v>5.2246575342465755</v>
      </c>
      <c r="F50" s="8">
        <f>IF(მონაცემები!$I50&lt;&gt;"არ დაწყებულა",((F$1&gt;მონაცემები!$I50)*OR(მონაცემები!$AF50&gt;F$1,მონაცემები!$AF50="")*((F$1-მონაცემები!$I50)/365)),0)</f>
        <v>5.3068493150684928</v>
      </c>
      <c r="G50" s="8">
        <f>IF(მონაცემები!$I50&lt;&gt;"არ დაწყებულა",((G$1&gt;მონაცემები!$I50)*OR(მონაცემები!$AF50&gt;G$1,მონაცემები!$AF50="")*((G$1-მონაცემები!$I50)/365)),0)</f>
        <v>5.3917808219178083</v>
      </c>
      <c r="H50" s="8">
        <f>IF(მონაცემები!$I50&lt;&gt;"არ დაწყებულა",((H$1&gt;მონაცემები!$I50)*OR(მონაცემები!$AF50&gt;H$1,მონაცემები!$AF50="")*((H$1-მონაცემები!$I50)/365)),0)</f>
        <v>5.4739726027397264</v>
      </c>
      <c r="I50" s="8">
        <f>IF(მონაცემები!$I50&lt;&gt;"არ დაწყებულა",((I$1&gt;მონაცემები!$I50)*OR(მონაცემები!$AF50&gt;I$1,მონაცემები!$AF50="")*((I$1-მონაცემები!$I50)/365)),0)</f>
        <v>5.558904109589041</v>
      </c>
      <c r="J50" s="8">
        <f>IF(მონაცემები!$I50&lt;&gt;"არ დაწყებულა",((J$1&gt;მონაცემები!$I50)*OR(მონაცემები!$AF50&gt;J$1,მონაცემები!$AF50="")*((J$1-მონაცემები!$I50)/365)),0)</f>
        <v>5.6438356164383565</v>
      </c>
      <c r="K50" s="8">
        <f>IF(მონაცემები!$I50&lt;&gt;"არ დაწყებულა",((K$1&gt;მონაცემები!$I50)*OR(მონაცემები!$AF50&gt;K$1,მონაცემები!$AF50="")*((K$1-მონაცემები!$I50)/365)),0)</f>
        <v>5.7260273972602738</v>
      </c>
      <c r="L50" s="8">
        <f>IF(მონაცემები!$I50&lt;&gt;"არ დაწყებულა",((L$1&gt;მონაცემები!$I50)*OR(მონაცემები!$AF50&gt;L$1,მონაცემები!$AF50="")*((L$1-მონაცემები!$I50)/365)),0)</f>
        <v>5.8109589041095893</v>
      </c>
      <c r="M50" s="8">
        <f>IF(მონაცემები!$I50&lt;&gt;"არ დაწყებულა",((M$1&gt;მონაცემები!$I50)*OR(მონაცემები!$AF50&gt;M$1,მონაცემები!$AF50="")*((M$1-მონაცემები!$I50)/365)),0)</f>
        <v>5.8931506849315065</v>
      </c>
      <c r="N50" s="8">
        <f>IF(მონაცემები!$I50&lt;&gt;"არ დაწყებულა",((N$1&gt;მონაცემები!$I50)*OR(მონაცემები!$AF50&gt;N$1,მონაცემები!$AF50="")*((N$1-მონაცემები!$I50)/365)),0)</f>
        <v>5.978082191780822</v>
      </c>
      <c r="O50" s="8">
        <f>IF(მონაცემები!$I50&lt;&gt;"არ დაწყებულა",((O$1&gt;მონაცემები!$I50)*OR(მონაცემები!$AF50&gt;O$1,მონაცემები!$AF50="")*((O$1-მონაცემები!$I50)/365)),0)</f>
        <v>6.0630136986301366</v>
      </c>
      <c r="P50" s="8">
        <f>IF(მონაცემები!$I50&lt;&gt;"არ დაწყებულა",((P$1&gt;მონაცემები!$I50)*OR(მონაცემები!$AF50&gt;P$1,მონაცემები!$AF50="")*((P$1-მონაცემები!$I50)/365)),0)</f>
        <v>6.1424657534246574</v>
      </c>
      <c r="Q50" s="8">
        <f>IF(მონაცემები!$I50&lt;&gt;"არ დაწყებულა",((Q$1&gt;მონაცემები!$I50)*OR(მონაცემები!$AF50&gt;Q$1,მონაცემები!$AF50="")*((Q$1-მონაცემები!$I50)/365)),0)</f>
        <v>6.2273972602739729</v>
      </c>
      <c r="R50" s="8">
        <f>IF(მონაცემები!$I50&lt;&gt;"არ დაწყებულა",((R$1&gt;მონაცემები!$I50)*OR(მონაცემები!$AF50&gt;R$1,მონაცემები!$AF50="")*((R$1-მონაცემები!$I50)/365)),0)</f>
        <v>6.3095890410958901</v>
      </c>
      <c r="S50" s="8">
        <f>IF(მონაცემები!$I50&lt;&gt;"არ დაწყებულა",((S$1&gt;მონაცემები!$I50)*OR(მონაცემები!$AF50&gt;S$1,მონაცემები!$AF50="")*((S$1-მონაცემები!$I50)/365)),0)</f>
        <v>6.3945205479452056</v>
      </c>
      <c r="T50" s="8">
        <f>IF(მონაცემები!$I50&lt;&gt;"არ დაწყებულა",((T$1&gt;მონაცემები!$I50)*OR(მონაცემები!$AF50&gt;T$1,მონაცემები!$AF50="")*((T$1-მონაცემები!$I50)/365)),0)</f>
        <v>6.4767123287671229</v>
      </c>
      <c r="U50" s="8">
        <f>IF(მონაცემები!$I50&lt;&gt;"არ დაწყებულა",((U$1&gt;მონაცემები!$I50)*OR(მონაცემები!$AF50&gt;U$1,მონაცემები!$AF50="")*((U$1-მონაცემები!$I50)/365)),0)</f>
        <v>6.5616438356164384</v>
      </c>
      <c r="V50" s="8">
        <f>IF(მონაცემები!$I50&lt;&gt;"არ დაწყებულა",((V$1&gt;მონაცემები!$I50)*OR(მონაცემები!$AF50&gt;V$1,მონაცემები!$AF50="")*((V$1-მონაცემები!$I50)/365)),0)</f>
        <v>6.646575342465753</v>
      </c>
      <c r="W50" s="8">
        <f>IF(მონაცემები!$I50&lt;&gt;"არ დაწყებულა",((W$1&gt;მონაცემები!$I50)*OR(მონაცემები!$AF50&gt;W$1,მონაცემები!$AF50="")*((W$1-მონაცემები!$I50)/365)),0)</f>
        <v>6.7287671232876711</v>
      </c>
      <c r="X50" s="8">
        <f>IF(მონაცემები!$I50&lt;&gt;"არ დაწყებულა",((X$1&gt;მონაცემები!$I50)*OR(მონაცემები!$AF50&gt;X$1,მონაცემები!$AF50="")*((X$1-მონაცემები!$I50)/365)),0)</f>
        <v>6.8136986301369866</v>
      </c>
      <c r="Y50" s="8">
        <f>IF(მონაცემები!$I50&lt;&gt;"არ დაწყებულა",((Y$1&gt;მონაცემები!$I50)*OR(მონაცემები!$AF50&gt;Y$1,მონაცემები!$AF50="")*((Y$1-მონაცემები!$I50)/365)),0)</f>
        <v>6.8958904109589039</v>
      </c>
      <c r="Z50" s="8">
        <f>IF(მონაცემები!$I50&lt;&gt;"არ დაწყებულა",((Z$1&gt;მონაცემები!$I50)*OR(მონაცემები!$AF50&gt;Z$1,მონაცემები!$AF50="")*((Z$1-მონაცემები!$I50)/365)),0)</f>
        <v>6.9808219178082194</v>
      </c>
      <c r="AA50" s="8">
        <f>IF(მონაცემები!$I50&lt;&gt;"არ დაწყებულა",((AA$1&gt;მონაცემები!$I50)*OR(მონაცემები!$AF50&gt;AA$1,მონაცემები!$AF50="")*((AA$1-მონაცემები!$I50)/365)),0)</f>
        <v>7.065753424657534</v>
      </c>
      <c r="AB50" s="8">
        <f>IF(მონაცემები!$I50&lt;&gt;"არ დაწყებულა",((AB$1&gt;მონაცემები!$I50)*OR(მონაცემები!$AF50&gt;AB$1,მონაცემები!$AF50="")*((AB$1-მონაცემები!$I50)/365)),0)</f>
        <v>7.1424657534246574</v>
      </c>
      <c r="AC50" s="8">
        <f>IF(მონაცემები!$I50&lt;&gt;"არ დაწყებულა",((AC$1&gt;მონაცემები!$I50)*OR(მონაცემები!$AF50&gt;AC$1,მონაცემები!$AF50="")*((AC$1-მონაცემები!$I50)/365)),0)</f>
        <v>7.2273972602739729</v>
      </c>
      <c r="AD50" s="8">
        <f>IF(მონაცემები!$I50&lt;&gt;"არ დაწყებულა",((AD$1&gt;მონაცემები!$I50)*OR(მონაცემები!$AF50&gt;AD$1,მონაცემები!$AF50="")*((AD$1-მონაცემები!$I50)/365)),0)</f>
        <v>7.3095890410958901</v>
      </c>
      <c r="AE50" s="8">
        <f>IF(მონაცემები!$I50&lt;&gt;"არ დაწყებულა",((AE$1&gt;მონაცემები!$I50)*OR(მონაცემები!$AF50&gt;AE$1,მონაცემები!$AF50="")*((AE$1-მონაცემები!$I50)/365)),0)</f>
        <v>7.3945205479452056</v>
      </c>
      <c r="AF50" s="8">
        <f>IF(მონაცემები!$I50&lt;&gt;"არ დაწყებულა",((AF$1&gt;მონაცემები!$I50)*OR(მონაცემები!$AF50&gt;AF$1,მონაცემები!$AF50="")*((AF$1-მონაცემები!$I50)/365)),0)</f>
        <v>7.4767123287671229</v>
      </c>
      <c r="AG50" s="8">
        <f>IF(მონაცემები!$I50&lt;&gt;"არ დაწყებულა",((AG$1&gt;მონაცემები!$I50)*OR(მონაცემები!$AF50&gt;AG$1,მონაცემები!$AF50="")*((AG$1-მონაცემები!$I50)/365)),0)</f>
        <v>7.5616438356164384</v>
      </c>
      <c r="AH50" s="8">
        <f>IF(მონაცემები!$I50&lt;&gt;"არ დაწყებულა",((AH$1&gt;მონაცემები!$I50)*OR(მონაცემები!$AF50&gt;AH$1,მონაცემები!$AF50="")*((AH$1-მონაცემები!$I50)/365)),0)</f>
        <v>7.646575342465753</v>
      </c>
      <c r="AI50" s="8">
        <f>IF(მონაცემები!$I50&lt;&gt;"არ დაწყებულა",((AI$1&gt;მონაცემები!$I50)*OR(მონაცემები!$AF50&gt;AI$1,მონაცემები!$AF50="")*((AI$1-მონაცემები!$I50)/365)),0)</f>
        <v>7.7287671232876711</v>
      </c>
      <c r="AJ50" s="8">
        <f>IF(მონაცემები!$I50&lt;&gt;"არ დაწყებულა",((AJ$1&gt;მონაცემები!$I50)*OR(მონაცემები!$AF50&gt;AJ$1,მონაცემები!$AF50="")*((AJ$1-მონაცემები!$I50)/365)),0)</f>
        <v>7.8136986301369866</v>
      </c>
      <c r="AK50" s="8">
        <f>IF(მონაცემები!$I50&lt;&gt;"არ დაწყებულა",((AK$1&gt;მონაცემები!$I50)*OR(მონაცემები!$AF50&gt;AK$1,მონაცემები!$AF50="")*((AK$1-მონაცემები!$I50)/365)),0)</f>
        <v>7.8958904109589039</v>
      </c>
      <c r="AL50" s="8">
        <f>IF(მონაცემები!$I50&lt;&gt;"არ დაწყებულა",((AL$1&gt;მონაცემები!$I50)*OR(მონაცემები!$AF50&gt;AL$1,მონაცემები!$AF50="")*((AL$1-მონაცემები!$I50)/365)),0)</f>
        <v>7.9808219178082194</v>
      </c>
      <c r="AM50" s="8">
        <f>IF(მონაცემები!$I50&lt;&gt;"არ დაწყებულა",((AM$1&gt;მონაცემები!$I50)*OR(მონაცემები!$AF50&gt;AM$1,მონაცემები!$AF50="")*((AM$1-მონაცემები!$I50)/365)),0)</f>
        <v>8.0657534246575349</v>
      </c>
      <c r="AN50" s="8">
        <f>IF(მონაცემები!$I50&lt;&gt;"არ დაწყებულა",((AN$1&gt;მონაცემები!$I50)*OR(მონაცემები!$AF50&gt;AN$1,მონაცემები!$AF50="")*((AN$1-მონაცემები!$I50)/365)),0)</f>
        <v>8.1424657534246574</v>
      </c>
      <c r="AO50" s="8">
        <f>IF(მონაცემები!$I50&lt;&gt;"არ დაწყებულა",((AO$1&gt;მონაცემები!$I50)*OR(მონაცემები!$AF50&gt;AO$1,მონაცემები!$AF50="")*((AO$1-მონაცემები!$I50)/365)),0)</f>
        <v>8.2273972602739729</v>
      </c>
      <c r="AP50" s="8">
        <f>IF(მონაცემები!$I50&lt;&gt;"არ დაწყებულა",((AP$1&gt;მონაცემები!$I50)*OR(მონაცემები!$AF50&gt;AP$1,მონაცემები!$AF50="")*((AP$1-მონაცემები!$I50)/365)),0)</f>
        <v>8.3095890410958901</v>
      </c>
      <c r="AQ50" s="8">
        <f>IF(მონაცემები!$I50&lt;&gt;"არ დაწყებულა",((AQ$1&gt;მონაცემები!$I50)*OR(მონაცემები!$AF50&gt;AQ$1,მონაცემები!$AF50="")*((AQ$1-მონაცემები!$I50)/365)),0)</f>
        <v>0</v>
      </c>
      <c r="AR50" s="8">
        <f>IF(მონაცემები!$I50&lt;&gt;"არ დაწყებულა",((AR$1&gt;მონაცემები!$I50)*OR(მონაცემები!$AF50&gt;AR$1,მონაცემები!$AF50="")*((AR$1-მონაცემები!$I50)/365)),0)</f>
        <v>0</v>
      </c>
      <c r="AS50" s="8">
        <f>IF(მონაცემები!$I50&lt;&gt;"არ დაწყებულა",((AS$1&gt;მონაცემები!$I50)*OR(მონაცემები!$AF50&gt;AS$1,მონაცემები!$AF50="")*((AS$1-მონაცემები!$I50)/365)),0)</f>
        <v>0</v>
      </c>
      <c r="AT50" s="8">
        <f>IF(მონაცემები!$I50&lt;&gt;"არ დაწყებულა",((AT$1&gt;მონაცემები!$I50)*OR(მონაცემები!$AF50&gt;AT$1,მონაცემები!$AF50="")*((AT$1-მონაცემები!$I50)/365)),0)</f>
        <v>0</v>
      </c>
      <c r="AU50" s="8">
        <f>IF(მონაცემები!$I50&lt;&gt;"არ დაწყებულა",((AU$1&gt;მონაცემები!$I50)*OR(მონაცემები!$AF50&gt;AU$1,მონაცემები!$AF50="")*((AU$1-მონაცემები!$I50)/365)),0)</f>
        <v>0</v>
      </c>
      <c r="AV50" s="8">
        <f>IF(მონაცემები!$I50&lt;&gt;"არ დაწყებულა",((AV$1&gt;მონაცემები!$I50)*OR(მონაცემები!$AF50&gt;AV$1,მონაცემები!$AF50="")*((AV$1-მონაცემები!$I50)/365)),0)</f>
        <v>0</v>
      </c>
      <c r="AW50" s="8">
        <f>IF(მონაცემები!$I50&lt;&gt;"არ დაწყებულა",((AW$1&gt;მონაცემები!$I50)*OR(მონაცემები!$AF50&gt;AW$1,მონაცემები!$AF50="")*((AW$1-მონაცემები!$I50)/365)),0)</f>
        <v>0</v>
      </c>
      <c r="AX50" s="8">
        <f>IF(მონაცემები!$I50&lt;&gt;"არ დაწყებულა",((AX$1&gt;მონაცემები!$I50)*OR(მონაცემები!$AF50&gt;AX$1,მონაცემები!$AF50="")*((AX$1-მონაცემები!$I50)/365)),0)</f>
        <v>0</v>
      </c>
      <c r="AY50" s="8">
        <f>IF(მონაცემები!$I50&lt;&gt;"არ დაწყებულა",((AY$1&gt;მონაცემები!$I50)*OR(მონაცემები!$AF50&gt;AY$1,მონაცემები!$AF50="")*((AY$1-მონაცემები!$I50)/365)),0)</f>
        <v>0</v>
      </c>
      <c r="AZ50" s="8">
        <f>IF(მონაცემები!$I50&lt;&gt;"არ დაწყებულა",((AZ$1&gt;მონაცემები!$I50)*OR(მონაცემები!$AF50&gt;AZ$1,მონაცემები!$AF50="")*((AZ$1-მონაცემები!$I50)/365)),0)</f>
        <v>0</v>
      </c>
      <c r="BA50" s="8">
        <f>IF(მონაცემები!$I50&lt;&gt;"არ დაწყებულა",((BA$1&gt;მონაცემები!$I50)*OR(მონაცემები!$AF50&gt;BA$1,მონაცემები!$AF50="")*((BA$1-მონაცემები!$I50)/365)),0)</f>
        <v>0</v>
      </c>
      <c r="BB50" s="8">
        <f>IF(მონაცემები!$I50&lt;&gt;"არ დაწყებულა",((BB$1&gt;მონაცემები!$I50)*OR(მონაცემები!$AF50&gt;BB$1,მონაცემები!$AF50="")*((BB$1-მონაცემები!$I50)/365)),0)</f>
        <v>0</v>
      </c>
      <c r="BC50" s="8">
        <f>IF(მონაცემები!$I50&lt;&gt;"არ დაწყებულა",((BC$1&gt;მონაცემები!$I50)*OR(მონაცემები!$AF50&gt;BC$1,მონაცემები!$AF50="")*((BC$1-მონაცემები!$I50)/365)),0)</f>
        <v>0</v>
      </c>
      <c r="BD50" s="8">
        <f>IF(მონაცემები!$I50&lt;&gt;"არ დაწყებულა",((BD$1&gt;მონაცემები!$I50)*OR(მონაცემები!$AF50&gt;BD$1,მონაცემები!$AF50="")*((BD$1-მონაცემები!$I50)/365)),0)</f>
        <v>0</v>
      </c>
    </row>
    <row r="51" spans="2:56">
      <c r="B51" s="8">
        <f>IF(მონაცემები!$I51&lt;&gt;"არ დაწყებულა",((B$1&gt;მონაცემები!$I51)*OR(მონაცემები!$AF51&gt;B$1,მონაცემები!$AF51="")*((B$1-მონაცემები!$I51)/365)),0)</f>
        <v>0</v>
      </c>
      <c r="C51" s="8">
        <f>IF(მონაცემები!$I51&lt;&gt;"არ დაწყებულა",((C$1&gt;მონაცემები!$I51)*OR(მონაცემები!$AF51&gt;C$1,მონაცემები!$AF51="")*((C$1-მონაცემები!$I51)/365)),0)</f>
        <v>0</v>
      </c>
      <c r="D51" s="8">
        <f>IF(მონაცემები!$I51&lt;&gt;"არ დაწყებულა",((D$1&gt;მონაცემები!$I51)*OR(მონაცემები!$AF51&gt;D$1,მონაცემები!$AF51="")*((D$1-მონაცემები!$I51)/365)),0)</f>
        <v>0</v>
      </c>
      <c r="E51" s="8">
        <f>IF(მონაცემები!$I51&lt;&gt;"არ დაწყებულა",((E$1&gt;მონაცემები!$I51)*OR(მონაცემები!$AF51&gt;E$1,მონაცემები!$AF51="")*((E$1-მონაცემები!$I51)/365)),0)</f>
        <v>0</v>
      </c>
      <c r="F51" s="8">
        <f>IF(მონაცემები!$I51&lt;&gt;"არ დაწყებულა",((F$1&gt;მონაცემები!$I51)*OR(მონაცემები!$AF51&gt;F$1,მონაცემები!$AF51="")*((F$1-მონაცემები!$I51)/365)),0)</f>
        <v>0</v>
      </c>
      <c r="G51" s="8">
        <f>IF(მონაცემები!$I51&lt;&gt;"არ დაწყებულა",((G$1&gt;მონაცემები!$I51)*OR(მონაცემები!$AF51&gt;G$1,მონაცემები!$AF51="")*((G$1-მონაცემები!$I51)/365)),0)</f>
        <v>0</v>
      </c>
      <c r="H51" s="8">
        <f>IF(მონაცემები!$I51&lt;&gt;"არ დაწყებულა",((H$1&gt;მონაცემები!$I51)*OR(მონაცემები!$AF51&gt;H$1,მონაცემები!$AF51="")*((H$1-მონაცემები!$I51)/365)),0)</f>
        <v>0</v>
      </c>
      <c r="I51" s="8">
        <f>IF(მონაცემები!$I51&lt;&gt;"არ დაწყებულა",((I$1&gt;მონაცემები!$I51)*OR(მონაცემები!$AF51&gt;I$1,მონაცემები!$AF51="")*((I$1-მონაცემები!$I51)/365)),0)</f>
        <v>0</v>
      </c>
      <c r="J51" s="8">
        <f>IF(მონაცემები!$I51&lt;&gt;"არ დაწყებულა",((J$1&gt;მონაცემები!$I51)*OR(მონაცემები!$AF51&gt;J$1,მონაცემები!$AF51="")*((J$1-მონაცემები!$I51)/365)),0)</f>
        <v>0</v>
      </c>
      <c r="K51" s="8">
        <f>IF(მონაცემები!$I51&lt;&gt;"არ დაწყებულა",((K$1&gt;მონაცემები!$I51)*OR(მონაცემები!$AF51&gt;K$1,მონაცემები!$AF51="")*((K$1-მონაცემები!$I51)/365)),0)</f>
        <v>0</v>
      </c>
      <c r="L51" s="8">
        <f>IF(მონაცემები!$I51&lt;&gt;"არ დაწყებულა",((L$1&gt;მონაცემები!$I51)*OR(მონაცემები!$AF51&gt;L$1,მონაცემები!$AF51="")*((L$1-მონაცემები!$I51)/365)),0)</f>
        <v>0</v>
      </c>
      <c r="M51" s="8">
        <f>IF(მონაცემები!$I51&lt;&gt;"არ დაწყებულა",((M$1&gt;მონაცემები!$I51)*OR(მონაცემები!$AF51&gt;M$1,მონაცემები!$AF51="")*((M$1-მონაცემები!$I51)/365)),0)</f>
        <v>0</v>
      </c>
      <c r="N51" s="8">
        <f>IF(მონაცემები!$I51&lt;&gt;"არ დაწყებულა",((N$1&gt;მონაცემები!$I51)*OR(მონაცემები!$AF51&gt;N$1,მონაცემები!$AF51="")*((N$1-მონაცემები!$I51)/365)),0)</f>
        <v>0</v>
      </c>
      <c r="O51" s="8">
        <f>IF(მონაცემები!$I51&lt;&gt;"არ დაწყებულა",((O$1&gt;მონაცემები!$I51)*OR(მონაცემები!$AF51&gt;O$1,მონაცემები!$AF51="")*((O$1-მონაცემები!$I51)/365)),0)</f>
        <v>0</v>
      </c>
      <c r="P51" s="8">
        <f>IF(მონაცემები!$I51&lt;&gt;"არ დაწყებულა",((P$1&gt;მონაცემები!$I51)*OR(მონაცემები!$AF51&gt;P$1,მონაცემები!$AF51="")*((P$1-მონაცემები!$I51)/365)),0)</f>
        <v>0</v>
      </c>
      <c r="Q51" s="8">
        <f>IF(მონაცემები!$I51&lt;&gt;"არ დაწყებულა",((Q$1&gt;მონაცემები!$I51)*OR(მონაცემები!$AF51&gt;Q$1,მონაცემები!$AF51="")*((Q$1-მონაცემები!$I51)/365)),0)</f>
        <v>0</v>
      </c>
      <c r="R51" s="8">
        <f>IF(მონაცემები!$I51&lt;&gt;"არ დაწყებულა",((R$1&gt;მონაცემები!$I51)*OR(მონაცემები!$AF51&gt;R$1,მონაცემები!$AF51="")*((R$1-მონაცემები!$I51)/365)),0)</f>
        <v>0</v>
      </c>
      <c r="S51" s="8">
        <f>IF(მონაცემები!$I51&lt;&gt;"არ დაწყებულა",((S$1&gt;მონაცემები!$I51)*OR(მონაცემები!$AF51&gt;S$1,მონაცემები!$AF51="")*((S$1-მონაცემები!$I51)/365)),0)</f>
        <v>0</v>
      </c>
      <c r="T51" s="8">
        <f>IF(მონაცემები!$I51&lt;&gt;"არ დაწყებულა",((T$1&gt;მონაცემები!$I51)*OR(მონაცემები!$AF51&gt;T$1,მონაცემები!$AF51="")*((T$1-მონაცემები!$I51)/365)),0)</f>
        <v>0</v>
      </c>
      <c r="U51" s="8">
        <f>IF(მონაცემები!$I51&lt;&gt;"არ დაწყებულა",((U$1&gt;მონაცემები!$I51)*OR(მონაცემები!$AF51&gt;U$1,მონაცემები!$AF51="")*((U$1-მონაცემები!$I51)/365)),0)</f>
        <v>0</v>
      </c>
      <c r="V51" s="8">
        <f>IF(მონაცემები!$I51&lt;&gt;"არ დაწყებულა",((V$1&gt;მონაცემები!$I51)*OR(მონაცემები!$AF51&gt;V$1,მონაცემები!$AF51="")*((V$1-მონაცემები!$I51)/365)),0)</f>
        <v>0</v>
      </c>
      <c r="W51" s="8">
        <f>IF(მონაცემები!$I51&lt;&gt;"არ დაწყებულა",((W$1&gt;მონაცემები!$I51)*OR(მონაცემები!$AF51&gt;W$1,მონაცემები!$AF51="")*((W$1-მონაცემები!$I51)/365)),0)</f>
        <v>0</v>
      </c>
      <c r="X51" s="8">
        <f>IF(მონაცემები!$I51&lt;&gt;"არ დაწყებულა",((X$1&gt;მონაცემები!$I51)*OR(მონაცემები!$AF51&gt;X$1,მონაცემები!$AF51="")*((X$1-მონაცემები!$I51)/365)),0)</f>
        <v>0</v>
      </c>
      <c r="Y51" s="8">
        <f>IF(მონაცემები!$I51&lt;&gt;"არ დაწყებულა",((Y$1&gt;მონაცემები!$I51)*OR(მონაცემები!$AF51&gt;Y$1,მონაცემები!$AF51="")*((Y$1-მონაცემები!$I51)/365)),0)</f>
        <v>0</v>
      </c>
      <c r="Z51" s="8">
        <f>IF(მონაცემები!$I51&lt;&gt;"არ დაწყებულა",((Z$1&gt;მონაცემები!$I51)*OR(მონაცემები!$AF51&gt;Z$1,მონაცემები!$AF51="")*((Z$1-მონაცემები!$I51)/365)),0)</f>
        <v>0</v>
      </c>
      <c r="AA51" s="8">
        <f>IF(მონაცემები!$I51&lt;&gt;"არ დაწყებულა",((AA$1&gt;მონაცემები!$I51)*OR(მონაცემები!$AF51&gt;AA$1,მონაცემები!$AF51="")*((AA$1-მონაცემები!$I51)/365)),0)</f>
        <v>0</v>
      </c>
      <c r="AB51" s="8">
        <f>IF(მონაცემები!$I51&lt;&gt;"არ დაწყებულა",((AB$1&gt;მონაცემები!$I51)*OR(მონაცემები!$AF51&gt;AB$1,მონაცემები!$AF51="")*((AB$1-მონაცემები!$I51)/365)),0)</f>
        <v>0</v>
      </c>
      <c r="AC51" s="8">
        <f>IF(მონაცემები!$I51&lt;&gt;"არ დაწყებულა",((AC$1&gt;მონაცემები!$I51)*OR(მონაცემები!$AF51&gt;AC$1,მონაცემები!$AF51="")*((AC$1-მონაცემები!$I51)/365)),0)</f>
        <v>0</v>
      </c>
      <c r="AD51" s="8">
        <f>IF(მონაცემები!$I51&lt;&gt;"არ დაწყებულა",((AD$1&gt;მონაცემები!$I51)*OR(მონაცემები!$AF51&gt;AD$1,მონაცემები!$AF51="")*((AD$1-მონაცემები!$I51)/365)),0)</f>
        <v>0</v>
      </c>
      <c r="AE51" s="8">
        <f>IF(მონაცემები!$I51&lt;&gt;"არ დაწყებულა",((AE$1&gt;მონაცემები!$I51)*OR(მონაცემები!$AF51&gt;AE$1,მონაცემები!$AF51="")*((AE$1-მონაცემები!$I51)/365)),0)</f>
        <v>0</v>
      </c>
      <c r="AF51" s="8">
        <f>IF(მონაცემები!$I51&lt;&gt;"არ დაწყებულა",((AF$1&gt;მონაცემები!$I51)*OR(მონაცემები!$AF51&gt;AF$1,მონაცემები!$AF51="")*((AF$1-მონაცემები!$I51)/365)),0)</f>
        <v>0</v>
      </c>
      <c r="AG51" s="8">
        <f>IF(მონაცემები!$I51&lt;&gt;"არ დაწყებულა",((AG$1&gt;მონაცემები!$I51)*OR(მონაცემები!$AF51&gt;AG$1,მონაცემები!$AF51="")*((AG$1-მონაცემები!$I51)/365)),0)</f>
        <v>0</v>
      </c>
      <c r="AH51" s="8">
        <f>IF(მონაცემები!$I51&lt;&gt;"არ დაწყებულა",((AH$1&gt;მონაცემები!$I51)*OR(მონაცემები!$AF51&gt;AH$1,მონაცემები!$AF51="")*((AH$1-მონაცემები!$I51)/365)),0)</f>
        <v>0</v>
      </c>
      <c r="AI51" s="8">
        <f>IF(მონაცემები!$I51&lt;&gt;"არ დაწყებულა",((AI$1&gt;მონაცემები!$I51)*OR(მონაცემები!$AF51&gt;AI$1,მონაცემები!$AF51="")*((AI$1-მონაცემები!$I51)/365)),0)</f>
        <v>0</v>
      </c>
      <c r="AJ51" s="8">
        <f>IF(მონაცემები!$I51&lt;&gt;"არ დაწყებულა",((AJ$1&gt;მონაცემები!$I51)*OR(მონაცემები!$AF51&gt;AJ$1,მონაცემები!$AF51="")*((AJ$1-მონაცემები!$I51)/365)),0)</f>
        <v>0</v>
      </c>
      <c r="AK51" s="8">
        <f>IF(მონაცემები!$I51&lt;&gt;"არ დაწყებულა",((AK$1&gt;მონაცემები!$I51)*OR(მონაცემები!$AF51&gt;AK$1,მონაცემები!$AF51="")*((AK$1-მონაცემები!$I51)/365)),0)</f>
        <v>0</v>
      </c>
      <c r="AL51" s="8">
        <f>IF(მონაცემები!$I51&lt;&gt;"არ დაწყებულა",((AL$1&gt;მონაცემები!$I51)*OR(მონაცემები!$AF51&gt;AL$1,მონაცემები!$AF51="")*((AL$1-მონაცემები!$I51)/365)),0)</f>
        <v>3.287671232876712E-2</v>
      </c>
      <c r="AM51" s="8">
        <f>IF(მონაცემები!$I51&lt;&gt;"არ დაწყებულა",((AM$1&gt;მონაცემები!$I51)*OR(მონაცემები!$AF51&gt;AM$1,მონაცემები!$AF51="")*((AM$1-მონაცემები!$I51)/365)),0)</f>
        <v>0.11780821917808219</v>
      </c>
      <c r="AN51" s="8">
        <f>IF(მონაცემები!$I51&lt;&gt;"არ დაწყებულა",((AN$1&gt;მონაცემები!$I51)*OR(მონაცემები!$AF51&gt;AN$1,მონაცემები!$AF51="")*((AN$1-მონაცემები!$I51)/365)),0)</f>
        <v>0.19452054794520549</v>
      </c>
      <c r="AO51" s="8">
        <f>IF(მონაცემები!$I51&lt;&gt;"არ დაწყებულა",((AO$1&gt;მონაცემები!$I51)*OR(მონაცემები!$AF51&gt;AO$1,მონაცემები!$AF51="")*((AO$1-მონაცემები!$I51)/365)),0)</f>
        <v>0.27945205479452057</v>
      </c>
      <c r="AP51" s="8">
        <f>IF(მონაცემები!$I51&lt;&gt;"არ დაწყებულა",((AP$1&gt;მონაცემები!$I51)*OR(მონაცემები!$AF51&gt;AP$1,მონაცემები!$AF51="")*((AP$1-მონაცემები!$I51)/365)),0)</f>
        <v>0.36164383561643837</v>
      </c>
      <c r="AQ51" s="8">
        <f>IF(მონაცემები!$I51&lt;&gt;"არ დაწყებულა",((AQ$1&gt;მონაცემები!$I51)*OR(მონაცემები!$AF51&gt;AQ$1,მონაცემები!$AF51="")*((AQ$1-მონაცემები!$I51)/365)),0)</f>
        <v>0.44657534246575342</v>
      </c>
      <c r="AR51" s="8">
        <f>IF(მონაცემები!$I51&lt;&gt;"არ დაწყებულა",((AR$1&gt;მონაცემები!$I51)*OR(მონაცემები!$AF51&gt;AR$1,მონაცემები!$AF51="")*((AR$1-მონაცემები!$I51)/365)),0)</f>
        <v>0.52876712328767128</v>
      </c>
      <c r="AS51" s="8">
        <f>IF(მონაცემები!$I51&lt;&gt;"არ დაწყებულა",((AS$1&gt;მონაცემები!$I51)*OR(მონაცემები!$AF51&gt;AS$1,მონაცემები!$AF51="")*((AS$1-მონაცემები!$I51)/365)),0)</f>
        <v>0.61369863013698633</v>
      </c>
      <c r="AT51" s="8">
        <f>IF(მონაცემები!$I51&lt;&gt;"არ დაწყებულა",((AT$1&gt;მონაცემები!$I51)*OR(მონაცემები!$AF51&gt;AT$1,მონაცემები!$AF51="")*((AT$1-მონაცემები!$I51)/365)),0)</f>
        <v>0.69863013698630139</v>
      </c>
      <c r="AU51" s="8">
        <f>IF(მონაცემები!$I51&lt;&gt;"არ დაწყებულა",((AU$1&gt;მონაცემები!$I51)*OR(მონაცემები!$AF51&gt;AU$1,მონაცემები!$AF51="")*((AU$1-მონაცემები!$I51)/365)),0)</f>
        <v>0</v>
      </c>
      <c r="AV51" s="8">
        <f>IF(მონაცემები!$I51&lt;&gt;"არ დაწყებულა",((AV$1&gt;მონაცემები!$I51)*OR(მონაცემები!$AF51&gt;AV$1,მონაცემები!$AF51="")*((AV$1-მონაცემები!$I51)/365)),0)</f>
        <v>0</v>
      </c>
      <c r="AW51" s="8">
        <f>IF(მონაცემები!$I51&lt;&gt;"არ დაწყებულა",((AW$1&gt;მონაცემები!$I51)*OR(მონაცემები!$AF51&gt;AW$1,მონაცემები!$AF51="")*((AW$1-მონაცემები!$I51)/365)),0)</f>
        <v>0</v>
      </c>
      <c r="AX51" s="8">
        <f>IF(მონაცემები!$I51&lt;&gt;"არ დაწყებულა",((AX$1&gt;მონაცემები!$I51)*OR(მონაცემები!$AF51&gt;AX$1,მონაცემები!$AF51="")*((AX$1-მონაცემები!$I51)/365)),0)</f>
        <v>0</v>
      </c>
      <c r="AY51" s="8">
        <f>IF(მონაცემები!$I51&lt;&gt;"არ დაწყებულა",((AY$1&gt;მონაცემები!$I51)*OR(მონაცემები!$AF51&gt;AY$1,მონაცემები!$AF51="")*((AY$1-მონაცემები!$I51)/365)),0)</f>
        <v>0</v>
      </c>
      <c r="AZ51" s="8">
        <f>IF(მონაცემები!$I51&lt;&gt;"არ დაწყებულა",((AZ$1&gt;მონაცემები!$I51)*OR(მონაცემები!$AF51&gt;AZ$1,მონაცემები!$AF51="")*((AZ$1-მონაცემები!$I51)/365)),0)</f>
        <v>0</v>
      </c>
      <c r="BA51" s="8">
        <f>IF(მონაცემები!$I51&lt;&gt;"არ დაწყებულა",((BA$1&gt;მონაცემები!$I51)*OR(მონაცემები!$AF51&gt;BA$1,მონაცემები!$AF51="")*((BA$1-მონაცემები!$I51)/365)),0)</f>
        <v>0</v>
      </c>
      <c r="BB51" s="8">
        <f>IF(მონაცემები!$I51&lt;&gt;"არ დაწყებულა",((BB$1&gt;მონაცემები!$I51)*OR(მონაცემები!$AF51&gt;BB$1,მონაცემები!$AF51="")*((BB$1-მონაცემები!$I51)/365)),0)</f>
        <v>0</v>
      </c>
      <c r="BC51" s="8">
        <f>IF(მონაცემები!$I51&lt;&gt;"არ დაწყებულა",((BC$1&gt;მონაცემები!$I51)*OR(მონაცემები!$AF51&gt;BC$1,მონაცემები!$AF51="")*((BC$1-მონაცემები!$I51)/365)),0)</f>
        <v>0</v>
      </c>
      <c r="BD51" s="8">
        <f>IF(მონაცემები!$I51&lt;&gt;"არ დაწყებულა",((BD$1&gt;მონაცემები!$I51)*OR(მონაცემები!$AF51&gt;BD$1,მონაცემები!$AF51="")*((BD$1-მონაცემები!$I51)/365)),0)</f>
        <v>0</v>
      </c>
    </row>
    <row r="52" spans="2:56">
      <c r="B52" s="8">
        <f>IF(მონაცემები!$I52&lt;&gt;"არ დაწყებულა",((B$1&gt;მონაცემები!$I52)*OR(მონაცემები!$AF52&gt;B$1,მონაცემები!$AF52="")*((B$1-მონაცემები!$I52)/365)),0)</f>
        <v>0</v>
      </c>
      <c r="C52" s="8">
        <f>IF(მონაცემები!$I52&lt;&gt;"არ დაწყებულა",((C$1&gt;მონაცემები!$I52)*OR(მონაცემები!$AF52&gt;C$1,მონაცემები!$AF52="")*((C$1-მონაცემები!$I52)/365)),0)</f>
        <v>0</v>
      </c>
      <c r="D52" s="8">
        <f>IF(მონაცემები!$I52&lt;&gt;"არ დაწყებულა",((D$1&gt;მონაცემები!$I52)*OR(მონაცემები!$AF52&gt;D$1,მონაცემები!$AF52="")*((D$1-მონაცემები!$I52)/365)),0)</f>
        <v>0</v>
      </c>
      <c r="E52" s="8">
        <f>IF(მონაცემები!$I52&lt;&gt;"არ დაწყებულა",((E$1&gt;მონაცემები!$I52)*OR(მონაცემები!$AF52&gt;E$1,მონაცემები!$AF52="")*((E$1-მონაცემები!$I52)/365)),0)</f>
        <v>0</v>
      </c>
      <c r="F52" s="8">
        <f>IF(მონაცემები!$I52&lt;&gt;"არ დაწყებულა",((F$1&gt;მონაცემები!$I52)*OR(მონაცემები!$AF52&gt;F$1,მონაცემები!$AF52="")*((F$1-მონაცემები!$I52)/365)),0)</f>
        <v>0</v>
      </c>
      <c r="G52" s="8">
        <f>IF(მონაცემები!$I52&lt;&gt;"არ დაწყებულა",((G$1&gt;მონაცემები!$I52)*OR(მონაცემები!$AF52&gt;G$1,მონაცემები!$AF52="")*((G$1-მონაცემები!$I52)/365)),0)</f>
        <v>0</v>
      </c>
      <c r="H52" s="8">
        <f>IF(მონაცემები!$I52&lt;&gt;"არ დაწყებულა",((H$1&gt;მონაცემები!$I52)*OR(მონაცემები!$AF52&gt;H$1,მონაცემები!$AF52="")*((H$1-მონაცემები!$I52)/365)),0)</f>
        <v>0</v>
      </c>
      <c r="I52" s="8">
        <f>IF(მონაცემები!$I52&lt;&gt;"არ დაწყებულა",((I$1&gt;მონაცემები!$I52)*OR(მონაცემები!$AF52&gt;I$1,მონაცემები!$AF52="")*((I$1-მონაცემები!$I52)/365)),0)</f>
        <v>0</v>
      </c>
      <c r="J52" s="8">
        <f>IF(მონაცემები!$I52&lt;&gt;"არ დაწყებულა",((J$1&gt;მონაცემები!$I52)*OR(მონაცემები!$AF52&gt;J$1,მონაცემები!$AF52="")*((J$1-მონაცემები!$I52)/365)),0)</f>
        <v>0</v>
      </c>
      <c r="K52" s="8">
        <f>IF(მონაცემები!$I52&lt;&gt;"არ დაწყებულა",((K$1&gt;მონაცემები!$I52)*OR(მონაცემები!$AF52&gt;K$1,მონაცემები!$AF52="")*((K$1-მონაცემები!$I52)/365)),0)</f>
        <v>0</v>
      </c>
      <c r="L52" s="8">
        <f>IF(მონაცემები!$I52&lt;&gt;"არ დაწყებულა",((L$1&gt;მონაცემები!$I52)*OR(მონაცემები!$AF52&gt;L$1,მონაცემები!$AF52="")*((L$1-მონაცემები!$I52)/365)),0)</f>
        <v>0</v>
      </c>
      <c r="M52" s="8">
        <f>IF(მონაცემები!$I52&lt;&gt;"არ დაწყებულა",((M$1&gt;მონაცემები!$I52)*OR(მონაცემები!$AF52&gt;M$1,მონაცემები!$AF52="")*((M$1-მონაცემები!$I52)/365)),0)</f>
        <v>0</v>
      </c>
      <c r="N52" s="8">
        <f>IF(მონაცემები!$I52&lt;&gt;"არ დაწყებულა",((N$1&gt;მონაცემები!$I52)*OR(მონაცემები!$AF52&gt;N$1,მონაცემები!$AF52="")*((N$1-მონაცემები!$I52)/365)),0)</f>
        <v>0</v>
      </c>
      <c r="O52" s="8">
        <f>IF(მონაცემები!$I52&lt;&gt;"არ დაწყებულა",((O$1&gt;მონაცემები!$I52)*OR(მონაცემები!$AF52&gt;O$1,მონაცემები!$AF52="")*((O$1-მონაცემები!$I52)/365)),0)</f>
        <v>0</v>
      </c>
      <c r="P52" s="8">
        <f>IF(მონაცემები!$I52&lt;&gt;"არ დაწყებულა",((P$1&gt;მონაცემები!$I52)*OR(მონაცემები!$AF52&gt;P$1,მონაცემები!$AF52="")*((P$1-მონაცემები!$I52)/365)),0)</f>
        <v>0</v>
      </c>
      <c r="Q52" s="8">
        <f>IF(მონაცემები!$I52&lt;&gt;"არ დაწყებულა",((Q$1&gt;მონაცემები!$I52)*OR(მონაცემები!$AF52&gt;Q$1,მონაცემები!$AF52="")*((Q$1-მონაცემები!$I52)/365)),0)</f>
        <v>0</v>
      </c>
      <c r="R52" s="8">
        <f>IF(მონაცემები!$I52&lt;&gt;"არ დაწყებულა",((R$1&gt;მონაცემები!$I52)*OR(მონაცემები!$AF52&gt;R$1,მონაცემები!$AF52="")*((R$1-მონაცემები!$I52)/365)),0)</f>
        <v>0</v>
      </c>
      <c r="S52" s="8">
        <f>IF(მონაცემები!$I52&lt;&gt;"არ დაწყებულა",((S$1&gt;მონაცემები!$I52)*OR(მონაცემები!$AF52&gt;S$1,მონაცემები!$AF52="")*((S$1-მონაცემები!$I52)/365)),0)</f>
        <v>0</v>
      </c>
      <c r="T52" s="8">
        <f>IF(მონაცემები!$I52&lt;&gt;"არ დაწყებულა",((T$1&gt;მონაცემები!$I52)*OR(მონაცემები!$AF52&gt;T$1,მონაცემები!$AF52="")*((T$1-მონაცემები!$I52)/365)),0)</f>
        <v>0</v>
      </c>
      <c r="U52" s="8">
        <f>IF(მონაცემები!$I52&lt;&gt;"არ დაწყებულა",((U$1&gt;მონაცემები!$I52)*OR(მონაცემები!$AF52&gt;U$1,მონაცემები!$AF52="")*((U$1-მონაცემები!$I52)/365)),0)</f>
        <v>0</v>
      </c>
      <c r="V52" s="8">
        <f>IF(მონაცემები!$I52&lt;&gt;"არ დაწყებულა",((V$1&gt;მონაცემები!$I52)*OR(მონაცემები!$AF52&gt;V$1,მონაცემები!$AF52="")*((V$1-მონაცემები!$I52)/365)),0)</f>
        <v>0</v>
      </c>
      <c r="W52" s="8">
        <f>IF(მონაცემები!$I52&lt;&gt;"არ დაწყებულა",((W$1&gt;მონაცემები!$I52)*OR(მონაცემები!$AF52&gt;W$1,მონაცემები!$AF52="")*((W$1-მონაცემები!$I52)/365)),0)</f>
        <v>0</v>
      </c>
      <c r="X52" s="8">
        <f>IF(მონაცემები!$I52&lt;&gt;"არ დაწყებულა",((X$1&gt;მონაცემები!$I52)*OR(მონაცემები!$AF52&gt;X$1,მონაცემები!$AF52="")*((X$1-მონაცემები!$I52)/365)),0)</f>
        <v>0</v>
      </c>
      <c r="Y52" s="8">
        <f>IF(მონაცემები!$I52&lt;&gt;"არ დაწყებულა",((Y$1&gt;მონაცემები!$I52)*OR(მონაცემები!$AF52&gt;Y$1,მონაცემები!$AF52="")*((Y$1-მონაცემები!$I52)/365)),0)</f>
        <v>0</v>
      </c>
      <c r="Z52" s="8">
        <f>IF(მონაცემები!$I52&lt;&gt;"არ დაწყებულა",((Z$1&gt;მონაცემები!$I52)*OR(მონაცემები!$AF52&gt;Z$1,მონაცემები!$AF52="")*((Z$1-მონაცემები!$I52)/365)),0)</f>
        <v>0</v>
      </c>
      <c r="AA52" s="8">
        <f>IF(მონაცემები!$I52&lt;&gt;"არ დაწყებულა",((AA$1&gt;მონაცემები!$I52)*OR(მონაცემები!$AF52&gt;AA$1,მონაცემები!$AF52="")*((AA$1-მონაცემები!$I52)/365)),0)</f>
        <v>0</v>
      </c>
      <c r="AB52" s="8">
        <f>IF(მონაცემები!$I52&lt;&gt;"არ დაწყებულა",((AB$1&gt;მონაცემები!$I52)*OR(მონაცემები!$AF52&gt;AB$1,მონაცემები!$AF52="")*((AB$1-მონაცემები!$I52)/365)),0)</f>
        <v>0</v>
      </c>
      <c r="AC52" s="8">
        <f>IF(მონაცემები!$I52&lt;&gt;"არ დაწყებულა",((AC$1&gt;მონაცემები!$I52)*OR(მონაცემები!$AF52&gt;AC$1,მონაცემები!$AF52="")*((AC$1-მონაცემები!$I52)/365)),0)</f>
        <v>0</v>
      </c>
      <c r="AD52" s="8">
        <f>IF(მონაცემები!$I52&lt;&gt;"არ დაწყებულა",((AD$1&gt;მონაცემები!$I52)*OR(მონაცემები!$AF52&gt;AD$1,მონაცემები!$AF52="")*((AD$1-მონაცემები!$I52)/365)),0)</f>
        <v>0</v>
      </c>
      <c r="AE52" s="8">
        <f>IF(მონაცემები!$I52&lt;&gt;"არ დაწყებულა",((AE$1&gt;მონაცემები!$I52)*OR(მონაცემები!$AF52&gt;AE$1,მონაცემები!$AF52="")*((AE$1-მონაცემები!$I52)/365)),0)</f>
        <v>0</v>
      </c>
      <c r="AF52" s="8">
        <f>IF(მონაცემები!$I52&lt;&gt;"არ დაწყებულა",((AF$1&gt;მონაცემები!$I52)*OR(მონაცემები!$AF52&gt;AF$1,მონაცემები!$AF52="")*((AF$1-მონაცემები!$I52)/365)),0)</f>
        <v>0</v>
      </c>
      <c r="AG52" s="8">
        <f>IF(მონაცემები!$I52&lt;&gt;"არ დაწყებულა",((AG$1&gt;მონაცემები!$I52)*OR(მონაცემები!$AF52&gt;AG$1,მონაცემები!$AF52="")*((AG$1-მონაცემები!$I52)/365)),0)</f>
        <v>0</v>
      </c>
      <c r="AH52" s="8">
        <f>IF(მონაცემები!$I52&lt;&gt;"არ დაწყებულა",((AH$1&gt;მონაცემები!$I52)*OR(მონაცემები!$AF52&gt;AH$1,მონაცემები!$AF52="")*((AH$1-მონაცემები!$I52)/365)),0)</f>
        <v>0</v>
      </c>
      <c r="AI52" s="8">
        <f>IF(მონაცემები!$I52&lt;&gt;"არ დაწყებულა",((AI$1&gt;მონაცემები!$I52)*OR(მონაცემები!$AF52&gt;AI$1,მონაცემები!$AF52="")*((AI$1-მონაცემები!$I52)/365)),0)</f>
        <v>0</v>
      </c>
      <c r="AJ52" s="8">
        <f>IF(მონაცემები!$I52&lt;&gt;"არ დაწყებულა",((AJ$1&gt;მონაცემები!$I52)*OR(მონაცემები!$AF52&gt;AJ$1,მონაცემები!$AF52="")*((AJ$1-მონაცემები!$I52)/365)),0)</f>
        <v>0</v>
      </c>
      <c r="AK52" s="8">
        <f>IF(მონაცემები!$I52&lt;&gt;"არ დაწყებულა",((AK$1&gt;მონაცემები!$I52)*OR(მონაცემები!$AF52&gt;AK$1,მონაცემები!$AF52="")*((AK$1-მონაცემები!$I52)/365)),0)</f>
        <v>0</v>
      </c>
      <c r="AL52" s="8">
        <f>IF(მონაცემები!$I52&lt;&gt;"არ დაწყებულა",((AL$1&gt;მონაცემები!$I52)*OR(მონაცემები!$AF52&gt;AL$1,მონაცემები!$AF52="")*((AL$1-მონაცემები!$I52)/365)),0)</f>
        <v>0</v>
      </c>
      <c r="AM52" s="8">
        <f>IF(მონაცემები!$I52&lt;&gt;"არ დაწყებულა",((AM$1&gt;მონაცემები!$I52)*OR(მონაცემები!$AF52&gt;AM$1,მონაცემები!$AF52="")*((AM$1-მონაცემები!$I52)/365)),0)</f>
        <v>0</v>
      </c>
      <c r="AN52" s="8">
        <f>IF(მონაცემები!$I52&lt;&gt;"არ დაწყებულა",((AN$1&gt;მონაცემები!$I52)*OR(მონაცემები!$AF52&gt;AN$1,მონაცემები!$AF52="")*((AN$1-მონაცემები!$I52)/365)),0)</f>
        <v>0</v>
      </c>
      <c r="AO52" s="8">
        <f>IF(მონაცემები!$I52&lt;&gt;"არ დაწყებულა",((AO$1&gt;მონაცემები!$I52)*OR(მონაცემები!$AF52&gt;AO$1,მონაცემები!$AF52="")*((AO$1-მონაცემები!$I52)/365)),0)</f>
        <v>0</v>
      </c>
      <c r="AP52" s="8">
        <f>IF(მონაცემები!$I52&lt;&gt;"არ დაწყებულა",((AP$1&gt;მონაცემები!$I52)*OR(მონაცემები!$AF52&gt;AP$1,მონაცემები!$AF52="")*((AP$1-მონაცემები!$I52)/365)),0)</f>
        <v>0</v>
      </c>
      <c r="AQ52" s="8">
        <f>IF(მონაცემები!$I52&lt;&gt;"არ დაწყებულა",((AQ$1&gt;მონაცემები!$I52)*OR(მონაცემები!$AF52&gt;AQ$1,მონაცემები!$AF52="")*((AQ$1-მონაცემები!$I52)/365)),0)</f>
        <v>0</v>
      </c>
      <c r="AR52" s="8">
        <f>IF(მონაცემები!$I52&lt;&gt;"არ დაწყებულა",((AR$1&gt;მონაცემები!$I52)*OR(მონაცემები!$AF52&gt;AR$1,მონაცემები!$AF52="")*((AR$1-მონაცემები!$I52)/365)),0)</f>
        <v>0</v>
      </c>
      <c r="AS52" s="8">
        <f>IF(მონაცემები!$I52&lt;&gt;"არ დაწყებულა",((AS$1&gt;მონაცემები!$I52)*OR(მონაცემები!$AF52&gt;AS$1,მონაცემები!$AF52="")*((AS$1-მონაცემები!$I52)/365)),0)</f>
        <v>0</v>
      </c>
      <c r="AT52" s="8">
        <f>IF(მონაცემები!$I52&lt;&gt;"არ დაწყებულა",((AT$1&gt;მონაცემები!$I52)*OR(მონაცემები!$AF52&gt;AT$1,მონაცემები!$AF52="")*((AT$1-მონაცემები!$I52)/365)),0)</f>
        <v>0</v>
      </c>
      <c r="AU52" s="8">
        <f>IF(მონაცემები!$I52&lt;&gt;"არ დაწყებულა",((AU$1&gt;მონაცემები!$I52)*OR(მონაცემები!$AF52&gt;AU$1,მონაცემები!$AF52="")*((AU$1-მონაცემები!$I52)/365)),0)</f>
        <v>0</v>
      </c>
      <c r="AV52" s="8">
        <f>IF(მონაცემები!$I52&lt;&gt;"არ დაწყებულა",((AV$1&gt;მონაცემები!$I52)*OR(მონაცემები!$AF52&gt;AV$1,მონაცემები!$AF52="")*((AV$1-მონაცემები!$I52)/365)),0)</f>
        <v>0</v>
      </c>
      <c r="AW52" s="8">
        <f>IF(მონაცემები!$I52&lt;&gt;"არ დაწყებულა",((AW$1&gt;მონაცემები!$I52)*OR(მონაცემები!$AF52&gt;AW$1,მონაცემები!$AF52="")*((AW$1-მონაცემები!$I52)/365)),0)</f>
        <v>0</v>
      </c>
      <c r="AX52" s="8">
        <f>IF(მონაცემები!$I52&lt;&gt;"არ დაწყებულა",((AX$1&gt;მონაცემები!$I52)*OR(მონაცემები!$AF52&gt;AX$1,მონაცემები!$AF52="")*((AX$1-მონაცემები!$I52)/365)),0)</f>
        <v>0</v>
      </c>
      <c r="AY52" s="8">
        <f>IF(მონაცემები!$I52&lt;&gt;"არ დაწყებულა",((AY$1&gt;მონაცემები!$I52)*OR(მონაცემები!$AF52&gt;AY$1,მონაცემები!$AF52="")*((AY$1-მონაცემები!$I52)/365)),0)</f>
        <v>0</v>
      </c>
      <c r="AZ52" s="8">
        <f>IF(მონაცემები!$I52&lt;&gt;"არ დაწყებულა",((AZ$1&gt;მონაცემები!$I52)*OR(მონაცემები!$AF52&gt;AZ$1,მონაცემები!$AF52="")*((AZ$1-მონაცემები!$I52)/365)),0)</f>
        <v>0</v>
      </c>
      <c r="BA52" s="8">
        <f>IF(მონაცემები!$I52&lt;&gt;"არ დაწყებულა",((BA$1&gt;მონაცემები!$I52)*OR(მონაცემები!$AF52&gt;BA$1,მონაცემები!$AF52="")*((BA$1-მონაცემები!$I52)/365)),0)</f>
        <v>0</v>
      </c>
      <c r="BB52" s="8">
        <f>IF(მონაცემები!$I52&lt;&gt;"არ დაწყებულა",((BB$1&gt;მონაცემები!$I52)*OR(მონაცემები!$AF52&gt;BB$1,მონაცემები!$AF52="")*((BB$1-მონაცემები!$I52)/365)),0)</f>
        <v>0</v>
      </c>
      <c r="BC52" s="8">
        <f>IF(მონაცემები!$I52&lt;&gt;"არ დაწყებულა",((BC$1&gt;მონაცემები!$I52)*OR(მონაცემები!$AF52&gt;BC$1,მონაცემები!$AF52="")*((BC$1-მონაცემები!$I52)/365)),0)</f>
        <v>0</v>
      </c>
      <c r="BD52" s="8">
        <f>IF(მონაცემები!$I52&lt;&gt;"არ დაწყებულა",((BD$1&gt;მონაცემები!$I52)*OR(მონაცემები!$AF52&gt;BD$1,მონაცემები!$AF52="")*((BD$1-მონაცემები!$I52)/365)),0)</f>
        <v>0</v>
      </c>
    </row>
    <row r="53" spans="2:56">
      <c r="B53" s="8">
        <f>IF(მონაცემები!$I53&lt;&gt;"არ დაწყებულა",((B$1&gt;მონაცემები!$I53)*OR(მონაცემები!$AF53&gt;B$1,მონაცემები!$AF53="")*((B$1-მონაცემები!$I53)/365)),0)</f>
        <v>0</v>
      </c>
      <c r="C53" s="8">
        <f>IF(მონაცემები!$I53&lt;&gt;"არ დაწყებულა",((C$1&gt;მონაცემები!$I53)*OR(მონაცემები!$AF53&gt;C$1,მონაცემები!$AF53="")*((C$1-მონაცემები!$I53)/365)),0)</f>
        <v>0</v>
      </c>
      <c r="D53" s="8">
        <f>IF(მონაცემები!$I53&lt;&gt;"არ დაწყებულა",((D$1&gt;მონაცემები!$I53)*OR(მონაცემები!$AF53&gt;D$1,მონაცემები!$AF53="")*((D$1-მონაცემები!$I53)/365)),0)</f>
        <v>0</v>
      </c>
      <c r="E53" s="8">
        <f>IF(მონაცემები!$I53&lt;&gt;"არ დაწყებულა",((E$1&gt;მონაცემები!$I53)*OR(მონაცემები!$AF53&gt;E$1,მონაცემები!$AF53="")*((E$1-მონაცემები!$I53)/365)),0)</f>
        <v>0</v>
      </c>
      <c r="F53" s="8">
        <f>IF(მონაცემები!$I53&lt;&gt;"არ დაწყებულა",((F$1&gt;მონაცემები!$I53)*OR(მონაცემები!$AF53&gt;F$1,მონაცემები!$AF53="")*((F$1-მონაცემები!$I53)/365)),0)</f>
        <v>0</v>
      </c>
      <c r="G53" s="8">
        <f>IF(მონაცემები!$I53&lt;&gt;"არ დაწყებულა",((G$1&gt;მონაცემები!$I53)*OR(მონაცემები!$AF53&gt;G$1,მონაცემები!$AF53="")*((G$1-მონაცემები!$I53)/365)),0)</f>
        <v>0</v>
      </c>
      <c r="H53" s="8">
        <f>IF(მონაცემები!$I53&lt;&gt;"არ დაწყებულა",((H$1&gt;მონაცემები!$I53)*OR(მონაცემები!$AF53&gt;H$1,მონაცემები!$AF53="")*((H$1-მონაცემები!$I53)/365)),0)</f>
        <v>0</v>
      </c>
      <c r="I53" s="8">
        <f>IF(მონაცემები!$I53&lt;&gt;"არ დაწყებულა",((I$1&gt;მონაცემები!$I53)*OR(მონაცემები!$AF53&gt;I$1,მონაცემები!$AF53="")*((I$1-მონაცემები!$I53)/365)),0)</f>
        <v>0</v>
      </c>
      <c r="J53" s="8">
        <f>IF(მონაცემები!$I53&lt;&gt;"არ დაწყებულა",((J$1&gt;მონაცემები!$I53)*OR(მონაცემები!$AF53&gt;J$1,მონაცემები!$AF53="")*((J$1-მონაცემები!$I53)/365)),0)</f>
        <v>0</v>
      </c>
      <c r="K53" s="8">
        <f>IF(მონაცემები!$I53&lt;&gt;"არ დაწყებულა",((K$1&gt;მონაცემები!$I53)*OR(მონაცემები!$AF53&gt;K$1,მონაცემები!$AF53="")*((K$1-მონაცემები!$I53)/365)),0)</f>
        <v>0</v>
      </c>
      <c r="L53" s="8">
        <f>IF(მონაცემები!$I53&lt;&gt;"არ დაწყებულა",((L$1&gt;მონაცემები!$I53)*OR(მონაცემები!$AF53&gt;L$1,მონაცემები!$AF53="")*((L$1-მონაცემები!$I53)/365)),0)</f>
        <v>0</v>
      </c>
      <c r="M53" s="8">
        <f>IF(მონაცემები!$I53&lt;&gt;"არ დაწყებულა",((M$1&gt;მონაცემები!$I53)*OR(მონაცემები!$AF53&gt;M$1,მონაცემები!$AF53="")*((M$1-მონაცემები!$I53)/365)),0)</f>
        <v>0</v>
      </c>
      <c r="N53" s="8">
        <f>IF(მონაცემები!$I53&lt;&gt;"არ დაწყებულა",((N$1&gt;მონაცემები!$I53)*OR(მონაცემები!$AF53&gt;N$1,მონაცემები!$AF53="")*((N$1-მონაცემები!$I53)/365)),0)</f>
        <v>0</v>
      </c>
      <c r="O53" s="8">
        <f>IF(მონაცემები!$I53&lt;&gt;"არ დაწყებულა",((O$1&gt;მონაცემები!$I53)*OR(მონაცემები!$AF53&gt;O$1,მონაცემები!$AF53="")*((O$1-მონაცემები!$I53)/365)),0)</f>
        <v>0</v>
      </c>
      <c r="P53" s="8">
        <f>IF(მონაცემები!$I53&lt;&gt;"არ დაწყებულა",((P$1&gt;მონაცემები!$I53)*OR(მონაცემები!$AF53&gt;P$1,მონაცემები!$AF53="")*((P$1-მონაცემები!$I53)/365)),0)</f>
        <v>0</v>
      </c>
      <c r="Q53" s="8">
        <f>IF(მონაცემები!$I53&lt;&gt;"არ დაწყებულა",((Q$1&gt;მონაცემები!$I53)*OR(მონაცემები!$AF53&gt;Q$1,მონაცემები!$AF53="")*((Q$1-მონაცემები!$I53)/365)),0)</f>
        <v>0</v>
      </c>
      <c r="R53" s="8">
        <f>IF(მონაცემები!$I53&lt;&gt;"არ დაწყებულა",((R$1&gt;მონაცემები!$I53)*OR(მონაცემები!$AF53&gt;R$1,მონაცემები!$AF53="")*((R$1-მონაცემები!$I53)/365)),0)</f>
        <v>0</v>
      </c>
      <c r="S53" s="8">
        <f>IF(მონაცემები!$I53&lt;&gt;"არ დაწყებულა",((S$1&gt;მონაცემები!$I53)*OR(მონაცემები!$AF53&gt;S$1,მონაცემები!$AF53="")*((S$1-მონაცემები!$I53)/365)),0)</f>
        <v>0</v>
      </c>
      <c r="T53" s="8">
        <f>IF(მონაცემები!$I53&lt;&gt;"არ დაწყებულა",((T$1&gt;მონაცემები!$I53)*OR(მონაცემები!$AF53&gt;T$1,მონაცემები!$AF53="")*((T$1-მონაცემები!$I53)/365)),0)</f>
        <v>0</v>
      </c>
      <c r="U53" s="8">
        <f>IF(მონაცემები!$I53&lt;&gt;"არ დაწყებულა",((U$1&gt;მონაცემები!$I53)*OR(მონაცემები!$AF53&gt;U$1,მონაცემები!$AF53="")*((U$1-მონაცემები!$I53)/365)),0)</f>
        <v>0</v>
      </c>
      <c r="V53" s="8">
        <f>IF(მონაცემები!$I53&lt;&gt;"არ დაწყებულა",((V$1&gt;მონაცემები!$I53)*OR(მონაცემები!$AF53&gt;V$1,მონაცემები!$AF53="")*((V$1-მონაცემები!$I53)/365)),0)</f>
        <v>0</v>
      </c>
      <c r="W53" s="8">
        <f>IF(მონაცემები!$I53&lt;&gt;"არ დაწყებულა",((W$1&gt;მონაცემები!$I53)*OR(მონაცემები!$AF53&gt;W$1,მონაცემები!$AF53="")*((W$1-მონაცემები!$I53)/365)),0)</f>
        <v>0</v>
      </c>
      <c r="X53" s="8">
        <f>IF(მონაცემები!$I53&lt;&gt;"არ დაწყებულა",((X$1&gt;მონაცემები!$I53)*OR(მონაცემები!$AF53&gt;X$1,მონაცემები!$AF53="")*((X$1-მონაცემები!$I53)/365)),0)</f>
        <v>0</v>
      </c>
      <c r="Y53" s="8">
        <f>IF(მონაცემები!$I53&lt;&gt;"არ დაწყებულა",((Y$1&gt;მონაცემები!$I53)*OR(მონაცემები!$AF53&gt;Y$1,მონაცემები!$AF53="")*((Y$1-მონაცემები!$I53)/365)),0)</f>
        <v>0</v>
      </c>
      <c r="Z53" s="8">
        <f>IF(მონაცემები!$I53&lt;&gt;"არ დაწყებულა",((Z$1&gt;მონაცემები!$I53)*OR(მონაცემები!$AF53&gt;Z$1,მონაცემები!$AF53="")*((Z$1-მონაცემები!$I53)/365)),0)</f>
        <v>0</v>
      </c>
      <c r="AA53" s="8">
        <f>IF(მონაცემები!$I53&lt;&gt;"არ დაწყებულა",((AA$1&gt;მონაცემები!$I53)*OR(მონაცემები!$AF53&gt;AA$1,მონაცემები!$AF53="")*((AA$1-მონაცემები!$I53)/365)),0)</f>
        <v>0</v>
      </c>
      <c r="AB53" s="8">
        <f>IF(მონაცემები!$I53&lt;&gt;"არ დაწყებულა",((AB$1&gt;მონაცემები!$I53)*OR(მონაცემები!$AF53&gt;AB$1,მონაცემები!$AF53="")*((AB$1-მონაცემები!$I53)/365)),0)</f>
        <v>0</v>
      </c>
      <c r="AC53" s="8">
        <f>IF(მონაცემები!$I53&lt;&gt;"არ დაწყებულა",((AC$1&gt;მონაცემები!$I53)*OR(მონაცემები!$AF53&gt;AC$1,მონაცემები!$AF53="")*((AC$1-მონაცემები!$I53)/365)),0)</f>
        <v>0</v>
      </c>
      <c r="AD53" s="8">
        <f>IF(მონაცემები!$I53&lt;&gt;"არ დაწყებულა",((AD$1&gt;მონაცემები!$I53)*OR(მონაცემები!$AF53&gt;AD$1,მონაცემები!$AF53="")*((AD$1-მონაცემები!$I53)/365)),0)</f>
        <v>0</v>
      </c>
      <c r="AE53" s="8">
        <f>IF(მონაცემები!$I53&lt;&gt;"არ დაწყებულა",((AE$1&gt;მონაცემები!$I53)*OR(მონაცემები!$AF53&gt;AE$1,მონაცემები!$AF53="")*((AE$1-მონაცემები!$I53)/365)),0)</f>
        <v>0</v>
      </c>
      <c r="AF53" s="8">
        <f>IF(მონაცემები!$I53&lt;&gt;"არ დაწყებულა",((AF$1&gt;მონაცემები!$I53)*OR(მონაცემები!$AF53&gt;AF$1,მონაცემები!$AF53="")*((AF$1-მონაცემები!$I53)/365)),0)</f>
        <v>0</v>
      </c>
      <c r="AG53" s="8">
        <f>IF(მონაცემები!$I53&lt;&gt;"არ დაწყებულა",((AG$1&gt;მონაცემები!$I53)*OR(მონაცემები!$AF53&gt;AG$1,მონაცემები!$AF53="")*((AG$1-მონაცემები!$I53)/365)),0)</f>
        <v>0</v>
      </c>
      <c r="AH53" s="8">
        <f>IF(მონაცემები!$I53&lt;&gt;"არ დაწყებულა",((AH$1&gt;მონაცემები!$I53)*OR(მონაცემები!$AF53&gt;AH$1,მონაცემები!$AF53="")*((AH$1-მონაცემები!$I53)/365)),0)</f>
        <v>0</v>
      </c>
      <c r="AI53" s="8">
        <f>IF(მონაცემები!$I53&lt;&gt;"არ დაწყებულა",((AI$1&gt;მონაცემები!$I53)*OR(მონაცემები!$AF53&gt;AI$1,მონაცემები!$AF53="")*((AI$1-მონაცემები!$I53)/365)),0)</f>
        <v>0</v>
      </c>
      <c r="AJ53" s="8">
        <f>IF(მონაცემები!$I53&lt;&gt;"არ დაწყებულა",((AJ$1&gt;მონაცემები!$I53)*OR(მონაცემები!$AF53&gt;AJ$1,მონაცემები!$AF53="")*((AJ$1-მონაცემები!$I53)/365)),0)</f>
        <v>0</v>
      </c>
      <c r="AK53" s="8">
        <f>IF(მონაცემები!$I53&lt;&gt;"არ დაწყებულა",((AK$1&gt;მონაცემები!$I53)*OR(მონაცემები!$AF53&gt;AK$1,მონაცემები!$AF53="")*((AK$1-მონაცემები!$I53)/365)),0)</f>
        <v>3.5616438356164383E-2</v>
      </c>
      <c r="AL53" s="8">
        <f>IF(მონაცემები!$I53&lt;&gt;"არ დაწყებულა",((AL$1&gt;მონაცემები!$I53)*OR(მონაცემები!$AF53&gt;AL$1,მონაცემები!$AF53="")*((AL$1-მონაცემები!$I53)/365)),0)</f>
        <v>0.12054794520547946</v>
      </c>
      <c r="AM53" s="8">
        <f>IF(მონაცემები!$I53&lt;&gt;"არ დაწყებულა",((AM$1&gt;მონაცემები!$I53)*OR(მონაცემები!$AF53&gt;AM$1,მონაცემები!$AF53="")*((AM$1-მონაცემები!$I53)/365)),0)</f>
        <v>0.20547945205479451</v>
      </c>
      <c r="AN53" s="8">
        <f>IF(მონაცემები!$I53&lt;&gt;"არ დაწყებულა",((AN$1&gt;მონაცემები!$I53)*OR(მონაცემები!$AF53&gt;AN$1,მონაცემები!$AF53="")*((AN$1-მონაცემები!$I53)/365)),0)</f>
        <v>0.28219178082191781</v>
      </c>
      <c r="AO53" s="8">
        <f>IF(მონაცემები!$I53&lt;&gt;"არ დაწყებულა",((AO$1&gt;მონაცემები!$I53)*OR(მონაცემები!$AF53&gt;AO$1,მონაცემები!$AF53="")*((AO$1-მონაცემები!$I53)/365)),0)</f>
        <v>0.36712328767123287</v>
      </c>
      <c r="AP53" s="8">
        <f>IF(მონაცემები!$I53&lt;&gt;"არ დაწყებულა",((AP$1&gt;მონაცემები!$I53)*OR(მონაცემები!$AF53&gt;AP$1,მონაცემები!$AF53="")*((AP$1-მონაცემები!$I53)/365)),0)</f>
        <v>0.44931506849315067</v>
      </c>
      <c r="AQ53" s="8">
        <f>IF(მონაცემები!$I53&lt;&gt;"არ დაწყებულა",((AQ$1&gt;მონაცემები!$I53)*OR(მონაცემები!$AF53&gt;AQ$1,მონაცემები!$AF53="")*((AQ$1-მონაცემები!$I53)/365)),0)</f>
        <v>0.53424657534246578</v>
      </c>
      <c r="AR53" s="8">
        <f>IF(მონაცემები!$I53&lt;&gt;"არ დაწყებულა",((AR$1&gt;მონაცემები!$I53)*OR(მონაცემები!$AF53&gt;AR$1,მონაცემები!$AF53="")*((AR$1-მონაცემები!$I53)/365)),0)</f>
        <v>0.61643835616438358</v>
      </c>
      <c r="AS53" s="8">
        <f>IF(მონაცემები!$I53&lt;&gt;"არ დაწყებულა",((AS$1&gt;მონაცემები!$I53)*OR(მონაცემები!$AF53&gt;AS$1,მონაცემები!$AF53="")*((AS$1-მონაცემები!$I53)/365)),0)</f>
        <v>0.70136986301369864</v>
      </c>
      <c r="AT53" s="8">
        <f>IF(მონაცემები!$I53&lt;&gt;"არ დაწყებულა",((AT$1&gt;მონაცემები!$I53)*OR(მონაცემები!$AF53&gt;AT$1,მონაცემები!$AF53="")*((AT$1-მონაცემები!$I53)/365)),0)</f>
        <v>0.78630136986301369</v>
      </c>
      <c r="AU53" s="8">
        <f>IF(მონაცემები!$I53&lt;&gt;"არ დაწყებულა",((AU$1&gt;მონაცემები!$I53)*OR(მონაცემები!$AF53&gt;AU$1,მონაცემები!$AF53="")*((AU$1-მონაცემები!$I53)/365)),0)</f>
        <v>0</v>
      </c>
      <c r="AV53" s="8">
        <f>IF(მონაცემები!$I53&lt;&gt;"არ დაწყებულა",((AV$1&gt;მონაცემები!$I53)*OR(მონაცემები!$AF53&gt;AV$1,მონაცემები!$AF53="")*((AV$1-მონაცემები!$I53)/365)),0)</f>
        <v>0</v>
      </c>
      <c r="AW53" s="8">
        <f>IF(მონაცემები!$I53&lt;&gt;"არ დაწყებულა",((AW$1&gt;მონაცემები!$I53)*OR(მონაცემები!$AF53&gt;AW$1,მონაცემები!$AF53="")*((AW$1-მონაცემები!$I53)/365)),0)</f>
        <v>0</v>
      </c>
      <c r="AX53" s="8">
        <f>IF(მონაცემები!$I53&lt;&gt;"არ დაწყებულა",((AX$1&gt;მონაცემები!$I53)*OR(მონაცემები!$AF53&gt;AX$1,მონაცემები!$AF53="")*((AX$1-მონაცემები!$I53)/365)),0)</f>
        <v>0</v>
      </c>
      <c r="AY53" s="8">
        <f>IF(მონაცემები!$I53&lt;&gt;"არ დაწყებულა",((AY$1&gt;მონაცემები!$I53)*OR(მონაცემები!$AF53&gt;AY$1,მონაცემები!$AF53="")*((AY$1-მონაცემები!$I53)/365)),0)</f>
        <v>0</v>
      </c>
      <c r="AZ53" s="8">
        <f>IF(მონაცემები!$I53&lt;&gt;"არ დაწყებულა",((AZ$1&gt;მონაცემები!$I53)*OR(მონაცემები!$AF53&gt;AZ$1,მონაცემები!$AF53="")*((AZ$1-მონაცემები!$I53)/365)),0)</f>
        <v>0</v>
      </c>
      <c r="BA53" s="8">
        <f>IF(მონაცემები!$I53&lt;&gt;"არ დაწყებულა",((BA$1&gt;მონაცემები!$I53)*OR(მონაცემები!$AF53&gt;BA$1,მონაცემები!$AF53="")*((BA$1-მონაცემები!$I53)/365)),0)</f>
        <v>0</v>
      </c>
      <c r="BB53" s="8">
        <f>IF(მონაცემები!$I53&lt;&gt;"არ დაწყებულა",((BB$1&gt;მონაცემები!$I53)*OR(მონაცემები!$AF53&gt;BB$1,მონაცემები!$AF53="")*((BB$1-მონაცემები!$I53)/365)),0)</f>
        <v>0</v>
      </c>
      <c r="BC53" s="8">
        <f>IF(მონაცემები!$I53&lt;&gt;"არ დაწყებულა",((BC$1&gt;მონაცემები!$I53)*OR(მონაცემები!$AF53&gt;BC$1,მონაცემები!$AF53="")*((BC$1-მონაცემები!$I53)/365)),0)</f>
        <v>0</v>
      </c>
      <c r="BD53" s="8">
        <f>IF(მონაცემები!$I53&lt;&gt;"არ დაწყებულა",((BD$1&gt;მონაცემები!$I53)*OR(მონაცემები!$AF53&gt;BD$1,მონაცემები!$AF53="")*((BD$1-მონაცემები!$I53)/365)),0)</f>
        <v>0</v>
      </c>
    </row>
    <row r="54" spans="2:56">
      <c r="B54" s="8">
        <f>IF(მონაცემები!$I54&lt;&gt;"არ დაწყებულა",((B$1&gt;მონაცემები!$I54)*OR(მონაცემები!$AF54&gt;B$1,მონაცემები!$AF54="")*((B$1-მონაცემები!$I54)/365)),0)</f>
        <v>1.1315068493150684</v>
      </c>
      <c r="C54" s="8">
        <f>IF(მონაცემები!$I54&lt;&gt;"არ დაწყებულა",((C$1&gt;მონაცემები!$I54)*OR(მონაცემები!$AF54&gt;C$1,მონაცემები!$AF54="")*((C$1-მონაცემები!$I54)/365)),0)</f>
        <v>1.2164383561643837</v>
      </c>
      <c r="D54" s="8">
        <f>IF(მონაცემები!$I54&lt;&gt;"არ დაწყებულა",((D$1&gt;მონაცემები!$I54)*OR(მონაცემები!$AF54&gt;D$1,მონაცემები!$AF54="")*((D$1-მონაცემები!$I54)/365)),0)</f>
        <v>1.2931506849315069</v>
      </c>
      <c r="E54" s="8">
        <f>IF(მონაცემები!$I54&lt;&gt;"არ დაწყებულა",((E$1&gt;მონაცემები!$I54)*OR(მონაცემები!$AF54&gt;E$1,მონაცემები!$AF54="")*((E$1-მონაცემები!$I54)/365)),0)</f>
        <v>1.3780821917808219</v>
      </c>
      <c r="F54" s="8">
        <f>IF(მონაცემები!$I54&lt;&gt;"არ დაწყებულა",((F$1&gt;მონაცემები!$I54)*OR(მონაცემები!$AF54&gt;F$1,მონაცემები!$AF54="")*((F$1-მონაცემები!$I54)/365)),0)</f>
        <v>1.4602739726027398</v>
      </c>
      <c r="G54" s="8">
        <f>IF(მონაცემები!$I54&lt;&gt;"არ დაწყებულა",((G$1&gt;მონაცემები!$I54)*OR(მონაცემები!$AF54&gt;G$1,მონაცემები!$AF54="")*((G$1-მონაცემები!$I54)/365)),0)</f>
        <v>1.5452054794520549</v>
      </c>
      <c r="H54" s="8">
        <f>IF(მონაცემები!$I54&lt;&gt;"არ დაწყებულა",((H$1&gt;მონაცემები!$I54)*OR(მონაცემები!$AF54&gt;H$1,მონაცემები!$AF54="")*((H$1-მონაცემები!$I54)/365)),0)</f>
        <v>1.6273972602739726</v>
      </c>
      <c r="I54" s="8">
        <f>IF(მონაცემები!$I54&lt;&gt;"არ დაწყებულა",((I$1&gt;მონაცემები!$I54)*OR(მონაცემები!$AF54&gt;I$1,მონაცემები!$AF54="")*((I$1-მონაცემები!$I54)/365)),0)</f>
        <v>1.7123287671232876</v>
      </c>
      <c r="J54" s="8">
        <f>IF(მონაცემები!$I54&lt;&gt;"არ დაწყებულა",((J$1&gt;მონაცემები!$I54)*OR(მონაცემები!$AF54&gt;J$1,მონაცემები!$AF54="")*((J$1-მონაცემები!$I54)/365)),0)</f>
        <v>1.7972602739726027</v>
      </c>
      <c r="K54" s="8">
        <f>IF(მონაცემები!$I54&lt;&gt;"არ დაწყებულა",((K$1&gt;მონაცემები!$I54)*OR(მონაცემები!$AF54&gt;K$1,მონაცემები!$AF54="")*((K$1-მონაცემები!$I54)/365)),0)</f>
        <v>1.8794520547945206</v>
      </c>
      <c r="L54" s="8">
        <f>IF(მონაცემები!$I54&lt;&gt;"არ დაწყებულა",((L$1&gt;მონაცემები!$I54)*OR(მონაცემები!$AF54&gt;L$1,მონაცემები!$AF54="")*((L$1-მონაცემები!$I54)/365)),0)</f>
        <v>1.9643835616438357</v>
      </c>
      <c r="M54" s="8">
        <f>IF(მონაცემები!$I54&lt;&gt;"არ დაწყებულა",((M$1&gt;მონაცემები!$I54)*OR(მონაცემები!$AF54&gt;M$1,მონაცემები!$AF54="")*((M$1-მონაცემები!$I54)/365)),0)</f>
        <v>2.0465753424657533</v>
      </c>
      <c r="N54" s="8">
        <f>IF(მონაცემები!$I54&lt;&gt;"არ დაწყებულა",((N$1&gt;მონაცემები!$I54)*OR(მონაცემები!$AF54&gt;N$1,მონაცემები!$AF54="")*((N$1-მონაცემები!$I54)/365)),0)</f>
        <v>2.1315068493150684</v>
      </c>
      <c r="O54" s="8">
        <f>IF(მონაცემები!$I54&lt;&gt;"არ დაწყებულა",((O$1&gt;მონაცემები!$I54)*OR(მონაცემები!$AF54&gt;O$1,მონაცემები!$AF54="")*((O$1-მონაცემები!$I54)/365)),0)</f>
        <v>2.2164383561643834</v>
      </c>
      <c r="P54" s="8">
        <f>IF(მონაცემები!$I54&lt;&gt;"არ დაწყებულა",((P$1&gt;მონაცემები!$I54)*OR(მონაცემები!$AF54&gt;P$1,მონაცემები!$AF54="")*((P$1-მონაცემები!$I54)/365)),0)</f>
        <v>2.2958904109589042</v>
      </c>
      <c r="Q54" s="8">
        <f>IF(მონაცემები!$I54&lt;&gt;"არ დაწყებულა",((Q$1&gt;მონაცემები!$I54)*OR(მონაცემები!$AF54&gt;Q$1,მონაცემები!$AF54="")*((Q$1-მონაცემები!$I54)/365)),0)</f>
        <v>2.3808219178082193</v>
      </c>
      <c r="R54" s="8">
        <f>IF(მონაცემები!$I54&lt;&gt;"არ დაწყებულა",((R$1&gt;მონაცემები!$I54)*OR(მონაცემები!$AF54&gt;R$1,მონაცემები!$AF54="")*((R$1-მონაცემები!$I54)/365)),0)</f>
        <v>2.463013698630137</v>
      </c>
      <c r="S54" s="8">
        <f>IF(მონაცემები!$I54&lt;&gt;"არ დაწყებულა",((S$1&gt;მონაცემები!$I54)*OR(მონაცემები!$AF54&gt;S$1,მონაცემები!$AF54="")*((S$1-მონაცემები!$I54)/365)),0)</f>
        <v>2.547945205479452</v>
      </c>
      <c r="T54" s="8">
        <f>IF(მონაცემები!$I54&lt;&gt;"არ დაწყებულა",((T$1&gt;მონაცემები!$I54)*OR(მონაცემები!$AF54&gt;T$1,მონაცემები!$AF54="")*((T$1-მონაცემები!$I54)/365)),0)</f>
        <v>2.6301369863013697</v>
      </c>
      <c r="U54" s="8">
        <f>IF(მონაცემები!$I54&lt;&gt;"არ დაწყებულა",((U$1&gt;მონაცემები!$I54)*OR(მონაცემები!$AF54&gt;U$1,მონაცემები!$AF54="")*((U$1-მონაცემები!$I54)/365)),0)</f>
        <v>2.7150684931506848</v>
      </c>
      <c r="V54" s="8">
        <f>IF(მონაცემები!$I54&lt;&gt;"არ დაწყებულა",((V$1&gt;მონაცემები!$I54)*OR(მონაცემები!$AF54&gt;V$1,მონაცემები!$AF54="")*((V$1-მონაცემები!$I54)/365)),0)</f>
        <v>2.8</v>
      </c>
      <c r="W54" s="8">
        <f>IF(მონაცემები!$I54&lt;&gt;"არ დაწყებულა",((W$1&gt;მონაცემები!$I54)*OR(მონაცემები!$AF54&gt;W$1,მონაცემები!$AF54="")*((W$1-მონაცემები!$I54)/365)),0)</f>
        <v>2.882191780821918</v>
      </c>
      <c r="X54" s="8">
        <f>IF(მონაცემები!$I54&lt;&gt;"არ დაწყებულა",((X$1&gt;მონაცემები!$I54)*OR(მონაცემები!$AF54&gt;X$1,მონაცემები!$AF54="")*((X$1-მონაცემები!$I54)/365)),0)</f>
        <v>2.967123287671233</v>
      </c>
      <c r="Y54" s="8">
        <f>IF(მონაცემები!$I54&lt;&gt;"არ დაწყებულა",((Y$1&gt;მონაცემები!$I54)*OR(მონაცემები!$AF54&gt;Y$1,მონაცემები!$AF54="")*((Y$1-მონაცემები!$I54)/365)),0)</f>
        <v>3.0493150684931507</v>
      </c>
      <c r="Z54" s="8">
        <f>IF(მონაცემები!$I54&lt;&gt;"არ დაწყებულა",((Z$1&gt;მონაცემები!$I54)*OR(მონაცემები!$AF54&gt;Z$1,მონაცემები!$AF54="")*((Z$1-მონაცემები!$I54)/365)),0)</f>
        <v>3.1342465753424658</v>
      </c>
      <c r="AA54" s="8">
        <f>IF(მონაცემები!$I54&lt;&gt;"არ დაწყებულა",((AA$1&gt;მონაცემები!$I54)*OR(მონაცემები!$AF54&gt;AA$1,მონაცემები!$AF54="")*((AA$1-მონაცემები!$I54)/365)),0)</f>
        <v>3.2191780821917808</v>
      </c>
      <c r="AB54" s="8">
        <f>IF(მონაცემები!$I54&lt;&gt;"არ დაწყებულა",((AB$1&gt;მონაცემები!$I54)*OR(მონაცემები!$AF54&gt;AB$1,მონაცემები!$AF54="")*((AB$1-მონაცემები!$I54)/365)),0)</f>
        <v>3.2958904109589042</v>
      </c>
      <c r="AC54" s="8">
        <f>IF(მონაცემები!$I54&lt;&gt;"არ დაწყებულა",((AC$1&gt;მონაცემები!$I54)*OR(მონაცემები!$AF54&gt;AC$1,მონაცემები!$AF54="")*((AC$1-მონაცემები!$I54)/365)),0)</f>
        <v>3.3808219178082193</v>
      </c>
      <c r="AD54" s="8">
        <f>IF(მონაცემები!$I54&lt;&gt;"არ დაწყებულა",((AD$1&gt;მონაცემები!$I54)*OR(მონაცემები!$AF54&gt;AD$1,მონაცემები!$AF54="")*((AD$1-მონაცემები!$I54)/365)),0)</f>
        <v>3.463013698630137</v>
      </c>
      <c r="AE54" s="8">
        <f>IF(მონაცემები!$I54&lt;&gt;"არ დაწყებულა",((AE$1&gt;მონაცემები!$I54)*OR(მონაცემები!$AF54&gt;AE$1,მონაცემები!$AF54="")*((AE$1-მონაცემები!$I54)/365)),0)</f>
        <v>3.547945205479452</v>
      </c>
      <c r="AF54" s="8">
        <f>IF(მონაცემები!$I54&lt;&gt;"არ დაწყებულა",((AF$1&gt;მონაცემები!$I54)*OR(მონაცემები!$AF54&gt;AF$1,მონაცემები!$AF54="")*((AF$1-მონაცემები!$I54)/365)),0)</f>
        <v>3.6301369863013697</v>
      </c>
      <c r="AG54" s="8">
        <f>IF(მონაცემები!$I54&lt;&gt;"არ დაწყებულა",((AG$1&gt;მონაცემები!$I54)*OR(მონაცემები!$AF54&gt;AG$1,მონაცემები!$AF54="")*((AG$1-მონაცემები!$I54)/365)),0)</f>
        <v>3.7150684931506848</v>
      </c>
      <c r="AH54" s="8">
        <f>IF(მონაცემები!$I54&lt;&gt;"არ დაწყებულა",((AH$1&gt;მონაცემები!$I54)*OR(მონაცემები!$AF54&gt;AH$1,მონაცემები!$AF54="")*((AH$1-მონაცემები!$I54)/365)),0)</f>
        <v>3.8</v>
      </c>
      <c r="AI54" s="8">
        <f>IF(მონაცემები!$I54&lt;&gt;"არ დაწყებულა",((AI$1&gt;მონაცემები!$I54)*OR(მონაცემები!$AF54&gt;AI$1,მონაცემები!$AF54="")*((AI$1-მონაცემები!$I54)/365)),0)</f>
        <v>3.882191780821918</v>
      </c>
      <c r="AJ54" s="8">
        <f>IF(მონაცემები!$I54&lt;&gt;"არ დაწყებულა",((AJ$1&gt;მონაცემები!$I54)*OR(მონაცემები!$AF54&gt;AJ$1,მონაცემები!$AF54="")*((AJ$1-მონაცემები!$I54)/365)),0)</f>
        <v>3.967123287671233</v>
      </c>
      <c r="AK54" s="8">
        <f>IF(მონაცემები!$I54&lt;&gt;"არ დაწყებულა",((AK$1&gt;მონაცემები!$I54)*OR(მონაცემები!$AF54&gt;AK$1,მონაცემები!$AF54="")*((AK$1-მონაცემები!$I54)/365)),0)</f>
        <v>4.0493150684931507</v>
      </c>
      <c r="AL54" s="8">
        <f>IF(მონაცემები!$I54&lt;&gt;"არ დაწყებულა",((AL$1&gt;მონაცემები!$I54)*OR(მონაცემები!$AF54&gt;AL$1,მონაცემები!$AF54="")*((AL$1-მონაცემები!$I54)/365)),0)</f>
        <v>4.1342465753424653</v>
      </c>
      <c r="AM54" s="8">
        <f>IF(მონაცემები!$I54&lt;&gt;"არ დაწყებულა",((AM$1&gt;მონაცემები!$I54)*OR(მონაცემები!$AF54&gt;AM$1,მონაცემები!$AF54="")*((AM$1-მონაცემები!$I54)/365)),0)</f>
        <v>4.2191780821917808</v>
      </c>
      <c r="AN54" s="8">
        <f>IF(მონაცემები!$I54&lt;&gt;"არ დაწყებულა",((AN$1&gt;მონაცემები!$I54)*OR(მონაცემები!$AF54&gt;AN$1,მონაცემები!$AF54="")*((AN$1-მონაცემები!$I54)/365)),0)</f>
        <v>4.2958904109589042</v>
      </c>
      <c r="AO54" s="8">
        <f>IF(მონაცემები!$I54&lt;&gt;"არ დაწყებულა",((AO$1&gt;მონაცემები!$I54)*OR(მონაცემები!$AF54&gt;AO$1,მონაცემები!$AF54="")*((AO$1-მონაცემები!$I54)/365)),0)</f>
        <v>4.3808219178082188</v>
      </c>
      <c r="AP54" s="8">
        <f>IF(მონაცემები!$I54&lt;&gt;"არ დაწყებულა",((AP$1&gt;მონაცემები!$I54)*OR(მონაცემები!$AF54&gt;AP$1,მონაცემები!$AF54="")*((AP$1-მონაცემები!$I54)/365)),0)</f>
        <v>4.463013698630137</v>
      </c>
      <c r="AQ54" s="8">
        <f>IF(მონაცემები!$I54&lt;&gt;"არ დაწყებულა",((AQ$1&gt;მონაცემები!$I54)*OR(მონაცემები!$AF54&gt;AQ$1,მონაცემები!$AF54="")*((AQ$1-მონაცემები!$I54)/365)),0)</f>
        <v>4.5479452054794525</v>
      </c>
      <c r="AR54" s="8">
        <f>IF(მონაცემები!$I54&lt;&gt;"არ დაწყებულა",((AR$1&gt;მონაცემები!$I54)*OR(მონაცემები!$AF54&gt;AR$1,მონაცემები!$AF54="")*((AR$1-მონაცემები!$I54)/365)),0)</f>
        <v>4.6301369863013697</v>
      </c>
      <c r="AS54" s="8">
        <f>IF(მონაცემები!$I54&lt;&gt;"არ დაწყებულა",((AS$1&gt;მონაცემები!$I54)*OR(მონაცემები!$AF54&gt;AS$1,მონაცემები!$AF54="")*((AS$1-მონაცემები!$I54)/365)),0)</f>
        <v>4.7150684931506852</v>
      </c>
      <c r="AT54" s="8">
        <f>IF(მონაცემები!$I54&lt;&gt;"არ დაწყებულა",((AT$1&gt;მონაცემები!$I54)*OR(მონაცემები!$AF54&gt;AT$1,მონაცემები!$AF54="")*((AT$1-მონაცემები!$I54)/365)),0)</f>
        <v>4.8</v>
      </c>
      <c r="AU54" s="8">
        <f>IF(მონაცემები!$I54&lt;&gt;"არ დაწყებულა",((AU$1&gt;მონაცემები!$I54)*OR(მონაცემები!$AF54&gt;AU$1,მონაცემები!$AF54="")*((AU$1-მონაცემები!$I54)/365)),0)</f>
        <v>4.882191780821918</v>
      </c>
      <c r="AV54" s="8">
        <f>IF(მონაცემები!$I54&lt;&gt;"არ დაწყებულა",((AV$1&gt;მონაცემები!$I54)*OR(მონაცემები!$AF54&gt;AV$1,მონაცემები!$AF54="")*((AV$1-მონაცემები!$I54)/365)),0)</f>
        <v>0</v>
      </c>
      <c r="AW54" s="8">
        <f>IF(მონაცემები!$I54&lt;&gt;"არ დაწყებულა",((AW$1&gt;მონაცემები!$I54)*OR(მონაცემები!$AF54&gt;AW$1,მონაცემები!$AF54="")*((AW$1-მონაცემები!$I54)/365)),0)</f>
        <v>0</v>
      </c>
      <c r="AX54" s="8">
        <f>IF(მონაცემები!$I54&lt;&gt;"არ დაწყებულა",((AX$1&gt;მონაცემები!$I54)*OR(მონაცემები!$AF54&gt;AX$1,მონაცემები!$AF54="")*((AX$1-მონაცემები!$I54)/365)),0)</f>
        <v>0</v>
      </c>
      <c r="AY54" s="8">
        <f>IF(მონაცემები!$I54&lt;&gt;"არ დაწყებულა",((AY$1&gt;მონაცემები!$I54)*OR(მონაცემები!$AF54&gt;AY$1,მონაცემები!$AF54="")*((AY$1-მონაცემები!$I54)/365)),0)</f>
        <v>0</v>
      </c>
      <c r="AZ54" s="8">
        <f>IF(მონაცემები!$I54&lt;&gt;"არ დაწყებულა",((AZ$1&gt;მონაცემები!$I54)*OR(მონაცემები!$AF54&gt;AZ$1,მონაცემები!$AF54="")*((AZ$1-მონაცემები!$I54)/365)),0)</f>
        <v>0</v>
      </c>
      <c r="BA54" s="8">
        <f>IF(მონაცემები!$I54&lt;&gt;"არ დაწყებულა",((BA$1&gt;მონაცემები!$I54)*OR(მონაცემები!$AF54&gt;BA$1,მონაცემები!$AF54="")*((BA$1-მონაცემები!$I54)/365)),0)</f>
        <v>0</v>
      </c>
      <c r="BB54" s="8">
        <f>IF(მონაცემები!$I54&lt;&gt;"არ დაწყებულა",((BB$1&gt;მონაცემები!$I54)*OR(მონაცემები!$AF54&gt;BB$1,მონაცემები!$AF54="")*((BB$1-მონაცემები!$I54)/365)),0)</f>
        <v>0</v>
      </c>
      <c r="BC54" s="8">
        <f>IF(მონაცემები!$I54&lt;&gt;"არ დაწყებულა",((BC$1&gt;მონაცემები!$I54)*OR(მონაცემები!$AF54&gt;BC$1,მონაცემები!$AF54="")*((BC$1-მონაცემები!$I54)/365)),0)</f>
        <v>0</v>
      </c>
      <c r="BD54" s="8">
        <f>IF(მონაცემები!$I54&lt;&gt;"არ დაწყებულა",((BD$1&gt;მონაცემები!$I54)*OR(მონაცემები!$AF54&gt;BD$1,მონაცემები!$AF54="")*((BD$1-მონაცემები!$I54)/365)),0)</f>
        <v>0</v>
      </c>
    </row>
    <row r="55" spans="2:56">
      <c r="B55" s="8">
        <f>IF(მონაცემები!$I55&lt;&gt;"არ დაწყებულა",((B$1&gt;მონაცემები!$I55)*OR(მონაცემები!$AF55&gt;B$1,მონაცემები!$AF55="")*((B$1-მონაცემები!$I55)/365)),0)</f>
        <v>0</v>
      </c>
      <c r="C55" s="8">
        <f>IF(მონაცემები!$I55&lt;&gt;"არ დაწყებულა",((C$1&gt;მონაცემები!$I55)*OR(მონაცემები!$AF55&gt;C$1,მონაცემები!$AF55="")*((C$1-მონაცემები!$I55)/365)),0)</f>
        <v>0</v>
      </c>
      <c r="D55" s="8">
        <f>IF(მონაცემები!$I55&lt;&gt;"არ დაწყებულა",((D$1&gt;მონაცემები!$I55)*OR(მონაცემები!$AF55&gt;D$1,მონაცემები!$AF55="")*((D$1-მონაცემები!$I55)/365)),0)</f>
        <v>0</v>
      </c>
      <c r="E55" s="8">
        <f>IF(მონაცემები!$I55&lt;&gt;"არ დაწყებულა",((E$1&gt;მონაცემები!$I55)*OR(მონაცემები!$AF55&gt;E$1,მონაცემები!$AF55="")*((E$1-მონაცემები!$I55)/365)),0)</f>
        <v>0</v>
      </c>
      <c r="F55" s="8">
        <f>IF(მონაცემები!$I55&lt;&gt;"არ დაწყებულა",((F$1&gt;მონაცემები!$I55)*OR(მონაცემები!$AF55&gt;F$1,მონაცემები!$AF55="")*((F$1-მონაცემები!$I55)/365)),0)</f>
        <v>0</v>
      </c>
      <c r="G55" s="8">
        <f>IF(მონაცემები!$I55&lt;&gt;"არ დაწყებულა",((G$1&gt;მონაცემები!$I55)*OR(მონაცემები!$AF55&gt;G$1,მონაცემები!$AF55="")*((G$1-მონაცემები!$I55)/365)),0)</f>
        <v>0</v>
      </c>
      <c r="H55" s="8">
        <f>IF(მონაცემები!$I55&lt;&gt;"არ დაწყებულა",((H$1&gt;მონაცემები!$I55)*OR(მონაცემები!$AF55&gt;H$1,მონაცემები!$AF55="")*((H$1-მონაცემები!$I55)/365)),0)</f>
        <v>0</v>
      </c>
      <c r="I55" s="8">
        <f>IF(მონაცემები!$I55&lt;&gt;"არ დაწყებულა",((I$1&gt;მონაცემები!$I55)*OR(მონაცემები!$AF55&gt;I$1,მონაცემები!$AF55="")*((I$1-მონაცემები!$I55)/365)),0)</f>
        <v>0</v>
      </c>
      <c r="J55" s="8">
        <f>IF(მონაცემები!$I55&lt;&gt;"არ დაწყებულა",((J$1&gt;მონაცემები!$I55)*OR(მონაცემები!$AF55&gt;J$1,მონაცემები!$AF55="")*((J$1-მონაცემები!$I55)/365)),0)</f>
        <v>0</v>
      </c>
      <c r="K55" s="8">
        <f>IF(მონაცემები!$I55&lt;&gt;"არ დაწყებულა",((K$1&gt;მონაცემები!$I55)*OR(მონაცემები!$AF55&gt;K$1,მონაცემები!$AF55="")*((K$1-მონაცემები!$I55)/365)),0)</f>
        <v>0</v>
      </c>
      <c r="L55" s="8">
        <f>IF(მონაცემები!$I55&lt;&gt;"არ დაწყებულა",((L$1&gt;მონაცემები!$I55)*OR(მონაცემები!$AF55&gt;L$1,მონაცემები!$AF55="")*((L$1-მონაცემები!$I55)/365)),0)</f>
        <v>0</v>
      </c>
      <c r="M55" s="8">
        <f>IF(მონაცემები!$I55&lt;&gt;"არ დაწყებულა",((M$1&gt;მონაცემები!$I55)*OR(მონაცემები!$AF55&gt;M$1,მონაცემები!$AF55="")*((M$1-მონაცემები!$I55)/365)),0)</f>
        <v>0</v>
      </c>
      <c r="N55" s="8">
        <f>IF(მონაცემები!$I55&lt;&gt;"არ დაწყებულა",((N$1&gt;მონაცემები!$I55)*OR(მონაცემები!$AF55&gt;N$1,მონაცემები!$AF55="")*((N$1-მონაცემები!$I55)/365)),0)</f>
        <v>0</v>
      </c>
      <c r="O55" s="8">
        <f>IF(მონაცემები!$I55&lt;&gt;"არ დაწყებულა",((O$1&gt;მონაცემები!$I55)*OR(მონაცემები!$AF55&gt;O$1,მონაცემები!$AF55="")*((O$1-მონაცემები!$I55)/365)),0)</f>
        <v>0</v>
      </c>
      <c r="P55" s="8">
        <f>IF(მონაცემები!$I55&lt;&gt;"არ დაწყებულა",((P$1&gt;მონაცემები!$I55)*OR(მონაცემები!$AF55&gt;P$1,მონაცემები!$AF55="")*((P$1-მონაცემები!$I55)/365)),0)</f>
        <v>0</v>
      </c>
      <c r="Q55" s="8">
        <f>IF(მონაცემები!$I55&lt;&gt;"არ დაწყებულა",((Q$1&gt;მონაცემები!$I55)*OR(მონაცემები!$AF55&gt;Q$1,მონაცემები!$AF55="")*((Q$1-მონაცემები!$I55)/365)),0)</f>
        <v>0</v>
      </c>
      <c r="R55" s="8">
        <f>IF(მონაცემები!$I55&lt;&gt;"არ დაწყებულა",((R$1&gt;მონაცემები!$I55)*OR(მონაცემები!$AF55&gt;R$1,მონაცემები!$AF55="")*((R$1-მონაცემები!$I55)/365)),0)</f>
        <v>0</v>
      </c>
      <c r="S55" s="8">
        <f>IF(მონაცემები!$I55&lt;&gt;"არ დაწყებულა",((S$1&gt;მონაცემები!$I55)*OR(მონაცემები!$AF55&gt;S$1,მონაცემები!$AF55="")*((S$1-მონაცემები!$I55)/365)),0)</f>
        <v>0</v>
      </c>
      <c r="T55" s="8">
        <f>IF(მონაცემები!$I55&lt;&gt;"არ დაწყებულა",((T$1&gt;მონაცემები!$I55)*OR(მონაცემები!$AF55&gt;T$1,მონაცემები!$AF55="")*((T$1-მონაცემები!$I55)/365)),0)</f>
        <v>0</v>
      </c>
      <c r="U55" s="8">
        <f>IF(მონაცემები!$I55&lt;&gt;"არ დაწყებულა",((U$1&gt;მონაცემები!$I55)*OR(მონაცემები!$AF55&gt;U$1,მონაცემები!$AF55="")*((U$1-მონაცემები!$I55)/365)),0)</f>
        <v>0</v>
      </c>
      <c r="V55" s="8">
        <f>IF(მონაცემები!$I55&lt;&gt;"არ დაწყებულა",((V$1&gt;მონაცემები!$I55)*OR(მონაცემები!$AF55&gt;V$1,მონაცემები!$AF55="")*((V$1-მონაცემები!$I55)/365)),0)</f>
        <v>0</v>
      </c>
      <c r="W55" s="8">
        <f>IF(მონაცემები!$I55&lt;&gt;"არ დაწყებულა",((W$1&gt;მონაცემები!$I55)*OR(მონაცემები!$AF55&gt;W$1,მონაცემები!$AF55="")*((W$1-მონაცემები!$I55)/365)),0)</f>
        <v>0</v>
      </c>
      <c r="X55" s="8">
        <f>IF(მონაცემები!$I55&lt;&gt;"არ დაწყებულა",((X$1&gt;მონაცემები!$I55)*OR(მონაცემები!$AF55&gt;X$1,მონაცემები!$AF55="")*((X$1-მონაცემები!$I55)/365)),0)</f>
        <v>0</v>
      </c>
      <c r="Y55" s="8">
        <f>IF(მონაცემები!$I55&lt;&gt;"არ დაწყებულა",((Y$1&gt;მონაცემები!$I55)*OR(მონაცემები!$AF55&gt;Y$1,მონაცემები!$AF55="")*((Y$1-მონაცემები!$I55)/365)),0)</f>
        <v>0</v>
      </c>
      <c r="Z55" s="8">
        <f>IF(მონაცემები!$I55&lt;&gt;"არ დაწყებულა",((Z$1&gt;მონაცემები!$I55)*OR(მონაცემები!$AF55&gt;Z$1,მონაცემები!$AF55="")*((Z$1-მონაცემები!$I55)/365)),0)</f>
        <v>0</v>
      </c>
      <c r="AA55" s="8">
        <f>IF(მონაცემები!$I55&lt;&gt;"არ დაწყებულა",((AA$1&gt;მონაცემები!$I55)*OR(მონაცემები!$AF55&gt;AA$1,მონაცემები!$AF55="")*((AA$1-მონაცემები!$I55)/365)),0)</f>
        <v>0</v>
      </c>
      <c r="AB55" s="8">
        <f>IF(მონაცემები!$I55&lt;&gt;"არ დაწყებულა",((AB$1&gt;მონაცემები!$I55)*OR(მონაცემები!$AF55&gt;AB$1,მონაცემები!$AF55="")*((AB$1-მონაცემები!$I55)/365)),0)</f>
        <v>0</v>
      </c>
      <c r="AC55" s="8">
        <f>IF(მონაცემები!$I55&lt;&gt;"არ დაწყებულა",((AC$1&gt;მონაცემები!$I55)*OR(მონაცემები!$AF55&gt;AC$1,მონაცემები!$AF55="")*((AC$1-მონაცემები!$I55)/365)),0)</f>
        <v>0</v>
      </c>
      <c r="AD55" s="8">
        <f>IF(მონაცემები!$I55&lt;&gt;"არ დაწყებულა",((AD$1&gt;მონაცემები!$I55)*OR(მონაცემები!$AF55&gt;AD$1,მონაცემები!$AF55="")*((AD$1-მონაცემები!$I55)/365)),0)</f>
        <v>0</v>
      </c>
      <c r="AE55" s="8">
        <f>IF(მონაცემები!$I55&lt;&gt;"არ დაწყებულა",((AE$1&gt;მონაცემები!$I55)*OR(მონაცემები!$AF55&gt;AE$1,მონაცემები!$AF55="")*((AE$1-მონაცემები!$I55)/365)),0)</f>
        <v>0</v>
      </c>
      <c r="AF55" s="8">
        <f>IF(მონაცემები!$I55&lt;&gt;"არ დაწყებულა",((AF$1&gt;მონაცემები!$I55)*OR(მონაცემები!$AF55&gt;AF$1,მონაცემები!$AF55="")*((AF$1-მონაცემები!$I55)/365)),0)</f>
        <v>0</v>
      </c>
      <c r="AG55" s="8">
        <f>IF(მონაცემები!$I55&lt;&gt;"არ დაწყებულა",((AG$1&gt;მონაცემები!$I55)*OR(მონაცემები!$AF55&gt;AG$1,მონაცემები!$AF55="")*((AG$1-მონაცემები!$I55)/365)),0)</f>
        <v>0</v>
      </c>
      <c r="AH55" s="8">
        <f>IF(მონაცემები!$I55&lt;&gt;"არ დაწყებულა",((AH$1&gt;მონაცემები!$I55)*OR(მონაცემები!$AF55&gt;AH$1,მონაცემები!$AF55="")*((AH$1-მონაცემები!$I55)/365)),0)</f>
        <v>0</v>
      </c>
      <c r="AI55" s="8">
        <f>IF(მონაცემები!$I55&lt;&gt;"არ დაწყებულა",((AI$1&gt;მონაცემები!$I55)*OR(მონაცემები!$AF55&gt;AI$1,მონაცემები!$AF55="")*((AI$1-მონაცემები!$I55)/365)),0)</f>
        <v>0</v>
      </c>
      <c r="AJ55" s="8">
        <f>IF(მონაცემები!$I55&lt;&gt;"არ დაწყებულა",((AJ$1&gt;მონაცემები!$I55)*OR(მონაცემები!$AF55&gt;AJ$1,მონაცემები!$AF55="")*((AJ$1-მონაცემები!$I55)/365)),0)</f>
        <v>0</v>
      </c>
      <c r="AK55" s="8">
        <f>IF(მონაცემები!$I55&lt;&gt;"არ დაწყებულა",((AK$1&gt;მონაცემები!$I55)*OR(მონაცემები!$AF55&gt;AK$1,მონაცემები!$AF55="")*((AK$1-მონაცემები!$I55)/365)),0)</f>
        <v>0</v>
      </c>
      <c r="AL55" s="8">
        <f>IF(მონაცემები!$I55&lt;&gt;"არ დაწყებულა",((AL$1&gt;მონაცემები!$I55)*OR(მონაცემები!$AF55&gt;AL$1,მონაცემები!$AF55="")*((AL$1-მონაცემები!$I55)/365)),0)</f>
        <v>0</v>
      </c>
      <c r="AM55" s="8">
        <f>IF(მონაცემები!$I55&lt;&gt;"არ დაწყებულა",((AM$1&gt;მონაცემები!$I55)*OR(მონაცემები!$AF55&gt;AM$1,მონაცემები!$AF55="")*((AM$1-მონაცემები!$I55)/365)),0)</f>
        <v>0</v>
      </c>
      <c r="AN55" s="8">
        <f>IF(მონაცემები!$I55&lt;&gt;"არ დაწყებულა",((AN$1&gt;მონაცემები!$I55)*OR(მონაცემები!$AF55&gt;AN$1,მონაცემები!$AF55="")*((AN$1-მონაცემები!$I55)/365)),0)</f>
        <v>0</v>
      </c>
      <c r="AO55" s="8">
        <f>IF(მონაცემები!$I55&lt;&gt;"არ დაწყებულა",((AO$1&gt;მონაცემები!$I55)*OR(მონაცემები!$AF55&gt;AO$1,მონაცემები!$AF55="")*((AO$1-მონაცემები!$I55)/365)),0)</f>
        <v>0</v>
      </c>
      <c r="AP55" s="8">
        <f>IF(მონაცემები!$I55&lt;&gt;"არ დაწყებულა",((AP$1&gt;მონაცემები!$I55)*OR(მონაცემები!$AF55&gt;AP$1,მონაცემები!$AF55="")*((AP$1-მონაცემები!$I55)/365)),0)</f>
        <v>0</v>
      </c>
      <c r="AQ55" s="8">
        <f>IF(მონაცემები!$I55&lt;&gt;"არ დაწყებულა",((AQ$1&gt;მონაცემები!$I55)*OR(მონაცემები!$AF55&gt;AQ$1,მონაცემები!$AF55="")*((AQ$1-მონაცემები!$I55)/365)),0)</f>
        <v>0</v>
      </c>
      <c r="AR55" s="8">
        <f>IF(მონაცემები!$I55&lt;&gt;"არ დაწყებულა",((AR$1&gt;მონაცემები!$I55)*OR(მონაცემები!$AF55&gt;AR$1,მონაცემები!$AF55="")*((AR$1-მონაცემები!$I55)/365)),0)</f>
        <v>0</v>
      </c>
      <c r="AS55" s="8">
        <f>IF(მონაცემები!$I55&lt;&gt;"არ დაწყებულა",((AS$1&gt;მონაცემები!$I55)*OR(მონაცემები!$AF55&gt;AS$1,მონაცემები!$AF55="")*((AS$1-მონაცემები!$I55)/365)),0)</f>
        <v>0</v>
      </c>
      <c r="AT55" s="8">
        <f>IF(მონაცემები!$I55&lt;&gt;"არ დაწყებულა",((AT$1&gt;მონაცემები!$I55)*OR(მონაცემები!$AF55&gt;AT$1,მონაცემები!$AF55="")*((AT$1-მონაცემები!$I55)/365)),0)</f>
        <v>0</v>
      </c>
      <c r="AU55" s="8">
        <f>IF(მონაცემები!$I55&lt;&gt;"არ დაწყებულა",((AU$1&gt;მონაცემები!$I55)*OR(მონაცემები!$AF55&gt;AU$1,მონაცემები!$AF55="")*((AU$1-მონაცემები!$I55)/365)),0)</f>
        <v>0</v>
      </c>
      <c r="AV55" s="8">
        <f>IF(მონაცემები!$I55&lt;&gt;"არ დაწყებულა",((AV$1&gt;მონაცემები!$I55)*OR(მონაცემები!$AF55&gt;AV$1,მონაცემები!$AF55="")*((AV$1-მონაცემები!$I55)/365)),0)</f>
        <v>0</v>
      </c>
      <c r="AW55" s="8">
        <f>IF(მონაცემები!$I55&lt;&gt;"არ დაწყებულა",((AW$1&gt;მონაცემები!$I55)*OR(მონაცემები!$AF55&gt;AW$1,მონაცემები!$AF55="")*((AW$1-მონაცემები!$I55)/365)),0)</f>
        <v>0</v>
      </c>
      <c r="AX55" s="8">
        <f>IF(მონაცემები!$I55&lt;&gt;"არ დაწყებულა",((AX$1&gt;მონაცემები!$I55)*OR(მონაცემები!$AF55&gt;AX$1,მონაცემები!$AF55="")*((AX$1-მონაცემები!$I55)/365)),0)</f>
        <v>0</v>
      </c>
      <c r="AY55" s="8">
        <f>IF(მონაცემები!$I55&lt;&gt;"არ დაწყებულა",((AY$1&gt;მონაცემები!$I55)*OR(მონაცემები!$AF55&gt;AY$1,მონაცემები!$AF55="")*((AY$1-მონაცემები!$I55)/365)),0)</f>
        <v>0</v>
      </c>
      <c r="AZ55" s="8">
        <f>IF(მონაცემები!$I55&lt;&gt;"არ დაწყებულა",((AZ$1&gt;მონაცემები!$I55)*OR(მონაცემები!$AF55&gt;AZ$1,მონაცემები!$AF55="")*((AZ$1-მონაცემები!$I55)/365)),0)</f>
        <v>0</v>
      </c>
      <c r="BA55" s="8">
        <f>IF(მონაცემები!$I55&lt;&gt;"არ დაწყებულა",((BA$1&gt;მონაცემები!$I55)*OR(მონაცემები!$AF55&gt;BA$1,მონაცემები!$AF55="")*((BA$1-მონაცემები!$I55)/365)),0)</f>
        <v>0</v>
      </c>
      <c r="BB55" s="8">
        <f>IF(მონაცემები!$I55&lt;&gt;"არ დაწყებულა",((BB$1&gt;მონაცემები!$I55)*OR(მონაცემები!$AF55&gt;BB$1,მონაცემები!$AF55="")*((BB$1-მონაცემები!$I55)/365)),0)</f>
        <v>0</v>
      </c>
      <c r="BC55" s="8">
        <f>IF(მონაცემები!$I55&lt;&gt;"არ დაწყებულა",((BC$1&gt;მონაცემები!$I55)*OR(მონაცემები!$AF55&gt;BC$1,მონაცემები!$AF55="")*((BC$1-მონაცემები!$I55)/365)),0)</f>
        <v>0</v>
      </c>
      <c r="BD55" s="8">
        <f>IF(მონაცემები!$I55&lt;&gt;"არ დაწყებულა",((BD$1&gt;მონაცემები!$I55)*OR(მონაცემები!$AF55&gt;BD$1,მონაცემები!$AF55="")*((BD$1-მონაცემები!$I55)/365)),0)</f>
        <v>0</v>
      </c>
    </row>
    <row r="56" spans="2:56">
      <c r="B56" s="8">
        <f>IF(მონაცემები!$I56&lt;&gt;"არ დაწყებულა",((B$1&gt;მონაცემები!$I56)*OR(მონაცემები!$AF56&gt;B$1,მონაცემები!$AF56="")*((B$1-მონაცემები!$I56)/365)),0)</f>
        <v>0</v>
      </c>
      <c r="C56" s="8">
        <f>IF(მონაცემები!$I56&lt;&gt;"არ დაწყებულა",((C$1&gt;მონაცემები!$I56)*OR(მონაცემები!$AF56&gt;C$1,მონაცემები!$AF56="")*((C$1-მონაცემები!$I56)/365)),0)</f>
        <v>0</v>
      </c>
      <c r="D56" s="8">
        <f>IF(მონაცემები!$I56&lt;&gt;"არ დაწყებულა",((D$1&gt;მონაცემები!$I56)*OR(მონაცემები!$AF56&gt;D$1,მონაცემები!$AF56="")*((D$1-მონაცემები!$I56)/365)),0)</f>
        <v>0</v>
      </c>
      <c r="E56" s="8">
        <f>IF(მონაცემები!$I56&lt;&gt;"არ დაწყებულა",((E$1&gt;მონაცემები!$I56)*OR(მონაცემები!$AF56&gt;E$1,მონაცემები!$AF56="")*((E$1-მონაცემები!$I56)/365)),0)</f>
        <v>0</v>
      </c>
      <c r="F56" s="8">
        <f>IF(მონაცემები!$I56&lt;&gt;"არ დაწყებულა",((F$1&gt;მონაცემები!$I56)*OR(მონაცემები!$AF56&gt;F$1,მონაცემები!$AF56="")*((F$1-მონაცემები!$I56)/365)),0)</f>
        <v>0</v>
      </c>
      <c r="G56" s="8">
        <f>IF(მონაცემები!$I56&lt;&gt;"არ დაწყებულა",((G$1&gt;მონაცემები!$I56)*OR(მონაცემები!$AF56&gt;G$1,მონაცემები!$AF56="")*((G$1-მონაცემები!$I56)/365)),0)</f>
        <v>0</v>
      </c>
      <c r="H56" s="8">
        <f>IF(მონაცემები!$I56&lt;&gt;"არ დაწყებულა",((H$1&gt;მონაცემები!$I56)*OR(მონაცემები!$AF56&gt;H$1,მონაცემები!$AF56="")*((H$1-მონაცემები!$I56)/365)),0)</f>
        <v>0</v>
      </c>
      <c r="I56" s="8">
        <f>IF(მონაცემები!$I56&lt;&gt;"არ დაწყებულა",((I$1&gt;მონაცემები!$I56)*OR(მონაცემები!$AF56&gt;I$1,მონაცემები!$AF56="")*((I$1-მონაცემები!$I56)/365)),0)</f>
        <v>0</v>
      </c>
      <c r="J56" s="8">
        <f>IF(მონაცემები!$I56&lt;&gt;"არ დაწყებულა",((J$1&gt;მონაცემები!$I56)*OR(მონაცემები!$AF56&gt;J$1,მონაცემები!$AF56="")*((J$1-მონაცემები!$I56)/365)),0)</f>
        <v>0</v>
      </c>
      <c r="K56" s="8">
        <f>IF(მონაცემები!$I56&lt;&gt;"არ დაწყებულა",((K$1&gt;მონაცემები!$I56)*OR(მონაცემები!$AF56&gt;K$1,მონაცემები!$AF56="")*((K$1-მონაცემები!$I56)/365)),0)</f>
        <v>0</v>
      </c>
      <c r="L56" s="8">
        <f>IF(მონაცემები!$I56&lt;&gt;"არ დაწყებულა",((L$1&gt;მონაცემები!$I56)*OR(მონაცემები!$AF56&gt;L$1,მონაცემები!$AF56="")*((L$1-მონაცემები!$I56)/365)),0)</f>
        <v>0</v>
      </c>
      <c r="M56" s="8">
        <f>IF(მონაცემები!$I56&lt;&gt;"არ დაწყებულა",((M$1&gt;მონაცემები!$I56)*OR(მონაცემები!$AF56&gt;M$1,მონაცემები!$AF56="")*((M$1-მონაცემები!$I56)/365)),0)</f>
        <v>0</v>
      </c>
      <c r="N56" s="8">
        <f>IF(მონაცემები!$I56&lt;&gt;"არ დაწყებულა",((N$1&gt;მონაცემები!$I56)*OR(მონაცემები!$AF56&gt;N$1,მონაცემები!$AF56="")*((N$1-მონაცემები!$I56)/365)),0)</f>
        <v>0</v>
      </c>
      <c r="O56" s="8">
        <f>IF(მონაცემები!$I56&lt;&gt;"არ დაწყებულა",((O$1&gt;მონაცემები!$I56)*OR(მონაცემები!$AF56&gt;O$1,მონაცემები!$AF56="")*((O$1-მონაცემები!$I56)/365)),0)</f>
        <v>0</v>
      </c>
      <c r="P56" s="8">
        <f>IF(მონაცემები!$I56&lt;&gt;"არ დაწყებულა",((P$1&gt;მონაცემები!$I56)*OR(მონაცემები!$AF56&gt;P$1,მონაცემები!$AF56="")*((P$1-მონაცემები!$I56)/365)),0)</f>
        <v>0</v>
      </c>
      <c r="Q56" s="8">
        <f>IF(მონაცემები!$I56&lt;&gt;"არ დაწყებულა",((Q$1&gt;მონაცემები!$I56)*OR(მონაცემები!$AF56&gt;Q$1,მონაცემები!$AF56="")*((Q$1-მონაცემები!$I56)/365)),0)</f>
        <v>0</v>
      </c>
      <c r="R56" s="8">
        <f>IF(მონაცემები!$I56&lt;&gt;"არ დაწყებულა",((R$1&gt;მონაცემები!$I56)*OR(მონაცემები!$AF56&gt;R$1,მონაცემები!$AF56="")*((R$1-მონაცემები!$I56)/365)),0)</f>
        <v>0</v>
      </c>
      <c r="S56" s="8">
        <f>IF(მონაცემები!$I56&lt;&gt;"არ დაწყებულა",((S$1&gt;მონაცემები!$I56)*OR(მონაცემები!$AF56&gt;S$1,მონაცემები!$AF56="")*((S$1-მონაცემები!$I56)/365)),0)</f>
        <v>0</v>
      </c>
      <c r="T56" s="8">
        <f>IF(მონაცემები!$I56&lt;&gt;"არ დაწყებულა",((T$1&gt;მონაცემები!$I56)*OR(მონაცემები!$AF56&gt;T$1,მონაცემები!$AF56="")*((T$1-მონაცემები!$I56)/365)),0)</f>
        <v>0</v>
      </c>
      <c r="U56" s="8">
        <f>IF(მონაცემები!$I56&lt;&gt;"არ დაწყებულა",((U$1&gt;მონაცემები!$I56)*OR(მონაცემები!$AF56&gt;U$1,მონაცემები!$AF56="")*((U$1-მონაცემები!$I56)/365)),0)</f>
        <v>0</v>
      </c>
      <c r="V56" s="8">
        <f>IF(მონაცემები!$I56&lt;&gt;"არ დაწყებულა",((V$1&gt;მონაცემები!$I56)*OR(მონაცემები!$AF56&gt;V$1,მონაცემები!$AF56="")*((V$1-მონაცემები!$I56)/365)),0)</f>
        <v>0</v>
      </c>
      <c r="W56" s="8">
        <f>IF(მონაცემები!$I56&lt;&gt;"არ დაწყებულა",((W$1&gt;მონაცემები!$I56)*OR(მონაცემები!$AF56&gt;W$1,მონაცემები!$AF56="")*((W$1-მონაცემები!$I56)/365)),0)</f>
        <v>0</v>
      </c>
      <c r="X56" s="8">
        <f>IF(მონაცემები!$I56&lt;&gt;"არ დაწყებულა",((X$1&gt;მონაცემები!$I56)*OR(მონაცემები!$AF56&gt;X$1,მონაცემები!$AF56="")*((X$1-მონაცემები!$I56)/365)),0)</f>
        <v>0</v>
      </c>
      <c r="Y56" s="8">
        <f>IF(მონაცემები!$I56&lt;&gt;"არ დაწყებულა",((Y$1&gt;მონაცემები!$I56)*OR(მონაცემები!$AF56&gt;Y$1,მონაცემები!$AF56="")*((Y$1-მონაცემები!$I56)/365)),0)</f>
        <v>0</v>
      </c>
      <c r="Z56" s="8">
        <f>IF(მონაცემები!$I56&lt;&gt;"არ დაწყებულა",((Z$1&gt;მონაცემები!$I56)*OR(მონაცემები!$AF56&gt;Z$1,მონაცემები!$AF56="")*((Z$1-მონაცემები!$I56)/365)),0)</f>
        <v>0</v>
      </c>
      <c r="AA56" s="8">
        <f>IF(მონაცემები!$I56&lt;&gt;"არ დაწყებულა",((AA$1&gt;მონაცემები!$I56)*OR(მონაცემები!$AF56&gt;AA$1,მონაცემები!$AF56="")*((AA$1-მონაცემები!$I56)/365)),0)</f>
        <v>0</v>
      </c>
      <c r="AB56" s="8">
        <f>IF(მონაცემები!$I56&lt;&gt;"არ დაწყებულა",((AB$1&gt;მონაცემები!$I56)*OR(მონაცემები!$AF56&gt;AB$1,მონაცემები!$AF56="")*((AB$1-მონაცემები!$I56)/365)),0)</f>
        <v>0</v>
      </c>
      <c r="AC56" s="8">
        <f>IF(მონაცემები!$I56&lt;&gt;"არ დაწყებულა",((AC$1&gt;მონაცემები!$I56)*OR(მონაცემები!$AF56&gt;AC$1,მონაცემები!$AF56="")*((AC$1-მონაცემები!$I56)/365)),0)</f>
        <v>0</v>
      </c>
      <c r="AD56" s="8">
        <f>IF(მონაცემები!$I56&lt;&gt;"არ დაწყებულა",((AD$1&gt;მონაცემები!$I56)*OR(მონაცემები!$AF56&gt;AD$1,მონაცემები!$AF56="")*((AD$1-მონაცემები!$I56)/365)),0)</f>
        <v>0</v>
      </c>
      <c r="AE56" s="8">
        <f>IF(მონაცემები!$I56&lt;&gt;"არ დაწყებულა",((AE$1&gt;მონაცემები!$I56)*OR(მონაცემები!$AF56&gt;AE$1,მონაცემები!$AF56="")*((AE$1-მონაცემები!$I56)/365)),0)</f>
        <v>0</v>
      </c>
      <c r="AF56" s="8">
        <f>IF(მონაცემები!$I56&lt;&gt;"არ დაწყებულა",((AF$1&gt;მონაცემები!$I56)*OR(მონაცემები!$AF56&gt;AF$1,მონაცემები!$AF56="")*((AF$1-მონაცემები!$I56)/365)),0)</f>
        <v>0</v>
      </c>
      <c r="AG56" s="8">
        <f>IF(მონაცემები!$I56&lt;&gt;"არ დაწყებულა",((AG$1&gt;მონაცემები!$I56)*OR(მონაცემები!$AF56&gt;AG$1,მონაცემები!$AF56="")*((AG$1-მონაცემები!$I56)/365)),0)</f>
        <v>0</v>
      </c>
      <c r="AH56" s="8">
        <f>IF(მონაცემები!$I56&lt;&gt;"არ დაწყებულა",((AH$1&gt;მონაცემები!$I56)*OR(მონაცემები!$AF56&gt;AH$1,მონაცემები!$AF56="")*((AH$1-მონაცემები!$I56)/365)),0)</f>
        <v>0</v>
      </c>
      <c r="AI56" s="8">
        <f>IF(მონაცემები!$I56&lt;&gt;"არ დაწყებულა",((AI$1&gt;მონაცემები!$I56)*OR(მონაცემები!$AF56&gt;AI$1,მონაცემები!$AF56="")*((AI$1-მონაცემები!$I56)/365)),0)</f>
        <v>0</v>
      </c>
      <c r="AJ56" s="8">
        <f>IF(მონაცემები!$I56&lt;&gt;"არ დაწყებულა",((AJ$1&gt;მონაცემები!$I56)*OR(მონაცემები!$AF56&gt;AJ$1,მონაცემები!$AF56="")*((AJ$1-მონაცემები!$I56)/365)),0)</f>
        <v>0</v>
      </c>
      <c r="AK56" s="8">
        <f>IF(მონაცემები!$I56&lt;&gt;"არ დაწყებულა",((AK$1&gt;მონაცემები!$I56)*OR(მონაცემები!$AF56&gt;AK$1,მონაცემები!$AF56="")*((AK$1-მონაცემები!$I56)/365)),0)</f>
        <v>0</v>
      </c>
      <c r="AL56" s="8">
        <f>IF(მონაცემები!$I56&lt;&gt;"არ დაწყებულა",((AL$1&gt;მონაცემები!$I56)*OR(მონაცემები!$AF56&gt;AL$1,მონაცემები!$AF56="")*((AL$1-მონაცემები!$I56)/365)),0)</f>
        <v>0</v>
      </c>
      <c r="AM56" s="8">
        <f>IF(მონაცემები!$I56&lt;&gt;"არ დაწყებულა",((AM$1&gt;მონაცემები!$I56)*OR(მონაცემები!$AF56&gt;AM$1,მონაცემები!$AF56="")*((AM$1-მონაცემები!$I56)/365)),0)</f>
        <v>0</v>
      </c>
      <c r="AN56" s="8">
        <f>IF(მონაცემები!$I56&lt;&gt;"არ დაწყებულა",((AN$1&gt;მონაცემები!$I56)*OR(მონაცემები!$AF56&gt;AN$1,მონაცემები!$AF56="")*((AN$1-მონაცემები!$I56)/365)),0)</f>
        <v>0</v>
      </c>
      <c r="AO56" s="8">
        <f>IF(მონაცემები!$I56&lt;&gt;"არ დაწყებულა",((AO$1&gt;მონაცემები!$I56)*OR(მონაცემები!$AF56&gt;AO$1,მონაცემები!$AF56="")*((AO$1-მონაცემები!$I56)/365)),0)</f>
        <v>0</v>
      </c>
      <c r="AP56" s="8">
        <f>IF(მონაცემები!$I56&lt;&gt;"არ დაწყებულა",((AP$1&gt;მონაცემები!$I56)*OR(მონაცემები!$AF56&gt;AP$1,მონაცემები!$AF56="")*((AP$1-მონაცემები!$I56)/365)),0)</f>
        <v>0</v>
      </c>
      <c r="AQ56" s="8">
        <f>IF(მონაცემები!$I56&lt;&gt;"არ დაწყებულა",((AQ$1&gt;მონაცემები!$I56)*OR(მონაცემები!$AF56&gt;AQ$1,მონაცემები!$AF56="")*((AQ$1-მონაცემები!$I56)/365)),0)</f>
        <v>0</v>
      </c>
      <c r="AR56" s="8">
        <f>IF(მონაცემები!$I56&lt;&gt;"არ დაწყებულა",((AR$1&gt;მონაცემები!$I56)*OR(მონაცემები!$AF56&gt;AR$1,მონაცემები!$AF56="")*((AR$1-მონაცემები!$I56)/365)),0)</f>
        <v>0</v>
      </c>
      <c r="AS56" s="8">
        <f>IF(მონაცემები!$I56&lt;&gt;"არ დაწყებულა",((AS$1&gt;მონაცემები!$I56)*OR(მონაცემები!$AF56&gt;AS$1,მონაცემები!$AF56="")*((AS$1-მონაცემები!$I56)/365)),0)</f>
        <v>0</v>
      </c>
      <c r="AT56" s="8">
        <f>IF(მონაცემები!$I56&lt;&gt;"არ დაწყებულა",((AT$1&gt;მონაცემები!$I56)*OR(მონაცემები!$AF56&gt;AT$1,მონაცემები!$AF56="")*((AT$1-მონაცემები!$I56)/365)),0)</f>
        <v>0</v>
      </c>
      <c r="AU56" s="8">
        <f>IF(მონაცემები!$I56&lt;&gt;"არ დაწყებულა",((AU$1&gt;მონაცემები!$I56)*OR(მონაცემები!$AF56&gt;AU$1,მონაცემები!$AF56="")*((AU$1-მონაცემები!$I56)/365)),0)</f>
        <v>0</v>
      </c>
      <c r="AV56" s="8">
        <f>IF(მონაცემები!$I56&lt;&gt;"არ დაწყებულა",((AV$1&gt;მონაცემები!$I56)*OR(მონაცემები!$AF56&gt;AV$1,მონაცემები!$AF56="")*((AV$1-მონაცემები!$I56)/365)),0)</f>
        <v>0</v>
      </c>
      <c r="AW56" s="8">
        <f>IF(მონაცემები!$I56&lt;&gt;"არ დაწყებულა",((AW$1&gt;მონაცემები!$I56)*OR(მონაცემები!$AF56&gt;AW$1,მონაცემები!$AF56="")*((AW$1-მონაცემები!$I56)/365)),0)</f>
        <v>0</v>
      </c>
      <c r="AX56" s="8">
        <f>IF(მონაცემები!$I56&lt;&gt;"არ დაწყებულა",((AX$1&gt;მონაცემები!$I56)*OR(მონაცემები!$AF56&gt;AX$1,მონაცემები!$AF56="")*((AX$1-მონაცემები!$I56)/365)),0)</f>
        <v>0</v>
      </c>
      <c r="AY56" s="8">
        <f>IF(მონაცემები!$I56&lt;&gt;"არ დაწყებულა",((AY$1&gt;მონაცემები!$I56)*OR(მონაცემები!$AF56&gt;AY$1,მონაცემები!$AF56="")*((AY$1-მონაცემები!$I56)/365)),0)</f>
        <v>0</v>
      </c>
      <c r="AZ56" s="8">
        <f>IF(მონაცემები!$I56&lt;&gt;"არ დაწყებულა",((AZ$1&gt;მონაცემები!$I56)*OR(მონაცემები!$AF56&gt;AZ$1,მონაცემები!$AF56="")*((AZ$1-მონაცემები!$I56)/365)),0)</f>
        <v>0</v>
      </c>
      <c r="BA56" s="8">
        <f>IF(მონაცემები!$I56&lt;&gt;"არ დაწყებულა",((BA$1&gt;მონაცემები!$I56)*OR(მონაცემები!$AF56&gt;BA$1,მონაცემები!$AF56="")*((BA$1-მონაცემები!$I56)/365)),0)</f>
        <v>0</v>
      </c>
      <c r="BB56" s="8">
        <f>IF(მონაცემები!$I56&lt;&gt;"არ დაწყებულა",((BB$1&gt;მონაცემები!$I56)*OR(მონაცემები!$AF56&gt;BB$1,მონაცემები!$AF56="")*((BB$1-მონაცემები!$I56)/365)),0)</f>
        <v>0</v>
      </c>
      <c r="BC56" s="8">
        <f>IF(მონაცემები!$I56&lt;&gt;"არ დაწყებულა",((BC$1&gt;მონაცემები!$I56)*OR(მონაცემები!$AF56&gt;BC$1,მონაცემები!$AF56="")*((BC$1-მონაცემები!$I56)/365)),0)</f>
        <v>0</v>
      </c>
      <c r="BD56" s="8">
        <f>IF(მონაცემები!$I56&lt;&gt;"არ დაწყებულა",((BD$1&gt;მონაცემები!$I56)*OR(მონაცემები!$AF56&gt;BD$1,მონაცემები!$AF56="")*((BD$1-მონაცემები!$I56)/365)),0)</f>
        <v>0</v>
      </c>
    </row>
    <row r="57" spans="2:56">
      <c r="B57" s="8">
        <f>IF(მონაცემები!$I57&lt;&gt;"არ დაწყებულა",((B$1&gt;მონაცემები!$I57)*OR(მონაცემები!$AF57&gt;B$1,მონაცემები!$AF57="")*((B$1-მონაცემები!$I57)/365)),0)</f>
        <v>0</v>
      </c>
      <c r="C57" s="8">
        <f>IF(მონაცემები!$I57&lt;&gt;"არ დაწყებულა",((C$1&gt;მონაცემები!$I57)*OR(მონაცემები!$AF57&gt;C$1,მონაცემები!$AF57="")*((C$1-მონაცემები!$I57)/365)),0)</f>
        <v>0</v>
      </c>
      <c r="D57" s="8">
        <f>IF(მონაცემები!$I57&lt;&gt;"არ დაწყებულა",((D$1&gt;მონაცემები!$I57)*OR(მონაცემები!$AF57&gt;D$1,მონაცემები!$AF57="")*((D$1-მონაცემები!$I57)/365)),0)</f>
        <v>0</v>
      </c>
      <c r="E57" s="8">
        <f>IF(მონაცემები!$I57&lt;&gt;"არ დაწყებულა",((E$1&gt;მონაცემები!$I57)*OR(მონაცემები!$AF57&gt;E$1,მონაცემები!$AF57="")*((E$1-მონაცემები!$I57)/365)),0)</f>
        <v>0</v>
      </c>
      <c r="F57" s="8">
        <f>IF(მონაცემები!$I57&lt;&gt;"არ დაწყებულა",((F$1&gt;მონაცემები!$I57)*OR(მონაცემები!$AF57&gt;F$1,მონაცემები!$AF57="")*((F$1-მონაცემები!$I57)/365)),0)</f>
        <v>0</v>
      </c>
      <c r="G57" s="8">
        <f>IF(მონაცემები!$I57&lt;&gt;"არ დაწყებულა",((G$1&gt;მონაცემები!$I57)*OR(მონაცემები!$AF57&gt;G$1,მონაცემები!$AF57="")*((G$1-მონაცემები!$I57)/365)),0)</f>
        <v>0</v>
      </c>
      <c r="H57" s="8">
        <f>IF(მონაცემები!$I57&lt;&gt;"არ დაწყებულა",((H$1&gt;მონაცემები!$I57)*OR(მონაცემები!$AF57&gt;H$1,მონაცემები!$AF57="")*((H$1-მონაცემები!$I57)/365)),0)</f>
        <v>0</v>
      </c>
      <c r="I57" s="8">
        <f>IF(მონაცემები!$I57&lt;&gt;"არ დაწყებულა",((I$1&gt;მონაცემები!$I57)*OR(მონაცემები!$AF57&gt;I$1,მონაცემები!$AF57="")*((I$1-მონაცემები!$I57)/365)),0)</f>
        <v>0</v>
      </c>
      <c r="J57" s="8">
        <f>IF(მონაცემები!$I57&lt;&gt;"არ დაწყებულა",((J$1&gt;მონაცემები!$I57)*OR(მონაცემები!$AF57&gt;J$1,მონაცემები!$AF57="")*((J$1-მონაცემები!$I57)/365)),0)</f>
        <v>0</v>
      </c>
      <c r="K57" s="8">
        <f>IF(მონაცემები!$I57&lt;&gt;"არ დაწყებულა",((K$1&gt;მონაცემები!$I57)*OR(მონაცემები!$AF57&gt;K$1,მონაცემები!$AF57="")*((K$1-მონაცემები!$I57)/365)),0)</f>
        <v>0</v>
      </c>
      <c r="L57" s="8">
        <f>IF(მონაცემები!$I57&lt;&gt;"არ დაწყებულა",((L$1&gt;მონაცემები!$I57)*OR(მონაცემები!$AF57&gt;L$1,მონაცემები!$AF57="")*((L$1-მონაცემები!$I57)/365)),0)</f>
        <v>0</v>
      </c>
      <c r="M57" s="8">
        <f>IF(მონაცემები!$I57&lt;&gt;"არ დაწყებულა",((M$1&gt;მონაცემები!$I57)*OR(მონაცემები!$AF57&gt;M$1,მონაცემები!$AF57="")*((M$1-მონაცემები!$I57)/365)),0)</f>
        <v>0</v>
      </c>
      <c r="N57" s="8">
        <f>IF(მონაცემები!$I57&lt;&gt;"არ დაწყებულა",((N$1&gt;მონაცემები!$I57)*OR(მონაცემები!$AF57&gt;N$1,მონაცემები!$AF57="")*((N$1-მონაცემები!$I57)/365)),0)</f>
        <v>0</v>
      </c>
      <c r="O57" s="8">
        <f>IF(მონაცემები!$I57&lt;&gt;"არ დაწყებულა",((O$1&gt;მონაცემები!$I57)*OR(მონაცემები!$AF57&gt;O$1,მონაცემები!$AF57="")*((O$1-მონაცემები!$I57)/365)),0)</f>
        <v>0</v>
      </c>
      <c r="P57" s="8">
        <f>IF(მონაცემები!$I57&lt;&gt;"არ დაწყებულა",((P$1&gt;მონაცემები!$I57)*OR(მონაცემები!$AF57&gt;P$1,მონაცემები!$AF57="")*((P$1-მონაცემები!$I57)/365)),0)</f>
        <v>0</v>
      </c>
      <c r="Q57" s="8">
        <f>IF(მონაცემები!$I57&lt;&gt;"არ დაწყებულა",((Q$1&gt;მონაცემები!$I57)*OR(მონაცემები!$AF57&gt;Q$1,მონაცემები!$AF57="")*((Q$1-მონაცემები!$I57)/365)),0)</f>
        <v>0</v>
      </c>
      <c r="R57" s="8">
        <f>IF(მონაცემები!$I57&lt;&gt;"არ დაწყებულა",((R$1&gt;მონაცემები!$I57)*OR(მონაცემები!$AF57&gt;R$1,მონაცემები!$AF57="")*((R$1-მონაცემები!$I57)/365)),0)</f>
        <v>0</v>
      </c>
      <c r="S57" s="8">
        <f>IF(მონაცემები!$I57&lt;&gt;"არ დაწყებულა",((S$1&gt;მონაცემები!$I57)*OR(მონაცემები!$AF57&gt;S$1,მონაცემები!$AF57="")*((S$1-მონაცემები!$I57)/365)),0)</f>
        <v>0</v>
      </c>
      <c r="T57" s="8">
        <f>IF(მონაცემები!$I57&lt;&gt;"არ დაწყებულა",((T$1&gt;მონაცემები!$I57)*OR(მონაცემები!$AF57&gt;T$1,მონაცემები!$AF57="")*((T$1-მონაცემები!$I57)/365)),0)</f>
        <v>0</v>
      </c>
      <c r="U57" s="8">
        <f>IF(მონაცემები!$I57&lt;&gt;"არ დაწყებულა",((U$1&gt;მონაცემები!$I57)*OR(მონაცემები!$AF57&gt;U$1,მონაცემები!$AF57="")*((U$1-მონაცემები!$I57)/365)),0)</f>
        <v>0</v>
      </c>
      <c r="V57" s="8">
        <f>IF(მონაცემები!$I57&lt;&gt;"არ დაწყებულა",((V$1&gt;მონაცემები!$I57)*OR(მონაცემები!$AF57&gt;V$1,მონაცემები!$AF57="")*((V$1-მონაცემები!$I57)/365)),0)</f>
        <v>0</v>
      </c>
      <c r="W57" s="8">
        <f>IF(მონაცემები!$I57&lt;&gt;"არ დაწყებულა",((W$1&gt;მონაცემები!$I57)*OR(მონაცემები!$AF57&gt;W$1,მონაცემები!$AF57="")*((W$1-მონაცემები!$I57)/365)),0)</f>
        <v>0</v>
      </c>
      <c r="X57" s="8">
        <f>IF(მონაცემები!$I57&lt;&gt;"არ დაწყებულა",((X$1&gt;მონაცემები!$I57)*OR(მონაცემები!$AF57&gt;X$1,მონაცემები!$AF57="")*((X$1-მონაცემები!$I57)/365)),0)</f>
        <v>0</v>
      </c>
      <c r="Y57" s="8">
        <f>IF(მონაცემები!$I57&lt;&gt;"არ დაწყებულა",((Y$1&gt;მონაცემები!$I57)*OR(მონაცემები!$AF57&gt;Y$1,მონაცემები!$AF57="")*((Y$1-მონაცემები!$I57)/365)),0)</f>
        <v>0</v>
      </c>
      <c r="Z57" s="8">
        <f>IF(მონაცემები!$I57&lt;&gt;"არ დაწყებულა",((Z$1&gt;მონაცემები!$I57)*OR(მონაცემები!$AF57&gt;Z$1,მონაცემები!$AF57="")*((Z$1-მონაცემები!$I57)/365)),0)</f>
        <v>0</v>
      </c>
      <c r="AA57" s="8">
        <f>IF(მონაცემები!$I57&lt;&gt;"არ დაწყებულა",((AA$1&gt;მონაცემები!$I57)*OR(მონაცემები!$AF57&gt;AA$1,მონაცემები!$AF57="")*((AA$1-მონაცემები!$I57)/365)),0)</f>
        <v>0</v>
      </c>
      <c r="AB57" s="8">
        <f>IF(მონაცემები!$I57&lt;&gt;"არ დაწყებულა",((AB$1&gt;მონაცემები!$I57)*OR(მონაცემები!$AF57&gt;AB$1,მონაცემები!$AF57="")*((AB$1-მონაცემები!$I57)/365)),0)</f>
        <v>0</v>
      </c>
      <c r="AC57" s="8">
        <f>IF(მონაცემები!$I57&lt;&gt;"არ დაწყებულა",((AC$1&gt;მონაცემები!$I57)*OR(მონაცემები!$AF57&gt;AC$1,მონაცემები!$AF57="")*((AC$1-მონაცემები!$I57)/365)),0)</f>
        <v>0</v>
      </c>
      <c r="AD57" s="8">
        <f>IF(მონაცემები!$I57&lt;&gt;"არ დაწყებულა",((AD$1&gt;მონაცემები!$I57)*OR(მონაცემები!$AF57&gt;AD$1,მონაცემები!$AF57="")*((AD$1-მონაცემები!$I57)/365)),0)</f>
        <v>0</v>
      </c>
      <c r="AE57" s="8">
        <f>IF(მონაცემები!$I57&lt;&gt;"არ დაწყებულა",((AE$1&gt;მონაცემები!$I57)*OR(მონაცემები!$AF57&gt;AE$1,მონაცემები!$AF57="")*((AE$1-მონაცემები!$I57)/365)),0)</f>
        <v>0</v>
      </c>
      <c r="AF57" s="8">
        <f>IF(მონაცემები!$I57&lt;&gt;"არ დაწყებულა",((AF$1&gt;მონაცემები!$I57)*OR(მონაცემები!$AF57&gt;AF$1,მონაცემები!$AF57="")*((AF$1-მონაცემები!$I57)/365)),0)</f>
        <v>0</v>
      </c>
      <c r="AG57" s="8">
        <f>IF(მონაცემები!$I57&lt;&gt;"არ დაწყებულა",((AG$1&gt;მონაცემები!$I57)*OR(მონაცემები!$AF57&gt;AG$1,მონაცემები!$AF57="")*((AG$1-მონაცემები!$I57)/365)),0)</f>
        <v>0</v>
      </c>
      <c r="AH57" s="8">
        <f>IF(მონაცემები!$I57&lt;&gt;"არ დაწყებულა",((AH$1&gt;მონაცემები!$I57)*OR(მონაცემები!$AF57&gt;AH$1,მონაცემები!$AF57="")*((AH$1-მონაცემები!$I57)/365)),0)</f>
        <v>0</v>
      </c>
      <c r="AI57" s="8">
        <f>IF(მონაცემები!$I57&lt;&gt;"არ დაწყებულა",((AI$1&gt;მონაცემები!$I57)*OR(მონაცემები!$AF57&gt;AI$1,მონაცემები!$AF57="")*((AI$1-მონაცემები!$I57)/365)),0)</f>
        <v>0</v>
      </c>
      <c r="AJ57" s="8">
        <f>IF(მონაცემები!$I57&lt;&gt;"არ დაწყებულა",((AJ$1&gt;მონაცემები!$I57)*OR(მონაცემები!$AF57&gt;AJ$1,მონაცემები!$AF57="")*((AJ$1-მონაცემები!$I57)/365)),0)</f>
        <v>0</v>
      </c>
      <c r="AK57" s="8">
        <f>IF(მონაცემები!$I57&lt;&gt;"არ დაწყებულა",((AK$1&gt;მონაცემები!$I57)*OR(მონაცემები!$AF57&gt;AK$1,მონაცემები!$AF57="")*((AK$1-მონაცემები!$I57)/365)),0)</f>
        <v>0</v>
      </c>
      <c r="AL57" s="8">
        <f>IF(მონაცემები!$I57&lt;&gt;"არ დაწყებულა",((AL$1&gt;მონაცემები!$I57)*OR(მონაცემები!$AF57&gt;AL$1,მონაცემები!$AF57="")*((AL$1-მონაცემები!$I57)/365)),0)</f>
        <v>0</v>
      </c>
      <c r="AM57" s="8">
        <f>IF(მონაცემები!$I57&lt;&gt;"არ დაწყებულა",((AM$1&gt;მონაცემები!$I57)*OR(მონაცემები!$AF57&gt;AM$1,მონაცემები!$AF57="")*((AM$1-მონაცემები!$I57)/365)),0)</f>
        <v>0</v>
      </c>
      <c r="AN57" s="8">
        <f>IF(მონაცემები!$I57&lt;&gt;"არ დაწყებულა",((AN$1&gt;მონაცემები!$I57)*OR(მონაცემები!$AF57&gt;AN$1,მონაცემები!$AF57="")*((AN$1-მონაცემები!$I57)/365)),0)</f>
        <v>0</v>
      </c>
      <c r="AO57" s="8">
        <f>IF(მონაცემები!$I57&lt;&gt;"არ დაწყებულა",((AO$1&gt;მონაცემები!$I57)*OR(მონაცემები!$AF57&gt;AO$1,მონაცემები!$AF57="")*((AO$1-მონაცემები!$I57)/365)),0)</f>
        <v>0</v>
      </c>
      <c r="AP57" s="8">
        <f>IF(მონაცემები!$I57&lt;&gt;"არ დაწყებულა",((AP$1&gt;მონაცემები!$I57)*OR(მონაცემები!$AF57&gt;AP$1,მონაცემები!$AF57="")*((AP$1-მონაცემები!$I57)/365)),0)</f>
        <v>0</v>
      </c>
      <c r="AQ57" s="8">
        <f>IF(მონაცემები!$I57&lt;&gt;"არ დაწყებულა",((AQ$1&gt;მონაცემები!$I57)*OR(მონაცემები!$AF57&gt;AQ$1,მონაცემები!$AF57="")*((AQ$1-მონაცემები!$I57)/365)),0)</f>
        <v>0</v>
      </c>
      <c r="AR57" s="8">
        <f>IF(მონაცემები!$I57&lt;&gt;"არ დაწყებულა",((AR$1&gt;მონაცემები!$I57)*OR(მონაცემები!$AF57&gt;AR$1,მონაცემები!$AF57="")*((AR$1-მონაცემები!$I57)/365)),0)</f>
        <v>0</v>
      </c>
      <c r="AS57" s="8">
        <f>IF(მონაცემები!$I57&lt;&gt;"არ დაწყებულა",((AS$1&gt;მონაცემები!$I57)*OR(მონაცემები!$AF57&gt;AS$1,მონაცემები!$AF57="")*((AS$1-მონაცემები!$I57)/365)),0)</f>
        <v>0</v>
      </c>
      <c r="AT57" s="8">
        <f>IF(მონაცემები!$I57&lt;&gt;"არ დაწყებულა",((AT$1&gt;მონაცემები!$I57)*OR(მონაცემები!$AF57&gt;AT$1,მონაცემები!$AF57="")*((AT$1-მონაცემები!$I57)/365)),0)</f>
        <v>0</v>
      </c>
      <c r="AU57" s="8">
        <f>IF(მონაცემები!$I57&lt;&gt;"არ დაწყებულა",((AU$1&gt;მონაცემები!$I57)*OR(მონაცემები!$AF57&gt;AU$1,მონაცემები!$AF57="")*((AU$1-მონაცემები!$I57)/365)),0)</f>
        <v>0</v>
      </c>
      <c r="AV57" s="8">
        <f>IF(მონაცემები!$I57&lt;&gt;"არ დაწყებულა",((AV$1&gt;მონაცემები!$I57)*OR(მონაცემები!$AF57&gt;AV$1,მონაცემები!$AF57="")*((AV$1-მონაცემები!$I57)/365)),0)</f>
        <v>0</v>
      </c>
      <c r="AW57" s="8">
        <f>IF(მონაცემები!$I57&lt;&gt;"არ დაწყებულა",((AW$1&gt;მონაცემები!$I57)*OR(მონაცემები!$AF57&gt;AW$1,მონაცემები!$AF57="")*((AW$1-მონაცემები!$I57)/365)),0)</f>
        <v>0</v>
      </c>
      <c r="AX57" s="8">
        <f>IF(მონაცემები!$I57&lt;&gt;"არ დაწყებულა",((AX$1&gt;მონაცემები!$I57)*OR(მონაცემები!$AF57&gt;AX$1,მონაცემები!$AF57="")*((AX$1-მონაცემები!$I57)/365)),0)</f>
        <v>0</v>
      </c>
      <c r="AY57" s="8">
        <f>IF(მონაცემები!$I57&lt;&gt;"არ დაწყებულა",((AY$1&gt;მონაცემები!$I57)*OR(მონაცემები!$AF57&gt;AY$1,მონაცემები!$AF57="")*((AY$1-მონაცემები!$I57)/365)),0)</f>
        <v>0</v>
      </c>
      <c r="AZ57" s="8">
        <f>IF(მონაცემები!$I57&lt;&gt;"არ დაწყებულა",((AZ$1&gt;მონაცემები!$I57)*OR(მონაცემები!$AF57&gt;AZ$1,მონაცემები!$AF57="")*((AZ$1-მონაცემები!$I57)/365)),0)</f>
        <v>0</v>
      </c>
      <c r="BA57" s="8">
        <f>IF(მონაცემები!$I57&lt;&gt;"არ დაწყებულა",((BA$1&gt;მონაცემები!$I57)*OR(მონაცემები!$AF57&gt;BA$1,მონაცემები!$AF57="")*((BA$1-მონაცემები!$I57)/365)),0)</f>
        <v>0</v>
      </c>
      <c r="BB57" s="8">
        <f>IF(მონაცემები!$I57&lt;&gt;"არ დაწყებულა",((BB$1&gt;მონაცემები!$I57)*OR(მონაცემები!$AF57&gt;BB$1,მონაცემები!$AF57="")*((BB$1-მონაცემები!$I57)/365)),0)</f>
        <v>0</v>
      </c>
      <c r="BC57" s="8">
        <f>IF(მონაცემები!$I57&lt;&gt;"არ დაწყებულა",((BC$1&gt;მონაცემები!$I57)*OR(მონაცემები!$AF57&gt;BC$1,მონაცემები!$AF57="")*((BC$1-მონაცემები!$I57)/365)),0)</f>
        <v>0</v>
      </c>
      <c r="BD57" s="8">
        <f>IF(მონაცემები!$I57&lt;&gt;"არ დაწყებულა",((BD$1&gt;მონაცემები!$I57)*OR(მონაცემები!$AF57&gt;BD$1,მონაცემები!$AF57="")*((BD$1-მონაცემები!$I57)/365)),0)</f>
        <v>0</v>
      </c>
    </row>
    <row r="58" spans="2:56">
      <c r="B58" s="8">
        <f>IF(მონაცემები!$I58&lt;&gt;"არ დაწყებულა",((B$1&gt;მონაცემები!$I58)*OR(მონაცემები!$AF58&gt;B$1,მონაცემები!$AF58="")*((B$1-მონაცემები!$I58)/365)),0)</f>
        <v>0</v>
      </c>
      <c r="C58" s="8">
        <f>IF(მონაცემები!$I58&lt;&gt;"არ დაწყებულა",((C$1&gt;მონაცემები!$I58)*OR(მონაცემები!$AF58&gt;C$1,მონაცემები!$AF58="")*((C$1-მონაცემები!$I58)/365)),0)</f>
        <v>0</v>
      </c>
      <c r="D58" s="8">
        <f>IF(მონაცემები!$I58&lt;&gt;"არ დაწყებულა",((D$1&gt;მონაცემები!$I58)*OR(მონაცემები!$AF58&gt;D$1,მონაცემები!$AF58="")*((D$1-მონაცემები!$I58)/365)),0)</f>
        <v>0</v>
      </c>
      <c r="E58" s="8">
        <f>IF(მონაცემები!$I58&lt;&gt;"არ დაწყებულა",((E$1&gt;მონაცემები!$I58)*OR(მონაცემები!$AF58&gt;E$1,მონაცემები!$AF58="")*((E$1-მონაცემები!$I58)/365)),0)</f>
        <v>0</v>
      </c>
      <c r="F58" s="8">
        <f>IF(მონაცემები!$I58&lt;&gt;"არ დაწყებულა",((F$1&gt;მონაცემები!$I58)*OR(მონაცემები!$AF58&gt;F$1,მონაცემები!$AF58="")*((F$1-მონაცემები!$I58)/365)),0)</f>
        <v>0</v>
      </c>
      <c r="G58" s="8">
        <f>IF(მონაცემები!$I58&lt;&gt;"არ დაწყებულა",((G$1&gt;მონაცემები!$I58)*OR(მონაცემები!$AF58&gt;G$1,მონაცემები!$AF58="")*((G$1-მონაცემები!$I58)/365)),0)</f>
        <v>0</v>
      </c>
      <c r="H58" s="8">
        <f>IF(მონაცემები!$I58&lt;&gt;"არ დაწყებულა",((H$1&gt;მონაცემები!$I58)*OR(მონაცემები!$AF58&gt;H$1,მონაცემები!$AF58="")*((H$1-მონაცემები!$I58)/365)),0)</f>
        <v>0</v>
      </c>
      <c r="I58" s="8">
        <f>IF(მონაცემები!$I58&lt;&gt;"არ დაწყებულა",((I$1&gt;მონაცემები!$I58)*OR(მონაცემები!$AF58&gt;I$1,მონაცემები!$AF58="")*((I$1-მონაცემები!$I58)/365)),0)</f>
        <v>0</v>
      </c>
      <c r="J58" s="8">
        <f>IF(მონაცემები!$I58&lt;&gt;"არ დაწყებულა",((J$1&gt;მონაცემები!$I58)*OR(მონაცემები!$AF58&gt;J$1,მონაცემები!$AF58="")*((J$1-მონაცემები!$I58)/365)),0)</f>
        <v>0</v>
      </c>
      <c r="K58" s="8">
        <f>IF(მონაცემები!$I58&lt;&gt;"არ დაწყებულა",((K$1&gt;მონაცემები!$I58)*OR(მონაცემები!$AF58&gt;K$1,მონაცემები!$AF58="")*((K$1-მონაცემები!$I58)/365)),0)</f>
        <v>0</v>
      </c>
      <c r="L58" s="8">
        <f>IF(მონაცემები!$I58&lt;&gt;"არ დაწყებულა",((L$1&gt;მონაცემები!$I58)*OR(მონაცემები!$AF58&gt;L$1,მონაცემები!$AF58="")*((L$1-მონაცემები!$I58)/365)),0)</f>
        <v>0</v>
      </c>
      <c r="M58" s="8">
        <f>IF(მონაცემები!$I58&lt;&gt;"არ დაწყებულა",((M$1&gt;მონაცემები!$I58)*OR(მონაცემები!$AF58&gt;M$1,მონაცემები!$AF58="")*((M$1-მონაცემები!$I58)/365)),0)</f>
        <v>0</v>
      </c>
      <c r="N58" s="8">
        <f>IF(მონაცემები!$I58&lt;&gt;"არ დაწყებულა",((N$1&gt;მონაცემები!$I58)*OR(მონაცემები!$AF58&gt;N$1,მონაცემები!$AF58="")*((N$1-მონაცემები!$I58)/365)),0)</f>
        <v>0</v>
      </c>
      <c r="O58" s="8">
        <f>IF(მონაცემები!$I58&lt;&gt;"არ დაწყებულა",((O$1&gt;მონაცემები!$I58)*OR(მონაცემები!$AF58&gt;O$1,მონაცემები!$AF58="")*((O$1-მონაცემები!$I58)/365)),0)</f>
        <v>0</v>
      </c>
      <c r="P58" s="8">
        <f>IF(მონაცემები!$I58&lt;&gt;"არ დაწყებულა",((P$1&gt;მონაცემები!$I58)*OR(მონაცემები!$AF58&gt;P$1,მონაცემები!$AF58="")*((P$1-მონაცემები!$I58)/365)),0)</f>
        <v>0</v>
      </c>
      <c r="Q58" s="8">
        <f>IF(მონაცემები!$I58&lt;&gt;"არ დაწყებულა",((Q$1&gt;მონაცემები!$I58)*OR(მონაცემები!$AF58&gt;Q$1,მონაცემები!$AF58="")*((Q$1-მონაცემები!$I58)/365)),0)</f>
        <v>0</v>
      </c>
      <c r="R58" s="8">
        <f>IF(მონაცემები!$I58&lt;&gt;"არ დაწყებულა",((R$1&gt;მონაცემები!$I58)*OR(მონაცემები!$AF58&gt;R$1,მონაცემები!$AF58="")*((R$1-მონაცემები!$I58)/365)),0)</f>
        <v>0</v>
      </c>
      <c r="S58" s="8">
        <f>IF(მონაცემები!$I58&lt;&gt;"არ დაწყებულა",((S$1&gt;მონაცემები!$I58)*OR(მონაცემები!$AF58&gt;S$1,მონაცემები!$AF58="")*((S$1-მონაცემები!$I58)/365)),0)</f>
        <v>0</v>
      </c>
      <c r="T58" s="8">
        <f>IF(მონაცემები!$I58&lt;&gt;"არ დაწყებულა",((T$1&gt;მონაცემები!$I58)*OR(მონაცემები!$AF58&gt;T$1,მონაცემები!$AF58="")*((T$1-მონაცემები!$I58)/365)),0)</f>
        <v>0</v>
      </c>
      <c r="U58" s="8">
        <f>IF(მონაცემები!$I58&lt;&gt;"არ დაწყებულა",((U$1&gt;მონაცემები!$I58)*OR(მონაცემები!$AF58&gt;U$1,მონაცემები!$AF58="")*((U$1-მონაცემები!$I58)/365)),0)</f>
        <v>0</v>
      </c>
      <c r="V58" s="8">
        <f>IF(მონაცემები!$I58&lt;&gt;"არ დაწყებულა",((V$1&gt;მონაცემები!$I58)*OR(მონაცემები!$AF58&gt;V$1,მონაცემები!$AF58="")*((V$1-მონაცემები!$I58)/365)),0)</f>
        <v>0</v>
      </c>
      <c r="W58" s="8">
        <f>IF(მონაცემები!$I58&lt;&gt;"არ დაწყებულა",((W$1&gt;მონაცემები!$I58)*OR(მონაცემები!$AF58&gt;W$1,მონაცემები!$AF58="")*((W$1-მონაცემები!$I58)/365)),0)</f>
        <v>0</v>
      </c>
      <c r="X58" s="8">
        <f>IF(მონაცემები!$I58&lt;&gt;"არ დაწყებულა",((X$1&gt;მონაცემები!$I58)*OR(მონაცემები!$AF58&gt;X$1,მონაცემები!$AF58="")*((X$1-მონაცემები!$I58)/365)),0)</f>
        <v>0</v>
      </c>
      <c r="Y58" s="8">
        <f>IF(მონაცემები!$I58&lt;&gt;"არ დაწყებულა",((Y$1&gt;მონაცემები!$I58)*OR(მონაცემები!$AF58&gt;Y$1,მონაცემები!$AF58="")*((Y$1-მონაცემები!$I58)/365)),0)</f>
        <v>0</v>
      </c>
      <c r="Z58" s="8">
        <f>IF(მონაცემები!$I58&lt;&gt;"არ დაწყებულა",((Z$1&gt;მონაცემები!$I58)*OR(მონაცემები!$AF58&gt;Z$1,მონაცემები!$AF58="")*((Z$1-მონაცემები!$I58)/365)),0)</f>
        <v>0</v>
      </c>
      <c r="AA58" s="8">
        <f>IF(მონაცემები!$I58&lt;&gt;"არ დაწყებულა",((AA$1&gt;მონაცემები!$I58)*OR(მონაცემები!$AF58&gt;AA$1,მონაცემები!$AF58="")*((AA$1-მონაცემები!$I58)/365)),0)</f>
        <v>0</v>
      </c>
      <c r="AB58" s="8">
        <f>IF(მონაცემები!$I58&lt;&gt;"არ დაწყებულა",((AB$1&gt;მონაცემები!$I58)*OR(მონაცემები!$AF58&gt;AB$1,მონაცემები!$AF58="")*((AB$1-მონაცემები!$I58)/365)),0)</f>
        <v>0</v>
      </c>
      <c r="AC58" s="8">
        <f>IF(მონაცემები!$I58&lt;&gt;"არ დაწყებულა",((AC$1&gt;მონაცემები!$I58)*OR(მონაცემები!$AF58&gt;AC$1,მონაცემები!$AF58="")*((AC$1-მონაცემები!$I58)/365)),0)</f>
        <v>0</v>
      </c>
      <c r="AD58" s="8">
        <f>IF(მონაცემები!$I58&lt;&gt;"არ დაწყებულა",((AD$1&gt;მონაცემები!$I58)*OR(მონაცემები!$AF58&gt;AD$1,მონაცემები!$AF58="")*((AD$1-მონაცემები!$I58)/365)),0)</f>
        <v>0</v>
      </c>
      <c r="AE58" s="8">
        <f>IF(მონაცემები!$I58&lt;&gt;"არ დაწყებულა",((AE$1&gt;მონაცემები!$I58)*OR(მონაცემები!$AF58&gt;AE$1,მონაცემები!$AF58="")*((AE$1-მონაცემები!$I58)/365)),0)</f>
        <v>0</v>
      </c>
      <c r="AF58" s="8">
        <f>IF(მონაცემები!$I58&lt;&gt;"არ დაწყებულა",((AF$1&gt;მონაცემები!$I58)*OR(მონაცემები!$AF58&gt;AF$1,მონაცემები!$AF58="")*((AF$1-მონაცემები!$I58)/365)),0)</f>
        <v>0</v>
      </c>
      <c r="AG58" s="8">
        <f>IF(მონაცემები!$I58&lt;&gt;"არ დაწყებულა",((AG$1&gt;მონაცემები!$I58)*OR(მონაცემები!$AF58&gt;AG$1,მონაცემები!$AF58="")*((AG$1-მონაცემები!$I58)/365)),0)</f>
        <v>0</v>
      </c>
      <c r="AH58" s="8">
        <f>IF(მონაცემები!$I58&lt;&gt;"არ დაწყებულა",((AH$1&gt;მონაცემები!$I58)*OR(მონაცემები!$AF58&gt;AH$1,მონაცემები!$AF58="")*((AH$1-მონაცემები!$I58)/365)),0)</f>
        <v>0</v>
      </c>
      <c r="AI58" s="8">
        <f>IF(მონაცემები!$I58&lt;&gt;"არ დაწყებულა",((AI$1&gt;მონაცემები!$I58)*OR(მონაცემები!$AF58&gt;AI$1,მონაცემები!$AF58="")*((AI$1-მონაცემები!$I58)/365)),0)</f>
        <v>0</v>
      </c>
      <c r="AJ58" s="8">
        <f>IF(მონაცემები!$I58&lt;&gt;"არ დაწყებულა",((AJ$1&gt;მონაცემები!$I58)*OR(მონაცემები!$AF58&gt;AJ$1,მონაცემები!$AF58="")*((AJ$1-მონაცემები!$I58)/365)),0)</f>
        <v>0</v>
      </c>
      <c r="AK58" s="8">
        <f>IF(მონაცემები!$I58&lt;&gt;"არ დაწყებულა",((AK$1&gt;მონაცემები!$I58)*OR(მონაცემები!$AF58&gt;AK$1,მონაცემები!$AF58="")*((AK$1-მონაცემები!$I58)/365)),0)</f>
        <v>0</v>
      </c>
      <c r="AL58" s="8">
        <f>IF(მონაცემები!$I58&lt;&gt;"არ დაწყებულა",((AL$1&gt;მონაცემები!$I58)*OR(მონაცემები!$AF58&gt;AL$1,მონაცემები!$AF58="")*((AL$1-მონაცემები!$I58)/365)),0)</f>
        <v>0</v>
      </c>
      <c r="AM58" s="8">
        <f>IF(მონაცემები!$I58&lt;&gt;"არ დაწყებულა",((AM$1&gt;მონაცემები!$I58)*OR(მონაცემები!$AF58&gt;AM$1,მონაცემები!$AF58="")*((AM$1-მონაცემები!$I58)/365)),0)</f>
        <v>0</v>
      </c>
      <c r="AN58" s="8">
        <f>IF(მონაცემები!$I58&lt;&gt;"არ დაწყებულა",((AN$1&gt;მონაცემები!$I58)*OR(მონაცემები!$AF58&gt;AN$1,მონაცემები!$AF58="")*((AN$1-მონაცემები!$I58)/365)),0)</f>
        <v>0</v>
      </c>
      <c r="AO58" s="8">
        <f>IF(მონაცემები!$I58&lt;&gt;"არ დაწყებულა",((AO$1&gt;მონაცემები!$I58)*OR(მონაცემები!$AF58&gt;AO$1,მონაცემები!$AF58="")*((AO$1-მონაცემები!$I58)/365)),0)</f>
        <v>0</v>
      </c>
      <c r="AP58" s="8">
        <f>IF(მონაცემები!$I58&lt;&gt;"არ დაწყებულა",((AP$1&gt;მონაცემები!$I58)*OR(მონაცემები!$AF58&gt;AP$1,მონაცემები!$AF58="")*((AP$1-მონაცემები!$I58)/365)),0)</f>
        <v>0</v>
      </c>
      <c r="AQ58" s="8">
        <f>IF(მონაცემები!$I58&lt;&gt;"არ დაწყებულა",((AQ$1&gt;მონაცემები!$I58)*OR(მონაცემები!$AF58&gt;AQ$1,მონაცემები!$AF58="")*((AQ$1-მონაცემები!$I58)/365)),0)</f>
        <v>0</v>
      </c>
      <c r="AR58" s="8">
        <f>IF(მონაცემები!$I58&lt;&gt;"არ დაწყებულა",((AR$1&gt;მონაცემები!$I58)*OR(მონაცემები!$AF58&gt;AR$1,მონაცემები!$AF58="")*((AR$1-მონაცემები!$I58)/365)),0)</f>
        <v>0</v>
      </c>
      <c r="AS58" s="8">
        <f>IF(მონაცემები!$I58&lt;&gt;"არ დაწყებულა",((AS$1&gt;მონაცემები!$I58)*OR(მონაცემები!$AF58&gt;AS$1,მონაცემები!$AF58="")*((AS$1-მონაცემები!$I58)/365)),0)</f>
        <v>0</v>
      </c>
      <c r="AT58" s="8">
        <f>IF(მონაცემები!$I58&lt;&gt;"არ დაწყებულა",((AT$1&gt;მონაცემები!$I58)*OR(მონაცემები!$AF58&gt;AT$1,მონაცემები!$AF58="")*((AT$1-მონაცემები!$I58)/365)),0)</f>
        <v>0</v>
      </c>
      <c r="AU58" s="8">
        <f>IF(მონაცემები!$I58&lt;&gt;"არ დაწყებულა",((AU$1&gt;მონაცემები!$I58)*OR(მონაცემები!$AF58&gt;AU$1,მონაცემები!$AF58="")*((AU$1-მონაცემები!$I58)/365)),0)</f>
        <v>0</v>
      </c>
      <c r="AV58" s="8">
        <f>IF(მონაცემები!$I58&lt;&gt;"არ დაწყებულა",((AV$1&gt;მონაცემები!$I58)*OR(მონაცემები!$AF58&gt;AV$1,მონაცემები!$AF58="")*((AV$1-მონაცემები!$I58)/365)),0)</f>
        <v>0</v>
      </c>
      <c r="AW58" s="8">
        <f>IF(მონაცემები!$I58&lt;&gt;"არ დაწყებულა",((AW$1&gt;მონაცემები!$I58)*OR(მონაცემები!$AF58&gt;AW$1,მონაცემები!$AF58="")*((AW$1-მონაცემები!$I58)/365)),0)</f>
        <v>0</v>
      </c>
      <c r="AX58" s="8">
        <f>IF(მონაცემები!$I58&lt;&gt;"არ დაწყებულა",((AX$1&gt;მონაცემები!$I58)*OR(მონაცემები!$AF58&gt;AX$1,მონაცემები!$AF58="")*((AX$1-მონაცემები!$I58)/365)),0)</f>
        <v>0</v>
      </c>
      <c r="AY58" s="8">
        <f>IF(მონაცემები!$I58&lt;&gt;"არ დაწყებულა",((AY$1&gt;მონაცემები!$I58)*OR(მონაცემები!$AF58&gt;AY$1,მონაცემები!$AF58="")*((AY$1-მონაცემები!$I58)/365)),0)</f>
        <v>0</v>
      </c>
      <c r="AZ58" s="8">
        <f>IF(მონაცემები!$I58&lt;&gt;"არ დაწყებულა",((AZ$1&gt;მონაცემები!$I58)*OR(მონაცემები!$AF58&gt;AZ$1,მონაცემები!$AF58="")*((AZ$1-მონაცემები!$I58)/365)),0)</f>
        <v>0</v>
      </c>
      <c r="BA58" s="8">
        <f>IF(მონაცემები!$I58&lt;&gt;"არ დაწყებულა",((BA$1&gt;მონაცემები!$I58)*OR(მონაცემები!$AF58&gt;BA$1,მონაცემები!$AF58="")*((BA$1-მონაცემები!$I58)/365)),0)</f>
        <v>0</v>
      </c>
      <c r="BB58" s="8">
        <f>IF(მონაცემები!$I58&lt;&gt;"არ დაწყებულა",((BB$1&gt;მონაცემები!$I58)*OR(მონაცემები!$AF58&gt;BB$1,მონაცემები!$AF58="")*((BB$1-მონაცემები!$I58)/365)),0)</f>
        <v>0</v>
      </c>
      <c r="BC58" s="8">
        <f>IF(მონაცემები!$I58&lt;&gt;"არ დაწყებულა",((BC$1&gt;მონაცემები!$I58)*OR(მონაცემები!$AF58&gt;BC$1,მონაცემები!$AF58="")*((BC$1-მონაცემები!$I58)/365)),0)</f>
        <v>0</v>
      </c>
      <c r="BD58" s="8">
        <f>IF(მონაცემები!$I58&lt;&gt;"არ დაწყებულა",((BD$1&gt;მონაცემები!$I58)*OR(მონაცემები!$AF58&gt;BD$1,მონაცემები!$AF58="")*((BD$1-მონაცემები!$I58)/365)),0)</f>
        <v>0</v>
      </c>
    </row>
    <row r="59" spans="2:56">
      <c r="B59" s="8">
        <f>IF(მონაცემები!$I59&lt;&gt;"არ დაწყებულა",((B$1&gt;მონაცემები!$I59)*OR(მონაცემები!$AF59&gt;B$1,მონაცემები!$AF59="")*((B$1-მონაცემები!$I59)/365)),0)</f>
        <v>0</v>
      </c>
      <c r="C59" s="8">
        <f>IF(მონაცემები!$I59&lt;&gt;"არ დაწყებულა",((C$1&gt;მონაცემები!$I59)*OR(მონაცემები!$AF59&gt;C$1,მონაცემები!$AF59="")*((C$1-მონაცემები!$I59)/365)),0)</f>
        <v>0</v>
      </c>
      <c r="D59" s="8">
        <f>IF(მონაცემები!$I59&lt;&gt;"არ დაწყებულა",((D$1&gt;მონაცემები!$I59)*OR(მონაცემები!$AF59&gt;D$1,მონაცემები!$AF59="")*((D$1-მონაცემები!$I59)/365)),0)</f>
        <v>0</v>
      </c>
      <c r="E59" s="8">
        <f>IF(მონაცემები!$I59&lt;&gt;"არ დაწყებულა",((E$1&gt;მონაცემები!$I59)*OR(მონაცემები!$AF59&gt;E$1,მონაცემები!$AF59="")*((E$1-მონაცემები!$I59)/365)),0)</f>
        <v>0</v>
      </c>
      <c r="F59" s="8">
        <f>IF(მონაცემები!$I59&lt;&gt;"არ დაწყებულა",((F$1&gt;მონაცემები!$I59)*OR(მონაცემები!$AF59&gt;F$1,მონაცემები!$AF59="")*((F$1-მონაცემები!$I59)/365)),0)</f>
        <v>0</v>
      </c>
      <c r="G59" s="8">
        <f>IF(მონაცემები!$I59&lt;&gt;"არ დაწყებულა",((G$1&gt;მონაცემები!$I59)*OR(მონაცემები!$AF59&gt;G$1,მონაცემები!$AF59="")*((G$1-მონაცემები!$I59)/365)),0)</f>
        <v>0</v>
      </c>
      <c r="H59" s="8">
        <f>IF(მონაცემები!$I59&lt;&gt;"არ დაწყებულა",((H$1&gt;მონაცემები!$I59)*OR(მონაცემები!$AF59&gt;H$1,მონაცემები!$AF59="")*((H$1-მონაცემები!$I59)/365)),0)</f>
        <v>0</v>
      </c>
      <c r="I59" s="8">
        <f>IF(მონაცემები!$I59&lt;&gt;"არ დაწყებულა",((I$1&gt;მონაცემები!$I59)*OR(მონაცემები!$AF59&gt;I$1,მონაცემები!$AF59="")*((I$1-მონაცემები!$I59)/365)),0)</f>
        <v>0</v>
      </c>
      <c r="J59" s="8">
        <f>IF(მონაცემები!$I59&lt;&gt;"არ დაწყებულა",((J$1&gt;მონაცემები!$I59)*OR(მონაცემები!$AF59&gt;J$1,მონაცემები!$AF59="")*((J$1-მონაცემები!$I59)/365)),0)</f>
        <v>0</v>
      </c>
      <c r="K59" s="8">
        <f>IF(მონაცემები!$I59&lt;&gt;"არ დაწყებულა",((K$1&gt;მონაცემები!$I59)*OR(მონაცემები!$AF59&gt;K$1,მონაცემები!$AF59="")*((K$1-მონაცემები!$I59)/365)),0)</f>
        <v>0</v>
      </c>
      <c r="L59" s="8">
        <f>IF(მონაცემები!$I59&lt;&gt;"არ დაწყებულა",((L$1&gt;მონაცემები!$I59)*OR(მონაცემები!$AF59&gt;L$1,მონაცემები!$AF59="")*((L$1-მონაცემები!$I59)/365)),0)</f>
        <v>0</v>
      </c>
      <c r="M59" s="8">
        <f>IF(მონაცემები!$I59&lt;&gt;"არ დაწყებულა",((M$1&gt;მონაცემები!$I59)*OR(მონაცემები!$AF59&gt;M$1,მონაცემები!$AF59="")*((M$1-მონაცემები!$I59)/365)),0)</f>
        <v>0</v>
      </c>
      <c r="N59" s="8">
        <f>IF(მონაცემები!$I59&lt;&gt;"არ დაწყებულა",((N$1&gt;მონაცემები!$I59)*OR(მონაცემები!$AF59&gt;N$1,მონაცემები!$AF59="")*((N$1-მონაცემები!$I59)/365)),0)</f>
        <v>0</v>
      </c>
      <c r="O59" s="8">
        <f>IF(მონაცემები!$I59&lt;&gt;"არ დაწყებულა",((O$1&gt;მონაცემები!$I59)*OR(მონაცემები!$AF59&gt;O$1,მონაცემები!$AF59="")*((O$1-მონაცემები!$I59)/365)),0)</f>
        <v>0</v>
      </c>
      <c r="P59" s="8">
        <f>IF(მონაცემები!$I59&lt;&gt;"არ დაწყებულა",((P$1&gt;მონაცემები!$I59)*OR(მონაცემები!$AF59&gt;P$1,მონაცემები!$AF59="")*((P$1-მონაცემები!$I59)/365)),0)</f>
        <v>0</v>
      </c>
      <c r="Q59" s="8">
        <f>IF(მონაცემები!$I59&lt;&gt;"არ დაწყებულა",((Q$1&gt;მონაცემები!$I59)*OR(მონაცემები!$AF59&gt;Q$1,მონაცემები!$AF59="")*((Q$1-მონაცემები!$I59)/365)),0)</f>
        <v>0</v>
      </c>
      <c r="R59" s="8">
        <f>IF(მონაცემები!$I59&lt;&gt;"არ დაწყებულა",((R$1&gt;მონაცემები!$I59)*OR(მონაცემები!$AF59&gt;R$1,მონაცემები!$AF59="")*((R$1-მონაცემები!$I59)/365)),0)</f>
        <v>0</v>
      </c>
      <c r="S59" s="8">
        <f>IF(მონაცემები!$I59&lt;&gt;"არ დაწყებულა",((S$1&gt;მონაცემები!$I59)*OR(მონაცემები!$AF59&gt;S$1,მონაცემები!$AF59="")*((S$1-მონაცემები!$I59)/365)),0)</f>
        <v>0</v>
      </c>
      <c r="T59" s="8">
        <f>IF(მონაცემები!$I59&lt;&gt;"არ დაწყებულა",((T$1&gt;მონაცემები!$I59)*OR(მონაცემები!$AF59&gt;T$1,მონაცემები!$AF59="")*((T$1-მონაცემები!$I59)/365)),0)</f>
        <v>0</v>
      </c>
      <c r="U59" s="8">
        <f>IF(მონაცემები!$I59&lt;&gt;"არ დაწყებულა",((U$1&gt;მონაცემები!$I59)*OR(მონაცემები!$AF59&gt;U$1,მონაცემები!$AF59="")*((U$1-მონაცემები!$I59)/365)),0)</f>
        <v>0</v>
      </c>
      <c r="V59" s="8">
        <f>IF(მონაცემები!$I59&lt;&gt;"არ დაწყებულა",((V$1&gt;მონაცემები!$I59)*OR(მონაცემები!$AF59&gt;V$1,მონაცემები!$AF59="")*((V$1-მონაცემები!$I59)/365)),0)</f>
        <v>0</v>
      </c>
      <c r="W59" s="8">
        <f>IF(მონაცემები!$I59&lt;&gt;"არ დაწყებულა",((W$1&gt;მონაცემები!$I59)*OR(მონაცემები!$AF59&gt;W$1,მონაცემები!$AF59="")*((W$1-მონაცემები!$I59)/365)),0)</f>
        <v>0</v>
      </c>
      <c r="X59" s="8">
        <f>IF(მონაცემები!$I59&lt;&gt;"არ დაწყებულა",((X$1&gt;მონაცემები!$I59)*OR(მონაცემები!$AF59&gt;X$1,მონაცემები!$AF59="")*((X$1-მონაცემები!$I59)/365)),0)</f>
        <v>0</v>
      </c>
      <c r="Y59" s="8">
        <f>IF(მონაცემები!$I59&lt;&gt;"არ დაწყებულა",((Y$1&gt;მონაცემები!$I59)*OR(მონაცემები!$AF59&gt;Y$1,მონაცემები!$AF59="")*((Y$1-მონაცემები!$I59)/365)),0)</f>
        <v>0</v>
      </c>
      <c r="Z59" s="8">
        <f>IF(მონაცემები!$I59&lt;&gt;"არ დაწყებულა",((Z$1&gt;მონაცემები!$I59)*OR(მონაცემები!$AF59&gt;Z$1,მონაცემები!$AF59="")*((Z$1-მონაცემები!$I59)/365)),0)</f>
        <v>0</v>
      </c>
      <c r="AA59" s="8">
        <f>IF(მონაცემები!$I59&lt;&gt;"არ დაწყებულა",((AA$1&gt;მონაცემები!$I59)*OR(მონაცემები!$AF59&gt;AA$1,მონაცემები!$AF59="")*((AA$1-მონაცემები!$I59)/365)),0)</f>
        <v>0</v>
      </c>
      <c r="AB59" s="8">
        <f>IF(მონაცემები!$I59&lt;&gt;"არ დაწყებულა",((AB$1&gt;მონაცემები!$I59)*OR(მონაცემები!$AF59&gt;AB$1,მონაცემები!$AF59="")*((AB$1-მონაცემები!$I59)/365)),0)</f>
        <v>0</v>
      </c>
      <c r="AC59" s="8">
        <f>IF(მონაცემები!$I59&lt;&gt;"არ დაწყებულა",((AC$1&gt;მონაცემები!$I59)*OR(მონაცემები!$AF59&gt;AC$1,მონაცემები!$AF59="")*((AC$1-მონაცემები!$I59)/365)),0)</f>
        <v>0</v>
      </c>
      <c r="AD59" s="8">
        <f>IF(მონაცემები!$I59&lt;&gt;"არ დაწყებულა",((AD$1&gt;მონაცემები!$I59)*OR(მონაცემები!$AF59&gt;AD$1,მონაცემები!$AF59="")*((AD$1-მონაცემები!$I59)/365)),0)</f>
        <v>0</v>
      </c>
      <c r="AE59" s="8">
        <f>IF(მონაცემები!$I59&lt;&gt;"არ დაწყებულა",((AE$1&gt;მონაცემები!$I59)*OR(მონაცემები!$AF59&gt;AE$1,მონაცემები!$AF59="")*((AE$1-მონაცემები!$I59)/365)),0)</f>
        <v>0</v>
      </c>
      <c r="AF59" s="8">
        <f>IF(მონაცემები!$I59&lt;&gt;"არ დაწყებულა",((AF$1&gt;მონაცემები!$I59)*OR(მონაცემები!$AF59&gt;AF$1,მონაცემები!$AF59="")*((AF$1-მონაცემები!$I59)/365)),0)</f>
        <v>0</v>
      </c>
      <c r="AG59" s="8">
        <f>IF(მონაცემები!$I59&lt;&gt;"არ დაწყებულა",((AG$1&gt;მონაცემები!$I59)*OR(მონაცემები!$AF59&gt;AG$1,მონაცემები!$AF59="")*((AG$1-მონაცემები!$I59)/365)),0)</f>
        <v>0</v>
      </c>
      <c r="AH59" s="8">
        <f>IF(მონაცემები!$I59&lt;&gt;"არ დაწყებულა",((AH$1&gt;მონაცემები!$I59)*OR(მონაცემები!$AF59&gt;AH$1,მონაცემები!$AF59="")*((AH$1-მონაცემები!$I59)/365)),0)</f>
        <v>0</v>
      </c>
      <c r="AI59" s="8">
        <f>IF(მონაცემები!$I59&lt;&gt;"არ დაწყებულა",((AI$1&gt;მონაცემები!$I59)*OR(მონაცემები!$AF59&gt;AI$1,მონაცემები!$AF59="")*((AI$1-მონაცემები!$I59)/365)),0)</f>
        <v>0</v>
      </c>
      <c r="AJ59" s="8">
        <f>IF(მონაცემები!$I59&lt;&gt;"არ დაწყებულა",((AJ$1&gt;მონაცემები!$I59)*OR(მონაცემები!$AF59&gt;AJ$1,მონაცემები!$AF59="")*((AJ$1-მონაცემები!$I59)/365)),0)</f>
        <v>0</v>
      </c>
      <c r="AK59" s="8">
        <f>IF(მონაცემები!$I59&lt;&gt;"არ დაწყებულა",((AK$1&gt;მონაცემები!$I59)*OR(მონაცემები!$AF59&gt;AK$1,მონაცემები!$AF59="")*((AK$1-მონაცემები!$I59)/365)),0)</f>
        <v>0</v>
      </c>
      <c r="AL59" s="8">
        <f>IF(მონაცემები!$I59&lt;&gt;"არ დაწყებულა",((AL$1&gt;მონაცემები!$I59)*OR(მონაცემები!$AF59&gt;AL$1,მონაცემები!$AF59="")*((AL$1-მონაცემები!$I59)/365)),0)</f>
        <v>0</v>
      </c>
      <c r="AM59" s="8">
        <f>IF(მონაცემები!$I59&lt;&gt;"არ დაწყებულა",((AM$1&gt;მონაცემები!$I59)*OR(მონაცემები!$AF59&gt;AM$1,მონაცემები!$AF59="")*((AM$1-მონაცემები!$I59)/365)),0)</f>
        <v>0</v>
      </c>
      <c r="AN59" s="8">
        <f>IF(მონაცემები!$I59&lt;&gt;"არ დაწყებულა",((AN$1&gt;მონაცემები!$I59)*OR(მონაცემები!$AF59&gt;AN$1,მონაცემები!$AF59="")*((AN$1-მონაცემები!$I59)/365)),0)</f>
        <v>0</v>
      </c>
      <c r="AO59" s="8">
        <f>IF(მონაცემები!$I59&lt;&gt;"არ დაწყებულა",((AO$1&gt;მონაცემები!$I59)*OR(მონაცემები!$AF59&gt;AO$1,მონაცემები!$AF59="")*((AO$1-მონაცემები!$I59)/365)),0)</f>
        <v>0</v>
      </c>
      <c r="AP59" s="8">
        <f>IF(მონაცემები!$I59&lt;&gt;"არ დაწყებულა",((AP$1&gt;მონაცემები!$I59)*OR(მონაცემები!$AF59&gt;AP$1,მონაცემები!$AF59="")*((AP$1-მონაცემები!$I59)/365)),0)</f>
        <v>0</v>
      </c>
      <c r="AQ59" s="8">
        <f>IF(მონაცემები!$I59&lt;&gt;"არ დაწყებულა",((AQ$1&gt;მონაცემები!$I59)*OR(მონაცემები!$AF59&gt;AQ$1,მონაცემები!$AF59="")*((AQ$1-მონაცემები!$I59)/365)),0)</f>
        <v>0</v>
      </c>
      <c r="AR59" s="8">
        <f>IF(მონაცემები!$I59&lt;&gt;"არ დაწყებულა",((AR$1&gt;მონაცემები!$I59)*OR(მონაცემები!$AF59&gt;AR$1,მონაცემები!$AF59="")*((AR$1-მონაცემები!$I59)/365)),0)</f>
        <v>0</v>
      </c>
      <c r="AS59" s="8">
        <f>IF(მონაცემები!$I59&lt;&gt;"არ დაწყებულა",((AS$1&gt;მონაცემები!$I59)*OR(მონაცემები!$AF59&gt;AS$1,მონაცემები!$AF59="")*((AS$1-მონაცემები!$I59)/365)),0)</f>
        <v>0</v>
      </c>
      <c r="AT59" s="8">
        <f>IF(მონაცემები!$I59&lt;&gt;"არ დაწყებულა",((AT$1&gt;მონაცემები!$I59)*OR(მონაცემები!$AF59&gt;AT$1,მონაცემები!$AF59="")*((AT$1-მონაცემები!$I59)/365)),0)</f>
        <v>0</v>
      </c>
      <c r="AU59" s="8">
        <f>IF(მონაცემები!$I59&lt;&gt;"არ დაწყებულა",((AU$1&gt;მონაცემები!$I59)*OR(მონაცემები!$AF59&gt;AU$1,მონაცემები!$AF59="")*((AU$1-მონაცემები!$I59)/365)),0)</f>
        <v>0</v>
      </c>
      <c r="AV59" s="8">
        <f>IF(მონაცემები!$I59&lt;&gt;"არ დაწყებულა",((AV$1&gt;მონაცემები!$I59)*OR(მონაცემები!$AF59&gt;AV$1,მონაცემები!$AF59="")*((AV$1-მონაცემები!$I59)/365)),0)</f>
        <v>0</v>
      </c>
      <c r="AW59" s="8">
        <f>IF(მონაცემები!$I59&lt;&gt;"არ დაწყებულა",((AW$1&gt;მონაცემები!$I59)*OR(მონაცემები!$AF59&gt;AW$1,მონაცემები!$AF59="")*((AW$1-მონაცემები!$I59)/365)),0)</f>
        <v>0</v>
      </c>
      <c r="AX59" s="8">
        <f>IF(მონაცემები!$I59&lt;&gt;"არ დაწყებულა",((AX$1&gt;მონაცემები!$I59)*OR(მონაცემები!$AF59&gt;AX$1,მონაცემები!$AF59="")*((AX$1-მონაცემები!$I59)/365)),0)</f>
        <v>0</v>
      </c>
      <c r="AY59" s="8">
        <f>IF(მონაცემები!$I59&lt;&gt;"არ დაწყებულა",((AY$1&gt;მონაცემები!$I59)*OR(მონაცემები!$AF59&gt;AY$1,მონაცემები!$AF59="")*((AY$1-მონაცემები!$I59)/365)),0)</f>
        <v>0</v>
      </c>
      <c r="AZ59" s="8">
        <f>IF(მონაცემები!$I59&lt;&gt;"არ დაწყებულა",((AZ$1&gt;მონაცემები!$I59)*OR(მონაცემები!$AF59&gt;AZ$1,მონაცემები!$AF59="")*((AZ$1-მონაცემები!$I59)/365)),0)</f>
        <v>0</v>
      </c>
      <c r="BA59" s="8">
        <f>IF(მონაცემები!$I59&lt;&gt;"არ დაწყებულა",((BA$1&gt;მონაცემები!$I59)*OR(მონაცემები!$AF59&gt;BA$1,მონაცემები!$AF59="")*((BA$1-მონაცემები!$I59)/365)),0)</f>
        <v>0</v>
      </c>
      <c r="BB59" s="8">
        <f>IF(მონაცემები!$I59&lt;&gt;"არ დაწყებულა",((BB$1&gt;მონაცემები!$I59)*OR(მონაცემები!$AF59&gt;BB$1,მონაცემები!$AF59="")*((BB$1-მონაცემები!$I59)/365)),0)</f>
        <v>0</v>
      </c>
      <c r="BC59" s="8">
        <f>IF(მონაცემები!$I59&lt;&gt;"არ დაწყებულა",((BC$1&gt;მონაცემები!$I59)*OR(მონაცემები!$AF59&gt;BC$1,მონაცემები!$AF59="")*((BC$1-მონაცემები!$I59)/365)),0)</f>
        <v>0</v>
      </c>
      <c r="BD59" s="8">
        <f>IF(მონაცემები!$I59&lt;&gt;"არ დაწყებულა",((BD$1&gt;მონაცემები!$I59)*OR(მონაცემები!$AF59&gt;BD$1,მონაცემები!$AF59="")*((BD$1-მონაცემები!$I59)/365)),0)</f>
        <v>0</v>
      </c>
    </row>
    <row r="60" spans="2:56">
      <c r="B60" s="8">
        <f>IF(მონაცემები!$I60&lt;&gt;"არ დაწყებულა",((B$1&gt;მონაცემები!$I60)*OR(მონაცემები!$AF60&gt;B$1,მონაცემები!$AF60="")*((B$1-მონაცემები!$I60)/365)),0)</f>
        <v>0</v>
      </c>
      <c r="C60" s="8">
        <f>IF(მონაცემები!$I60&lt;&gt;"არ დაწყებულა",((C$1&gt;მონაცემები!$I60)*OR(მონაცემები!$AF60&gt;C$1,მონაცემები!$AF60="")*((C$1-მონაცემები!$I60)/365)),0)</f>
        <v>0</v>
      </c>
      <c r="D60" s="8">
        <f>IF(მონაცემები!$I60&lt;&gt;"არ დაწყებულა",((D$1&gt;მონაცემები!$I60)*OR(მონაცემები!$AF60&gt;D$1,მონაცემები!$AF60="")*((D$1-მონაცემები!$I60)/365)),0)</f>
        <v>0</v>
      </c>
      <c r="E60" s="8">
        <f>IF(მონაცემები!$I60&lt;&gt;"არ დაწყებულა",((E$1&gt;მონაცემები!$I60)*OR(მონაცემები!$AF60&gt;E$1,მონაცემები!$AF60="")*((E$1-მონაცემები!$I60)/365)),0)</f>
        <v>0</v>
      </c>
      <c r="F60" s="8">
        <f>IF(მონაცემები!$I60&lt;&gt;"არ დაწყებულა",((F$1&gt;მონაცემები!$I60)*OR(მონაცემები!$AF60&gt;F$1,მონაცემები!$AF60="")*((F$1-მონაცემები!$I60)/365)),0)</f>
        <v>0</v>
      </c>
      <c r="G60" s="8">
        <f>IF(მონაცემები!$I60&lt;&gt;"არ დაწყებულა",((G$1&gt;მონაცემები!$I60)*OR(მონაცემები!$AF60&gt;G$1,მონაცემები!$AF60="")*((G$1-მონაცემები!$I60)/365)),0)</f>
        <v>0</v>
      </c>
      <c r="H60" s="8">
        <f>IF(მონაცემები!$I60&lt;&gt;"არ დაწყებულა",((H$1&gt;მონაცემები!$I60)*OR(მონაცემები!$AF60&gt;H$1,მონაცემები!$AF60="")*((H$1-მონაცემები!$I60)/365)),0)</f>
        <v>0</v>
      </c>
      <c r="I60" s="8">
        <f>IF(მონაცემები!$I60&lt;&gt;"არ დაწყებულა",((I$1&gt;მონაცემები!$I60)*OR(მონაცემები!$AF60&gt;I$1,მონაცემები!$AF60="")*((I$1-მონაცემები!$I60)/365)),0)</f>
        <v>0</v>
      </c>
      <c r="J60" s="8">
        <f>IF(მონაცემები!$I60&lt;&gt;"არ დაწყებულა",((J$1&gt;მონაცემები!$I60)*OR(მონაცემები!$AF60&gt;J$1,მონაცემები!$AF60="")*((J$1-მონაცემები!$I60)/365)),0)</f>
        <v>0</v>
      </c>
      <c r="K60" s="8">
        <f>IF(მონაცემები!$I60&lt;&gt;"არ დაწყებულა",((K$1&gt;მონაცემები!$I60)*OR(მონაცემები!$AF60&gt;K$1,მონაცემები!$AF60="")*((K$1-მონაცემები!$I60)/365)),0)</f>
        <v>0</v>
      </c>
      <c r="L60" s="8">
        <f>IF(მონაცემები!$I60&lt;&gt;"არ დაწყებულა",((L$1&gt;მონაცემები!$I60)*OR(მონაცემები!$AF60&gt;L$1,მონაცემები!$AF60="")*((L$1-მონაცემები!$I60)/365)),0)</f>
        <v>0</v>
      </c>
      <c r="M60" s="8">
        <f>IF(მონაცემები!$I60&lt;&gt;"არ დაწყებულა",((M$1&gt;მონაცემები!$I60)*OR(მონაცემები!$AF60&gt;M$1,მონაცემები!$AF60="")*((M$1-მონაცემები!$I60)/365)),0)</f>
        <v>0</v>
      </c>
      <c r="N60" s="8">
        <f>IF(მონაცემები!$I60&lt;&gt;"არ დაწყებულა",((N$1&gt;მონაცემები!$I60)*OR(მონაცემები!$AF60&gt;N$1,მონაცემები!$AF60="")*((N$1-მონაცემები!$I60)/365)),0)</f>
        <v>0</v>
      </c>
      <c r="O60" s="8">
        <f>IF(მონაცემები!$I60&lt;&gt;"არ დაწყებულა",((O$1&gt;მონაცემები!$I60)*OR(მონაცემები!$AF60&gt;O$1,მონაცემები!$AF60="")*((O$1-მონაცემები!$I60)/365)),0)</f>
        <v>0</v>
      </c>
      <c r="P60" s="8">
        <f>IF(მონაცემები!$I60&lt;&gt;"არ დაწყებულა",((P$1&gt;მონაცემები!$I60)*OR(მონაცემები!$AF60&gt;P$1,მონაცემები!$AF60="")*((P$1-მონაცემები!$I60)/365)),0)</f>
        <v>0</v>
      </c>
      <c r="Q60" s="8">
        <f>IF(მონაცემები!$I60&lt;&gt;"არ დაწყებულა",((Q$1&gt;მონაცემები!$I60)*OR(მონაცემები!$AF60&gt;Q$1,მონაცემები!$AF60="")*((Q$1-მონაცემები!$I60)/365)),0)</f>
        <v>0</v>
      </c>
      <c r="R60" s="8">
        <f>IF(მონაცემები!$I60&lt;&gt;"არ დაწყებულა",((R$1&gt;მონაცემები!$I60)*OR(მონაცემები!$AF60&gt;R$1,მონაცემები!$AF60="")*((R$1-მონაცემები!$I60)/365)),0)</f>
        <v>0</v>
      </c>
      <c r="S60" s="8">
        <f>IF(მონაცემები!$I60&lt;&gt;"არ დაწყებულა",((S$1&gt;მონაცემები!$I60)*OR(მონაცემები!$AF60&gt;S$1,მონაცემები!$AF60="")*((S$1-მონაცემები!$I60)/365)),0)</f>
        <v>0</v>
      </c>
      <c r="T60" s="8">
        <f>IF(მონაცემები!$I60&lt;&gt;"არ დაწყებულა",((T$1&gt;მონაცემები!$I60)*OR(მონაცემები!$AF60&gt;T$1,მონაცემები!$AF60="")*((T$1-მონაცემები!$I60)/365)),0)</f>
        <v>0</v>
      </c>
      <c r="U60" s="8">
        <f>IF(მონაცემები!$I60&lt;&gt;"არ დაწყებულა",((U$1&gt;მონაცემები!$I60)*OR(მონაცემები!$AF60&gt;U$1,მონაცემები!$AF60="")*((U$1-მონაცემები!$I60)/365)),0)</f>
        <v>0</v>
      </c>
      <c r="V60" s="8">
        <f>IF(მონაცემები!$I60&lt;&gt;"არ დაწყებულა",((V$1&gt;მონაცემები!$I60)*OR(მონაცემები!$AF60&gt;V$1,მონაცემები!$AF60="")*((V$1-მონაცემები!$I60)/365)),0)</f>
        <v>0</v>
      </c>
      <c r="W60" s="8">
        <f>IF(მონაცემები!$I60&lt;&gt;"არ დაწყებულა",((W$1&gt;მონაცემები!$I60)*OR(მონაცემები!$AF60&gt;W$1,მონაცემები!$AF60="")*((W$1-მონაცემები!$I60)/365)),0)</f>
        <v>0</v>
      </c>
      <c r="X60" s="8">
        <f>IF(მონაცემები!$I60&lt;&gt;"არ დაწყებულა",((X$1&gt;მონაცემები!$I60)*OR(მონაცემები!$AF60&gt;X$1,მონაცემები!$AF60="")*((X$1-მონაცემები!$I60)/365)),0)</f>
        <v>0</v>
      </c>
      <c r="Y60" s="8">
        <f>IF(მონაცემები!$I60&lt;&gt;"არ დაწყებულა",((Y$1&gt;მონაცემები!$I60)*OR(მონაცემები!$AF60&gt;Y$1,მონაცემები!$AF60="")*((Y$1-მონაცემები!$I60)/365)),0)</f>
        <v>0</v>
      </c>
      <c r="Z60" s="8">
        <f>IF(მონაცემები!$I60&lt;&gt;"არ დაწყებულა",((Z$1&gt;მონაცემები!$I60)*OR(მონაცემები!$AF60&gt;Z$1,მონაცემები!$AF60="")*((Z$1-მონაცემები!$I60)/365)),0)</f>
        <v>0</v>
      </c>
      <c r="AA60" s="8">
        <f>IF(მონაცემები!$I60&lt;&gt;"არ დაწყებულა",((AA$1&gt;მონაცემები!$I60)*OR(მონაცემები!$AF60&gt;AA$1,მონაცემები!$AF60="")*((AA$1-მონაცემები!$I60)/365)),0)</f>
        <v>0</v>
      </c>
      <c r="AB60" s="8">
        <f>IF(მონაცემები!$I60&lt;&gt;"არ დაწყებულა",((AB$1&gt;მონაცემები!$I60)*OR(მონაცემები!$AF60&gt;AB$1,მონაცემები!$AF60="")*((AB$1-მონაცემები!$I60)/365)),0)</f>
        <v>0</v>
      </c>
      <c r="AC60" s="8">
        <f>IF(მონაცემები!$I60&lt;&gt;"არ დაწყებულა",((AC$1&gt;მონაცემები!$I60)*OR(მონაცემები!$AF60&gt;AC$1,მონაცემები!$AF60="")*((AC$1-მონაცემები!$I60)/365)),0)</f>
        <v>0</v>
      </c>
      <c r="AD60" s="8">
        <f>IF(მონაცემები!$I60&lt;&gt;"არ დაწყებულა",((AD$1&gt;მონაცემები!$I60)*OR(მონაცემები!$AF60&gt;AD$1,მონაცემები!$AF60="")*((AD$1-მონაცემები!$I60)/365)),0)</f>
        <v>0</v>
      </c>
      <c r="AE60" s="8">
        <f>IF(მონაცემები!$I60&lt;&gt;"არ დაწყებულა",((AE$1&gt;მონაცემები!$I60)*OR(მონაცემები!$AF60&gt;AE$1,მონაცემები!$AF60="")*((AE$1-მონაცემები!$I60)/365)),0)</f>
        <v>0</v>
      </c>
      <c r="AF60" s="8">
        <f>IF(მონაცემები!$I60&lt;&gt;"არ დაწყებულა",((AF$1&gt;მონაცემები!$I60)*OR(მონაცემები!$AF60&gt;AF$1,მონაცემები!$AF60="")*((AF$1-მონაცემები!$I60)/365)),0)</f>
        <v>0</v>
      </c>
      <c r="AG60" s="8">
        <f>IF(მონაცემები!$I60&lt;&gt;"არ დაწყებულა",((AG$1&gt;მონაცემები!$I60)*OR(მონაცემები!$AF60&gt;AG$1,მონაცემები!$AF60="")*((AG$1-მონაცემები!$I60)/365)),0)</f>
        <v>0</v>
      </c>
      <c r="AH60" s="8">
        <f>IF(მონაცემები!$I60&lt;&gt;"არ დაწყებულა",((AH$1&gt;მონაცემები!$I60)*OR(მონაცემები!$AF60&gt;AH$1,მონაცემები!$AF60="")*((AH$1-მონაცემები!$I60)/365)),0)</f>
        <v>0</v>
      </c>
      <c r="AI60" s="8">
        <f>IF(მონაცემები!$I60&lt;&gt;"არ დაწყებულა",((AI$1&gt;მონაცემები!$I60)*OR(მონაცემები!$AF60&gt;AI$1,მონაცემები!$AF60="")*((AI$1-მონაცემები!$I60)/365)),0)</f>
        <v>2.7397260273972603E-3</v>
      </c>
      <c r="AJ60" s="8">
        <f>IF(მონაცემები!$I60&lt;&gt;"არ დაწყებულა",((AJ$1&gt;მონაცემები!$I60)*OR(მონაცემები!$AF60&gt;AJ$1,მონაცემები!$AF60="")*((AJ$1-მონაცემები!$I60)/365)),0)</f>
        <v>8.7671232876712329E-2</v>
      </c>
      <c r="AK60" s="8">
        <f>IF(მონაცემები!$I60&lt;&gt;"არ დაწყებულა",((AK$1&gt;მონაცემები!$I60)*OR(მონაცემები!$AF60&gt;AK$1,მონაცემები!$AF60="")*((AK$1-მონაცემები!$I60)/365)),0)</f>
        <v>0.16986301369863013</v>
      </c>
      <c r="AL60" s="8">
        <f>IF(მონაცემები!$I60&lt;&gt;"არ დაწყებულა",((AL$1&gt;მონაცემები!$I60)*OR(მონაცემები!$AF60&gt;AL$1,მონაცემები!$AF60="")*((AL$1-მონაცემები!$I60)/365)),0)</f>
        <v>0.25479452054794521</v>
      </c>
      <c r="AM60" s="8">
        <f>IF(მონაცემები!$I60&lt;&gt;"არ დაწყებულა",((AM$1&gt;მონაცემები!$I60)*OR(მონაცემები!$AF60&gt;AM$1,მონაცემები!$AF60="")*((AM$1-მონაცემები!$I60)/365)),0)</f>
        <v>0.33972602739726027</v>
      </c>
      <c r="AN60" s="8">
        <f>IF(მონაცემები!$I60&lt;&gt;"არ დაწყებულა",((AN$1&gt;მონაცემები!$I60)*OR(მონაცემები!$AF60&gt;AN$1,მონაცემები!$AF60="")*((AN$1-მონაცემები!$I60)/365)),0)</f>
        <v>0.41643835616438357</v>
      </c>
      <c r="AO60" s="8">
        <f>IF(მონაცემები!$I60&lt;&gt;"არ დაწყებულა",((AO$1&gt;მონაცემები!$I60)*OR(მონაცემები!$AF60&gt;AO$1,მონაცემები!$AF60="")*((AO$1-მონაცემები!$I60)/365)),0)</f>
        <v>0</v>
      </c>
      <c r="AP60" s="8">
        <f>IF(მონაცემები!$I60&lt;&gt;"არ დაწყებულა",((AP$1&gt;მონაცემები!$I60)*OR(მონაცემები!$AF60&gt;AP$1,მონაცემები!$AF60="")*((AP$1-მონაცემები!$I60)/365)),0)</f>
        <v>0</v>
      </c>
      <c r="AQ60" s="8">
        <f>IF(მონაცემები!$I60&lt;&gt;"არ დაწყებულა",((AQ$1&gt;მონაცემები!$I60)*OR(მონაცემები!$AF60&gt;AQ$1,მონაცემები!$AF60="")*((AQ$1-მონაცემები!$I60)/365)),0)</f>
        <v>0</v>
      </c>
      <c r="AR60" s="8">
        <f>IF(მონაცემები!$I60&lt;&gt;"არ დაწყებულა",((AR$1&gt;მონაცემები!$I60)*OR(მონაცემები!$AF60&gt;AR$1,მონაცემები!$AF60="")*((AR$1-მონაცემები!$I60)/365)),0)</f>
        <v>0</v>
      </c>
      <c r="AS60" s="8">
        <f>IF(მონაცემები!$I60&lt;&gt;"არ დაწყებულა",((AS$1&gt;მონაცემები!$I60)*OR(მონაცემები!$AF60&gt;AS$1,მონაცემები!$AF60="")*((AS$1-მონაცემები!$I60)/365)),0)</f>
        <v>0</v>
      </c>
      <c r="AT60" s="8">
        <f>IF(მონაცემები!$I60&lt;&gt;"არ დაწყებულა",((AT$1&gt;მონაცემები!$I60)*OR(მონაცემები!$AF60&gt;AT$1,მონაცემები!$AF60="")*((AT$1-მონაცემები!$I60)/365)),0)</f>
        <v>0</v>
      </c>
      <c r="AU60" s="8">
        <f>IF(მონაცემები!$I60&lt;&gt;"არ დაწყებულა",((AU$1&gt;მონაცემები!$I60)*OR(მონაცემები!$AF60&gt;AU$1,მონაცემები!$AF60="")*((AU$1-მონაცემები!$I60)/365)),0)</f>
        <v>0</v>
      </c>
      <c r="AV60" s="8">
        <f>IF(მონაცემები!$I60&lt;&gt;"არ დაწყებულა",((AV$1&gt;მონაცემები!$I60)*OR(მონაცემები!$AF60&gt;AV$1,მონაცემები!$AF60="")*((AV$1-მონაცემები!$I60)/365)),0)</f>
        <v>0</v>
      </c>
      <c r="AW60" s="8">
        <f>IF(მონაცემები!$I60&lt;&gt;"არ დაწყებულა",((AW$1&gt;მონაცემები!$I60)*OR(მონაცემები!$AF60&gt;AW$1,მონაცემები!$AF60="")*((AW$1-მონაცემები!$I60)/365)),0)</f>
        <v>0</v>
      </c>
      <c r="AX60" s="8">
        <f>IF(მონაცემები!$I60&lt;&gt;"არ დაწყებულა",((AX$1&gt;მონაცემები!$I60)*OR(მონაცემები!$AF60&gt;AX$1,მონაცემები!$AF60="")*((AX$1-მონაცემები!$I60)/365)),0)</f>
        <v>0</v>
      </c>
      <c r="AY60" s="8">
        <f>IF(მონაცემები!$I60&lt;&gt;"არ დაწყებულა",((AY$1&gt;მონაცემები!$I60)*OR(მონაცემები!$AF60&gt;AY$1,მონაცემები!$AF60="")*((AY$1-მონაცემები!$I60)/365)),0)</f>
        <v>0</v>
      </c>
      <c r="AZ60" s="8">
        <f>IF(მონაცემები!$I60&lt;&gt;"არ დაწყებულა",((AZ$1&gt;მონაცემები!$I60)*OR(მონაცემები!$AF60&gt;AZ$1,მონაცემები!$AF60="")*((AZ$1-მონაცემები!$I60)/365)),0)</f>
        <v>0</v>
      </c>
      <c r="BA60" s="8">
        <f>IF(მონაცემები!$I60&lt;&gt;"არ დაწყებულა",((BA$1&gt;მონაცემები!$I60)*OR(მონაცემები!$AF60&gt;BA$1,მონაცემები!$AF60="")*((BA$1-მონაცემები!$I60)/365)),0)</f>
        <v>0</v>
      </c>
      <c r="BB60" s="8">
        <f>IF(მონაცემები!$I60&lt;&gt;"არ დაწყებულა",((BB$1&gt;მონაცემები!$I60)*OR(მონაცემები!$AF60&gt;BB$1,მონაცემები!$AF60="")*((BB$1-მონაცემები!$I60)/365)),0)</f>
        <v>0</v>
      </c>
      <c r="BC60" s="8">
        <f>IF(მონაცემები!$I60&lt;&gt;"არ დაწყებულა",((BC$1&gt;მონაცემები!$I60)*OR(მონაცემები!$AF60&gt;BC$1,მონაცემები!$AF60="")*((BC$1-მონაცემები!$I60)/365)),0)</f>
        <v>0</v>
      </c>
      <c r="BD60" s="8">
        <f>IF(მონაცემები!$I60&lt;&gt;"არ დაწყებულა",((BD$1&gt;მონაცემები!$I60)*OR(მონაცემები!$AF60&gt;BD$1,მონაცემები!$AF60="")*((BD$1-მონაცემები!$I60)/365)),0)</f>
        <v>0</v>
      </c>
    </row>
    <row r="61" spans="2:56">
      <c r="B61" s="8">
        <f>IF(მონაცემები!$I61&lt;&gt;"არ დაწყებულა",((B$1&gt;მონაცემები!$I61)*OR(მონაცემები!$AF61&gt;B$1,მონაცემები!$AF61="")*((B$1-მონაცემები!$I61)/365)),0)</f>
        <v>4.0465753424657533</v>
      </c>
      <c r="C61" s="8">
        <f>IF(მონაცემები!$I61&lt;&gt;"არ დაწყებულა",((C$1&gt;მონაცემები!$I61)*OR(მონაცემები!$AF61&gt;C$1,მონაცემები!$AF61="")*((C$1-მონაცემები!$I61)/365)),0)</f>
        <v>4.1315068493150688</v>
      </c>
      <c r="D61" s="8">
        <f>IF(მონაცემები!$I61&lt;&gt;"არ დაწყებულა",((D$1&gt;მონაცემები!$I61)*OR(მონაცემები!$AF61&gt;D$1,მონაცემები!$AF61="")*((D$1-მონაცემები!$I61)/365)),0)</f>
        <v>4.2082191780821914</v>
      </c>
      <c r="E61" s="8">
        <f>IF(მონაცემები!$I61&lt;&gt;"არ დაწყებულა",((E$1&gt;მონაცემები!$I61)*OR(მონაცემები!$AF61&gt;E$1,მონაცემები!$AF61="")*((E$1-მონაცემები!$I61)/365)),0)</f>
        <v>4.2931506849315069</v>
      </c>
      <c r="F61" s="8">
        <f>IF(მონაცემები!$I61&lt;&gt;"არ დაწყებულა",((F$1&gt;მონაცემები!$I61)*OR(მონაცემები!$AF61&gt;F$1,მონაცემები!$AF61="")*((F$1-მონაცემები!$I61)/365)),0)</f>
        <v>4.375342465753425</v>
      </c>
      <c r="G61" s="8">
        <f>IF(მონაცემები!$I61&lt;&gt;"არ დაწყებულა",((G$1&gt;მონაცემები!$I61)*OR(მონაცემები!$AF61&gt;G$1,მონაცემები!$AF61="")*((G$1-მონაცემები!$I61)/365)),0)</f>
        <v>4.4602739726027396</v>
      </c>
      <c r="H61" s="8">
        <f>IF(მონაცემები!$I61&lt;&gt;"არ დაწყებულა",((H$1&gt;მონაცემები!$I61)*OR(მონაცემები!$AF61&gt;H$1,მონაცემები!$AF61="")*((H$1-მონაცემები!$I61)/365)),0)</f>
        <v>4.5424657534246577</v>
      </c>
      <c r="I61" s="8">
        <f>IF(მონაცემები!$I61&lt;&gt;"არ დაწყებულა",((I$1&gt;მონაცემები!$I61)*OR(მონაცემები!$AF61&gt;I$1,მონაცემები!$AF61="")*((I$1-მონაცემები!$I61)/365)),0)</f>
        <v>4.6273972602739724</v>
      </c>
      <c r="J61" s="8">
        <f>IF(მონაცემები!$I61&lt;&gt;"არ დაწყებულა",((J$1&gt;მონაცემები!$I61)*OR(მონაცემები!$AF61&gt;J$1,მონაცემები!$AF61="")*((J$1-მონაცემები!$I61)/365)),0)</f>
        <v>4.7123287671232879</v>
      </c>
      <c r="K61" s="8">
        <f>IF(მონაცემები!$I61&lt;&gt;"არ დაწყებულა",((K$1&gt;მონაცემები!$I61)*OR(მონაცემები!$AF61&gt;K$1,მონაცემები!$AF61="")*((K$1-მონაცემები!$I61)/365)),0)</f>
        <v>4.7945205479452051</v>
      </c>
      <c r="L61" s="8">
        <f>IF(მონაცემები!$I61&lt;&gt;"არ დაწყებულა",((L$1&gt;მონაცემები!$I61)*OR(მონაცემები!$AF61&gt;L$1,მონაცემები!$AF61="")*((L$1-მონაცემები!$I61)/365)),0)</f>
        <v>4.8794520547945206</v>
      </c>
      <c r="M61" s="8">
        <f>IF(მონაცემები!$I61&lt;&gt;"არ დაწყებულა",((M$1&gt;მონაცემები!$I61)*OR(მონაცემები!$AF61&gt;M$1,მონაცემები!$AF61="")*((M$1-მონაცემები!$I61)/365)),0)</f>
        <v>4.9616438356164387</v>
      </c>
      <c r="N61" s="8">
        <f>IF(მონაცემები!$I61&lt;&gt;"არ დაწყებულა",((N$1&gt;მონაცემები!$I61)*OR(მონაცემები!$AF61&gt;N$1,მონაცემები!$AF61="")*((N$1-მონაცემები!$I61)/365)),0)</f>
        <v>5.0465753424657533</v>
      </c>
      <c r="O61" s="8">
        <f>IF(მონაცემები!$I61&lt;&gt;"არ დაწყებულა",((O$1&gt;მონაცემები!$I61)*OR(მონაცემები!$AF61&gt;O$1,მონაცემები!$AF61="")*((O$1-მონაცემები!$I61)/365)),0)</f>
        <v>5.1315068493150688</v>
      </c>
      <c r="P61" s="8">
        <f>IF(მონაცემები!$I61&lt;&gt;"არ დაწყებულა",((P$1&gt;მონაცემები!$I61)*OR(მონაცემები!$AF61&gt;P$1,მონაცემები!$AF61="")*((P$1-მონაცემები!$I61)/365)),0)</f>
        <v>5.2109589041095887</v>
      </c>
      <c r="Q61" s="8">
        <f>IF(მონაცემები!$I61&lt;&gt;"არ დაწყებულა",((Q$1&gt;მონაცემები!$I61)*OR(მონაცემები!$AF61&gt;Q$1,მონაცემები!$AF61="")*((Q$1-მონაცემები!$I61)/365)),0)</f>
        <v>5.2958904109589042</v>
      </c>
      <c r="R61" s="8">
        <f>IF(მონაცემები!$I61&lt;&gt;"არ დაწყებულა",((R$1&gt;მონაცემები!$I61)*OR(მონაცემები!$AF61&gt;R$1,მონაცემები!$AF61="")*((R$1-მონაცემები!$I61)/365)),0)</f>
        <v>5.3780821917808215</v>
      </c>
      <c r="S61" s="8">
        <f>IF(მონაცემები!$I61&lt;&gt;"არ დაწყებულა",((S$1&gt;მონაცემები!$I61)*OR(მონაცემები!$AF61&gt;S$1,მონაცემები!$AF61="")*((S$1-მონაცემები!$I61)/365)),0)</f>
        <v>5.463013698630137</v>
      </c>
      <c r="T61" s="8">
        <f>IF(მონაცემები!$I61&lt;&gt;"არ დაწყებულა",((T$1&gt;მონაცემები!$I61)*OR(მონაცემები!$AF61&gt;T$1,მონაცემები!$AF61="")*((T$1-მონაცემები!$I61)/365)),0)</f>
        <v>5.5452054794520551</v>
      </c>
      <c r="U61" s="8">
        <f>IF(მონაცემები!$I61&lt;&gt;"არ დაწყებულა",((U$1&gt;მონაცემები!$I61)*OR(მონაცემები!$AF61&gt;U$1,მონაცემები!$AF61="")*((U$1-მონაცემები!$I61)/365)),0)</f>
        <v>5.6301369863013697</v>
      </c>
      <c r="V61" s="8">
        <f>IF(მონაცემები!$I61&lt;&gt;"არ დაწყებულა",((V$1&gt;მონაცემები!$I61)*OR(მონაცემები!$AF61&gt;V$1,მონაცემები!$AF61="")*((V$1-მონაცემები!$I61)/365)),0)</f>
        <v>5.7150684931506852</v>
      </c>
      <c r="W61" s="8">
        <f>IF(მონაცემები!$I61&lt;&gt;"არ დაწყებულა",((W$1&gt;მონაცემები!$I61)*OR(მონაცემები!$AF61&gt;W$1,მონაცემები!$AF61="")*((W$1-მონაცემები!$I61)/365)),0)</f>
        <v>5.7972602739726025</v>
      </c>
      <c r="X61" s="8">
        <f>IF(მონაცემები!$I61&lt;&gt;"არ დაწყებულა",((X$1&gt;მონაცემები!$I61)*OR(მონაცემები!$AF61&gt;X$1,მონაცემები!$AF61="")*((X$1-მონაცემები!$I61)/365)),0)</f>
        <v>5.882191780821918</v>
      </c>
      <c r="Y61" s="8">
        <f>IF(მონაცემები!$I61&lt;&gt;"არ დაწყებულა",((Y$1&gt;მონაცემები!$I61)*OR(მონაცემები!$AF61&gt;Y$1,მონაცემები!$AF61="")*((Y$1-მონაცემები!$I61)/365)),0)</f>
        <v>5.9643835616438352</v>
      </c>
      <c r="Z61" s="8">
        <f>IF(მონაცემები!$I61&lt;&gt;"არ დაწყებულა",((Z$1&gt;მონაცემები!$I61)*OR(მონაცემები!$AF61&gt;Z$1,მონაცემები!$AF61="")*((Z$1-მონაცემები!$I61)/365)),0)</f>
        <v>6.0493150684931507</v>
      </c>
      <c r="AA61" s="8">
        <f>IF(მონაცემები!$I61&lt;&gt;"არ დაწყებულა",((AA$1&gt;მონაცემები!$I61)*OR(მონაცემები!$AF61&gt;AA$1,მონაცემები!$AF61="")*((AA$1-მონაცემები!$I61)/365)),0)</f>
        <v>6.1342465753424653</v>
      </c>
      <c r="AB61" s="8">
        <f>IF(მონაცემები!$I61&lt;&gt;"არ დაწყებულა",((AB$1&gt;მონაცემები!$I61)*OR(მონაცემები!$AF61&gt;AB$1,მონაცემები!$AF61="")*((AB$1-მონაცემები!$I61)/365)),0)</f>
        <v>6.2109589041095887</v>
      </c>
      <c r="AC61" s="8">
        <f>IF(მონაცემები!$I61&lt;&gt;"არ დაწყებულა",((AC$1&gt;მონაცემები!$I61)*OR(მონაცემები!$AF61&gt;AC$1,მონაცემები!$AF61="")*((AC$1-მონაცემები!$I61)/365)),0)</f>
        <v>6.2958904109589042</v>
      </c>
      <c r="AD61" s="8">
        <f>IF(მონაცემები!$I61&lt;&gt;"არ დაწყებულა",((AD$1&gt;მონაცემები!$I61)*OR(მონაცემები!$AF61&gt;AD$1,მონაცემები!$AF61="")*((AD$1-მონაცემები!$I61)/365)),0)</f>
        <v>6.3780821917808215</v>
      </c>
      <c r="AE61" s="8">
        <f>IF(მონაცემები!$I61&lt;&gt;"არ დაწყებულა",((AE$1&gt;მონაცემები!$I61)*OR(მონაცემები!$AF61&gt;AE$1,მონაცემები!$AF61="")*((AE$1-მონაცემები!$I61)/365)),0)</f>
        <v>6.463013698630137</v>
      </c>
      <c r="AF61" s="8">
        <f>IF(მონაცემები!$I61&lt;&gt;"არ დაწყებულა",((AF$1&gt;მონაცემები!$I61)*OR(მონაცემები!$AF61&gt;AF$1,მონაცემები!$AF61="")*((AF$1-მონაცემები!$I61)/365)),0)</f>
        <v>6.5452054794520551</v>
      </c>
      <c r="AG61" s="8">
        <f>IF(მონაცემები!$I61&lt;&gt;"არ დაწყებულა",((AG$1&gt;მონაცემები!$I61)*OR(მონაცემები!$AF61&gt;AG$1,მონაცემები!$AF61="")*((AG$1-მონაცემები!$I61)/365)),0)</f>
        <v>6.6301369863013697</v>
      </c>
      <c r="AH61" s="8">
        <f>IF(მონაცემები!$I61&lt;&gt;"არ დაწყებულა",((AH$1&gt;მონაცემები!$I61)*OR(მონაცემები!$AF61&gt;AH$1,მონაცემები!$AF61="")*((AH$1-მონაცემები!$I61)/365)),0)</f>
        <v>6.7150684931506852</v>
      </c>
      <c r="AI61" s="8">
        <f>IF(მონაცემები!$I61&lt;&gt;"არ დაწყებულა",((AI$1&gt;მონაცემები!$I61)*OR(მონაცემები!$AF61&gt;AI$1,მონაცემები!$AF61="")*((AI$1-მონაცემები!$I61)/365)),0)</f>
        <v>6.7972602739726025</v>
      </c>
      <c r="AJ61" s="8">
        <f>IF(მონაცემები!$I61&lt;&gt;"არ დაწყებულა",((AJ$1&gt;მონაცემები!$I61)*OR(მონაცემები!$AF61&gt;AJ$1,მონაცემები!$AF61="")*((AJ$1-მონაცემები!$I61)/365)),0)</f>
        <v>6.882191780821918</v>
      </c>
      <c r="AK61" s="8">
        <f>IF(მონაცემები!$I61&lt;&gt;"არ დაწყებულა",((AK$1&gt;მონაცემები!$I61)*OR(მონაცემები!$AF61&gt;AK$1,მონაცემები!$AF61="")*((AK$1-მონაცემები!$I61)/365)),0)</f>
        <v>6.9643835616438352</v>
      </c>
      <c r="AL61" s="8">
        <f>IF(მონაცემები!$I61&lt;&gt;"არ დაწყებულა",((AL$1&gt;მონაცემები!$I61)*OR(მონაცემები!$AF61&gt;AL$1,მონაცემები!$AF61="")*((AL$1-მონაცემები!$I61)/365)),0)</f>
        <v>7.0493150684931507</v>
      </c>
      <c r="AM61" s="8">
        <f>IF(მონაცემები!$I61&lt;&gt;"არ დაწყებულა",((AM$1&gt;მონაცემები!$I61)*OR(მონაცემები!$AF61&gt;AM$1,მონაცემები!$AF61="")*((AM$1-მონაცემები!$I61)/365)),0)</f>
        <v>0</v>
      </c>
      <c r="AN61" s="8">
        <f>IF(მონაცემები!$I61&lt;&gt;"არ დაწყებულა",((AN$1&gt;მონაცემები!$I61)*OR(მონაცემები!$AF61&gt;AN$1,მონაცემები!$AF61="")*((AN$1-მონაცემები!$I61)/365)),0)</f>
        <v>0</v>
      </c>
      <c r="AO61" s="8">
        <f>IF(მონაცემები!$I61&lt;&gt;"არ დაწყებულა",((AO$1&gt;მონაცემები!$I61)*OR(მონაცემები!$AF61&gt;AO$1,მონაცემები!$AF61="")*((AO$1-მონაცემები!$I61)/365)),0)</f>
        <v>0</v>
      </c>
      <c r="AP61" s="8">
        <f>IF(მონაცემები!$I61&lt;&gt;"არ დაწყებულა",((AP$1&gt;მონაცემები!$I61)*OR(მონაცემები!$AF61&gt;AP$1,მონაცემები!$AF61="")*((AP$1-მონაცემები!$I61)/365)),0)</f>
        <v>0</v>
      </c>
      <c r="AQ61" s="8">
        <f>IF(მონაცემები!$I61&lt;&gt;"არ დაწყებულა",((AQ$1&gt;მონაცემები!$I61)*OR(მონაცემები!$AF61&gt;AQ$1,მონაცემები!$AF61="")*((AQ$1-მონაცემები!$I61)/365)),0)</f>
        <v>0</v>
      </c>
      <c r="AR61" s="8">
        <f>IF(მონაცემები!$I61&lt;&gt;"არ დაწყებულა",((AR$1&gt;მონაცემები!$I61)*OR(მონაცემები!$AF61&gt;AR$1,მონაცემები!$AF61="")*((AR$1-მონაცემები!$I61)/365)),0)</f>
        <v>0</v>
      </c>
      <c r="AS61" s="8">
        <f>IF(მონაცემები!$I61&lt;&gt;"არ დაწყებულა",((AS$1&gt;მონაცემები!$I61)*OR(მონაცემები!$AF61&gt;AS$1,მონაცემები!$AF61="")*((AS$1-მონაცემები!$I61)/365)),0)</f>
        <v>0</v>
      </c>
      <c r="AT61" s="8">
        <f>IF(მონაცემები!$I61&lt;&gt;"არ დაწყებულა",((AT$1&gt;მონაცემები!$I61)*OR(მონაცემები!$AF61&gt;AT$1,მონაცემები!$AF61="")*((AT$1-მონაცემები!$I61)/365)),0)</f>
        <v>0</v>
      </c>
      <c r="AU61" s="8">
        <f>IF(მონაცემები!$I61&lt;&gt;"არ დაწყებულა",((AU$1&gt;მონაცემები!$I61)*OR(მონაცემები!$AF61&gt;AU$1,მონაცემები!$AF61="")*((AU$1-მონაცემები!$I61)/365)),0)</f>
        <v>0</v>
      </c>
      <c r="AV61" s="8">
        <f>IF(მონაცემები!$I61&lt;&gt;"არ დაწყებულა",((AV$1&gt;მონაცემები!$I61)*OR(მონაცემები!$AF61&gt;AV$1,მონაცემები!$AF61="")*((AV$1-მონაცემები!$I61)/365)),0)</f>
        <v>0</v>
      </c>
      <c r="AW61" s="8">
        <f>IF(მონაცემები!$I61&lt;&gt;"არ დაწყებულა",((AW$1&gt;მონაცემები!$I61)*OR(მონაცემები!$AF61&gt;AW$1,მონაცემები!$AF61="")*((AW$1-მონაცემები!$I61)/365)),0)</f>
        <v>0</v>
      </c>
      <c r="AX61" s="8">
        <f>IF(მონაცემები!$I61&lt;&gt;"არ დაწყებულა",((AX$1&gt;მონაცემები!$I61)*OR(მონაცემები!$AF61&gt;AX$1,მონაცემები!$AF61="")*((AX$1-მონაცემები!$I61)/365)),0)</f>
        <v>0</v>
      </c>
      <c r="AY61" s="8">
        <f>IF(მონაცემები!$I61&lt;&gt;"არ დაწყებულა",((AY$1&gt;მონაცემები!$I61)*OR(მონაცემები!$AF61&gt;AY$1,მონაცემები!$AF61="")*((AY$1-მონაცემები!$I61)/365)),0)</f>
        <v>0</v>
      </c>
      <c r="AZ61" s="8">
        <f>IF(მონაცემები!$I61&lt;&gt;"არ დაწყებულა",((AZ$1&gt;მონაცემები!$I61)*OR(მონაცემები!$AF61&gt;AZ$1,მონაცემები!$AF61="")*((AZ$1-მონაცემები!$I61)/365)),0)</f>
        <v>0</v>
      </c>
      <c r="BA61" s="8">
        <f>IF(მონაცემები!$I61&lt;&gt;"არ დაწყებულა",((BA$1&gt;მონაცემები!$I61)*OR(მონაცემები!$AF61&gt;BA$1,მონაცემები!$AF61="")*((BA$1-მონაცემები!$I61)/365)),0)</f>
        <v>0</v>
      </c>
      <c r="BB61" s="8">
        <f>IF(მონაცემები!$I61&lt;&gt;"არ დაწყებულა",((BB$1&gt;მონაცემები!$I61)*OR(მონაცემები!$AF61&gt;BB$1,მონაცემები!$AF61="")*((BB$1-მონაცემები!$I61)/365)),0)</f>
        <v>0</v>
      </c>
      <c r="BC61" s="8">
        <f>IF(მონაცემები!$I61&lt;&gt;"არ დაწყებულა",((BC$1&gt;მონაცემები!$I61)*OR(მონაცემები!$AF61&gt;BC$1,მონაცემები!$AF61="")*((BC$1-მონაცემები!$I61)/365)),0)</f>
        <v>0</v>
      </c>
      <c r="BD61" s="8">
        <f>IF(მონაცემები!$I61&lt;&gt;"არ დაწყებულა",((BD$1&gt;მონაცემები!$I61)*OR(მონაცემები!$AF61&gt;BD$1,მონაცემები!$AF61="")*((BD$1-მონაცემები!$I61)/365)),0)</f>
        <v>0</v>
      </c>
    </row>
    <row r="62" spans="2:56">
      <c r="B62" s="8">
        <f>IF(მონაცემები!$I62&lt;&gt;"არ დაწყებულა",((B$1&gt;მონაცემები!$I62)*OR(მონაცემები!$AF62&gt;B$1,მონაცემები!$AF62="")*((B$1-მონაცემები!$I62)/365)),0)</f>
        <v>3.7369863013698632</v>
      </c>
      <c r="C62" s="8">
        <f>IF(მონაცემები!$I62&lt;&gt;"არ დაწყებულა",((C$1&gt;მონაცემები!$I62)*OR(მონაცემები!$AF62&gt;C$1,მონაცემები!$AF62="")*((C$1-მონაცემები!$I62)/365)),0)</f>
        <v>3.8219178082191783</v>
      </c>
      <c r="D62" s="8">
        <f>IF(მონაცემები!$I62&lt;&gt;"არ დაწყებულა",((D$1&gt;მონაცემები!$I62)*OR(მონაცემები!$AF62&gt;D$1,მონაცემები!$AF62="")*((D$1-მონაცემები!$I62)/365)),0)</f>
        <v>3.8986301369863012</v>
      </c>
      <c r="E62" s="8">
        <f>IF(მონაცემები!$I62&lt;&gt;"არ დაწყებულა",((E$1&gt;მონაცემები!$I62)*OR(მონაცემები!$AF62&gt;E$1,მონაცემები!$AF62="")*((E$1-მონაცემები!$I62)/365)),0)</f>
        <v>3.9835616438356163</v>
      </c>
      <c r="F62" s="8">
        <f>IF(მონაცემები!$I62&lt;&gt;"არ დაწყებულა",((F$1&gt;მონაცემები!$I62)*OR(მონაცემები!$AF62&gt;F$1,მონაცემები!$AF62="")*((F$1-მონაცემები!$I62)/365)),0)</f>
        <v>4.065753424657534</v>
      </c>
      <c r="G62" s="8">
        <f>IF(მონაცემები!$I62&lt;&gt;"არ დაწყებულა",((G$1&gt;მონაცემები!$I62)*OR(მონაცემები!$AF62&gt;G$1,მონაცემები!$AF62="")*((G$1-მონაცემები!$I62)/365)),0)</f>
        <v>4.1506849315068495</v>
      </c>
      <c r="H62" s="8">
        <f>IF(მონაცემები!$I62&lt;&gt;"არ დაწყებულა",((H$1&gt;მონაცემები!$I62)*OR(მონაცემები!$AF62&gt;H$1,მონაცემები!$AF62="")*((H$1-მონაცემები!$I62)/365)),0)</f>
        <v>4.2328767123287667</v>
      </c>
      <c r="I62" s="8">
        <f>IF(მონაცემები!$I62&lt;&gt;"არ დაწყებულა",((I$1&gt;მონაცემები!$I62)*OR(მონაცემები!$AF62&gt;I$1,მონაცემები!$AF62="")*((I$1-მონაცემები!$I62)/365)),0)</f>
        <v>4.3178082191780822</v>
      </c>
      <c r="J62" s="8">
        <f>IF(მონაცემები!$I62&lt;&gt;"არ დაწყებულა",((J$1&gt;მონაცემები!$I62)*OR(მონაცემები!$AF62&gt;J$1,მონაცემები!$AF62="")*((J$1-მონაცემები!$I62)/365)),0)</f>
        <v>4.4027397260273968</v>
      </c>
      <c r="K62" s="8">
        <f>IF(მონაცემები!$I62&lt;&gt;"არ დაწყებულა",((K$1&gt;მონაცემები!$I62)*OR(მონაცემები!$AF62&gt;K$1,მონაცემები!$AF62="")*((K$1-მონაცემები!$I62)/365)),0)</f>
        <v>4.484931506849315</v>
      </c>
      <c r="L62" s="8">
        <f>IF(მონაცემები!$I62&lt;&gt;"არ დაწყებულა",((L$1&gt;მონაცემები!$I62)*OR(მონაცემები!$AF62&gt;L$1,მონაცემები!$AF62="")*((L$1-მონაცემები!$I62)/365)),0)</f>
        <v>4.5698630136986305</v>
      </c>
      <c r="M62" s="8">
        <f>IF(მონაცემები!$I62&lt;&gt;"არ დაწყებულა",((M$1&gt;მონაცემები!$I62)*OR(მონაცემები!$AF62&gt;M$1,მონაცემები!$AF62="")*((M$1-მონაცემები!$I62)/365)),0)</f>
        <v>4.6520547945205477</v>
      </c>
      <c r="N62" s="8">
        <f>IF(მონაცემები!$I62&lt;&gt;"არ დაწყებულა",((N$1&gt;მონაცემები!$I62)*OR(მონაცემები!$AF62&gt;N$1,მონაცემები!$AF62="")*((N$1-მონაცემები!$I62)/365)),0)</f>
        <v>4.7369863013698632</v>
      </c>
      <c r="O62" s="8">
        <f>IF(მონაცემები!$I62&lt;&gt;"არ დაწყებულა",((O$1&gt;მონაცემები!$I62)*OR(მონაცემები!$AF62&gt;O$1,მონაცემები!$AF62="")*((O$1-მონაცემები!$I62)/365)),0)</f>
        <v>4.8219178082191778</v>
      </c>
      <c r="P62" s="8">
        <f>IF(მონაცემები!$I62&lt;&gt;"არ დაწყებულა",((P$1&gt;მონაცემები!$I62)*OR(მონაცემები!$AF62&gt;P$1,მონაცემები!$AF62="")*((P$1-მონაცემები!$I62)/365)),0)</f>
        <v>4.9013698630136986</v>
      </c>
      <c r="Q62" s="8">
        <f>IF(მონაცემები!$I62&lt;&gt;"არ დაწყებულა",((Q$1&gt;მონაცემები!$I62)*OR(მონაცემები!$AF62&gt;Q$1,მონაცემები!$AF62="")*((Q$1-მონაცემები!$I62)/365)),0)</f>
        <v>4.9863013698630141</v>
      </c>
      <c r="R62" s="8">
        <f>IF(მონაცემები!$I62&lt;&gt;"არ დაწყებულა",((R$1&gt;მონაცემები!$I62)*OR(მონაცემები!$AF62&gt;R$1,მონაცემები!$AF62="")*((R$1-მონაცემები!$I62)/365)),0)</f>
        <v>5.0684931506849313</v>
      </c>
      <c r="S62" s="8">
        <f>IF(მონაცემები!$I62&lt;&gt;"არ დაწყებულა",((S$1&gt;მონაცემები!$I62)*OR(მონაცემები!$AF62&gt;S$1,მონაცემები!$AF62="")*((S$1-მონაცემები!$I62)/365)),0)</f>
        <v>5.1534246575342468</v>
      </c>
      <c r="T62" s="8">
        <f>IF(მონაცემები!$I62&lt;&gt;"არ დაწყებულა",((T$1&gt;მონაცემები!$I62)*OR(მონაცემები!$AF62&gt;T$1,მონაცემები!$AF62="")*((T$1-მონაცემები!$I62)/365)),0)</f>
        <v>5.2356164383561641</v>
      </c>
      <c r="U62" s="8">
        <f>IF(მონაცემები!$I62&lt;&gt;"არ დაწყებულა",((U$1&gt;მონაცემები!$I62)*OR(მონაცემები!$AF62&gt;U$1,მონაცემები!$AF62="")*((U$1-მონაცემები!$I62)/365)),0)</f>
        <v>5.3205479452054796</v>
      </c>
      <c r="V62" s="8">
        <f>IF(მონაცემები!$I62&lt;&gt;"არ დაწყებულა",((V$1&gt;მონაცემები!$I62)*OR(მონაცემები!$AF62&gt;V$1,მონაცემები!$AF62="")*((V$1-მონაცემები!$I62)/365)),0)</f>
        <v>5.4054794520547942</v>
      </c>
      <c r="W62" s="8">
        <f>IF(მონაცემები!$I62&lt;&gt;"არ დაწყებულა",((W$1&gt;მონაცემები!$I62)*OR(მონაცემები!$AF62&gt;W$1,მონაცემები!$AF62="")*((W$1-მონაცემები!$I62)/365)),0)</f>
        <v>5.4876712328767123</v>
      </c>
      <c r="X62" s="8">
        <f>IF(მონაცემები!$I62&lt;&gt;"არ დაწყებულა",((X$1&gt;მონაცემები!$I62)*OR(მონაცემები!$AF62&gt;X$1,მონაცემები!$AF62="")*((X$1-მონაცემები!$I62)/365)),0)</f>
        <v>5.5726027397260278</v>
      </c>
      <c r="Y62" s="8">
        <f>IF(მონაცემები!$I62&lt;&gt;"არ დაწყებულა",((Y$1&gt;მონაცემები!$I62)*OR(მონაცემები!$AF62&gt;Y$1,მონაცემები!$AF62="")*((Y$1-მონაცემები!$I62)/365)),0)</f>
        <v>5.6547945205479451</v>
      </c>
      <c r="Z62" s="8">
        <f>IF(მონაცემები!$I62&lt;&gt;"არ დაწყებულა",((Z$1&gt;მონაცემები!$I62)*OR(მონაცემები!$AF62&gt;Z$1,მონაცემები!$AF62="")*((Z$1-მონაცემები!$I62)/365)),0)</f>
        <v>5.7397260273972606</v>
      </c>
      <c r="AA62" s="8">
        <f>IF(მონაცემები!$I62&lt;&gt;"არ დაწყებულა",((AA$1&gt;მონაცემები!$I62)*OR(მონაცემები!$AF62&gt;AA$1,მონაცემები!$AF62="")*((AA$1-მონაცემები!$I62)/365)),0)</f>
        <v>5.8246575342465752</v>
      </c>
      <c r="AB62" s="8">
        <f>IF(მონაცემები!$I62&lt;&gt;"არ დაწყებულა",((AB$1&gt;მონაცემები!$I62)*OR(მონაცემები!$AF62&gt;AB$1,მონაცემები!$AF62="")*((AB$1-მონაცემები!$I62)/365)),0)</f>
        <v>5.9013698630136986</v>
      </c>
      <c r="AC62" s="8">
        <f>IF(მონაცემები!$I62&lt;&gt;"არ დაწყებულა",((AC$1&gt;მონაცემები!$I62)*OR(მონაცემები!$AF62&gt;AC$1,მონაცემები!$AF62="")*((AC$1-მონაცემები!$I62)/365)),0)</f>
        <v>5.9863013698630141</v>
      </c>
      <c r="AD62" s="8">
        <f>IF(მონაცემები!$I62&lt;&gt;"არ დაწყებულა",((AD$1&gt;მონაცემები!$I62)*OR(მონაცემები!$AF62&gt;AD$1,მონაცემები!$AF62="")*((AD$1-მონაცემები!$I62)/365)),0)</f>
        <v>6.0684931506849313</v>
      </c>
      <c r="AE62" s="8">
        <f>IF(მონაცემები!$I62&lt;&gt;"არ დაწყებულა",((AE$1&gt;მონაცემები!$I62)*OR(მონაცემები!$AF62&gt;AE$1,მონაცემები!$AF62="")*((AE$1-მონაცემები!$I62)/365)),0)</f>
        <v>6.1534246575342468</v>
      </c>
      <c r="AF62" s="8">
        <f>IF(მონაცემები!$I62&lt;&gt;"არ დაწყებულა",((AF$1&gt;მონაცემები!$I62)*OR(მონაცემები!$AF62&gt;AF$1,მონაცემები!$AF62="")*((AF$1-მონაცემები!$I62)/365)),0)</f>
        <v>6.2356164383561641</v>
      </c>
      <c r="AG62" s="8">
        <f>IF(მონაცემები!$I62&lt;&gt;"არ დაწყებულა",((AG$1&gt;მონაცემები!$I62)*OR(მონაცემები!$AF62&gt;AG$1,მონაცემები!$AF62="")*((AG$1-მონაცემები!$I62)/365)),0)</f>
        <v>6.3205479452054796</v>
      </c>
      <c r="AH62" s="8">
        <f>IF(მონაცემები!$I62&lt;&gt;"არ დაწყებულა",((AH$1&gt;მონაცემები!$I62)*OR(მონაცემები!$AF62&gt;AH$1,მონაცემები!$AF62="")*((AH$1-მონაცემები!$I62)/365)),0)</f>
        <v>6.4054794520547942</v>
      </c>
      <c r="AI62" s="8">
        <f>IF(მონაცემები!$I62&lt;&gt;"არ დაწყებულა",((AI$1&gt;მონაცემები!$I62)*OR(მონაცემები!$AF62&gt;AI$1,მონაცემები!$AF62="")*((AI$1-მონაცემები!$I62)/365)),0)</f>
        <v>6.4876712328767123</v>
      </c>
      <c r="AJ62" s="8">
        <f>IF(მონაცემები!$I62&lt;&gt;"არ დაწყებულა",((AJ$1&gt;მონაცემები!$I62)*OR(მონაცემები!$AF62&gt;AJ$1,მონაცემები!$AF62="")*((AJ$1-მონაცემები!$I62)/365)),0)</f>
        <v>0</v>
      </c>
      <c r="AK62" s="8">
        <f>IF(მონაცემები!$I62&lt;&gt;"არ დაწყებულა",((AK$1&gt;მონაცემები!$I62)*OR(მონაცემები!$AF62&gt;AK$1,მონაცემები!$AF62="")*((AK$1-მონაცემები!$I62)/365)),0)</f>
        <v>0</v>
      </c>
      <c r="AL62" s="8">
        <f>IF(მონაცემები!$I62&lt;&gt;"არ დაწყებულა",((AL$1&gt;მონაცემები!$I62)*OR(მონაცემები!$AF62&gt;AL$1,მონაცემები!$AF62="")*((AL$1-მონაცემები!$I62)/365)),0)</f>
        <v>0</v>
      </c>
      <c r="AM62" s="8">
        <f>IF(მონაცემები!$I62&lt;&gt;"არ დაწყებულა",((AM$1&gt;მონაცემები!$I62)*OR(მონაცემები!$AF62&gt;AM$1,მონაცემები!$AF62="")*((AM$1-მონაცემები!$I62)/365)),0)</f>
        <v>0</v>
      </c>
      <c r="AN62" s="8">
        <f>IF(მონაცემები!$I62&lt;&gt;"არ დაწყებულა",((AN$1&gt;მონაცემები!$I62)*OR(მონაცემები!$AF62&gt;AN$1,მონაცემები!$AF62="")*((AN$1-მონაცემები!$I62)/365)),0)</f>
        <v>0</v>
      </c>
      <c r="AO62" s="8">
        <f>IF(მონაცემები!$I62&lt;&gt;"არ დაწყებულა",((AO$1&gt;მონაცემები!$I62)*OR(მონაცემები!$AF62&gt;AO$1,მონაცემები!$AF62="")*((AO$1-მონაცემები!$I62)/365)),0)</f>
        <v>0</v>
      </c>
      <c r="AP62" s="8">
        <f>IF(მონაცემები!$I62&lt;&gt;"არ დაწყებულა",((AP$1&gt;მონაცემები!$I62)*OR(მონაცემები!$AF62&gt;AP$1,მონაცემები!$AF62="")*((AP$1-მონაცემები!$I62)/365)),0)</f>
        <v>0</v>
      </c>
      <c r="AQ62" s="8">
        <f>IF(მონაცემები!$I62&lt;&gt;"არ დაწყებულა",((AQ$1&gt;მონაცემები!$I62)*OR(მონაცემები!$AF62&gt;AQ$1,მონაცემები!$AF62="")*((AQ$1-მონაცემები!$I62)/365)),0)</f>
        <v>0</v>
      </c>
      <c r="AR62" s="8">
        <f>IF(მონაცემები!$I62&lt;&gt;"არ დაწყებულა",((AR$1&gt;მონაცემები!$I62)*OR(მონაცემები!$AF62&gt;AR$1,მონაცემები!$AF62="")*((AR$1-მონაცემები!$I62)/365)),0)</f>
        <v>0</v>
      </c>
      <c r="AS62" s="8">
        <f>IF(მონაცემები!$I62&lt;&gt;"არ დაწყებულა",((AS$1&gt;მონაცემები!$I62)*OR(მონაცემები!$AF62&gt;AS$1,მონაცემები!$AF62="")*((AS$1-მონაცემები!$I62)/365)),0)</f>
        <v>0</v>
      </c>
      <c r="AT62" s="8">
        <f>IF(მონაცემები!$I62&lt;&gt;"არ დაწყებულა",((AT$1&gt;მონაცემები!$I62)*OR(მონაცემები!$AF62&gt;AT$1,მონაცემები!$AF62="")*((AT$1-მონაცემები!$I62)/365)),0)</f>
        <v>0</v>
      </c>
      <c r="AU62" s="8">
        <f>IF(მონაცემები!$I62&lt;&gt;"არ დაწყებულა",((AU$1&gt;მონაცემები!$I62)*OR(მონაცემები!$AF62&gt;AU$1,მონაცემები!$AF62="")*((AU$1-მონაცემები!$I62)/365)),0)</f>
        <v>0</v>
      </c>
      <c r="AV62" s="8">
        <f>IF(მონაცემები!$I62&lt;&gt;"არ დაწყებულა",((AV$1&gt;მონაცემები!$I62)*OR(მონაცემები!$AF62&gt;AV$1,მონაცემები!$AF62="")*((AV$1-მონაცემები!$I62)/365)),0)</f>
        <v>0</v>
      </c>
      <c r="AW62" s="8">
        <f>IF(მონაცემები!$I62&lt;&gt;"არ დაწყებულა",((AW$1&gt;მონაცემები!$I62)*OR(მონაცემები!$AF62&gt;AW$1,მონაცემები!$AF62="")*((AW$1-მონაცემები!$I62)/365)),0)</f>
        <v>0</v>
      </c>
      <c r="AX62" s="8">
        <f>IF(მონაცემები!$I62&lt;&gt;"არ დაწყებულა",((AX$1&gt;მონაცემები!$I62)*OR(მონაცემები!$AF62&gt;AX$1,მონაცემები!$AF62="")*((AX$1-მონაცემები!$I62)/365)),0)</f>
        <v>0</v>
      </c>
      <c r="AY62" s="8">
        <f>IF(მონაცემები!$I62&lt;&gt;"არ დაწყებულა",((AY$1&gt;მონაცემები!$I62)*OR(მონაცემები!$AF62&gt;AY$1,მონაცემები!$AF62="")*((AY$1-მონაცემები!$I62)/365)),0)</f>
        <v>0</v>
      </c>
      <c r="AZ62" s="8">
        <f>IF(მონაცემები!$I62&lt;&gt;"არ დაწყებულა",((AZ$1&gt;მონაცემები!$I62)*OR(მონაცემები!$AF62&gt;AZ$1,მონაცემები!$AF62="")*((AZ$1-მონაცემები!$I62)/365)),0)</f>
        <v>0</v>
      </c>
      <c r="BA62" s="8">
        <f>IF(მონაცემები!$I62&lt;&gt;"არ დაწყებულა",((BA$1&gt;მონაცემები!$I62)*OR(მონაცემები!$AF62&gt;BA$1,მონაცემები!$AF62="")*((BA$1-მონაცემები!$I62)/365)),0)</f>
        <v>0</v>
      </c>
      <c r="BB62" s="8">
        <f>IF(მონაცემები!$I62&lt;&gt;"არ დაწყებულა",((BB$1&gt;მონაცემები!$I62)*OR(მონაცემები!$AF62&gt;BB$1,მონაცემები!$AF62="")*((BB$1-მონაცემები!$I62)/365)),0)</f>
        <v>0</v>
      </c>
      <c r="BC62" s="8">
        <f>IF(მონაცემები!$I62&lt;&gt;"არ დაწყებულა",((BC$1&gt;მონაცემები!$I62)*OR(მონაცემები!$AF62&gt;BC$1,მონაცემები!$AF62="")*((BC$1-მონაცემები!$I62)/365)),0)</f>
        <v>0</v>
      </c>
      <c r="BD62" s="8">
        <f>IF(მონაცემები!$I62&lt;&gt;"არ დაწყებულა",((BD$1&gt;მონაცემები!$I62)*OR(მონაცემები!$AF62&gt;BD$1,მონაცემები!$AF62="")*((BD$1-მონაცემები!$I62)/365)),0)</f>
        <v>0</v>
      </c>
    </row>
    <row r="63" spans="2:56">
      <c r="B63" s="8">
        <f>IF(მონაცემები!$I63&lt;&gt;"არ დაწყებულა",((B$1&gt;მონაცემები!$I63)*OR(მონაცემები!$AF63&gt;B$1,მონაცემები!$AF63="")*((B$1-მონაცემები!$I63)/365)),0)</f>
        <v>0</v>
      </c>
      <c r="C63" s="8">
        <f>IF(მონაცემები!$I63&lt;&gt;"არ დაწყებულა",((C$1&gt;მონაცემები!$I63)*OR(მონაცემები!$AF63&gt;C$1,მონაცემები!$AF63="")*((C$1-მონაცემები!$I63)/365)),0)</f>
        <v>0</v>
      </c>
      <c r="D63" s="8">
        <f>IF(მონაცემები!$I63&lt;&gt;"არ დაწყებულა",((D$1&gt;მონაცემები!$I63)*OR(მონაცემები!$AF63&gt;D$1,მონაცემები!$AF63="")*((D$1-მონაცემები!$I63)/365)),0)</f>
        <v>0</v>
      </c>
      <c r="E63" s="8">
        <f>IF(მონაცემები!$I63&lt;&gt;"არ დაწყებულა",((E$1&gt;მონაცემები!$I63)*OR(მონაცემები!$AF63&gt;E$1,მონაცემები!$AF63="")*((E$1-მონაცემები!$I63)/365)),0)</f>
        <v>0</v>
      </c>
      <c r="F63" s="8">
        <f>IF(მონაცემები!$I63&lt;&gt;"არ დაწყებულა",((F$1&gt;მონაცემები!$I63)*OR(მონაცემები!$AF63&gt;F$1,მონაცემები!$AF63="")*((F$1-მონაცემები!$I63)/365)),0)</f>
        <v>0</v>
      </c>
      <c r="G63" s="8">
        <f>IF(მონაცემები!$I63&lt;&gt;"არ დაწყებულა",((G$1&gt;მონაცემები!$I63)*OR(მონაცემები!$AF63&gt;G$1,მონაცემები!$AF63="")*((G$1-მონაცემები!$I63)/365)),0)</f>
        <v>0</v>
      </c>
      <c r="H63" s="8">
        <f>IF(მონაცემები!$I63&lt;&gt;"არ დაწყებულა",((H$1&gt;მონაცემები!$I63)*OR(მონაცემები!$AF63&gt;H$1,მონაცემები!$AF63="")*((H$1-მონაცემები!$I63)/365)),0)</f>
        <v>0</v>
      </c>
      <c r="I63" s="8">
        <f>IF(მონაცემები!$I63&lt;&gt;"არ დაწყებულა",((I$1&gt;მონაცემები!$I63)*OR(მონაცემები!$AF63&gt;I$1,მონაცემები!$AF63="")*((I$1-მონაცემები!$I63)/365)),0)</f>
        <v>0</v>
      </c>
      <c r="J63" s="8">
        <f>IF(მონაცემები!$I63&lt;&gt;"არ დაწყებულა",((J$1&gt;მონაცემები!$I63)*OR(მონაცემები!$AF63&gt;J$1,მონაცემები!$AF63="")*((J$1-მონაცემები!$I63)/365)),0)</f>
        <v>0</v>
      </c>
      <c r="K63" s="8">
        <f>IF(მონაცემები!$I63&lt;&gt;"არ დაწყებულა",((K$1&gt;მონაცემები!$I63)*OR(მონაცემები!$AF63&gt;K$1,მონაცემები!$AF63="")*((K$1-მონაცემები!$I63)/365)),0)</f>
        <v>0</v>
      </c>
      <c r="L63" s="8">
        <f>IF(მონაცემები!$I63&lt;&gt;"არ დაწყებულა",((L$1&gt;მონაცემები!$I63)*OR(მონაცემები!$AF63&gt;L$1,მონაცემები!$AF63="")*((L$1-მონაცემები!$I63)/365)),0)</f>
        <v>0</v>
      </c>
      <c r="M63" s="8">
        <f>IF(მონაცემები!$I63&lt;&gt;"არ დაწყებულა",((M$1&gt;მონაცემები!$I63)*OR(მონაცემები!$AF63&gt;M$1,მონაცემები!$AF63="")*((M$1-მონაცემები!$I63)/365)),0)</f>
        <v>0</v>
      </c>
      <c r="N63" s="8">
        <f>IF(მონაცემები!$I63&lt;&gt;"არ დაწყებულა",((N$1&gt;მონაცემები!$I63)*OR(მონაცემები!$AF63&gt;N$1,მონაცემები!$AF63="")*((N$1-მონაცემები!$I63)/365)),0)</f>
        <v>0</v>
      </c>
      <c r="O63" s="8">
        <f>IF(მონაცემები!$I63&lt;&gt;"არ დაწყებულა",((O$1&gt;მონაცემები!$I63)*OR(მონაცემები!$AF63&gt;O$1,მონაცემები!$AF63="")*((O$1-მონაცემები!$I63)/365)),0)</f>
        <v>0</v>
      </c>
      <c r="P63" s="8">
        <f>IF(მონაცემები!$I63&lt;&gt;"არ დაწყებულა",((P$1&gt;მონაცემები!$I63)*OR(მონაცემები!$AF63&gt;P$1,მონაცემები!$AF63="")*((P$1-მონაცემები!$I63)/365)),0)</f>
        <v>0</v>
      </c>
      <c r="Q63" s="8">
        <f>IF(მონაცემები!$I63&lt;&gt;"არ დაწყებულა",((Q$1&gt;მონაცემები!$I63)*OR(მონაცემები!$AF63&gt;Q$1,მონაცემები!$AF63="")*((Q$1-მონაცემები!$I63)/365)),0)</f>
        <v>0</v>
      </c>
      <c r="R63" s="8">
        <f>IF(მონაცემები!$I63&lt;&gt;"არ დაწყებულა",((R$1&gt;მონაცემები!$I63)*OR(მონაცემები!$AF63&gt;R$1,მონაცემები!$AF63="")*((R$1-მონაცემები!$I63)/365)),0)</f>
        <v>0</v>
      </c>
      <c r="S63" s="8">
        <f>IF(მონაცემები!$I63&lt;&gt;"არ დაწყებულა",((S$1&gt;მონაცემები!$I63)*OR(მონაცემები!$AF63&gt;S$1,მონაცემები!$AF63="")*((S$1-მონაცემები!$I63)/365)),0)</f>
        <v>0</v>
      </c>
      <c r="T63" s="8">
        <f>IF(მონაცემები!$I63&lt;&gt;"არ დაწყებულა",((T$1&gt;მონაცემები!$I63)*OR(მონაცემები!$AF63&gt;T$1,მონაცემები!$AF63="")*((T$1-მონაცემები!$I63)/365)),0)</f>
        <v>0</v>
      </c>
      <c r="U63" s="8">
        <f>IF(მონაცემები!$I63&lt;&gt;"არ დაწყებულა",((U$1&gt;მონაცემები!$I63)*OR(მონაცემები!$AF63&gt;U$1,მონაცემები!$AF63="")*((U$1-მონაცემები!$I63)/365)),0)</f>
        <v>0</v>
      </c>
      <c r="V63" s="8">
        <f>IF(მონაცემები!$I63&lt;&gt;"არ დაწყებულა",((V$1&gt;მონაცემები!$I63)*OR(მონაცემები!$AF63&gt;V$1,მონაცემები!$AF63="")*((V$1-მონაცემები!$I63)/365)),0)</f>
        <v>0</v>
      </c>
      <c r="W63" s="8">
        <f>IF(მონაცემები!$I63&lt;&gt;"არ დაწყებულა",((W$1&gt;მონაცემები!$I63)*OR(მონაცემები!$AF63&gt;W$1,მონაცემები!$AF63="")*((W$1-მონაცემები!$I63)/365)),0)</f>
        <v>0</v>
      </c>
      <c r="X63" s="8">
        <f>IF(მონაცემები!$I63&lt;&gt;"არ დაწყებულა",((X$1&gt;მონაცემები!$I63)*OR(მონაცემები!$AF63&gt;X$1,მონაცემები!$AF63="")*((X$1-მონაცემები!$I63)/365)),0)</f>
        <v>0</v>
      </c>
      <c r="Y63" s="8">
        <f>IF(მონაცემები!$I63&lt;&gt;"არ დაწყებულა",((Y$1&gt;მონაცემები!$I63)*OR(მონაცემები!$AF63&gt;Y$1,მონაცემები!$AF63="")*((Y$1-მონაცემები!$I63)/365)),0)</f>
        <v>0</v>
      </c>
      <c r="Z63" s="8">
        <f>IF(მონაცემები!$I63&lt;&gt;"არ დაწყებულა",((Z$1&gt;მონაცემები!$I63)*OR(მონაცემები!$AF63&gt;Z$1,მონაცემები!$AF63="")*((Z$1-მონაცემები!$I63)/365)),0)</f>
        <v>0</v>
      </c>
      <c r="AA63" s="8">
        <f>IF(მონაცემები!$I63&lt;&gt;"არ დაწყებულა",((AA$1&gt;მონაცემები!$I63)*OR(მონაცემები!$AF63&gt;AA$1,მონაცემები!$AF63="")*((AA$1-მონაცემები!$I63)/365)),0)</f>
        <v>0</v>
      </c>
      <c r="AB63" s="8">
        <f>IF(მონაცემები!$I63&lt;&gt;"არ დაწყებულა",((AB$1&gt;მონაცემები!$I63)*OR(მონაცემები!$AF63&gt;AB$1,მონაცემები!$AF63="")*((AB$1-მონაცემები!$I63)/365)),0)</f>
        <v>0</v>
      </c>
      <c r="AC63" s="8">
        <f>IF(მონაცემები!$I63&lt;&gt;"არ დაწყებულა",((AC$1&gt;მონაცემები!$I63)*OR(მონაცემები!$AF63&gt;AC$1,მონაცემები!$AF63="")*((AC$1-მონაცემები!$I63)/365)),0)</f>
        <v>0</v>
      </c>
      <c r="AD63" s="8">
        <f>IF(მონაცემები!$I63&lt;&gt;"არ დაწყებულა",((AD$1&gt;მონაცემები!$I63)*OR(მონაცემები!$AF63&gt;AD$1,მონაცემები!$AF63="")*((AD$1-მონაცემები!$I63)/365)),0)</f>
        <v>0</v>
      </c>
      <c r="AE63" s="8">
        <f>IF(მონაცემები!$I63&lt;&gt;"არ დაწყებულა",((AE$1&gt;მონაცემები!$I63)*OR(მონაცემები!$AF63&gt;AE$1,მონაცემები!$AF63="")*((AE$1-მონაცემები!$I63)/365)),0)</f>
        <v>0</v>
      </c>
      <c r="AF63" s="8">
        <f>IF(მონაცემები!$I63&lt;&gt;"არ დაწყებულა",((AF$1&gt;მონაცემები!$I63)*OR(მონაცემები!$AF63&gt;AF$1,მონაცემები!$AF63="")*((AF$1-მონაცემები!$I63)/365)),0)</f>
        <v>0</v>
      </c>
      <c r="AG63" s="8">
        <f>IF(მონაცემები!$I63&lt;&gt;"არ დაწყებულა",((AG$1&gt;მონაცემები!$I63)*OR(მონაცემები!$AF63&gt;AG$1,მონაცემები!$AF63="")*((AG$1-მონაცემები!$I63)/365)),0)</f>
        <v>0</v>
      </c>
      <c r="AH63" s="8">
        <f>IF(მონაცემები!$I63&lt;&gt;"არ დაწყებულა",((AH$1&gt;მონაცემები!$I63)*OR(მონაცემები!$AF63&gt;AH$1,მონაცემები!$AF63="")*((AH$1-მონაცემები!$I63)/365)),0)</f>
        <v>0</v>
      </c>
      <c r="AI63" s="8">
        <f>IF(მონაცემები!$I63&lt;&gt;"არ დაწყებულა",((AI$1&gt;მონაცემები!$I63)*OR(მონაცემები!$AF63&gt;AI$1,მონაცემები!$AF63="")*((AI$1-მონაცემები!$I63)/365)),0)</f>
        <v>0</v>
      </c>
      <c r="AJ63" s="8">
        <f>IF(მონაცემები!$I63&lt;&gt;"არ დაწყებულა",((AJ$1&gt;მონაცემები!$I63)*OR(მონაცემები!$AF63&gt;AJ$1,მონაცემები!$AF63="")*((AJ$1-მონაცემები!$I63)/365)),0)</f>
        <v>0</v>
      </c>
      <c r="AK63" s="8">
        <f>IF(მონაცემები!$I63&lt;&gt;"არ დაწყებულა",((AK$1&gt;მონაცემები!$I63)*OR(მონაცემები!$AF63&gt;AK$1,მონაცემები!$AF63="")*((AK$1-მონაცემები!$I63)/365)),0)</f>
        <v>0</v>
      </c>
      <c r="AL63" s="8">
        <f>IF(მონაცემები!$I63&lt;&gt;"არ დაწყებულა",((AL$1&gt;მონაცემები!$I63)*OR(მონაცემები!$AF63&gt;AL$1,მონაცემები!$AF63="")*((AL$1-მონაცემები!$I63)/365)),0)</f>
        <v>0</v>
      </c>
      <c r="AM63" s="8">
        <f>IF(მონაცემები!$I63&lt;&gt;"არ დაწყებულა",((AM$1&gt;მონაცემები!$I63)*OR(მონაცემები!$AF63&gt;AM$1,მონაცემები!$AF63="")*((AM$1-მონაცემები!$I63)/365)),0)</f>
        <v>0</v>
      </c>
      <c r="AN63" s="8">
        <f>IF(მონაცემები!$I63&lt;&gt;"არ დაწყებულა",((AN$1&gt;მონაცემები!$I63)*OR(მონაცემები!$AF63&gt;AN$1,მონაცემები!$AF63="")*((AN$1-მონაცემები!$I63)/365)),0)</f>
        <v>0</v>
      </c>
      <c r="AO63" s="8">
        <f>IF(მონაცემები!$I63&lt;&gt;"არ დაწყებულა",((AO$1&gt;მონაცემები!$I63)*OR(მონაცემები!$AF63&gt;AO$1,მონაცემები!$AF63="")*((AO$1-მონაცემები!$I63)/365)),0)</f>
        <v>0</v>
      </c>
      <c r="AP63" s="8">
        <f>IF(მონაცემები!$I63&lt;&gt;"არ დაწყებულა",((AP$1&gt;მონაცემები!$I63)*OR(მონაცემები!$AF63&gt;AP$1,მონაცემები!$AF63="")*((AP$1-მონაცემები!$I63)/365)),0)</f>
        <v>0</v>
      </c>
      <c r="AQ63" s="8">
        <f>IF(მონაცემები!$I63&lt;&gt;"არ დაწყებულა",((AQ$1&gt;მონაცემები!$I63)*OR(მონაცემები!$AF63&gt;AQ$1,მონაცემები!$AF63="")*((AQ$1-მონაცემები!$I63)/365)),0)</f>
        <v>0</v>
      </c>
      <c r="AR63" s="8">
        <f>IF(მონაცემები!$I63&lt;&gt;"არ დაწყებულა",((AR$1&gt;მონაცემები!$I63)*OR(მონაცემები!$AF63&gt;AR$1,მონაცემები!$AF63="")*((AR$1-მონაცემები!$I63)/365)),0)</f>
        <v>0</v>
      </c>
      <c r="AS63" s="8">
        <f>IF(მონაცემები!$I63&lt;&gt;"არ დაწყებულა",((AS$1&gt;მონაცემები!$I63)*OR(მონაცემები!$AF63&gt;AS$1,მონაცემები!$AF63="")*((AS$1-მონაცემები!$I63)/365)),0)</f>
        <v>0</v>
      </c>
      <c r="AT63" s="8">
        <f>IF(მონაცემები!$I63&lt;&gt;"არ დაწყებულა",((AT$1&gt;მონაცემები!$I63)*OR(მონაცემები!$AF63&gt;AT$1,მონაცემები!$AF63="")*((AT$1-მონაცემები!$I63)/365)),0)</f>
        <v>0</v>
      </c>
      <c r="AU63" s="8">
        <f>IF(მონაცემები!$I63&lt;&gt;"არ დაწყებულა",((AU$1&gt;მონაცემები!$I63)*OR(მონაცემები!$AF63&gt;AU$1,მონაცემები!$AF63="")*((AU$1-მონაცემები!$I63)/365)),0)</f>
        <v>0</v>
      </c>
      <c r="AV63" s="8">
        <f>IF(მონაცემები!$I63&lt;&gt;"არ დაწყებულა",((AV$1&gt;მონაცემები!$I63)*OR(მონაცემები!$AF63&gt;AV$1,მონაცემები!$AF63="")*((AV$1-მონაცემები!$I63)/365)),0)</f>
        <v>0</v>
      </c>
      <c r="AW63" s="8">
        <f>IF(მონაცემები!$I63&lt;&gt;"არ დაწყებულა",((AW$1&gt;მონაცემები!$I63)*OR(მონაცემები!$AF63&gt;AW$1,მონაცემები!$AF63="")*((AW$1-მონაცემები!$I63)/365)),0)</f>
        <v>0</v>
      </c>
      <c r="AX63" s="8">
        <f>IF(მონაცემები!$I63&lt;&gt;"არ დაწყებულა",((AX$1&gt;მონაცემები!$I63)*OR(მონაცემები!$AF63&gt;AX$1,მონაცემები!$AF63="")*((AX$1-მონაცემები!$I63)/365)),0)</f>
        <v>0</v>
      </c>
      <c r="AY63" s="8">
        <f>IF(მონაცემები!$I63&lt;&gt;"არ დაწყებულა",((AY$1&gt;მონაცემები!$I63)*OR(მონაცემები!$AF63&gt;AY$1,მონაცემები!$AF63="")*((AY$1-მონაცემები!$I63)/365)),0)</f>
        <v>0</v>
      </c>
      <c r="AZ63" s="8">
        <f>IF(მონაცემები!$I63&lt;&gt;"არ დაწყებულა",((AZ$1&gt;მონაცემები!$I63)*OR(მონაცემები!$AF63&gt;AZ$1,მონაცემები!$AF63="")*((AZ$1-მონაცემები!$I63)/365)),0)</f>
        <v>0</v>
      </c>
      <c r="BA63" s="8">
        <f>IF(მონაცემები!$I63&lt;&gt;"არ დაწყებულა",((BA$1&gt;მონაცემები!$I63)*OR(მონაცემები!$AF63&gt;BA$1,მონაცემები!$AF63="")*((BA$1-მონაცემები!$I63)/365)),0)</f>
        <v>0</v>
      </c>
      <c r="BB63" s="8">
        <f>IF(მონაცემები!$I63&lt;&gt;"არ დაწყებულა",((BB$1&gt;მონაცემები!$I63)*OR(მონაცემები!$AF63&gt;BB$1,მონაცემები!$AF63="")*((BB$1-მონაცემები!$I63)/365)),0)</f>
        <v>0</v>
      </c>
      <c r="BC63" s="8">
        <f>IF(მონაცემები!$I63&lt;&gt;"არ დაწყებულა",((BC$1&gt;მონაცემები!$I63)*OR(მონაცემები!$AF63&gt;BC$1,მონაცემები!$AF63="")*((BC$1-მონაცემები!$I63)/365)),0)</f>
        <v>0</v>
      </c>
      <c r="BD63" s="8">
        <f>IF(მონაცემები!$I63&lt;&gt;"არ დაწყებულა",((BD$1&gt;მონაცემები!$I63)*OR(მონაცემები!$AF63&gt;BD$1,მონაცემები!$AF63="")*((BD$1-მონაცემები!$I63)/365)),0)</f>
        <v>0</v>
      </c>
    </row>
    <row r="64" spans="2:56">
      <c r="B64" s="8">
        <f>IF(მონაცემები!$I64&lt;&gt;"არ დაწყებულა",((B$1&gt;მონაცემები!$I64)*OR(მონაცემები!$AF64&gt;B$1,მონაცემები!$AF64="")*((B$1-მონაცემები!$I64)/365)),0)</f>
        <v>0</v>
      </c>
      <c r="C64" s="8">
        <f>IF(მონაცემები!$I64&lt;&gt;"არ დაწყებულა",((C$1&gt;მონაცემები!$I64)*OR(მონაცემები!$AF64&gt;C$1,მონაცემები!$AF64="")*((C$1-მონაცემები!$I64)/365)),0)</f>
        <v>0</v>
      </c>
      <c r="D64" s="8">
        <f>IF(მონაცემები!$I64&lt;&gt;"არ დაწყებულა",((D$1&gt;მონაცემები!$I64)*OR(მონაცემები!$AF64&gt;D$1,მონაცემები!$AF64="")*((D$1-მონაცემები!$I64)/365)),0)</f>
        <v>0</v>
      </c>
      <c r="E64" s="8">
        <f>IF(მონაცემები!$I64&lt;&gt;"არ დაწყებულა",((E$1&gt;მონაცემები!$I64)*OR(მონაცემები!$AF64&gt;E$1,მონაცემები!$AF64="")*((E$1-მონაცემები!$I64)/365)),0)</f>
        <v>0</v>
      </c>
      <c r="F64" s="8">
        <f>IF(მონაცემები!$I64&lt;&gt;"არ დაწყებულა",((F$1&gt;მონაცემები!$I64)*OR(მონაცემები!$AF64&gt;F$1,მონაცემები!$AF64="")*((F$1-მონაცემები!$I64)/365)),0)</f>
        <v>0</v>
      </c>
      <c r="G64" s="8">
        <f>IF(მონაცემები!$I64&lt;&gt;"არ დაწყებულა",((G$1&gt;მონაცემები!$I64)*OR(მონაცემები!$AF64&gt;G$1,მონაცემები!$AF64="")*((G$1-მონაცემები!$I64)/365)),0)</f>
        <v>0</v>
      </c>
      <c r="H64" s="8">
        <f>IF(მონაცემები!$I64&lt;&gt;"არ დაწყებულა",((H$1&gt;მონაცემები!$I64)*OR(მონაცემები!$AF64&gt;H$1,მონაცემები!$AF64="")*((H$1-მონაცემები!$I64)/365)),0)</f>
        <v>0</v>
      </c>
      <c r="I64" s="8">
        <f>IF(მონაცემები!$I64&lt;&gt;"არ დაწყებულა",((I$1&gt;მონაცემები!$I64)*OR(მონაცემები!$AF64&gt;I$1,მონაცემები!$AF64="")*((I$1-მონაცემები!$I64)/365)),0)</f>
        <v>0</v>
      </c>
      <c r="J64" s="8">
        <f>IF(მონაცემები!$I64&lt;&gt;"არ დაწყებულა",((J$1&gt;მონაცემები!$I64)*OR(მონაცემები!$AF64&gt;J$1,მონაცემები!$AF64="")*((J$1-მონაცემები!$I64)/365)),0)</f>
        <v>0</v>
      </c>
      <c r="K64" s="8">
        <f>IF(მონაცემები!$I64&lt;&gt;"არ დაწყებულა",((K$1&gt;მონაცემები!$I64)*OR(მონაცემები!$AF64&gt;K$1,მონაცემები!$AF64="")*((K$1-მონაცემები!$I64)/365)),0)</f>
        <v>0</v>
      </c>
      <c r="L64" s="8">
        <f>IF(მონაცემები!$I64&lt;&gt;"არ დაწყებულა",((L$1&gt;მონაცემები!$I64)*OR(მონაცემები!$AF64&gt;L$1,მონაცემები!$AF64="")*((L$1-მონაცემები!$I64)/365)),0)</f>
        <v>0</v>
      </c>
      <c r="M64" s="8">
        <f>IF(მონაცემები!$I64&lt;&gt;"არ დაწყებულა",((M$1&gt;მონაცემები!$I64)*OR(მონაცემები!$AF64&gt;M$1,მონაცემები!$AF64="")*((M$1-მონაცემები!$I64)/365)),0)</f>
        <v>0</v>
      </c>
      <c r="N64" s="8">
        <f>IF(მონაცემები!$I64&lt;&gt;"არ დაწყებულა",((N$1&gt;მონაცემები!$I64)*OR(მონაცემები!$AF64&gt;N$1,მონაცემები!$AF64="")*((N$1-მონაცემები!$I64)/365)),0)</f>
        <v>0</v>
      </c>
      <c r="O64" s="8">
        <f>IF(მონაცემები!$I64&lt;&gt;"არ დაწყებულა",((O$1&gt;მონაცემები!$I64)*OR(მონაცემები!$AF64&gt;O$1,მონაცემები!$AF64="")*((O$1-მონაცემები!$I64)/365)),0)</f>
        <v>0</v>
      </c>
      <c r="P64" s="8">
        <f>IF(მონაცემები!$I64&lt;&gt;"არ დაწყებულა",((P$1&gt;მონაცემები!$I64)*OR(მონაცემები!$AF64&gt;P$1,მონაცემები!$AF64="")*((P$1-მონაცემები!$I64)/365)),0)</f>
        <v>0</v>
      </c>
      <c r="Q64" s="8">
        <f>IF(მონაცემები!$I64&lt;&gt;"არ დაწყებულა",((Q$1&gt;მონაცემები!$I64)*OR(მონაცემები!$AF64&gt;Q$1,მონაცემები!$AF64="")*((Q$1-მონაცემები!$I64)/365)),0)</f>
        <v>0</v>
      </c>
      <c r="R64" s="8">
        <f>IF(მონაცემები!$I64&lt;&gt;"არ დაწყებულა",((R$1&gt;მონაცემები!$I64)*OR(მონაცემები!$AF64&gt;R$1,მონაცემები!$AF64="")*((R$1-მონაცემები!$I64)/365)),0)</f>
        <v>0</v>
      </c>
      <c r="S64" s="8">
        <f>IF(მონაცემები!$I64&lt;&gt;"არ დაწყებულა",((S$1&gt;მონაცემები!$I64)*OR(მონაცემები!$AF64&gt;S$1,მონაცემები!$AF64="")*((S$1-მონაცემები!$I64)/365)),0)</f>
        <v>0</v>
      </c>
      <c r="T64" s="8">
        <f>IF(მონაცემები!$I64&lt;&gt;"არ დაწყებულა",((T$1&gt;მონაცემები!$I64)*OR(მონაცემები!$AF64&gt;T$1,მონაცემები!$AF64="")*((T$1-მონაცემები!$I64)/365)),0)</f>
        <v>0</v>
      </c>
      <c r="U64" s="8">
        <f>IF(მონაცემები!$I64&lt;&gt;"არ დაწყებულა",((U$1&gt;მონაცემები!$I64)*OR(მონაცემები!$AF64&gt;U$1,მონაცემები!$AF64="")*((U$1-მონაცემები!$I64)/365)),0)</f>
        <v>0</v>
      </c>
      <c r="V64" s="8">
        <f>IF(მონაცემები!$I64&lt;&gt;"არ დაწყებულა",((V$1&gt;მონაცემები!$I64)*OR(მონაცემები!$AF64&gt;V$1,მონაცემები!$AF64="")*((V$1-მონაცემები!$I64)/365)),0)</f>
        <v>0</v>
      </c>
      <c r="W64" s="8">
        <f>IF(მონაცემები!$I64&lt;&gt;"არ დაწყებულა",((W$1&gt;მონაცემები!$I64)*OR(მონაცემები!$AF64&gt;W$1,მონაცემები!$AF64="")*((W$1-მონაცემები!$I64)/365)),0)</f>
        <v>0</v>
      </c>
      <c r="X64" s="8">
        <f>IF(მონაცემები!$I64&lt;&gt;"არ დაწყებულა",((X$1&gt;მონაცემები!$I64)*OR(მონაცემები!$AF64&gt;X$1,მონაცემები!$AF64="")*((X$1-მონაცემები!$I64)/365)),0)</f>
        <v>0</v>
      </c>
      <c r="Y64" s="8">
        <f>IF(მონაცემები!$I64&lt;&gt;"არ დაწყებულა",((Y$1&gt;მონაცემები!$I64)*OR(მონაცემები!$AF64&gt;Y$1,მონაცემები!$AF64="")*((Y$1-მონაცემები!$I64)/365)),0)</f>
        <v>0</v>
      </c>
      <c r="Z64" s="8">
        <f>IF(მონაცემები!$I64&lt;&gt;"არ დაწყებულა",((Z$1&gt;მონაცემები!$I64)*OR(მონაცემები!$AF64&gt;Z$1,მონაცემები!$AF64="")*((Z$1-მონაცემები!$I64)/365)),0)</f>
        <v>0</v>
      </c>
      <c r="AA64" s="8">
        <f>IF(მონაცემები!$I64&lt;&gt;"არ დაწყებულა",((AA$1&gt;მონაცემები!$I64)*OR(მონაცემები!$AF64&gt;AA$1,მონაცემები!$AF64="")*((AA$1-მონაცემები!$I64)/365)),0)</f>
        <v>0</v>
      </c>
      <c r="AB64" s="8">
        <f>IF(მონაცემები!$I64&lt;&gt;"არ დაწყებულა",((AB$1&gt;მონაცემები!$I64)*OR(მონაცემები!$AF64&gt;AB$1,მონაცემები!$AF64="")*((AB$1-მონაცემები!$I64)/365)),0)</f>
        <v>0</v>
      </c>
      <c r="AC64" s="8">
        <f>IF(მონაცემები!$I64&lt;&gt;"არ დაწყებულა",((AC$1&gt;მონაცემები!$I64)*OR(მონაცემები!$AF64&gt;AC$1,მონაცემები!$AF64="")*((AC$1-მონაცემები!$I64)/365)),0)</f>
        <v>0</v>
      </c>
      <c r="AD64" s="8">
        <f>IF(მონაცემები!$I64&lt;&gt;"არ დაწყებულა",((AD$1&gt;მონაცემები!$I64)*OR(მონაცემები!$AF64&gt;AD$1,მონაცემები!$AF64="")*((AD$1-მონაცემები!$I64)/365)),0)</f>
        <v>0</v>
      </c>
      <c r="AE64" s="8">
        <f>IF(მონაცემები!$I64&lt;&gt;"არ დაწყებულა",((AE$1&gt;მონაცემები!$I64)*OR(მონაცემები!$AF64&gt;AE$1,მონაცემები!$AF64="")*((AE$1-მონაცემები!$I64)/365)),0)</f>
        <v>0</v>
      </c>
      <c r="AF64" s="8">
        <f>IF(მონაცემები!$I64&lt;&gt;"არ დაწყებულა",((AF$1&gt;მონაცემები!$I64)*OR(მონაცემები!$AF64&gt;AF$1,მონაცემები!$AF64="")*((AF$1-მონაცემები!$I64)/365)),0)</f>
        <v>0</v>
      </c>
      <c r="AG64" s="8">
        <f>IF(მონაცემები!$I64&lt;&gt;"არ დაწყებულა",((AG$1&gt;მონაცემები!$I64)*OR(მონაცემები!$AF64&gt;AG$1,მონაცემები!$AF64="")*((AG$1-მონაცემები!$I64)/365)),0)</f>
        <v>0</v>
      </c>
      <c r="AH64" s="8">
        <f>IF(მონაცემები!$I64&lt;&gt;"არ დაწყებულა",((AH$1&gt;მონაცემები!$I64)*OR(მონაცემები!$AF64&gt;AH$1,მონაცემები!$AF64="")*((AH$1-მონაცემები!$I64)/365)),0)</f>
        <v>0</v>
      </c>
      <c r="AI64" s="8">
        <f>IF(მონაცემები!$I64&lt;&gt;"არ დაწყებულა",((AI$1&gt;მონაცემები!$I64)*OR(მონაცემები!$AF64&gt;AI$1,მონაცემები!$AF64="")*((AI$1-მონაცემები!$I64)/365)),0)</f>
        <v>0</v>
      </c>
      <c r="AJ64" s="8">
        <f>IF(მონაცემები!$I64&lt;&gt;"არ დაწყებულა",((AJ$1&gt;მონაცემები!$I64)*OR(მონაცემები!$AF64&gt;AJ$1,მონაცემები!$AF64="")*((AJ$1-მონაცემები!$I64)/365)),0)</f>
        <v>0</v>
      </c>
      <c r="AK64" s="8">
        <f>IF(მონაცემები!$I64&lt;&gt;"არ დაწყებულა",((AK$1&gt;მონაცემები!$I64)*OR(მონაცემები!$AF64&gt;AK$1,მონაცემები!$AF64="")*((AK$1-მონაცემები!$I64)/365)),0)</f>
        <v>0</v>
      </c>
      <c r="AL64" s="8">
        <f>IF(მონაცემები!$I64&lt;&gt;"არ დაწყებულა",((AL$1&gt;მონაცემები!$I64)*OR(მონაცემები!$AF64&gt;AL$1,მონაცემები!$AF64="")*((AL$1-მონაცემები!$I64)/365)),0)</f>
        <v>0</v>
      </c>
      <c r="AM64" s="8">
        <f>IF(მონაცემები!$I64&lt;&gt;"არ დაწყებულა",((AM$1&gt;მონაცემები!$I64)*OR(მონაცემები!$AF64&gt;AM$1,მონაცემები!$AF64="")*((AM$1-მონაცემები!$I64)/365)),0)</f>
        <v>0</v>
      </c>
      <c r="AN64" s="8">
        <f>IF(მონაცემები!$I64&lt;&gt;"არ დაწყებულა",((AN$1&gt;მონაცემები!$I64)*OR(მონაცემები!$AF64&gt;AN$1,მონაცემები!$AF64="")*((AN$1-მონაცემები!$I64)/365)),0)</f>
        <v>0</v>
      </c>
      <c r="AO64" s="8">
        <f>IF(მონაცემები!$I64&lt;&gt;"არ დაწყებულა",((AO$1&gt;მონაცემები!$I64)*OR(მონაცემები!$AF64&gt;AO$1,მონაცემები!$AF64="")*((AO$1-მონაცემები!$I64)/365)),0)</f>
        <v>0</v>
      </c>
      <c r="AP64" s="8">
        <f>IF(მონაცემები!$I64&lt;&gt;"არ დაწყებულა",((AP$1&gt;მონაცემები!$I64)*OR(მონაცემები!$AF64&gt;AP$1,მონაცემები!$AF64="")*((AP$1-მონაცემები!$I64)/365)),0)</f>
        <v>0</v>
      </c>
      <c r="AQ64" s="8">
        <f>IF(მონაცემები!$I64&lt;&gt;"არ დაწყებულა",((AQ$1&gt;მონაცემები!$I64)*OR(მონაცემები!$AF64&gt;AQ$1,მონაცემები!$AF64="")*((AQ$1-მონაცემები!$I64)/365)),0)</f>
        <v>0</v>
      </c>
      <c r="AR64" s="8">
        <f>IF(მონაცემები!$I64&lt;&gt;"არ დაწყებულა",((AR$1&gt;მონაცემები!$I64)*OR(მონაცემები!$AF64&gt;AR$1,მონაცემები!$AF64="")*((AR$1-მონაცემები!$I64)/365)),0)</f>
        <v>0</v>
      </c>
      <c r="AS64" s="8">
        <f>IF(მონაცემები!$I64&lt;&gt;"არ დაწყებულა",((AS$1&gt;მონაცემები!$I64)*OR(მონაცემები!$AF64&gt;AS$1,მონაცემები!$AF64="")*((AS$1-მონაცემები!$I64)/365)),0)</f>
        <v>0</v>
      </c>
      <c r="AT64" s="8">
        <f>IF(მონაცემები!$I64&lt;&gt;"არ დაწყებულა",((AT$1&gt;მონაცემები!$I64)*OR(მონაცემები!$AF64&gt;AT$1,მონაცემები!$AF64="")*((AT$1-მონაცემები!$I64)/365)),0)</f>
        <v>0</v>
      </c>
      <c r="AU64" s="8">
        <f>IF(მონაცემები!$I64&lt;&gt;"არ დაწყებულა",((AU$1&gt;მონაცემები!$I64)*OR(მონაცემები!$AF64&gt;AU$1,მონაცემები!$AF64="")*((AU$1-მონაცემები!$I64)/365)),0)</f>
        <v>0</v>
      </c>
      <c r="AV64" s="8">
        <f>IF(მონაცემები!$I64&lt;&gt;"არ დაწყებულა",((AV$1&gt;მონაცემები!$I64)*OR(მონაცემები!$AF64&gt;AV$1,მონაცემები!$AF64="")*((AV$1-მონაცემები!$I64)/365)),0)</f>
        <v>0</v>
      </c>
      <c r="AW64" s="8">
        <f>IF(მონაცემები!$I64&lt;&gt;"არ დაწყებულა",((AW$1&gt;მონაცემები!$I64)*OR(მონაცემები!$AF64&gt;AW$1,მონაცემები!$AF64="")*((AW$1-მონაცემები!$I64)/365)),0)</f>
        <v>0</v>
      </c>
      <c r="AX64" s="8">
        <f>IF(მონაცემები!$I64&lt;&gt;"არ დაწყებულა",((AX$1&gt;მონაცემები!$I64)*OR(მონაცემები!$AF64&gt;AX$1,მონაცემები!$AF64="")*((AX$1-მონაცემები!$I64)/365)),0)</f>
        <v>0</v>
      </c>
      <c r="AY64" s="8">
        <f>IF(მონაცემები!$I64&lt;&gt;"არ დაწყებულა",((AY$1&gt;მონაცემები!$I64)*OR(მონაცემები!$AF64&gt;AY$1,მონაცემები!$AF64="")*((AY$1-მონაცემები!$I64)/365)),0)</f>
        <v>0</v>
      </c>
      <c r="AZ64" s="8">
        <f>IF(მონაცემები!$I64&lt;&gt;"არ დაწყებულა",((AZ$1&gt;მონაცემები!$I64)*OR(მონაცემები!$AF64&gt;AZ$1,მონაცემები!$AF64="")*((AZ$1-მონაცემები!$I64)/365)),0)</f>
        <v>0</v>
      </c>
      <c r="BA64" s="8">
        <f>IF(მონაცემები!$I64&lt;&gt;"არ დაწყებულა",((BA$1&gt;მონაცემები!$I64)*OR(მონაცემები!$AF64&gt;BA$1,მონაცემები!$AF64="")*((BA$1-მონაცემები!$I64)/365)),0)</f>
        <v>0</v>
      </c>
      <c r="BB64" s="8">
        <f>IF(მონაცემები!$I64&lt;&gt;"არ დაწყებულა",((BB$1&gt;მონაცემები!$I64)*OR(მონაცემები!$AF64&gt;BB$1,მონაცემები!$AF64="")*((BB$1-მონაცემები!$I64)/365)),0)</f>
        <v>0</v>
      </c>
      <c r="BC64" s="8">
        <f>IF(მონაცემები!$I64&lt;&gt;"არ დაწყებულა",((BC$1&gt;მონაცემები!$I64)*OR(მონაცემები!$AF64&gt;BC$1,მონაცემები!$AF64="")*((BC$1-მონაცემები!$I64)/365)),0)</f>
        <v>0</v>
      </c>
      <c r="BD64" s="8">
        <f>IF(მონაცემები!$I64&lt;&gt;"არ დაწყებულა",((BD$1&gt;მონაცემები!$I64)*OR(მონაცემები!$AF64&gt;BD$1,მონაცემები!$AF64="")*((BD$1-მონაცემები!$I64)/365)),0)</f>
        <v>0</v>
      </c>
    </row>
    <row r="65" spans="2:56">
      <c r="B65" s="8">
        <f>IF(მონაცემები!$I65&lt;&gt;"არ დაწყებულა",((B$1&gt;მონაცემები!$I65)*OR(მონაცემები!$AF65&gt;B$1,მონაცემები!$AF65="")*((B$1-მონაცემები!$I65)/365)),0)</f>
        <v>0</v>
      </c>
      <c r="C65" s="8">
        <f>IF(მონაცემები!$I65&lt;&gt;"არ დაწყებულა",((C$1&gt;მონაცემები!$I65)*OR(მონაცემები!$AF65&gt;C$1,მონაცემები!$AF65="")*((C$1-მონაცემები!$I65)/365)),0)</f>
        <v>0</v>
      </c>
      <c r="D65" s="8">
        <f>IF(მონაცემები!$I65&lt;&gt;"არ დაწყებულა",((D$1&gt;მონაცემები!$I65)*OR(მონაცემები!$AF65&gt;D$1,მონაცემები!$AF65="")*((D$1-მონაცემები!$I65)/365)),0)</f>
        <v>0</v>
      </c>
      <c r="E65" s="8">
        <f>IF(მონაცემები!$I65&lt;&gt;"არ დაწყებულა",((E$1&gt;მონაცემები!$I65)*OR(მონაცემები!$AF65&gt;E$1,მონაცემები!$AF65="")*((E$1-მონაცემები!$I65)/365)),0)</f>
        <v>0</v>
      </c>
      <c r="F65" s="8">
        <f>IF(მონაცემები!$I65&lt;&gt;"არ დაწყებულა",((F$1&gt;მონაცემები!$I65)*OR(მონაცემები!$AF65&gt;F$1,მონაცემები!$AF65="")*((F$1-მონაცემები!$I65)/365)),0)</f>
        <v>0</v>
      </c>
      <c r="G65" s="8">
        <f>IF(მონაცემები!$I65&lt;&gt;"არ დაწყებულა",((G$1&gt;მონაცემები!$I65)*OR(მონაცემები!$AF65&gt;G$1,მონაცემები!$AF65="")*((G$1-მონაცემები!$I65)/365)),0)</f>
        <v>0</v>
      </c>
      <c r="H65" s="8">
        <f>IF(მონაცემები!$I65&lt;&gt;"არ დაწყებულა",((H$1&gt;მონაცემები!$I65)*OR(მონაცემები!$AF65&gt;H$1,მონაცემები!$AF65="")*((H$1-მონაცემები!$I65)/365)),0)</f>
        <v>0</v>
      </c>
      <c r="I65" s="8">
        <f>IF(მონაცემები!$I65&lt;&gt;"არ დაწყებულა",((I$1&gt;მონაცემები!$I65)*OR(მონაცემები!$AF65&gt;I$1,მონაცემები!$AF65="")*((I$1-მონაცემები!$I65)/365)),0)</f>
        <v>0</v>
      </c>
      <c r="J65" s="8">
        <f>IF(მონაცემები!$I65&lt;&gt;"არ დაწყებულა",((J$1&gt;მონაცემები!$I65)*OR(მონაცემები!$AF65&gt;J$1,მონაცემები!$AF65="")*((J$1-მონაცემები!$I65)/365)),0)</f>
        <v>0</v>
      </c>
      <c r="K65" s="8">
        <f>IF(მონაცემები!$I65&lt;&gt;"არ დაწყებულა",((K$1&gt;მონაცემები!$I65)*OR(მონაცემები!$AF65&gt;K$1,მონაცემები!$AF65="")*((K$1-მონაცემები!$I65)/365)),0)</f>
        <v>0</v>
      </c>
      <c r="L65" s="8">
        <f>IF(მონაცემები!$I65&lt;&gt;"არ დაწყებულა",((L$1&gt;მონაცემები!$I65)*OR(მონაცემები!$AF65&gt;L$1,მონაცემები!$AF65="")*((L$1-მონაცემები!$I65)/365)),0)</f>
        <v>0</v>
      </c>
      <c r="M65" s="8">
        <f>IF(მონაცემები!$I65&lt;&gt;"არ დაწყებულა",((M$1&gt;მონაცემები!$I65)*OR(მონაცემები!$AF65&gt;M$1,მონაცემები!$AF65="")*((M$1-მონაცემები!$I65)/365)),0)</f>
        <v>0</v>
      </c>
      <c r="N65" s="8">
        <f>IF(მონაცემები!$I65&lt;&gt;"არ დაწყებულა",((N$1&gt;მონაცემები!$I65)*OR(მონაცემები!$AF65&gt;N$1,მონაცემები!$AF65="")*((N$1-მონაცემები!$I65)/365)),0)</f>
        <v>0</v>
      </c>
      <c r="O65" s="8">
        <f>IF(მონაცემები!$I65&lt;&gt;"არ დაწყებულა",((O$1&gt;მონაცემები!$I65)*OR(მონაცემები!$AF65&gt;O$1,მონაცემები!$AF65="")*((O$1-მონაცემები!$I65)/365)),0)</f>
        <v>0</v>
      </c>
      <c r="P65" s="8">
        <f>IF(მონაცემები!$I65&lt;&gt;"არ დაწყებულა",((P$1&gt;მონაცემები!$I65)*OR(მონაცემები!$AF65&gt;P$1,მონაცემები!$AF65="")*((P$1-მონაცემები!$I65)/365)),0)</f>
        <v>0</v>
      </c>
      <c r="Q65" s="8">
        <f>IF(მონაცემები!$I65&lt;&gt;"არ დაწყებულა",((Q$1&gt;მონაცემები!$I65)*OR(მონაცემები!$AF65&gt;Q$1,მონაცემები!$AF65="")*((Q$1-მონაცემები!$I65)/365)),0)</f>
        <v>0</v>
      </c>
      <c r="R65" s="8">
        <f>IF(მონაცემები!$I65&lt;&gt;"არ დაწყებულა",((R$1&gt;მონაცემები!$I65)*OR(მონაცემები!$AF65&gt;R$1,მონაცემები!$AF65="")*((R$1-მონაცემები!$I65)/365)),0)</f>
        <v>0</v>
      </c>
      <c r="S65" s="8">
        <f>IF(მონაცემები!$I65&lt;&gt;"არ დაწყებულა",((S$1&gt;მონაცემები!$I65)*OR(მონაცემები!$AF65&gt;S$1,მონაცემები!$AF65="")*((S$1-მონაცემები!$I65)/365)),0)</f>
        <v>0</v>
      </c>
      <c r="T65" s="8">
        <f>IF(მონაცემები!$I65&lt;&gt;"არ დაწყებულა",((T$1&gt;მონაცემები!$I65)*OR(მონაცემები!$AF65&gt;T$1,მონაცემები!$AF65="")*((T$1-მონაცემები!$I65)/365)),0)</f>
        <v>0</v>
      </c>
      <c r="U65" s="8">
        <f>IF(მონაცემები!$I65&lt;&gt;"არ დაწყებულა",((U$1&gt;მონაცემები!$I65)*OR(მონაცემები!$AF65&gt;U$1,მონაცემები!$AF65="")*((U$1-მონაცემები!$I65)/365)),0)</f>
        <v>0</v>
      </c>
      <c r="V65" s="8">
        <f>IF(მონაცემები!$I65&lt;&gt;"არ დაწყებულა",((V$1&gt;მონაცემები!$I65)*OR(მონაცემები!$AF65&gt;V$1,მონაცემები!$AF65="")*((V$1-მონაცემები!$I65)/365)),0)</f>
        <v>0</v>
      </c>
      <c r="W65" s="8">
        <f>IF(მონაცემები!$I65&lt;&gt;"არ დაწყებულა",((W$1&gt;მონაცემები!$I65)*OR(მონაცემები!$AF65&gt;W$1,მონაცემები!$AF65="")*((W$1-მონაცემები!$I65)/365)),0)</f>
        <v>0</v>
      </c>
      <c r="X65" s="8">
        <f>IF(მონაცემები!$I65&lt;&gt;"არ დაწყებულა",((X$1&gt;მონაცემები!$I65)*OR(მონაცემები!$AF65&gt;X$1,მონაცემები!$AF65="")*((X$1-მონაცემები!$I65)/365)),0)</f>
        <v>0</v>
      </c>
      <c r="Y65" s="8">
        <f>IF(მონაცემები!$I65&lt;&gt;"არ დაწყებულა",((Y$1&gt;მონაცემები!$I65)*OR(მონაცემები!$AF65&gt;Y$1,მონაცემები!$AF65="")*((Y$1-მონაცემები!$I65)/365)),0)</f>
        <v>0</v>
      </c>
      <c r="Z65" s="8">
        <f>IF(მონაცემები!$I65&lt;&gt;"არ დაწყებულა",((Z$1&gt;მონაცემები!$I65)*OR(მონაცემები!$AF65&gt;Z$1,მონაცემები!$AF65="")*((Z$1-მონაცემები!$I65)/365)),0)</f>
        <v>0</v>
      </c>
      <c r="AA65" s="8">
        <f>IF(მონაცემები!$I65&lt;&gt;"არ დაწყებულა",((AA$1&gt;მონაცემები!$I65)*OR(მონაცემები!$AF65&gt;AA$1,მონაცემები!$AF65="")*((AA$1-მონაცემები!$I65)/365)),0)</f>
        <v>0</v>
      </c>
      <c r="AB65" s="8">
        <f>IF(მონაცემები!$I65&lt;&gt;"არ დაწყებულა",((AB$1&gt;მონაცემები!$I65)*OR(მონაცემები!$AF65&gt;AB$1,მონაცემები!$AF65="")*((AB$1-მონაცემები!$I65)/365)),0)</f>
        <v>0</v>
      </c>
      <c r="AC65" s="8">
        <f>IF(მონაცემები!$I65&lt;&gt;"არ დაწყებულა",((AC$1&gt;მონაცემები!$I65)*OR(მონაცემები!$AF65&gt;AC$1,მონაცემები!$AF65="")*((AC$1-მონაცემები!$I65)/365)),0)</f>
        <v>0</v>
      </c>
      <c r="AD65" s="8">
        <f>IF(მონაცემები!$I65&lt;&gt;"არ დაწყებულა",((AD$1&gt;მონაცემები!$I65)*OR(მონაცემები!$AF65&gt;AD$1,მონაცემები!$AF65="")*((AD$1-მონაცემები!$I65)/365)),0)</f>
        <v>0</v>
      </c>
      <c r="AE65" s="8">
        <f>IF(მონაცემები!$I65&lt;&gt;"არ დაწყებულა",((AE$1&gt;მონაცემები!$I65)*OR(მონაცემები!$AF65&gt;AE$1,მონაცემები!$AF65="")*((AE$1-მონაცემები!$I65)/365)),0)</f>
        <v>0</v>
      </c>
      <c r="AF65" s="8">
        <f>IF(მონაცემები!$I65&lt;&gt;"არ დაწყებულა",((AF$1&gt;მონაცემები!$I65)*OR(მონაცემები!$AF65&gt;AF$1,მონაცემები!$AF65="")*((AF$1-მონაცემები!$I65)/365)),0)</f>
        <v>0</v>
      </c>
      <c r="AG65" s="8">
        <f>IF(მონაცემები!$I65&lt;&gt;"არ დაწყებულა",((AG$1&gt;მონაცემები!$I65)*OR(მონაცემები!$AF65&gt;AG$1,მონაცემები!$AF65="")*((AG$1-მონაცემები!$I65)/365)),0)</f>
        <v>0</v>
      </c>
      <c r="AH65" s="8">
        <f>IF(მონაცემები!$I65&lt;&gt;"არ დაწყებულა",((AH$1&gt;მონაცემები!$I65)*OR(მონაცემები!$AF65&gt;AH$1,მონაცემები!$AF65="")*((AH$1-მონაცემები!$I65)/365)),0)</f>
        <v>0</v>
      </c>
      <c r="AI65" s="8">
        <f>IF(მონაცემები!$I65&lt;&gt;"არ დაწყებულა",((AI$1&gt;მონაცემები!$I65)*OR(მონაცემები!$AF65&gt;AI$1,მონაცემები!$AF65="")*((AI$1-მონაცემები!$I65)/365)),0)</f>
        <v>0</v>
      </c>
      <c r="AJ65" s="8">
        <f>IF(მონაცემები!$I65&lt;&gt;"არ დაწყებულა",((AJ$1&gt;მონაცემები!$I65)*OR(მონაცემები!$AF65&gt;AJ$1,მონაცემები!$AF65="")*((AJ$1-მონაცემები!$I65)/365)),0)</f>
        <v>0</v>
      </c>
      <c r="AK65" s="8">
        <f>IF(მონაცემები!$I65&lt;&gt;"არ დაწყებულა",((AK$1&gt;მონაცემები!$I65)*OR(მონაცემები!$AF65&gt;AK$1,მონაცემები!$AF65="")*((AK$1-მონაცემები!$I65)/365)),0)</f>
        <v>0</v>
      </c>
      <c r="AL65" s="8">
        <f>IF(მონაცემები!$I65&lt;&gt;"არ დაწყებულა",((AL$1&gt;მონაცემები!$I65)*OR(მონაცემები!$AF65&gt;AL$1,მონაცემები!$AF65="")*((AL$1-მონაცემები!$I65)/365)),0)</f>
        <v>0</v>
      </c>
      <c r="AM65" s="8">
        <f>IF(მონაცემები!$I65&lt;&gt;"არ დაწყებულა",((AM$1&gt;მონაცემები!$I65)*OR(მონაცემები!$AF65&gt;AM$1,მონაცემები!$AF65="")*((AM$1-მონაცემები!$I65)/365)),0)</f>
        <v>0</v>
      </c>
      <c r="AN65" s="8">
        <f>IF(მონაცემები!$I65&lt;&gt;"არ დაწყებულა",((AN$1&gt;მონაცემები!$I65)*OR(მონაცემები!$AF65&gt;AN$1,მონაცემები!$AF65="")*((AN$1-მონაცემები!$I65)/365)),0)</f>
        <v>0</v>
      </c>
      <c r="AO65" s="8">
        <f>IF(მონაცემები!$I65&lt;&gt;"არ დაწყებულა",((AO$1&gt;მონაცემები!$I65)*OR(მონაცემები!$AF65&gt;AO$1,მონაცემები!$AF65="")*((AO$1-მონაცემები!$I65)/365)),0)</f>
        <v>0</v>
      </c>
      <c r="AP65" s="8">
        <f>IF(მონაცემები!$I65&lt;&gt;"არ დაწყებულა",((AP$1&gt;მონაცემები!$I65)*OR(მონაცემები!$AF65&gt;AP$1,მონაცემები!$AF65="")*((AP$1-მონაცემები!$I65)/365)),0)</f>
        <v>0</v>
      </c>
      <c r="AQ65" s="8">
        <f>IF(მონაცემები!$I65&lt;&gt;"არ დაწყებულა",((AQ$1&gt;მონაცემები!$I65)*OR(მონაცემები!$AF65&gt;AQ$1,მონაცემები!$AF65="")*((AQ$1-მონაცემები!$I65)/365)),0)</f>
        <v>0</v>
      </c>
      <c r="AR65" s="8">
        <f>IF(მონაცემები!$I65&lt;&gt;"არ დაწყებულა",((AR$1&gt;მონაცემები!$I65)*OR(მონაცემები!$AF65&gt;AR$1,მონაცემები!$AF65="")*((AR$1-მონაცემები!$I65)/365)),0)</f>
        <v>0</v>
      </c>
      <c r="AS65" s="8">
        <f>IF(მონაცემები!$I65&lt;&gt;"არ დაწყებულა",((AS$1&gt;მონაცემები!$I65)*OR(მონაცემები!$AF65&gt;AS$1,მონაცემები!$AF65="")*((AS$1-მონაცემები!$I65)/365)),0)</f>
        <v>0</v>
      </c>
      <c r="AT65" s="8">
        <f>IF(მონაცემები!$I65&lt;&gt;"არ დაწყებულა",((AT$1&gt;მონაცემები!$I65)*OR(მონაცემები!$AF65&gt;AT$1,მონაცემები!$AF65="")*((AT$1-მონაცემები!$I65)/365)),0)</f>
        <v>0</v>
      </c>
      <c r="AU65" s="8">
        <f>IF(მონაცემები!$I65&lt;&gt;"არ დაწყებულა",((AU$1&gt;მონაცემები!$I65)*OR(მონაცემები!$AF65&gt;AU$1,მონაცემები!$AF65="")*((AU$1-მონაცემები!$I65)/365)),0)</f>
        <v>0</v>
      </c>
      <c r="AV65" s="8">
        <f>IF(მონაცემები!$I65&lt;&gt;"არ დაწყებულა",((AV$1&gt;მონაცემები!$I65)*OR(მონაცემები!$AF65&gt;AV$1,მონაცემები!$AF65="")*((AV$1-მონაცემები!$I65)/365)),0)</f>
        <v>0</v>
      </c>
      <c r="AW65" s="8">
        <f>IF(მონაცემები!$I65&lt;&gt;"არ დაწყებულა",((AW$1&gt;მონაცემები!$I65)*OR(მონაცემები!$AF65&gt;AW$1,მონაცემები!$AF65="")*((AW$1-მონაცემები!$I65)/365)),0)</f>
        <v>0</v>
      </c>
      <c r="AX65" s="8">
        <f>IF(მონაცემები!$I65&lt;&gt;"არ დაწყებულა",((AX$1&gt;მონაცემები!$I65)*OR(მონაცემები!$AF65&gt;AX$1,მონაცემები!$AF65="")*((AX$1-მონაცემები!$I65)/365)),0)</f>
        <v>0</v>
      </c>
      <c r="AY65" s="8">
        <f>IF(მონაცემები!$I65&lt;&gt;"არ დაწყებულა",((AY$1&gt;მონაცემები!$I65)*OR(მონაცემები!$AF65&gt;AY$1,მონაცემები!$AF65="")*((AY$1-მონაცემები!$I65)/365)),0)</f>
        <v>0</v>
      </c>
      <c r="AZ65" s="8">
        <f>IF(მონაცემები!$I65&lt;&gt;"არ დაწყებულა",((AZ$1&gt;მონაცემები!$I65)*OR(მონაცემები!$AF65&gt;AZ$1,მონაცემები!$AF65="")*((AZ$1-მონაცემები!$I65)/365)),0)</f>
        <v>0</v>
      </c>
      <c r="BA65" s="8">
        <f>IF(მონაცემები!$I65&lt;&gt;"არ დაწყებულა",((BA$1&gt;მონაცემები!$I65)*OR(მონაცემები!$AF65&gt;BA$1,მონაცემები!$AF65="")*((BA$1-მონაცემები!$I65)/365)),0)</f>
        <v>0</v>
      </c>
      <c r="BB65" s="8">
        <f>IF(მონაცემები!$I65&lt;&gt;"არ დაწყებულა",((BB$1&gt;მონაცემები!$I65)*OR(მონაცემები!$AF65&gt;BB$1,მონაცემები!$AF65="")*((BB$1-მონაცემები!$I65)/365)),0)</f>
        <v>0</v>
      </c>
      <c r="BC65" s="8">
        <f>IF(მონაცემები!$I65&lt;&gt;"არ დაწყებულა",((BC$1&gt;მონაცემები!$I65)*OR(მონაცემები!$AF65&gt;BC$1,მონაცემები!$AF65="")*((BC$1-მონაცემები!$I65)/365)),0)</f>
        <v>0</v>
      </c>
      <c r="BD65" s="8">
        <f>IF(მონაცემები!$I65&lt;&gt;"არ დაწყებულა",((BD$1&gt;მონაცემები!$I65)*OR(მონაცემები!$AF65&gt;BD$1,მონაცემები!$AF65="")*((BD$1-მონაცემები!$I65)/365)),0)</f>
        <v>0</v>
      </c>
    </row>
    <row r="66" spans="2:56">
      <c r="B66" s="8">
        <f>IF(მონაცემები!$I66&lt;&gt;"არ დაწყებულა",((B$1&gt;მონაცემები!$I66)*OR(მონაცემები!$AF66&gt;B$1,მონაცემები!$AF66="")*((B$1-მონაცემები!$I66)/365)),0)</f>
        <v>0</v>
      </c>
      <c r="C66" s="8">
        <f>IF(მონაცემები!$I66&lt;&gt;"არ დაწყებულა",((C$1&gt;მონაცემები!$I66)*OR(მონაცემები!$AF66&gt;C$1,მონაცემები!$AF66="")*((C$1-მონაცემები!$I66)/365)),0)</f>
        <v>0</v>
      </c>
      <c r="D66" s="8">
        <f>IF(მონაცემები!$I66&lt;&gt;"არ დაწყებულა",((D$1&gt;მონაცემები!$I66)*OR(მონაცემები!$AF66&gt;D$1,მონაცემები!$AF66="")*((D$1-მონაცემები!$I66)/365)),0)</f>
        <v>0</v>
      </c>
      <c r="E66" s="8">
        <f>IF(მონაცემები!$I66&lt;&gt;"არ დაწყებულა",((E$1&gt;მონაცემები!$I66)*OR(მონაცემები!$AF66&gt;E$1,მონაცემები!$AF66="")*((E$1-მონაცემები!$I66)/365)),0)</f>
        <v>0</v>
      </c>
      <c r="F66" s="8">
        <f>IF(მონაცემები!$I66&lt;&gt;"არ დაწყებულა",((F$1&gt;მონაცემები!$I66)*OR(მონაცემები!$AF66&gt;F$1,მონაცემები!$AF66="")*((F$1-მონაცემები!$I66)/365)),0)</f>
        <v>0</v>
      </c>
      <c r="G66" s="8">
        <f>IF(მონაცემები!$I66&lt;&gt;"არ დაწყებულა",((G$1&gt;მონაცემები!$I66)*OR(მონაცემები!$AF66&gt;G$1,მონაცემები!$AF66="")*((G$1-მონაცემები!$I66)/365)),0)</f>
        <v>0</v>
      </c>
      <c r="H66" s="8">
        <f>IF(მონაცემები!$I66&lt;&gt;"არ დაწყებულა",((H$1&gt;მონაცემები!$I66)*OR(მონაცემები!$AF66&gt;H$1,მონაცემები!$AF66="")*((H$1-მონაცემები!$I66)/365)),0)</f>
        <v>0</v>
      </c>
      <c r="I66" s="8">
        <f>IF(მონაცემები!$I66&lt;&gt;"არ დაწყებულა",((I$1&gt;მონაცემები!$I66)*OR(მონაცემები!$AF66&gt;I$1,მონაცემები!$AF66="")*((I$1-მონაცემები!$I66)/365)),0)</f>
        <v>0</v>
      </c>
      <c r="J66" s="8">
        <f>IF(მონაცემები!$I66&lt;&gt;"არ დაწყებულა",((J$1&gt;მონაცემები!$I66)*OR(მონაცემები!$AF66&gt;J$1,მონაცემები!$AF66="")*((J$1-მონაცემები!$I66)/365)),0)</f>
        <v>0</v>
      </c>
      <c r="K66" s="8">
        <f>IF(მონაცემები!$I66&lt;&gt;"არ დაწყებულა",((K$1&gt;მონაცემები!$I66)*OR(მონაცემები!$AF66&gt;K$1,მონაცემები!$AF66="")*((K$1-მონაცემები!$I66)/365)),0)</f>
        <v>0</v>
      </c>
      <c r="L66" s="8">
        <f>IF(მონაცემები!$I66&lt;&gt;"არ დაწყებულა",((L$1&gt;მონაცემები!$I66)*OR(მონაცემები!$AF66&gt;L$1,მონაცემები!$AF66="")*((L$1-მონაცემები!$I66)/365)),0)</f>
        <v>0</v>
      </c>
      <c r="M66" s="8">
        <f>IF(მონაცემები!$I66&lt;&gt;"არ დაწყებულა",((M$1&gt;მონაცემები!$I66)*OR(მონაცემები!$AF66&gt;M$1,მონაცემები!$AF66="")*((M$1-მონაცემები!$I66)/365)),0)</f>
        <v>0</v>
      </c>
      <c r="N66" s="8">
        <f>IF(მონაცემები!$I66&lt;&gt;"არ დაწყებულა",((N$1&gt;მონაცემები!$I66)*OR(მონაცემები!$AF66&gt;N$1,მონაცემები!$AF66="")*((N$1-მონაცემები!$I66)/365)),0)</f>
        <v>0</v>
      </c>
      <c r="O66" s="8">
        <f>IF(მონაცემები!$I66&lt;&gt;"არ დაწყებულა",((O$1&gt;მონაცემები!$I66)*OR(მონაცემები!$AF66&gt;O$1,მონაცემები!$AF66="")*((O$1-მონაცემები!$I66)/365)),0)</f>
        <v>0</v>
      </c>
      <c r="P66" s="8">
        <f>IF(მონაცემები!$I66&lt;&gt;"არ დაწყებულა",((P$1&gt;მონაცემები!$I66)*OR(მონაცემები!$AF66&gt;P$1,მონაცემები!$AF66="")*((P$1-მონაცემები!$I66)/365)),0)</f>
        <v>0</v>
      </c>
      <c r="Q66" s="8">
        <f>IF(მონაცემები!$I66&lt;&gt;"არ დაწყებულა",((Q$1&gt;მონაცემები!$I66)*OR(მონაცემები!$AF66&gt;Q$1,მონაცემები!$AF66="")*((Q$1-მონაცემები!$I66)/365)),0)</f>
        <v>0</v>
      </c>
      <c r="R66" s="8">
        <f>IF(მონაცემები!$I66&lt;&gt;"არ დაწყებულა",((R$1&gt;მონაცემები!$I66)*OR(მონაცემები!$AF66&gt;R$1,მონაცემები!$AF66="")*((R$1-მონაცემები!$I66)/365)),0)</f>
        <v>0</v>
      </c>
      <c r="S66" s="8">
        <f>IF(მონაცემები!$I66&lt;&gt;"არ დაწყებულა",((S$1&gt;მონაცემები!$I66)*OR(მონაცემები!$AF66&gt;S$1,მონაცემები!$AF66="")*((S$1-მონაცემები!$I66)/365)),0)</f>
        <v>0</v>
      </c>
      <c r="T66" s="8">
        <f>IF(მონაცემები!$I66&lt;&gt;"არ დაწყებულა",((T$1&gt;მონაცემები!$I66)*OR(მონაცემები!$AF66&gt;T$1,მონაცემები!$AF66="")*((T$1-მონაცემები!$I66)/365)),0)</f>
        <v>0</v>
      </c>
      <c r="U66" s="8">
        <f>IF(მონაცემები!$I66&lt;&gt;"არ დაწყებულა",((U$1&gt;მონაცემები!$I66)*OR(მონაცემები!$AF66&gt;U$1,მონაცემები!$AF66="")*((U$1-მონაცემები!$I66)/365)),0)</f>
        <v>0</v>
      </c>
      <c r="V66" s="8">
        <f>IF(მონაცემები!$I66&lt;&gt;"არ დაწყებულა",((V$1&gt;მონაცემები!$I66)*OR(მონაცემები!$AF66&gt;V$1,მონაცემები!$AF66="")*((V$1-მონაცემები!$I66)/365)),0)</f>
        <v>0</v>
      </c>
      <c r="W66" s="8">
        <f>IF(მონაცემები!$I66&lt;&gt;"არ დაწყებულა",((W$1&gt;მონაცემები!$I66)*OR(მონაცემები!$AF66&gt;W$1,მონაცემები!$AF66="")*((W$1-მონაცემები!$I66)/365)),0)</f>
        <v>0</v>
      </c>
      <c r="X66" s="8">
        <f>IF(მონაცემები!$I66&lt;&gt;"არ დაწყებულა",((X$1&gt;მონაცემები!$I66)*OR(მონაცემები!$AF66&gt;X$1,მონაცემები!$AF66="")*((X$1-მონაცემები!$I66)/365)),0)</f>
        <v>0</v>
      </c>
      <c r="Y66" s="8">
        <f>IF(მონაცემები!$I66&lt;&gt;"არ დაწყებულა",((Y$1&gt;მონაცემები!$I66)*OR(მონაცემები!$AF66&gt;Y$1,მონაცემები!$AF66="")*((Y$1-მონაცემები!$I66)/365)),0)</f>
        <v>0</v>
      </c>
      <c r="Z66" s="8">
        <f>IF(მონაცემები!$I66&lt;&gt;"არ დაწყებულა",((Z$1&gt;მონაცემები!$I66)*OR(მონაცემები!$AF66&gt;Z$1,მონაცემები!$AF66="")*((Z$1-მონაცემები!$I66)/365)),0)</f>
        <v>0</v>
      </c>
      <c r="AA66" s="8">
        <f>IF(მონაცემები!$I66&lt;&gt;"არ დაწყებულა",((AA$1&gt;მონაცემები!$I66)*OR(მონაცემები!$AF66&gt;AA$1,მონაცემები!$AF66="")*((AA$1-მონაცემები!$I66)/365)),0)</f>
        <v>0</v>
      </c>
      <c r="AB66" s="8">
        <f>IF(მონაცემები!$I66&lt;&gt;"არ დაწყებულა",((AB$1&gt;მონაცემები!$I66)*OR(მონაცემები!$AF66&gt;AB$1,მონაცემები!$AF66="")*((AB$1-მონაცემები!$I66)/365)),0)</f>
        <v>0</v>
      </c>
      <c r="AC66" s="8">
        <f>IF(მონაცემები!$I66&lt;&gt;"არ დაწყებულა",((AC$1&gt;მონაცემები!$I66)*OR(მონაცემები!$AF66&gt;AC$1,მონაცემები!$AF66="")*((AC$1-მონაცემები!$I66)/365)),0)</f>
        <v>0</v>
      </c>
      <c r="AD66" s="8">
        <f>IF(მონაცემები!$I66&lt;&gt;"არ დაწყებულა",((AD$1&gt;მონაცემები!$I66)*OR(მონაცემები!$AF66&gt;AD$1,მონაცემები!$AF66="")*((AD$1-მონაცემები!$I66)/365)),0)</f>
        <v>0</v>
      </c>
      <c r="AE66" s="8">
        <f>IF(მონაცემები!$I66&lt;&gt;"არ დაწყებულა",((AE$1&gt;მონაცემები!$I66)*OR(მონაცემები!$AF66&gt;AE$1,მონაცემები!$AF66="")*((AE$1-მონაცემები!$I66)/365)),0)</f>
        <v>0</v>
      </c>
      <c r="AF66" s="8">
        <f>IF(მონაცემები!$I66&lt;&gt;"არ დაწყებულა",((AF$1&gt;მონაცემები!$I66)*OR(მონაცემები!$AF66&gt;AF$1,მონაცემები!$AF66="")*((AF$1-მონაცემები!$I66)/365)),0)</f>
        <v>0</v>
      </c>
      <c r="AG66" s="8">
        <f>IF(მონაცემები!$I66&lt;&gt;"არ დაწყებულა",((AG$1&gt;მონაცემები!$I66)*OR(მონაცემები!$AF66&gt;AG$1,მონაცემები!$AF66="")*((AG$1-მონაცემები!$I66)/365)),0)</f>
        <v>0</v>
      </c>
      <c r="AH66" s="8">
        <f>IF(მონაცემები!$I66&lt;&gt;"არ დაწყებულა",((AH$1&gt;მონაცემები!$I66)*OR(მონაცემები!$AF66&gt;AH$1,მონაცემები!$AF66="")*((AH$1-მონაცემები!$I66)/365)),0)</f>
        <v>0</v>
      </c>
      <c r="AI66" s="8">
        <f>IF(მონაცემები!$I66&lt;&gt;"არ დაწყებულა",((AI$1&gt;მონაცემები!$I66)*OR(მონაცემები!$AF66&gt;AI$1,მონაცემები!$AF66="")*((AI$1-მონაცემები!$I66)/365)),0)</f>
        <v>0</v>
      </c>
      <c r="AJ66" s="8">
        <f>IF(მონაცემები!$I66&lt;&gt;"არ დაწყებულა",((AJ$1&gt;მონაცემები!$I66)*OR(მონაცემები!$AF66&gt;AJ$1,მონაცემები!$AF66="")*((AJ$1-მონაცემები!$I66)/365)),0)</f>
        <v>0</v>
      </c>
      <c r="AK66" s="8">
        <f>IF(მონაცემები!$I66&lt;&gt;"არ დაწყებულა",((AK$1&gt;მონაცემები!$I66)*OR(მონაცემები!$AF66&gt;AK$1,მონაცემები!$AF66="")*((AK$1-მონაცემები!$I66)/365)),0)</f>
        <v>0</v>
      </c>
      <c r="AL66" s="8">
        <f>IF(მონაცემები!$I66&lt;&gt;"არ დაწყებულა",((AL$1&gt;მონაცემები!$I66)*OR(მონაცემები!$AF66&gt;AL$1,მონაცემები!$AF66="")*((AL$1-მონაცემები!$I66)/365)),0)</f>
        <v>0</v>
      </c>
      <c r="AM66" s="8">
        <f>IF(მონაცემები!$I66&lt;&gt;"არ დაწყებულა",((AM$1&gt;მონაცემები!$I66)*OR(მონაცემები!$AF66&gt;AM$1,მონაცემები!$AF66="")*((AM$1-მონაცემები!$I66)/365)),0)</f>
        <v>0</v>
      </c>
      <c r="AN66" s="8">
        <f>IF(მონაცემები!$I66&lt;&gt;"არ დაწყებულა",((AN$1&gt;მონაცემები!$I66)*OR(მონაცემები!$AF66&gt;AN$1,მონაცემები!$AF66="")*((AN$1-მონაცემები!$I66)/365)),0)</f>
        <v>0</v>
      </c>
      <c r="AO66" s="8">
        <f>IF(მონაცემები!$I66&lt;&gt;"არ დაწყებულა",((AO$1&gt;მონაცემები!$I66)*OR(მონაცემები!$AF66&gt;AO$1,მონაცემები!$AF66="")*((AO$1-მონაცემები!$I66)/365)),0)</f>
        <v>0</v>
      </c>
      <c r="AP66" s="8">
        <f>IF(მონაცემები!$I66&lt;&gt;"არ დაწყებულა",((AP$1&gt;მონაცემები!$I66)*OR(მონაცემები!$AF66&gt;AP$1,მონაცემები!$AF66="")*((AP$1-მონაცემები!$I66)/365)),0)</f>
        <v>0</v>
      </c>
      <c r="AQ66" s="8">
        <f>IF(მონაცემები!$I66&lt;&gt;"არ დაწყებულა",((AQ$1&gt;მონაცემები!$I66)*OR(მონაცემები!$AF66&gt;AQ$1,მონაცემები!$AF66="")*((AQ$1-მონაცემები!$I66)/365)),0)</f>
        <v>0</v>
      </c>
      <c r="AR66" s="8">
        <f>IF(მონაცემები!$I66&lt;&gt;"არ დაწყებულა",((AR$1&gt;მონაცემები!$I66)*OR(მონაცემები!$AF66&gt;AR$1,მონაცემები!$AF66="")*((AR$1-მონაცემები!$I66)/365)),0)</f>
        <v>0</v>
      </c>
      <c r="AS66" s="8">
        <f>IF(მონაცემები!$I66&lt;&gt;"არ დაწყებულა",((AS$1&gt;მონაცემები!$I66)*OR(მონაცემები!$AF66&gt;AS$1,მონაცემები!$AF66="")*((AS$1-მონაცემები!$I66)/365)),0)</f>
        <v>0</v>
      </c>
      <c r="AT66" s="8">
        <f>IF(მონაცემები!$I66&lt;&gt;"არ დაწყებულა",((AT$1&gt;მონაცემები!$I66)*OR(მონაცემები!$AF66&gt;AT$1,მონაცემები!$AF66="")*((AT$1-მონაცემები!$I66)/365)),0)</f>
        <v>0</v>
      </c>
      <c r="AU66" s="8">
        <f>IF(მონაცემები!$I66&lt;&gt;"არ დაწყებულა",((AU$1&gt;მონაცემები!$I66)*OR(მონაცემები!$AF66&gt;AU$1,მონაცემები!$AF66="")*((AU$1-მონაცემები!$I66)/365)),0)</f>
        <v>0</v>
      </c>
      <c r="AV66" s="8">
        <f>IF(მონაცემები!$I66&lt;&gt;"არ დაწყებულა",((AV$1&gt;მონაცემები!$I66)*OR(მონაცემები!$AF66&gt;AV$1,მონაცემები!$AF66="")*((AV$1-მონაცემები!$I66)/365)),0)</f>
        <v>0</v>
      </c>
      <c r="AW66" s="8">
        <f>IF(მონაცემები!$I66&lt;&gt;"არ დაწყებულა",((AW$1&gt;მონაცემები!$I66)*OR(მონაცემები!$AF66&gt;AW$1,მონაცემები!$AF66="")*((AW$1-მონაცემები!$I66)/365)),0)</f>
        <v>0</v>
      </c>
      <c r="AX66" s="8">
        <f>IF(მონაცემები!$I66&lt;&gt;"არ დაწყებულა",((AX$1&gt;მონაცემები!$I66)*OR(მონაცემები!$AF66&gt;AX$1,მონაცემები!$AF66="")*((AX$1-მონაცემები!$I66)/365)),0)</f>
        <v>0</v>
      </c>
      <c r="AY66" s="8">
        <f>IF(მონაცემები!$I66&lt;&gt;"არ დაწყებულა",((AY$1&gt;მონაცემები!$I66)*OR(მონაცემები!$AF66&gt;AY$1,მონაცემები!$AF66="")*((AY$1-მონაცემები!$I66)/365)),0)</f>
        <v>0</v>
      </c>
      <c r="AZ66" s="8">
        <f>IF(მონაცემები!$I66&lt;&gt;"არ დაწყებულა",((AZ$1&gt;მონაცემები!$I66)*OR(მონაცემები!$AF66&gt;AZ$1,მონაცემები!$AF66="")*((AZ$1-მონაცემები!$I66)/365)),0)</f>
        <v>0</v>
      </c>
      <c r="BA66" s="8">
        <f>IF(მონაცემები!$I66&lt;&gt;"არ დაწყებულა",((BA$1&gt;მონაცემები!$I66)*OR(მონაცემები!$AF66&gt;BA$1,მონაცემები!$AF66="")*((BA$1-მონაცემები!$I66)/365)),0)</f>
        <v>0</v>
      </c>
      <c r="BB66" s="8">
        <f>IF(მონაცემები!$I66&lt;&gt;"არ დაწყებულა",((BB$1&gt;მონაცემები!$I66)*OR(მონაცემები!$AF66&gt;BB$1,მონაცემები!$AF66="")*((BB$1-მონაცემები!$I66)/365)),0)</f>
        <v>0</v>
      </c>
      <c r="BC66" s="8">
        <f>IF(მონაცემები!$I66&lt;&gt;"არ დაწყებულა",((BC$1&gt;მონაცემები!$I66)*OR(მონაცემები!$AF66&gt;BC$1,მონაცემები!$AF66="")*((BC$1-მონაცემები!$I66)/365)),0)</f>
        <v>0</v>
      </c>
      <c r="BD66" s="8">
        <f>IF(მონაცემები!$I66&lt;&gt;"არ დაწყებულა",((BD$1&gt;მონაცემები!$I66)*OR(მონაცემები!$AF66&gt;BD$1,მონაცემები!$AF66="")*((BD$1-მონაცემები!$I66)/365)),0)</f>
        <v>0</v>
      </c>
    </row>
    <row r="67" spans="2:56">
      <c r="B67" s="8">
        <f>IF(მონაცემები!$I67&lt;&gt;"არ დაწყებულა",((B$1&gt;მონაცემები!$I67)*OR(მონაცემები!$AF67&gt;B$1,მონაცემები!$AF67="")*((B$1-მონაცემები!$I67)/365)),0)</f>
        <v>0</v>
      </c>
      <c r="C67" s="8">
        <f>IF(მონაცემები!$I67&lt;&gt;"არ დაწყებულა",((C$1&gt;მონაცემები!$I67)*OR(მონაცემები!$AF67&gt;C$1,მონაცემები!$AF67="")*((C$1-მონაცემები!$I67)/365)),0)</f>
        <v>0</v>
      </c>
      <c r="D67" s="8">
        <f>IF(მონაცემები!$I67&lt;&gt;"არ დაწყებულა",((D$1&gt;მონაცემები!$I67)*OR(მონაცემები!$AF67&gt;D$1,მონაცემები!$AF67="")*((D$1-მონაცემები!$I67)/365)),0)</f>
        <v>0</v>
      </c>
      <c r="E67" s="8">
        <f>IF(მონაცემები!$I67&lt;&gt;"არ დაწყებულა",((E$1&gt;მონაცემები!$I67)*OR(მონაცემები!$AF67&gt;E$1,მონაცემები!$AF67="")*((E$1-მონაცემები!$I67)/365)),0)</f>
        <v>0</v>
      </c>
      <c r="F67" s="8">
        <f>IF(მონაცემები!$I67&lt;&gt;"არ დაწყებულა",((F$1&gt;მონაცემები!$I67)*OR(მონაცემები!$AF67&gt;F$1,მონაცემები!$AF67="")*((F$1-მონაცემები!$I67)/365)),0)</f>
        <v>0</v>
      </c>
      <c r="G67" s="8">
        <f>IF(მონაცემები!$I67&lt;&gt;"არ დაწყებულა",((G$1&gt;მონაცემები!$I67)*OR(მონაცემები!$AF67&gt;G$1,მონაცემები!$AF67="")*((G$1-მონაცემები!$I67)/365)),0)</f>
        <v>0</v>
      </c>
      <c r="H67" s="8">
        <f>IF(მონაცემები!$I67&lt;&gt;"არ დაწყებულა",((H$1&gt;მონაცემები!$I67)*OR(მონაცემები!$AF67&gt;H$1,მონაცემები!$AF67="")*((H$1-მონაცემები!$I67)/365)),0)</f>
        <v>0</v>
      </c>
      <c r="I67" s="8">
        <f>IF(მონაცემები!$I67&lt;&gt;"არ დაწყებულა",((I$1&gt;მონაცემები!$I67)*OR(მონაცემები!$AF67&gt;I$1,მონაცემები!$AF67="")*((I$1-მონაცემები!$I67)/365)),0)</f>
        <v>0</v>
      </c>
      <c r="J67" s="8">
        <f>IF(მონაცემები!$I67&lt;&gt;"არ დაწყებულა",((J$1&gt;მონაცემები!$I67)*OR(მონაცემები!$AF67&gt;J$1,მონაცემები!$AF67="")*((J$1-მონაცემები!$I67)/365)),0)</f>
        <v>0</v>
      </c>
      <c r="K67" s="8">
        <f>IF(მონაცემები!$I67&lt;&gt;"არ დაწყებულა",((K$1&gt;მონაცემები!$I67)*OR(მონაცემები!$AF67&gt;K$1,მონაცემები!$AF67="")*((K$1-მონაცემები!$I67)/365)),0)</f>
        <v>0</v>
      </c>
      <c r="L67" s="8">
        <f>IF(მონაცემები!$I67&lt;&gt;"არ დაწყებულა",((L$1&gt;მონაცემები!$I67)*OR(მონაცემები!$AF67&gt;L$1,მონაცემები!$AF67="")*((L$1-მონაცემები!$I67)/365)),0)</f>
        <v>0</v>
      </c>
      <c r="M67" s="8">
        <f>IF(მონაცემები!$I67&lt;&gt;"არ დაწყებულა",((M$1&gt;მონაცემები!$I67)*OR(მონაცემები!$AF67&gt;M$1,მონაცემები!$AF67="")*((M$1-მონაცემები!$I67)/365)),0)</f>
        <v>0</v>
      </c>
      <c r="N67" s="8">
        <f>IF(მონაცემები!$I67&lt;&gt;"არ დაწყებულა",((N$1&gt;მონაცემები!$I67)*OR(მონაცემები!$AF67&gt;N$1,მონაცემები!$AF67="")*((N$1-მონაცემები!$I67)/365)),0)</f>
        <v>0</v>
      </c>
      <c r="O67" s="8">
        <f>IF(მონაცემები!$I67&lt;&gt;"არ დაწყებულა",((O$1&gt;მონაცემები!$I67)*OR(მონაცემები!$AF67&gt;O$1,მონაცემები!$AF67="")*((O$1-მონაცემები!$I67)/365)),0)</f>
        <v>0</v>
      </c>
      <c r="P67" s="8">
        <f>IF(მონაცემები!$I67&lt;&gt;"არ დაწყებულა",((P$1&gt;მონაცემები!$I67)*OR(მონაცემები!$AF67&gt;P$1,მონაცემები!$AF67="")*((P$1-მონაცემები!$I67)/365)),0)</f>
        <v>0</v>
      </c>
      <c r="Q67" s="8">
        <f>IF(მონაცემები!$I67&lt;&gt;"არ დაწყებულა",((Q$1&gt;მონაცემები!$I67)*OR(მონაცემები!$AF67&gt;Q$1,მონაცემები!$AF67="")*((Q$1-მონაცემები!$I67)/365)),0)</f>
        <v>0</v>
      </c>
      <c r="R67" s="8">
        <f>IF(მონაცემები!$I67&lt;&gt;"არ დაწყებულა",((R$1&gt;მონაცემები!$I67)*OR(მონაცემები!$AF67&gt;R$1,მონაცემები!$AF67="")*((R$1-მონაცემები!$I67)/365)),0)</f>
        <v>0</v>
      </c>
      <c r="S67" s="8">
        <f>IF(მონაცემები!$I67&lt;&gt;"არ დაწყებულა",((S$1&gt;მონაცემები!$I67)*OR(მონაცემები!$AF67&gt;S$1,მონაცემები!$AF67="")*((S$1-მონაცემები!$I67)/365)),0)</f>
        <v>0</v>
      </c>
      <c r="T67" s="8">
        <f>IF(მონაცემები!$I67&lt;&gt;"არ დაწყებულა",((T$1&gt;მონაცემები!$I67)*OR(მონაცემები!$AF67&gt;T$1,მონაცემები!$AF67="")*((T$1-მონაცემები!$I67)/365)),0)</f>
        <v>0</v>
      </c>
      <c r="U67" s="8">
        <f>IF(მონაცემები!$I67&lt;&gt;"არ დაწყებულა",((U$1&gt;მონაცემები!$I67)*OR(მონაცემები!$AF67&gt;U$1,მონაცემები!$AF67="")*((U$1-მონაცემები!$I67)/365)),0)</f>
        <v>0</v>
      </c>
      <c r="V67" s="8">
        <f>IF(მონაცემები!$I67&lt;&gt;"არ დაწყებულა",((V$1&gt;მონაცემები!$I67)*OR(მონაცემები!$AF67&gt;V$1,მონაცემები!$AF67="")*((V$1-მონაცემები!$I67)/365)),0)</f>
        <v>0</v>
      </c>
      <c r="W67" s="8">
        <f>IF(მონაცემები!$I67&lt;&gt;"არ დაწყებულა",((W$1&gt;მონაცემები!$I67)*OR(მონაცემები!$AF67&gt;W$1,მონაცემები!$AF67="")*((W$1-მონაცემები!$I67)/365)),0)</f>
        <v>0</v>
      </c>
      <c r="X67" s="8">
        <f>IF(მონაცემები!$I67&lt;&gt;"არ დაწყებულა",((X$1&gt;მონაცემები!$I67)*OR(მონაცემები!$AF67&gt;X$1,მონაცემები!$AF67="")*((X$1-მონაცემები!$I67)/365)),0)</f>
        <v>0</v>
      </c>
      <c r="Y67" s="8">
        <f>IF(მონაცემები!$I67&lt;&gt;"არ დაწყებულა",((Y$1&gt;მონაცემები!$I67)*OR(მონაცემები!$AF67&gt;Y$1,მონაცემები!$AF67="")*((Y$1-მონაცემები!$I67)/365)),0)</f>
        <v>0</v>
      </c>
      <c r="Z67" s="8">
        <f>IF(მონაცემები!$I67&lt;&gt;"არ დაწყებულა",((Z$1&gt;მონაცემები!$I67)*OR(მონაცემები!$AF67&gt;Z$1,მონაცემები!$AF67="")*((Z$1-მონაცემები!$I67)/365)),0)</f>
        <v>0</v>
      </c>
      <c r="AA67" s="8">
        <f>IF(მონაცემები!$I67&lt;&gt;"არ დაწყებულა",((AA$1&gt;მონაცემები!$I67)*OR(მონაცემები!$AF67&gt;AA$1,მონაცემები!$AF67="")*((AA$1-მონაცემები!$I67)/365)),0)</f>
        <v>0</v>
      </c>
      <c r="AB67" s="8">
        <f>IF(მონაცემები!$I67&lt;&gt;"არ დაწყებულა",((AB$1&gt;მონაცემები!$I67)*OR(მონაცემები!$AF67&gt;AB$1,მონაცემები!$AF67="")*((AB$1-მონაცემები!$I67)/365)),0)</f>
        <v>0</v>
      </c>
      <c r="AC67" s="8">
        <f>IF(მონაცემები!$I67&lt;&gt;"არ დაწყებულა",((AC$1&gt;მონაცემები!$I67)*OR(მონაცემები!$AF67&gt;AC$1,მონაცემები!$AF67="")*((AC$1-მონაცემები!$I67)/365)),0)</f>
        <v>0</v>
      </c>
      <c r="AD67" s="8">
        <f>IF(მონაცემები!$I67&lt;&gt;"არ დაწყებულა",((AD$1&gt;მონაცემები!$I67)*OR(მონაცემები!$AF67&gt;AD$1,მონაცემები!$AF67="")*((AD$1-მონაცემები!$I67)/365)),0)</f>
        <v>0</v>
      </c>
      <c r="AE67" s="8">
        <f>IF(მონაცემები!$I67&lt;&gt;"არ დაწყებულა",((AE$1&gt;მონაცემები!$I67)*OR(მონაცემები!$AF67&gt;AE$1,მონაცემები!$AF67="")*((AE$1-მონაცემები!$I67)/365)),0)</f>
        <v>0</v>
      </c>
      <c r="AF67" s="8">
        <f>IF(მონაცემები!$I67&lt;&gt;"არ დაწყებულა",((AF$1&gt;მონაცემები!$I67)*OR(მონაცემები!$AF67&gt;AF$1,მონაცემები!$AF67="")*((AF$1-მონაცემები!$I67)/365)),0)</f>
        <v>0</v>
      </c>
      <c r="AG67" s="8">
        <f>IF(მონაცემები!$I67&lt;&gt;"არ დაწყებულა",((AG$1&gt;მონაცემები!$I67)*OR(მონაცემები!$AF67&gt;AG$1,მონაცემები!$AF67="")*((AG$1-მონაცემები!$I67)/365)),0)</f>
        <v>0</v>
      </c>
      <c r="AH67" s="8">
        <f>IF(მონაცემები!$I67&lt;&gt;"არ დაწყებულა",((AH$1&gt;მონაცემები!$I67)*OR(მონაცემები!$AF67&gt;AH$1,მონაცემები!$AF67="")*((AH$1-მონაცემები!$I67)/365)),0)</f>
        <v>4.1095890410958902E-2</v>
      </c>
      <c r="AI67" s="8">
        <f>IF(მონაცემები!$I67&lt;&gt;"არ დაწყებულა",((AI$1&gt;მონაცემები!$I67)*OR(მონაცემები!$AF67&gt;AI$1,მონაცემები!$AF67="")*((AI$1-მონაცემები!$I67)/365)),0)</f>
        <v>0.12328767123287671</v>
      </c>
      <c r="AJ67" s="8">
        <f>IF(მონაცემები!$I67&lt;&gt;"არ დაწყებულა",((AJ$1&gt;მონაცემები!$I67)*OR(მონაცემები!$AF67&gt;AJ$1,მონაცემები!$AF67="")*((AJ$1-მონაცემები!$I67)/365)),0)</f>
        <v>0.20821917808219179</v>
      </c>
      <c r="AK67" s="8">
        <f>IF(მონაცემები!$I67&lt;&gt;"არ დაწყებულა",((AK$1&gt;მონაცემები!$I67)*OR(მონაცემები!$AF67&gt;AK$1,მონაცემები!$AF67="")*((AK$1-მონაცემები!$I67)/365)),0)</f>
        <v>0.29041095890410956</v>
      </c>
      <c r="AL67" s="8">
        <f>IF(მონაცემები!$I67&lt;&gt;"არ დაწყებულა",((AL$1&gt;მონაცემები!$I67)*OR(მონაცემები!$AF67&gt;AL$1,მონაცემები!$AF67="")*((AL$1-მონაცემები!$I67)/365)),0)</f>
        <v>0.37534246575342467</v>
      </c>
      <c r="AM67" s="8">
        <f>IF(მონაცემები!$I67&lt;&gt;"არ დაწყებულა",((AM$1&gt;მონაცემები!$I67)*OR(მონაცემები!$AF67&gt;AM$1,მონაცემები!$AF67="")*((AM$1-მონაცემები!$I67)/365)),0)</f>
        <v>0.46027397260273972</v>
      </c>
      <c r="AN67" s="8">
        <f>IF(მონაცემები!$I67&lt;&gt;"არ დაწყებულა",((AN$1&gt;მონაცემები!$I67)*OR(მონაცემები!$AF67&gt;AN$1,მონაცემები!$AF67="")*((AN$1-მონაცემები!$I67)/365)),0)</f>
        <v>0.53698630136986303</v>
      </c>
      <c r="AO67" s="8">
        <f>IF(მონაცემები!$I67&lt;&gt;"არ დაწყებულა",((AO$1&gt;მონაცემები!$I67)*OR(მონაცემები!$AF67&gt;AO$1,მონაცემები!$AF67="")*((AO$1-მონაცემები!$I67)/365)),0)</f>
        <v>0.62191780821917808</v>
      </c>
      <c r="AP67" s="8">
        <f>IF(მონაცემები!$I67&lt;&gt;"არ დაწყებულა",((AP$1&gt;მონაცემები!$I67)*OR(მონაცემები!$AF67&gt;AP$1,მონაცემები!$AF67="")*((AP$1-მონაცემები!$I67)/365)),0)</f>
        <v>0.70410958904109588</v>
      </c>
      <c r="AQ67" s="8">
        <f>IF(მონაცემები!$I67&lt;&gt;"არ დაწყებულა",((AQ$1&gt;მონაცემები!$I67)*OR(მონაცემები!$AF67&gt;AQ$1,მონაცემები!$AF67="")*((AQ$1-მონაცემები!$I67)/365)),0)</f>
        <v>0.78904109589041094</v>
      </c>
      <c r="AR67" s="8">
        <f>IF(მონაცემები!$I67&lt;&gt;"არ დაწყებულა",((AR$1&gt;მონაცემები!$I67)*OR(მონაცემები!$AF67&gt;AR$1,მონაცემები!$AF67="")*((AR$1-მონაცემები!$I67)/365)),0)</f>
        <v>0.87123287671232874</v>
      </c>
      <c r="AS67" s="8">
        <f>IF(მონაცემები!$I67&lt;&gt;"არ დაწყებულა",((AS$1&gt;მონაცემები!$I67)*OR(მონაცემები!$AF67&gt;AS$1,მონაცემები!$AF67="")*((AS$1-მონაცემები!$I67)/365)),0)</f>
        <v>0.95616438356164379</v>
      </c>
      <c r="AT67" s="8">
        <f>IF(მონაცემები!$I67&lt;&gt;"არ დაწყებულა",((AT$1&gt;მონაცემები!$I67)*OR(მონაცემები!$AF67&gt;AT$1,მონაცემები!$AF67="")*((AT$1-მონაცემები!$I67)/365)),0)</f>
        <v>1.0410958904109588</v>
      </c>
      <c r="AU67" s="8">
        <f>IF(მონაცემები!$I67&lt;&gt;"არ დაწყებულა",((AU$1&gt;მონაცემები!$I67)*OR(მონაცემები!$AF67&gt;AU$1,მონაცემები!$AF67="")*((AU$1-მონაცემები!$I67)/365)),0)</f>
        <v>1.1232876712328768</v>
      </c>
      <c r="AV67" s="8">
        <f>IF(მონაცემები!$I67&lt;&gt;"არ დაწყებულა",((AV$1&gt;მონაცემები!$I67)*OR(მონაცემები!$AF67&gt;AV$1,მონაცემები!$AF67="")*((AV$1-მონაცემები!$I67)/365)),0)</f>
        <v>1.2082191780821918</v>
      </c>
      <c r="AW67" s="8">
        <f>IF(მონაცემები!$I67&lt;&gt;"არ დაწყებულა",((AW$1&gt;მონაცემები!$I67)*OR(მონაცემები!$AF67&gt;AW$1,მონაცემები!$AF67="")*((AW$1-მონაცემები!$I67)/365)),0)</f>
        <v>1.2904109589041095</v>
      </c>
      <c r="AX67" s="8">
        <f>IF(მონაცემები!$I67&lt;&gt;"არ დაწყებულა",((AX$1&gt;მონაცემები!$I67)*OR(მონაცემები!$AF67&gt;AX$1,მონაცემები!$AF67="")*((AX$1-მონაცემები!$I67)/365)),0)</f>
        <v>1.3753424657534246</v>
      </c>
      <c r="AY67" s="8">
        <f>IF(მონაცემები!$I67&lt;&gt;"არ დაწყებულა",((AY$1&gt;მონაცემები!$I67)*OR(მონაცემები!$AF67&gt;AY$1,მონაცემები!$AF67="")*((AY$1-მონაცემები!$I67)/365)),0)</f>
        <v>1.4602739726027398</v>
      </c>
      <c r="AZ67" s="8">
        <f>IF(მონაცემები!$I67&lt;&gt;"არ დაწყებულა",((AZ$1&gt;მონაცემები!$I67)*OR(მონაცემები!$AF67&gt;AZ$1,მონაცემები!$AF67="")*((AZ$1-მონაცემები!$I67)/365)),0)</f>
        <v>1.536986301369863</v>
      </c>
      <c r="BA67" s="8">
        <f>IF(მონაცემები!$I67&lt;&gt;"არ დაწყებულა",((BA$1&gt;მონაცემები!$I67)*OR(მონაცემები!$AF67&gt;BA$1,მონაცემები!$AF67="")*((BA$1-მონაცემები!$I67)/365)),0)</f>
        <v>0</v>
      </c>
      <c r="BB67" s="8">
        <f>IF(მონაცემები!$I67&lt;&gt;"არ დაწყებულა",((BB$1&gt;მონაცემები!$I67)*OR(მონაცემები!$AF67&gt;BB$1,მონაცემები!$AF67="")*((BB$1-მონაცემები!$I67)/365)),0)</f>
        <v>0</v>
      </c>
      <c r="BC67" s="8">
        <f>IF(მონაცემები!$I67&lt;&gt;"არ დაწყებულა",((BC$1&gt;მონაცემები!$I67)*OR(მონაცემები!$AF67&gt;BC$1,მონაცემები!$AF67="")*((BC$1-მონაცემები!$I67)/365)),0)</f>
        <v>0</v>
      </c>
      <c r="BD67" s="8">
        <f>IF(მონაცემები!$I67&lt;&gt;"არ დაწყებულა",((BD$1&gt;მონაცემები!$I67)*OR(მონაცემები!$AF67&gt;BD$1,მონაცემები!$AF67="")*((BD$1-მონაცემები!$I67)/365)),0)</f>
        <v>0</v>
      </c>
    </row>
    <row r="68" spans="2:56">
      <c r="B68" s="8">
        <f>IF(მონაცემები!$I68&lt;&gt;"არ დაწყებულა",((B$1&gt;მონაცემები!$I68)*OR(მონაცემები!$AF68&gt;B$1,მონაცემები!$AF68="")*((B$1-მონაცემები!$I68)/365)),0)</f>
        <v>2.1698630136986301</v>
      </c>
      <c r="C68" s="8">
        <f>IF(მონაცემები!$I68&lt;&gt;"არ დაწყებულა",((C$1&gt;მონაცემები!$I68)*OR(მონაცემები!$AF68&gt;C$1,მონაცემები!$AF68="")*((C$1-მონაცემები!$I68)/365)),0)</f>
        <v>2.2547945205479452</v>
      </c>
      <c r="D68" s="8">
        <f>IF(მონაცემები!$I68&lt;&gt;"არ დაწყებულა",((D$1&gt;მონაცემები!$I68)*OR(მონაცემები!$AF68&gt;D$1,მონაცემები!$AF68="")*((D$1-მონაცემები!$I68)/365)),0)</f>
        <v>2.3315068493150686</v>
      </c>
      <c r="E68" s="8">
        <f>IF(მონაცემები!$I68&lt;&gt;"არ დაწყებულა",((E$1&gt;მონაცემები!$I68)*OR(მონაცემები!$AF68&gt;E$1,მონაცემები!$AF68="")*((E$1-მონაცემები!$I68)/365)),0)</f>
        <v>2.4164383561643836</v>
      </c>
      <c r="F68" s="8">
        <f>IF(მონაცემები!$I68&lt;&gt;"არ დაწყებულა",((F$1&gt;მონაცემები!$I68)*OR(მონაცემები!$AF68&gt;F$1,მონაცემები!$AF68="")*((F$1-მონაცემები!$I68)/365)),0)</f>
        <v>2.4986301369863013</v>
      </c>
      <c r="G68" s="8">
        <f>IF(მონაცემები!$I68&lt;&gt;"არ დაწყებულა",((G$1&gt;მონაცემები!$I68)*OR(მონაცემები!$AF68&gt;G$1,მონაცემები!$AF68="")*((G$1-მონაცემები!$I68)/365)),0)</f>
        <v>2.5835616438356164</v>
      </c>
      <c r="H68" s="8">
        <f>IF(მონაცემები!$I68&lt;&gt;"არ დაწყებულა",((H$1&gt;მონაცემები!$I68)*OR(მონაცემები!$AF68&gt;H$1,მონაცემები!$AF68="")*((H$1-მონაცემები!$I68)/365)),0)</f>
        <v>2.6657534246575341</v>
      </c>
      <c r="I68" s="8">
        <f>IF(მონაცემები!$I68&lt;&gt;"არ დაწყებულა",((I$1&gt;მონაცემები!$I68)*OR(მონაცემები!$AF68&gt;I$1,მონაცემები!$AF68="")*((I$1-მონაცემები!$I68)/365)),0)</f>
        <v>2.7506849315068491</v>
      </c>
      <c r="J68" s="8">
        <f>IF(მონაცემები!$I68&lt;&gt;"არ დაწყებულა",((J$1&gt;მონაცემები!$I68)*OR(მონაცემები!$AF68&gt;J$1,მონაცემები!$AF68="")*((J$1-მონაცემები!$I68)/365)),0)</f>
        <v>2.8356164383561642</v>
      </c>
      <c r="K68" s="8">
        <f>IF(მონაცემები!$I68&lt;&gt;"არ დაწყებულა",((K$1&gt;მონაცემები!$I68)*OR(მონაცემები!$AF68&gt;K$1,მონაცემები!$AF68="")*((K$1-მონაცემები!$I68)/365)),0)</f>
        <v>2.9178082191780823</v>
      </c>
      <c r="L68" s="8">
        <f>IF(მონაცემები!$I68&lt;&gt;"არ დაწყებულა",((L$1&gt;მონაცემები!$I68)*OR(მონაცემები!$AF68&gt;L$1,მონაცემები!$AF68="")*((L$1-მონაცემები!$I68)/365)),0)</f>
        <v>3.0027397260273974</v>
      </c>
      <c r="M68" s="8">
        <f>IF(მონაცემები!$I68&lt;&gt;"არ დაწყებულა",((M$1&gt;მონაცემები!$I68)*OR(მონაცემები!$AF68&gt;M$1,მონაცემები!$AF68="")*((M$1-მონაცემები!$I68)/365)),0)</f>
        <v>3.0849315068493151</v>
      </c>
      <c r="N68" s="8">
        <f>IF(მონაცემები!$I68&lt;&gt;"არ დაწყებულა",((N$1&gt;მონაცემები!$I68)*OR(მონაცემები!$AF68&gt;N$1,მონაცემები!$AF68="")*((N$1-მონაცემები!$I68)/365)),0)</f>
        <v>3.1698630136986301</v>
      </c>
      <c r="O68" s="8">
        <f>IF(მონაცემები!$I68&lt;&gt;"არ დაწყებულა",((O$1&gt;მონაცემები!$I68)*OR(მონაცემები!$AF68&gt;O$1,მონაცემები!$AF68="")*((O$1-მონაცემები!$I68)/365)),0)</f>
        <v>3.2547945205479452</v>
      </c>
      <c r="P68" s="8">
        <f>IF(მონაცემები!$I68&lt;&gt;"არ დაწყებულა",((P$1&gt;მონაცემები!$I68)*OR(მონაცემები!$AF68&gt;P$1,მონაცემები!$AF68="")*((P$1-მონაცემები!$I68)/365)),0)</f>
        <v>3.3342465753424659</v>
      </c>
      <c r="Q68" s="8">
        <f>IF(მონაცემები!$I68&lt;&gt;"არ დაწყებულა",((Q$1&gt;მონაცემები!$I68)*OR(მონაცემები!$AF68&gt;Q$1,მონაცემები!$AF68="")*((Q$1-მონაცემები!$I68)/365)),0)</f>
        <v>3.419178082191781</v>
      </c>
      <c r="R68" s="8">
        <f>IF(მონაცემები!$I68&lt;&gt;"არ დაწყებულა",((R$1&gt;მონაცემები!$I68)*OR(მონაცემები!$AF68&gt;R$1,მონაცემები!$AF68="")*((R$1-მონაცემები!$I68)/365)),0)</f>
        <v>3.5013698630136987</v>
      </c>
      <c r="S68" s="8">
        <f>IF(მონაცემები!$I68&lt;&gt;"არ დაწყებულა",((S$1&gt;მონაცემები!$I68)*OR(მონაცემები!$AF68&gt;S$1,მონაცემები!$AF68="")*((S$1-მონაცემები!$I68)/365)),0)</f>
        <v>3.5863013698630137</v>
      </c>
      <c r="T68" s="8">
        <f>IF(მონაცემები!$I68&lt;&gt;"არ დაწყებულა",((T$1&gt;მონაცემები!$I68)*OR(მონაცემები!$AF68&gt;T$1,მონაცემები!$AF68="")*((T$1-მონაცემები!$I68)/365)),0)</f>
        <v>3.6684931506849314</v>
      </c>
      <c r="U68" s="8">
        <f>IF(მონაცემები!$I68&lt;&gt;"არ დაწყებულა",((U$1&gt;მონაცემები!$I68)*OR(მონაცემები!$AF68&gt;U$1,მონაცემები!$AF68="")*((U$1-მონაცემები!$I68)/365)),0)</f>
        <v>3.7534246575342465</v>
      </c>
      <c r="V68" s="8">
        <f>IF(მონაცემები!$I68&lt;&gt;"არ დაწყებულა",((V$1&gt;მონაცემები!$I68)*OR(მონაცემები!$AF68&gt;V$1,მონაცემები!$AF68="")*((V$1-მონაცემები!$I68)/365)),0)</f>
        <v>3.8383561643835615</v>
      </c>
      <c r="W68" s="8">
        <f>IF(მონაცემები!$I68&lt;&gt;"არ დაწყებულა",((W$1&gt;მონაცემები!$I68)*OR(მონაცემები!$AF68&gt;W$1,მონაცემები!$AF68="")*((W$1-მონაცემები!$I68)/365)),0)</f>
        <v>3.9205479452054797</v>
      </c>
      <c r="X68" s="8">
        <f>IF(მონაცემები!$I68&lt;&gt;"არ დაწყებულა",((X$1&gt;მონაცემები!$I68)*OR(მონაცემები!$AF68&gt;X$1,მონაცემები!$AF68="")*((X$1-მონაცემები!$I68)/365)),0)</f>
        <v>4.0054794520547947</v>
      </c>
      <c r="Y68" s="8">
        <f>IF(მონაცემები!$I68&lt;&gt;"არ დაწყებულა",((Y$1&gt;მონაცემები!$I68)*OR(მონაცემები!$AF68&gt;Y$1,მონაცემები!$AF68="")*((Y$1-მონაცემები!$I68)/365)),0)</f>
        <v>4.087671232876712</v>
      </c>
      <c r="Z68" s="8">
        <f>IF(მონაცემები!$I68&lt;&gt;"არ დაწყებულა",((Z$1&gt;მონაცემები!$I68)*OR(მონაცემები!$AF68&gt;Z$1,მონაცემები!$AF68="")*((Z$1-მონაცემები!$I68)/365)),0)</f>
        <v>4.1726027397260275</v>
      </c>
      <c r="AA68" s="8">
        <f>IF(მონაცემები!$I68&lt;&gt;"არ დაწყებულა",((AA$1&gt;მონაცემები!$I68)*OR(მონაცემები!$AF68&gt;AA$1,მონაცემები!$AF68="")*((AA$1-მონაცემები!$I68)/365)),0)</f>
        <v>4.2575342465753421</v>
      </c>
      <c r="AB68" s="8">
        <f>IF(მონაცემები!$I68&lt;&gt;"არ დაწყებულა",((AB$1&gt;მონაცემები!$I68)*OR(მონაცემები!$AF68&gt;AB$1,მონაცემები!$AF68="")*((AB$1-მონაცემები!$I68)/365)),0)</f>
        <v>4.3342465753424655</v>
      </c>
      <c r="AC68" s="8">
        <f>IF(მონაცემები!$I68&lt;&gt;"არ დაწყებულა",((AC$1&gt;მონაცემები!$I68)*OR(მონაცემები!$AF68&gt;AC$1,მონაცემები!$AF68="")*((AC$1-მონაცემები!$I68)/365)),0)</f>
        <v>4.419178082191781</v>
      </c>
      <c r="AD68" s="8">
        <f>IF(მონაცემები!$I68&lt;&gt;"არ დაწყებულა",((AD$1&gt;მონაცემები!$I68)*OR(მონაცემები!$AF68&gt;AD$1,მონაცემები!$AF68="")*((AD$1-მონაცემები!$I68)/365)),0)</f>
        <v>4.5013698630136982</v>
      </c>
      <c r="AE68" s="8">
        <f>IF(მონაცემები!$I68&lt;&gt;"არ დაწყებულა",((AE$1&gt;მონაცემები!$I68)*OR(მონაცემები!$AF68&gt;AE$1,მონაცემები!$AF68="")*((AE$1-მონაცემები!$I68)/365)),0)</f>
        <v>4.5863013698630137</v>
      </c>
      <c r="AF68" s="8">
        <f>IF(მონაცემები!$I68&lt;&gt;"არ დაწყებულა",((AF$1&gt;მონაცემები!$I68)*OR(მონაცემები!$AF68&gt;AF$1,მონაცემები!$AF68="")*((AF$1-მონაცემები!$I68)/365)),0)</f>
        <v>4.6684931506849319</v>
      </c>
      <c r="AG68" s="8">
        <f>IF(მონაცემები!$I68&lt;&gt;"არ დაწყებულა",((AG$1&gt;მონაცემები!$I68)*OR(მონაცემები!$AF68&gt;AG$1,მონაცემები!$AF68="")*((AG$1-მონაცემები!$I68)/365)),0)</f>
        <v>4.7534246575342465</v>
      </c>
      <c r="AH68" s="8">
        <f>IF(მონაცემები!$I68&lt;&gt;"არ დაწყებულა",((AH$1&gt;მონაცემები!$I68)*OR(მონაცემები!$AF68&gt;AH$1,მონაცემები!$AF68="")*((AH$1-მონაცემები!$I68)/365)),0)</f>
        <v>4.838356164383562</v>
      </c>
      <c r="AI68" s="8">
        <f>IF(მონაცემები!$I68&lt;&gt;"არ დაწყებულა",((AI$1&gt;მონაცემები!$I68)*OR(მონაცემები!$AF68&gt;AI$1,მონაცემები!$AF68="")*((AI$1-მონაცემები!$I68)/365)),0)</f>
        <v>0</v>
      </c>
      <c r="AJ68" s="8">
        <f>IF(მონაცემები!$I68&lt;&gt;"არ დაწყებულა",((AJ$1&gt;მონაცემები!$I68)*OR(მონაცემები!$AF68&gt;AJ$1,მონაცემები!$AF68="")*((AJ$1-მონაცემები!$I68)/365)),0)</f>
        <v>0</v>
      </c>
      <c r="AK68" s="8">
        <f>IF(მონაცემები!$I68&lt;&gt;"არ დაწყებულა",((AK$1&gt;მონაცემები!$I68)*OR(მონაცემები!$AF68&gt;AK$1,მონაცემები!$AF68="")*((AK$1-მონაცემები!$I68)/365)),0)</f>
        <v>0</v>
      </c>
      <c r="AL68" s="8">
        <f>IF(მონაცემები!$I68&lt;&gt;"არ დაწყებულა",((AL$1&gt;მონაცემები!$I68)*OR(მონაცემები!$AF68&gt;AL$1,მონაცემები!$AF68="")*((AL$1-მონაცემები!$I68)/365)),0)</f>
        <v>0</v>
      </c>
      <c r="AM68" s="8">
        <f>IF(მონაცემები!$I68&lt;&gt;"არ დაწყებულა",((AM$1&gt;მონაცემები!$I68)*OR(მონაცემები!$AF68&gt;AM$1,მონაცემები!$AF68="")*((AM$1-მონაცემები!$I68)/365)),0)</f>
        <v>0</v>
      </c>
      <c r="AN68" s="8">
        <f>IF(მონაცემები!$I68&lt;&gt;"არ დაწყებულა",((AN$1&gt;მონაცემები!$I68)*OR(მონაცემები!$AF68&gt;AN$1,მონაცემები!$AF68="")*((AN$1-მონაცემები!$I68)/365)),0)</f>
        <v>0</v>
      </c>
      <c r="AO68" s="8">
        <f>IF(მონაცემები!$I68&lt;&gt;"არ დაწყებულა",((AO$1&gt;მონაცემები!$I68)*OR(მონაცემები!$AF68&gt;AO$1,მონაცემები!$AF68="")*((AO$1-მონაცემები!$I68)/365)),0)</f>
        <v>0</v>
      </c>
      <c r="AP68" s="8">
        <f>IF(მონაცემები!$I68&lt;&gt;"არ დაწყებულა",((AP$1&gt;მონაცემები!$I68)*OR(მონაცემები!$AF68&gt;AP$1,მონაცემები!$AF68="")*((AP$1-მონაცემები!$I68)/365)),0)</f>
        <v>0</v>
      </c>
      <c r="AQ68" s="8">
        <f>IF(მონაცემები!$I68&lt;&gt;"არ დაწყებულა",((AQ$1&gt;მონაცემები!$I68)*OR(მონაცემები!$AF68&gt;AQ$1,მონაცემები!$AF68="")*((AQ$1-მონაცემები!$I68)/365)),0)</f>
        <v>0</v>
      </c>
      <c r="AR68" s="8">
        <f>IF(მონაცემები!$I68&lt;&gt;"არ დაწყებულა",((AR$1&gt;მონაცემები!$I68)*OR(მონაცემები!$AF68&gt;AR$1,მონაცემები!$AF68="")*((AR$1-მონაცემები!$I68)/365)),0)</f>
        <v>0</v>
      </c>
      <c r="AS68" s="8">
        <f>IF(მონაცემები!$I68&lt;&gt;"არ დაწყებულა",((AS$1&gt;მონაცემები!$I68)*OR(მონაცემები!$AF68&gt;AS$1,მონაცემები!$AF68="")*((AS$1-მონაცემები!$I68)/365)),0)</f>
        <v>0</v>
      </c>
      <c r="AT68" s="8">
        <f>IF(მონაცემები!$I68&lt;&gt;"არ დაწყებულა",((AT$1&gt;მონაცემები!$I68)*OR(მონაცემები!$AF68&gt;AT$1,მონაცემები!$AF68="")*((AT$1-მონაცემები!$I68)/365)),0)</f>
        <v>0</v>
      </c>
      <c r="AU68" s="8">
        <f>IF(მონაცემები!$I68&lt;&gt;"არ დაწყებულა",((AU$1&gt;მონაცემები!$I68)*OR(მონაცემები!$AF68&gt;AU$1,მონაცემები!$AF68="")*((AU$1-მონაცემები!$I68)/365)),0)</f>
        <v>0</v>
      </c>
      <c r="AV68" s="8">
        <f>IF(მონაცემები!$I68&lt;&gt;"არ დაწყებულა",((AV$1&gt;მონაცემები!$I68)*OR(მონაცემები!$AF68&gt;AV$1,მონაცემები!$AF68="")*((AV$1-მონაცემები!$I68)/365)),0)</f>
        <v>0</v>
      </c>
      <c r="AW68" s="8">
        <f>IF(მონაცემები!$I68&lt;&gt;"არ დაწყებულა",((AW$1&gt;მონაცემები!$I68)*OR(მონაცემები!$AF68&gt;AW$1,მონაცემები!$AF68="")*((AW$1-მონაცემები!$I68)/365)),0)</f>
        <v>0</v>
      </c>
      <c r="AX68" s="8">
        <f>IF(მონაცემები!$I68&lt;&gt;"არ დაწყებულა",((AX$1&gt;მონაცემები!$I68)*OR(მონაცემები!$AF68&gt;AX$1,მონაცემები!$AF68="")*((AX$1-მონაცემები!$I68)/365)),0)</f>
        <v>0</v>
      </c>
      <c r="AY68" s="8">
        <f>IF(მონაცემები!$I68&lt;&gt;"არ დაწყებულა",((AY$1&gt;მონაცემები!$I68)*OR(მონაცემები!$AF68&gt;AY$1,მონაცემები!$AF68="")*((AY$1-მონაცემები!$I68)/365)),0)</f>
        <v>0</v>
      </c>
      <c r="AZ68" s="8">
        <f>IF(მონაცემები!$I68&lt;&gt;"არ დაწყებულა",((AZ$1&gt;მონაცემები!$I68)*OR(მონაცემები!$AF68&gt;AZ$1,მონაცემები!$AF68="")*((AZ$1-მონაცემები!$I68)/365)),0)</f>
        <v>0</v>
      </c>
      <c r="BA68" s="8">
        <f>IF(მონაცემები!$I68&lt;&gt;"არ დაწყებულა",((BA$1&gt;მონაცემები!$I68)*OR(მონაცემები!$AF68&gt;BA$1,მონაცემები!$AF68="")*((BA$1-მონაცემები!$I68)/365)),0)</f>
        <v>0</v>
      </c>
      <c r="BB68" s="8">
        <f>IF(მონაცემები!$I68&lt;&gt;"არ დაწყებულა",((BB$1&gt;მონაცემები!$I68)*OR(მონაცემები!$AF68&gt;BB$1,მონაცემები!$AF68="")*((BB$1-მონაცემები!$I68)/365)),0)</f>
        <v>0</v>
      </c>
      <c r="BC68" s="8">
        <f>IF(მონაცემები!$I68&lt;&gt;"არ დაწყებულა",((BC$1&gt;მონაცემები!$I68)*OR(მონაცემები!$AF68&gt;BC$1,მონაცემები!$AF68="")*((BC$1-მონაცემები!$I68)/365)),0)</f>
        <v>0</v>
      </c>
      <c r="BD68" s="8">
        <f>IF(მონაცემები!$I68&lt;&gt;"არ დაწყებულა",((BD$1&gt;მონაცემები!$I68)*OR(მონაცემები!$AF68&gt;BD$1,მონაცემები!$AF68="")*((BD$1-მონაცემები!$I68)/365)),0)</f>
        <v>0</v>
      </c>
    </row>
    <row r="69" spans="2:56">
      <c r="B69" s="8">
        <f>IF(მონაცემები!$I69&lt;&gt;"არ დაწყებულა",((B$1&gt;მონაცემები!$I69)*OR(მონაცემები!$AF69&gt;B$1,მონაცემები!$AF69="")*((B$1-მონაცემები!$I69)/365)),0)</f>
        <v>0</v>
      </c>
      <c r="C69" s="8">
        <f>IF(მონაცემები!$I69&lt;&gt;"არ დაწყებულა",((C$1&gt;მონაცემები!$I69)*OR(მონაცემები!$AF69&gt;C$1,მონაცემები!$AF69="")*((C$1-მონაცემები!$I69)/365)),0)</f>
        <v>0</v>
      </c>
      <c r="D69" s="8">
        <f>IF(მონაცემები!$I69&lt;&gt;"არ დაწყებულა",((D$1&gt;მონაცემები!$I69)*OR(მონაცემები!$AF69&gt;D$1,მონაცემები!$AF69="")*((D$1-მონაცემები!$I69)/365)),0)</f>
        <v>0</v>
      </c>
      <c r="E69" s="8">
        <f>IF(მონაცემები!$I69&lt;&gt;"არ დაწყებულა",((E$1&gt;მონაცემები!$I69)*OR(მონაცემები!$AF69&gt;E$1,მონაცემები!$AF69="")*((E$1-მონაცემები!$I69)/365)),0)</f>
        <v>0</v>
      </c>
      <c r="F69" s="8">
        <f>IF(მონაცემები!$I69&lt;&gt;"არ დაწყებულა",((F$1&gt;მონაცემები!$I69)*OR(მონაცემები!$AF69&gt;F$1,მონაცემები!$AF69="")*((F$1-მონაცემები!$I69)/365)),0)</f>
        <v>0</v>
      </c>
      <c r="G69" s="8">
        <f>IF(მონაცემები!$I69&lt;&gt;"არ დაწყებულა",((G$1&gt;მონაცემები!$I69)*OR(მონაცემები!$AF69&gt;G$1,მონაცემები!$AF69="")*((G$1-მონაცემები!$I69)/365)),0)</f>
        <v>0</v>
      </c>
      <c r="H69" s="8">
        <f>IF(მონაცემები!$I69&lt;&gt;"არ დაწყებულა",((H$1&gt;მონაცემები!$I69)*OR(მონაცემები!$AF69&gt;H$1,მონაცემები!$AF69="")*((H$1-მონაცემები!$I69)/365)),0)</f>
        <v>0</v>
      </c>
      <c r="I69" s="8">
        <f>IF(მონაცემები!$I69&lt;&gt;"არ დაწყებულა",((I$1&gt;მონაცემები!$I69)*OR(მონაცემები!$AF69&gt;I$1,მონაცემები!$AF69="")*((I$1-მონაცემები!$I69)/365)),0)</f>
        <v>0</v>
      </c>
      <c r="J69" s="8">
        <f>IF(მონაცემები!$I69&lt;&gt;"არ დაწყებულა",((J$1&gt;მონაცემები!$I69)*OR(მონაცემები!$AF69&gt;J$1,მონაცემები!$AF69="")*((J$1-მონაცემები!$I69)/365)),0)</f>
        <v>0</v>
      </c>
      <c r="K69" s="8">
        <f>IF(მონაცემები!$I69&lt;&gt;"არ დაწყებულა",((K$1&gt;მონაცემები!$I69)*OR(მონაცემები!$AF69&gt;K$1,მონაცემები!$AF69="")*((K$1-მონაცემები!$I69)/365)),0)</f>
        <v>0</v>
      </c>
      <c r="L69" s="8">
        <f>IF(მონაცემები!$I69&lt;&gt;"არ დაწყებულა",((L$1&gt;მონაცემები!$I69)*OR(მონაცემები!$AF69&gt;L$1,მონაცემები!$AF69="")*((L$1-მონაცემები!$I69)/365)),0)</f>
        <v>0</v>
      </c>
      <c r="M69" s="8">
        <f>IF(მონაცემები!$I69&lt;&gt;"არ დაწყებულა",((M$1&gt;მონაცემები!$I69)*OR(მონაცემები!$AF69&gt;M$1,მონაცემები!$AF69="")*((M$1-მონაცემები!$I69)/365)),0)</f>
        <v>0</v>
      </c>
      <c r="N69" s="8">
        <f>IF(მონაცემები!$I69&lt;&gt;"არ დაწყებულა",((N$1&gt;მონაცემები!$I69)*OR(მონაცემები!$AF69&gt;N$1,მონაცემები!$AF69="")*((N$1-მონაცემები!$I69)/365)),0)</f>
        <v>0</v>
      </c>
      <c r="O69" s="8">
        <f>IF(მონაცემები!$I69&lt;&gt;"არ დაწყებულა",((O$1&gt;მონაცემები!$I69)*OR(მონაცემები!$AF69&gt;O$1,მონაცემები!$AF69="")*((O$1-მონაცემები!$I69)/365)),0)</f>
        <v>0</v>
      </c>
      <c r="P69" s="8">
        <f>IF(მონაცემები!$I69&lt;&gt;"არ დაწყებულა",((P$1&gt;მონაცემები!$I69)*OR(მონაცემები!$AF69&gt;P$1,მონაცემები!$AF69="")*((P$1-მონაცემები!$I69)/365)),0)</f>
        <v>0</v>
      </c>
      <c r="Q69" s="8">
        <f>IF(მონაცემები!$I69&lt;&gt;"არ დაწყებულა",((Q$1&gt;მონაცემები!$I69)*OR(მონაცემები!$AF69&gt;Q$1,მონაცემები!$AF69="")*((Q$1-მონაცემები!$I69)/365)),0)</f>
        <v>0</v>
      </c>
      <c r="R69" s="8">
        <f>IF(მონაცემები!$I69&lt;&gt;"არ დაწყებულა",((R$1&gt;მონაცემები!$I69)*OR(მონაცემები!$AF69&gt;R$1,მონაცემები!$AF69="")*((R$1-მონაცემები!$I69)/365)),0)</f>
        <v>0</v>
      </c>
      <c r="S69" s="8">
        <f>IF(მონაცემები!$I69&lt;&gt;"არ დაწყებულა",((S$1&gt;მონაცემები!$I69)*OR(მონაცემები!$AF69&gt;S$1,მონაცემები!$AF69="")*((S$1-მონაცემები!$I69)/365)),0)</f>
        <v>0</v>
      </c>
      <c r="T69" s="8">
        <f>IF(მონაცემები!$I69&lt;&gt;"არ დაწყებულა",((T$1&gt;მონაცემები!$I69)*OR(მონაცემები!$AF69&gt;T$1,მონაცემები!$AF69="")*((T$1-მონაცემები!$I69)/365)),0)</f>
        <v>0</v>
      </c>
      <c r="U69" s="8">
        <f>IF(მონაცემები!$I69&lt;&gt;"არ დაწყებულა",((U$1&gt;მონაცემები!$I69)*OR(მონაცემები!$AF69&gt;U$1,მონაცემები!$AF69="")*((U$1-მონაცემები!$I69)/365)),0)</f>
        <v>0</v>
      </c>
      <c r="V69" s="8">
        <f>IF(მონაცემები!$I69&lt;&gt;"არ დაწყებულა",((V$1&gt;მონაცემები!$I69)*OR(მონაცემები!$AF69&gt;V$1,მონაცემები!$AF69="")*((V$1-მონაცემები!$I69)/365)),0)</f>
        <v>0</v>
      </c>
      <c r="W69" s="8">
        <f>IF(მონაცემები!$I69&lt;&gt;"არ დაწყებულა",((W$1&gt;მონაცემები!$I69)*OR(მონაცემები!$AF69&gt;W$1,მონაცემები!$AF69="")*((W$1-მონაცემები!$I69)/365)),0)</f>
        <v>0</v>
      </c>
      <c r="X69" s="8">
        <f>IF(მონაცემები!$I69&lt;&gt;"არ დაწყებულა",((X$1&gt;მონაცემები!$I69)*OR(მონაცემები!$AF69&gt;X$1,მონაცემები!$AF69="")*((X$1-მონაცემები!$I69)/365)),0)</f>
        <v>0</v>
      </c>
      <c r="Y69" s="8">
        <f>IF(მონაცემები!$I69&lt;&gt;"არ დაწყებულა",((Y$1&gt;მონაცემები!$I69)*OR(მონაცემები!$AF69&gt;Y$1,მონაცემები!$AF69="")*((Y$1-მონაცემები!$I69)/365)),0)</f>
        <v>0</v>
      </c>
      <c r="Z69" s="8">
        <f>IF(მონაცემები!$I69&lt;&gt;"არ დაწყებულა",((Z$1&gt;მონაცემები!$I69)*OR(მონაცემები!$AF69&gt;Z$1,მონაცემები!$AF69="")*((Z$1-მონაცემები!$I69)/365)),0)</f>
        <v>0</v>
      </c>
      <c r="AA69" s="8">
        <f>IF(მონაცემები!$I69&lt;&gt;"არ დაწყებულა",((AA$1&gt;მონაცემები!$I69)*OR(მონაცემები!$AF69&gt;AA$1,მონაცემები!$AF69="")*((AA$1-მონაცემები!$I69)/365)),0)</f>
        <v>0</v>
      </c>
      <c r="AB69" s="8">
        <f>IF(მონაცემები!$I69&lt;&gt;"არ დაწყებულა",((AB$1&gt;მონაცემები!$I69)*OR(მონაცემები!$AF69&gt;AB$1,მონაცემები!$AF69="")*((AB$1-მონაცემები!$I69)/365)),0)</f>
        <v>0</v>
      </c>
      <c r="AC69" s="8">
        <f>IF(მონაცემები!$I69&lt;&gt;"არ დაწყებულა",((AC$1&gt;მონაცემები!$I69)*OR(მონაცემები!$AF69&gt;AC$1,მონაცემები!$AF69="")*((AC$1-მონაცემები!$I69)/365)),0)</f>
        <v>0</v>
      </c>
      <c r="AD69" s="8">
        <f>IF(მონაცემები!$I69&lt;&gt;"არ დაწყებულა",((AD$1&gt;მონაცემები!$I69)*OR(მონაცემები!$AF69&gt;AD$1,მონაცემები!$AF69="")*((AD$1-მონაცემები!$I69)/365)),0)</f>
        <v>0</v>
      </c>
      <c r="AE69" s="8">
        <f>IF(მონაცემები!$I69&lt;&gt;"არ დაწყებულა",((AE$1&gt;მონაცემები!$I69)*OR(მონაცემები!$AF69&gt;AE$1,მონაცემები!$AF69="")*((AE$1-მონაცემები!$I69)/365)),0)</f>
        <v>0</v>
      </c>
      <c r="AF69" s="8">
        <f>IF(მონაცემები!$I69&lt;&gt;"არ დაწყებულა",((AF$1&gt;მონაცემები!$I69)*OR(მონაცემები!$AF69&gt;AF$1,მონაცემები!$AF69="")*((AF$1-მონაცემები!$I69)/365)),0)</f>
        <v>0</v>
      </c>
      <c r="AG69" s="8">
        <f>IF(მონაცემები!$I69&lt;&gt;"არ დაწყებულა",((AG$1&gt;მონაცემები!$I69)*OR(მონაცემები!$AF69&gt;AG$1,მონაცემები!$AF69="")*((AG$1-მონაცემები!$I69)/365)),0)</f>
        <v>0</v>
      </c>
      <c r="AH69" s="8">
        <f>IF(მონაცემები!$I69&lt;&gt;"არ დაწყებულა",((AH$1&gt;მონაცემები!$I69)*OR(მონაცემები!$AF69&gt;AH$1,მონაცემები!$AF69="")*((AH$1-მონაცემები!$I69)/365)),0)</f>
        <v>0</v>
      </c>
      <c r="AI69" s="8">
        <f>IF(მონაცემები!$I69&lt;&gt;"არ დაწყებულა",((AI$1&gt;მონაცემები!$I69)*OR(მონაცემები!$AF69&gt;AI$1,მონაცემები!$AF69="")*((AI$1-მონაცემები!$I69)/365)),0)</f>
        <v>0</v>
      </c>
      <c r="AJ69" s="8">
        <f>IF(მონაცემები!$I69&lt;&gt;"არ დაწყებულა",((AJ$1&gt;მონაცემები!$I69)*OR(მონაცემები!$AF69&gt;AJ$1,მონაცემები!$AF69="")*((AJ$1-მონაცემები!$I69)/365)),0)</f>
        <v>0</v>
      </c>
      <c r="AK69" s="8">
        <f>IF(მონაცემები!$I69&lt;&gt;"არ დაწყებულა",((AK$1&gt;მონაცემები!$I69)*OR(მონაცემები!$AF69&gt;AK$1,მონაცემები!$AF69="")*((AK$1-მონაცემები!$I69)/365)),0)</f>
        <v>0</v>
      </c>
      <c r="AL69" s="8">
        <f>IF(მონაცემები!$I69&lt;&gt;"არ დაწყებულა",((AL$1&gt;მონაცემები!$I69)*OR(მონაცემები!$AF69&gt;AL$1,მონაცემები!$AF69="")*((AL$1-მონაცემები!$I69)/365)),0)</f>
        <v>0</v>
      </c>
      <c r="AM69" s="8">
        <f>IF(მონაცემები!$I69&lt;&gt;"არ დაწყებულა",((AM$1&gt;მონაცემები!$I69)*OR(მონაცემები!$AF69&gt;AM$1,მონაცემები!$AF69="")*((AM$1-მონაცემები!$I69)/365)),0)</f>
        <v>0</v>
      </c>
      <c r="AN69" s="8">
        <f>IF(მონაცემები!$I69&lt;&gt;"არ დაწყებულა",((AN$1&gt;მონაცემები!$I69)*OR(მონაცემები!$AF69&gt;AN$1,მონაცემები!$AF69="")*((AN$1-მონაცემები!$I69)/365)),0)</f>
        <v>0</v>
      </c>
      <c r="AO69" s="8">
        <f>IF(მონაცემები!$I69&lt;&gt;"არ დაწყებულა",((AO$1&gt;მონაცემები!$I69)*OR(მონაცემები!$AF69&gt;AO$1,მონაცემები!$AF69="")*((AO$1-მონაცემები!$I69)/365)),0)</f>
        <v>0</v>
      </c>
      <c r="AP69" s="8">
        <f>IF(მონაცემები!$I69&lt;&gt;"არ დაწყებულა",((AP$1&gt;მონაცემები!$I69)*OR(მონაცემები!$AF69&gt;AP$1,მონაცემები!$AF69="")*((AP$1-მონაცემები!$I69)/365)),0)</f>
        <v>0</v>
      </c>
      <c r="AQ69" s="8">
        <f>IF(მონაცემები!$I69&lt;&gt;"არ დაწყებულა",((AQ$1&gt;მონაცემები!$I69)*OR(მონაცემები!$AF69&gt;AQ$1,მონაცემები!$AF69="")*((AQ$1-მონაცემები!$I69)/365)),0)</f>
        <v>0</v>
      </c>
      <c r="AR69" s="8">
        <f>IF(მონაცემები!$I69&lt;&gt;"არ დაწყებულა",((AR$1&gt;მონაცემები!$I69)*OR(მონაცემები!$AF69&gt;AR$1,მონაცემები!$AF69="")*((AR$1-მონაცემები!$I69)/365)),0)</f>
        <v>0</v>
      </c>
      <c r="AS69" s="8">
        <f>IF(მონაცემები!$I69&lt;&gt;"არ დაწყებულა",((AS$1&gt;მონაცემები!$I69)*OR(მონაცემები!$AF69&gt;AS$1,მონაცემები!$AF69="")*((AS$1-მონაცემები!$I69)/365)),0)</f>
        <v>0</v>
      </c>
      <c r="AT69" s="8">
        <f>IF(მონაცემები!$I69&lt;&gt;"არ დაწყებულა",((AT$1&gt;მონაცემები!$I69)*OR(მონაცემები!$AF69&gt;AT$1,მონაცემები!$AF69="")*((AT$1-მონაცემები!$I69)/365)),0)</f>
        <v>0</v>
      </c>
      <c r="AU69" s="8">
        <f>IF(მონაცემები!$I69&lt;&gt;"არ დაწყებულა",((AU$1&gt;მონაცემები!$I69)*OR(მონაცემები!$AF69&gt;AU$1,მონაცემები!$AF69="")*((AU$1-მონაცემები!$I69)/365)),0)</f>
        <v>0</v>
      </c>
      <c r="AV69" s="8">
        <f>IF(მონაცემები!$I69&lt;&gt;"არ დაწყებულა",((AV$1&gt;მონაცემები!$I69)*OR(მონაცემები!$AF69&gt;AV$1,მონაცემები!$AF69="")*((AV$1-მონაცემები!$I69)/365)),0)</f>
        <v>0</v>
      </c>
      <c r="AW69" s="8">
        <f>IF(მონაცემები!$I69&lt;&gt;"არ დაწყებულა",((AW$1&gt;მონაცემები!$I69)*OR(მონაცემები!$AF69&gt;AW$1,მონაცემები!$AF69="")*((AW$1-მონაცემები!$I69)/365)),0)</f>
        <v>0</v>
      </c>
      <c r="AX69" s="8">
        <f>IF(მონაცემები!$I69&lt;&gt;"არ დაწყებულა",((AX$1&gt;მონაცემები!$I69)*OR(მონაცემები!$AF69&gt;AX$1,მონაცემები!$AF69="")*((AX$1-მონაცემები!$I69)/365)),0)</f>
        <v>0</v>
      </c>
      <c r="AY69" s="8">
        <f>IF(მონაცემები!$I69&lt;&gt;"არ დაწყებულა",((AY$1&gt;მონაცემები!$I69)*OR(მონაცემები!$AF69&gt;AY$1,მონაცემები!$AF69="")*((AY$1-მონაცემები!$I69)/365)),0)</f>
        <v>0</v>
      </c>
      <c r="AZ69" s="8">
        <f>IF(მონაცემები!$I69&lt;&gt;"არ დაწყებულა",((AZ$1&gt;მონაცემები!$I69)*OR(მონაცემები!$AF69&gt;AZ$1,მონაცემები!$AF69="")*((AZ$1-მონაცემები!$I69)/365)),0)</f>
        <v>0</v>
      </c>
      <c r="BA69" s="8">
        <f>IF(მონაცემები!$I69&lt;&gt;"არ დაწყებულა",((BA$1&gt;მონაცემები!$I69)*OR(მონაცემები!$AF69&gt;BA$1,მონაცემები!$AF69="")*((BA$1-მონაცემები!$I69)/365)),0)</f>
        <v>0</v>
      </c>
      <c r="BB69" s="8">
        <f>IF(მონაცემები!$I69&lt;&gt;"არ დაწყებულა",((BB$1&gt;მონაცემები!$I69)*OR(მონაცემები!$AF69&gt;BB$1,მონაცემები!$AF69="")*((BB$1-მონაცემები!$I69)/365)),0)</f>
        <v>0</v>
      </c>
      <c r="BC69" s="8">
        <f>IF(მონაცემები!$I69&lt;&gt;"არ დაწყებულა",((BC$1&gt;მონაცემები!$I69)*OR(მონაცემები!$AF69&gt;BC$1,მონაცემები!$AF69="")*((BC$1-მონაცემები!$I69)/365)),0)</f>
        <v>0</v>
      </c>
      <c r="BD69" s="8">
        <f>IF(მონაცემები!$I69&lt;&gt;"არ დაწყებულა",((BD$1&gt;მონაცემები!$I69)*OR(მონაცემები!$AF69&gt;BD$1,მონაცემები!$AF69="")*((BD$1-მონაცემები!$I69)/365)),0)</f>
        <v>0</v>
      </c>
    </row>
    <row r="70" spans="2:56">
      <c r="B70" s="8">
        <f>IF(მონაცემები!$I70&lt;&gt;"არ დაწყებულა",((B$1&gt;მონაცემები!$I70)*OR(მონაცემები!$AF70&gt;B$1,მონაცემები!$AF70="")*((B$1-მონაცემები!$I70)/365)),0)</f>
        <v>0</v>
      </c>
      <c r="C70" s="8">
        <f>IF(მონაცემები!$I70&lt;&gt;"არ დაწყებულა",((C$1&gt;მონაცემები!$I70)*OR(მონაცემები!$AF70&gt;C$1,მონაცემები!$AF70="")*((C$1-მონაცემები!$I70)/365)),0)</f>
        <v>0</v>
      </c>
      <c r="D70" s="8">
        <f>IF(მონაცემები!$I70&lt;&gt;"არ დაწყებულა",((D$1&gt;მონაცემები!$I70)*OR(მონაცემები!$AF70&gt;D$1,მონაცემები!$AF70="")*((D$1-მონაცემები!$I70)/365)),0)</f>
        <v>0</v>
      </c>
      <c r="E70" s="8">
        <f>IF(მონაცემები!$I70&lt;&gt;"არ დაწყებულა",((E$1&gt;მონაცემები!$I70)*OR(მონაცემები!$AF70&gt;E$1,მონაცემები!$AF70="")*((E$1-მონაცემები!$I70)/365)),0)</f>
        <v>0</v>
      </c>
      <c r="F70" s="8">
        <f>IF(მონაცემები!$I70&lt;&gt;"არ დაწყებულა",((F$1&gt;მონაცემები!$I70)*OR(მონაცემები!$AF70&gt;F$1,მონაცემები!$AF70="")*((F$1-მონაცემები!$I70)/365)),0)</f>
        <v>0</v>
      </c>
      <c r="G70" s="8">
        <f>IF(მონაცემები!$I70&lt;&gt;"არ დაწყებულა",((G$1&gt;მონაცემები!$I70)*OR(მონაცემები!$AF70&gt;G$1,მონაცემები!$AF70="")*((G$1-მონაცემები!$I70)/365)),0)</f>
        <v>0</v>
      </c>
      <c r="H70" s="8">
        <f>IF(მონაცემები!$I70&lt;&gt;"არ დაწყებულა",((H$1&gt;მონაცემები!$I70)*OR(მონაცემები!$AF70&gt;H$1,მონაცემები!$AF70="")*((H$1-მონაცემები!$I70)/365)),0)</f>
        <v>0</v>
      </c>
      <c r="I70" s="8">
        <f>IF(მონაცემები!$I70&lt;&gt;"არ დაწყებულა",((I$1&gt;მონაცემები!$I70)*OR(მონაცემები!$AF70&gt;I$1,მონაცემები!$AF70="")*((I$1-მონაცემები!$I70)/365)),0)</f>
        <v>0</v>
      </c>
      <c r="J70" s="8">
        <f>IF(მონაცემები!$I70&lt;&gt;"არ დაწყებულა",((J$1&gt;მონაცემები!$I70)*OR(მონაცემები!$AF70&gt;J$1,მონაცემები!$AF70="")*((J$1-მონაცემები!$I70)/365)),0)</f>
        <v>0</v>
      </c>
      <c r="K70" s="8">
        <f>IF(მონაცემები!$I70&lt;&gt;"არ დაწყებულა",((K$1&gt;მონაცემები!$I70)*OR(მონაცემები!$AF70&gt;K$1,მონაცემები!$AF70="")*((K$1-მონაცემები!$I70)/365)),0)</f>
        <v>0</v>
      </c>
      <c r="L70" s="8">
        <f>IF(მონაცემები!$I70&lt;&gt;"არ დაწყებულა",((L$1&gt;მონაცემები!$I70)*OR(მონაცემები!$AF70&gt;L$1,მონაცემები!$AF70="")*((L$1-მონაცემები!$I70)/365)),0)</f>
        <v>0</v>
      </c>
      <c r="M70" s="8">
        <f>IF(მონაცემები!$I70&lt;&gt;"არ დაწყებულა",((M$1&gt;მონაცემები!$I70)*OR(მონაცემები!$AF70&gt;M$1,მონაცემები!$AF70="")*((M$1-მონაცემები!$I70)/365)),0)</f>
        <v>0</v>
      </c>
      <c r="N70" s="8">
        <f>IF(მონაცემები!$I70&lt;&gt;"არ დაწყებულა",((N$1&gt;მონაცემები!$I70)*OR(მონაცემები!$AF70&gt;N$1,მონაცემები!$AF70="")*((N$1-მონაცემები!$I70)/365)),0)</f>
        <v>0</v>
      </c>
      <c r="O70" s="8">
        <f>IF(მონაცემები!$I70&lt;&gt;"არ დაწყებულა",((O$1&gt;მონაცემები!$I70)*OR(მონაცემები!$AF70&gt;O$1,მონაცემები!$AF70="")*((O$1-მონაცემები!$I70)/365)),0)</f>
        <v>0</v>
      </c>
      <c r="P70" s="8">
        <f>IF(მონაცემები!$I70&lt;&gt;"არ დაწყებულა",((P$1&gt;მონაცემები!$I70)*OR(მონაცემები!$AF70&gt;P$1,მონაცემები!$AF70="")*((P$1-მონაცემები!$I70)/365)),0)</f>
        <v>0</v>
      </c>
      <c r="Q70" s="8">
        <f>IF(მონაცემები!$I70&lt;&gt;"არ დაწყებულა",((Q$1&gt;მონაცემები!$I70)*OR(მონაცემები!$AF70&gt;Q$1,მონაცემები!$AF70="")*((Q$1-მონაცემები!$I70)/365)),0)</f>
        <v>0</v>
      </c>
      <c r="R70" s="8">
        <f>IF(მონაცემები!$I70&lt;&gt;"არ დაწყებულა",((R$1&gt;მონაცემები!$I70)*OR(მონაცემები!$AF70&gt;R$1,მონაცემები!$AF70="")*((R$1-მონაცემები!$I70)/365)),0)</f>
        <v>0</v>
      </c>
      <c r="S70" s="8">
        <f>IF(მონაცემები!$I70&lt;&gt;"არ დაწყებულა",((S$1&gt;მონაცემები!$I70)*OR(მონაცემები!$AF70&gt;S$1,მონაცემები!$AF70="")*((S$1-მონაცემები!$I70)/365)),0)</f>
        <v>0</v>
      </c>
      <c r="T70" s="8">
        <f>IF(მონაცემები!$I70&lt;&gt;"არ დაწყებულა",((T$1&gt;მონაცემები!$I70)*OR(მონაცემები!$AF70&gt;T$1,მონაცემები!$AF70="")*((T$1-მონაცემები!$I70)/365)),0)</f>
        <v>0</v>
      </c>
      <c r="U70" s="8">
        <f>IF(მონაცემები!$I70&lt;&gt;"არ დაწყებულა",((U$1&gt;მონაცემები!$I70)*OR(მონაცემები!$AF70&gt;U$1,მონაცემები!$AF70="")*((U$1-მონაცემები!$I70)/365)),0)</f>
        <v>0</v>
      </c>
      <c r="V70" s="8">
        <f>IF(მონაცემები!$I70&lt;&gt;"არ დაწყებულა",((V$1&gt;მონაცემები!$I70)*OR(მონაცემები!$AF70&gt;V$1,მონაცემები!$AF70="")*((V$1-მონაცემები!$I70)/365)),0)</f>
        <v>0</v>
      </c>
      <c r="W70" s="8">
        <f>IF(მონაცემები!$I70&lt;&gt;"არ დაწყებულა",((W$1&gt;მონაცემები!$I70)*OR(მონაცემები!$AF70&gt;W$1,მონაცემები!$AF70="")*((W$1-მონაცემები!$I70)/365)),0)</f>
        <v>0</v>
      </c>
      <c r="X70" s="8">
        <f>IF(მონაცემები!$I70&lt;&gt;"არ დაწყებულა",((X$1&gt;მონაცემები!$I70)*OR(მონაცემები!$AF70&gt;X$1,მონაცემები!$AF70="")*((X$1-მონაცემები!$I70)/365)),0)</f>
        <v>0</v>
      </c>
      <c r="Y70" s="8">
        <f>IF(მონაცემები!$I70&lt;&gt;"არ დაწყებულა",((Y$1&gt;მონაცემები!$I70)*OR(მონაცემები!$AF70&gt;Y$1,მონაცემები!$AF70="")*((Y$1-მონაცემები!$I70)/365)),0)</f>
        <v>0</v>
      </c>
      <c r="Z70" s="8">
        <f>IF(მონაცემები!$I70&lt;&gt;"არ დაწყებულა",((Z$1&gt;მონაცემები!$I70)*OR(მონაცემები!$AF70&gt;Z$1,მონაცემები!$AF70="")*((Z$1-მონაცემები!$I70)/365)),0)</f>
        <v>0</v>
      </c>
      <c r="AA70" s="8">
        <f>IF(მონაცემები!$I70&lt;&gt;"არ დაწყებულა",((AA$1&gt;მონაცემები!$I70)*OR(მონაცემები!$AF70&gt;AA$1,მონაცემები!$AF70="")*((AA$1-მონაცემები!$I70)/365)),0)</f>
        <v>0</v>
      </c>
      <c r="AB70" s="8">
        <f>IF(მონაცემები!$I70&lt;&gt;"არ დაწყებულა",((AB$1&gt;მონაცემები!$I70)*OR(მონაცემები!$AF70&gt;AB$1,მონაცემები!$AF70="")*((AB$1-მონაცემები!$I70)/365)),0)</f>
        <v>0</v>
      </c>
      <c r="AC70" s="8">
        <f>IF(მონაცემები!$I70&lt;&gt;"არ დაწყებულა",((AC$1&gt;მონაცემები!$I70)*OR(მონაცემები!$AF70&gt;AC$1,მონაცემები!$AF70="")*((AC$1-მონაცემები!$I70)/365)),0)</f>
        <v>0</v>
      </c>
      <c r="AD70" s="8">
        <f>IF(მონაცემები!$I70&lt;&gt;"არ დაწყებულა",((AD$1&gt;მონაცემები!$I70)*OR(მონაცემები!$AF70&gt;AD$1,მონაცემები!$AF70="")*((AD$1-მონაცემები!$I70)/365)),0)</f>
        <v>0</v>
      </c>
      <c r="AE70" s="8">
        <f>IF(მონაცემები!$I70&lt;&gt;"არ დაწყებულა",((AE$1&gt;მონაცემები!$I70)*OR(მონაცემები!$AF70&gt;AE$1,მონაცემები!$AF70="")*((AE$1-მონაცემები!$I70)/365)),0)</f>
        <v>0</v>
      </c>
      <c r="AF70" s="8">
        <f>IF(მონაცემები!$I70&lt;&gt;"არ დაწყებულა",((AF$1&gt;მონაცემები!$I70)*OR(მონაცემები!$AF70&gt;AF$1,მონაცემები!$AF70="")*((AF$1-მონაცემები!$I70)/365)),0)</f>
        <v>0</v>
      </c>
      <c r="AG70" s="8">
        <f>IF(მონაცემები!$I70&lt;&gt;"არ დაწყებულა",((AG$1&gt;მონაცემები!$I70)*OR(მონაცემები!$AF70&gt;AG$1,მონაცემები!$AF70="")*((AG$1-მონაცემები!$I70)/365)),0)</f>
        <v>7.3972602739726029E-2</v>
      </c>
      <c r="AH70" s="8">
        <f>IF(მონაცემები!$I70&lt;&gt;"არ დაწყებულა",((AH$1&gt;მონაცემები!$I70)*OR(მონაცემები!$AF70&gt;AH$1,მონაცემები!$AF70="")*((AH$1-მონაცემები!$I70)/365)),0)</f>
        <v>0.15890410958904111</v>
      </c>
      <c r="AI70" s="8">
        <f>IF(მონაცემები!$I70&lt;&gt;"არ დაწყებულა",((AI$1&gt;მონაცემები!$I70)*OR(მონაცემები!$AF70&gt;AI$1,მონაცემები!$AF70="")*((AI$1-მონაცემები!$I70)/365)),0)</f>
        <v>0.24109589041095891</v>
      </c>
      <c r="AJ70" s="8">
        <f>IF(მონაცემები!$I70&lt;&gt;"არ დაწყებულა",((AJ$1&gt;მონაცემები!$I70)*OR(მონაცემები!$AF70&gt;AJ$1,მონაცემები!$AF70="")*((AJ$1-მონაცემები!$I70)/365)),0)</f>
        <v>0.32602739726027397</v>
      </c>
      <c r="AK70" s="8">
        <f>IF(მონაცემები!$I70&lt;&gt;"არ დაწყებულა",((AK$1&gt;მონაცემები!$I70)*OR(მონაცემები!$AF70&gt;AK$1,მონაცემები!$AF70="")*((AK$1-მონაცემები!$I70)/365)),0)</f>
        <v>0.40821917808219177</v>
      </c>
      <c r="AL70" s="8">
        <f>IF(მონაცემები!$I70&lt;&gt;"არ დაწყებულა",((AL$1&gt;მონაცემები!$I70)*OR(მონაცემები!$AF70&gt;AL$1,მონაცემები!$AF70="")*((AL$1-მონაცემები!$I70)/365)),0)</f>
        <v>0.49315068493150682</v>
      </c>
      <c r="AM70" s="8">
        <f>IF(მონაცემები!$I70&lt;&gt;"არ დაწყებულა",((AM$1&gt;მონაცემები!$I70)*OR(მონაცემები!$AF70&gt;AM$1,მონაცემები!$AF70="")*((AM$1-მონაცემები!$I70)/365)),0)</f>
        <v>0.57808219178082187</v>
      </c>
      <c r="AN70" s="8">
        <f>IF(მონაცემები!$I70&lt;&gt;"არ დაწყებულა",((AN$1&gt;მონაცემები!$I70)*OR(მონაცემები!$AF70&gt;AN$1,მონაცემები!$AF70="")*((AN$1-მონაცემები!$I70)/365)),0)</f>
        <v>0.65479452054794518</v>
      </c>
      <c r="AO70" s="8">
        <f>IF(მონაცემები!$I70&lt;&gt;"არ დაწყებულა",((AO$1&gt;მონაცემები!$I70)*OR(მონაცემები!$AF70&gt;AO$1,მონაცემები!$AF70="")*((AO$1-მონაცემები!$I70)/365)),0)</f>
        <v>0.73972602739726023</v>
      </c>
      <c r="AP70" s="8">
        <f>IF(მონაცემები!$I70&lt;&gt;"არ დაწყებულა",((AP$1&gt;მონაცემები!$I70)*OR(მონაცემები!$AF70&gt;AP$1,მონაცემები!$AF70="")*((AP$1-მონაცემები!$I70)/365)),0)</f>
        <v>0</v>
      </c>
      <c r="AQ70" s="8">
        <f>IF(მონაცემები!$I70&lt;&gt;"არ დაწყებულა",((AQ$1&gt;მონაცემები!$I70)*OR(მონაცემები!$AF70&gt;AQ$1,მონაცემები!$AF70="")*((AQ$1-მონაცემები!$I70)/365)),0)</f>
        <v>0</v>
      </c>
      <c r="AR70" s="8">
        <f>IF(მონაცემები!$I70&lt;&gt;"არ დაწყებულა",((AR$1&gt;მონაცემები!$I70)*OR(მონაცემები!$AF70&gt;AR$1,მონაცემები!$AF70="")*((AR$1-მონაცემები!$I70)/365)),0)</f>
        <v>0</v>
      </c>
      <c r="AS70" s="8">
        <f>IF(მონაცემები!$I70&lt;&gt;"არ დაწყებულა",((AS$1&gt;მონაცემები!$I70)*OR(მონაცემები!$AF70&gt;AS$1,მონაცემები!$AF70="")*((AS$1-მონაცემები!$I70)/365)),0)</f>
        <v>0</v>
      </c>
      <c r="AT70" s="8">
        <f>IF(მონაცემები!$I70&lt;&gt;"არ დაწყებულა",((AT$1&gt;მონაცემები!$I70)*OR(მონაცემები!$AF70&gt;AT$1,მონაცემები!$AF70="")*((AT$1-მონაცემები!$I70)/365)),0)</f>
        <v>0</v>
      </c>
      <c r="AU70" s="8">
        <f>IF(მონაცემები!$I70&lt;&gt;"არ დაწყებულა",((AU$1&gt;მონაცემები!$I70)*OR(მონაცემები!$AF70&gt;AU$1,მონაცემები!$AF70="")*((AU$1-მონაცემები!$I70)/365)),0)</f>
        <v>0</v>
      </c>
      <c r="AV70" s="8">
        <f>IF(მონაცემები!$I70&lt;&gt;"არ დაწყებულა",((AV$1&gt;მონაცემები!$I70)*OR(მონაცემები!$AF70&gt;AV$1,მონაცემები!$AF70="")*((AV$1-მონაცემები!$I70)/365)),0)</f>
        <v>0</v>
      </c>
      <c r="AW70" s="8">
        <f>IF(მონაცემები!$I70&lt;&gt;"არ დაწყებულა",((AW$1&gt;მონაცემები!$I70)*OR(მონაცემები!$AF70&gt;AW$1,მონაცემები!$AF70="")*((AW$1-მონაცემები!$I70)/365)),0)</f>
        <v>0</v>
      </c>
      <c r="AX70" s="8">
        <f>IF(მონაცემები!$I70&lt;&gt;"არ დაწყებულა",((AX$1&gt;მონაცემები!$I70)*OR(მონაცემები!$AF70&gt;AX$1,მონაცემები!$AF70="")*((AX$1-მონაცემები!$I70)/365)),0)</f>
        <v>0</v>
      </c>
      <c r="AY70" s="8">
        <f>IF(მონაცემები!$I70&lt;&gt;"არ დაწყებულა",((AY$1&gt;მონაცემები!$I70)*OR(მონაცემები!$AF70&gt;AY$1,მონაცემები!$AF70="")*((AY$1-მონაცემები!$I70)/365)),0)</f>
        <v>0</v>
      </c>
      <c r="AZ70" s="8">
        <f>IF(მონაცემები!$I70&lt;&gt;"არ დაწყებულა",((AZ$1&gt;მონაცემები!$I70)*OR(მონაცემები!$AF70&gt;AZ$1,მონაცემები!$AF70="")*((AZ$1-მონაცემები!$I70)/365)),0)</f>
        <v>0</v>
      </c>
      <c r="BA70" s="8">
        <f>IF(მონაცემები!$I70&lt;&gt;"არ დაწყებულა",((BA$1&gt;მონაცემები!$I70)*OR(მონაცემები!$AF70&gt;BA$1,მონაცემები!$AF70="")*((BA$1-მონაცემები!$I70)/365)),0)</f>
        <v>0</v>
      </c>
      <c r="BB70" s="8">
        <f>IF(მონაცემები!$I70&lt;&gt;"არ დაწყებულა",((BB$1&gt;მონაცემები!$I70)*OR(მონაცემები!$AF70&gt;BB$1,მონაცემები!$AF70="")*((BB$1-მონაცემები!$I70)/365)),0)</f>
        <v>0</v>
      </c>
      <c r="BC70" s="8">
        <f>IF(მონაცემები!$I70&lt;&gt;"არ დაწყებულა",((BC$1&gt;მონაცემები!$I70)*OR(მონაცემები!$AF70&gt;BC$1,მონაცემები!$AF70="")*((BC$1-მონაცემები!$I70)/365)),0)</f>
        <v>0</v>
      </c>
      <c r="BD70" s="8">
        <f>IF(მონაცემები!$I70&lt;&gt;"არ დაწყებულა",((BD$1&gt;მონაცემები!$I70)*OR(მონაცემები!$AF70&gt;BD$1,მონაცემები!$AF70="")*((BD$1-მონაცემები!$I70)/365)),0)</f>
        <v>0</v>
      </c>
    </row>
    <row r="71" spans="2:56">
      <c r="B71" s="8">
        <f>IF(მონაცემები!$I71&lt;&gt;"არ დაწყებულა",((B$1&gt;მონაცემები!$I71)*OR(მონაცემები!$AF71&gt;B$1,მონაცემები!$AF71="")*((B$1-მონაცემები!$I71)/365)),0)</f>
        <v>0</v>
      </c>
      <c r="C71" s="8">
        <f>IF(მონაცემები!$I71&lt;&gt;"არ დაწყებულა",((C$1&gt;მონაცემები!$I71)*OR(მონაცემები!$AF71&gt;C$1,მონაცემები!$AF71="")*((C$1-მონაცემები!$I71)/365)),0)</f>
        <v>0</v>
      </c>
      <c r="D71" s="8">
        <f>IF(მონაცემები!$I71&lt;&gt;"არ დაწყებულა",((D$1&gt;მონაცემები!$I71)*OR(მონაცემები!$AF71&gt;D$1,მონაცემები!$AF71="")*((D$1-მონაცემები!$I71)/365)),0)</f>
        <v>0</v>
      </c>
      <c r="E71" s="8">
        <f>IF(მონაცემები!$I71&lt;&gt;"არ დაწყებულა",((E$1&gt;მონაცემები!$I71)*OR(მონაცემები!$AF71&gt;E$1,მონაცემები!$AF71="")*((E$1-მონაცემები!$I71)/365)),0)</f>
        <v>0</v>
      </c>
      <c r="F71" s="8">
        <f>IF(მონაცემები!$I71&lt;&gt;"არ დაწყებულა",((F$1&gt;მონაცემები!$I71)*OR(მონაცემები!$AF71&gt;F$1,მონაცემები!$AF71="")*((F$1-მონაცემები!$I71)/365)),0)</f>
        <v>0</v>
      </c>
      <c r="G71" s="8">
        <f>IF(მონაცემები!$I71&lt;&gt;"არ დაწყებულა",((G$1&gt;მონაცემები!$I71)*OR(მონაცემები!$AF71&gt;G$1,მონაცემები!$AF71="")*((G$1-მონაცემები!$I71)/365)),0)</f>
        <v>0</v>
      </c>
      <c r="H71" s="8">
        <f>IF(მონაცემები!$I71&lt;&gt;"არ დაწყებულა",((H$1&gt;მონაცემები!$I71)*OR(მონაცემები!$AF71&gt;H$1,მონაცემები!$AF71="")*((H$1-მონაცემები!$I71)/365)),0)</f>
        <v>0</v>
      </c>
      <c r="I71" s="8">
        <f>IF(მონაცემები!$I71&lt;&gt;"არ დაწყებულა",((I$1&gt;მონაცემები!$I71)*OR(მონაცემები!$AF71&gt;I$1,მონაცემები!$AF71="")*((I$1-მონაცემები!$I71)/365)),0)</f>
        <v>0</v>
      </c>
      <c r="J71" s="8">
        <f>IF(მონაცემები!$I71&lt;&gt;"არ დაწყებულა",((J$1&gt;მონაცემები!$I71)*OR(მონაცემები!$AF71&gt;J$1,მონაცემები!$AF71="")*((J$1-მონაცემები!$I71)/365)),0)</f>
        <v>0</v>
      </c>
      <c r="K71" s="8">
        <f>IF(მონაცემები!$I71&lt;&gt;"არ დაწყებულა",((K$1&gt;მონაცემები!$I71)*OR(მონაცემები!$AF71&gt;K$1,მონაცემები!$AF71="")*((K$1-მონაცემები!$I71)/365)),0)</f>
        <v>0</v>
      </c>
      <c r="L71" s="8">
        <f>IF(მონაცემები!$I71&lt;&gt;"არ დაწყებულა",((L$1&gt;მონაცემები!$I71)*OR(მონაცემები!$AF71&gt;L$1,მონაცემები!$AF71="")*((L$1-მონაცემები!$I71)/365)),0)</f>
        <v>0</v>
      </c>
      <c r="M71" s="8">
        <f>IF(მონაცემები!$I71&lt;&gt;"არ დაწყებულა",((M$1&gt;მონაცემები!$I71)*OR(მონაცემები!$AF71&gt;M$1,მონაცემები!$AF71="")*((M$1-მონაცემები!$I71)/365)),0)</f>
        <v>0</v>
      </c>
      <c r="N71" s="8">
        <f>IF(მონაცემები!$I71&lt;&gt;"არ დაწყებულა",((N$1&gt;მონაცემები!$I71)*OR(მონაცემები!$AF71&gt;N$1,მონაცემები!$AF71="")*((N$1-მონაცემები!$I71)/365)),0)</f>
        <v>0</v>
      </c>
      <c r="O71" s="8">
        <f>IF(მონაცემები!$I71&lt;&gt;"არ დაწყებულა",((O$1&gt;მონაცემები!$I71)*OR(მონაცემები!$AF71&gt;O$1,მონაცემები!$AF71="")*((O$1-მონაცემები!$I71)/365)),0)</f>
        <v>0</v>
      </c>
      <c r="P71" s="8">
        <f>IF(მონაცემები!$I71&lt;&gt;"არ დაწყებულა",((P$1&gt;მონაცემები!$I71)*OR(მონაცემები!$AF71&gt;P$1,მონაცემები!$AF71="")*((P$1-მონაცემები!$I71)/365)),0)</f>
        <v>0</v>
      </c>
      <c r="Q71" s="8">
        <f>IF(მონაცემები!$I71&lt;&gt;"არ დაწყებულა",((Q$1&gt;მონაცემები!$I71)*OR(მონაცემები!$AF71&gt;Q$1,მონაცემები!$AF71="")*((Q$1-მონაცემები!$I71)/365)),0)</f>
        <v>0</v>
      </c>
      <c r="R71" s="8">
        <f>IF(მონაცემები!$I71&lt;&gt;"არ დაწყებულა",((R$1&gt;მონაცემები!$I71)*OR(მონაცემები!$AF71&gt;R$1,მონაცემები!$AF71="")*((R$1-მონაცემები!$I71)/365)),0)</f>
        <v>0</v>
      </c>
      <c r="S71" s="8">
        <f>IF(მონაცემები!$I71&lt;&gt;"არ დაწყებულა",((S$1&gt;მონაცემები!$I71)*OR(მონაცემები!$AF71&gt;S$1,მონაცემები!$AF71="")*((S$1-მონაცემები!$I71)/365)),0)</f>
        <v>0</v>
      </c>
      <c r="T71" s="8">
        <f>IF(მონაცემები!$I71&lt;&gt;"არ დაწყებულა",((T$1&gt;მონაცემები!$I71)*OR(მონაცემები!$AF71&gt;T$1,მონაცემები!$AF71="")*((T$1-მონაცემები!$I71)/365)),0)</f>
        <v>0</v>
      </c>
      <c r="U71" s="8">
        <f>IF(მონაცემები!$I71&lt;&gt;"არ დაწყებულა",((U$1&gt;მონაცემები!$I71)*OR(მონაცემები!$AF71&gt;U$1,მონაცემები!$AF71="")*((U$1-მონაცემები!$I71)/365)),0)</f>
        <v>0</v>
      </c>
      <c r="V71" s="8">
        <f>IF(მონაცემები!$I71&lt;&gt;"არ დაწყებულა",((V$1&gt;მონაცემები!$I71)*OR(მონაცემები!$AF71&gt;V$1,მონაცემები!$AF71="")*((V$1-მონაცემები!$I71)/365)),0)</f>
        <v>0</v>
      </c>
      <c r="W71" s="8">
        <f>IF(მონაცემები!$I71&lt;&gt;"არ დაწყებულა",((W$1&gt;მონაცემები!$I71)*OR(მონაცემები!$AF71&gt;W$1,მონაცემები!$AF71="")*((W$1-მონაცემები!$I71)/365)),0)</f>
        <v>0</v>
      </c>
      <c r="X71" s="8">
        <f>IF(მონაცემები!$I71&lt;&gt;"არ დაწყებულა",((X$1&gt;მონაცემები!$I71)*OR(მონაცემები!$AF71&gt;X$1,მონაცემები!$AF71="")*((X$1-მონაცემები!$I71)/365)),0)</f>
        <v>0</v>
      </c>
      <c r="Y71" s="8">
        <f>IF(მონაცემები!$I71&lt;&gt;"არ დაწყებულა",((Y$1&gt;მონაცემები!$I71)*OR(მონაცემები!$AF71&gt;Y$1,მონაცემები!$AF71="")*((Y$1-მონაცემები!$I71)/365)),0)</f>
        <v>0</v>
      </c>
      <c r="Z71" s="8">
        <f>IF(მონაცემები!$I71&lt;&gt;"არ დაწყებულა",((Z$1&gt;მონაცემები!$I71)*OR(მონაცემები!$AF71&gt;Z$1,მონაცემები!$AF71="")*((Z$1-მონაცემები!$I71)/365)),0)</f>
        <v>0</v>
      </c>
      <c r="AA71" s="8">
        <f>IF(მონაცემები!$I71&lt;&gt;"არ დაწყებულა",((AA$1&gt;მონაცემები!$I71)*OR(მონაცემები!$AF71&gt;AA$1,მონაცემები!$AF71="")*((AA$1-მონაცემები!$I71)/365)),0)</f>
        <v>0</v>
      </c>
      <c r="AB71" s="8">
        <f>IF(მონაცემები!$I71&lt;&gt;"არ დაწყებულა",((AB$1&gt;მონაცემები!$I71)*OR(მონაცემები!$AF71&gt;AB$1,მონაცემები!$AF71="")*((AB$1-მონაცემები!$I71)/365)),0)</f>
        <v>0</v>
      </c>
      <c r="AC71" s="8">
        <f>IF(მონაცემები!$I71&lt;&gt;"არ დაწყებულა",((AC$1&gt;მონაცემები!$I71)*OR(მონაცემები!$AF71&gt;AC$1,მონაცემები!$AF71="")*((AC$1-მონაცემები!$I71)/365)),0)</f>
        <v>0</v>
      </c>
      <c r="AD71" s="8">
        <f>IF(მონაცემები!$I71&lt;&gt;"არ დაწყებულა",((AD$1&gt;მონაცემები!$I71)*OR(მონაცემები!$AF71&gt;AD$1,მონაცემები!$AF71="")*((AD$1-მონაცემები!$I71)/365)),0)</f>
        <v>0</v>
      </c>
      <c r="AE71" s="8">
        <f>IF(მონაცემები!$I71&lt;&gt;"არ დაწყებულა",((AE$1&gt;მონაცემები!$I71)*OR(მონაცემები!$AF71&gt;AE$1,მონაცემები!$AF71="")*((AE$1-მონაცემები!$I71)/365)),0)</f>
        <v>0</v>
      </c>
      <c r="AF71" s="8">
        <f>IF(მონაცემები!$I71&lt;&gt;"არ დაწყებულა",((AF$1&gt;მონაცემები!$I71)*OR(მონაცემები!$AF71&gt;AF$1,მონაცემები!$AF71="")*((AF$1-მონაცემები!$I71)/365)),0)</f>
        <v>0</v>
      </c>
      <c r="AG71" s="8">
        <f>IF(მონაცემები!$I71&lt;&gt;"არ დაწყებულა",((AG$1&gt;მონაცემები!$I71)*OR(მონაცემები!$AF71&gt;AG$1,მონაცემები!$AF71="")*((AG$1-მონაცემები!$I71)/365)),0)</f>
        <v>0</v>
      </c>
      <c r="AH71" s="8">
        <f>IF(მონაცემები!$I71&lt;&gt;"არ დაწყებულა",((AH$1&gt;მონაცემები!$I71)*OR(მონაცემები!$AF71&gt;AH$1,მონაცემები!$AF71="")*((AH$1-მონაცემები!$I71)/365)),0)</f>
        <v>0</v>
      </c>
      <c r="AI71" s="8">
        <f>IF(მონაცემები!$I71&lt;&gt;"არ დაწყებულა",((AI$1&gt;მონაცემები!$I71)*OR(მონაცემები!$AF71&gt;AI$1,მონაცემები!$AF71="")*((AI$1-მონაცემები!$I71)/365)),0)</f>
        <v>0</v>
      </c>
      <c r="AJ71" s="8">
        <f>IF(მონაცემები!$I71&lt;&gt;"არ დაწყებულა",((AJ$1&gt;მონაცემები!$I71)*OR(მონაცემები!$AF71&gt;AJ$1,მონაცემები!$AF71="")*((AJ$1-მონაცემები!$I71)/365)),0)</f>
        <v>0</v>
      </c>
      <c r="AK71" s="8">
        <f>IF(მონაცემები!$I71&lt;&gt;"არ დაწყებულა",((AK$1&gt;მონაცემები!$I71)*OR(მონაცემები!$AF71&gt;AK$1,მონაცემები!$AF71="")*((AK$1-მონაცემები!$I71)/365)),0)</f>
        <v>0</v>
      </c>
      <c r="AL71" s="8">
        <f>IF(მონაცემები!$I71&lt;&gt;"არ დაწყებულა",((AL$1&gt;მონაცემები!$I71)*OR(მონაცემები!$AF71&gt;AL$1,მონაცემები!$AF71="")*((AL$1-მონაცემები!$I71)/365)),0)</f>
        <v>0</v>
      </c>
      <c r="AM71" s="8">
        <f>IF(მონაცემები!$I71&lt;&gt;"არ დაწყებულა",((AM$1&gt;მონაცემები!$I71)*OR(მონაცემები!$AF71&gt;AM$1,მონაცემები!$AF71="")*((AM$1-მონაცემები!$I71)/365)),0)</f>
        <v>0</v>
      </c>
      <c r="AN71" s="8">
        <f>IF(მონაცემები!$I71&lt;&gt;"არ დაწყებულა",((AN$1&gt;მონაცემები!$I71)*OR(მონაცემები!$AF71&gt;AN$1,მონაცემები!$AF71="")*((AN$1-მონაცემები!$I71)/365)),0)</f>
        <v>0</v>
      </c>
      <c r="AO71" s="8">
        <f>IF(მონაცემები!$I71&lt;&gt;"არ დაწყებულა",((AO$1&gt;მონაცემები!$I71)*OR(მონაცემები!$AF71&gt;AO$1,მონაცემები!$AF71="")*((AO$1-მონაცემები!$I71)/365)),0)</f>
        <v>0</v>
      </c>
      <c r="AP71" s="8">
        <f>IF(მონაცემები!$I71&lt;&gt;"არ დაწყებულა",((AP$1&gt;მონაცემები!$I71)*OR(მონაცემები!$AF71&gt;AP$1,მონაცემები!$AF71="")*((AP$1-მონაცემები!$I71)/365)),0)</f>
        <v>0</v>
      </c>
      <c r="AQ71" s="8">
        <f>IF(მონაცემები!$I71&lt;&gt;"არ დაწყებულა",((AQ$1&gt;მონაცემები!$I71)*OR(მონაცემები!$AF71&gt;AQ$1,მონაცემები!$AF71="")*((AQ$1-მონაცემები!$I71)/365)),0)</f>
        <v>0</v>
      </c>
      <c r="AR71" s="8">
        <f>IF(მონაცემები!$I71&lt;&gt;"არ დაწყებულა",((AR$1&gt;მონაცემები!$I71)*OR(მონაცემები!$AF71&gt;AR$1,მონაცემები!$AF71="")*((AR$1-მონაცემები!$I71)/365)),0)</f>
        <v>0</v>
      </c>
      <c r="AS71" s="8">
        <f>IF(მონაცემები!$I71&lt;&gt;"არ დაწყებულა",((AS$1&gt;მონაცემები!$I71)*OR(მონაცემები!$AF71&gt;AS$1,მონაცემები!$AF71="")*((AS$1-მონაცემები!$I71)/365)),0)</f>
        <v>0</v>
      </c>
      <c r="AT71" s="8">
        <f>IF(მონაცემები!$I71&lt;&gt;"არ დაწყებულა",((AT$1&gt;მონაცემები!$I71)*OR(მონაცემები!$AF71&gt;AT$1,მონაცემები!$AF71="")*((AT$1-მონაცემები!$I71)/365)),0)</f>
        <v>0</v>
      </c>
      <c r="AU71" s="8">
        <f>IF(მონაცემები!$I71&lt;&gt;"არ დაწყებულა",((AU$1&gt;მონაცემები!$I71)*OR(მონაცემები!$AF71&gt;AU$1,მონაცემები!$AF71="")*((AU$1-მონაცემები!$I71)/365)),0)</f>
        <v>0</v>
      </c>
      <c r="AV71" s="8">
        <f>IF(მონაცემები!$I71&lt;&gt;"არ დაწყებულა",((AV$1&gt;მონაცემები!$I71)*OR(მონაცემები!$AF71&gt;AV$1,მონაცემები!$AF71="")*((AV$1-მონაცემები!$I71)/365)),0)</f>
        <v>0</v>
      </c>
      <c r="AW71" s="8">
        <f>IF(მონაცემები!$I71&lt;&gt;"არ დაწყებულა",((AW$1&gt;მონაცემები!$I71)*OR(მონაცემები!$AF71&gt;AW$1,მონაცემები!$AF71="")*((AW$1-მონაცემები!$I71)/365)),0)</f>
        <v>0</v>
      </c>
      <c r="AX71" s="8">
        <f>IF(მონაცემები!$I71&lt;&gt;"არ დაწყებულა",((AX$1&gt;მონაცემები!$I71)*OR(მონაცემები!$AF71&gt;AX$1,მონაცემები!$AF71="")*((AX$1-მონაცემები!$I71)/365)),0)</f>
        <v>0</v>
      </c>
      <c r="AY71" s="8">
        <f>IF(მონაცემები!$I71&lt;&gt;"არ დაწყებულა",((AY$1&gt;მონაცემები!$I71)*OR(მონაცემები!$AF71&gt;AY$1,მონაცემები!$AF71="")*((AY$1-მონაცემები!$I71)/365)),0)</f>
        <v>0</v>
      </c>
      <c r="AZ71" s="8">
        <f>IF(მონაცემები!$I71&lt;&gt;"არ დაწყებულა",((AZ$1&gt;მონაცემები!$I71)*OR(მონაცემები!$AF71&gt;AZ$1,მონაცემები!$AF71="")*((AZ$1-მონაცემები!$I71)/365)),0)</f>
        <v>0</v>
      </c>
      <c r="BA71" s="8">
        <f>IF(მონაცემები!$I71&lt;&gt;"არ დაწყებულა",((BA$1&gt;მონაცემები!$I71)*OR(მონაცემები!$AF71&gt;BA$1,მონაცემები!$AF71="")*((BA$1-მონაცემები!$I71)/365)),0)</f>
        <v>0</v>
      </c>
      <c r="BB71" s="8">
        <f>IF(მონაცემები!$I71&lt;&gt;"არ დაწყებულა",((BB$1&gt;მონაცემები!$I71)*OR(მონაცემები!$AF71&gt;BB$1,მონაცემები!$AF71="")*((BB$1-მონაცემები!$I71)/365)),0)</f>
        <v>0</v>
      </c>
      <c r="BC71" s="8">
        <f>IF(მონაცემები!$I71&lt;&gt;"არ დაწყებულა",((BC$1&gt;მონაცემები!$I71)*OR(მონაცემები!$AF71&gt;BC$1,მონაცემები!$AF71="")*((BC$1-მონაცემები!$I71)/365)),0)</f>
        <v>0</v>
      </c>
      <c r="BD71" s="8">
        <f>IF(მონაცემები!$I71&lt;&gt;"არ დაწყებულა",((BD$1&gt;მონაცემები!$I71)*OR(მონაცემები!$AF71&gt;BD$1,მონაცემები!$AF71="")*((BD$1-მონაცემები!$I71)/365)),0)</f>
        <v>0</v>
      </c>
    </row>
    <row r="72" spans="2:56">
      <c r="B72" s="8">
        <f>IF(მონაცემები!$I72&lt;&gt;"არ დაწყებულა",((B$1&gt;მონაცემები!$I72)*OR(მონაცემები!$AF72&gt;B$1,მონაცემები!$AF72="")*((B$1-მონაცემები!$I72)/365)),0)</f>
        <v>3.1479452054794521</v>
      </c>
      <c r="C72" s="8">
        <f>IF(მონაცემები!$I72&lt;&gt;"არ დაწყებულა",((C$1&gt;მონაცემები!$I72)*OR(მონაცემები!$AF72&gt;C$1,მონაცემები!$AF72="")*((C$1-მონაცემები!$I72)/365)),0)</f>
        <v>3.2328767123287672</v>
      </c>
      <c r="D72" s="8">
        <f>IF(მონაცემები!$I72&lt;&gt;"არ დაწყებულა",((D$1&gt;მონაცემები!$I72)*OR(მონაცემები!$AF72&gt;D$1,მონაცემები!$AF72="")*((D$1-მონაცემები!$I72)/365)),0)</f>
        <v>3.3095890410958906</v>
      </c>
      <c r="E72" s="8">
        <f>IF(მონაცემები!$I72&lt;&gt;"არ დაწყებულა",((E$1&gt;მონაცემები!$I72)*OR(მონაცემები!$AF72&gt;E$1,მონაცემები!$AF72="")*((E$1-მონაცემები!$I72)/365)),0)</f>
        <v>3.3945205479452056</v>
      </c>
      <c r="F72" s="8">
        <f>IF(მონაცემები!$I72&lt;&gt;"არ დაწყებულა",((F$1&gt;მონაცემები!$I72)*OR(მონაცემები!$AF72&gt;F$1,მონაცემები!$AF72="")*((F$1-მონაცემები!$I72)/365)),0)</f>
        <v>3.4767123287671233</v>
      </c>
      <c r="G72" s="8">
        <f>IF(მონაცემები!$I72&lt;&gt;"არ დაწყებულა",((G$1&gt;მონაცემები!$I72)*OR(მონაცემები!$AF72&gt;G$1,მონაცემები!$AF72="")*((G$1-მონაცემები!$I72)/365)),0)</f>
        <v>3.5616438356164384</v>
      </c>
      <c r="H72" s="8">
        <f>IF(მონაცემები!$I72&lt;&gt;"არ დაწყებულა",((H$1&gt;მონაცემები!$I72)*OR(მონაცემები!$AF72&gt;H$1,მონაცემები!$AF72="")*((H$1-მონაცემები!$I72)/365)),0)</f>
        <v>3.6438356164383561</v>
      </c>
      <c r="I72" s="8">
        <f>IF(მონაცემები!$I72&lt;&gt;"არ დაწყებულა",((I$1&gt;მონაცემები!$I72)*OR(მონაცემები!$AF72&gt;I$1,მონაცემები!$AF72="")*((I$1-მონაცემები!$I72)/365)),0)</f>
        <v>3.7287671232876711</v>
      </c>
      <c r="J72" s="8">
        <f>IF(მონაცემები!$I72&lt;&gt;"არ დაწყებულა",((J$1&gt;მონაცემები!$I72)*OR(მონაცემები!$AF72&gt;J$1,მონაცემები!$AF72="")*((J$1-მონაცემები!$I72)/365)),0)</f>
        <v>3.8136986301369862</v>
      </c>
      <c r="K72" s="8">
        <f>IF(მონაცემები!$I72&lt;&gt;"არ დაწყებულა",((K$1&gt;მონაცემები!$I72)*OR(მონაცემები!$AF72&gt;K$1,მონაცემები!$AF72="")*((K$1-მონაცემები!$I72)/365)),0)</f>
        <v>3.8958904109589043</v>
      </c>
      <c r="L72" s="8">
        <f>IF(მონაცემები!$I72&lt;&gt;"არ დაწყებულა",((L$1&gt;მონაცემები!$I72)*OR(მონაცემები!$AF72&gt;L$1,მონაცემები!$AF72="")*((L$1-მონაცემები!$I72)/365)),0)</f>
        <v>3.9808219178082194</v>
      </c>
      <c r="M72" s="8">
        <f>IF(მონაცემები!$I72&lt;&gt;"არ დაწყებულა",((M$1&gt;მონაცემები!$I72)*OR(მონაცემები!$AF72&gt;M$1,მონაცემები!$AF72="")*((M$1-მონაცემები!$I72)/365)),0)</f>
        <v>4.0630136986301366</v>
      </c>
      <c r="N72" s="8">
        <f>IF(მონაცემები!$I72&lt;&gt;"არ დაწყებულა",((N$1&gt;მონაცემები!$I72)*OR(მონაცემები!$AF72&gt;N$1,მონაცემები!$AF72="")*((N$1-მონაცემები!$I72)/365)),0)</f>
        <v>4.1479452054794521</v>
      </c>
      <c r="O72" s="8">
        <f>IF(მონაცემები!$I72&lt;&gt;"არ დაწყებულა",((O$1&gt;მონაცემები!$I72)*OR(მონაცემები!$AF72&gt;O$1,მონაცემები!$AF72="")*((O$1-მონაცემები!$I72)/365)),0)</f>
        <v>4.2328767123287667</v>
      </c>
      <c r="P72" s="8">
        <f>IF(მონაცემები!$I72&lt;&gt;"არ დაწყებულა",((P$1&gt;მონაცემები!$I72)*OR(მონაცემები!$AF72&gt;P$1,მონაცემები!$AF72="")*((P$1-მონაცემები!$I72)/365)),0)</f>
        <v>4.3123287671232875</v>
      </c>
      <c r="Q72" s="8">
        <f>IF(მონაცემები!$I72&lt;&gt;"არ დაწყებულა",((Q$1&gt;მონაცემები!$I72)*OR(მონაცემები!$AF72&gt;Q$1,მონაცემები!$AF72="")*((Q$1-მონაცემები!$I72)/365)),0)</f>
        <v>4.397260273972603</v>
      </c>
      <c r="R72" s="8">
        <f>IF(მონაცემები!$I72&lt;&gt;"არ დაწყებულა",((R$1&gt;მონაცემები!$I72)*OR(მონაცემები!$AF72&gt;R$1,მონაცემები!$AF72="")*((R$1-მონაცემები!$I72)/365)),0)</f>
        <v>4.4794520547945202</v>
      </c>
      <c r="S72" s="8">
        <f>IF(მონაცემები!$I72&lt;&gt;"არ დაწყებულა",((S$1&gt;მონაცემები!$I72)*OR(მონაცემები!$AF72&gt;S$1,მონაცემები!$AF72="")*((S$1-მონაცემები!$I72)/365)),0)</f>
        <v>4.5643835616438357</v>
      </c>
      <c r="T72" s="8">
        <f>IF(მონაცემები!$I72&lt;&gt;"არ დაწყებულა",((T$1&gt;მონაცემები!$I72)*OR(მონაცემები!$AF72&gt;T$1,მონაცემები!$AF72="")*((T$1-მონაცემები!$I72)/365)),0)</f>
        <v>4.646575342465753</v>
      </c>
      <c r="U72" s="8">
        <f>IF(მონაცემები!$I72&lt;&gt;"არ დაწყებულა",((U$1&gt;მონაცემები!$I72)*OR(მონაცემები!$AF72&gt;U$1,მონაცემები!$AF72="")*((U$1-მონაცემები!$I72)/365)),0)</f>
        <v>4.7315068493150685</v>
      </c>
      <c r="V72" s="8">
        <f>IF(მონაცემები!$I72&lt;&gt;"არ დაწყებულა",((V$1&gt;მონაცემები!$I72)*OR(მონაცემები!$AF72&gt;V$1,მონაცემები!$AF72="")*((V$1-მონაცემები!$I72)/365)),0)</f>
        <v>4.816438356164384</v>
      </c>
      <c r="W72" s="8">
        <f>IF(მონაცემები!$I72&lt;&gt;"არ დაწყებულა",((W$1&gt;მონაცემები!$I72)*OR(მონაცემები!$AF72&gt;W$1,მონაცემები!$AF72="")*((W$1-მონაცემები!$I72)/365)),0)</f>
        <v>4.8986301369863012</v>
      </c>
      <c r="X72" s="8">
        <f>IF(მონაცემები!$I72&lt;&gt;"არ დაწყებულა",((X$1&gt;მონაცემები!$I72)*OR(მონაცემები!$AF72&gt;X$1,მონაცემები!$AF72="")*((X$1-მონაცემები!$I72)/365)),0)</f>
        <v>4.9835616438356167</v>
      </c>
      <c r="Y72" s="8">
        <f>IF(მონაცემები!$I72&lt;&gt;"არ დაწყებულა",((Y$1&gt;მონაცემები!$I72)*OR(მონაცემები!$AF72&gt;Y$1,მონაცემები!$AF72="")*((Y$1-მონაცემები!$I72)/365)),0)</f>
        <v>5.065753424657534</v>
      </c>
      <c r="Z72" s="8">
        <f>IF(მონაცემები!$I72&lt;&gt;"არ დაწყებულა",((Z$1&gt;მონაცემები!$I72)*OR(მონაცემები!$AF72&gt;Z$1,მონაცემები!$AF72="")*((Z$1-მონაცემები!$I72)/365)),0)</f>
        <v>5.1506849315068495</v>
      </c>
      <c r="AA72" s="8">
        <f>IF(მონაცემები!$I72&lt;&gt;"არ დაწყებულა",((AA$1&gt;მონაცემები!$I72)*OR(მონაცემები!$AF72&gt;AA$1,მონაცემები!$AF72="")*((AA$1-მონაცემები!$I72)/365)),0)</f>
        <v>5.2356164383561641</v>
      </c>
      <c r="AB72" s="8">
        <f>IF(მონაცემები!$I72&lt;&gt;"არ დაწყებულა",((AB$1&gt;მონაცემები!$I72)*OR(მონაცემები!$AF72&gt;AB$1,მონაცემები!$AF72="")*((AB$1-მონაცემები!$I72)/365)),0)</f>
        <v>5.3123287671232875</v>
      </c>
      <c r="AC72" s="8">
        <f>IF(მონაცემები!$I72&lt;&gt;"არ დაწყებულა",((AC$1&gt;მონაცემები!$I72)*OR(მონაცემები!$AF72&gt;AC$1,მონაცემები!$AF72="")*((AC$1-მონაცემები!$I72)/365)),0)</f>
        <v>5.397260273972603</v>
      </c>
      <c r="AD72" s="8">
        <f>IF(მონაცემები!$I72&lt;&gt;"არ დაწყებულა",((AD$1&gt;მონაცემები!$I72)*OR(მონაცემები!$AF72&gt;AD$1,მონაცემები!$AF72="")*((AD$1-მონაცემები!$I72)/365)),0)</f>
        <v>5.4794520547945202</v>
      </c>
      <c r="AE72" s="8">
        <f>IF(მონაცემები!$I72&lt;&gt;"არ დაწყებულა",((AE$1&gt;მონაცემები!$I72)*OR(მონაცემები!$AF72&gt;AE$1,მონაცემები!$AF72="")*((AE$1-მონაცემები!$I72)/365)),0)</f>
        <v>5.5643835616438357</v>
      </c>
      <c r="AF72" s="8">
        <f>IF(მონაცემები!$I72&lt;&gt;"არ დაწყებულა",((AF$1&gt;მონაცემები!$I72)*OR(მონაცემები!$AF72&gt;AF$1,მონაცემები!$AF72="")*((AF$1-მონაცემები!$I72)/365)),0)</f>
        <v>5.646575342465753</v>
      </c>
      <c r="AG72" s="8">
        <f>IF(მონაცემები!$I72&lt;&gt;"არ დაწყებულა",((AG$1&gt;მონაცემები!$I72)*OR(მონაცემები!$AF72&gt;AG$1,მონაცემები!$AF72="")*((AG$1-მონაცემები!$I72)/365)),0)</f>
        <v>5.7315068493150685</v>
      </c>
      <c r="AH72" s="8">
        <f>IF(მონაცემები!$I72&lt;&gt;"არ დაწყებულა",((AH$1&gt;მონაცემები!$I72)*OR(მონაცემები!$AF72&gt;AH$1,მონაცემები!$AF72="")*((AH$1-მონაცემები!$I72)/365)),0)</f>
        <v>5.816438356164384</v>
      </c>
      <c r="AI72" s="8">
        <f>IF(მონაცემები!$I72&lt;&gt;"არ დაწყებულა",((AI$1&gt;მონაცემები!$I72)*OR(მონაცემები!$AF72&gt;AI$1,მონაცემები!$AF72="")*((AI$1-მონაცემები!$I72)/365)),0)</f>
        <v>5.8986301369863012</v>
      </c>
      <c r="AJ72" s="8">
        <f>IF(მონაცემები!$I72&lt;&gt;"არ დაწყებულა",((AJ$1&gt;მონაცემები!$I72)*OR(მონაცემები!$AF72&gt;AJ$1,მონაცემები!$AF72="")*((AJ$1-მონაცემები!$I72)/365)),0)</f>
        <v>5.9835616438356167</v>
      </c>
      <c r="AK72" s="8">
        <f>IF(მონაცემები!$I72&lt;&gt;"არ დაწყებულა",((AK$1&gt;მონაცემები!$I72)*OR(მონაცემები!$AF72&gt;AK$1,მონაცემები!$AF72="")*((AK$1-მონაცემები!$I72)/365)),0)</f>
        <v>6.065753424657534</v>
      </c>
      <c r="AL72" s="8">
        <f>IF(მონაცემები!$I72&lt;&gt;"არ დაწყებულა",((AL$1&gt;მონაცემები!$I72)*OR(მონაცემები!$AF72&gt;AL$1,მონაცემები!$AF72="")*((AL$1-მონაცემები!$I72)/365)),0)</f>
        <v>6.1506849315068495</v>
      </c>
      <c r="AM72" s="8">
        <f>IF(მონაცემები!$I72&lt;&gt;"არ დაწყებულა",((AM$1&gt;მონაცემები!$I72)*OR(მონაცემები!$AF72&gt;AM$1,მონაცემები!$AF72="")*((AM$1-მონაცემები!$I72)/365)),0)</f>
        <v>6.2356164383561641</v>
      </c>
      <c r="AN72" s="8">
        <f>IF(მონაცემები!$I72&lt;&gt;"არ დაწყებულა",((AN$1&gt;მონაცემები!$I72)*OR(მონაცემები!$AF72&gt;AN$1,მონაცემები!$AF72="")*((AN$1-მონაცემები!$I72)/365)),0)</f>
        <v>6.3123287671232875</v>
      </c>
      <c r="AO72" s="8">
        <f>IF(მონაცემები!$I72&lt;&gt;"არ დაწყებულა",((AO$1&gt;მონაცემები!$I72)*OR(მონაცემები!$AF72&gt;AO$1,მონაცემები!$AF72="")*((AO$1-მონაცემები!$I72)/365)),0)</f>
        <v>6.397260273972603</v>
      </c>
      <c r="AP72" s="8">
        <f>IF(მონაცემები!$I72&lt;&gt;"არ დაწყებულა",((AP$1&gt;მონაცემები!$I72)*OR(მონაცემები!$AF72&gt;AP$1,მონაცემები!$AF72="")*((AP$1-მონაცემები!$I72)/365)),0)</f>
        <v>6.4794520547945202</v>
      </c>
      <c r="AQ72" s="8">
        <f>IF(მონაცემები!$I72&lt;&gt;"არ დაწყებულა",((AQ$1&gt;მონაცემები!$I72)*OR(მონაცემები!$AF72&gt;AQ$1,მონაცემები!$AF72="")*((AQ$1-მონაცემები!$I72)/365)),0)</f>
        <v>6.5643835616438357</v>
      </c>
      <c r="AR72" s="8">
        <f>IF(მონაცემები!$I72&lt;&gt;"არ დაწყებულა",((AR$1&gt;მონაცემები!$I72)*OR(მონაცემები!$AF72&gt;AR$1,მონაცემები!$AF72="")*((AR$1-მონაცემები!$I72)/365)),0)</f>
        <v>6.646575342465753</v>
      </c>
      <c r="AS72" s="8">
        <f>IF(მონაცემები!$I72&lt;&gt;"არ დაწყებულა",((AS$1&gt;მონაცემები!$I72)*OR(მონაცემები!$AF72&gt;AS$1,მონაცემები!$AF72="")*((AS$1-მონაცემები!$I72)/365)),0)</f>
        <v>6.7315068493150685</v>
      </c>
      <c r="AT72" s="8">
        <f>IF(მონაცემები!$I72&lt;&gt;"არ დაწყებულა",((AT$1&gt;მონაცემები!$I72)*OR(მონაცემები!$AF72&gt;AT$1,მონაცემები!$AF72="")*((AT$1-მონაცემები!$I72)/365)),0)</f>
        <v>6.816438356164384</v>
      </c>
      <c r="AU72" s="8">
        <f>IF(მონაცემები!$I72&lt;&gt;"არ დაწყებულა",((AU$1&gt;მონაცემები!$I72)*OR(მონაცემები!$AF72&gt;AU$1,მონაცემები!$AF72="")*((AU$1-მონაცემები!$I72)/365)),0)</f>
        <v>6.8986301369863012</v>
      </c>
      <c r="AV72" s="8">
        <f>IF(მონაცემები!$I72&lt;&gt;"არ დაწყებულა",((AV$1&gt;მონაცემები!$I72)*OR(მონაცემები!$AF72&gt;AV$1,მონაცემები!$AF72="")*((AV$1-მონაცემები!$I72)/365)),0)</f>
        <v>6.9835616438356167</v>
      </c>
      <c r="AW72" s="8">
        <f>IF(მონაცემები!$I72&lt;&gt;"არ დაწყებულა",((AW$1&gt;მონაცემები!$I72)*OR(მონაცემები!$AF72&gt;AW$1,მონაცემები!$AF72="")*((AW$1-მონაცემები!$I72)/365)),0)</f>
        <v>7.065753424657534</v>
      </c>
      <c r="AX72" s="8">
        <f>IF(მონაცემები!$I72&lt;&gt;"არ დაწყებულა",((AX$1&gt;მონაცემები!$I72)*OR(მონაცემები!$AF72&gt;AX$1,მონაცემები!$AF72="")*((AX$1-მონაცემები!$I72)/365)),0)</f>
        <v>0</v>
      </c>
      <c r="AY72" s="8">
        <f>IF(მონაცემები!$I72&lt;&gt;"არ დაწყებულა",((AY$1&gt;მონაცემები!$I72)*OR(მონაცემები!$AF72&gt;AY$1,მონაცემები!$AF72="")*((AY$1-მონაცემები!$I72)/365)),0)</f>
        <v>0</v>
      </c>
      <c r="AZ72" s="8">
        <f>IF(მონაცემები!$I72&lt;&gt;"არ დაწყებულა",((AZ$1&gt;მონაცემები!$I72)*OR(მონაცემები!$AF72&gt;AZ$1,მონაცემები!$AF72="")*((AZ$1-მონაცემები!$I72)/365)),0)</f>
        <v>0</v>
      </c>
      <c r="BA72" s="8">
        <f>IF(მონაცემები!$I72&lt;&gt;"არ დაწყებულა",((BA$1&gt;მონაცემები!$I72)*OR(მონაცემები!$AF72&gt;BA$1,მონაცემები!$AF72="")*((BA$1-მონაცემები!$I72)/365)),0)</f>
        <v>0</v>
      </c>
      <c r="BB72" s="8">
        <f>IF(მონაცემები!$I72&lt;&gt;"არ დაწყებულა",((BB$1&gt;მონაცემები!$I72)*OR(მონაცემები!$AF72&gt;BB$1,მონაცემები!$AF72="")*((BB$1-მონაცემები!$I72)/365)),0)</f>
        <v>0</v>
      </c>
      <c r="BC72" s="8">
        <f>IF(მონაცემები!$I72&lt;&gt;"არ დაწყებულა",((BC$1&gt;მონაცემები!$I72)*OR(მონაცემები!$AF72&gt;BC$1,მონაცემები!$AF72="")*((BC$1-მონაცემები!$I72)/365)),0)</f>
        <v>0</v>
      </c>
      <c r="BD72" s="8">
        <f>IF(მონაცემები!$I72&lt;&gt;"არ დაწყებულა",((BD$1&gt;მონაცემები!$I72)*OR(მონაცემები!$AF72&gt;BD$1,მონაცემები!$AF72="")*((BD$1-მონაცემები!$I72)/365)),0)</f>
        <v>0</v>
      </c>
    </row>
    <row r="73" spans="2:56">
      <c r="B73" s="8">
        <f>IF(მონაცემები!$I73&lt;&gt;"არ დაწყებულა",((B$1&gt;მონაცემები!$I73)*OR(მონაცემები!$AF73&gt;B$1,მონაცემები!$AF73="")*((B$1-მონაცემები!$I73)/365)),0)</f>
        <v>3.8</v>
      </c>
      <c r="C73" s="8">
        <f>IF(მონაცემები!$I73&lt;&gt;"არ დაწყებულა",((C$1&gt;მონაცემები!$I73)*OR(მონაცემები!$AF73&gt;C$1,მონაცემები!$AF73="")*((C$1-მონაცემები!$I73)/365)),0)</f>
        <v>3.8849315068493149</v>
      </c>
      <c r="D73" s="8">
        <f>IF(მონაცემები!$I73&lt;&gt;"არ დაწყებულა",((D$1&gt;მონაცემები!$I73)*OR(მონაცემები!$AF73&gt;D$1,მონაცემები!$AF73="")*((D$1-მონაცემები!$I73)/365)),0)</f>
        <v>3.9616438356164383</v>
      </c>
      <c r="E73" s="8">
        <f>IF(მონაცემები!$I73&lt;&gt;"არ დაწყებულა",((E$1&gt;მონაცემები!$I73)*OR(მონაცემები!$AF73&gt;E$1,მონაცემები!$AF73="")*((E$1-მონაცემები!$I73)/365)),0)</f>
        <v>4.0465753424657533</v>
      </c>
      <c r="F73" s="8">
        <f>IF(მონაცემები!$I73&lt;&gt;"არ დაწყებულა",((F$1&gt;მონაცემები!$I73)*OR(მონაცემები!$AF73&gt;F$1,მონაცემები!$AF73="")*((F$1-მონაცემები!$I73)/365)),0)</f>
        <v>4.1287671232876715</v>
      </c>
      <c r="G73" s="8">
        <f>IF(მონაცემები!$I73&lt;&gt;"არ დაწყებულა",((G$1&gt;მონაცემები!$I73)*OR(მონაცემები!$AF73&gt;G$1,მონაცემები!$AF73="")*((G$1-მონაცემები!$I73)/365)),0)</f>
        <v>4.2136986301369861</v>
      </c>
      <c r="H73" s="8">
        <f>IF(მონაცემები!$I73&lt;&gt;"არ დაწყებულა",((H$1&gt;მონაცემები!$I73)*OR(მონაცემები!$AF73&gt;H$1,მონაცემები!$AF73="")*((H$1-მონაცემები!$I73)/365)),0)</f>
        <v>4.2958904109589042</v>
      </c>
      <c r="I73" s="8">
        <f>IF(მონაცემები!$I73&lt;&gt;"არ დაწყებულა",((I$1&gt;მონაცემები!$I73)*OR(მონაცემები!$AF73&gt;I$1,მონაცემები!$AF73="")*((I$1-მონაცემები!$I73)/365)),0)</f>
        <v>4.3808219178082188</v>
      </c>
      <c r="J73" s="8">
        <f>IF(მონაცემები!$I73&lt;&gt;"არ დაწყებულა",((J$1&gt;მონაცემები!$I73)*OR(მონაცემები!$AF73&gt;J$1,მონაცემები!$AF73="")*((J$1-მონაცემები!$I73)/365)),0)</f>
        <v>4.4657534246575343</v>
      </c>
      <c r="K73" s="8">
        <f>IF(მონაცემები!$I73&lt;&gt;"არ დაწყებულა",((K$1&gt;მონაცემები!$I73)*OR(მონაცემები!$AF73&gt;K$1,მონაცემები!$AF73="")*((K$1-მონაცემები!$I73)/365)),0)</f>
        <v>4.5479452054794525</v>
      </c>
      <c r="L73" s="8">
        <f>IF(მონაცემები!$I73&lt;&gt;"არ დაწყებულა",((L$1&gt;მონაცემები!$I73)*OR(მონაცემები!$AF73&gt;L$1,მონაცემები!$AF73="")*((L$1-მონაცემები!$I73)/365)),0)</f>
        <v>4.6328767123287671</v>
      </c>
      <c r="M73" s="8">
        <f>IF(მონაცემები!$I73&lt;&gt;"არ დაწყებულა",((M$1&gt;მონაცემები!$I73)*OR(მონაცემები!$AF73&gt;M$1,მონაცემები!$AF73="")*((M$1-მონაცემები!$I73)/365)),0)</f>
        <v>4.7150684931506852</v>
      </c>
      <c r="N73" s="8">
        <f>IF(მონაცემები!$I73&lt;&gt;"არ დაწყებულა",((N$1&gt;მონაცემები!$I73)*OR(მონაცემები!$AF73&gt;N$1,მონაცემები!$AF73="")*((N$1-მონაცემები!$I73)/365)),0)</f>
        <v>4.8</v>
      </c>
      <c r="O73" s="8">
        <f>IF(მონაცემები!$I73&lt;&gt;"არ დაწყებულა",((O$1&gt;მონაცემები!$I73)*OR(მონაცემები!$AF73&gt;O$1,მონაცემები!$AF73="")*((O$1-მონაცემები!$I73)/365)),0)</f>
        <v>4.8849315068493153</v>
      </c>
      <c r="P73" s="8">
        <f>IF(მონაცემები!$I73&lt;&gt;"არ დაწყებულა",((P$1&gt;მონაცემები!$I73)*OR(მონაცემები!$AF73&gt;P$1,მონაცემები!$AF73="")*((P$1-მონაცემები!$I73)/365)),0)</f>
        <v>4.9643835616438352</v>
      </c>
      <c r="Q73" s="8">
        <f>IF(მონაცემები!$I73&lt;&gt;"არ დაწყებულა",((Q$1&gt;მონაცემები!$I73)*OR(მონაცემები!$AF73&gt;Q$1,მონაცემები!$AF73="")*((Q$1-მონაცემები!$I73)/365)),0)</f>
        <v>5.0493150684931507</v>
      </c>
      <c r="R73" s="8">
        <f>IF(მონაცემები!$I73&lt;&gt;"არ დაწყებულა",((R$1&gt;მონაცემები!$I73)*OR(მონაცემები!$AF73&gt;R$1,მონაცემები!$AF73="")*((R$1-მონაცემები!$I73)/365)),0)</f>
        <v>5.1315068493150688</v>
      </c>
      <c r="S73" s="8">
        <f>IF(მონაცემები!$I73&lt;&gt;"არ დაწყებულა",((S$1&gt;მონაცემები!$I73)*OR(მონაცემები!$AF73&gt;S$1,მონაცემები!$AF73="")*((S$1-მონაცემები!$I73)/365)),0)</f>
        <v>5.2164383561643834</v>
      </c>
      <c r="T73" s="8">
        <f>IF(მონაცემები!$I73&lt;&gt;"არ დაწყებულა",((T$1&gt;მონაცემები!$I73)*OR(მონაცემები!$AF73&gt;T$1,მონაცემები!$AF73="")*((T$1-მონაცემები!$I73)/365)),0)</f>
        <v>5.2986301369863016</v>
      </c>
      <c r="U73" s="8">
        <f>IF(მონაცემები!$I73&lt;&gt;"არ დაწყებულა",((U$1&gt;მონაცემები!$I73)*OR(მონაცემები!$AF73&gt;U$1,მონაცემები!$AF73="")*((U$1-მონაცემები!$I73)/365)),0)</f>
        <v>5.3835616438356162</v>
      </c>
      <c r="V73" s="8">
        <f>IF(მონაცემები!$I73&lt;&gt;"არ დაწყებულა",((V$1&gt;მონაცემები!$I73)*OR(მონაცემები!$AF73&gt;V$1,მონაცემები!$AF73="")*((V$1-მონაცემები!$I73)/365)),0)</f>
        <v>5.4684931506849317</v>
      </c>
      <c r="W73" s="8">
        <f>IF(მონაცემები!$I73&lt;&gt;"არ დაწყებულა",((W$1&gt;მონაცემები!$I73)*OR(მონაცემები!$AF73&gt;W$1,მონაცემები!$AF73="")*((W$1-მონაცემები!$I73)/365)),0)</f>
        <v>5.5506849315068489</v>
      </c>
      <c r="X73" s="8">
        <f>IF(მონაცემები!$I73&lt;&gt;"არ დაწყებულა",((X$1&gt;მონაცემები!$I73)*OR(მონაცემები!$AF73&gt;X$1,მონაცემები!$AF73="")*((X$1-მონაცემები!$I73)/365)),0)</f>
        <v>5.6356164383561644</v>
      </c>
      <c r="Y73" s="8">
        <f>IF(მონაცემები!$I73&lt;&gt;"არ დაწყებულა",((Y$1&gt;მონაცემები!$I73)*OR(მონაცემები!$AF73&gt;Y$1,მონაცემები!$AF73="")*((Y$1-მონაცემები!$I73)/365)),0)</f>
        <v>5.7178082191780826</v>
      </c>
      <c r="Z73" s="8">
        <f>IF(მონაცემები!$I73&lt;&gt;"არ დაწყებულა",((Z$1&gt;მონაცემები!$I73)*OR(მონაცემები!$AF73&gt;Z$1,მონაცემები!$AF73="")*((Z$1-მონაცემები!$I73)/365)),0)</f>
        <v>5.8027397260273972</v>
      </c>
      <c r="AA73" s="8">
        <f>IF(მონაცემები!$I73&lt;&gt;"არ დაწყებულა",((AA$1&gt;მონაცემები!$I73)*OR(მონაცემები!$AF73&gt;AA$1,მონაცემები!$AF73="")*((AA$1-მონაცემები!$I73)/365)),0)</f>
        <v>5.8876712328767127</v>
      </c>
      <c r="AB73" s="8">
        <f>IF(მონაცემები!$I73&lt;&gt;"არ დაწყებულა",((AB$1&gt;მონაცემები!$I73)*OR(მონაცემები!$AF73&gt;AB$1,მონაცემები!$AF73="")*((AB$1-მონაცემები!$I73)/365)),0)</f>
        <v>5.9643835616438352</v>
      </c>
      <c r="AC73" s="8">
        <f>IF(მონაცემები!$I73&lt;&gt;"არ დაწყებულა",((AC$1&gt;მონაცემები!$I73)*OR(მონაცემები!$AF73&gt;AC$1,მონაცემები!$AF73="")*((AC$1-მონაცემები!$I73)/365)),0)</f>
        <v>6.0493150684931507</v>
      </c>
      <c r="AD73" s="8">
        <f>IF(მონაცემები!$I73&lt;&gt;"არ დაწყებულა",((AD$1&gt;მონაცემები!$I73)*OR(მონაცემები!$AF73&gt;AD$1,მონაცემები!$AF73="")*((AD$1-მონაცემები!$I73)/365)),0)</f>
        <v>6.1315068493150688</v>
      </c>
      <c r="AE73" s="8">
        <f>IF(მონაცემები!$I73&lt;&gt;"არ დაწყებულა",((AE$1&gt;მონაცემები!$I73)*OR(მონაცემები!$AF73&gt;AE$1,მონაცემები!$AF73="")*((AE$1-მონაცემები!$I73)/365)),0)</f>
        <v>6.2164383561643834</v>
      </c>
      <c r="AF73" s="8">
        <f>IF(მონაცემები!$I73&lt;&gt;"არ დაწყებულა",((AF$1&gt;მონაცემები!$I73)*OR(მონაცემები!$AF73&gt;AF$1,მონაცემები!$AF73="")*((AF$1-მონაცემები!$I73)/365)),0)</f>
        <v>6.2986301369863016</v>
      </c>
      <c r="AG73" s="8">
        <f>IF(მონაცემები!$I73&lt;&gt;"არ დაწყებულა",((AG$1&gt;მონაცემები!$I73)*OR(მონაცემები!$AF73&gt;AG$1,მონაცემები!$AF73="")*((AG$1-მონაცემები!$I73)/365)),0)</f>
        <v>0</v>
      </c>
      <c r="AH73" s="8">
        <f>IF(მონაცემები!$I73&lt;&gt;"არ დაწყებულა",((AH$1&gt;მონაცემები!$I73)*OR(მონაცემები!$AF73&gt;AH$1,მონაცემები!$AF73="")*((AH$1-მონაცემები!$I73)/365)),0)</f>
        <v>0</v>
      </c>
      <c r="AI73" s="8">
        <f>IF(მონაცემები!$I73&lt;&gt;"არ დაწყებულა",((AI$1&gt;მონაცემები!$I73)*OR(მონაცემები!$AF73&gt;AI$1,მონაცემები!$AF73="")*((AI$1-მონაცემები!$I73)/365)),0)</f>
        <v>0</v>
      </c>
      <c r="AJ73" s="8">
        <f>IF(მონაცემები!$I73&lt;&gt;"არ დაწყებულა",((AJ$1&gt;მონაცემები!$I73)*OR(მონაცემები!$AF73&gt;AJ$1,მონაცემები!$AF73="")*((AJ$1-მონაცემები!$I73)/365)),0)</f>
        <v>0</v>
      </c>
      <c r="AK73" s="8">
        <f>IF(მონაცემები!$I73&lt;&gt;"არ დაწყებულა",((AK$1&gt;მონაცემები!$I73)*OR(მონაცემები!$AF73&gt;AK$1,მონაცემები!$AF73="")*((AK$1-მონაცემები!$I73)/365)),0)</f>
        <v>0</v>
      </c>
      <c r="AL73" s="8">
        <f>IF(მონაცემები!$I73&lt;&gt;"არ დაწყებულა",((AL$1&gt;მონაცემები!$I73)*OR(მონაცემები!$AF73&gt;AL$1,მონაცემები!$AF73="")*((AL$1-მონაცემები!$I73)/365)),0)</f>
        <v>0</v>
      </c>
      <c r="AM73" s="8">
        <f>IF(მონაცემები!$I73&lt;&gt;"არ დაწყებულა",((AM$1&gt;მონაცემები!$I73)*OR(მონაცემები!$AF73&gt;AM$1,მონაცემები!$AF73="")*((AM$1-მონაცემები!$I73)/365)),0)</f>
        <v>0</v>
      </c>
      <c r="AN73" s="8">
        <f>IF(მონაცემები!$I73&lt;&gt;"არ დაწყებულა",((AN$1&gt;მონაცემები!$I73)*OR(მონაცემები!$AF73&gt;AN$1,მონაცემები!$AF73="")*((AN$1-მონაცემები!$I73)/365)),0)</f>
        <v>0</v>
      </c>
      <c r="AO73" s="8">
        <f>IF(მონაცემები!$I73&lt;&gt;"არ დაწყებულა",((AO$1&gt;მონაცემები!$I73)*OR(მონაცემები!$AF73&gt;AO$1,მონაცემები!$AF73="")*((AO$1-მონაცემები!$I73)/365)),0)</f>
        <v>0</v>
      </c>
      <c r="AP73" s="8">
        <f>IF(მონაცემები!$I73&lt;&gt;"არ დაწყებულა",((AP$1&gt;მონაცემები!$I73)*OR(მონაცემები!$AF73&gt;AP$1,მონაცემები!$AF73="")*((AP$1-მონაცემები!$I73)/365)),0)</f>
        <v>0</v>
      </c>
      <c r="AQ73" s="8">
        <f>IF(მონაცემები!$I73&lt;&gt;"არ დაწყებულა",((AQ$1&gt;მონაცემები!$I73)*OR(მონაცემები!$AF73&gt;AQ$1,მონაცემები!$AF73="")*((AQ$1-მონაცემები!$I73)/365)),0)</f>
        <v>0</v>
      </c>
      <c r="AR73" s="8">
        <f>IF(მონაცემები!$I73&lt;&gt;"არ დაწყებულა",((AR$1&gt;მონაცემები!$I73)*OR(მონაცემები!$AF73&gt;AR$1,მონაცემები!$AF73="")*((AR$1-მონაცემები!$I73)/365)),0)</f>
        <v>0</v>
      </c>
      <c r="AS73" s="8">
        <f>IF(მონაცემები!$I73&lt;&gt;"არ დაწყებულა",((AS$1&gt;მონაცემები!$I73)*OR(მონაცემები!$AF73&gt;AS$1,მონაცემები!$AF73="")*((AS$1-მონაცემები!$I73)/365)),0)</f>
        <v>0</v>
      </c>
      <c r="AT73" s="8">
        <f>IF(მონაცემები!$I73&lt;&gt;"არ დაწყებულა",((AT$1&gt;მონაცემები!$I73)*OR(მონაცემები!$AF73&gt;AT$1,მონაცემები!$AF73="")*((AT$1-მონაცემები!$I73)/365)),0)</f>
        <v>0</v>
      </c>
      <c r="AU73" s="8">
        <f>IF(მონაცემები!$I73&lt;&gt;"არ დაწყებულა",((AU$1&gt;მონაცემები!$I73)*OR(მონაცემები!$AF73&gt;AU$1,მონაცემები!$AF73="")*((AU$1-მონაცემები!$I73)/365)),0)</f>
        <v>0</v>
      </c>
      <c r="AV73" s="8">
        <f>IF(მონაცემები!$I73&lt;&gt;"არ დაწყებულა",((AV$1&gt;მონაცემები!$I73)*OR(მონაცემები!$AF73&gt;AV$1,მონაცემები!$AF73="")*((AV$1-მონაცემები!$I73)/365)),0)</f>
        <v>0</v>
      </c>
      <c r="AW73" s="8">
        <f>IF(მონაცემები!$I73&lt;&gt;"არ დაწყებულა",((AW$1&gt;მონაცემები!$I73)*OR(მონაცემები!$AF73&gt;AW$1,მონაცემები!$AF73="")*((AW$1-მონაცემები!$I73)/365)),0)</f>
        <v>0</v>
      </c>
      <c r="AX73" s="8">
        <f>IF(მონაცემები!$I73&lt;&gt;"არ დაწყებულა",((AX$1&gt;მონაცემები!$I73)*OR(მონაცემები!$AF73&gt;AX$1,მონაცემები!$AF73="")*((AX$1-მონაცემები!$I73)/365)),0)</f>
        <v>0</v>
      </c>
      <c r="AY73" s="8">
        <f>IF(მონაცემები!$I73&lt;&gt;"არ დაწყებულა",((AY$1&gt;მონაცემები!$I73)*OR(მონაცემები!$AF73&gt;AY$1,მონაცემები!$AF73="")*((AY$1-მონაცემები!$I73)/365)),0)</f>
        <v>0</v>
      </c>
      <c r="AZ73" s="8">
        <f>IF(მონაცემები!$I73&lt;&gt;"არ დაწყებულა",((AZ$1&gt;მონაცემები!$I73)*OR(მონაცემები!$AF73&gt;AZ$1,მონაცემები!$AF73="")*((AZ$1-მონაცემები!$I73)/365)),0)</f>
        <v>0</v>
      </c>
      <c r="BA73" s="8">
        <f>IF(მონაცემები!$I73&lt;&gt;"არ დაწყებულა",((BA$1&gt;მონაცემები!$I73)*OR(მონაცემები!$AF73&gt;BA$1,მონაცემები!$AF73="")*((BA$1-მონაცემები!$I73)/365)),0)</f>
        <v>0</v>
      </c>
      <c r="BB73" s="8">
        <f>IF(მონაცემები!$I73&lt;&gt;"არ დაწყებულა",((BB$1&gt;მონაცემები!$I73)*OR(მონაცემები!$AF73&gt;BB$1,მონაცემები!$AF73="")*((BB$1-მონაცემები!$I73)/365)),0)</f>
        <v>0</v>
      </c>
      <c r="BC73" s="8">
        <f>IF(მონაცემები!$I73&lt;&gt;"არ დაწყებულა",((BC$1&gt;მონაცემები!$I73)*OR(მონაცემები!$AF73&gt;BC$1,მონაცემები!$AF73="")*((BC$1-მონაცემები!$I73)/365)),0)</f>
        <v>0</v>
      </c>
      <c r="BD73" s="8">
        <f>IF(მონაცემები!$I73&lt;&gt;"არ დაწყებულა",((BD$1&gt;მონაცემები!$I73)*OR(მონაცემები!$AF73&gt;BD$1,მონაცემები!$AF73="")*((BD$1-მონაცემები!$I73)/365)),0)</f>
        <v>0</v>
      </c>
    </row>
    <row r="74" spans="2:56">
      <c r="B74" s="8">
        <f>IF(მონაცემები!$I74&lt;&gt;"არ დაწყებულა",((B$1&gt;მონაცემები!$I74)*OR(მონაცემები!$AF74&gt;B$1,მონაცემები!$AF74="")*((B$1-მონაცემები!$I74)/365)),0)</f>
        <v>0</v>
      </c>
      <c r="C74" s="8">
        <f>IF(მონაცემები!$I74&lt;&gt;"არ დაწყებულა",((C$1&gt;მონაცემები!$I74)*OR(მონაცემები!$AF74&gt;C$1,მონაცემები!$AF74="")*((C$1-მონაცემები!$I74)/365)),0)</f>
        <v>0</v>
      </c>
      <c r="D74" s="8">
        <f>IF(მონაცემები!$I74&lt;&gt;"არ დაწყებულა",((D$1&gt;მონაცემები!$I74)*OR(მონაცემები!$AF74&gt;D$1,მონაცემები!$AF74="")*((D$1-მონაცემები!$I74)/365)),0)</f>
        <v>0</v>
      </c>
      <c r="E74" s="8">
        <f>IF(მონაცემები!$I74&lt;&gt;"არ დაწყებულა",((E$1&gt;მონაცემები!$I74)*OR(მონაცემები!$AF74&gt;E$1,მონაცემები!$AF74="")*((E$1-მონაცემები!$I74)/365)),0)</f>
        <v>0</v>
      </c>
      <c r="F74" s="8">
        <f>IF(მონაცემები!$I74&lt;&gt;"არ დაწყებულა",((F$1&gt;მონაცემები!$I74)*OR(მონაცემები!$AF74&gt;F$1,მონაცემები!$AF74="")*((F$1-მონაცემები!$I74)/365)),0)</f>
        <v>0</v>
      </c>
      <c r="G74" s="8">
        <f>IF(მონაცემები!$I74&lt;&gt;"არ დაწყებულა",((G$1&gt;მონაცემები!$I74)*OR(მონაცემები!$AF74&gt;G$1,მონაცემები!$AF74="")*((G$1-მონაცემები!$I74)/365)),0)</f>
        <v>0</v>
      </c>
      <c r="H74" s="8">
        <f>IF(მონაცემები!$I74&lt;&gt;"არ დაწყებულა",((H$1&gt;მონაცემები!$I74)*OR(მონაცემები!$AF74&gt;H$1,მონაცემები!$AF74="")*((H$1-მონაცემები!$I74)/365)),0)</f>
        <v>0</v>
      </c>
      <c r="I74" s="8">
        <f>IF(მონაცემები!$I74&lt;&gt;"არ დაწყებულა",((I$1&gt;მონაცემები!$I74)*OR(მონაცემები!$AF74&gt;I$1,მონაცემები!$AF74="")*((I$1-მონაცემები!$I74)/365)),0)</f>
        <v>0</v>
      </c>
      <c r="J74" s="8">
        <f>IF(მონაცემები!$I74&lt;&gt;"არ დაწყებულა",((J$1&gt;მონაცემები!$I74)*OR(მონაცემები!$AF74&gt;J$1,მონაცემები!$AF74="")*((J$1-მონაცემები!$I74)/365)),0)</f>
        <v>0</v>
      </c>
      <c r="K74" s="8">
        <f>IF(მონაცემები!$I74&lt;&gt;"არ დაწყებულა",((K$1&gt;მონაცემები!$I74)*OR(მონაცემები!$AF74&gt;K$1,მონაცემები!$AF74="")*((K$1-მონაცემები!$I74)/365)),0)</f>
        <v>0</v>
      </c>
      <c r="L74" s="8">
        <f>IF(მონაცემები!$I74&lt;&gt;"არ დაწყებულა",((L$1&gt;მონაცემები!$I74)*OR(მონაცემები!$AF74&gt;L$1,მონაცემები!$AF74="")*((L$1-მონაცემები!$I74)/365)),0)</f>
        <v>0</v>
      </c>
      <c r="M74" s="8">
        <f>IF(მონაცემები!$I74&lt;&gt;"არ დაწყებულა",((M$1&gt;მონაცემები!$I74)*OR(მონაცემები!$AF74&gt;M$1,მონაცემები!$AF74="")*((M$1-მონაცემები!$I74)/365)),0)</f>
        <v>0</v>
      </c>
      <c r="N74" s="8">
        <f>IF(მონაცემები!$I74&lt;&gt;"არ დაწყებულა",((N$1&gt;მონაცემები!$I74)*OR(მონაცემები!$AF74&gt;N$1,მონაცემები!$AF74="")*((N$1-მონაცემები!$I74)/365)),0)</f>
        <v>0</v>
      </c>
      <c r="O74" s="8">
        <f>IF(მონაცემები!$I74&lt;&gt;"არ დაწყებულა",((O$1&gt;მონაცემები!$I74)*OR(მონაცემები!$AF74&gt;O$1,მონაცემები!$AF74="")*((O$1-მონაცემები!$I74)/365)),0)</f>
        <v>0</v>
      </c>
      <c r="P74" s="8">
        <f>IF(მონაცემები!$I74&lt;&gt;"არ დაწყებულა",((P$1&gt;მონაცემები!$I74)*OR(მონაცემები!$AF74&gt;P$1,მონაცემები!$AF74="")*((P$1-მონაცემები!$I74)/365)),0)</f>
        <v>0</v>
      </c>
      <c r="Q74" s="8">
        <f>IF(მონაცემები!$I74&lt;&gt;"არ დაწყებულა",((Q$1&gt;მონაცემები!$I74)*OR(მონაცემები!$AF74&gt;Q$1,მონაცემები!$AF74="")*((Q$1-მონაცემები!$I74)/365)),0)</f>
        <v>0</v>
      </c>
      <c r="R74" s="8">
        <f>IF(მონაცემები!$I74&lt;&gt;"არ დაწყებულა",((R$1&gt;მონაცემები!$I74)*OR(მონაცემები!$AF74&gt;R$1,მონაცემები!$AF74="")*((R$1-მონაცემები!$I74)/365)),0)</f>
        <v>0</v>
      </c>
      <c r="S74" s="8">
        <f>IF(მონაცემები!$I74&lt;&gt;"არ დაწყებულა",((S$1&gt;მონაცემები!$I74)*OR(მონაცემები!$AF74&gt;S$1,მონაცემები!$AF74="")*((S$1-მონაცემები!$I74)/365)),0)</f>
        <v>0</v>
      </c>
      <c r="T74" s="8">
        <f>IF(მონაცემები!$I74&lt;&gt;"არ დაწყებულა",((T$1&gt;მონაცემები!$I74)*OR(მონაცემები!$AF74&gt;T$1,მონაცემები!$AF74="")*((T$1-მონაცემები!$I74)/365)),0)</f>
        <v>0</v>
      </c>
      <c r="U74" s="8">
        <f>IF(მონაცემები!$I74&lt;&gt;"არ დაწყებულა",((U$1&gt;მონაცემები!$I74)*OR(მონაცემები!$AF74&gt;U$1,მონაცემები!$AF74="")*((U$1-მონაცემები!$I74)/365)),0)</f>
        <v>0</v>
      </c>
      <c r="V74" s="8">
        <f>IF(მონაცემები!$I74&lt;&gt;"არ დაწყებულა",((V$1&gt;მონაცემები!$I74)*OR(მონაცემები!$AF74&gt;V$1,მონაცემები!$AF74="")*((V$1-მონაცემები!$I74)/365)),0)</f>
        <v>0</v>
      </c>
      <c r="W74" s="8">
        <f>IF(მონაცემები!$I74&lt;&gt;"არ დაწყებულა",((W$1&gt;მონაცემები!$I74)*OR(მონაცემები!$AF74&gt;W$1,მონაცემები!$AF74="")*((W$1-მონაცემები!$I74)/365)),0)</f>
        <v>0</v>
      </c>
      <c r="X74" s="8">
        <f>IF(მონაცემები!$I74&lt;&gt;"არ დაწყებულა",((X$1&gt;მონაცემები!$I74)*OR(მონაცემები!$AF74&gt;X$1,მონაცემები!$AF74="")*((X$1-მონაცემები!$I74)/365)),0)</f>
        <v>0</v>
      </c>
      <c r="Y74" s="8">
        <f>IF(მონაცემები!$I74&lt;&gt;"არ დაწყებულა",((Y$1&gt;მონაცემები!$I74)*OR(მონაცემები!$AF74&gt;Y$1,მონაცემები!$AF74="")*((Y$1-მონაცემები!$I74)/365)),0)</f>
        <v>0</v>
      </c>
      <c r="Z74" s="8">
        <f>IF(მონაცემები!$I74&lt;&gt;"არ დაწყებულა",((Z$1&gt;მონაცემები!$I74)*OR(მონაცემები!$AF74&gt;Z$1,მონაცემები!$AF74="")*((Z$1-მონაცემები!$I74)/365)),0)</f>
        <v>0</v>
      </c>
      <c r="AA74" s="8">
        <f>IF(მონაცემები!$I74&lt;&gt;"არ დაწყებულა",((AA$1&gt;მონაცემები!$I74)*OR(მონაცემები!$AF74&gt;AA$1,მონაცემები!$AF74="")*((AA$1-მონაცემები!$I74)/365)),0)</f>
        <v>0</v>
      </c>
      <c r="AB74" s="8">
        <f>IF(მონაცემები!$I74&lt;&gt;"არ დაწყებულა",((AB$1&gt;მონაცემები!$I74)*OR(მონაცემები!$AF74&gt;AB$1,მონაცემები!$AF74="")*((AB$1-მონაცემები!$I74)/365)),0)</f>
        <v>0</v>
      </c>
      <c r="AC74" s="8">
        <f>IF(მონაცემები!$I74&lt;&gt;"არ დაწყებულა",((AC$1&gt;მონაცემები!$I74)*OR(მონაცემები!$AF74&gt;AC$1,მონაცემები!$AF74="")*((AC$1-მონაცემები!$I74)/365)),0)</f>
        <v>0</v>
      </c>
      <c r="AD74" s="8">
        <f>IF(მონაცემები!$I74&lt;&gt;"არ დაწყებულა",((AD$1&gt;მონაცემები!$I74)*OR(მონაცემები!$AF74&gt;AD$1,მონაცემები!$AF74="")*((AD$1-მონაცემები!$I74)/365)),0)</f>
        <v>0</v>
      </c>
      <c r="AE74" s="8">
        <f>IF(მონაცემები!$I74&lt;&gt;"არ დაწყებულა",((AE$1&gt;მონაცემები!$I74)*OR(მონაცემები!$AF74&gt;AE$1,მონაცემები!$AF74="")*((AE$1-მონაცემები!$I74)/365)),0)</f>
        <v>0</v>
      </c>
      <c r="AF74" s="8">
        <f>IF(მონაცემები!$I74&lt;&gt;"არ დაწყებულა",((AF$1&gt;მონაცემები!$I74)*OR(მონაცემები!$AF74&gt;AF$1,მონაცემები!$AF74="")*((AF$1-მონაცემები!$I74)/365)),0)</f>
        <v>0</v>
      </c>
      <c r="AG74" s="8">
        <f>IF(მონაცემები!$I74&lt;&gt;"არ დაწყებულა",((AG$1&gt;მონაცემები!$I74)*OR(მონაცემები!$AF74&gt;AG$1,მონაცემები!$AF74="")*((AG$1-მონაცემები!$I74)/365)),0)</f>
        <v>0</v>
      </c>
      <c r="AH74" s="8">
        <f>IF(მონაცემები!$I74&lt;&gt;"არ დაწყებულა",((AH$1&gt;მონაცემები!$I74)*OR(მონაცემები!$AF74&gt;AH$1,მონაცემები!$AF74="")*((AH$1-მონაცემები!$I74)/365)),0)</f>
        <v>0</v>
      </c>
      <c r="AI74" s="8">
        <f>IF(მონაცემები!$I74&lt;&gt;"არ დაწყებულა",((AI$1&gt;მონაცემები!$I74)*OR(მონაცემები!$AF74&gt;AI$1,მონაცემები!$AF74="")*((AI$1-მონაცემები!$I74)/365)),0)</f>
        <v>0</v>
      </c>
      <c r="AJ74" s="8">
        <f>IF(მონაცემები!$I74&lt;&gt;"არ დაწყებულა",((AJ$1&gt;მონაცემები!$I74)*OR(მონაცემები!$AF74&gt;AJ$1,მონაცემები!$AF74="")*((AJ$1-მონაცემები!$I74)/365)),0)</f>
        <v>0</v>
      </c>
      <c r="AK74" s="8">
        <f>IF(მონაცემები!$I74&lt;&gt;"არ დაწყებულა",((AK$1&gt;მონაცემები!$I74)*OR(მონაცემები!$AF74&gt;AK$1,მონაცემები!$AF74="")*((AK$1-მონაცემები!$I74)/365)),0)</f>
        <v>0</v>
      </c>
      <c r="AL74" s="8">
        <f>IF(მონაცემები!$I74&lt;&gt;"არ დაწყებულა",((AL$1&gt;მონაცემები!$I74)*OR(მონაცემები!$AF74&gt;AL$1,მონაცემები!$AF74="")*((AL$1-მონაცემები!$I74)/365)),0)</f>
        <v>0</v>
      </c>
      <c r="AM74" s="8">
        <f>IF(მონაცემები!$I74&lt;&gt;"არ დაწყებულა",((AM$1&gt;მონაცემები!$I74)*OR(მონაცემები!$AF74&gt;AM$1,მონაცემები!$AF74="")*((AM$1-მონაცემები!$I74)/365)),0)</f>
        <v>0</v>
      </c>
      <c r="AN74" s="8">
        <f>IF(მონაცემები!$I74&lt;&gt;"არ დაწყებულა",((AN$1&gt;მონაცემები!$I74)*OR(მონაცემები!$AF74&gt;AN$1,მონაცემები!$AF74="")*((AN$1-მონაცემები!$I74)/365)),0)</f>
        <v>0</v>
      </c>
      <c r="AO74" s="8">
        <f>IF(მონაცემები!$I74&lt;&gt;"არ დაწყებულა",((AO$1&gt;მონაცემები!$I74)*OR(მონაცემები!$AF74&gt;AO$1,მონაცემები!$AF74="")*((AO$1-მონაცემები!$I74)/365)),0)</f>
        <v>0</v>
      </c>
      <c r="AP74" s="8">
        <f>IF(მონაცემები!$I74&lt;&gt;"არ დაწყებულა",((AP$1&gt;მონაცემები!$I74)*OR(მონაცემები!$AF74&gt;AP$1,მონაცემები!$AF74="")*((AP$1-მონაცემები!$I74)/365)),0)</f>
        <v>0</v>
      </c>
      <c r="AQ74" s="8">
        <f>IF(მონაცემები!$I74&lt;&gt;"არ დაწყებულა",((AQ$1&gt;მონაცემები!$I74)*OR(მონაცემები!$AF74&gt;AQ$1,მონაცემები!$AF74="")*((AQ$1-მონაცემები!$I74)/365)),0)</f>
        <v>0</v>
      </c>
      <c r="AR74" s="8">
        <f>IF(მონაცემები!$I74&lt;&gt;"არ დაწყებულა",((AR$1&gt;მონაცემები!$I74)*OR(მონაცემები!$AF74&gt;AR$1,მონაცემები!$AF74="")*((AR$1-მონაცემები!$I74)/365)),0)</f>
        <v>0</v>
      </c>
      <c r="AS74" s="8">
        <f>IF(მონაცემები!$I74&lt;&gt;"არ დაწყებულა",((AS$1&gt;მონაცემები!$I74)*OR(მონაცემები!$AF74&gt;AS$1,მონაცემები!$AF74="")*((AS$1-მონაცემები!$I74)/365)),0)</f>
        <v>0</v>
      </c>
      <c r="AT74" s="8">
        <f>IF(მონაცემები!$I74&lt;&gt;"არ დაწყებულა",((AT$1&gt;მონაცემები!$I74)*OR(მონაცემები!$AF74&gt;AT$1,მონაცემები!$AF74="")*((AT$1-მონაცემები!$I74)/365)),0)</f>
        <v>0</v>
      </c>
      <c r="AU74" s="8">
        <f>IF(მონაცემები!$I74&lt;&gt;"არ დაწყებულა",((AU$1&gt;მონაცემები!$I74)*OR(მონაცემები!$AF74&gt;AU$1,მონაცემები!$AF74="")*((AU$1-მონაცემები!$I74)/365)),0)</f>
        <v>0</v>
      </c>
      <c r="AV74" s="8">
        <f>IF(მონაცემები!$I74&lt;&gt;"არ დაწყებულა",((AV$1&gt;მონაცემები!$I74)*OR(მონაცემები!$AF74&gt;AV$1,მონაცემები!$AF74="")*((AV$1-მონაცემები!$I74)/365)),0)</f>
        <v>0</v>
      </c>
      <c r="AW74" s="8">
        <f>IF(მონაცემები!$I74&lt;&gt;"არ დაწყებულა",((AW$1&gt;მონაცემები!$I74)*OR(მონაცემები!$AF74&gt;AW$1,მონაცემები!$AF74="")*((AW$1-მონაცემები!$I74)/365)),0)</f>
        <v>0</v>
      </c>
      <c r="AX74" s="8">
        <f>IF(მონაცემები!$I74&lt;&gt;"არ დაწყებულა",((AX$1&gt;მონაცემები!$I74)*OR(მონაცემები!$AF74&gt;AX$1,მონაცემები!$AF74="")*((AX$1-მონაცემები!$I74)/365)),0)</f>
        <v>0</v>
      </c>
      <c r="AY74" s="8">
        <f>IF(მონაცემები!$I74&lt;&gt;"არ დაწყებულა",((AY$1&gt;მონაცემები!$I74)*OR(მონაცემები!$AF74&gt;AY$1,მონაცემები!$AF74="")*((AY$1-მონაცემები!$I74)/365)),0)</f>
        <v>0</v>
      </c>
      <c r="AZ74" s="8">
        <f>IF(მონაცემები!$I74&lt;&gt;"არ დაწყებულა",((AZ$1&gt;მონაცემები!$I74)*OR(მონაცემები!$AF74&gt;AZ$1,მონაცემები!$AF74="")*((AZ$1-მონაცემები!$I74)/365)),0)</f>
        <v>0</v>
      </c>
      <c r="BA74" s="8">
        <f>IF(მონაცემები!$I74&lt;&gt;"არ დაწყებულა",((BA$1&gt;მონაცემები!$I74)*OR(მონაცემები!$AF74&gt;BA$1,მონაცემები!$AF74="")*((BA$1-მონაცემები!$I74)/365)),0)</f>
        <v>0</v>
      </c>
      <c r="BB74" s="8">
        <f>IF(მონაცემები!$I74&lt;&gt;"არ დაწყებულა",((BB$1&gt;მონაცემები!$I74)*OR(მონაცემები!$AF74&gt;BB$1,მონაცემები!$AF74="")*((BB$1-მონაცემები!$I74)/365)),0)</f>
        <v>0</v>
      </c>
      <c r="BC74" s="8">
        <f>IF(მონაცემები!$I74&lt;&gt;"არ დაწყებულა",((BC$1&gt;მონაცემები!$I74)*OR(მონაცემები!$AF74&gt;BC$1,მონაცემები!$AF74="")*((BC$1-მონაცემები!$I74)/365)),0)</f>
        <v>0</v>
      </c>
      <c r="BD74" s="8">
        <f>IF(მონაცემები!$I74&lt;&gt;"არ დაწყებულა",((BD$1&gt;მონაცემები!$I74)*OR(მონაცემები!$AF74&gt;BD$1,მონაცემები!$AF74="")*((BD$1-მონაცემები!$I74)/365)),0)</f>
        <v>0</v>
      </c>
    </row>
    <row r="75" spans="2:56">
      <c r="B75" s="8">
        <f>IF(მონაცემები!$I75&lt;&gt;"არ დაწყებულა",((B$1&gt;მონაცემები!$I75)*OR(მონაცემები!$AF75&gt;B$1,მონაცემები!$AF75="")*((B$1-მონაცემები!$I75)/365)),0)</f>
        <v>0</v>
      </c>
      <c r="C75" s="8">
        <f>IF(მონაცემები!$I75&lt;&gt;"არ დაწყებულა",((C$1&gt;მონაცემები!$I75)*OR(მონაცემები!$AF75&gt;C$1,მონაცემები!$AF75="")*((C$1-მონაცემები!$I75)/365)),0)</f>
        <v>0</v>
      </c>
      <c r="D75" s="8">
        <f>IF(მონაცემები!$I75&lt;&gt;"არ დაწყებულა",((D$1&gt;მონაცემები!$I75)*OR(მონაცემები!$AF75&gt;D$1,მონაცემები!$AF75="")*((D$1-მონაცემები!$I75)/365)),0)</f>
        <v>0</v>
      </c>
      <c r="E75" s="8">
        <f>IF(მონაცემები!$I75&lt;&gt;"არ დაწყებულა",((E$1&gt;მონაცემები!$I75)*OR(მონაცემები!$AF75&gt;E$1,მონაცემები!$AF75="")*((E$1-მონაცემები!$I75)/365)),0)</f>
        <v>0</v>
      </c>
      <c r="F75" s="8">
        <f>IF(მონაცემები!$I75&lt;&gt;"არ დაწყებულა",((F$1&gt;მონაცემები!$I75)*OR(მონაცემები!$AF75&gt;F$1,მონაცემები!$AF75="")*((F$1-მონაცემები!$I75)/365)),0)</f>
        <v>0</v>
      </c>
      <c r="G75" s="8">
        <f>IF(მონაცემები!$I75&lt;&gt;"არ დაწყებულა",((G$1&gt;მონაცემები!$I75)*OR(მონაცემები!$AF75&gt;G$1,მონაცემები!$AF75="")*((G$1-მონაცემები!$I75)/365)),0)</f>
        <v>0</v>
      </c>
      <c r="H75" s="8">
        <f>IF(მონაცემები!$I75&lt;&gt;"არ დაწყებულა",((H$1&gt;მონაცემები!$I75)*OR(მონაცემები!$AF75&gt;H$1,მონაცემები!$AF75="")*((H$1-მონაცემები!$I75)/365)),0)</f>
        <v>0</v>
      </c>
      <c r="I75" s="8">
        <f>IF(მონაცემები!$I75&lt;&gt;"არ დაწყებულა",((I$1&gt;მონაცემები!$I75)*OR(მონაცემები!$AF75&gt;I$1,მონაცემები!$AF75="")*((I$1-მონაცემები!$I75)/365)),0)</f>
        <v>0</v>
      </c>
      <c r="J75" s="8">
        <f>IF(მონაცემები!$I75&lt;&gt;"არ დაწყებულა",((J$1&gt;მონაცემები!$I75)*OR(მონაცემები!$AF75&gt;J$1,მონაცემები!$AF75="")*((J$1-მონაცემები!$I75)/365)),0)</f>
        <v>0</v>
      </c>
      <c r="K75" s="8">
        <f>IF(მონაცემები!$I75&lt;&gt;"არ დაწყებულა",((K$1&gt;მონაცემები!$I75)*OR(მონაცემები!$AF75&gt;K$1,მონაცემები!$AF75="")*((K$1-მონაცემები!$I75)/365)),0)</f>
        <v>0</v>
      </c>
      <c r="L75" s="8">
        <f>IF(მონაცემები!$I75&lt;&gt;"არ დაწყებულა",((L$1&gt;მონაცემები!$I75)*OR(მონაცემები!$AF75&gt;L$1,მონაცემები!$AF75="")*((L$1-მონაცემები!$I75)/365)),0)</f>
        <v>0</v>
      </c>
      <c r="M75" s="8">
        <f>IF(მონაცემები!$I75&lt;&gt;"არ დაწყებულა",((M$1&gt;მონაცემები!$I75)*OR(მონაცემები!$AF75&gt;M$1,მონაცემები!$AF75="")*((M$1-მონაცემები!$I75)/365)),0)</f>
        <v>0</v>
      </c>
      <c r="N75" s="8">
        <f>IF(მონაცემები!$I75&lt;&gt;"არ დაწყებულა",((N$1&gt;მონაცემები!$I75)*OR(მონაცემები!$AF75&gt;N$1,მონაცემები!$AF75="")*((N$1-მონაცემები!$I75)/365)),0)</f>
        <v>0</v>
      </c>
      <c r="O75" s="8">
        <f>IF(მონაცემები!$I75&lt;&gt;"არ დაწყებულა",((O$1&gt;მონაცემები!$I75)*OR(მონაცემები!$AF75&gt;O$1,მონაცემები!$AF75="")*((O$1-მონაცემები!$I75)/365)),0)</f>
        <v>0</v>
      </c>
      <c r="P75" s="8">
        <f>IF(მონაცემები!$I75&lt;&gt;"არ დაწყებულა",((P$1&gt;მონაცემები!$I75)*OR(მონაცემები!$AF75&gt;P$1,მონაცემები!$AF75="")*((P$1-მონაცემები!$I75)/365)),0)</f>
        <v>0</v>
      </c>
      <c r="Q75" s="8">
        <f>IF(მონაცემები!$I75&lt;&gt;"არ დაწყებულა",((Q$1&gt;მონაცემები!$I75)*OR(მონაცემები!$AF75&gt;Q$1,მონაცემები!$AF75="")*((Q$1-მონაცემები!$I75)/365)),0)</f>
        <v>0</v>
      </c>
      <c r="R75" s="8">
        <f>IF(მონაცემები!$I75&lt;&gt;"არ დაწყებულა",((R$1&gt;მონაცემები!$I75)*OR(მონაცემები!$AF75&gt;R$1,მონაცემები!$AF75="")*((R$1-მონაცემები!$I75)/365)),0)</f>
        <v>0</v>
      </c>
      <c r="S75" s="8">
        <f>IF(მონაცემები!$I75&lt;&gt;"არ დაწყებულა",((S$1&gt;მონაცემები!$I75)*OR(მონაცემები!$AF75&gt;S$1,მონაცემები!$AF75="")*((S$1-მონაცემები!$I75)/365)),0)</f>
        <v>0</v>
      </c>
      <c r="T75" s="8">
        <f>IF(მონაცემები!$I75&lt;&gt;"არ დაწყებულა",((T$1&gt;მონაცემები!$I75)*OR(მონაცემები!$AF75&gt;T$1,მონაცემები!$AF75="")*((T$1-მონაცემები!$I75)/365)),0)</f>
        <v>0</v>
      </c>
      <c r="U75" s="8">
        <f>IF(მონაცემები!$I75&lt;&gt;"არ დაწყებულა",((U$1&gt;მონაცემები!$I75)*OR(მონაცემები!$AF75&gt;U$1,მონაცემები!$AF75="")*((U$1-მონაცემები!$I75)/365)),0)</f>
        <v>0</v>
      </c>
      <c r="V75" s="8">
        <f>IF(მონაცემები!$I75&lt;&gt;"არ დაწყებულა",((V$1&gt;მონაცემები!$I75)*OR(მონაცემები!$AF75&gt;V$1,მონაცემები!$AF75="")*((V$1-მონაცემები!$I75)/365)),0)</f>
        <v>0</v>
      </c>
      <c r="W75" s="8">
        <f>IF(მონაცემები!$I75&lt;&gt;"არ დაწყებულა",((W$1&gt;მონაცემები!$I75)*OR(მონაცემები!$AF75&gt;W$1,მონაცემები!$AF75="")*((W$1-მონაცემები!$I75)/365)),0)</f>
        <v>0</v>
      </c>
      <c r="X75" s="8">
        <f>IF(მონაცემები!$I75&lt;&gt;"არ დაწყებულა",((X$1&gt;მონაცემები!$I75)*OR(მონაცემები!$AF75&gt;X$1,მონაცემები!$AF75="")*((X$1-მონაცემები!$I75)/365)),0)</f>
        <v>0</v>
      </c>
      <c r="Y75" s="8">
        <f>IF(მონაცემები!$I75&lt;&gt;"არ დაწყებულა",((Y$1&gt;მონაცემები!$I75)*OR(მონაცემები!$AF75&gt;Y$1,მონაცემები!$AF75="")*((Y$1-მონაცემები!$I75)/365)),0)</f>
        <v>0</v>
      </c>
      <c r="Z75" s="8">
        <f>IF(მონაცემები!$I75&lt;&gt;"არ დაწყებულა",((Z$1&gt;მონაცემები!$I75)*OR(მონაცემები!$AF75&gt;Z$1,მონაცემები!$AF75="")*((Z$1-მონაცემები!$I75)/365)),0)</f>
        <v>0</v>
      </c>
      <c r="AA75" s="8">
        <f>IF(მონაცემები!$I75&lt;&gt;"არ დაწყებულა",((AA$1&gt;მონაცემები!$I75)*OR(მონაცემები!$AF75&gt;AA$1,მონაცემები!$AF75="")*((AA$1-მონაცემები!$I75)/365)),0)</f>
        <v>0</v>
      </c>
      <c r="AB75" s="8">
        <f>IF(მონაცემები!$I75&lt;&gt;"არ დაწყებულა",((AB$1&gt;მონაცემები!$I75)*OR(მონაცემები!$AF75&gt;AB$1,მონაცემები!$AF75="")*((AB$1-მონაცემები!$I75)/365)),0)</f>
        <v>0</v>
      </c>
      <c r="AC75" s="8">
        <f>IF(მონაცემები!$I75&lt;&gt;"არ დაწყებულა",((AC$1&gt;მონაცემები!$I75)*OR(მონაცემები!$AF75&gt;AC$1,მონაცემები!$AF75="")*((AC$1-მონაცემები!$I75)/365)),0)</f>
        <v>0</v>
      </c>
      <c r="AD75" s="8">
        <f>IF(მონაცემები!$I75&lt;&gt;"არ დაწყებულა",((AD$1&gt;მონაცემები!$I75)*OR(მონაცემები!$AF75&gt;AD$1,მონაცემები!$AF75="")*((AD$1-მონაცემები!$I75)/365)),0)</f>
        <v>0</v>
      </c>
      <c r="AE75" s="8">
        <f>IF(მონაცემები!$I75&lt;&gt;"არ დაწყებულა",((AE$1&gt;მონაცემები!$I75)*OR(მონაცემები!$AF75&gt;AE$1,მონაცემები!$AF75="")*((AE$1-მონაცემები!$I75)/365)),0)</f>
        <v>0</v>
      </c>
      <c r="AF75" s="8">
        <f>IF(მონაცემები!$I75&lt;&gt;"არ დაწყებულა",((AF$1&gt;მონაცემები!$I75)*OR(მონაცემები!$AF75&gt;AF$1,მონაცემები!$AF75="")*((AF$1-მონაცემები!$I75)/365)),0)</f>
        <v>0</v>
      </c>
      <c r="AG75" s="8">
        <f>IF(მონაცემები!$I75&lt;&gt;"არ დაწყებულა",((AG$1&gt;მონაცემები!$I75)*OR(მონაცემები!$AF75&gt;AG$1,მონაცემები!$AF75="")*((AG$1-მონაცემები!$I75)/365)),0)</f>
        <v>5.4794520547945202E-2</v>
      </c>
      <c r="AH75" s="8">
        <f>IF(მონაცემები!$I75&lt;&gt;"არ დაწყებულა",((AH$1&gt;მონაცემები!$I75)*OR(მონაცემები!$AF75&gt;AH$1,მონაცემები!$AF75="")*((AH$1-მონაცემები!$I75)/365)),0)</f>
        <v>0.13972602739726028</v>
      </c>
      <c r="AI75" s="8">
        <f>IF(მონაცემები!$I75&lt;&gt;"არ დაწყებულა",((AI$1&gt;მონაცემები!$I75)*OR(მონაცემები!$AF75&gt;AI$1,მონაცემები!$AF75="")*((AI$1-მონაცემები!$I75)/365)),0)</f>
        <v>0.22191780821917809</v>
      </c>
      <c r="AJ75" s="8">
        <f>IF(მონაცემები!$I75&lt;&gt;"არ დაწყებულა",((AJ$1&gt;მონაცემები!$I75)*OR(მონაცემები!$AF75&gt;AJ$1,მონაცემები!$AF75="")*((AJ$1-მონაცემები!$I75)/365)),0)</f>
        <v>0.30684931506849317</v>
      </c>
      <c r="AK75" s="8">
        <f>IF(მონაცემები!$I75&lt;&gt;"არ დაწყებულა",((AK$1&gt;მონაცემები!$I75)*OR(მონაცემები!$AF75&gt;AK$1,მონაცემები!$AF75="")*((AK$1-მონაცემები!$I75)/365)),0)</f>
        <v>0.38904109589041097</v>
      </c>
      <c r="AL75" s="8">
        <f>IF(მონაცემები!$I75&lt;&gt;"არ დაწყებულა",((AL$1&gt;მონაცემები!$I75)*OR(მონაცემები!$AF75&gt;AL$1,მონაცემები!$AF75="")*((AL$1-მონაცემები!$I75)/365)),0)</f>
        <v>0.47397260273972602</v>
      </c>
      <c r="AM75" s="8">
        <f>IF(მონაცემები!$I75&lt;&gt;"არ დაწყებულა",((AM$1&gt;მონაცემები!$I75)*OR(მონაცემები!$AF75&gt;AM$1,მონაცემები!$AF75="")*((AM$1-მონაცემები!$I75)/365)),0)</f>
        <v>0.55890410958904113</v>
      </c>
      <c r="AN75" s="8">
        <f>IF(მონაცემები!$I75&lt;&gt;"არ დაწყებულა",((AN$1&gt;მონაცემები!$I75)*OR(მონაცემები!$AF75&gt;AN$1,მონაცემები!$AF75="")*((AN$1-მონაცემები!$I75)/365)),0)</f>
        <v>0.63561643835616444</v>
      </c>
      <c r="AO75" s="8">
        <f>IF(მონაცემები!$I75&lt;&gt;"არ დაწყებულა",((AO$1&gt;მონაცემები!$I75)*OR(მონაცემები!$AF75&gt;AO$1,მონაცემები!$AF75="")*((AO$1-მონაცემები!$I75)/365)),0)</f>
        <v>0.72054794520547949</v>
      </c>
      <c r="AP75" s="8">
        <f>IF(მონაცემები!$I75&lt;&gt;"არ დაწყებულა",((AP$1&gt;მონაცემები!$I75)*OR(მონაცემები!$AF75&gt;AP$1,მონაცემები!$AF75="")*((AP$1-მონაცემები!$I75)/365)),0)</f>
        <v>0.80273972602739729</v>
      </c>
      <c r="AQ75" s="8">
        <f>IF(მონაცემები!$I75&lt;&gt;"არ დაწყებულა",((AQ$1&gt;მონაცემები!$I75)*OR(მონაცემები!$AF75&gt;AQ$1,მონაცემები!$AF75="")*((AQ$1-მონაცემები!$I75)/365)),0)</f>
        <v>0.88767123287671235</v>
      </c>
      <c r="AR75" s="8">
        <f>IF(მონაცემები!$I75&lt;&gt;"არ დაწყებულა",((AR$1&gt;მონაცემები!$I75)*OR(მონაცემები!$AF75&gt;AR$1,მონაცემები!$AF75="")*((AR$1-მონაცემები!$I75)/365)),0)</f>
        <v>0.96986301369863015</v>
      </c>
      <c r="AS75" s="8">
        <f>IF(მონაცემები!$I75&lt;&gt;"არ დაწყებულა",((AS$1&gt;მონაცემები!$I75)*OR(მონაცემები!$AF75&gt;AS$1,მონაცემები!$AF75="")*((AS$1-მონაცემები!$I75)/365)),0)</f>
        <v>1.0547945205479452</v>
      </c>
      <c r="AT75" s="8">
        <f>IF(მონაცემები!$I75&lt;&gt;"არ დაწყებულა",((AT$1&gt;მონაცემები!$I75)*OR(მონაცემები!$AF75&gt;AT$1,მონაცემები!$AF75="")*((AT$1-მონაცემები!$I75)/365)),0)</f>
        <v>1.1397260273972603</v>
      </c>
      <c r="AU75" s="8">
        <f>IF(მონაცემები!$I75&lt;&gt;"არ დაწყებულა",((AU$1&gt;მონაცემები!$I75)*OR(მონაცემები!$AF75&gt;AU$1,მონაცემები!$AF75="")*((AU$1-მონაცემები!$I75)/365)),0)</f>
        <v>0</v>
      </c>
      <c r="AV75" s="8">
        <f>IF(მონაცემები!$I75&lt;&gt;"არ დაწყებულა",((AV$1&gt;მონაცემები!$I75)*OR(მონაცემები!$AF75&gt;AV$1,მონაცემები!$AF75="")*((AV$1-მონაცემები!$I75)/365)),0)</f>
        <v>0</v>
      </c>
      <c r="AW75" s="8">
        <f>IF(მონაცემები!$I75&lt;&gt;"არ დაწყებულა",((AW$1&gt;მონაცემები!$I75)*OR(მონაცემები!$AF75&gt;AW$1,მონაცემები!$AF75="")*((AW$1-მონაცემები!$I75)/365)),0)</f>
        <v>0</v>
      </c>
      <c r="AX75" s="8">
        <f>IF(მონაცემები!$I75&lt;&gt;"არ დაწყებულა",((AX$1&gt;მონაცემები!$I75)*OR(მონაცემები!$AF75&gt;AX$1,მონაცემები!$AF75="")*((AX$1-მონაცემები!$I75)/365)),0)</f>
        <v>0</v>
      </c>
      <c r="AY75" s="8">
        <f>IF(მონაცემები!$I75&lt;&gt;"არ დაწყებულა",((AY$1&gt;მონაცემები!$I75)*OR(მონაცემები!$AF75&gt;AY$1,მონაცემები!$AF75="")*((AY$1-მონაცემები!$I75)/365)),0)</f>
        <v>0</v>
      </c>
      <c r="AZ75" s="8">
        <f>IF(მონაცემები!$I75&lt;&gt;"არ დაწყებულა",((AZ$1&gt;მონაცემები!$I75)*OR(მონაცემები!$AF75&gt;AZ$1,მონაცემები!$AF75="")*((AZ$1-მონაცემები!$I75)/365)),0)</f>
        <v>0</v>
      </c>
      <c r="BA75" s="8">
        <f>IF(მონაცემები!$I75&lt;&gt;"არ დაწყებულა",((BA$1&gt;მონაცემები!$I75)*OR(მონაცემები!$AF75&gt;BA$1,მონაცემები!$AF75="")*((BA$1-მონაცემები!$I75)/365)),0)</f>
        <v>0</v>
      </c>
      <c r="BB75" s="8">
        <f>IF(მონაცემები!$I75&lt;&gt;"არ დაწყებულა",((BB$1&gt;მონაცემები!$I75)*OR(მონაცემები!$AF75&gt;BB$1,მონაცემები!$AF75="")*((BB$1-მონაცემები!$I75)/365)),0)</f>
        <v>0</v>
      </c>
      <c r="BC75" s="8">
        <f>IF(მონაცემები!$I75&lt;&gt;"არ დაწყებულა",((BC$1&gt;მონაცემები!$I75)*OR(მონაცემები!$AF75&gt;BC$1,მონაცემები!$AF75="")*((BC$1-მონაცემები!$I75)/365)),0)</f>
        <v>0</v>
      </c>
      <c r="BD75" s="8">
        <f>IF(მონაცემები!$I75&lt;&gt;"არ დაწყებულა",((BD$1&gt;მონაცემები!$I75)*OR(მონაცემები!$AF75&gt;BD$1,მონაცემები!$AF75="")*((BD$1-მონაცემები!$I75)/365)),0)</f>
        <v>0</v>
      </c>
    </row>
    <row r="76" spans="2:56">
      <c r="B76" s="8">
        <f>IF(მონაცემები!$I76&lt;&gt;"არ დაწყებულა",((B$1&gt;მონაცემები!$I76)*OR(მონაცემები!$AF76&gt;B$1,მონაცემები!$AF76="")*((B$1-მონაცემები!$I76)/365)),0)</f>
        <v>0</v>
      </c>
      <c r="C76" s="8">
        <f>IF(მონაცემები!$I76&lt;&gt;"არ დაწყებულა",((C$1&gt;მონაცემები!$I76)*OR(მონაცემები!$AF76&gt;C$1,მონაცემები!$AF76="")*((C$1-მონაცემები!$I76)/365)),0)</f>
        <v>0</v>
      </c>
      <c r="D76" s="8">
        <f>IF(მონაცემები!$I76&lt;&gt;"არ დაწყებულა",((D$1&gt;მონაცემები!$I76)*OR(მონაცემები!$AF76&gt;D$1,მონაცემები!$AF76="")*((D$1-მონაცემები!$I76)/365)),0)</f>
        <v>0</v>
      </c>
      <c r="E76" s="8">
        <f>IF(მონაცემები!$I76&lt;&gt;"არ დაწყებულა",((E$1&gt;მონაცემები!$I76)*OR(მონაცემები!$AF76&gt;E$1,მონაცემები!$AF76="")*((E$1-მონაცემები!$I76)/365)),0)</f>
        <v>0</v>
      </c>
      <c r="F76" s="8">
        <f>IF(მონაცემები!$I76&lt;&gt;"არ დაწყებულა",((F$1&gt;მონაცემები!$I76)*OR(მონაცემები!$AF76&gt;F$1,მონაცემები!$AF76="")*((F$1-მონაცემები!$I76)/365)),0)</f>
        <v>0</v>
      </c>
      <c r="G76" s="8">
        <f>IF(მონაცემები!$I76&lt;&gt;"არ დაწყებულა",((G$1&gt;მონაცემები!$I76)*OR(მონაცემები!$AF76&gt;G$1,მონაცემები!$AF76="")*((G$1-მონაცემები!$I76)/365)),0)</f>
        <v>0</v>
      </c>
      <c r="H76" s="8">
        <f>IF(მონაცემები!$I76&lt;&gt;"არ დაწყებულა",((H$1&gt;მონაცემები!$I76)*OR(მონაცემები!$AF76&gt;H$1,მონაცემები!$AF76="")*((H$1-მონაცემები!$I76)/365)),0)</f>
        <v>0</v>
      </c>
      <c r="I76" s="8">
        <f>IF(მონაცემები!$I76&lt;&gt;"არ დაწყებულა",((I$1&gt;მონაცემები!$I76)*OR(მონაცემები!$AF76&gt;I$1,მონაცემები!$AF76="")*((I$1-მონაცემები!$I76)/365)),0)</f>
        <v>0</v>
      </c>
      <c r="J76" s="8">
        <f>IF(მონაცემები!$I76&lt;&gt;"არ დაწყებულა",((J$1&gt;მონაცემები!$I76)*OR(მონაცემები!$AF76&gt;J$1,მონაცემები!$AF76="")*((J$1-მონაცემები!$I76)/365)),0)</f>
        <v>0</v>
      </c>
      <c r="K76" s="8">
        <f>IF(მონაცემები!$I76&lt;&gt;"არ დაწყებულა",((K$1&gt;მონაცემები!$I76)*OR(მონაცემები!$AF76&gt;K$1,მონაცემები!$AF76="")*((K$1-მონაცემები!$I76)/365)),0)</f>
        <v>0</v>
      </c>
      <c r="L76" s="8">
        <f>IF(მონაცემები!$I76&lt;&gt;"არ დაწყებულა",((L$1&gt;მონაცემები!$I76)*OR(მონაცემები!$AF76&gt;L$1,მონაცემები!$AF76="")*((L$1-მონაცემები!$I76)/365)),0)</f>
        <v>0</v>
      </c>
      <c r="M76" s="8">
        <f>IF(მონაცემები!$I76&lt;&gt;"არ დაწყებულა",((M$1&gt;მონაცემები!$I76)*OR(მონაცემები!$AF76&gt;M$1,მონაცემები!$AF76="")*((M$1-მონაცემები!$I76)/365)),0)</f>
        <v>0</v>
      </c>
      <c r="N76" s="8">
        <f>IF(მონაცემები!$I76&lt;&gt;"არ დაწყებულა",((N$1&gt;მონაცემები!$I76)*OR(მონაცემები!$AF76&gt;N$1,მონაცემები!$AF76="")*((N$1-მონაცემები!$I76)/365)),0)</f>
        <v>0</v>
      </c>
      <c r="O76" s="8">
        <f>IF(მონაცემები!$I76&lt;&gt;"არ დაწყებულა",((O$1&gt;მონაცემები!$I76)*OR(მონაცემები!$AF76&gt;O$1,მონაცემები!$AF76="")*((O$1-მონაცემები!$I76)/365)),0)</f>
        <v>0</v>
      </c>
      <c r="P76" s="8">
        <f>IF(მონაცემები!$I76&lt;&gt;"არ დაწყებულა",((P$1&gt;მონაცემები!$I76)*OR(მონაცემები!$AF76&gt;P$1,მონაცემები!$AF76="")*((P$1-მონაცემები!$I76)/365)),0)</f>
        <v>0</v>
      </c>
      <c r="Q76" s="8">
        <f>IF(მონაცემები!$I76&lt;&gt;"არ დაწყებულა",((Q$1&gt;მონაცემები!$I76)*OR(მონაცემები!$AF76&gt;Q$1,მონაცემები!$AF76="")*((Q$1-მონაცემები!$I76)/365)),0)</f>
        <v>0</v>
      </c>
      <c r="R76" s="8">
        <f>IF(მონაცემები!$I76&lt;&gt;"არ დაწყებულა",((R$1&gt;მონაცემები!$I76)*OR(მონაცემები!$AF76&gt;R$1,მონაცემები!$AF76="")*((R$1-მონაცემები!$I76)/365)),0)</f>
        <v>0</v>
      </c>
      <c r="S76" s="8">
        <f>IF(მონაცემები!$I76&lt;&gt;"არ დაწყებულა",((S$1&gt;მონაცემები!$I76)*OR(მონაცემები!$AF76&gt;S$1,მონაცემები!$AF76="")*((S$1-მონაცემები!$I76)/365)),0)</f>
        <v>0</v>
      </c>
      <c r="T76" s="8">
        <f>IF(მონაცემები!$I76&lt;&gt;"არ დაწყებულა",((T$1&gt;მონაცემები!$I76)*OR(მონაცემები!$AF76&gt;T$1,მონაცემები!$AF76="")*((T$1-მონაცემები!$I76)/365)),0)</f>
        <v>0</v>
      </c>
      <c r="U76" s="8">
        <f>IF(მონაცემები!$I76&lt;&gt;"არ დაწყებულა",((U$1&gt;მონაცემები!$I76)*OR(მონაცემები!$AF76&gt;U$1,მონაცემები!$AF76="")*((U$1-მონაცემები!$I76)/365)),0)</f>
        <v>0</v>
      </c>
      <c r="V76" s="8">
        <f>IF(მონაცემები!$I76&lt;&gt;"არ დაწყებულა",((V$1&gt;მონაცემები!$I76)*OR(მონაცემები!$AF76&gt;V$1,მონაცემები!$AF76="")*((V$1-მონაცემები!$I76)/365)),0)</f>
        <v>0</v>
      </c>
      <c r="W76" s="8">
        <f>IF(მონაცემები!$I76&lt;&gt;"არ დაწყებულა",((W$1&gt;მონაცემები!$I76)*OR(მონაცემები!$AF76&gt;W$1,მონაცემები!$AF76="")*((W$1-მონაცემები!$I76)/365)),0)</f>
        <v>0</v>
      </c>
      <c r="X76" s="8">
        <f>IF(მონაცემები!$I76&lt;&gt;"არ დაწყებულა",((X$1&gt;მონაცემები!$I76)*OR(მონაცემები!$AF76&gt;X$1,მონაცემები!$AF76="")*((X$1-მონაცემები!$I76)/365)),0)</f>
        <v>0</v>
      </c>
      <c r="Y76" s="8">
        <f>IF(მონაცემები!$I76&lt;&gt;"არ დაწყებულა",((Y$1&gt;მონაცემები!$I76)*OR(მონაცემები!$AF76&gt;Y$1,მონაცემები!$AF76="")*((Y$1-მონაცემები!$I76)/365)),0)</f>
        <v>0</v>
      </c>
      <c r="Z76" s="8">
        <f>IF(მონაცემები!$I76&lt;&gt;"არ დაწყებულა",((Z$1&gt;მონაცემები!$I76)*OR(მონაცემები!$AF76&gt;Z$1,მონაცემები!$AF76="")*((Z$1-მონაცემები!$I76)/365)),0)</f>
        <v>0</v>
      </c>
      <c r="AA76" s="8">
        <f>IF(მონაცემები!$I76&lt;&gt;"არ დაწყებულა",((AA$1&gt;მონაცემები!$I76)*OR(მონაცემები!$AF76&gt;AA$1,მონაცემები!$AF76="")*((AA$1-მონაცემები!$I76)/365)),0)</f>
        <v>0</v>
      </c>
      <c r="AB76" s="8">
        <f>IF(მონაცემები!$I76&lt;&gt;"არ დაწყებულა",((AB$1&gt;მონაცემები!$I76)*OR(მონაცემები!$AF76&gt;AB$1,მონაცემები!$AF76="")*((AB$1-მონაცემები!$I76)/365)),0)</f>
        <v>0</v>
      </c>
      <c r="AC76" s="8">
        <f>IF(მონაცემები!$I76&lt;&gt;"არ დაწყებულა",((AC$1&gt;მონაცემები!$I76)*OR(მონაცემები!$AF76&gt;AC$1,მონაცემები!$AF76="")*((AC$1-მონაცემები!$I76)/365)),0)</f>
        <v>0</v>
      </c>
      <c r="AD76" s="8">
        <f>IF(მონაცემები!$I76&lt;&gt;"არ დაწყებულა",((AD$1&gt;მონაცემები!$I76)*OR(მონაცემები!$AF76&gt;AD$1,მონაცემები!$AF76="")*((AD$1-მონაცემები!$I76)/365)),0)</f>
        <v>0</v>
      </c>
      <c r="AE76" s="8">
        <f>IF(მონაცემები!$I76&lt;&gt;"არ დაწყებულა",((AE$1&gt;მონაცემები!$I76)*OR(მონაცემები!$AF76&gt;AE$1,მონაცემები!$AF76="")*((AE$1-მონაცემები!$I76)/365)),0)</f>
        <v>0</v>
      </c>
      <c r="AF76" s="8">
        <f>IF(მონაცემები!$I76&lt;&gt;"არ დაწყებულა",((AF$1&gt;მონაცემები!$I76)*OR(მონაცემები!$AF76&gt;AF$1,მონაცემები!$AF76="")*((AF$1-მონაცემები!$I76)/365)),0)</f>
        <v>0</v>
      </c>
      <c r="AG76" s="8">
        <f>IF(მონაცემები!$I76&lt;&gt;"არ დაწყებულა",((AG$1&gt;მონაცემები!$I76)*OR(მონაცემები!$AF76&gt;AG$1,მონაცემები!$AF76="")*((AG$1-მონაცემები!$I76)/365)),0)</f>
        <v>0</v>
      </c>
      <c r="AH76" s="8">
        <f>IF(მონაცემები!$I76&lt;&gt;"არ დაწყებულა",((AH$1&gt;მონაცემები!$I76)*OR(მონაცემები!$AF76&gt;AH$1,მონაცემები!$AF76="")*((AH$1-მონაცემები!$I76)/365)),0)</f>
        <v>0</v>
      </c>
      <c r="AI76" s="8">
        <f>IF(მონაცემები!$I76&lt;&gt;"არ დაწყებულა",((AI$1&gt;მონაცემები!$I76)*OR(მონაცემები!$AF76&gt;AI$1,მონაცემები!$AF76="")*((AI$1-მონაცემები!$I76)/365)),0)</f>
        <v>0</v>
      </c>
      <c r="AJ76" s="8">
        <f>IF(მონაცემები!$I76&lt;&gt;"არ დაწყებულა",((AJ$1&gt;მონაცემები!$I76)*OR(მონაცემები!$AF76&gt;AJ$1,მონაცემები!$AF76="")*((AJ$1-მონაცემები!$I76)/365)),0)</f>
        <v>0</v>
      </c>
      <c r="AK76" s="8">
        <f>IF(მონაცემები!$I76&lt;&gt;"არ დაწყებულა",((AK$1&gt;მონაცემები!$I76)*OR(მონაცემები!$AF76&gt;AK$1,მონაცემები!$AF76="")*((AK$1-მონაცემები!$I76)/365)),0)</f>
        <v>0</v>
      </c>
      <c r="AL76" s="8">
        <f>IF(მონაცემები!$I76&lt;&gt;"არ დაწყებულა",((AL$1&gt;მონაცემები!$I76)*OR(მონაცემები!$AF76&gt;AL$1,მონაცემები!$AF76="")*((AL$1-მონაცემები!$I76)/365)),0)</f>
        <v>0</v>
      </c>
      <c r="AM76" s="8">
        <f>IF(მონაცემები!$I76&lt;&gt;"არ დაწყებულა",((AM$1&gt;მონაცემები!$I76)*OR(მონაცემები!$AF76&gt;AM$1,მონაცემები!$AF76="")*((AM$1-მონაცემები!$I76)/365)),0)</f>
        <v>0</v>
      </c>
      <c r="AN76" s="8">
        <f>IF(მონაცემები!$I76&lt;&gt;"არ დაწყებულა",((AN$1&gt;მონაცემები!$I76)*OR(მონაცემები!$AF76&gt;AN$1,მონაცემები!$AF76="")*((AN$1-მონაცემები!$I76)/365)),0)</f>
        <v>0</v>
      </c>
      <c r="AO76" s="8">
        <f>IF(მონაცემები!$I76&lt;&gt;"არ დაწყებულა",((AO$1&gt;მონაცემები!$I76)*OR(მონაცემები!$AF76&gt;AO$1,მონაცემები!$AF76="")*((AO$1-მონაცემები!$I76)/365)),0)</f>
        <v>0</v>
      </c>
      <c r="AP76" s="8">
        <f>IF(მონაცემები!$I76&lt;&gt;"არ დაწყებულა",((AP$1&gt;მონაცემები!$I76)*OR(მონაცემები!$AF76&gt;AP$1,მონაცემები!$AF76="")*((AP$1-მონაცემები!$I76)/365)),0)</f>
        <v>0</v>
      </c>
      <c r="AQ76" s="8">
        <f>IF(მონაცემები!$I76&lt;&gt;"არ დაწყებულა",((AQ$1&gt;მონაცემები!$I76)*OR(მონაცემები!$AF76&gt;AQ$1,მონაცემები!$AF76="")*((AQ$1-მონაცემები!$I76)/365)),0)</f>
        <v>0</v>
      </c>
      <c r="AR76" s="8">
        <f>IF(მონაცემები!$I76&lt;&gt;"არ დაწყებულა",((AR$1&gt;მონაცემები!$I76)*OR(მონაცემები!$AF76&gt;AR$1,მონაცემები!$AF76="")*((AR$1-მონაცემები!$I76)/365)),0)</f>
        <v>0</v>
      </c>
      <c r="AS76" s="8">
        <f>IF(მონაცემები!$I76&lt;&gt;"არ დაწყებულა",((AS$1&gt;მონაცემები!$I76)*OR(მონაცემები!$AF76&gt;AS$1,მონაცემები!$AF76="")*((AS$1-მონაცემები!$I76)/365)),0)</f>
        <v>0</v>
      </c>
      <c r="AT76" s="8">
        <f>IF(მონაცემები!$I76&lt;&gt;"არ დაწყებულა",((AT$1&gt;მონაცემები!$I76)*OR(მონაცემები!$AF76&gt;AT$1,მონაცემები!$AF76="")*((AT$1-მონაცემები!$I76)/365)),0)</f>
        <v>0</v>
      </c>
      <c r="AU76" s="8">
        <f>IF(მონაცემები!$I76&lt;&gt;"არ დაწყებულა",((AU$1&gt;მონაცემები!$I76)*OR(მონაცემები!$AF76&gt;AU$1,მონაცემები!$AF76="")*((AU$1-მონაცემები!$I76)/365)),0)</f>
        <v>0</v>
      </c>
      <c r="AV76" s="8">
        <f>IF(მონაცემები!$I76&lt;&gt;"არ დაწყებულა",((AV$1&gt;მონაცემები!$I76)*OR(მონაცემები!$AF76&gt;AV$1,მონაცემები!$AF76="")*((AV$1-მონაცემები!$I76)/365)),0)</f>
        <v>0</v>
      </c>
      <c r="AW76" s="8">
        <f>IF(მონაცემები!$I76&lt;&gt;"არ დაწყებულა",((AW$1&gt;მონაცემები!$I76)*OR(მონაცემები!$AF76&gt;AW$1,მონაცემები!$AF76="")*((AW$1-მონაცემები!$I76)/365)),0)</f>
        <v>0</v>
      </c>
      <c r="AX76" s="8">
        <f>IF(მონაცემები!$I76&lt;&gt;"არ დაწყებულა",((AX$1&gt;მონაცემები!$I76)*OR(მონაცემები!$AF76&gt;AX$1,მონაცემები!$AF76="")*((AX$1-მონაცემები!$I76)/365)),0)</f>
        <v>0</v>
      </c>
      <c r="AY76" s="8">
        <f>IF(მონაცემები!$I76&lt;&gt;"არ დაწყებულა",((AY$1&gt;მონაცემები!$I76)*OR(მონაცემები!$AF76&gt;AY$1,მონაცემები!$AF76="")*((AY$1-მონაცემები!$I76)/365)),0)</f>
        <v>0</v>
      </c>
      <c r="AZ76" s="8">
        <f>IF(მონაცემები!$I76&lt;&gt;"არ დაწყებულა",((AZ$1&gt;მონაცემები!$I76)*OR(მონაცემები!$AF76&gt;AZ$1,მონაცემები!$AF76="")*((AZ$1-მონაცემები!$I76)/365)),0)</f>
        <v>0</v>
      </c>
      <c r="BA76" s="8">
        <f>IF(მონაცემები!$I76&lt;&gt;"არ დაწყებულა",((BA$1&gt;მონაცემები!$I76)*OR(მონაცემები!$AF76&gt;BA$1,მონაცემები!$AF76="")*((BA$1-მონაცემები!$I76)/365)),0)</f>
        <v>0</v>
      </c>
      <c r="BB76" s="8">
        <f>IF(მონაცემები!$I76&lt;&gt;"არ დაწყებულა",((BB$1&gt;მონაცემები!$I76)*OR(მონაცემები!$AF76&gt;BB$1,მონაცემები!$AF76="")*((BB$1-მონაცემები!$I76)/365)),0)</f>
        <v>0</v>
      </c>
      <c r="BC76" s="8">
        <f>IF(მონაცემები!$I76&lt;&gt;"არ დაწყებულა",((BC$1&gt;მონაცემები!$I76)*OR(მონაცემები!$AF76&gt;BC$1,მონაცემები!$AF76="")*((BC$1-მონაცემები!$I76)/365)),0)</f>
        <v>0</v>
      </c>
      <c r="BD76" s="8">
        <f>IF(მონაცემები!$I76&lt;&gt;"არ დაწყებულა",((BD$1&gt;მონაცემები!$I76)*OR(მონაცემები!$AF76&gt;BD$1,მონაცემები!$AF76="")*((BD$1-მონაცემები!$I76)/365)),0)</f>
        <v>0</v>
      </c>
    </row>
    <row r="77" spans="2:56">
      <c r="B77" s="8">
        <f>IF(მონაცემები!$I77&lt;&gt;"არ დაწყებულა",((B$1&gt;მონაცემები!$I77)*OR(მონაცემები!$AF77&gt;B$1,მონაცემები!$AF77="")*((B$1-მონაცემები!$I77)/365)),0)</f>
        <v>6.575342465753424E-2</v>
      </c>
      <c r="C77" s="8">
        <f>IF(მონაცემები!$I77&lt;&gt;"არ დაწყებულა",((C$1&gt;მონაცემები!$I77)*OR(მონაცემები!$AF77&gt;C$1,მონაცემები!$AF77="")*((C$1-მონაცემები!$I77)/365)),0)</f>
        <v>0.15068493150684931</v>
      </c>
      <c r="D77" s="8">
        <f>IF(მონაცემები!$I77&lt;&gt;"არ დაწყებულა",((D$1&gt;მონაცემები!$I77)*OR(მონაცემები!$AF77&gt;D$1,მონაცემები!$AF77="")*((D$1-მონაცემები!$I77)/365)),0)</f>
        <v>0.22739726027397261</v>
      </c>
      <c r="E77" s="8">
        <f>IF(მონაცემები!$I77&lt;&gt;"არ დაწყებულა",((E$1&gt;მონაცემები!$I77)*OR(მონაცემები!$AF77&gt;E$1,მონაცემები!$AF77="")*((E$1-მონაცემები!$I77)/365)),0)</f>
        <v>0.31232876712328766</v>
      </c>
      <c r="F77" s="8">
        <f>IF(მონაცემები!$I77&lt;&gt;"არ დაწყებულა",((F$1&gt;მონაცემები!$I77)*OR(მონაცემები!$AF77&gt;F$1,მონაცემები!$AF77="")*((F$1-მონაცემები!$I77)/365)),0)</f>
        <v>0.39452054794520547</v>
      </c>
      <c r="G77" s="8">
        <f>IF(მონაცემები!$I77&lt;&gt;"არ დაწყებულა",((G$1&gt;მონაცემები!$I77)*OR(მონაცემები!$AF77&gt;G$1,მონაცემები!$AF77="")*((G$1-მონაცემები!$I77)/365)),0)</f>
        <v>0.47945205479452052</v>
      </c>
      <c r="H77" s="8">
        <f>IF(მონაცემები!$I77&lt;&gt;"არ დაწყებულა",((H$1&gt;მონაცემები!$I77)*OR(მონაცემები!$AF77&gt;H$1,მონაცემები!$AF77="")*((H$1-მონაცემები!$I77)/365)),0)</f>
        <v>0.56164383561643838</v>
      </c>
      <c r="I77" s="8">
        <f>IF(მონაცემები!$I77&lt;&gt;"არ დაწყებულა",((I$1&gt;მონაცემები!$I77)*OR(მონაცემები!$AF77&gt;I$1,მონაცემები!$AF77="")*((I$1-მონაცემები!$I77)/365)),0)</f>
        <v>0.64657534246575343</v>
      </c>
      <c r="J77" s="8">
        <f>IF(მონაცემები!$I77&lt;&gt;"არ დაწყებულა",((J$1&gt;მონაცემები!$I77)*OR(მონაცემები!$AF77&gt;J$1,მონაცემები!$AF77="")*((J$1-მონაცემები!$I77)/365)),0)</f>
        <v>0.73150684931506849</v>
      </c>
      <c r="K77" s="8">
        <f>IF(მონაცემები!$I77&lt;&gt;"არ დაწყებულა",((K$1&gt;მონაცემები!$I77)*OR(მონაცემები!$AF77&gt;K$1,მონაცემები!$AF77="")*((K$1-მონაცემები!$I77)/365)),0)</f>
        <v>0.81369863013698629</v>
      </c>
      <c r="L77" s="8">
        <f>IF(მონაცემები!$I77&lt;&gt;"არ დაწყებულა",((L$1&gt;მონაცემები!$I77)*OR(მონაცემები!$AF77&gt;L$1,მონაცემები!$AF77="")*((L$1-მონაცემები!$I77)/365)),0)</f>
        <v>0.89863013698630134</v>
      </c>
      <c r="M77" s="8">
        <f>IF(მონაცემები!$I77&lt;&gt;"არ დაწყებულა",((M$1&gt;მონაცემები!$I77)*OR(მონაცემები!$AF77&gt;M$1,მონაცემები!$AF77="")*((M$1-მონაცემები!$I77)/365)),0)</f>
        <v>0.98082191780821915</v>
      </c>
      <c r="N77" s="8">
        <f>IF(მონაცემები!$I77&lt;&gt;"არ დაწყებულა",((N$1&gt;მონაცემები!$I77)*OR(მონაცემები!$AF77&gt;N$1,მონაცემები!$AF77="")*((N$1-მონაცემები!$I77)/365)),0)</f>
        <v>1.0657534246575342</v>
      </c>
      <c r="O77" s="8">
        <f>IF(მონაცემები!$I77&lt;&gt;"არ დაწყებულა",((O$1&gt;მონაცემები!$I77)*OR(მონაცემები!$AF77&gt;O$1,მონაცემები!$AF77="")*((O$1-მონაცემები!$I77)/365)),0)</f>
        <v>1.1506849315068493</v>
      </c>
      <c r="P77" s="8">
        <f>IF(მონაცემები!$I77&lt;&gt;"არ დაწყებულა",((P$1&gt;მონაცემები!$I77)*OR(მონაცემები!$AF77&gt;P$1,მონაცემები!$AF77="")*((P$1-მონაცემები!$I77)/365)),0)</f>
        <v>1.2301369863013698</v>
      </c>
      <c r="Q77" s="8">
        <f>IF(მონაცემები!$I77&lt;&gt;"არ დაწყებულა",((Q$1&gt;მონაცემები!$I77)*OR(მონაცემები!$AF77&gt;Q$1,მონაცემები!$AF77="")*((Q$1-მონაცემები!$I77)/365)),0)</f>
        <v>1.3150684931506849</v>
      </c>
      <c r="R77" s="8">
        <f>IF(მონაცემები!$I77&lt;&gt;"არ დაწყებულა",((R$1&gt;მონაცემები!$I77)*OR(მონაცემები!$AF77&gt;R$1,მონაცემები!$AF77="")*((R$1-მონაცემები!$I77)/365)),0)</f>
        <v>1.3972602739726028</v>
      </c>
      <c r="S77" s="8">
        <f>IF(მონაცემები!$I77&lt;&gt;"არ დაწყებულა",((S$1&gt;მონაცემები!$I77)*OR(მონაცემები!$AF77&gt;S$1,მონაცემები!$AF77="")*((S$1-მონაცემები!$I77)/365)),0)</f>
        <v>1.4821917808219178</v>
      </c>
      <c r="T77" s="8">
        <f>IF(მონაცემები!$I77&lt;&gt;"არ დაწყებულა",((T$1&gt;მონაცემები!$I77)*OR(მონაცემები!$AF77&gt;T$1,მონაცემები!$AF77="")*((T$1-მონაცემები!$I77)/365)),0)</f>
        <v>1.5643835616438355</v>
      </c>
      <c r="U77" s="8">
        <f>IF(მონაცემები!$I77&lt;&gt;"არ დაწყებულა",((U$1&gt;მონაცემები!$I77)*OR(მონაცემები!$AF77&gt;U$1,მონაცემები!$AF77="")*((U$1-მონაცემები!$I77)/365)),0)</f>
        <v>1.6493150684931508</v>
      </c>
      <c r="V77" s="8">
        <f>IF(მონაცემები!$I77&lt;&gt;"არ დაწყებულა",((V$1&gt;მონაცემები!$I77)*OR(მონაცემები!$AF77&gt;V$1,მონაცემები!$AF77="")*((V$1-მონაცემები!$I77)/365)),0)</f>
        <v>1.7342465753424658</v>
      </c>
      <c r="W77" s="8">
        <f>IF(მონაცემები!$I77&lt;&gt;"არ დაწყებულა",((W$1&gt;მონაცემები!$I77)*OR(მონაცემები!$AF77&gt;W$1,მონაცემები!$AF77="")*((W$1-მონაცემები!$I77)/365)),0)</f>
        <v>1.8164383561643835</v>
      </c>
      <c r="X77" s="8">
        <f>IF(მონაცემები!$I77&lt;&gt;"არ დაწყებულა",((X$1&gt;მონაცემები!$I77)*OR(მონაცემები!$AF77&gt;X$1,მონაცემები!$AF77="")*((X$1-მონაცემები!$I77)/365)),0)</f>
        <v>1.9013698630136986</v>
      </c>
      <c r="Y77" s="8">
        <f>IF(მონაცემები!$I77&lt;&gt;"არ დაწყებულა",((Y$1&gt;მონაცემები!$I77)*OR(მონაცემები!$AF77&gt;Y$1,მონაცემები!$AF77="")*((Y$1-მონაცემები!$I77)/365)),0)</f>
        <v>1.9835616438356165</v>
      </c>
      <c r="Z77" s="8">
        <f>IF(მონაცემები!$I77&lt;&gt;"არ დაწყებულა",((Z$1&gt;მონაცემები!$I77)*OR(მონაცემები!$AF77&gt;Z$1,მონაცემები!$AF77="")*((Z$1-მონაცემები!$I77)/365)),0)</f>
        <v>2.0684931506849313</v>
      </c>
      <c r="AA77" s="8">
        <f>IF(მონაცემები!$I77&lt;&gt;"არ დაწყებულა",((AA$1&gt;მონაცემები!$I77)*OR(მონაცემები!$AF77&gt;AA$1,მონაცემები!$AF77="")*((AA$1-მონაცემები!$I77)/365)),0)</f>
        <v>2.1534246575342464</v>
      </c>
      <c r="AB77" s="8">
        <f>IF(მონაცემები!$I77&lt;&gt;"არ დაწყებულა",((AB$1&gt;მონაცემები!$I77)*OR(მონაცემები!$AF77&gt;AB$1,მონაცემები!$AF77="")*((AB$1-მონაცემები!$I77)/365)),0)</f>
        <v>2.2301369863013698</v>
      </c>
      <c r="AC77" s="8">
        <f>IF(მონაცემები!$I77&lt;&gt;"არ დაწყებულა",((AC$1&gt;მონაცემები!$I77)*OR(მონაცემები!$AF77&gt;AC$1,მონაცემები!$AF77="")*((AC$1-მონაცემები!$I77)/365)),0)</f>
        <v>2.3150684931506849</v>
      </c>
      <c r="AD77" s="8">
        <f>IF(მონაცემები!$I77&lt;&gt;"არ დაწყებულა",((AD$1&gt;მონაცემები!$I77)*OR(მონაცემები!$AF77&gt;AD$1,მონაცემები!$AF77="")*((AD$1-მონაცემები!$I77)/365)),0)</f>
        <v>0</v>
      </c>
      <c r="AE77" s="8">
        <f>IF(მონაცემები!$I77&lt;&gt;"არ დაწყებულა",((AE$1&gt;მონაცემები!$I77)*OR(მონაცემები!$AF77&gt;AE$1,მონაცემები!$AF77="")*((AE$1-მონაცემები!$I77)/365)),0)</f>
        <v>0</v>
      </c>
      <c r="AF77" s="8">
        <f>IF(მონაცემები!$I77&lt;&gt;"არ დაწყებულა",((AF$1&gt;მონაცემები!$I77)*OR(მონაცემები!$AF77&gt;AF$1,მონაცემები!$AF77="")*((AF$1-მონაცემები!$I77)/365)),0)</f>
        <v>0</v>
      </c>
      <c r="AG77" s="8">
        <f>IF(მონაცემები!$I77&lt;&gt;"არ დაწყებულა",((AG$1&gt;მონაცემები!$I77)*OR(მონაცემები!$AF77&gt;AG$1,მონაცემები!$AF77="")*((AG$1-მონაცემები!$I77)/365)),0)</f>
        <v>0</v>
      </c>
      <c r="AH77" s="8">
        <f>IF(მონაცემები!$I77&lt;&gt;"არ დაწყებულა",((AH$1&gt;მონაცემები!$I77)*OR(მონაცემები!$AF77&gt;AH$1,მონაცემები!$AF77="")*((AH$1-მონაცემები!$I77)/365)),0)</f>
        <v>0</v>
      </c>
      <c r="AI77" s="8">
        <f>IF(მონაცემები!$I77&lt;&gt;"არ დაწყებულა",((AI$1&gt;მონაცემები!$I77)*OR(მონაცემები!$AF77&gt;AI$1,მონაცემები!$AF77="")*((AI$1-მონაცემები!$I77)/365)),0)</f>
        <v>0</v>
      </c>
      <c r="AJ77" s="8">
        <f>IF(მონაცემები!$I77&lt;&gt;"არ დაწყებულა",((AJ$1&gt;მონაცემები!$I77)*OR(მონაცემები!$AF77&gt;AJ$1,მონაცემები!$AF77="")*((AJ$1-მონაცემები!$I77)/365)),0)</f>
        <v>0</v>
      </c>
      <c r="AK77" s="8">
        <f>IF(მონაცემები!$I77&lt;&gt;"არ დაწყებულა",((AK$1&gt;მონაცემები!$I77)*OR(მონაცემები!$AF77&gt;AK$1,მონაცემები!$AF77="")*((AK$1-მონაცემები!$I77)/365)),0)</f>
        <v>0</v>
      </c>
      <c r="AL77" s="8">
        <f>IF(მონაცემები!$I77&lt;&gt;"არ დაწყებულა",((AL$1&gt;მონაცემები!$I77)*OR(მონაცემები!$AF77&gt;AL$1,მონაცემები!$AF77="")*((AL$1-მონაცემები!$I77)/365)),0)</f>
        <v>0</v>
      </c>
      <c r="AM77" s="8">
        <f>IF(მონაცემები!$I77&lt;&gt;"არ დაწყებულა",((AM$1&gt;მონაცემები!$I77)*OR(მონაცემები!$AF77&gt;AM$1,მონაცემები!$AF77="")*((AM$1-მონაცემები!$I77)/365)),0)</f>
        <v>0</v>
      </c>
      <c r="AN77" s="8">
        <f>IF(მონაცემები!$I77&lt;&gt;"არ დაწყებულა",((AN$1&gt;მონაცემები!$I77)*OR(მონაცემები!$AF77&gt;AN$1,მონაცემები!$AF77="")*((AN$1-მონაცემები!$I77)/365)),0)</f>
        <v>0</v>
      </c>
      <c r="AO77" s="8">
        <f>IF(მონაცემები!$I77&lt;&gt;"არ დაწყებულა",((AO$1&gt;მონაცემები!$I77)*OR(მონაცემები!$AF77&gt;AO$1,მონაცემები!$AF77="")*((AO$1-მონაცემები!$I77)/365)),0)</f>
        <v>0</v>
      </c>
      <c r="AP77" s="8">
        <f>IF(მონაცემები!$I77&lt;&gt;"არ დაწყებულა",((AP$1&gt;მონაცემები!$I77)*OR(მონაცემები!$AF77&gt;AP$1,მონაცემები!$AF77="")*((AP$1-მონაცემები!$I77)/365)),0)</f>
        <v>0</v>
      </c>
      <c r="AQ77" s="8">
        <f>IF(მონაცემები!$I77&lt;&gt;"არ დაწყებულა",((AQ$1&gt;მონაცემები!$I77)*OR(მონაცემები!$AF77&gt;AQ$1,მონაცემები!$AF77="")*((AQ$1-მონაცემები!$I77)/365)),0)</f>
        <v>0</v>
      </c>
      <c r="AR77" s="8">
        <f>IF(მონაცემები!$I77&lt;&gt;"არ დაწყებულა",((AR$1&gt;მონაცემები!$I77)*OR(მონაცემები!$AF77&gt;AR$1,მონაცემები!$AF77="")*((AR$1-მონაცემები!$I77)/365)),0)</f>
        <v>0</v>
      </c>
      <c r="AS77" s="8">
        <f>IF(მონაცემები!$I77&lt;&gt;"არ დაწყებულა",((AS$1&gt;მონაცემები!$I77)*OR(მონაცემები!$AF77&gt;AS$1,მონაცემები!$AF77="")*((AS$1-მონაცემები!$I77)/365)),0)</f>
        <v>0</v>
      </c>
      <c r="AT77" s="8">
        <f>IF(მონაცემები!$I77&lt;&gt;"არ დაწყებულა",((AT$1&gt;მონაცემები!$I77)*OR(მონაცემები!$AF77&gt;AT$1,მონაცემები!$AF77="")*((AT$1-მონაცემები!$I77)/365)),0)</f>
        <v>0</v>
      </c>
      <c r="AU77" s="8">
        <f>IF(მონაცემები!$I77&lt;&gt;"არ დაწყებულა",((AU$1&gt;მონაცემები!$I77)*OR(მონაცემები!$AF77&gt;AU$1,მონაცემები!$AF77="")*((AU$1-მონაცემები!$I77)/365)),0)</f>
        <v>0</v>
      </c>
      <c r="AV77" s="8">
        <f>IF(მონაცემები!$I77&lt;&gt;"არ დაწყებულა",((AV$1&gt;მონაცემები!$I77)*OR(მონაცემები!$AF77&gt;AV$1,მონაცემები!$AF77="")*((AV$1-მონაცემები!$I77)/365)),0)</f>
        <v>0</v>
      </c>
      <c r="AW77" s="8">
        <f>IF(მონაცემები!$I77&lt;&gt;"არ დაწყებულა",((AW$1&gt;მონაცემები!$I77)*OR(მონაცემები!$AF77&gt;AW$1,მონაცემები!$AF77="")*((AW$1-მონაცემები!$I77)/365)),0)</f>
        <v>0</v>
      </c>
      <c r="AX77" s="8">
        <f>IF(მონაცემები!$I77&lt;&gt;"არ დაწყებულა",((AX$1&gt;მონაცემები!$I77)*OR(მონაცემები!$AF77&gt;AX$1,მონაცემები!$AF77="")*((AX$1-მონაცემები!$I77)/365)),0)</f>
        <v>0</v>
      </c>
      <c r="AY77" s="8">
        <f>IF(მონაცემები!$I77&lt;&gt;"არ დაწყებულა",((AY$1&gt;მონაცემები!$I77)*OR(მონაცემები!$AF77&gt;AY$1,მონაცემები!$AF77="")*((AY$1-მონაცემები!$I77)/365)),0)</f>
        <v>0</v>
      </c>
      <c r="AZ77" s="8">
        <f>IF(მონაცემები!$I77&lt;&gt;"არ დაწყებულა",((AZ$1&gt;მონაცემები!$I77)*OR(მონაცემები!$AF77&gt;AZ$1,მონაცემები!$AF77="")*((AZ$1-მონაცემები!$I77)/365)),0)</f>
        <v>0</v>
      </c>
      <c r="BA77" s="8">
        <f>IF(მონაცემები!$I77&lt;&gt;"არ დაწყებულა",((BA$1&gt;მონაცემები!$I77)*OR(მონაცემები!$AF77&gt;BA$1,მონაცემები!$AF77="")*((BA$1-მონაცემები!$I77)/365)),0)</f>
        <v>0</v>
      </c>
      <c r="BB77" s="8">
        <f>IF(მონაცემები!$I77&lt;&gt;"არ დაწყებულა",((BB$1&gt;მონაცემები!$I77)*OR(მონაცემები!$AF77&gt;BB$1,მონაცემები!$AF77="")*((BB$1-მონაცემები!$I77)/365)),0)</f>
        <v>0</v>
      </c>
      <c r="BC77" s="8">
        <f>IF(მონაცემები!$I77&lt;&gt;"არ დაწყებულა",((BC$1&gt;მონაცემები!$I77)*OR(მონაცემები!$AF77&gt;BC$1,მონაცემები!$AF77="")*((BC$1-მონაცემები!$I77)/365)),0)</f>
        <v>0</v>
      </c>
      <c r="BD77" s="8">
        <f>IF(მონაცემები!$I77&lt;&gt;"არ დაწყებულა",((BD$1&gt;მონაცემები!$I77)*OR(მონაცემები!$AF77&gt;BD$1,მონაცემები!$AF77="")*((BD$1-მონაცემები!$I77)/365)),0)</f>
        <v>0</v>
      </c>
    </row>
    <row r="78" spans="2:56">
      <c r="B78" s="8">
        <f>IF(მონაცემები!$I78&lt;&gt;"არ დაწყებულა",((B$1&gt;მონაცემები!$I78)*OR(მონაცემები!$AF78&gt;B$1,მონაცემები!$AF78="")*((B$1-მონაცემები!$I78)/365)),0)</f>
        <v>0</v>
      </c>
      <c r="C78" s="8">
        <f>IF(მონაცემები!$I78&lt;&gt;"არ დაწყებულა",((C$1&gt;მონაცემები!$I78)*OR(მონაცემები!$AF78&gt;C$1,მონაცემები!$AF78="")*((C$1-მონაცემები!$I78)/365)),0)</f>
        <v>0</v>
      </c>
      <c r="D78" s="8">
        <f>IF(მონაცემები!$I78&lt;&gt;"არ დაწყებულა",((D$1&gt;მონაცემები!$I78)*OR(მონაცემები!$AF78&gt;D$1,მონაცემები!$AF78="")*((D$1-მონაცემები!$I78)/365)),0)</f>
        <v>0</v>
      </c>
      <c r="E78" s="8">
        <f>IF(მონაცემები!$I78&lt;&gt;"არ დაწყებულა",((E$1&gt;მონაცემები!$I78)*OR(მონაცემები!$AF78&gt;E$1,მონაცემები!$AF78="")*((E$1-მონაცემები!$I78)/365)),0)</f>
        <v>0</v>
      </c>
      <c r="F78" s="8">
        <f>IF(მონაცემები!$I78&lt;&gt;"არ დაწყებულა",((F$1&gt;მონაცემები!$I78)*OR(მონაცემები!$AF78&gt;F$1,მონაცემები!$AF78="")*((F$1-მონაცემები!$I78)/365)),0)</f>
        <v>0</v>
      </c>
      <c r="G78" s="8">
        <f>IF(მონაცემები!$I78&lt;&gt;"არ დაწყებულა",((G$1&gt;მონაცემები!$I78)*OR(მონაცემები!$AF78&gt;G$1,მონაცემები!$AF78="")*((G$1-მონაცემები!$I78)/365)),0)</f>
        <v>0</v>
      </c>
      <c r="H78" s="8">
        <f>IF(მონაცემები!$I78&lt;&gt;"არ დაწყებულა",((H$1&gt;მონაცემები!$I78)*OR(მონაცემები!$AF78&gt;H$1,მონაცემები!$AF78="")*((H$1-მონაცემები!$I78)/365)),0)</f>
        <v>0</v>
      </c>
      <c r="I78" s="8">
        <f>IF(მონაცემები!$I78&lt;&gt;"არ დაწყებულა",((I$1&gt;მონაცემები!$I78)*OR(მონაცემები!$AF78&gt;I$1,მონაცემები!$AF78="")*((I$1-მონაცემები!$I78)/365)),0)</f>
        <v>0</v>
      </c>
      <c r="J78" s="8">
        <f>IF(მონაცემები!$I78&lt;&gt;"არ დაწყებულა",((J$1&gt;მონაცემები!$I78)*OR(მონაცემები!$AF78&gt;J$1,მონაცემები!$AF78="")*((J$1-მონაცემები!$I78)/365)),0)</f>
        <v>0</v>
      </c>
      <c r="K78" s="8">
        <f>IF(მონაცემები!$I78&lt;&gt;"არ დაწყებულა",((K$1&gt;მონაცემები!$I78)*OR(მონაცემები!$AF78&gt;K$1,მონაცემები!$AF78="")*((K$1-მონაცემები!$I78)/365)),0)</f>
        <v>0</v>
      </c>
      <c r="L78" s="8">
        <f>IF(მონაცემები!$I78&lt;&gt;"არ დაწყებულა",((L$1&gt;მონაცემები!$I78)*OR(მონაცემები!$AF78&gt;L$1,მონაცემები!$AF78="")*((L$1-მონაცემები!$I78)/365)),0)</f>
        <v>0</v>
      </c>
      <c r="M78" s="8">
        <f>IF(მონაცემები!$I78&lt;&gt;"არ დაწყებულა",((M$1&gt;მონაცემები!$I78)*OR(მონაცემები!$AF78&gt;M$1,მონაცემები!$AF78="")*((M$1-მონაცემები!$I78)/365)),0)</f>
        <v>0</v>
      </c>
      <c r="N78" s="8">
        <f>IF(მონაცემები!$I78&lt;&gt;"არ დაწყებულა",((N$1&gt;მონაცემები!$I78)*OR(მონაცემები!$AF78&gt;N$1,მონაცემები!$AF78="")*((N$1-მონაცემები!$I78)/365)),0)</f>
        <v>0</v>
      </c>
      <c r="O78" s="8">
        <f>IF(მონაცემები!$I78&lt;&gt;"არ დაწყებულა",((O$1&gt;მონაცემები!$I78)*OR(მონაცემები!$AF78&gt;O$1,მონაცემები!$AF78="")*((O$1-მონაცემები!$I78)/365)),0)</f>
        <v>0</v>
      </c>
      <c r="P78" s="8">
        <f>IF(მონაცემები!$I78&lt;&gt;"არ დაწყებულა",((P$1&gt;მონაცემები!$I78)*OR(მონაცემები!$AF78&gt;P$1,მონაცემები!$AF78="")*((P$1-მონაცემები!$I78)/365)),0)</f>
        <v>0</v>
      </c>
      <c r="Q78" s="8">
        <f>IF(მონაცემები!$I78&lt;&gt;"არ დაწყებულა",((Q$1&gt;მონაცემები!$I78)*OR(მონაცემები!$AF78&gt;Q$1,მონაცემები!$AF78="")*((Q$1-მონაცემები!$I78)/365)),0)</f>
        <v>0</v>
      </c>
      <c r="R78" s="8">
        <f>IF(მონაცემები!$I78&lt;&gt;"არ დაწყებულა",((R$1&gt;მონაცემები!$I78)*OR(მონაცემები!$AF78&gt;R$1,მონაცემები!$AF78="")*((R$1-მონაცემები!$I78)/365)),0)</f>
        <v>0</v>
      </c>
      <c r="S78" s="8">
        <f>IF(მონაცემები!$I78&lt;&gt;"არ დაწყებულა",((S$1&gt;მონაცემები!$I78)*OR(მონაცემები!$AF78&gt;S$1,მონაცემები!$AF78="")*((S$1-მონაცემები!$I78)/365)),0)</f>
        <v>0</v>
      </c>
      <c r="T78" s="8">
        <f>IF(მონაცემები!$I78&lt;&gt;"არ დაწყებულა",((T$1&gt;მონაცემები!$I78)*OR(მონაცემები!$AF78&gt;T$1,მონაცემები!$AF78="")*((T$1-მონაცემები!$I78)/365)),0)</f>
        <v>0</v>
      </c>
      <c r="U78" s="8">
        <f>IF(მონაცემები!$I78&lt;&gt;"არ დაწყებულა",((U$1&gt;მონაცემები!$I78)*OR(მონაცემები!$AF78&gt;U$1,მონაცემები!$AF78="")*((U$1-მონაცემები!$I78)/365)),0)</f>
        <v>0</v>
      </c>
      <c r="V78" s="8">
        <f>IF(მონაცემები!$I78&lt;&gt;"არ დაწყებულა",((V$1&gt;მონაცემები!$I78)*OR(მონაცემები!$AF78&gt;V$1,მონაცემები!$AF78="")*((V$1-მონაცემები!$I78)/365)),0)</f>
        <v>0</v>
      </c>
      <c r="W78" s="8">
        <f>IF(მონაცემები!$I78&lt;&gt;"არ დაწყებულა",((W$1&gt;მონაცემები!$I78)*OR(მონაცემები!$AF78&gt;W$1,მონაცემები!$AF78="")*((W$1-მონაცემები!$I78)/365)),0)</f>
        <v>0</v>
      </c>
      <c r="X78" s="8">
        <f>IF(მონაცემები!$I78&lt;&gt;"არ დაწყებულა",((X$1&gt;მონაცემები!$I78)*OR(მონაცემები!$AF78&gt;X$1,მონაცემები!$AF78="")*((X$1-მონაცემები!$I78)/365)),0)</f>
        <v>0</v>
      </c>
      <c r="Y78" s="8">
        <f>IF(მონაცემები!$I78&lt;&gt;"არ დაწყებულა",((Y$1&gt;მონაცემები!$I78)*OR(მონაცემები!$AF78&gt;Y$1,მონაცემები!$AF78="")*((Y$1-მონაცემები!$I78)/365)),0)</f>
        <v>0</v>
      </c>
      <c r="Z78" s="8">
        <f>IF(მონაცემები!$I78&lt;&gt;"არ დაწყებულა",((Z$1&gt;მონაცემები!$I78)*OR(მონაცემები!$AF78&gt;Z$1,მონაცემები!$AF78="")*((Z$1-მონაცემები!$I78)/365)),0)</f>
        <v>0</v>
      </c>
      <c r="AA78" s="8">
        <f>IF(მონაცემები!$I78&lt;&gt;"არ დაწყებულა",((AA$1&gt;მონაცემები!$I78)*OR(მონაცემები!$AF78&gt;AA$1,მონაცემები!$AF78="")*((AA$1-მონაცემები!$I78)/365)),0)</f>
        <v>0</v>
      </c>
      <c r="AB78" s="8">
        <f>IF(მონაცემები!$I78&lt;&gt;"არ დაწყებულა",((AB$1&gt;მონაცემები!$I78)*OR(მონაცემები!$AF78&gt;AB$1,მონაცემები!$AF78="")*((AB$1-მონაცემები!$I78)/365)),0)</f>
        <v>0</v>
      </c>
      <c r="AC78" s="8">
        <f>IF(მონაცემები!$I78&lt;&gt;"არ დაწყებულა",((AC$1&gt;მონაცემები!$I78)*OR(მონაცემები!$AF78&gt;AC$1,მონაცემები!$AF78="")*((AC$1-მონაცემები!$I78)/365)),0)</f>
        <v>0</v>
      </c>
      <c r="AD78" s="8">
        <f>IF(მონაცემები!$I78&lt;&gt;"არ დაწყებულა",((AD$1&gt;მონაცემები!$I78)*OR(მონაცემები!$AF78&gt;AD$1,მონაცემები!$AF78="")*((AD$1-მონაცემები!$I78)/365)),0)</f>
        <v>0</v>
      </c>
      <c r="AE78" s="8">
        <f>IF(მონაცემები!$I78&lt;&gt;"არ დაწყებულა",((AE$1&gt;მონაცემები!$I78)*OR(მონაცემები!$AF78&gt;AE$1,მონაცემები!$AF78="")*((AE$1-მონაცემები!$I78)/365)),0)</f>
        <v>0</v>
      </c>
      <c r="AF78" s="8">
        <f>IF(მონაცემები!$I78&lt;&gt;"არ დაწყებულა",((AF$1&gt;მონაცემები!$I78)*OR(მონაცემები!$AF78&gt;AF$1,მონაცემები!$AF78="")*((AF$1-მონაცემები!$I78)/365)),0)</f>
        <v>0</v>
      </c>
      <c r="AG78" s="8">
        <f>IF(მონაცემები!$I78&lt;&gt;"არ დაწყებულა",((AG$1&gt;მონაცემები!$I78)*OR(მონაცემები!$AF78&gt;AG$1,მონაცემები!$AF78="")*((AG$1-მონაცემები!$I78)/365)),0)</f>
        <v>0</v>
      </c>
      <c r="AH78" s="8">
        <f>IF(მონაცემები!$I78&lt;&gt;"არ დაწყებულა",((AH$1&gt;მონაცემები!$I78)*OR(მონაცემები!$AF78&gt;AH$1,მონაცემები!$AF78="")*((AH$1-მონაცემები!$I78)/365)),0)</f>
        <v>0</v>
      </c>
      <c r="AI78" s="8">
        <f>IF(მონაცემები!$I78&lt;&gt;"არ დაწყებულა",((AI$1&gt;მონაცემები!$I78)*OR(მონაცემები!$AF78&gt;AI$1,მონაცემები!$AF78="")*((AI$1-მონაცემები!$I78)/365)),0)</f>
        <v>0</v>
      </c>
      <c r="AJ78" s="8">
        <f>IF(მონაცემები!$I78&lt;&gt;"არ დაწყებულა",((AJ$1&gt;მონაცემები!$I78)*OR(მონაცემები!$AF78&gt;AJ$1,მონაცემები!$AF78="")*((AJ$1-მონაცემები!$I78)/365)),0)</f>
        <v>0</v>
      </c>
      <c r="AK78" s="8">
        <f>IF(მონაცემები!$I78&lt;&gt;"არ დაწყებულა",((AK$1&gt;მონაცემები!$I78)*OR(მონაცემები!$AF78&gt;AK$1,მონაცემები!$AF78="")*((AK$1-მონაცემები!$I78)/365)),0)</f>
        <v>0</v>
      </c>
      <c r="AL78" s="8">
        <f>IF(მონაცემები!$I78&lt;&gt;"არ დაწყებულა",((AL$1&gt;მონაცემები!$I78)*OR(მონაცემები!$AF78&gt;AL$1,მონაცემები!$AF78="")*((AL$1-მონაცემები!$I78)/365)),0)</f>
        <v>0</v>
      </c>
      <c r="AM78" s="8">
        <f>IF(მონაცემები!$I78&lt;&gt;"არ დაწყებულა",((AM$1&gt;მონაცემები!$I78)*OR(მონაცემები!$AF78&gt;AM$1,მონაცემები!$AF78="")*((AM$1-მონაცემები!$I78)/365)),0)</f>
        <v>0</v>
      </c>
      <c r="AN78" s="8">
        <f>IF(მონაცემები!$I78&lt;&gt;"არ დაწყებულა",((AN$1&gt;მონაცემები!$I78)*OR(მონაცემები!$AF78&gt;AN$1,მონაცემები!$AF78="")*((AN$1-მონაცემები!$I78)/365)),0)</f>
        <v>0</v>
      </c>
      <c r="AO78" s="8">
        <f>IF(მონაცემები!$I78&lt;&gt;"არ დაწყებულა",((AO$1&gt;მონაცემები!$I78)*OR(მონაცემები!$AF78&gt;AO$1,მონაცემები!$AF78="")*((AO$1-მონაცემები!$I78)/365)),0)</f>
        <v>0</v>
      </c>
      <c r="AP78" s="8">
        <f>IF(მონაცემები!$I78&lt;&gt;"არ დაწყებულა",((AP$1&gt;მონაცემები!$I78)*OR(მონაცემები!$AF78&gt;AP$1,მონაცემები!$AF78="")*((AP$1-მონაცემები!$I78)/365)),0)</f>
        <v>0</v>
      </c>
      <c r="AQ78" s="8">
        <f>IF(მონაცემები!$I78&lt;&gt;"არ დაწყებულა",((AQ$1&gt;მონაცემები!$I78)*OR(მონაცემები!$AF78&gt;AQ$1,მონაცემები!$AF78="")*((AQ$1-მონაცემები!$I78)/365)),0)</f>
        <v>0</v>
      </c>
      <c r="AR78" s="8">
        <f>IF(მონაცემები!$I78&lt;&gt;"არ დაწყებულა",((AR$1&gt;მონაცემები!$I78)*OR(მონაცემები!$AF78&gt;AR$1,მონაცემები!$AF78="")*((AR$1-მონაცემები!$I78)/365)),0)</f>
        <v>0</v>
      </c>
      <c r="AS78" s="8">
        <f>IF(მონაცემები!$I78&lt;&gt;"არ დაწყებულა",((AS$1&gt;მონაცემები!$I78)*OR(მონაცემები!$AF78&gt;AS$1,მონაცემები!$AF78="")*((AS$1-მონაცემები!$I78)/365)),0)</f>
        <v>0</v>
      </c>
      <c r="AT78" s="8">
        <f>IF(მონაცემები!$I78&lt;&gt;"არ დაწყებულა",((AT$1&gt;მონაცემები!$I78)*OR(მონაცემები!$AF78&gt;AT$1,მონაცემები!$AF78="")*((AT$1-მონაცემები!$I78)/365)),0)</f>
        <v>0</v>
      </c>
      <c r="AU78" s="8">
        <f>IF(მონაცემები!$I78&lt;&gt;"არ დაწყებულა",((AU$1&gt;მონაცემები!$I78)*OR(მონაცემები!$AF78&gt;AU$1,მონაცემები!$AF78="")*((AU$1-მონაცემები!$I78)/365)),0)</f>
        <v>0</v>
      </c>
      <c r="AV78" s="8">
        <f>IF(მონაცემები!$I78&lt;&gt;"არ დაწყებულა",((AV$1&gt;მონაცემები!$I78)*OR(მონაცემები!$AF78&gt;AV$1,მონაცემები!$AF78="")*((AV$1-მონაცემები!$I78)/365)),0)</f>
        <v>0</v>
      </c>
      <c r="AW78" s="8">
        <f>IF(მონაცემები!$I78&lt;&gt;"არ დაწყებულა",((AW$1&gt;მონაცემები!$I78)*OR(მონაცემები!$AF78&gt;AW$1,მონაცემები!$AF78="")*((AW$1-მონაცემები!$I78)/365)),0)</f>
        <v>0</v>
      </c>
      <c r="AX78" s="8">
        <f>IF(მონაცემები!$I78&lt;&gt;"არ დაწყებულა",((AX$1&gt;მონაცემები!$I78)*OR(მონაცემები!$AF78&gt;AX$1,მონაცემები!$AF78="")*((AX$1-მონაცემები!$I78)/365)),0)</f>
        <v>0</v>
      </c>
      <c r="AY78" s="8">
        <f>IF(მონაცემები!$I78&lt;&gt;"არ დაწყებულა",((AY$1&gt;მონაცემები!$I78)*OR(მონაცემები!$AF78&gt;AY$1,მონაცემები!$AF78="")*((AY$1-მონაცემები!$I78)/365)),0)</f>
        <v>0</v>
      </c>
      <c r="AZ78" s="8">
        <f>IF(მონაცემები!$I78&lt;&gt;"არ დაწყებულა",((AZ$1&gt;მონაცემები!$I78)*OR(მონაცემები!$AF78&gt;AZ$1,მონაცემები!$AF78="")*((AZ$1-მონაცემები!$I78)/365)),0)</f>
        <v>0</v>
      </c>
      <c r="BA78" s="8">
        <f>IF(მონაცემები!$I78&lt;&gt;"არ დაწყებულა",((BA$1&gt;მონაცემები!$I78)*OR(მონაცემები!$AF78&gt;BA$1,მონაცემები!$AF78="")*((BA$1-მონაცემები!$I78)/365)),0)</f>
        <v>0</v>
      </c>
      <c r="BB78" s="8">
        <f>IF(მონაცემები!$I78&lt;&gt;"არ დაწყებულა",((BB$1&gt;მონაცემები!$I78)*OR(მონაცემები!$AF78&gt;BB$1,მონაცემები!$AF78="")*((BB$1-მონაცემები!$I78)/365)),0)</f>
        <v>0</v>
      </c>
      <c r="BC78" s="8">
        <f>IF(მონაცემები!$I78&lt;&gt;"არ დაწყებულა",((BC$1&gt;მონაცემები!$I78)*OR(მონაცემები!$AF78&gt;BC$1,მონაცემები!$AF78="")*((BC$1-მონაცემები!$I78)/365)),0)</f>
        <v>0</v>
      </c>
      <c r="BD78" s="8">
        <f>IF(მონაცემები!$I78&lt;&gt;"არ დაწყებულა",((BD$1&gt;მონაცემები!$I78)*OR(მონაცემები!$AF78&gt;BD$1,მონაცემები!$AF78="")*((BD$1-მონაცემები!$I78)/365)),0)</f>
        <v>0</v>
      </c>
    </row>
    <row r="79" spans="2:56">
      <c r="B79" s="8">
        <f>IF(მონაცემები!$I79&lt;&gt;"არ დაწყებულა",((B$1&gt;მონაცემები!$I79)*OR(მონაცემები!$AF79&gt;B$1,მონაცემები!$AF79="")*((B$1-მონაცემები!$I79)/365)),0)</f>
        <v>0</v>
      </c>
      <c r="C79" s="8">
        <f>IF(მონაცემები!$I79&lt;&gt;"არ დაწყებულა",((C$1&gt;მონაცემები!$I79)*OR(მონაცემები!$AF79&gt;C$1,მონაცემები!$AF79="")*((C$1-მონაცემები!$I79)/365)),0)</f>
        <v>0</v>
      </c>
      <c r="D79" s="8">
        <f>IF(მონაცემები!$I79&lt;&gt;"არ დაწყებულა",((D$1&gt;მონაცემები!$I79)*OR(მონაცემები!$AF79&gt;D$1,მონაცემები!$AF79="")*((D$1-მონაცემები!$I79)/365)),0)</f>
        <v>0</v>
      </c>
      <c r="E79" s="8">
        <f>IF(მონაცემები!$I79&lt;&gt;"არ დაწყებულა",((E$1&gt;მონაცემები!$I79)*OR(მონაცემები!$AF79&gt;E$1,მონაცემები!$AF79="")*((E$1-მონაცემები!$I79)/365)),0)</f>
        <v>0</v>
      </c>
      <c r="F79" s="8">
        <f>IF(მონაცემები!$I79&lt;&gt;"არ დაწყებულა",((F$1&gt;მონაცემები!$I79)*OR(მონაცემები!$AF79&gt;F$1,მონაცემები!$AF79="")*((F$1-მონაცემები!$I79)/365)),0)</f>
        <v>0</v>
      </c>
      <c r="G79" s="8">
        <f>IF(მონაცემები!$I79&lt;&gt;"არ დაწყებულა",((G$1&gt;მონაცემები!$I79)*OR(მონაცემები!$AF79&gt;G$1,მონაცემები!$AF79="")*((G$1-მონაცემები!$I79)/365)),0)</f>
        <v>0</v>
      </c>
      <c r="H79" s="8">
        <f>IF(მონაცემები!$I79&lt;&gt;"არ დაწყებულა",((H$1&gt;მონაცემები!$I79)*OR(მონაცემები!$AF79&gt;H$1,მონაცემები!$AF79="")*((H$1-მონაცემები!$I79)/365)),0)</f>
        <v>0</v>
      </c>
      <c r="I79" s="8">
        <f>IF(მონაცემები!$I79&lt;&gt;"არ დაწყებულა",((I$1&gt;მონაცემები!$I79)*OR(მონაცემები!$AF79&gt;I$1,მონაცემები!$AF79="")*((I$1-მონაცემები!$I79)/365)),0)</f>
        <v>0</v>
      </c>
      <c r="J79" s="8">
        <f>IF(მონაცემები!$I79&lt;&gt;"არ დაწყებულა",((J$1&gt;მონაცემები!$I79)*OR(მონაცემები!$AF79&gt;J$1,მონაცემები!$AF79="")*((J$1-მონაცემები!$I79)/365)),0)</f>
        <v>0</v>
      </c>
      <c r="K79" s="8">
        <f>IF(მონაცემები!$I79&lt;&gt;"არ დაწყებულა",((K$1&gt;მონაცემები!$I79)*OR(მონაცემები!$AF79&gt;K$1,მონაცემები!$AF79="")*((K$1-მონაცემები!$I79)/365)),0)</f>
        <v>0</v>
      </c>
      <c r="L79" s="8">
        <f>IF(მონაცემები!$I79&lt;&gt;"არ დაწყებულა",((L$1&gt;მონაცემები!$I79)*OR(მონაცემები!$AF79&gt;L$1,მონაცემები!$AF79="")*((L$1-მონაცემები!$I79)/365)),0)</f>
        <v>0</v>
      </c>
      <c r="M79" s="8">
        <f>IF(მონაცემები!$I79&lt;&gt;"არ დაწყებულა",((M$1&gt;მონაცემები!$I79)*OR(მონაცემები!$AF79&gt;M$1,მონაცემები!$AF79="")*((M$1-მონაცემები!$I79)/365)),0)</f>
        <v>0</v>
      </c>
      <c r="N79" s="8">
        <f>IF(მონაცემები!$I79&lt;&gt;"არ დაწყებულა",((N$1&gt;მონაცემები!$I79)*OR(მონაცემები!$AF79&gt;N$1,მონაცემები!$AF79="")*((N$1-მონაცემები!$I79)/365)),0)</f>
        <v>0</v>
      </c>
      <c r="O79" s="8">
        <f>IF(მონაცემები!$I79&lt;&gt;"არ დაწყებულა",((O$1&gt;მონაცემები!$I79)*OR(მონაცემები!$AF79&gt;O$1,მონაცემები!$AF79="")*((O$1-მონაცემები!$I79)/365)),0)</f>
        <v>0</v>
      </c>
      <c r="P79" s="8">
        <f>IF(მონაცემები!$I79&lt;&gt;"არ დაწყებულა",((P$1&gt;მონაცემები!$I79)*OR(მონაცემები!$AF79&gt;P$1,მონაცემები!$AF79="")*((P$1-მონაცემები!$I79)/365)),0)</f>
        <v>0</v>
      </c>
      <c r="Q79" s="8">
        <f>IF(მონაცემები!$I79&lt;&gt;"არ დაწყებულა",((Q$1&gt;მონაცემები!$I79)*OR(მონაცემები!$AF79&gt;Q$1,მონაცემები!$AF79="")*((Q$1-მონაცემები!$I79)/365)),0)</f>
        <v>0</v>
      </c>
      <c r="R79" s="8">
        <f>IF(მონაცემები!$I79&lt;&gt;"არ დაწყებულა",((R$1&gt;მონაცემები!$I79)*OR(მონაცემები!$AF79&gt;R$1,მონაცემები!$AF79="")*((R$1-მონაცემები!$I79)/365)),0)</f>
        <v>0</v>
      </c>
      <c r="S79" s="8">
        <f>IF(მონაცემები!$I79&lt;&gt;"არ დაწყებულა",((S$1&gt;მონაცემები!$I79)*OR(მონაცემები!$AF79&gt;S$1,მონაცემები!$AF79="")*((S$1-მონაცემები!$I79)/365)),0)</f>
        <v>0</v>
      </c>
      <c r="T79" s="8">
        <f>IF(მონაცემები!$I79&lt;&gt;"არ დაწყებულა",((T$1&gt;მონაცემები!$I79)*OR(მონაცემები!$AF79&gt;T$1,მონაცემები!$AF79="")*((T$1-მონაცემები!$I79)/365)),0)</f>
        <v>0</v>
      </c>
      <c r="U79" s="8">
        <f>IF(მონაცემები!$I79&lt;&gt;"არ დაწყებულა",((U$1&gt;მონაცემები!$I79)*OR(მონაცემები!$AF79&gt;U$1,მონაცემები!$AF79="")*((U$1-მონაცემები!$I79)/365)),0)</f>
        <v>0</v>
      </c>
      <c r="V79" s="8">
        <f>IF(მონაცემები!$I79&lt;&gt;"არ დაწყებულა",((V$1&gt;მონაცემები!$I79)*OR(მონაცემები!$AF79&gt;V$1,მონაცემები!$AF79="")*((V$1-მონაცემები!$I79)/365)),0)</f>
        <v>0</v>
      </c>
      <c r="W79" s="8">
        <f>IF(მონაცემები!$I79&lt;&gt;"არ დაწყებულა",((W$1&gt;მონაცემები!$I79)*OR(მონაცემები!$AF79&gt;W$1,მონაცემები!$AF79="")*((W$1-მონაცემები!$I79)/365)),0)</f>
        <v>0</v>
      </c>
      <c r="X79" s="8">
        <f>IF(მონაცემები!$I79&lt;&gt;"არ დაწყებულა",((X$1&gt;მონაცემები!$I79)*OR(მონაცემები!$AF79&gt;X$1,მონაცემები!$AF79="")*((X$1-მონაცემები!$I79)/365)),0)</f>
        <v>0</v>
      </c>
      <c r="Y79" s="8">
        <f>IF(მონაცემები!$I79&lt;&gt;"არ დაწყებულა",((Y$1&gt;მონაცემები!$I79)*OR(მონაცემები!$AF79&gt;Y$1,მონაცემები!$AF79="")*((Y$1-მონაცემები!$I79)/365)),0)</f>
        <v>0</v>
      </c>
      <c r="Z79" s="8">
        <f>IF(მონაცემები!$I79&lt;&gt;"არ დაწყებულა",((Z$1&gt;მონაცემები!$I79)*OR(მონაცემები!$AF79&gt;Z$1,მონაცემები!$AF79="")*((Z$1-მონაცემები!$I79)/365)),0)</f>
        <v>0</v>
      </c>
      <c r="AA79" s="8">
        <f>IF(მონაცემები!$I79&lt;&gt;"არ დაწყებულა",((AA$1&gt;მონაცემები!$I79)*OR(მონაცემები!$AF79&gt;AA$1,მონაცემები!$AF79="")*((AA$1-მონაცემები!$I79)/365)),0)</f>
        <v>0</v>
      </c>
      <c r="AB79" s="8">
        <f>IF(მონაცემები!$I79&lt;&gt;"არ დაწყებულა",((AB$1&gt;მონაცემები!$I79)*OR(მონაცემები!$AF79&gt;AB$1,მონაცემები!$AF79="")*((AB$1-მონაცემები!$I79)/365)),0)</f>
        <v>0</v>
      </c>
      <c r="AC79" s="8">
        <f>IF(მონაცემები!$I79&lt;&gt;"არ დაწყებულა",((AC$1&gt;მონაცემები!$I79)*OR(მონაცემები!$AF79&gt;AC$1,მონაცემები!$AF79="")*((AC$1-მონაცემები!$I79)/365)),0)</f>
        <v>0</v>
      </c>
      <c r="AD79" s="8">
        <f>IF(მონაცემები!$I79&lt;&gt;"არ დაწყებულა",((AD$1&gt;მონაცემები!$I79)*OR(მონაცემები!$AF79&gt;AD$1,მონაცემები!$AF79="")*((AD$1-მონაცემები!$I79)/365)),0)</f>
        <v>0</v>
      </c>
      <c r="AE79" s="8">
        <f>IF(მონაცემები!$I79&lt;&gt;"არ დაწყებულა",((AE$1&gt;მონაცემები!$I79)*OR(მონაცემები!$AF79&gt;AE$1,მონაცემები!$AF79="")*((AE$1-მონაცემები!$I79)/365)),0)</f>
        <v>0</v>
      </c>
      <c r="AF79" s="8">
        <f>IF(მონაცემები!$I79&lt;&gt;"არ დაწყებულა",((AF$1&gt;მონაცემები!$I79)*OR(მონაცემები!$AF79&gt;AF$1,მონაცემები!$AF79="")*((AF$1-მონაცემები!$I79)/365)),0)</f>
        <v>0</v>
      </c>
      <c r="AG79" s="8">
        <f>IF(მონაცემები!$I79&lt;&gt;"არ დაწყებულა",((AG$1&gt;მონაცემები!$I79)*OR(მონაცემები!$AF79&gt;AG$1,მონაცემები!$AF79="")*((AG$1-მონაცემები!$I79)/365)),0)</f>
        <v>0</v>
      </c>
      <c r="AH79" s="8">
        <f>IF(მონაცემები!$I79&lt;&gt;"არ დაწყებულა",((AH$1&gt;მონაცემები!$I79)*OR(მონაცემები!$AF79&gt;AH$1,მონაცემები!$AF79="")*((AH$1-მონაცემები!$I79)/365)),0)</f>
        <v>0</v>
      </c>
      <c r="AI79" s="8">
        <f>IF(მონაცემები!$I79&lt;&gt;"არ დაწყებულა",((AI$1&gt;მონაცემები!$I79)*OR(მონაცემები!$AF79&gt;AI$1,მონაცემები!$AF79="")*((AI$1-მონაცემები!$I79)/365)),0)</f>
        <v>0</v>
      </c>
      <c r="AJ79" s="8">
        <f>IF(მონაცემები!$I79&lt;&gt;"არ დაწყებულა",((AJ$1&gt;მონაცემები!$I79)*OR(მონაცემები!$AF79&gt;AJ$1,მონაცემები!$AF79="")*((AJ$1-მონაცემები!$I79)/365)),0)</f>
        <v>0</v>
      </c>
      <c r="AK79" s="8">
        <f>IF(მონაცემები!$I79&lt;&gt;"არ დაწყებულა",((AK$1&gt;მონაცემები!$I79)*OR(მონაცემები!$AF79&gt;AK$1,მონაცემები!$AF79="")*((AK$1-მონაცემები!$I79)/365)),0)</f>
        <v>0</v>
      </c>
      <c r="AL79" s="8">
        <f>IF(მონაცემები!$I79&lt;&gt;"არ დაწყებულა",((AL$1&gt;მონაცემები!$I79)*OR(მონაცემები!$AF79&gt;AL$1,მონაცემები!$AF79="")*((AL$1-მონაცემები!$I79)/365)),0)</f>
        <v>0</v>
      </c>
      <c r="AM79" s="8">
        <f>IF(მონაცემები!$I79&lt;&gt;"არ დაწყებულა",((AM$1&gt;მონაცემები!$I79)*OR(მონაცემები!$AF79&gt;AM$1,მონაცემები!$AF79="")*((AM$1-მონაცემები!$I79)/365)),0)</f>
        <v>0</v>
      </c>
      <c r="AN79" s="8">
        <f>IF(მონაცემები!$I79&lt;&gt;"არ დაწყებულა",((AN$1&gt;მონაცემები!$I79)*OR(მონაცემები!$AF79&gt;AN$1,მონაცემები!$AF79="")*((AN$1-მონაცემები!$I79)/365)),0)</f>
        <v>0</v>
      </c>
      <c r="AO79" s="8">
        <f>IF(მონაცემები!$I79&lt;&gt;"არ დაწყებულა",((AO$1&gt;მონაცემები!$I79)*OR(მონაცემები!$AF79&gt;AO$1,მონაცემები!$AF79="")*((AO$1-მონაცემები!$I79)/365)),0)</f>
        <v>0</v>
      </c>
      <c r="AP79" s="8">
        <f>IF(მონაცემები!$I79&lt;&gt;"არ დაწყებულა",((AP$1&gt;მონაცემები!$I79)*OR(მონაცემები!$AF79&gt;AP$1,მონაცემები!$AF79="")*((AP$1-მონაცემები!$I79)/365)),0)</f>
        <v>0</v>
      </c>
      <c r="AQ79" s="8">
        <f>IF(მონაცემები!$I79&lt;&gt;"არ დაწყებულა",((AQ$1&gt;მონაცემები!$I79)*OR(მონაცემები!$AF79&gt;AQ$1,მონაცემები!$AF79="")*((AQ$1-მონაცემები!$I79)/365)),0)</f>
        <v>0</v>
      </c>
      <c r="AR79" s="8">
        <f>IF(მონაცემები!$I79&lt;&gt;"არ დაწყებულა",((AR$1&gt;მონაცემები!$I79)*OR(მონაცემები!$AF79&gt;AR$1,მონაცემები!$AF79="")*((AR$1-მონაცემები!$I79)/365)),0)</f>
        <v>0</v>
      </c>
      <c r="AS79" s="8">
        <f>IF(მონაცემები!$I79&lt;&gt;"არ დაწყებულა",((AS$1&gt;მონაცემები!$I79)*OR(მონაცემები!$AF79&gt;AS$1,მონაცემები!$AF79="")*((AS$1-მონაცემები!$I79)/365)),0)</f>
        <v>0</v>
      </c>
      <c r="AT79" s="8">
        <f>IF(მონაცემები!$I79&lt;&gt;"არ დაწყებულა",((AT$1&gt;მონაცემები!$I79)*OR(მონაცემები!$AF79&gt;AT$1,მონაცემები!$AF79="")*((AT$1-მონაცემები!$I79)/365)),0)</f>
        <v>0</v>
      </c>
      <c r="AU79" s="8">
        <f>IF(მონაცემები!$I79&lt;&gt;"არ დაწყებულა",((AU$1&gt;მონაცემები!$I79)*OR(მონაცემები!$AF79&gt;AU$1,მონაცემები!$AF79="")*((AU$1-მონაცემები!$I79)/365)),0)</f>
        <v>0</v>
      </c>
      <c r="AV79" s="8">
        <f>IF(მონაცემები!$I79&lt;&gt;"არ დაწყებულა",((AV$1&gt;მონაცემები!$I79)*OR(მონაცემები!$AF79&gt;AV$1,მონაცემები!$AF79="")*((AV$1-მონაცემები!$I79)/365)),0)</f>
        <v>0</v>
      </c>
      <c r="AW79" s="8">
        <f>IF(მონაცემები!$I79&lt;&gt;"არ დაწყებულა",((AW$1&gt;მონაცემები!$I79)*OR(მონაცემები!$AF79&gt;AW$1,მონაცემები!$AF79="")*((AW$1-მონაცემები!$I79)/365)),0)</f>
        <v>0</v>
      </c>
      <c r="AX79" s="8">
        <f>IF(მონაცემები!$I79&lt;&gt;"არ დაწყებულა",((AX$1&gt;მონაცემები!$I79)*OR(მონაცემები!$AF79&gt;AX$1,მონაცემები!$AF79="")*((AX$1-მონაცემები!$I79)/365)),0)</f>
        <v>0</v>
      </c>
      <c r="AY79" s="8">
        <f>IF(მონაცემები!$I79&lt;&gt;"არ დაწყებულა",((AY$1&gt;მონაცემები!$I79)*OR(მონაცემები!$AF79&gt;AY$1,მონაცემები!$AF79="")*((AY$1-მონაცემები!$I79)/365)),0)</f>
        <v>0</v>
      </c>
      <c r="AZ79" s="8">
        <f>IF(მონაცემები!$I79&lt;&gt;"არ დაწყებულა",((AZ$1&gt;მონაცემები!$I79)*OR(მონაცემები!$AF79&gt;AZ$1,მონაცემები!$AF79="")*((AZ$1-მონაცემები!$I79)/365)),0)</f>
        <v>0</v>
      </c>
      <c r="BA79" s="8">
        <f>IF(მონაცემები!$I79&lt;&gt;"არ დაწყებულა",((BA$1&gt;მონაცემები!$I79)*OR(მონაცემები!$AF79&gt;BA$1,მონაცემები!$AF79="")*((BA$1-მონაცემები!$I79)/365)),0)</f>
        <v>0</v>
      </c>
      <c r="BB79" s="8">
        <f>IF(მონაცემები!$I79&lt;&gt;"არ დაწყებულა",((BB$1&gt;მონაცემები!$I79)*OR(მონაცემები!$AF79&gt;BB$1,მონაცემები!$AF79="")*((BB$1-მონაცემები!$I79)/365)),0)</f>
        <v>0</v>
      </c>
      <c r="BC79" s="8">
        <f>IF(მონაცემები!$I79&lt;&gt;"არ დაწყებულა",((BC$1&gt;მონაცემები!$I79)*OR(მონაცემები!$AF79&gt;BC$1,მონაცემები!$AF79="")*((BC$1-მონაცემები!$I79)/365)),0)</f>
        <v>0</v>
      </c>
      <c r="BD79" s="8">
        <f>IF(მონაცემები!$I79&lt;&gt;"არ დაწყებულა",((BD$1&gt;მონაცემები!$I79)*OR(მონაცემები!$AF79&gt;BD$1,მონაცემები!$AF79="")*((BD$1-მონაცემები!$I79)/365)),0)</f>
        <v>0</v>
      </c>
    </row>
    <row r="80" spans="2:56">
      <c r="B80" s="8">
        <f>IF(მონაცემები!$I80&lt;&gt;"არ დაწყებულა",((B$1&gt;მონაცემები!$I80)*OR(მონაცემები!$AF80&gt;B$1,მონაცემები!$AF80="")*((B$1-მონაცემები!$I80)/365)),0)</f>
        <v>0</v>
      </c>
      <c r="C80" s="8">
        <f>IF(მონაცემები!$I80&lt;&gt;"არ დაწყებულა",((C$1&gt;მონაცემები!$I80)*OR(მონაცემები!$AF80&gt;C$1,მონაცემები!$AF80="")*((C$1-მონაცემები!$I80)/365)),0)</f>
        <v>0</v>
      </c>
      <c r="D80" s="8">
        <f>IF(მონაცემები!$I80&lt;&gt;"არ დაწყებულა",((D$1&gt;მონაცემები!$I80)*OR(მონაცემები!$AF80&gt;D$1,მონაცემები!$AF80="")*((D$1-მონაცემები!$I80)/365)),0)</f>
        <v>0</v>
      </c>
      <c r="E80" s="8">
        <f>IF(მონაცემები!$I80&lt;&gt;"არ დაწყებულა",((E$1&gt;მონაცემები!$I80)*OR(მონაცემები!$AF80&gt;E$1,მონაცემები!$AF80="")*((E$1-მონაცემები!$I80)/365)),0)</f>
        <v>0</v>
      </c>
      <c r="F80" s="8">
        <f>IF(მონაცემები!$I80&lt;&gt;"არ დაწყებულა",((F$1&gt;მონაცემები!$I80)*OR(მონაცემები!$AF80&gt;F$1,მონაცემები!$AF80="")*((F$1-მონაცემები!$I80)/365)),0)</f>
        <v>0</v>
      </c>
      <c r="G80" s="8">
        <f>IF(მონაცემები!$I80&lt;&gt;"არ დაწყებულა",((G$1&gt;მონაცემები!$I80)*OR(მონაცემები!$AF80&gt;G$1,მონაცემები!$AF80="")*((G$1-მონაცემები!$I80)/365)),0)</f>
        <v>0</v>
      </c>
      <c r="H80" s="8">
        <f>IF(მონაცემები!$I80&lt;&gt;"არ დაწყებულა",((H$1&gt;მონაცემები!$I80)*OR(მონაცემები!$AF80&gt;H$1,მონაცემები!$AF80="")*((H$1-მონაცემები!$I80)/365)),0)</f>
        <v>0</v>
      </c>
      <c r="I80" s="8">
        <f>IF(მონაცემები!$I80&lt;&gt;"არ დაწყებულა",((I$1&gt;მონაცემები!$I80)*OR(მონაცემები!$AF80&gt;I$1,მონაცემები!$AF80="")*((I$1-მონაცემები!$I80)/365)),0)</f>
        <v>0</v>
      </c>
      <c r="J80" s="8">
        <f>IF(მონაცემები!$I80&lt;&gt;"არ დაწყებულა",((J$1&gt;მონაცემები!$I80)*OR(მონაცემები!$AF80&gt;J$1,მონაცემები!$AF80="")*((J$1-მონაცემები!$I80)/365)),0)</f>
        <v>0</v>
      </c>
      <c r="K80" s="8">
        <f>IF(მონაცემები!$I80&lt;&gt;"არ დაწყებულა",((K$1&gt;მონაცემები!$I80)*OR(მონაცემები!$AF80&gt;K$1,მონაცემები!$AF80="")*((K$1-მონაცემები!$I80)/365)),0)</f>
        <v>0</v>
      </c>
      <c r="L80" s="8">
        <f>IF(მონაცემები!$I80&lt;&gt;"არ დაწყებულა",((L$1&gt;მონაცემები!$I80)*OR(მონაცემები!$AF80&gt;L$1,მონაცემები!$AF80="")*((L$1-მონაცემები!$I80)/365)),0)</f>
        <v>0</v>
      </c>
      <c r="M80" s="8">
        <f>IF(მონაცემები!$I80&lt;&gt;"არ დაწყებულა",((M$1&gt;მონაცემები!$I80)*OR(მონაცემები!$AF80&gt;M$1,მონაცემები!$AF80="")*((M$1-მონაცემები!$I80)/365)),0)</f>
        <v>0</v>
      </c>
      <c r="N80" s="8">
        <f>IF(მონაცემები!$I80&lt;&gt;"არ დაწყებულა",((N$1&gt;მონაცემები!$I80)*OR(მონაცემები!$AF80&gt;N$1,მონაცემები!$AF80="")*((N$1-მონაცემები!$I80)/365)),0)</f>
        <v>0</v>
      </c>
      <c r="O80" s="8">
        <f>IF(მონაცემები!$I80&lt;&gt;"არ დაწყებულა",((O$1&gt;მონაცემები!$I80)*OR(მონაცემები!$AF80&gt;O$1,მონაცემები!$AF80="")*((O$1-მონაცემები!$I80)/365)),0)</f>
        <v>0</v>
      </c>
      <c r="P80" s="8">
        <f>IF(მონაცემები!$I80&lt;&gt;"არ დაწყებულა",((P$1&gt;მონაცემები!$I80)*OR(მონაცემები!$AF80&gt;P$1,მონაცემები!$AF80="")*((P$1-მონაცემები!$I80)/365)),0)</f>
        <v>0</v>
      </c>
      <c r="Q80" s="8">
        <f>IF(მონაცემები!$I80&lt;&gt;"არ დაწყებულა",((Q$1&gt;მონაცემები!$I80)*OR(მონაცემები!$AF80&gt;Q$1,მონაცემები!$AF80="")*((Q$1-მონაცემები!$I80)/365)),0)</f>
        <v>0</v>
      </c>
      <c r="R80" s="8">
        <f>IF(მონაცემები!$I80&lt;&gt;"არ დაწყებულა",((R$1&gt;მონაცემები!$I80)*OR(მონაცემები!$AF80&gt;R$1,მონაცემები!$AF80="")*((R$1-მონაცემები!$I80)/365)),0)</f>
        <v>0</v>
      </c>
      <c r="S80" s="8">
        <f>IF(მონაცემები!$I80&lt;&gt;"არ დაწყებულა",((S$1&gt;მონაცემები!$I80)*OR(მონაცემები!$AF80&gt;S$1,მონაცემები!$AF80="")*((S$1-მონაცემები!$I80)/365)),0)</f>
        <v>0</v>
      </c>
      <c r="T80" s="8">
        <f>IF(მონაცემები!$I80&lt;&gt;"არ დაწყებულა",((T$1&gt;მონაცემები!$I80)*OR(მონაცემები!$AF80&gt;T$1,მონაცემები!$AF80="")*((T$1-მონაცემები!$I80)/365)),0)</f>
        <v>0</v>
      </c>
      <c r="U80" s="8">
        <f>IF(მონაცემები!$I80&lt;&gt;"არ დაწყებულა",((U$1&gt;მონაცემები!$I80)*OR(მონაცემები!$AF80&gt;U$1,მონაცემები!$AF80="")*((U$1-მონაცემები!$I80)/365)),0)</f>
        <v>0</v>
      </c>
      <c r="V80" s="8">
        <f>IF(მონაცემები!$I80&lt;&gt;"არ დაწყებულა",((V$1&gt;მონაცემები!$I80)*OR(მონაცემები!$AF80&gt;V$1,მონაცემები!$AF80="")*((V$1-მონაცემები!$I80)/365)),0)</f>
        <v>0</v>
      </c>
      <c r="W80" s="8">
        <f>IF(მონაცემები!$I80&lt;&gt;"არ დაწყებულა",((W$1&gt;მონაცემები!$I80)*OR(მონაცემები!$AF80&gt;W$1,მონაცემები!$AF80="")*((W$1-მონაცემები!$I80)/365)),0)</f>
        <v>0</v>
      </c>
      <c r="X80" s="8">
        <f>IF(მონაცემები!$I80&lt;&gt;"არ დაწყებულა",((X$1&gt;მონაცემები!$I80)*OR(მონაცემები!$AF80&gt;X$1,მონაცემები!$AF80="")*((X$1-მონაცემები!$I80)/365)),0)</f>
        <v>0</v>
      </c>
      <c r="Y80" s="8">
        <f>IF(მონაცემები!$I80&lt;&gt;"არ დაწყებულა",((Y$1&gt;მონაცემები!$I80)*OR(მონაცემები!$AF80&gt;Y$1,მონაცემები!$AF80="")*((Y$1-მონაცემები!$I80)/365)),0)</f>
        <v>0</v>
      </c>
      <c r="Z80" s="8">
        <f>IF(მონაცემები!$I80&lt;&gt;"არ დაწყებულა",((Z$1&gt;მონაცემები!$I80)*OR(მონაცემები!$AF80&gt;Z$1,მონაცემები!$AF80="")*((Z$1-მონაცემები!$I80)/365)),0)</f>
        <v>0</v>
      </c>
      <c r="AA80" s="8">
        <f>IF(მონაცემები!$I80&lt;&gt;"არ დაწყებულა",((AA$1&gt;მონაცემები!$I80)*OR(მონაცემები!$AF80&gt;AA$1,მონაცემები!$AF80="")*((AA$1-მონაცემები!$I80)/365)),0)</f>
        <v>0</v>
      </c>
      <c r="AB80" s="8">
        <f>IF(მონაცემები!$I80&lt;&gt;"არ დაწყებულა",((AB$1&gt;მონაცემები!$I80)*OR(მონაცემები!$AF80&gt;AB$1,მონაცემები!$AF80="")*((AB$1-მონაცემები!$I80)/365)),0)</f>
        <v>0</v>
      </c>
      <c r="AC80" s="8">
        <f>IF(მონაცემები!$I80&lt;&gt;"არ დაწყებულა",((AC$1&gt;მონაცემები!$I80)*OR(მონაცემები!$AF80&gt;AC$1,მონაცემები!$AF80="")*((AC$1-მონაცემები!$I80)/365)),0)</f>
        <v>0</v>
      </c>
      <c r="AD80" s="8">
        <f>IF(მონაცემები!$I80&lt;&gt;"არ დაწყებულა",((AD$1&gt;მონაცემები!$I80)*OR(მონაცემები!$AF80&gt;AD$1,მონაცემები!$AF80="")*((AD$1-მონაცემები!$I80)/365)),0)</f>
        <v>0</v>
      </c>
      <c r="AE80" s="8">
        <f>IF(მონაცემები!$I80&lt;&gt;"არ დაწყებულა",((AE$1&gt;მონაცემები!$I80)*OR(მონაცემები!$AF80&gt;AE$1,მონაცემები!$AF80="")*((AE$1-მონაცემები!$I80)/365)),0)</f>
        <v>0</v>
      </c>
      <c r="AF80" s="8">
        <f>IF(მონაცემები!$I80&lt;&gt;"არ დაწყებულა",((AF$1&gt;მონაცემები!$I80)*OR(მონაცემები!$AF80&gt;AF$1,მონაცემები!$AF80="")*((AF$1-მონაცემები!$I80)/365)),0)</f>
        <v>0</v>
      </c>
      <c r="AG80" s="8">
        <f>IF(მონაცემები!$I80&lt;&gt;"არ დაწყებულა",((AG$1&gt;მონაცემები!$I80)*OR(მონაცემები!$AF80&gt;AG$1,მონაცემები!$AF80="")*((AG$1-მონაცემები!$I80)/365)),0)</f>
        <v>0</v>
      </c>
      <c r="AH80" s="8">
        <f>IF(მონაცემები!$I80&lt;&gt;"არ დაწყებულა",((AH$1&gt;მონაცემები!$I80)*OR(მონაცემები!$AF80&gt;AH$1,მონაცემები!$AF80="")*((AH$1-მონაცემები!$I80)/365)),0)</f>
        <v>0</v>
      </c>
      <c r="AI80" s="8">
        <f>IF(მონაცემები!$I80&lt;&gt;"არ დაწყებულა",((AI$1&gt;მონაცემები!$I80)*OR(მონაცემები!$AF80&gt;AI$1,მონაცემები!$AF80="")*((AI$1-მონაცემები!$I80)/365)),0)</f>
        <v>0</v>
      </c>
      <c r="AJ80" s="8">
        <f>IF(მონაცემები!$I80&lt;&gt;"არ დაწყებულა",((AJ$1&gt;მონაცემები!$I80)*OR(მონაცემები!$AF80&gt;AJ$1,მონაცემები!$AF80="")*((AJ$1-მონაცემები!$I80)/365)),0)</f>
        <v>0</v>
      </c>
      <c r="AK80" s="8">
        <f>IF(მონაცემები!$I80&lt;&gt;"არ დაწყებულა",((AK$1&gt;მონაცემები!$I80)*OR(მონაცემები!$AF80&gt;AK$1,მონაცემები!$AF80="")*((AK$1-მონაცემები!$I80)/365)),0)</f>
        <v>0</v>
      </c>
      <c r="AL80" s="8">
        <f>IF(მონაცემები!$I80&lt;&gt;"არ დაწყებულა",((AL$1&gt;მონაცემები!$I80)*OR(მონაცემები!$AF80&gt;AL$1,მონაცემები!$AF80="")*((AL$1-მონაცემები!$I80)/365)),0)</f>
        <v>0</v>
      </c>
      <c r="AM80" s="8">
        <f>IF(მონაცემები!$I80&lt;&gt;"არ დაწყებულა",((AM$1&gt;მონაცემები!$I80)*OR(მონაცემები!$AF80&gt;AM$1,მონაცემები!$AF80="")*((AM$1-მონაცემები!$I80)/365)),0)</f>
        <v>0</v>
      </c>
      <c r="AN80" s="8">
        <f>IF(მონაცემები!$I80&lt;&gt;"არ დაწყებულა",((AN$1&gt;მონაცემები!$I80)*OR(მონაცემები!$AF80&gt;AN$1,მონაცემები!$AF80="")*((AN$1-მონაცემები!$I80)/365)),0)</f>
        <v>0</v>
      </c>
      <c r="AO80" s="8">
        <f>IF(მონაცემები!$I80&lt;&gt;"არ დაწყებულა",((AO$1&gt;მონაცემები!$I80)*OR(მონაცემები!$AF80&gt;AO$1,მონაცემები!$AF80="")*((AO$1-მონაცემები!$I80)/365)),0)</f>
        <v>0</v>
      </c>
      <c r="AP80" s="8">
        <f>IF(მონაცემები!$I80&lt;&gt;"არ დაწყებულა",((AP$1&gt;მონაცემები!$I80)*OR(მონაცემები!$AF80&gt;AP$1,მონაცემები!$AF80="")*((AP$1-მონაცემები!$I80)/365)),0)</f>
        <v>0</v>
      </c>
      <c r="AQ80" s="8">
        <f>IF(მონაცემები!$I80&lt;&gt;"არ დაწყებულა",((AQ$1&gt;მონაცემები!$I80)*OR(მონაცემები!$AF80&gt;AQ$1,მონაცემები!$AF80="")*((AQ$1-მონაცემები!$I80)/365)),0)</f>
        <v>0</v>
      </c>
      <c r="AR80" s="8">
        <f>IF(მონაცემები!$I80&lt;&gt;"არ დაწყებულა",((AR$1&gt;მონაცემები!$I80)*OR(მონაცემები!$AF80&gt;AR$1,მონაცემები!$AF80="")*((AR$1-მონაცემები!$I80)/365)),0)</f>
        <v>0</v>
      </c>
      <c r="AS80" s="8">
        <f>IF(მონაცემები!$I80&lt;&gt;"არ დაწყებულა",((AS$1&gt;მონაცემები!$I80)*OR(მონაცემები!$AF80&gt;AS$1,მონაცემები!$AF80="")*((AS$1-მონაცემები!$I80)/365)),0)</f>
        <v>0</v>
      </c>
      <c r="AT80" s="8">
        <f>IF(მონაცემები!$I80&lt;&gt;"არ დაწყებულა",((AT$1&gt;მონაცემები!$I80)*OR(მონაცემები!$AF80&gt;AT$1,მონაცემები!$AF80="")*((AT$1-მონაცემები!$I80)/365)),0)</f>
        <v>0</v>
      </c>
      <c r="AU80" s="8">
        <f>IF(მონაცემები!$I80&lt;&gt;"არ დაწყებულა",((AU$1&gt;მონაცემები!$I80)*OR(მონაცემები!$AF80&gt;AU$1,მონაცემები!$AF80="")*((AU$1-მონაცემები!$I80)/365)),0)</f>
        <v>0</v>
      </c>
      <c r="AV80" s="8">
        <f>IF(მონაცემები!$I80&lt;&gt;"არ დაწყებულა",((AV$1&gt;მონაცემები!$I80)*OR(მონაცემები!$AF80&gt;AV$1,მონაცემები!$AF80="")*((AV$1-მონაცემები!$I80)/365)),0)</f>
        <v>0</v>
      </c>
      <c r="AW80" s="8">
        <f>IF(მონაცემები!$I80&lt;&gt;"არ დაწყებულა",((AW$1&gt;მონაცემები!$I80)*OR(მონაცემები!$AF80&gt;AW$1,მონაცემები!$AF80="")*((AW$1-მონაცემები!$I80)/365)),0)</f>
        <v>0</v>
      </c>
      <c r="AX80" s="8">
        <f>IF(მონაცემები!$I80&lt;&gt;"არ დაწყებულა",((AX$1&gt;მონაცემები!$I80)*OR(მონაცემები!$AF80&gt;AX$1,მონაცემები!$AF80="")*((AX$1-მონაცემები!$I80)/365)),0)</f>
        <v>0</v>
      </c>
      <c r="AY80" s="8">
        <f>IF(მონაცემები!$I80&lt;&gt;"არ დაწყებულა",((AY$1&gt;მონაცემები!$I80)*OR(მონაცემები!$AF80&gt;AY$1,მონაცემები!$AF80="")*((AY$1-მონაცემები!$I80)/365)),0)</f>
        <v>0</v>
      </c>
      <c r="AZ80" s="8">
        <f>IF(მონაცემები!$I80&lt;&gt;"არ დაწყებულა",((AZ$1&gt;მონაცემები!$I80)*OR(მონაცემები!$AF80&gt;AZ$1,მონაცემები!$AF80="")*((AZ$1-მონაცემები!$I80)/365)),0)</f>
        <v>0</v>
      </c>
      <c r="BA80" s="8">
        <f>IF(მონაცემები!$I80&lt;&gt;"არ დაწყებულა",((BA$1&gt;მონაცემები!$I80)*OR(მონაცემები!$AF80&gt;BA$1,მონაცემები!$AF80="")*((BA$1-მონაცემები!$I80)/365)),0)</f>
        <v>0</v>
      </c>
      <c r="BB80" s="8">
        <f>IF(მონაცემები!$I80&lt;&gt;"არ დაწყებულა",((BB$1&gt;მონაცემები!$I80)*OR(მონაცემები!$AF80&gt;BB$1,მონაცემები!$AF80="")*((BB$1-მონაცემები!$I80)/365)),0)</f>
        <v>0</v>
      </c>
      <c r="BC80" s="8">
        <f>IF(მონაცემები!$I80&lt;&gt;"არ დაწყებულა",((BC$1&gt;მონაცემები!$I80)*OR(მონაცემები!$AF80&gt;BC$1,მონაცემები!$AF80="")*((BC$1-მონაცემები!$I80)/365)),0)</f>
        <v>0</v>
      </c>
      <c r="BD80" s="8">
        <f>IF(მონაცემები!$I80&lt;&gt;"არ დაწყებულა",((BD$1&gt;მონაცემები!$I80)*OR(მონაცემები!$AF80&gt;BD$1,მონაცემები!$AF80="")*((BD$1-მონაცემები!$I80)/365)),0)</f>
        <v>0</v>
      </c>
    </row>
    <row r="81" spans="2:56">
      <c r="B81" s="8">
        <f>IF(მონაცემები!$I81&lt;&gt;"არ დაწყებულა",((B$1&gt;მონაცემები!$I81)*OR(მონაცემები!$AF81&gt;B$1,მონაცემები!$AF81="")*((B$1-მონაცემები!$I81)/365)),0)</f>
        <v>0</v>
      </c>
      <c r="C81" s="8">
        <f>IF(მონაცემები!$I81&lt;&gt;"არ დაწყებულა",((C$1&gt;მონაცემები!$I81)*OR(მონაცემები!$AF81&gt;C$1,მონაცემები!$AF81="")*((C$1-მონაცემები!$I81)/365)),0)</f>
        <v>0</v>
      </c>
      <c r="D81" s="8">
        <f>IF(მონაცემები!$I81&lt;&gt;"არ დაწყებულა",((D$1&gt;მონაცემები!$I81)*OR(მონაცემები!$AF81&gt;D$1,მონაცემები!$AF81="")*((D$1-მონაცემები!$I81)/365)),0)</f>
        <v>0</v>
      </c>
      <c r="E81" s="8">
        <f>IF(მონაცემები!$I81&lt;&gt;"არ დაწყებულა",((E$1&gt;მონაცემები!$I81)*OR(მონაცემები!$AF81&gt;E$1,მონაცემები!$AF81="")*((E$1-მონაცემები!$I81)/365)),0)</f>
        <v>0</v>
      </c>
      <c r="F81" s="8">
        <f>IF(მონაცემები!$I81&lt;&gt;"არ დაწყებულა",((F$1&gt;მონაცემები!$I81)*OR(მონაცემები!$AF81&gt;F$1,მონაცემები!$AF81="")*((F$1-მონაცემები!$I81)/365)),0)</f>
        <v>0</v>
      </c>
      <c r="G81" s="8">
        <f>IF(მონაცემები!$I81&lt;&gt;"არ დაწყებულა",((G$1&gt;მონაცემები!$I81)*OR(მონაცემები!$AF81&gt;G$1,მონაცემები!$AF81="")*((G$1-მონაცემები!$I81)/365)),0)</f>
        <v>0</v>
      </c>
      <c r="H81" s="8">
        <f>IF(მონაცემები!$I81&lt;&gt;"არ დაწყებულა",((H$1&gt;მონაცემები!$I81)*OR(მონაცემები!$AF81&gt;H$1,მონაცემები!$AF81="")*((H$1-მონაცემები!$I81)/365)),0)</f>
        <v>0</v>
      </c>
      <c r="I81" s="8">
        <f>IF(მონაცემები!$I81&lt;&gt;"არ დაწყებულა",((I$1&gt;მონაცემები!$I81)*OR(მონაცემები!$AF81&gt;I$1,მონაცემები!$AF81="")*((I$1-მონაცემები!$I81)/365)),0)</f>
        <v>0</v>
      </c>
      <c r="J81" s="8">
        <f>IF(მონაცემები!$I81&lt;&gt;"არ დაწყებულა",((J$1&gt;მონაცემები!$I81)*OR(მონაცემები!$AF81&gt;J$1,მონაცემები!$AF81="")*((J$1-მონაცემები!$I81)/365)),0)</f>
        <v>0</v>
      </c>
      <c r="K81" s="8">
        <f>IF(მონაცემები!$I81&lt;&gt;"არ დაწყებულა",((K$1&gt;მონაცემები!$I81)*OR(მონაცემები!$AF81&gt;K$1,მონაცემები!$AF81="")*((K$1-მონაცემები!$I81)/365)),0)</f>
        <v>0</v>
      </c>
      <c r="L81" s="8">
        <f>IF(მონაცემები!$I81&lt;&gt;"არ დაწყებულა",((L$1&gt;მონაცემები!$I81)*OR(მონაცემები!$AF81&gt;L$1,მონაცემები!$AF81="")*((L$1-მონაცემები!$I81)/365)),0)</f>
        <v>0</v>
      </c>
      <c r="M81" s="8">
        <f>IF(მონაცემები!$I81&lt;&gt;"არ დაწყებულა",((M$1&gt;მონაცემები!$I81)*OR(მონაცემები!$AF81&gt;M$1,მონაცემები!$AF81="")*((M$1-მონაცემები!$I81)/365)),0)</f>
        <v>0</v>
      </c>
      <c r="N81" s="8">
        <f>IF(მონაცემები!$I81&lt;&gt;"არ დაწყებულა",((N$1&gt;მონაცემები!$I81)*OR(მონაცემები!$AF81&gt;N$1,მონაცემები!$AF81="")*((N$1-მონაცემები!$I81)/365)),0)</f>
        <v>0</v>
      </c>
      <c r="O81" s="8">
        <f>IF(მონაცემები!$I81&lt;&gt;"არ დაწყებულა",((O$1&gt;მონაცემები!$I81)*OR(მონაცემები!$AF81&gt;O$1,მონაცემები!$AF81="")*((O$1-მონაცემები!$I81)/365)),0)</f>
        <v>0</v>
      </c>
      <c r="P81" s="8">
        <f>IF(მონაცემები!$I81&lt;&gt;"არ დაწყებულა",((P$1&gt;მონაცემები!$I81)*OR(მონაცემები!$AF81&gt;P$1,მონაცემები!$AF81="")*((P$1-მონაცემები!$I81)/365)),0)</f>
        <v>0</v>
      </c>
      <c r="Q81" s="8">
        <f>IF(მონაცემები!$I81&lt;&gt;"არ დაწყებულა",((Q$1&gt;მონაცემები!$I81)*OR(მონაცემები!$AF81&gt;Q$1,მონაცემები!$AF81="")*((Q$1-მონაცემები!$I81)/365)),0)</f>
        <v>0</v>
      </c>
      <c r="R81" s="8">
        <f>IF(მონაცემები!$I81&lt;&gt;"არ დაწყებულა",((R$1&gt;მონაცემები!$I81)*OR(მონაცემები!$AF81&gt;R$1,მონაცემები!$AF81="")*((R$1-მონაცემები!$I81)/365)),0)</f>
        <v>0</v>
      </c>
      <c r="S81" s="8">
        <f>IF(მონაცემები!$I81&lt;&gt;"არ დაწყებულა",((S$1&gt;მონაცემები!$I81)*OR(მონაცემები!$AF81&gt;S$1,მონაცემები!$AF81="")*((S$1-მონაცემები!$I81)/365)),0)</f>
        <v>0</v>
      </c>
      <c r="T81" s="8">
        <f>IF(მონაცემები!$I81&lt;&gt;"არ დაწყებულა",((T$1&gt;მონაცემები!$I81)*OR(მონაცემები!$AF81&gt;T$1,მონაცემები!$AF81="")*((T$1-მონაცემები!$I81)/365)),0)</f>
        <v>0</v>
      </c>
      <c r="U81" s="8">
        <f>IF(მონაცემები!$I81&lt;&gt;"არ დაწყებულა",((U$1&gt;მონაცემები!$I81)*OR(მონაცემები!$AF81&gt;U$1,მონაცემები!$AF81="")*((U$1-მონაცემები!$I81)/365)),0)</f>
        <v>0</v>
      </c>
      <c r="V81" s="8">
        <f>IF(მონაცემები!$I81&lt;&gt;"არ დაწყებულა",((V$1&gt;მონაცემები!$I81)*OR(მონაცემები!$AF81&gt;V$1,მონაცემები!$AF81="")*((V$1-მონაცემები!$I81)/365)),0)</f>
        <v>0</v>
      </c>
      <c r="W81" s="8">
        <f>IF(მონაცემები!$I81&lt;&gt;"არ დაწყებულა",((W$1&gt;მონაცემები!$I81)*OR(მონაცემები!$AF81&gt;W$1,მონაცემები!$AF81="")*((W$1-მონაცემები!$I81)/365)),0)</f>
        <v>0</v>
      </c>
      <c r="X81" s="8">
        <f>IF(მონაცემები!$I81&lt;&gt;"არ დაწყებულა",((X$1&gt;მონაცემები!$I81)*OR(მონაცემები!$AF81&gt;X$1,მონაცემები!$AF81="")*((X$1-მონაცემები!$I81)/365)),0)</f>
        <v>0</v>
      </c>
      <c r="Y81" s="8">
        <f>IF(მონაცემები!$I81&lt;&gt;"არ დაწყებულა",((Y$1&gt;მონაცემები!$I81)*OR(მონაცემები!$AF81&gt;Y$1,მონაცემები!$AF81="")*((Y$1-მონაცემები!$I81)/365)),0)</f>
        <v>0</v>
      </c>
      <c r="Z81" s="8">
        <f>IF(მონაცემები!$I81&lt;&gt;"არ დაწყებულა",((Z$1&gt;მონაცემები!$I81)*OR(მონაცემები!$AF81&gt;Z$1,მონაცემები!$AF81="")*((Z$1-მონაცემები!$I81)/365)),0)</f>
        <v>0</v>
      </c>
      <c r="AA81" s="8">
        <f>IF(მონაცემები!$I81&lt;&gt;"არ დაწყებულა",((AA$1&gt;მონაცემები!$I81)*OR(მონაცემები!$AF81&gt;AA$1,მონაცემები!$AF81="")*((AA$1-მონაცემები!$I81)/365)),0)</f>
        <v>0</v>
      </c>
      <c r="AB81" s="8">
        <f>IF(მონაცემები!$I81&lt;&gt;"არ დაწყებულა",((AB$1&gt;მონაცემები!$I81)*OR(მონაცემები!$AF81&gt;AB$1,მონაცემები!$AF81="")*((AB$1-მონაცემები!$I81)/365)),0)</f>
        <v>0</v>
      </c>
      <c r="AC81" s="8">
        <f>IF(მონაცემები!$I81&lt;&gt;"არ დაწყებულა",((AC$1&gt;მონაცემები!$I81)*OR(მონაცემები!$AF81&gt;AC$1,მონაცემები!$AF81="")*((AC$1-მონაცემები!$I81)/365)),0)</f>
        <v>0</v>
      </c>
      <c r="AD81" s="8">
        <f>IF(მონაცემები!$I81&lt;&gt;"არ დაწყებულა",((AD$1&gt;მონაცემები!$I81)*OR(მონაცემები!$AF81&gt;AD$1,მონაცემები!$AF81="")*((AD$1-მონაცემები!$I81)/365)),0)</f>
        <v>0</v>
      </c>
      <c r="AE81" s="8">
        <f>IF(მონაცემები!$I81&lt;&gt;"არ დაწყებულა",((AE$1&gt;მონაცემები!$I81)*OR(მონაცემები!$AF81&gt;AE$1,მონაცემები!$AF81="")*((AE$1-მონაცემები!$I81)/365)),0)</f>
        <v>0</v>
      </c>
      <c r="AF81" s="8">
        <f>IF(მონაცემები!$I81&lt;&gt;"არ დაწყებულა",((AF$1&gt;მონაცემები!$I81)*OR(მონაცემები!$AF81&gt;AF$1,მონაცემები!$AF81="")*((AF$1-მონაცემები!$I81)/365)),0)</f>
        <v>0</v>
      </c>
      <c r="AG81" s="8">
        <f>IF(მონაცემები!$I81&lt;&gt;"არ დაწყებულა",((AG$1&gt;მონაცემები!$I81)*OR(მონაცემები!$AF81&gt;AG$1,მონაცემები!$AF81="")*((AG$1-მონაცემები!$I81)/365)),0)</f>
        <v>0</v>
      </c>
      <c r="AH81" s="8">
        <f>IF(მონაცემები!$I81&lt;&gt;"არ დაწყებულა",((AH$1&gt;მონაცემები!$I81)*OR(მონაცემები!$AF81&gt;AH$1,მონაცემები!$AF81="")*((AH$1-მონაცემები!$I81)/365)),0)</f>
        <v>0</v>
      </c>
      <c r="AI81" s="8">
        <f>IF(მონაცემები!$I81&lt;&gt;"არ დაწყებულა",((AI$1&gt;მონაცემები!$I81)*OR(მონაცემები!$AF81&gt;AI$1,მონაცემები!$AF81="")*((AI$1-მონაცემები!$I81)/365)),0)</f>
        <v>0</v>
      </c>
      <c r="AJ81" s="8">
        <f>IF(მონაცემები!$I81&lt;&gt;"არ დაწყებულა",((AJ$1&gt;მონაცემები!$I81)*OR(მონაცემები!$AF81&gt;AJ$1,მონაცემები!$AF81="")*((AJ$1-მონაცემები!$I81)/365)),0)</f>
        <v>0</v>
      </c>
      <c r="AK81" s="8">
        <f>IF(მონაცემები!$I81&lt;&gt;"არ დაწყებულა",((AK$1&gt;მონაცემები!$I81)*OR(მონაცემები!$AF81&gt;AK$1,მონაცემები!$AF81="")*((AK$1-მონაცემები!$I81)/365)),0)</f>
        <v>0</v>
      </c>
      <c r="AL81" s="8">
        <f>IF(მონაცემები!$I81&lt;&gt;"არ დაწყებულა",((AL$1&gt;მონაცემები!$I81)*OR(მონაცემები!$AF81&gt;AL$1,მონაცემები!$AF81="")*((AL$1-მონაცემები!$I81)/365)),0)</f>
        <v>0</v>
      </c>
      <c r="AM81" s="8">
        <f>IF(მონაცემები!$I81&lt;&gt;"არ დაწყებულა",((AM$1&gt;მონაცემები!$I81)*OR(მონაცემები!$AF81&gt;AM$1,მონაცემები!$AF81="")*((AM$1-მონაცემები!$I81)/365)),0)</f>
        <v>0</v>
      </c>
      <c r="AN81" s="8">
        <f>IF(მონაცემები!$I81&lt;&gt;"არ დაწყებულა",((AN$1&gt;მონაცემები!$I81)*OR(მონაცემები!$AF81&gt;AN$1,მონაცემები!$AF81="")*((AN$1-მონაცემები!$I81)/365)),0)</f>
        <v>0</v>
      </c>
      <c r="AO81" s="8">
        <f>IF(მონაცემები!$I81&lt;&gt;"არ დაწყებულა",((AO$1&gt;მონაცემები!$I81)*OR(მონაცემები!$AF81&gt;AO$1,მონაცემები!$AF81="")*((AO$1-მონაცემები!$I81)/365)),0)</f>
        <v>0</v>
      </c>
      <c r="AP81" s="8">
        <f>IF(მონაცემები!$I81&lt;&gt;"არ დაწყებულა",((AP$1&gt;მონაცემები!$I81)*OR(მონაცემები!$AF81&gt;AP$1,მონაცემები!$AF81="")*((AP$1-მონაცემები!$I81)/365)),0)</f>
        <v>0</v>
      </c>
      <c r="AQ81" s="8">
        <f>IF(მონაცემები!$I81&lt;&gt;"არ დაწყებულა",((AQ$1&gt;მონაცემები!$I81)*OR(მონაცემები!$AF81&gt;AQ$1,მონაცემები!$AF81="")*((AQ$1-მონაცემები!$I81)/365)),0)</f>
        <v>0</v>
      </c>
      <c r="AR81" s="8">
        <f>IF(მონაცემები!$I81&lt;&gt;"არ დაწყებულა",((AR$1&gt;მონაცემები!$I81)*OR(მონაცემები!$AF81&gt;AR$1,მონაცემები!$AF81="")*((AR$1-მონაცემები!$I81)/365)),0)</f>
        <v>0</v>
      </c>
      <c r="AS81" s="8">
        <f>IF(მონაცემები!$I81&lt;&gt;"არ დაწყებულა",((AS$1&gt;მონაცემები!$I81)*OR(მონაცემები!$AF81&gt;AS$1,მონაცემები!$AF81="")*((AS$1-მონაცემები!$I81)/365)),0)</f>
        <v>0</v>
      </c>
      <c r="AT81" s="8">
        <f>IF(მონაცემები!$I81&lt;&gt;"არ დაწყებულა",((AT$1&gt;მონაცემები!$I81)*OR(მონაცემები!$AF81&gt;AT$1,მონაცემები!$AF81="")*((AT$1-მონაცემები!$I81)/365)),0)</f>
        <v>0</v>
      </c>
      <c r="AU81" s="8">
        <f>IF(მონაცემები!$I81&lt;&gt;"არ დაწყებულა",((AU$1&gt;მონაცემები!$I81)*OR(მონაცემები!$AF81&gt;AU$1,მონაცემები!$AF81="")*((AU$1-მონაცემები!$I81)/365)),0)</f>
        <v>0</v>
      </c>
      <c r="AV81" s="8">
        <f>IF(მონაცემები!$I81&lt;&gt;"არ დაწყებულა",((AV$1&gt;მონაცემები!$I81)*OR(მონაცემები!$AF81&gt;AV$1,მონაცემები!$AF81="")*((AV$1-მონაცემები!$I81)/365)),0)</f>
        <v>0</v>
      </c>
      <c r="AW81" s="8">
        <f>IF(მონაცემები!$I81&lt;&gt;"არ დაწყებულა",((AW$1&gt;მონაცემები!$I81)*OR(მონაცემები!$AF81&gt;AW$1,მონაცემები!$AF81="")*((AW$1-მონაცემები!$I81)/365)),0)</f>
        <v>0</v>
      </c>
      <c r="AX81" s="8">
        <f>IF(მონაცემები!$I81&lt;&gt;"არ დაწყებულა",((AX$1&gt;მონაცემები!$I81)*OR(მონაცემები!$AF81&gt;AX$1,მონაცემები!$AF81="")*((AX$1-მონაცემები!$I81)/365)),0)</f>
        <v>0</v>
      </c>
      <c r="AY81" s="8">
        <f>IF(მონაცემები!$I81&lt;&gt;"არ დაწყებულა",((AY$1&gt;მონაცემები!$I81)*OR(მონაცემები!$AF81&gt;AY$1,მონაცემები!$AF81="")*((AY$1-მონაცემები!$I81)/365)),0)</f>
        <v>0</v>
      </c>
      <c r="AZ81" s="8">
        <f>IF(მონაცემები!$I81&lt;&gt;"არ დაწყებულა",((AZ$1&gt;მონაცემები!$I81)*OR(მონაცემები!$AF81&gt;AZ$1,მონაცემები!$AF81="")*((AZ$1-მონაცემები!$I81)/365)),0)</f>
        <v>0</v>
      </c>
      <c r="BA81" s="8">
        <f>IF(მონაცემები!$I81&lt;&gt;"არ დაწყებულა",((BA$1&gt;მონაცემები!$I81)*OR(მონაცემები!$AF81&gt;BA$1,მონაცემები!$AF81="")*((BA$1-მონაცემები!$I81)/365)),0)</f>
        <v>0</v>
      </c>
      <c r="BB81" s="8">
        <f>IF(მონაცემები!$I81&lt;&gt;"არ დაწყებულა",((BB$1&gt;მონაცემები!$I81)*OR(მონაცემები!$AF81&gt;BB$1,მონაცემები!$AF81="")*((BB$1-მონაცემები!$I81)/365)),0)</f>
        <v>0</v>
      </c>
      <c r="BC81" s="8">
        <f>IF(მონაცემები!$I81&lt;&gt;"არ დაწყებულა",((BC$1&gt;მონაცემები!$I81)*OR(მონაცემები!$AF81&gt;BC$1,მონაცემები!$AF81="")*((BC$1-მონაცემები!$I81)/365)),0)</f>
        <v>0</v>
      </c>
      <c r="BD81" s="8">
        <f>IF(მონაცემები!$I81&lt;&gt;"არ დაწყებულა",((BD$1&gt;მონაცემები!$I81)*OR(მონაცემები!$AF81&gt;BD$1,მონაცემები!$AF81="")*((BD$1-მონაცემები!$I81)/365)),0)</f>
        <v>0</v>
      </c>
    </row>
    <row r="82" spans="2:56">
      <c r="B82" s="8">
        <f>IF(მონაცემები!$I82&lt;&gt;"არ დაწყებულა",((B$1&gt;მონაცემები!$I82)*OR(მონაცემები!$AF82&gt;B$1,მონაცემები!$AF82="")*((B$1-მონაცემები!$I82)/365)),0)</f>
        <v>0</v>
      </c>
      <c r="C82" s="8">
        <f>IF(მონაცემები!$I82&lt;&gt;"არ დაწყებულა",((C$1&gt;მონაცემები!$I82)*OR(მონაცემები!$AF82&gt;C$1,მონაცემები!$AF82="")*((C$1-მონაცემები!$I82)/365)),0)</f>
        <v>0</v>
      </c>
      <c r="D82" s="8">
        <f>IF(მონაცემები!$I82&lt;&gt;"არ დაწყებულა",((D$1&gt;მონაცემები!$I82)*OR(მონაცემები!$AF82&gt;D$1,მონაცემები!$AF82="")*((D$1-მონაცემები!$I82)/365)),0)</f>
        <v>0</v>
      </c>
      <c r="E82" s="8">
        <f>IF(მონაცემები!$I82&lt;&gt;"არ დაწყებულა",((E$1&gt;მონაცემები!$I82)*OR(მონაცემები!$AF82&gt;E$1,მონაცემები!$AF82="")*((E$1-მონაცემები!$I82)/365)),0)</f>
        <v>0</v>
      </c>
      <c r="F82" s="8">
        <f>IF(მონაცემები!$I82&lt;&gt;"არ დაწყებულა",((F$1&gt;მონაცემები!$I82)*OR(მონაცემები!$AF82&gt;F$1,მონაცემები!$AF82="")*((F$1-მონაცემები!$I82)/365)),0)</f>
        <v>0</v>
      </c>
      <c r="G82" s="8">
        <f>IF(მონაცემები!$I82&lt;&gt;"არ დაწყებულა",((G$1&gt;მონაცემები!$I82)*OR(მონაცემები!$AF82&gt;G$1,მონაცემები!$AF82="")*((G$1-მონაცემები!$I82)/365)),0)</f>
        <v>0</v>
      </c>
      <c r="H82" s="8">
        <f>IF(მონაცემები!$I82&lt;&gt;"არ დაწყებულა",((H$1&gt;მონაცემები!$I82)*OR(მონაცემები!$AF82&gt;H$1,მონაცემები!$AF82="")*((H$1-მონაცემები!$I82)/365)),0)</f>
        <v>0</v>
      </c>
      <c r="I82" s="8">
        <f>IF(მონაცემები!$I82&lt;&gt;"არ დაწყებულა",((I$1&gt;მონაცემები!$I82)*OR(მონაცემები!$AF82&gt;I$1,მონაცემები!$AF82="")*((I$1-მონაცემები!$I82)/365)),0)</f>
        <v>0</v>
      </c>
      <c r="J82" s="8">
        <f>IF(მონაცემები!$I82&lt;&gt;"არ დაწყებულა",((J$1&gt;მონაცემები!$I82)*OR(მონაცემები!$AF82&gt;J$1,მონაცემები!$AF82="")*((J$1-მონაცემები!$I82)/365)),0)</f>
        <v>0</v>
      </c>
      <c r="K82" s="8">
        <f>IF(მონაცემები!$I82&lt;&gt;"არ დაწყებულა",((K$1&gt;მონაცემები!$I82)*OR(მონაცემები!$AF82&gt;K$1,მონაცემები!$AF82="")*((K$1-მონაცემები!$I82)/365)),0)</f>
        <v>0</v>
      </c>
      <c r="L82" s="8">
        <f>IF(მონაცემები!$I82&lt;&gt;"არ დაწყებულა",((L$1&gt;მონაცემები!$I82)*OR(მონაცემები!$AF82&gt;L$1,მონაცემები!$AF82="")*((L$1-მონაცემები!$I82)/365)),0)</f>
        <v>0</v>
      </c>
      <c r="M82" s="8">
        <f>IF(მონაცემები!$I82&lt;&gt;"არ დაწყებულა",((M$1&gt;მონაცემები!$I82)*OR(მონაცემები!$AF82&gt;M$1,მონაცემები!$AF82="")*((M$1-მონაცემები!$I82)/365)),0)</f>
        <v>0</v>
      </c>
      <c r="N82" s="8">
        <f>IF(მონაცემები!$I82&lt;&gt;"არ დაწყებულა",((N$1&gt;მონაცემები!$I82)*OR(მონაცემები!$AF82&gt;N$1,მონაცემები!$AF82="")*((N$1-მონაცემები!$I82)/365)),0)</f>
        <v>0</v>
      </c>
      <c r="O82" s="8">
        <f>IF(მონაცემები!$I82&lt;&gt;"არ დაწყებულა",((O$1&gt;მონაცემები!$I82)*OR(მონაცემები!$AF82&gt;O$1,მონაცემები!$AF82="")*((O$1-მონაცემები!$I82)/365)),0)</f>
        <v>0</v>
      </c>
      <c r="P82" s="8">
        <f>IF(მონაცემები!$I82&lt;&gt;"არ დაწყებულა",((P$1&gt;მონაცემები!$I82)*OR(მონაცემები!$AF82&gt;P$1,მონაცემები!$AF82="")*((P$1-მონაცემები!$I82)/365)),0)</f>
        <v>0</v>
      </c>
      <c r="Q82" s="8">
        <f>IF(მონაცემები!$I82&lt;&gt;"არ დაწყებულა",((Q$1&gt;მონაცემები!$I82)*OR(მონაცემები!$AF82&gt;Q$1,მონაცემები!$AF82="")*((Q$1-მონაცემები!$I82)/365)),0)</f>
        <v>0</v>
      </c>
      <c r="R82" s="8">
        <f>IF(მონაცემები!$I82&lt;&gt;"არ დაწყებულა",((R$1&gt;მონაცემები!$I82)*OR(მონაცემები!$AF82&gt;R$1,მონაცემები!$AF82="")*((R$1-მონაცემები!$I82)/365)),0)</f>
        <v>0</v>
      </c>
      <c r="S82" s="8">
        <f>IF(მონაცემები!$I82&lt;&gt;"არ დაწყებულა",((S$1&gt;მონაცემები!$I82)*OR(მონაცემები!$AF82&gt;S$1,მონაცემები!$AF82="")*((S$1-მონაცემები!$I82)/365)),0)</f>
        <v>0</v>
      </c>
      <c r="T82" s="8">
        <f>IF(მონაცემები!$I82&lt;&gt;"არ დაწყებულა",((T$1&gt;მონაცემები!$I82)*OR(მონაცემები!$AF82&gt;T$1,მონაცემები!$AF82="")*((T$1-მონაცემები!$I82)/365)),0)</f>
        <v>0</v>
      </c>
      <c r="U82" s="8">
        <f>IF(მონაცემები!$I82&lt;&gt;"არ დაწყებულა",((U$1&gt;მონაცემები!$I82)*OR(მონაცემები!$AF82&gt;U$1,მონაცემები!$AF82="")*((U$1-მონაცემები!$I82)/365)),0)</f>
        <v>0</v>
      </c>
      <c r="V82" s="8">
        <f>IF(მონაცემები!$I82&lt;&gt;"არ დაწყებულა",((V$1&gt;მონაცემები!$I82)*OR(მონაცემები!$AF82&gt;V$1,მონაცემები!$AF82="")*((V$1-მონაცემები!$I82)/365)),0)</f>
        <v>0</v>
      </c>
      <c r="W82" s="8">
        <f>IF(მონაცემები!$I82&lt;&gt;"არ დაწყებულა",((W$1&gt;მონაცემები!$I82)*OR(მონაცემები!$AF82&gt;W$1,მონაცემები!$AF82="")*((W$1-მონაცემები!$I82)/365)),0)</f>
        <v>0</v>
      </c>
      <c r="X82" s="8">
        <f>IF(მონაცემები!$I82&lt;&gt;"არ დაწყებულა",((X$1&gt;მონაცემები!$I82)*OR(მონაცემები!$AF82&gt;X$1,მონაცემები!$AF82="")*((X$1-მონაცემები!$I82)/365)),0)</f>
        <v>0</v>
      </c>
      <c r="Y82" s="8">
        <f>IF(მონაცემები!$I82&lt;&gt;"არ დაწყებულა",((Y$1&gt;მონაცემები!$I82)*OR(მონაცემები!$AF82&gt;Y$1,მონაცემები!$AF82="")*((Y$1-მონაცემები!$I82)/365)),0)</f>
        <v>0</v>
      </c>
      <c r="Z82" s="8">
        <f>IF(მონაცემები!$I82&lt;&gt;"არ დაწყებულა",((Z$1&gt;მონაცემები!$I82)*OR(მონაცემები!$AF82&gt;Z$1,მონაცემები!$AF82="")*((Z$1-მონაცემები!$I82)/365)),0)</f>
        <v>0</v>
      </c>
      <c r="AA82" s="8">
        <f>IF(მონაცემები!$I82&lt;&gt;"არ დაწყებულა",((AA$1&gt;მონაცემები!$I82)*OR(მონაცემები!$AF82&gt;AA$1,მონაცემები!$AF82="")*((AA$1-მონაცემები!$I82)/365)),0)</f>
        <v>0</v>
      </c>
      <c r="AB82" s="8">
        <f>IF(მონაცემები!$I82&lt;&gt;"არ დაწყებულა",((AB$1&gt;მონაცემები!$I82)*OR(მონაცემები!$AF82&gt;AB$1,მონაცემები!$AF82="")*((AB$1-მონაცემები!$I82)/365)),0)</f>
        <v>0</v>
      </c>
      <c r="AC82" s="8">
        <f>IF(მონაცემები!$I82&lt;&gt;"არ დაწყებულა",((AC$1&gt;მონაცემები!$I82)*OR(მონაცემები!$AF82&gt;AC$1,მონაცემები!$AF82="")*((AC$1-მონაცემები!$I82)/365)),0)</f>
        <v>0</v>
      </c>
      <c r="AD82" s="8">
        <f>IF(მონაცემები!$I82&lt;&gt;"არ დაწყებულა",((AD$1&gt;მონაცემები!$I82)*OR(მონაცემები!$AF82&gt;AD$1,მონაცემები!$AF82="")*((AD$1-მონაცემები!$I82)/365)),0)</f>
        <v>0</v>
      </c>
      <c r="AE82" s="8">
        <f>IF(მონაცემები!$I82&lt;&gt;"არ დაწყებულა",((AE$1&gt;მონაცემები!$I82)*OR(მონაცემები!$AF82&gt;AE$1,მონაცემები!$AF82="")*((AE$1-მონაცემები!$I82)/365)),0)</f>
        <v>0</v>
      </c>
      <c r="AF82" s="8">
        <f>IF(მონაცემები!$I82&lt;&gt;"არ დაწყებულა",((AF$1&gt;მონაცემები!$I82)*OR(მონაცემები!$AF82&gt;AF$1,მონაცემები!$AF82="")*((AF$1-მონაცემები!$I82)/365)),0)</f>
        <v>0</v>
      </c>
      <c r="AG82" s="8">
        <f>IF(მონაცემები!$I82&lt;&gt;"არ დაწყებულა",((AG$1&gt;მონაცემები!$I82)*OR(მონაცემები!$AF82&gt;AG$1,მონაცემები!$AF82="")*((AG$1-მონაცემები!$I82)/365)),0)</f>
        <v>0</v>
      </c>
      <c r="AH82" s="8">
        <f>IF(მონაცემები!$I82&lt;&gt;"არ დაწყებულა",((AH$1&gt;მონაცემები!$I82)*OR(მონაცემები!$AF82&gt;AH$1,მონაცემები!$AF82="")*((AH$1-მონაცემები!$I82)/365)),0)</f>
        <v>0</v>
      </c>
      <c r="AI82" s="8">
        <f>IF(მონაცემები!$I82&lt;&gt;"არ დაწყებულა",((AI$1&gt;მონაცემები!$I82)*OR(მონაცემები!$AF82&gt;AI$1,მონაცემები!$AF82="")*((AI$1-მონაცემები!$I82)/365)),0)</f>
        <v>0</v>
      </c>
      <c r="AJ82" s="8">
        <f>IF(მონაცემები!$I82&lt;&gt;"არ დაწყებულა",((AJ$1&gt;მონაცემები!$I82)*OR(მონაცემები!$AF82&gt;AJ$1,მონაცემები!$AF82="")*((AJ$1-მონაცემები!$I82)/365)),0)</f>
        <v>0</v>
      </c>
      <c r="AK82" s="8">
        <f>IF(მონაცემები!$I82&lt;&gt;"არ დაწყებულა",((AK$1&gt;მონაცემები!$I82)*OR(მონაცემები!$AF82&gt;AK$1,მონაცემები!$AF82="")*((AK$1-მონაცემები!$I82)/365)),0)</f>
        <v>0</v>
      </c>
      <c r="AL82" s="8">
        <f>IF(მონაცემები!$I82&lt;&gt;"არ დაწყებულა",((AL$1&gt;მონაცემები!$I82)*OR(მონაცემები!$AF82&gt;AL$1,მონაცემები!$AF82="")*((AL$1-მონაცემები!$I82)/365)),0)</f>
        <v>0</v>
      </c>
      <c r="AM82" s="8">
        <f>IF(მონაცემები!$I82&lt;&gt;"არ დაწყებულა",((AM$1&gt;მონაცემები!$I82)*OR(მონაცემები!$AF82&gt;AM$1,მონაცემები!$AF82="")*((AM$1-მონაცემები!$I82)/365)),0)</f>
        <v>0</v>
      </c>
      <c r="AN82" s="8">
        <f>IF(მონაცემები!$I82&lt;&gt;"არ დაწყებულა",((AN$1&gt;მონაცემები!$I82)*OR(მონაცემები!$AF82&gt;AN$1,მონაცემები!$AF82="")*((AN$1-მონაცემები!$I82)/365)),0)</f>
        <v>0</v>
      </c>
      <c r="AO82" s="8">
        <f>IF(მონაცემები!$I82&lt;&gt;"არ დაწყებულა",((AO$1&gt;მონაცემები!$I82)*OR(მონაცემები!$AF82&gt;AO$1,მონაცემები!$AF82="")*((AO$1-მონაცემები!$I82)/365)),0)</f>
        <v>0</v>
      </c>
      <c r="AP82" s="8">
        <f>IF(მონაცემები!$I82&lt;&gt;"არ დაწყებულა",((AP$1&gt;მონაცემები!$I82)*OR(მონაცემები!$AF82&gt;AP$1,მონაცემები!$AF82="")*((AP$1-მონაცემები!$I82)/365)),0)</f>
        <v>0</v>
      </c>
      <c r="AQ82" s="8">
        <f>IF(მონაცემები!$I82&lt;&gt;"არ დაწყებულა",((AQ$1&gt;მონაცემები!$I82)*OR(მონაცემები!$AF82&gt;AQ$1,მონაცემები!$AF82="")*((AQ$1-მონაცემები!$I82)/365)),0)</f>
        <v>0</v>
      </c>
      <c r="AR82" s="8">
        <f>IF(მონაცემები!$I82&lt;&gt;"არ დაწყებულა",((AR$1&gt;მონაცემები!$I82)*OR(მონაცემები!$AF82&gt;AR$1,მონაცემები!$AF82="")*((AR$1-მონაცემები!$I82)/365)),0)</f>
        <v>0</v>
      </c>
      <c r="AS82" s="8">
        <f>IF(მონაცემები!$I82&lt;&gt;"არ დაწყებულა",((AS$1&gt;მონაცემები!$I82)*OR(მონაცემები!$AF82&gt;AS$1,მონაცემები!$AF82="")*((AS$1-მონაცემები!$I82)/365)),0)</f>
        <v>0</v>
      </c>
      <c r="AT82" s="8">
        <f>IF(მონაცემები!$I82&lt;&gt;"არ დაწყებულა",((AT$1&gt;მონაცემები!$I82)*OR(მონაცემები!$AF82&gt;AT$1,მონაცემები!$AF82="")*((AT$1-მონაცემები!$I82)/365)),0)</f>
        <v>0</v>
      </c>
      <c r="AU82" s="8">
        <f>IF(მონაცემები!$I82&lt;&gt;"არ დაწყებულა",((AU$1&gt;მონაცემები!$I82)*OR(მონაცემები!$AF82&gt;AU$1,მონაცემები!$AF82="")*((AU$1-მონაცემები!$I82)/365)),0)</f>
        <v>0</v>
      </c>
      <c r="AV82" s="8">
        <f>IF(მონაცემები!$I82&lt;&gt;"არ დაწყებულა",((AV$1&gt;მონაცემები!$I82)*OR(მონაცემები!$AF82&gt;AV$1,მონაცემები!$AF82="")*((AV$1-მონაცემები!$I82)/365)),0)</f>
        <v>0</v>
      </c>
      <c r="AW82" s="8">
        <f>IF(მონაცემები!$I82&lt;&gt;"არ დაწყებულა",((AW$1&gt;მონაცემები!$I82)*OR(მონაცემები!$AF82&gt;AW$1,მონაცემები!$AF82="")*((AW$1-მონაცემები!$I82)/365)),0)</f>
        <v>0</v>
      </c>
      <c r="AX82" s="8">
        <f>IF(მონაცემები!$I82&lt;&gt;"არ დაწყებულა",((AX$1&gt;მონაცემები!$I82)*OR(მონაცემები!$AF82&gt;AX$1,მონაცემები!$AF82="")*((AX$1-მონაცემები!$I82)/365)),0)</f>
        <v>0</v>
      </c>
      <c r="AY82" s="8">
        <f>IF(მონაცემები!$I82&lt;&gt;"არ დაწყებულა",((AY$1&gt;მონაცემები!$I82)*OR(მონაცემები!$AF82&gt;AY$1,მონაცემები!$AF82="")*((AY$1-მონაცემები!$I82)/365)),0)</f>
        <v>0</v>
      </c>
      <c r="AZ82" s="8">
        <f>IF(მონაცემები!$I82&lt;&gt;"არ დაწყებულა",((AZ$1&gt;მონაცემები!$I82)*OR(მონაცემები!$AF82&gt;AZ$1,მონაცემები!$AF82="")*((AZ$1-მონაცემები!$I82)/365)),0)</f>
        <v>0</v>
      </c>
      <c r="BA82" s="8">
        <f>IF(მონაცემები!$I82&lt;&gt;"არ დაწყებულა",((BA$1&gt;მონაცემები!$I82)*OR(მონაცემები!$AF82&gt;BA$1,მონაცემები!$AF82="")*((BA$1-მონაცემები!$I82)/365)),0)</f>
        <v>0</v>
      </c>
      <c r="BB82" s="8">
        <f>IF(მონაცემები!$I82&lt;&gt;"არ დაწყებულა",((BB$1&gt;მონაცემები!$I82)*OR(მონაცემები!$AF82&gt;BB$1,მონაცემები!$AF82="")*((BB$1-მონაცემები!$I82)/365)),0)</f>
        <v>0</v>
      </c>
      <c r="BC82" s="8">
        <f>IF(მონაცემები!$I82&lt;&gt;"არ დაწყებულა",((BC$1&gt;მონაცემები!$I82)*OR(მონაცემები!$AF82&gt;BC$1,მონაცემები!$AF82="")*((BC$1-მონაცემები!$I82)/365)),0)</f>
        <v>0</v>
      </c>
      <c r="BD82" s="8">
        <f>IF(მონაცემები!$I82&lt;&gt;"არ დაწყებულა",((BD$1&gt;მონაცემები!$I82)*OR(მონაცემები!$AF82&gt;BD$1,მონაცემები!$AF82="")*((BD$1-მონაცემები!$I82)/365)),0)</f>
        <v>0</v>
      </c>
    </row>
    <row r="83" spans="2:56">
      <c r="B83" s="8">
        <f>IF(მონაცემები!$I83&lt;&gt;"არ დაწყებულა",((B$1&gt;მონაცემები!$I83)*OR(მონაცემები!$AF83&gt;B$1,მონაცემები!$AF83="")*((B$1-მონაცემები!$I83)/365)),0)</f>
        <v>14.263013698630138</v>
      </c>
      <c r="C83" s="8">
        <f>IF(მონაცემები!$I83&lt;&gt;"არ დაწყებულა",((C$1&gt;მონაცემები!$I83)*OR(მონაცემები!$AF83&gt;C$1,მონაცემები!$AF83="")*((C$1-მონაცემები!$I83)/365)),0)</f>
        <v>14.347945205479451</v>
      </c>
      <c r="D83" s="8">
        <f>IF(მონაცემები!$I83&lt;&gt;"არ დაწყებულა",((D$1&gt;მონაცემები!$I83)*OR(მონაცემები!$AF83&gt;D$1,მონაცემები!$AF83="")*((D$1-მონაცემები!$I83)/365)),0)</f>
        <v>14.424657534246576</v>
      </c>
      <c r="E83" s="8">
        <f>IF(მონაცემები!$I83&lt;&gt;"არ დაწყებულა",((E$1&gt;მონაცემები!$I83)*OR(მონაცემები!$AF83&gt;E$1,მონაცემები!$AF83="")*((E$1-მონაცემები!$I83)/365)),0)</f>
        <v>14.509589041095891</v>
      </c>
      <c r="F83" s="8">
        <f>IF(მონაცემები!$I83&lt;&gt;"არ დაწყებულა",((F$1&gt;მონაცემები!$I83)*OR(მონაცემები!$AF83&gt;F$1,მონაცემები!$AF83="")*((F$1-მონაცემები!$I83)/365)),0)</f>
        <v>14.591780821917808</v>
      </c>
      <c r="G83" s="8">
        <f>IF(მონაცემები!$I83&lt;&gt;"არ დაწყებულა",((G$1&gt;მონაცემები!$I83)*OR(მონაცემები!$AF83&gt;G$1,მონაცემები!$AF83="")*((G$1-მონაცემები!$I83)/365)),0)</f>
        <v>14.676712328767124</v>
      </c>
      <c r="H83" s="8">
        <f>IF(მონაცემები!$I83&lt;&gt;"არ დაწყებულა",((H$1&gt;მონაცემები!$I83)*OR(მონაცემები!$AF83&gt;H$1,მონაცემები!$AF83="")*((H$1-მონაცემები!$I83)/365)),0)</f>
        <v>0</v>
      </c>
      <c r="I83" s="8">
        <f>IF(მონაცემები!$I83&lt;&gt;"არ დაწყებულა",((I$1&gt;მონაცემები!$I83)*OR(მონაცემები!$AF83&gt;I$1,მონაცემები!$AF83="")*((I$1-მონაცემები!$I83)/365)),0)</f>
        <v>0</v>
      </c>
      <c r="J83" s="8">
        <f>IF(მონაცემები!$I83&lt;&gt;"არ დაწყებულა",((J$1&gt;მონაცემები!$I83)*OR(მონაცემები!$AF83&gt;J$1,მონაცემები!$AF83="")*((J$1-მონაცემები!$I83)/365)),0)</f>
        <v>0</v>
      </c>
      <c r="K83" s="8">
        <f>IF(მონაცემები!$I83&lt;&gt;"არ დაწყებულა",((K$1&gt;მონაცემები!$I83)*OR(მონაცემები!$AF83&gt;K$1,მონაცემები!$AF83="")*((K$1-მონაცემები!$I83)/365)),0)</f>
        <v>0</v>
      </c>
      <c r="L83" s="8">
        <f>IF(მონაცემები!$I83&lt;&gt;"არ დაწყებულა",((L$1&gt;მონაცემები!$I83)*OR(მონაცემები!$AF83&gt;L$1,მონაცემები!$AF83="")*((L$1-მონაცემები!$I83)/365)),0)</f>
        <v>0</v>
      </c>
      <c r="M83" s="8">
        <f>IF(მონაცემები!$I83&lt;&gt;"არ დაწყებულა",((M$1&gt;მონაცემები!$I83)*OR(მონაცემები!$AF83&gt;M$1,მონაცემები!$AF83="")*((M$1-მონაცემები!$I83)/365)),0)</f>
        <v>0</v>
      </c>
      <c r="N83" s="8">
        <f>IF(მონაცემები!$I83&lt;&gt;"არ დაწყებულა",((N$1&gt;მონაცემები!$I83)*OR(მონაცემები!$AF83&gt;N$1,მონაცემები!$AF83="")*((N$1-მონაცემები!$I83)/365)),0)</f>
        <v>0</v>
      </c>
      <c r="O83" s="8">
        <f>IF(მონაცემები!$I83&lt;&gt;"არ დაწყებულა",((O$1&gt;მონაცემები!$I83)*OR(მონაცემები!$AF83&gt;O$1,მონაცემები!$AF83="")*((O$1-მონაცემები!$I83)/365)),0)</f>
        <v>0</v>
      </c>
      <c r="P83" s="8">
        <f>IF(მონაცემები!$I83&lt;&gt;"არ დაწყებულა",((P$1&gt;მონაცემები!$I83)*OR(მონაცემები!$AF83&gt;P$1,მონაცემები!$AF83="")*((P$1-მონაცემები!$I83)/365)),0)</f>
        <v>0</v>
      </c>
      <c r="Q83" s="8">
        <f>IF(მონაცემები!$I83&lt;&gt;"არ დაწყებულა",((Q$1&gt;მონაცემები!$I83)*OR(მონაცემები!$AF83&gt;Q$1,მონაცემები!$AF83="")*((Q$1-მონაცემები!$I83)/365)),0)</f>
        <v>0</v>
      </c>
      <c r="R83" s="8">
        <f>IF(მონაცემები!$I83&lt;&gt;"არ დაწყებულა",((R$1&gt;მონაცემები!$I83)*OR(მონაცემები!$AF83&gt;R$1,მონაცემები!$AF83="")*((R$1-მონაცემები!$I83)/365)),0)</f>
        <v>0</v>
      </c>
      <c r="S83" s="8">
        <f>IF(მონაცემები!$I83&lt;&gt;"არ დაწყებულა",((S$1&gt;მონაცემები!$I83)*OR(მონაცემები!$AF83&gt;S$1,მონაცემები!$AF83="")*((S$1-მონაცემები!$I83)/365)),0)</f>
        <v>0</v>
      </c>
      <c r="T83" s="8">
        <f>IF(მონაცემები!$I83&lt;&gt;"არ დაწყებულა",((T$1&gt;მონაცემები!$I83)*OR(მონაცემები!$AF83&gt;T$1,მონაცემები!$AF83="")*((T$1-მონაცემები!$I83)/365)),0)</f>
        <v>0</v>
      </c>
      <c r="U83" s="8">
        <f>IF(მონაცემები!$I83&lt;&gt;"არ დაწყებულა",((U$1&gt;მონაცემები!$I83)*OR(მონაცემები!$AF83&gt;U$1,მონაცემები!$AF83="")*((U$1-მონაცემები!$I83)/365)),0)</f>
        <v>0</v>
      </c>
      <c r="V83" s="8">
        <f>IF(მონაცემები!$I83&lt;&gt;"არ დაწყებულა",((V$1&gt;მონაცემები!$I83)*OR(მონაცემები!$AF83&gt;V$1,მონაცემები!$AF83="")*((V$1-მონაცემები!$I83)/365)),0)</f>
        <v>0</v>
      </c>
      <c r="W83" s="8">
        <f>IF(მონაცემები!$I83&lt;&gt;"არ დაწყებულა",((W$1&gt;მონაცემები!$I83)*OR(მონაცემები!$AF83&gt;W$1,მონაცემები!$AF83="")*((W$1-მონაცემები!$I83)/365)),0)</f>
        <v>0</v>
      </c>
      <c r="X83" s="8">
        <f>IF(მონაცემები!$I83&lt;&gt;"არ დაწყებულა",((X$1&gt;მონაცემები!$I83)*OR(მონაცემები!$AF83&gt;X$1,მონაცემები!$AF83="")*((X$1-მონაცემები!$I83)/365)),0)</f>
        <v>0</v>
      </c>
      <c r="Y83" s="8">
        <f>IF(მონაცემები!$I83&lt;&gt;"არ დაწყებულა",((Y$1&gt;მონაცემები!$I83)*OR(მონაცემები!$AF83&gt;Y$1,მონაცემები!$AF83="")*((Y$1-მონაცემები!$I83)/365)),0)</f>
        <v>0</v>
      </c>
      <c r="Z83" s="8">
        <f>IF(მონაცემები!$I83&lt;&gt;"არ დაწყებულა",((Z$1&gt;მონაცემები!$I83)*OR(მონაცემები!$AF83&gt;Z$1,მონაცემები!$AF83="")*((Z$1-მონაცემები!$I83)/365)),0)</f>
        <v>0</v>
      </c>
      <c r="AA83" s="8">
        <f>IF(მონაცემები!$I83&lt;&gt;"არ დაწყებულა",((AA$1&gt;მონაცემები!$I83)*OR(მონაცემები!$AF83&gt;AA$1,მონაცემები!$AF83="")*((AA$1-მონაცემები!$I83)/365)),0)</f>
        <v>0</v>
      </c>
      <c r="AB83" s="8">
        <f>IF(მონაცემები!$I83&lt;&gt;"არ დაწყებულა",((AB$1&gt;მონაცემები!$I83)*OR(მონაცემები!$AF83&gt;AB$1,მონაცემები!$AF83="")*((AB$1-მონაცემები!$I83)/365)),0)</f>
        <v>0</v>
      </c>
      <c r="AC83" s="8">
        <f>IF(მონაცემები!$I83&lt;&gt;"არ დაწყებულა",((AC$1&gt;მონაცემები!$I83)*OR(მონაცემები!$AF83&gt;AC$1,მონაცემები!$AF83="")*((AC$1-მონაცემები!$I83)/365)),0)</f>
        <v>0</v>
      </c>
      <c r="AD83" s="8">
        <f>IF(მონაცემები!$I83&lt;&gt;"არ დაწყებულა",((AD$1&gt;მონაცემები!$I83)*OR(მონაცემები!$AF83&gt;AD$1,მონაცემები!$AF83="")*((AD$1-მონაცემები!$I83)/365)),0)</f>
        <v>0</v>
      </c>
      <c r="AE83" s="8">
        <f>IF(მონაცემები!$I83&lt;&gt;"არ დაწყებულა",((AE$1&gt;მონაცემები!$I83)*OR(მონაცემები!$AF83&gt;AE$1,მონაცემები!$AF83="")*((AE$1-მონაცემები!$I83)/365)),0)</f>
        <v>0</v>
      </c>
      <c r="AF83" s="8">
        <f>IF(მონაცემები!$I83&lt;&gt;"არ დაწყებულა",((AF$1&gt;მონაცემები!$I83)*OR(მონაცემები!$AF83&gt;AF$1,მონაცემები!$AF83="")*((AF$1-მონაცემები!$I83)/365)),0)</f>
        <v>0</v>
      </c>
      <c r="AG83" s="8">
        <f>IF(მონაცემები!$I83&lt;&gt;"არ დაწყებულა",((AG$1&gt;მონაცემები!$I83)*OR(მონაცემები!$AF83&gt;AG$1,მონაცემები!$AF83="")*((AG$1-მონაცემები!$I83)/365)),0)</f>
        <v>0</v>
      </c>
      <c r="AH83" s="8">
        <f>IF(მონაცემები!$I83&lt;&gt;"არ დაწყებულა",((AH$1&gt;მონაცემები!$I83)*OR(მონაცემები!$AF83&gt;AH$1,მონაცემები!$AF83="")*((AH$1-მონაცემები!$I83)/365)),0)</f>
        <v>0</v>
      </c>
      <c r="AI83" s="8">
        <f>IF(მონაცემები!$I83&lt;&gt;"არ დაწყებულა",((AI$1&gt;მონაცემები!$I83)*OR(მონაცემები!$AF83&gt;AI$1,მონაცემები!$AF83="")*((AI$1-მონაცემები!$I83)/365)),0)</f>
        <v>0</v>
      </c>
      <c r="AJ83" s="8">
        <f>IF(მონაცემები!$I83&lt;&gt;"არ დაწყებულა",((AJ$1&gt;მონაცემები!$I83)*OR(მონაცემები!$AF83&gt;AJ$1,მონაცემები!$AF83="")*((AJ$1-მონაცემები!$I83)/365)),0)</f>
        <v>0</v>
      </c>
      <c r="AK83" s="8">
        <f>IF(მონაცემები!$I83&lt;&gt;"არ დაწყებულა",((AK$1&gt;მონაცემები!$I83)*OR(მონაცემები!$AF83&gt;AK$1,მონაცემები!$AF83="")*((AK$1-მონაცემები!$I83)/365)),0)</f>
        <v>0</v>
      </c>
      <c r="AL83" s="8">
        <f>IF(მონაცემები!$I83&lt;&gt;"არ დაწყებულა",((AL$1&gt;მონაცემები!$I83)*OR(მონაცემები!$AF83&gt;AL$1,მონაცემები!$AF83="")*((AL$1-მონაცემები!$I83)/365)),0)</f>
        <v>0</v>
      </c>
      <c r="AM83" s="8">
        <f>IF(მონაცემები!$I83&lt;&gt;"არ დაწყებულა",((AM$1&gt;მონაცემები!$I83)*OR(მონაცემები!$AF83&gt;AM$1,მონაცემები!$AF83="")*((AM$1-მონაცემები!$I83)/365)),0)</f>
        <v>0</v>
      </c>
      <c r="AN83" s="8">
        <f>IF(მონაცემები!$I83&lt;&gt;"არ დაწყებულა",((AN$1&gt;მონაცემები!$I83)*OR(მონაცემები!$AF83&gt;AN$1,მონაცემები!$AF83="")*((AN$1-მონაცემები!$I83)/365)),0)</f>
        <v>0</v>
      </c>
      <c r="AO83" s="8">
        <f>IF(მონაცემები!$I83&lt;&gt;"არ დაწყებულა",((AO$1&gt;მონაცემები!$I83)*OR(მონაცემები!$AF83&gt;AO$1,მონაცემები!$AF83="")*((AO$1-მონაცემები!$I83)/365)),0)</f>
        <v>0</v>
      </c>
      <c r="AP83" s="8">
        <f>IF(მონაცემები!$I83&lt;&gt;"არ დაწყებულა",((AP$1&gt;მონაცემები!$I83)*OR(მონაცემები!$AF83&gt;AP$1,მონაცემები!$AF83="")*((AP$1-მონაცემები!$I83)/365)),0)</f>
        <v>0</v>
      </c>
      <c r="AQ83" s="8">
        <f>IF(მონაცემები!$I83&lt;&gt;"არ დაწყებულა",((AQ$1&gt;მონაცემები!$I83)*OR(მონაცემები!$AF83&gt;AQ$1,მონაცემები!$AF83="")*((AQ$1-მონაცემები!$I83)/365)),0)</f>
        <v>0</v>
      </c>
      <c r="AR83" s="8">
        <f>IF(მონაცემები!$I83&lt;&gt;"არ დაწყებულა",((AR$1&gt;მონაცემები!$I83)*OR(მონაცემები!$AF83&gt;AR$1,მონაცემები!$AF83="")*((AR$1-მონაცემები!$I83)/365)),0)</f>
        <v>0</v>
      </c>
      <c r="AS83" s="8">
        <f>IF(მონაცემები!$I83&lt;&gt;"არ დაწყებულა",((AS$1&gt;მონაცემები!$I83)*OR(მონაცემები!$AF83&gt;AS$1,მონაცემები!$AF83="")*((AS$1-მონაცემები!$I83)/365)),0)</f>
        <v>0</v>
      </c>
      <c r="AT83" s="8">
        <f>IF(მონაცემები!$I83&lt;&gt;"არ დაწყებულა",((AT$1&gt;მონაცემები!$I83)*OR(მონაცემები!$AF83&gt;AT$1,მონაცემები!$AF83="")*((AT$1-მონაცემები!$I83)/365)),0)</f>
        <v>0</v>
      </c>
      <c r="AU83" s="8">
        <f>IF(მონაცემები!$I83&lt;&gt;"არ დაწყებულა",((AU$1&gt;მონაცემები!$I83)*OR(მონაცემები!$AF83&gt;AU$1,მონაცემები!$AF83="")*((AU$1-მონაცემები!$I83)/365)),0)</f>
        <v>0</v>
      </c>
      <c r="AV83" s="8">
        <f>IF(მონაცემები!$I83&lt;&gt;"არ დაწყებულა",((AV$1&gt;მონაცემები!$I83)*OR(მონაცემები!$AF83&gt;AV$1,მონაცემები!$AF83="")*((AV$1-მონაცემები!$I83)/365)),0)</f>
        <v>0</v>
      </c>
      <c r="AW83" s="8">
        <f>IF(მონაცემები!$I83&lt;&gt;"არ დაწყებულა",((AW$1&gt;მონაცემები!$I83)*OR(მონაცემები!$AF83&gt;AW$1,მონაცემები!$AF83="")*((AW$1-მონაცემები!$I83)/365)),0)</f>
        <v>0</v>
      </c>
      <c r="AX83" s="8">
        <f>IF(მონაცემები!$I83&lt;&gt;"არ დაწყებულა",((AX$1&gt;მონაცემები!$I83)*OR(მონაცემები!$AF83&gt;AX$1,მონაცემები!$AF83="")*((AX$1-მონაცემები!$I83)/365)),0)</f>
        <v>0</v>
      </c>
      <c r="AY83" s="8">
        <f>IF(მონაცემები!$I83&lt;&gt;"არ დაწყებულა",((AY$1&gt;მონაცემები!$I83)*OR(მონაცემები!$AF83&gt;AY$1,მონაცემები!$AF83="")*((AY$1-მონაცემები!$I83)/365)),0)</f>
        <v>0</v>
      </c>
      <c r="AZ83" s="8">
        <f>IF(მონაცემები!$I83&lt;&gt;"არ დაწყებულა",((AZ$1&gt;მონაცემები!$I83)*OR(მონაცემები!$AF83&gt;AZ$1,მონაცემები!$AF83="")*((AZ$1-მონაცემები!$I83)/365)),0)</f>
        <v>0</v>
      </c>
      <c r="BA83" s="8">
        <f>IF(მონაცემები!$I83&lt;&gt;"არ დაწყებულა",((BA$1&gt;მონაცემები!$I83)*OR(მონაცემები!$AF83&gt;BA$1,მონაცემები!$AF83="")*((BA$1-მონაცემები!$I83)/365)),0)</f>
        <v>0</v>
      </c>
      <c r="BB83" s="8">
        <f>IF(მონაცემები!$I83&lt;&gt;"არ დაწყებულა",((BB$1&gt;მონაცემები!$I83)*OR(მონაცემები!$AF83&gt;BB$1,მონაცემები!$AF83="")*((BB$1-მონაცემები!$I83)/365)),0)</f>
        <v>0</v>
      </c>
      <c r="BC83" s="8">
        <f>IF(მონაცემები!$I83&lt;&gt;"არ დაწყებულა",((BC$1&gt;მონაცემები!$I83)*OR(მონაცემები!$AF83&gt;BC$1,მონაცემები!$AF83="")*((BC$1-მონაცემები!$I83)/365)),0)</f>
        <v>0</v>
      </c>
      <c r="BD83" s="8">
        <f>IF(მონაცემები!$I83&lt;&gt;"არ დაწყებულა",((BD$1&gt;მონაცემები!$I83)*OR(მონაცემები!$AF83&gt;BD$1,მონაცემები!$AF83="")*((BD$1-მონაცემები!$I83)/365)),0)</f>
        <v>0</v>
      </c>
    </row>
    <row r="84" spans="2:56">
      <c r="B84" s="8">
        <f>IF(მონაცემები!$I84&lt;&gt;"არ დაწყებულა",((B$1&gt;მონაცემები!$I84)*OR(მონაცემები!$AF84&gt;B$1,მონაცემები!$AF84="")*((B$1-მონაცემები!$I84)/365)),0)</f>
        <v>0</v>
      </c>
      <c r="C84" s="8">
        <f>IF(მონაცემები!$I84&lt;&gt;"არ დაწყებულა",((C$1&gt;მონაცემები!$I84)*OR(მონაცემები!$AF84&gt;C$1,მონაცემები!$AF84="")*((C$1-მონაცემები!$I84)/365)),0)</f>
        <v>0</v>
      </c>
      <c r="D84" s="8">
        <f>IF(მონაცემები!$I84&lt;&gt;"არ დაწყებულა",((D$1&gt;მონაცემები!$I84)*OR(მონაცემები!$AF84&gt;D$1,მონაცემები!$AF84="")*((D$1-მონაცემები!$I84)/365)),0)</f>
        <v>0</v>
      </c>
      <c r="E84" s="8">
        <f>IF(მონაცემები!$I84&lt;&gt;"არ დაწყებულა",((E$1&gt;მონაცემები!$I84)*OR(მონაცემები!$AF84&gt;E$1,მონაცემები!$AF84="")*((E$1-მონაცემები!$I84)/365)),0)</f>
        <v>0</v>
      </c>
      <c r="F84" s="8">
        <f>IF(მონაცემები!$I84&lt;&gt;"არ დაწყებულა",((F$1&gt;მონაცემები!$I84)*OR(მონაცემები!$AF84&gt;F$1,მონაცემები!$AF84="")*((F$1-მონაცემები!$I84)/365)),0)</f>
        <v>0</v>
      </c>
      <c r="G84" s="8">
        <f>IF(მონაცემები!$I84&lt;&gt;"არ დაწყებულა",((G$1&gt;მონაცემები!$I84)*OR(მონაცემები!$AF84&gt;G$1,მონაცემები!$AF84="")*((G$1-მონაცემები!$I84)/365)),0)</f>
        <v>0</v>
      </c>
      <c r="H84" s="8">
        <f>IF(მონაცემები!$I84&lt;&gt;"არ დაწყებულა",((H$1&gt;მონაცემები!$I84)*OR(მონაცემები!$AF84&gt;H$1,მონაცემები!$AF84="")*((H$1-მონაცემები!$I84)/365)),0)</f>
        <v>0</v>
      </c>
      <c r="I84" s="8">
        <f>IF(მონაცემები!$I84&lt;&gt;"არ დაწყებულა",((I$1&gt;მონაცემები!$I84)*OR(მონაცემები!$AF84&gt;I$1,მონაცემები!$AF84="")*((I$1-მონაცემები!$I84)/365)),0)</f>
        <v>0</v>
      </c>
      <c r="J84" s="8">
        <f>IF(მონაცემები!$I84&lt;&gt;"არ დაწყებულა",((J$1&gt;მონაცემები!$I84)*OR(მონაცემები!$AF84&gt;J$1,მონაცემები!$AF84="")*((J$1-მონაცემები!$I84)/365)),0)</f>
        <v>0</v>
      </c>
      <c r="K84" s="8">
        <f>IF(მონაცემები!$I84&lt;&gt;"არ დაწყებულა",((K$1&gt;მონაცემები!$I84)*OR(მონაცემები!$AF84&gt;K$1,მონაცემები!$AF84="")*((K$1-მონაცემები!$I84)/365)),0)</f>
        <v>0</v>
      </c>
      <c r="L84" s="8">
        <f>IF(მონაცემები!$I84&lt;&gt;"არ დაწყებულა",((L$1&gt;მონაცემები!$I84)*OR(მონაცემები!$AF84&gt;L$1,მონაცემები!$AF84="")*((L$1-მონაცემები!$I84)/365)),0)</f>
        <v>0</v>
      </c>
      <c r="M84" s="8">
        <f>IF(მონაცემები!$I84&lt;&gt;"არ დაწყებულა",((M$1&gt;მონაცემები!$I84)*OR(მონაცემები!$AF84&gt;M$1,მონაცემები!$AF84="")*((M$1-მონაცემები!$I84)/365)),0)</f>
        <v>0</v>
      </c>
      <c r="N84" s="8">
        <f>IF(მონაცემები!$I84&lt;&gt;"არ დაწყებულა",((N$1&gt;მონაცემები!$I84)*OR(მონაცემები!$AF84&gt;N$1,მონაცემები!$AF84="")*((N$1-მონაცემები!$I84)/365)),0)</f>
        <v>0</v>
      </c>
      <c r="O84" s="8">
        <f>IF(მონაცემები!$I84&lt;&gt;"არ დაწყებულა",((O$1&gt;მონაცემები!$I84)*OR(მონაცემები!$AF84&gt;O$1,მონაცემები!$AF84="")*((O$1-მონაცემები!$I84)/365)),0)</f>
        <v>0</v>
      </c>
      <c r="P84" s="8">
        <f>IF(მონაცემები!$I84&lt;&gt;"არ დაწყებულა",((P$1&gt;მონაცემები!$I84)*OR(მონაცემები!$AF84&gt;P$1,მონაცემები!$AF84="")*((P$1-მონაცემები!$I84)/365)),0)</f>
        <v>0</v>
      </c>
      <c r="Q84" s="8">
        <f>IF(მონაცემები!$I84&lt;&gt;"არ დაწყებულა",((Q$1&gt;მონაცემები!$I84)*OR(მონაცემები!$AF84&gt;Q$1,მონაცემები!$AF84="")*((Q$1-მონაცემები!$I84)/365)),0)</f>
        <v>0</v>
      </c>
      <c r="R84" s="8">
        <f>IF(მონაცემები!$I84&lt;&gt;"არ დაწყებულა",((R$1&gt;მონაცემები!$I84)*OR(მონაცემები!$AF84&gt;R$1,მონაცემები!$AF84="")*((R$1-მონაცემები!$I84)/365)),0)</f>
        <v>0</v>
      </c>
      <c r="S84" s="8">
        <f>IF(მონაცემები!$I84&lt;&gt;"არ დაწყებულა",((S$1&gt;მონაცემები!$I84)*OR(მონაცემები!$AF84&gt;S$1,მონაცემები!$AF84="")*((S$1-მონაცემები!$I84)/365)),0)</f>
        <v>0</v>
      </c>
      <c r="T84" s="8">
        <f>IF(მონაცემები!$I84&lt;&gt;"არ დაწყებულა",((T$1&gt;მონაცემები!$I84)*OR(მონაცემები!$AF84&gt;T$1,მონაცემები!$AF84="")*((T$1-მონაცემები!$I84)/365)),0)</f>
        <v>0</v>
      </c>
      <c r="U84" s="8">
        <f>IF(მონაცემები!$I84&lt;&gt;"არ დაწყებულა",((U$1&gt;მონაცემები!$I84)*OR(მონაცემები!$AF84&gt;U$1,მონაცემები!$AF84="")*((U$1-მონაცემები!$I84)/365)),0)</f>
        <v>0</v>
      </c>
      <c r="V84" s="8">
        <f>IF(მონაცემები!$I84&lt;&gt;"არ დაწყებულა",((V$1&gt;მონაცემები!$I84)*OR(მონაცემები!$AF84&gt;V$1,მონაცემები!$AF84="")*((V$1-მონაცემები!$I84)/365)),0)</f>
        <v>0</v>
      </c>
      <c r="W84" s="8">
        <f>IF(მონაცემები!$I84&lt;&gt;"არ დაწყებულა",((W$1&gt;მონაცემები!$I84)*OR(მონაცემები!$AF84&gt;W$1,მონაცემები!$AF84="")*((W$1-მონაცემები!$I84)/365)),0)</f>
        <v>0</v>
      </c>
      <c r="X84" s="8">
        <f>IF(მონაცემები!$I84&lt;&gt;"არ დაწყებულა",((X$1&gt;მონაცემები!$I84)*OR(მონაცემები!$AF84&gt;X$1,მონაცემები!$AF84="")*((X$1-მონაცემები!$I84)/365)),0)</f>
        <v>0</v>
      </c>
      <c r="Y84" s="8">
        <f>IF(მონაცემები!$I84&lt;&gt;"არ დაწყებულა",((Y$1&gt;მონაცემები!$I84)*OR(მონაცემები!$AF84&gt;Y$1,მონაცემები!$AF84="")*((Y$1-მონაცემები!$I84)/365)),0)</f>
        <v>0</v>
      </c>
      <c r="Z84" s="8">
        <f>IF(მონაცემები!$I84&lt;&gt;"არ დაწყებულა",((Z$1&gt;მონაცემები!$I84)*OR(მონაცემები!$AF84&gt;Z$1,მონაცემები!$AF84="")*((Z$1-მონაცემები!$I84)/365)),0)</f>
        <v>0</v>
      </c>
      <c r="AA84" s="8">
        <f>IF(მონაცემები!$I84&lt;&gt;"არ დაწყებულა",((AA$1&gt;მონაცემები!$I84)*OR(მონაცემები!$AF84&gt;AA$1,მონაცემები!$AF84="")*((AA$1-მონაცემები!$I84)/365)),0)</f>
        <v>0</v>
      </c>
      <c r="AB84" s="8">
        <f>IF(მონაცემები!$I84&lt;&gt;"არ დაწყებულა",((AB$1&gt;მონაცემები!$I84)*OR(მონაცემები!$AF84&gt;AB$1,მონაცემები!$AF84="")*((AB$1-მონაცემები!$I84)/365)),0)</f>
        <v>0</v>
      </c>
      <c r="AC84" s="8">
        <f>IF(მონაცემები!$I84&lt;&gt;"არ დაწყებულა",((AC$1&gt;მონაცემები!$I84)*OR(მონაცემები!$AF84&gt;AC$1,მონაცემები!$AF84="")*((AC$1-მონაცემები!$I84)/365)),0)</f>
        <v>0</v>
      </c>
      <c r="AD84" s="8">
        <f>IF(მონაცემები!$I84&lt;&gt;"არ დაწყებულა",((AD$1&gt;მონაცემები!$I84)*OR(მონაცემები!$AF84&gt;AD$1,მონაცემები!$AF84="")*((AD$1-მონაცემები!$I84)/365)),0)</f>
        <v>0</v>
      </c>
      <c r="AE84" s="8">
        <f>IF(მონაცემები!$I84&lt;&gt;"არ დაწყებულა",((AE$1&gt;მონაცემები!$I84)*OR(მონაცემები!$AF84&gt;AE$1,მონაცემები!$AF84="")*((AE$1-მონაცემები!$I84)/365)),0)</f>
        <v>0</v>
      </c>
      <c r="AF84" s="8">
        <f>IF(მონაცემები!$I84&lt;&gt;"არ დაწყებულა",((AF$1&gt;მონაცემები!$I84)*OR(მონაცემები!$AF84&gt;AF$1,მონაცემები!$AF84="")*((AF$1-მონაცემები!$I84)/365)),0)</f>
        <v>0</v>
      </c>
      <c r="AG84" s="8">
        <f>IF(მონაცემები!$I84&lt;&gt;"არ დაწყებულა",((AG$1&gt;მონაცემები!$I84)*OR(მონაცემები!$AF84&gt;AG$1,მონაცემები!$AF84="")*((AG$1-მონაცემები!$I84)/365)),0)</f>
        <v>0</v>
      </c>
      <c r="AH84" s="8">
        <f>IF(მონაცემები!$I84&lt;&gt;"არ დაწყებულა",((AH$1&gt;მონაცემები!$I84)*OR(მონაცემები!$AF84&gt;AH$1,მონაცემები!$AF84="")*((AH$1-მონაცემები!$I84)/365)),0)</f>
        <v>0</v>
      </c>
      <c r="AI84" s="8">
        <f>IF(მონაცემები!$I84&lt;&gt;"არ დაწყებულა",((AI$1&gt;მონაცემები!$I84)*OR(მონაცემები!$AF84&gt;AI$1,მონაცემები!$AF84="")*((AI$1-მონაცემები!$I84)/365)),0)</f>
        <v>0</v>
      </c>
      <c r="AJ84" s="8">
        <f>IF(მონაცემები!$I84&lt;&gt;"არ დაწყებულა",((AJ$1&gt;მონაცემები!$I84)*OR(მონაცემები!$AF84&gt;AJ$1,მონაცემები!$AF84="")*((AJ$1-მონაცემები!$I84)/365)),0)</f>
        <v>0</v>
      </c>
      <c r="AK84" s="8">
        <f>IF(მონაცემები!$I84&lt;&gt;"არ დაწყებულა",((AK$1&gt;მონაცემები!$I84)*OR(მონაცემები!$AF84&gt;AK$1,მონაცემები!$AF84="")*((AK$1-მონაცემები!$I84)/365)),0)</f>
        <v>0</v>
      </c>
      <c r="AL84" s="8">
        <f>IF(მონაცემები!$I84&lt;&gt;"არ დაწყებულა",((AL$1&gt;მონაცემები!$I84)*OR(მონაცემები!$AF84&gt;AL$1,მონაცემები!$AF84="")*((AL$1-მონაცემები!$I84)/365)),0)</f>
        <v>0</v>
      </c>
      <c r="AM84" s="8">
        <f>IF(მონაცემები!$I84&lt;&gt;"არ დაწყებულა",((AM$1&gt;მონაცემები!$I84)*OR(მონაცემები!$AF84&gt;AM$1,მონაცემები!$AF84="")*((AM$1-მონაცემები!$I84)/365)),0)</f>
        <v>0</v>
      </c>
      <c r="AN84" s="8">
        <f>IF(მონაცემები!$I84&lt;&gt;"არ დაწყებულა",((AN$1&gt;მონაცემები!$I84)*OR(მონაცემები!$AF84&gt;AN$1,მონაცემები!$AF84="")*((AN$1-მონაცემები!$I84)/365)),0)</f>
        <v>0</v>
      </c>
      <c r="AO84" s="8">
        <f>IF(მონაცემები!$I84&lt;&gt;"არ დაწყებულა",((AO$1&gt;მონაცემები!$I84)*OR(მონაცემები!$AF84&gt;AO$1,მონაცემები!$AF84="")*((AO$1-მონაცემები!$I84)/365)),0)</f>
        <v>0</v>
      </c>
      <c r="AP84" s="8">
        <f>IF(მონაცემები!$I84&lt;&gt;"არ დაწყებულა",((AP$1&gt;მონაცემები!$I84)*OR(მონაცემები!$AF84&gt;AP$1,მონაცემები!$AF84="")*((AP$1-მონაცემები!$I84)/365)),0)</f>
        <v>0</v>
      </c>
      <c r="AQ84" s="8">
        <f>IF(მონაცემები!$I84&lt;&gt;"არ დაწყებულა",((AQ$1&gt;მონაცემები!$I84)*OR(მონაცემები!$AF84&gt;AQ$1,მონაცემები!$AF84="")*((AQ$1-მონაცემები!$I84)/365)),0)</f>
        <v>0</v>
      </c>
      <c r="AR84" s="8">
        <f>IF(მონაცემები!$I84&lt;&gt;"არ დაწყებულა",((AR$1&gt;მონაცემები!$I84)*OR(მონაცემები!$AF84&gt;AR$1,მონაცემები!$AF84="")*((AR$1-მონაცემები!$I84)/365)),0)</f>
        <v>0</v>
      </c>
      <c r="AS84" s="8">
        <f>IF(მონაცემები!$I84&lt;&gt;"არ დაწყებულა",((AS$1&gt;მონაცემები!$I84)*OR(მონაცემები!$AF84&gt;AS$1,მონაცემები!$AF84="")*((AS$1-მონაცემები!$I84)/365)),0)</f>
        <v>0</v>
      </c>
      <c r="AT84" s="8">
        <f>IF(მონაცემები!$I84&lt;&gt;"არ დაწყებულა",((AT$1&gt;მონაცემები!$I84)*OR(მონაცემები!$AF84&gt;AT$1,მონაცემები!$AF84="")*((AT$1-მონაცემები!$I84)/365)),0)</f>
        <v>0</v>
      </c>
      <c r="AU84" s="8">
        <f>IF(მონაცემები!$I84&lt;&gt;"არ დაწყებულა",((AU$1&gt;მონაცემები!$I84)*OR(მონაცემები!$AF84&gt;AU$1,მონაცემები!$AF84="")*((AU$1-მონაცემები!$I84)/365)),0)</f>
        <v>0</v>
      </c>
      <c r="AV84" s="8">
        <f>IF(მონაცემები!$I84&lt;&gt;"არ დაწყებულა",((AV$1&gt;მონაცემები!$I84)*OR(მონაცემები!$AF84&gt;AV$1,მონაცემები!$AF84="")*((AV$1-მონაცემები!$I84)/365)),0)</f>
        <v>0</v>
      </c>
      <c r="AW84" s="8">
        <f>IF(მონაცემები!$I84&lt;&gt;"არ დაწყებულა",((AW$1&gt;მონაცემები!$I84)*OR(მონაცემები!$AF84&gt;AW$1,მონაცემები!$AF84="")*((AW$1-მონაცემები!$I84)/365)),0)</f>
        <v>0</v>
      </c>
      <c r="AX84" s="8">
        <f>IF(მონაცემები!$I84&lt;&gt;"არ დაწყებულა",((AX$1&gt;მონაცემები!$I84)*OR(მონაცემები!$AF84&gt;AX$1,მონაცემები!$AF84="")*((AX$1-მონაცემები!$I84)/365)),0)</f>
        <v>0</v>
      </c>
      <c r="AY84" s="8">
        <f>IF(მონაცემები!$I84&lt;&gt;"არ დაწყებულა",((AY$1&gt;მონაცემები!$I84)*OR(მონაცემები!$AF84&gt;AY$1,მონაცემები!$AF84="")*((AY$1-მონაცემები!$I84)/365)),0)</f>
        <v>0</v>
      </c>
      <c r="AZ84" s="8">
        <f>IF(მონაცემები!$I84&lt;&gt;"არ დაწყებულა",((AZ$1&gt;მონაცემები!$I84)*OR(მონაცემები!$AF84&gt;AZ$1,მონაცემები!$AF84="")*((AZ$1-მონაცემები!$I84)/365)),0)</f>
        <v>0</v>
      </c>
      <c r="BA84" s="8">
        <f>IF(მონაცემები!$I84&lt;&gt;"არ დაწყებულა",((BA$1&gt;მონაცემები!$I84)*OR(მონაცემები!$AF84&gt;BA$1,მონაცემები!$AF84="")*((BA$1-მონაცემები!$I84)/365)),0)</f>
        <v>0</v>
      </c>
      <c r="BB84" s="8">
        <f>IF(მონაცემები!$I84&lt;&gt;"არ დაწყებულა",((BB$1&gt;მონაცემები!$I84)*OR(მონაცემები!$AF84&gt;BB$1,მონაცემები!$AF84="")*((BB$1-მონაცემები!$I84)/365)),0)</f>
        <v>0</v>
      </c>
      <c r="BC84" s="8">
        <f>IF(მონაცემები!$I84&lt;&gt;"არ დაწყებულა",((BC$1&gt;მონაცემები!$I84)*OR(მონაცემები!$AF84&gt;BC$1,მონაცემები!$AF84="")*((BC$1-მონაცემები!$I84)/365)),0)</f>
        <v>0</v>
      </c>
      <c r="BD84" s="8">
        <f>IF(მონაცემები!$I84&lt;&gt;"არ დაწყებულა",((BD$1&gt;მონაცემები!$I84)*OR(მონაცემები!$AF84&gt;BD$1,მონაცემები!$AF84="")*((BD$1-მონაცემები!$I84)/365)),0)</f>
        <v>0</v>
      </c>
    </row>
    <row r="85" spans="2:56">
      <c r="B85" s="8">
        <f>IF(მონაცემები!$I85&lt;&gt;"არ დაწყებულა",((B$1&gt;მონაცემები!$I85)*OR(მონაცემები!$AF85&gt;B$1,მონაცემები!$AF85="")*((B$1-მონაცემები!$I85)/365)),0)</f>
        <v>0.80821917808219179</v>
      </c>
      <c r="C85" s="8">
        <f>IF(მონაცემები!$I85&lt;&gt;"არ დაწყებულა",((C$1&gt;მონაცემები!$I85)*OR(მონაცემები!$AF85&gt;C$1,მონაცემები!$AF85="")*((C$1-მონაცემები!$I85)/365)),0)</f>
        <v>0.89315068493150684</v>
      </c>
      <c r="D85" s="8">
        <f>IF(მონაცემები!$I85&lt;&gt;"არ დაწყებულა",((D$1&gt;მონაცემები!$I85)*OR(მონაცემები!$AF85&gt;D$1,მონაცემები!$AF85="")*((D$1-მონაცემები!$I85)/365)),0)</f>
        <v>0.96986301369863015</v>
      </c>
      <c r="E85" s="8">
        <f>IF(მონაცემები!$I85&lt;&gt;"არ დაწყებულა",((E$1&gt;მონაცემები!$I85)*OR(მონაცემები!$AF85&gt;E$1,მონაცემები!$AF85="")*((E$1-მონაცემები!$I85)/365)),0)</f>
        <v>1.0547945205479452</v>
      </c>
      <c r="F85" s="8">
        <f>IF(მონაცემები!$I85&lt;&gt;"არ დაწყებულა",((F$1&gt;მონაცემები!$I85)*OR(მონაცემები!$AF85&gt;F$1,მონაცემები!$AF85="")*((F$1-მონაცემები!$I85)/365)),0)</f>
        <v>1.1369863013698631</v>
      </c>
      <c r="G85" s="8">
        <f>IF(მონაცემები!$I85&lt;&gt;"არ დაწყებულა",((G$1&gt;მონაცემები!$I85)*OR(მონაცემები!$AF85&gt;G$1,მონაცემები!$AF85="")*((G$1-მონაცემები!$I85)/365)),0)</f>
        <v>1.2219178082191782</v>
      </c>
      <c r="H85" s="8">
        <f>IF(მონაცემები!$I85&lt;&gt;"არ დაწყებულა",((H$1&gt;მონაცემები!$I85)*OR(მონაცემები!$AF85&gt;H$1,მონაცემები!$AF85="")*((H$1-მონაცემები!$I85)/365)),0)</f>
        <v>1.3041095890410959</v>
      </c>
      <c r="I85" s="8">
        <f>IF(მონაცემები!$I85&lt;&gt;"არ დაწყებულა",((I$1&gt;მონაცემები!$I85)*OR(მონაცემები!$AF85&gt;I$1,მონაცემები!$AF85="")*((I$1-მონაცემები!$I85)/365)),0)</f>
        <v>1.3890410958904109</v>
      </c>
      <c r="J85" s="8">
        <f>IF(მონაცემები!$I85&lt;&gt;"არ დაწყებულა",((J$1&gt;მონაცემები!$I85)*OR(მონაცემები!$AF85&gt;J$1,მონაცემები!$AF85="")*((J$1-მონაცემები!$I85)/365)),0)</f>
        <v>1.473972602739726</v>
      </c>
      <c r="K85" s="8">
        <f>IF(მონაცემები!$I85&lt;&gt;"არ დაწყებულა",((K$1&gt;მონაცემები!$I85)*OR(მონაცემები!$AF85&gt;K$1,მონაცემები!$AF85="")*((K$1-მონაცემები!$I85)/365)),0)</f>
        <v>1.5561643835616439</v>
      </c>
      <c r="L85" s="8">
        <f>IF(მონაცემები!$I85&lt;&gt;"არ დაწყებულა",((L$1&gt;მონაცემები!$I85)*OR(მონაცემები!$AF85&gt;L$1,მონაცემები!$AF85="")*((L$1-მონაცემები!$I85)/365)),0)</f>
        <v>1.6410958904109589</v>
      </c>
      <c r="M85" s="8">
        <f>IF(მონაცემები!$I85&lt;&gt;"არ დაწყებულა",((M$1&gt;მონაცემები!$I85)*OR(მონაცემები!$AF85&gt;M$1,მონაცემები!$AF85="")*((M$1-მონაცემები!$I85)/365)),0)</f>
        <v>1.7232876712328766</v>
      </c>
      <c r="N85" s="8">
        <f>IF(მონაცემები!$I85&lt;&gt;"არ დაწყებულა",((N$1&gt;მონაცემები!$I85)*OR(მონაცემები!$AF85&gt;N$1,მონაცემები!$AF85="")*((N$1-მონაცემები!$I85)/365)),0)</f>
        <v>1.8082191780821917</v>
      </c>
      <c r="O85" s="8">
        <f>IF(მონაცემები!$I85&lt;&gt;"არ დაწყებულა",((O$1&gt;მონაცემები!$I85)*OR(მონაცემები!$AF85&gt;O$1,მონაცემები!$AF85="")*((O$1-მონაცემები!$I85)/365)),0)</f>
        <v>1.893150684931507</v>
      </c>
      <c r="P85" s="8">
        <f>IF(მონაცემები!$I85&lt;&gt;"არ დაწყებულა",((P$1&gt;მონაცემები!$I85)*OR(მონაცემები!$AF85&gt;P$1,მონაცემები!$AF85="")*((P$1-მონაცემები!$I85)/365)),0)</f>
        <v>1.9726027397260273</v>
      </c>
      <c r="Q85" s="8">
        <f>IF(მონაცემები!$I85&lt;&gt;"არ დაწყებულა",((Q$1&gt;მონაცემები!$I85)*OR(მონაცემები!$AF85&gt;Q$1,მონაცემები!$AF85="")*((Q$1-მონაცემები!$I85)/365)),0)</f>
        <v>2.0575342465753423</v>
      </c>
      <c r="R85" s="8">
        <f>IF(მონაცემები!$I85&lt;&gt;"არ დაწყებულა",((R$1&gt;მონაცემები!$I85)*OR(მონაცემები!$AF85&gt;R$1,მონაცემები!$AF85="")*((R$1-მონაცემები!$I85)/365)),0)</f>
        <v>2.1397260273972605</v>
      </c>
      <c r="S85" s="8">
        <f>IF(მონაცემები!$I85&lt;&gt;"არ დაწყებულა",((S$1&gt;მონაცემები!$I85)*OR(მონაცემები!$AF85&gt;S$1,მონაცემები!$AF85="")*((S$1-მონაცემები!$I85)/365)),0)</f>
        <v>2.2246575342465755</v>
      </c>
      <c r="T85" s="8">
        <f>IF(მონაცემები!$I85&lt;&gt;"არ დაწყებულა",((T$1&gt;მონაცემები!$I85)*OR(მონაცემები!$AF85&gt;T$1,მონაცემები!$AF85="")*((T$1-მონაცემები!$I85)/365)),0)</f>
        <v>0</v>
      </c>
      <c r="U85" s="8">
        <f>IF(მონაცემები!$I85&lt;&gt;"არ დაწყებულა",((U$1&gt;მონაცემები!$I85)*OR(მონაცემები!$AF85&gt;U$1,მონაცემები!$AF85="")*((U$1-მონაცემები!$I85)/365)),0)</f>
        <v>0</v>
      </c>
      <c r="V85" s="8">
        <f>IF(მონაცემები!$I85&lt;&gt;"არ დაწყებულა",((V$1&gt;მონაცემები!$I85)*OR(მონაცემები!$AF85&gt;V$1,მონაცემები!$AF85="")*((V$1-მონაცემები!$I85)/365)),0)</f>
        <v>0</v>
      </c>
      <c r="W85" s="8">
        <f>IF(მონაცემები!$I85&lt;&gt;"არ დაწყებულა",((W$1&gt;მონაცემები!$I85)*OR(მონაცემები!$AF85&gt;W$1,მონაცემები!$AF85="")*((W$1-მონაცემები!$I85)/365)),0)</f>
        <v>0</v>
      </c>
      <c r="X85" s="8">
        <f>IF(მონაცემები!$I85&lt;&gt;"არ დაწყებულა",((X$1&gt;მონაცემები!$I85)*OR(მონაცემები!$AF85&gt;X$1,მონაცემები!$AF85="")*((X$1-მონაცემები!$I85)/365)),0)</f>
        <v>0</v>
      </c>
      <c r="Y85" s="8">
        <f>IF(მონაცემები!$I85&lt;&gt;"არ დაწყებულა",((Y$1&gt;მონაცემები!$I85)*OR(მონაცემები!$AF85&gt;Y$1,მონაცემები!$AF85="")*((Y$1-მონაცემები!$I85)/365)),0)</f>
        <v>0</v>
      </c>
      <c r="Z85" s="8">
        <f>IF(მონაცემები!$I85&lt;&gt;"არ დაწყებულა",((Z$1&gt;მონაცემები!$I85)*OR(მონაცემები!$AF85&gt;Z$1,მონაცემები!$AF85="")*((Z$1-მონაცემები!$I85)/365)),0)</f>
        <v>0</v>
      </c>
      <c r="AA85" s="8">
        <f>IF(მონაცემები!$I85&lt;&gt;"არ დაწყებულა",((AA$1&gt;მონაცემები!$I85)*OR(მონაცემები!$AF85&gt;AA$1,მონაცემები!$AF85="")*((AA$1-მონაცემები!$I85)/365)),0)</f>
        <v>0</v>
      </c>
      <c r="AB85" s="8">
        <f>IF(მონაცემები!$I85&lt;&gt;"არ დაწყებულა",((AB$1&gt;მონაცემები!$I85)*OR(მონაცემები!$AF85&gt;AB$1,მონაცემები!$AF85="")*((AB$1-მონაცემები!$I85)/365)),0)</f>
        <v>0</v>
      </c>
      <c r="AC85" s="8">
        <f>IF(მონაცემები!$I85&lt;&gt;"არ დაწყებულა",((AC$1&gt;მონაცემები!$I85)*OR(მონაცემები!$AF85&gt;AC$1,მონაცემები!$AF85="")*((AC$1-მონაცემები!$I85)/365)),0)</f>
        <v>0</v>
      </c>
      <c r="AD85" s="8">
        <f>IF(მონაცემები!$I85&lt;&gt;"არ დაწყებულა",((AD$1&gt;მონაცემები!$I85)*OR(მონაცემები!$AF85&gt;AD$1,მონაცემები!$AF85="")*((AD$1-მონაცემები!$I85)/365)),0)</f>
        <v>0</v>
      </c>
      <c r="AE85" s="8">
        <f>IF(მონაცემები!$I85&lt;&gt;"არ დაწყებულა",((AE$1&gt;მონაცემები!$I85)*OR(მონაცემები!$AF85&gt;AE$1,მონაცემები!$AF85="")*((AE$1-მონაცემები!$I85)/365)),0)</f>
        <v>0</v>
      </c>
      <c r="AF85" s="8">
        <f>IF(მონაცემები!$I85&lt;&gt;"არ დაწყებულა",((AF$1&gt;მონაცემები!$I85)*OR(მონაცემები!$AF85&gt;AF$1,მონაცემები!$AF85="")*((AF$1-მონაცემები!$I85)/365)),0)</f>
        <v>0</v>
      </c>
      <c r="AG85" s="8">
        <f>IF(მონაცემები!$I85&lt;&gt;"არ დაწყებულა",((AG$1&gt;მონაცემები!$I85)*OR(მონაცემები!$AF85&gt;AG$1,მონაცემები!$AF85="")*((AG$1-მონაცემები!$I85)/365)),0)</f>
        <v>0</v>
      </c>
      <c r="AH85" s="8">
        <f>IF(მონაცემები!$I85&lt;&gt;"არ დაწყებულა",((AH$1&gt;მონაცემები!$I85)*OR(მონაცემები!$AF85&gt;AH$1,მონაცემები!$AF85="")*((AH$1-მონაცემები!$I85)/365)),0)</f>
        <v>0</v>
      </c>
      <c r="AI85" s="8">
        <f>IF(მონაცემები!$I85&lt;&gt;"არ დაწყებულა",((AI$1&gt;მონაცემები!$I85)*OR(მონაცემები!$AF85&gt;AI$1,მონაცემები!$AF85="")*((AI$1-მონაცემები!$I85)/365)),0)</f>
        <v>0</v>
      </c>
      <c r="AJ85" s="8">
        <f>IF(მონაცემები!$I85&lt;&gt;"არ დაწყებულა",((AJ$1&gt;მონაცემები!$I85)*OR(მონაცემები!$AF85&gt;AJ$1,მონაცემები!$AF85="")*((AJ$1-მონაცემები!$I85)/365)),0)</f>
        <v>0</v>
      </c>
      <c r="AK85" s="8">
        <f>IF(მონაცემები!$I85&lt;&gt;"არ დაწყებულა",((AK$1&gt;მონაცემები!$I85)*OR(მონაცემები!$AF85&gt;AK$1,მონაცემები!$AF85="")*((AK$1-მონაცემები!$I85)/365)),0)</f>
        <v>0</v>
      </c>
      <c r="AL85" s="8">
        <f>IF(მონაცემები!$I85&lt;&gt;"არ დაწყებულა",((AL$1&gt;მონაცემები!$I85)*OR(მონაცემები!$AF85&gt;AL$1,მონაცემები!$AF85="")*((AL$1-მონაცემები!$I85)/365)),0)</f>
        <v>0</v>
      </c>
      <c r="AM85" s="8">
        <f>IF(მონაცემები!$I85&lt;&gt;"არ დაწყებულა",((AM$1&gt;მონაცემები!$I85)*OR(მონაცემები!$AF85&gt;AM$1,მონაცემები!$AF85="")*((AM$1-მონაცემები!$I85)/365)),0)</f>
        <v>0</v>
      </c>
      <c r="AN85" s="8">
        <f>IF(მონაცემები!$I85&lt;&gt;"არ დაწყებულა",((AN$1&gt;მონაცემები!$I85)*OR(მონაცემები!$AF85&gt;AN$1,მონაცემები!$AF85="")*((AN$1-მონაცემები!$I85)/365)),0)</f>
        <v>0</v>
      </c>
      <c r="AO85" s="8">
        <f>IF(მონაცემები!$I85&lt;&gt;"არ დაწყებულა",((AO$1&gt;მონაცემები!$I85)*OR(მონაცემები!$AF85&gt;AO$1,მონაცემები!$AF85="")*((AO$1-მონაცემები!$I85)/365)),0)</f>
        <v>0</v>
      </c>
      <c r="AP85" s="8">
        <f>IF(მონაცემები!$I85&lt;&gt;"არ დაწყებულა",((AP$1&gt;მონაცემები!$I85)*OR(მონაცემები!$AF85&gt;AP$1,მონაცემები!$AF85="")*((AP$1-მონაცემები!$I85)/365)),0)</f>
        <v>0</v>
      </c>
      <c r="AQ85" s="8">
        <f>IF(მონაცემები!$I85&lt;&gt;"არ დაწყებულა",((AQ$1&gt;მონაცემები!$I85)*OR(მონაცემები!$AF85&gt;AQ$1,მონაცემები!$AF85="")*((AQ$1-მონაცემები!$I85)/365)),0)</f>
        <v>0</v>
      </c>
      <c r="AR85" s="8">
        <f>IF(მონაცემები!$I85&lt;&gt;"არ დაწყებულა",((AR$1&gt;მონაცემები!$I85)*OR(მონაცემები!$AF85&gt;AR$1,მონაცემები!$AF85="")*((AR$1-მონაცემები!$I85)/365)),0)</f>
        <v>0</v>
      </c>
      <c r="AS85" s="8">
        <f>IF(მონაცემები!$I85&lt;&gt;"არ დაწყებულა",((AS$1&gt;მონაცემები!$I85)*OR(მონაცემები!$AF85&gt;AS$1,მონაცემები!$AF85="")*((AS$1-მონაცემები!$I85)/365)),0)</f>
        <v>0</v>
      </c>
      <c r="AT85" s="8">
        <f>IF(მონაცემები!$I85&lt;&gt;"არ დაწყებულა",((AT$1&gt;მონაცემები!$I85)*OR(მონაცემები!$AF85&gt;AT$1,მონაცემები!$AF85="")*((AT$1-მონაცემები!$I85)/365)),0)</f>
        <v>0</v>
      </c>
      <c r="AU85" s="8">
        <f>IF(მონაცემები!$I85&lt;&gt;"არ დაწყებულა",((AU$1&gt;მონაცემები!$I85)*OR(მონაცემები!$AF85&gt;AU$1,მონაცემები!$AF85="")*((AU$1-მონაცემები!$I85)/365)),0)</f>
        <v>0</v>
      </c>
      <c r="AV85" s="8">
        <f>IF(მონაცემები!$I85&lt;&gt;"არ დაწყებულა",((AV$1&gt;მონაცემები!$I85)*OR(მონაცემები!$AF85&gt;AV$1,მონაცემები!$AF85="")*((AV$1-მონაცემები!$I85)/365)),0)</f>
        <v>0</v>
      </c>
      <c r="AW85" s="8">
        <f>IF(მონაცემები!$I85&lt;&gt;"არ დაწყებულა",((AW$1&gt;მონაცემები!$I85)*OR(მონაცემები!$AF85&gt;AW$1,მონაცემები!$AF85="")*((AW$1-მონაცემები!$I85)/365)),0)</f>
        <v>0</v>
      </c>
      <c r="AX85" s="8">
        <f>IF(მონაცემები!$I85&lt;&gt;"არ დაწყებულა",((AX$1&gt;მონაცემები!$I85)*OR(მონაცემები!$AF85&gt;AX$1,მონაცემები!$AF85="")*((AX$1-მონაცემები!$I85)/365)),0)</f>
        <v>0</v>
      </c>
      <c r="AY85" s="8">
        <f>IF(მონაცემები!$I85&lt;&gt;"არ დაწყებულა",((AY$1&gt;მონაცემები!$I85)*OR(მონაცემები!$AF85&gt;AY$1,მონაცემები!$AF85="")*((AY$1-მონაცემები!$I85)/365)),0)</f>
        <v>0</v>
      </c>
      <c r="AZ85" s="8">
        <f>IF(მონაცემები!$I85&lt;&gt;"არ დაწყებულა",((AZ$1&gt;მონაცემები!$I85)*OR(მონაცემები!$AF85&gt;AZ$1,მონაცემები!$AF85="")*((AZ$1-მონაცემები!$I85)/365)),0)</f>
        <v>0</v>
      </c>
      <c r="BA85" s="8">
        <f>IF(მონაცემები!$I85&lt;&gt;"არ დაწყებულა",((BA$1&gt;მონაცემები!$I85)*OR(მონაცემები!$AF85&gt;BA$1,მონაცემები!$AF85="")*((BA$1-მონაცემები!$I85)/365)),0)</f>
        <v>0</v>
      </c>
      <c r="BB85" s="8">
        <f>IF(მონაცემები!$I85&lt;&gt;"არ დაწყებულა",((BB$1&gt;მონაცემები!$I85)*OR(მონაცემები!$AF85&gt;BB$1,მონაცემები!$AF85="")*((BB$1-მონაცემები!$I85)/365)),0)</f>
        <v>0</v>
      </c>
      <c r="BC85" s="8">
        <f>IF(მონაცემები!$I85&lt;&gt;"არ დაწყებულა",((BC$1&gt;მონაცემები!$I85)*OR(მონაცემები!$AF85&gt;BC$1,მონაცემები!$AF85="")*((BC$1-მონაცემები!$I85)/365)),0)</f>
        <v>0</v>
      </c>
      <c r="BD85" s="8">
        <f>IF(მონაცემები!$I85&lt;&gt;"არ დაწყებულა",((BD$1&gt;მონაცემები!$I85)*OR(მონაცემები!$AF85&gt;BD$1,მონაცემები!$AF85="")*((BD$1-მონაცემები!$I85)/365)),0)</f>
        <v>0</v>
      </c>
    </row>
    <row r="86" spans="2:56">
      <c r="B86" s="8">
        <f>IF(მონაცემები!$I86&lt;&gt;"არ დაწყებულა",((B$1&gt;მონაცემები!$I86)*OR(მონაცემები!$AF86&gt;B$1,მონაცემები!$AF86="")*((B$1-მონაცემები!$I86)/365)),0)</f>
        <v>10.005479452054795</v>
      </c>
      <c r="C86" s="8">
        <f>IF(მონაცემები!$I86&lt;&gt;"არ დაწყებულა",((C$1&gt;მონაცემები!$I86)*OR(მონაცემები!$AF86&gt;C$1,მონაცემები!$AF86="")*((C$1-მონაცემები!$I86)/365)),0)</f>
        <v>10.09041095890411</v>
      </c>
      <c r="D86" s="8">
        <f>IF(მონაცემები!$I86&lt;&gt;"არ დაწყებულა",((D$1&gt;მონაცემები!$I86)*OR(მონაცემები!$AF86&gt;D$1,მონაცემები!$AF86="")*((D$1-მონაცემები!$I86)/365)),0)</f>
        <v>10.167123287671233</v>
      </c>
      <c r="E86" s="8">
        <f>IF(მონაცემები!$I86&lt;&gt;"არ დაწყებულა",((E$1&gt;მონაცემები!$I86)*OR(მონაცემები!$AF86&gt;E$1,მონაცემები!$AF86="")*((E$1-მონაცემები!$I86)/365)),0)</f>
        <v>10.252054794520548</v>
      </c>
      <c r="F86" s="8">
        <f>IF(მონაცემები!$I86&lt;&gt;"არ დაწყებულა",((F$1&gt;მონაცემები!$I86)*OR(მონაცემები!$AF86&gt;F$1,მონაცემები!$AF86="")*((F$1-მონაცემები!$I86)/365)),0)</f>
        <v>10.334246575342465</v>
      </c>
      <c r="G86" s="8">
        <f>IF(მონაცემები!$I86&lt;&gt;"არ დაწყებულა",((G$1&gt;მონაცემები!$I86)*OR(მონაცემები!$AF86&gt;G$1,მონაცემები!$AF86="")*((G$1-მონაცემები!$I86)/365)),0)</f>
        <v>10.419178082191781</v>
      </c>
      <c r="H86" s="8">
        <f>IF(მონაცემები!$I86&lt;&gt;"არ დაწყებულა",((H$1&gt;მონაცემები!$I86)*OR(მონაცემები!$AF86&gt;H$1,მონაცემები!$AF86="")*((H$1-მონაცემები!$I86)/365)),0)</f>
        <v>10.501369863013698</v>
      </c>
      <c r="I86" s="8">
        <f>IF(მონაცემები!$I86&lt;&gt;"არ დაწყებულა",((I$1&gt;მონაცემები!$I86)*OR(მონაცემები!$AF86&gt;I$1,მონაცემები!$AF86="")*((I$1-მონაცემები!$I86)/365)),0)</f>
        <v>10.586301369863014</v>
      </c>
      <c r="J86" s="8">
        <f>IF(მონაცემები!$I86&lt;&gt;"არ დაწყებულა",((J$1&gt;მონაცემები!$I86)*OR(მონაცემები!$AF86&gt;J$1,მონაცემები!$AF86="")*((J$1-მონაცემები!$I86)/365)),0)</f>
        <v>10.671232876712329</v>
      </c>
      <c r="K86" s="8">
        <f>IF(მონაცემები!$I86&lt;&gt;"არ დაწყებულა",((K$1&gt;მონაცემები!$I86)*OR(მონაცემები!$AF86&gt;K$1,მონაცემები!$AF86="")*((K$1-მონაცემები!$I86)/365)),0)</f>
        <v>10.753424657534246</v>
      </c>
      <c r="L86" s="8">
        <f>IF(მონაცემები!$I86&lt;&gt;"არ დაწყებულა",((L$1&gt;მონაცემები!$I86)*OR(მონაცემები!$AF86&gt;L$1,მონაცემები!$AF86="")*((L$1-მონაცემები!$I86)/365)),0)</f>
        <v>10.838356164383562</v>
      </c>
      <c r="M86" s="8">
        <f>IF(მონაცემები!$I86&lt;&gt;"არ დაწყებულა",((M$1&gt;მონაცემები!$I86)*OR(მონაცემები!$AF86&gt;M$1,მონაცემები!$AF86="")*((M$1-მონაცემები!$I86)/365)),0)</f>
        <v>10.920547945205479</v>
      </c>
      <c r="N86" s="8">
        <f>IF(მონაცემები!$I86&lt;&gt;"არ დაწყებულა",((N$1&gt;მონაცემები!$I86)*OR(მონაცემები!$AF86&gt;N$1,მონაცემები!$AF86="")*((N$1-მონაცემები!$I86)/365)),0)</f>
        <v>11.005479452054795</v>
      </c>
      <c r="O86" s="8">
        <f>IF(მონაცემები!$I86&lt;&gt;"არ დაწყებულა",((O$1&gt;მონაცემები!$I86)*OR(მონაცემები!$AF86&gt;O$1,მონაცემები!$AF86="")*((O$1-მონაცემები!$I86)/365)),0)</f>
        <v>11.09041095890411</v>
      </c>
      <c r="P86" s="8">
        <f>IF(მონაცემები!$I86&lt;&gt;"არ დაწყებულა",((P$1&gt;მონაცემები!$I86)*OR(მონაცემები!$AF86&gt;P$1,მონაცემები!$AF86="")*((P$1-მონაცემები!$I86)/365)),0)</f>
        <v>11.169863013698631</v>
      </c>
      <c r="Q86" s="8">
        <f>IF(მონაცემები!$I86&lt;&gt;"არ დაწყებულა",((Q$1&gt;მონაცემები!$I86)*OR(მონაცემები!$AF86&gt;Q$1,მონაცემები!$AF86="")*((Q$1-მონაცემები!$I86)/365)),0)</f>
        <v>11.254794520547945</v>
      </c>
      <c r="R86" s="8">
        <f>IF(მონაცემები!$I86&lt;&gt;"არ დაწყებულა",((R$1&gt;მონაცემები!$I86)*OR(მონაცემები!$AF86&gt;R$1,მონაცემები!$AF86="")*((R$1-მონაცემები!$I86)/365)),0)</f>
        <v>11.336986301369864</v>
      </c>
      <c r="S86" s="8">
        <f>IF(მონაცემები!$I86&lt;&gt;"არ დაწყებულა",((S$1&gt;მონაცემები!$I86)*OR(მონაცემები!$AF86&gt;S$1,მონაცემები!$AF86="")*((S$1-მონაცემები!$I86)/365)),0)</f>
        <v>11.421917808219177</v>
      </c>
      <c r="T86" s="8">
        <f>IF(მონაცემები!$I86&lt;&gt;"არ დაწყებულა",((T$1&gt;მონაცემები!$I86)*OR(მონაცემები!$AF86&gt;T$1,მონაცემები!$AF86="")*((T$1-მონაცემები!$I86)/365)),0)</f>
        <v>0</v>
      </c>
      <c r="U86" s="8">
        <f>IF(მონაცემები!$I86&lt;&gt;"არ დაწყებულა",((U$1&gt;მონაცემები!$I86)*OR(მონაცემები!$AF86&gt;U$1,მონაცემები!$AF86="")*((U$1-მონაცემები!$I86)/365)),0)</f>
        <v>0</v>
      </c>
      <c r="V86" s="8">
        <f>IF(მონაცემები!$I86&lt;&gt;"არ დაწყებულა",((V$1&gt;მონაცემები!$I86)*OR(მონაცემები!$AF86&gt;V$1,მონაცემები!$AF86="")*((V$1-მონაცემები!$I86)/365)),0)</f>
        <v>0</v>
      </c>
      <c r="W86" s="8">
        <f>IF(მონაცემები!$I86&lt;&gt;"არ დაწყებულა",((W$1&gt;მონაცემები!$I86)*OR(მონაცემები!$AF86&gt;W$1,მონაცემები!$AF86="")*((W$1-მონაცემები!$I86)/365)),0)</f>
        <v>0</v>
      </c>
      <c r="X86" s="8">
        <f>IF(მონაცემები!$I86&lt;&gt;"არ დაწყებულა",((X$1&gt;მონაცემები!$I86)*OR(მონაცემები!$AF86&gt;X$1,მონაცემები!$AF86="")*((X$1-მონაცემები!$I86)/365)),0)</f>
        <v>0</v>
      </c>
      <c r="Y86" s="8">
        <f>IF(მონაცემები!$I86&lt;&gt;"არ დაწყებულა",((Y$1&gt;მონაცემები!$I86)*OR(მონაცემები!$AF86&gt;Y$1,მონაცემები!$AF86="")*((Y$1-მონაცემები!$I86)/365)),0)</f>
        <v>0</v>
      </c>
      <c r="Z86" s="8">
        <f>IF(მონაცემები!$I86&lt;&gt;"არ დაწყებულა",((Z$1&gt;მონაცემები!$I86)*OR(მონაცემები!$AF86&gt;Z$1,მონაცემები!$AF86="")*((Z$1-მონაცემები!$I86)/365)),0)</f>
        <v>0</v>
      </c>
      <c r="AA86" s="8">
        <f>IF(მონაცემები!$I86&lt;&gt;"არ დაწყებულა",((AA$1&gt;მონაცემები!$I86)*OR(მონაცემები!$AF86&gt;AA$1,მონაცემები!$AF86="")*((AA$1-მონაცემები!$I86)/365)),0)</f>
        <v>0</v>
      </c>
      <c r="AB86" s="8">
        <f>IF(მონაცემები!$I86&lt;&gt;"არ დაწყებულა",((AB$1&gt;მონაცემები!$I86)*OR(მონაცემები!$AF86&gt;AB$1,მონაცემები!$AF86="")*((AB$1-მონაცემები!$I86)/365)),0)</f>
        <v>0</v>
      </c>
      <c r="AC86" s="8">
        <f>IF(მონაცემები!$I86&lt;&gt;"არ დაწყებულა",((AC$1&gt;მონაცემები!$I86)*OR(მონაცემები!$AF86&gt;AC$1,მონაცემები!$AF86="")*((AC$1-მონაცემები!$I86)/365)),0)</f>
        <v>0</v>
      </c>
      <c r="AD86" s="8">
        <f>IF(მონაცემები!$I86&lt;&gt;"არ დაწყებულა",((AD$1&gt;მონაცემები!$I86)*OR(მონაცემები!$AF86&gt;AD$1,მონაცემები!$AF86="")*((AD$1-მონაცემები!$I86)/365)),0)</f>
        <v>0</v>
      </c>
      <c r="AE86" s="8">
        <f>IF(მონაცემები!$I86&lt;&gt;"არ დაწყებულა",((AE$1&gt;მონაცემები!$I86)*OR(მონაცემები!$AF86&gt;AE$1,მონაცემები!$AF86="")*((AE$1-მონაცემები!$I86)/365)),0)</f>
        <v>0</v>
      </c>
      <c r="AF86" s="8">
        <f>IF(მონაცემები!$I86&lt;&gt;"არ დაწყებულა",((AF$1&gt;მონაცემები!$I86)*OR(მონაცემები!$AF86&gt;AF$1,მონაცემები!$AF86="")*((AF$1-მონაცემები!$I86)/365)),0)</f>
        <v>0</v>
      </c>
      <c r="AG86" s="8">
        <f>IF(მონაცემები!$I86&lt;&gt;"არ დაწყებულა",((AG$1&gt;მონაცემები!$I86)*OR(მონაცემები!$AF86&gt;AG$1,მონაცემები!$AF86="")*((AG$1-მონაცემები!$I86)/365)),0)</f>
        <v>0</v>
      </c>
      <c r="AH86" s="8">
        <f>IF(მონაცემები!$I86&lt;&gt;"არ დაწყებულა",((AH$1&gt;მონაცემები!$I86)*OR(მონაცემები!$AF86&gt;AH$1,მონაცემები!$AF86="")*((AH$1-მონაცემები!$I86)/365)),0)</f>
        <v>0</v>
      </c>
      <c r="AI86" s="8">
        <f>IF(მონაცემები!$I86&lt;&gt;"არ დაწყებულა",((AI$1&gt;მონაცემები!$I86)*OR(მონაცემები!$AF86&gt;AI$1,მონაცემები!$AF86="")*((AI$1-მონაცემები!$I86)/365)),0)</f>
        <v>0</v>
      </c>
      <c r="AJ86" s="8">
        <f>IF(მონაცემები!$I86&lt;&gt;"არ დაწყებულა",((AJ$1&gt;მონაცემები!$I86)*OR(მონაცემები!$AF86&gt;AJ$1,მონაცემები!$AF86="")*((AJ$1-მონაცემები!$I86)/365)),0)</f>
        <v>0</v>
      </c>
      <c r="AK86" s="8">
        <f>IF(მონაცემები!$I86&lt;&gt;"არ დაწყებულა",((AK$1&gt;მონაცემები!$I86)*OR(მონაცემები!$AF86&gt;AK$1,მონაცემები!$AF86="")*((AK$1-მონაცემები!$I86)/365)),0)</f>
        <v>0</v>
      </c>
      <c r="AL86" s="8">
        <f>IF(მონაცემები!$I86&lt;&gt;"არ დაწყებულა",((AL$1&gt;მონაცემები!$I86)*OR(მონაცემები!$AF86&gt;AL$1,მონაცემები!$AF86="")*((AL$1-მონაცემები!$I86)/365)),0)</f>
        <v>0</v>
      </c>
      <c r="AM86" s="8">
        <f>IF(მონაცემები!$I86&lt;&gt;"არ დაწყებულა",((AM$1&gt;მონაცემები!$I86)*OR(მონაცემები!$AF86&gt;AM$1,მონაცემები!$AF86="")*((AM$1-მონაცემები!$I86)/365)),0)</f>
        <v>0</v>
      </c>
      <c r="AN86" s="8">
        <f>IF(მონაცემები!$I86&lt;&gt;"არ დაწყებულა",((AN$1&gt;მონაცემები!$I86)*OR(მონაცემები!$AF86&gt;AN$1,მონაცემები!$AF86="")*((AN$1-მონაცემები!$I86)/365)),0)</f>
        <v>0</v>
      </c>
      <c r="AO86" s="8">
        <f>IF(მონაცემები!$I86&lt;&gt;"არ დაწყებულა",((AO$1&gt;მონაცემები!$I86)*OR(მონაცემები!$AF86&gt;AO$1,მონაცემები!$AF86="")*((AO$1-მონაცემები!$I86)/365)),0)</f>
        <v>0</v>
      </c>
      <c r="AP86" s="8">
        <f>IF(მონაცემები!$I86&lt;&gt;"არ დაწყებულა",((AP$1&gt;მონაცემები!$I86)*OR(მონაცემები!$AF86&gt;AP$1,მონაცემები!$AF86="")*((AP$1-მონაცემები!$I86)/365)),0)</f>
        <v>0</v>
      </c>
      <c r="AQ86" s="8">
        <f>IF(მონაცემები!$I86&lt;&gt;"არ დაწყებულა",((AQ$1&gt;მონაცემები!$I86)*OR(მონაცემები!$AF86&gt;AQ$1,მონაცემები!$AF86="")*((AQ$1-მონაცემები!$I86)/365)),0)</f>
        <v>0</v>
      </c>
      <c r="AR86" s="8">
        <f>IF(მონაცემები!$I86&lt;&gt;"არ დაწყებულა",((AR$1&gt;მონაცემები!$I86)*OR(მონაცემები!$AF86&gt;AR$1,მონაცემები!$AF86="")*((AR$1-მონაცემები!$I86)/365)),0)</f>
        <v>0</v>
      </c>
      <c r="AS86" s="8">
        <f>IF(მონაცემები!$I86&lt;&gt;"არ დაწყებულა",((AS$1&gt;მონაცემები!$I86)*OR(მონაცემები!$AF86&gt;AS$1,მონაცემები!$AF86="")*((AS$1-მონაცემები!$I86)/365)),0)</f>
        <v>0</v>
      </c>
      <c r="AT86" s="8">
        <f>IF(მონაცემები!$I86&lt;&gt;"არ დაწყებულა",((AT$1&gt;მონაცემები!$I86)*OR(მონაცემები!$AF86&gt;AT$1,მონაცემები!$AF86="")*((AT$1-მონაცემები!$I86)/365)),0)</f>
        <v>0</v>
      </c>
      <c r="AU86" s="8">
        <f>IF(მონაცემები!$I86&lt;&gt;"არ დაწყებულა",((AU$1&gt;მონაცემები!$I86)*OR(მონაცემები!$AF86&gt;AU$1,მონაცემები!$AF86="")*((AU$1-მონაცემები!$I86)/365)),0)</f>
        <v>0</v>
      </c>
      <c r="AV86" s="8">
        <f>IF(მონაცემები!$I86&lt;&gt;"არ დაწყებულა",((AV$1&gt;მონაცემები!$I86)*OR(მონაცემები!$AF86&gt;AV$1,მონაცემები!$AF86="")*((AV$1-მონაცემები!$I86)/365)),0)</f>
        <v>0</v>
      </c>
      <c r="AW86" s="8">
        <f>IF(მონაცემები!$I86&lt;&gt;"არ დაწყებულა",((AW$1&gt;მონაცემები!$I86)*OR(მონაცემები!$AF86&gt;AW$1,მონაცემები!$AF86="")*((AW$1-მონაცემები!$I86)/365)),0)</f>
        <v>0</v>
      </c>
      <c r="AX86" s="8">
        <f>IF(მონაცემები!$I86&lt;&gt;"არ დაწყებულა",((AX$1&gt;მონაცემები!$I86)*OR(მონაცემები!$AF86&gt;AX$1,მონაცემები!$AF86="")*((AX$1-მონაცემები!$I86)/365)),0)</f>
        <v>0</v>
      </c>
      <c r="AY86" s="8">
        <f>IF(მონაცემები!$I86&lt;&gt;"არ დაწყებულა",((AY$1&gt;მონაცემები!$I86)*OR(მონაცემები!$AF86&gt;AY$1,მონაცემები!$AF86="")*((AY$1-მონაცემები!$I86)/365)),0)</f>
        <v>0</v>
      </c>
      <c r="AZ86" s="8">
        <f>IF(მონაცემები!$I86&lt;&gt;"არ დაწყებულა",((AZ$1&gt;მონაცემები!$I86)*OR(მონაცემები!$AF86&gt;AZ$1,მონაცემები!$AF86="")*((AZ$1-მონაცემები!$I86)/365)),0)</f>
        <v>0</v>
      </c>
      <c r="BA86" s="8">
        <f>IF(მონაცემები!$I86&lt;&gt;"არ დაწყებულა",((BA$1&gt;მონაცემები!$I86)*OR(მონაცემები!$AF86&gt;BA$1,მონაცემები!$AF86="")*((BA$1-მონაცემები!$I86)/365)),0)</f>
        <v>0</v>
      </c>
      <c r="BB86" s="8">
        <f>IF(მონაცემები!$I86&lt;&gt;"არ დაწყებულა",((BB$1&gt;მონაცემები!$I86)*OR(მონაცემები!$AF86&gt;BB$1,მონაცემები!$AF86="")*((BB$1-მონაცემები!$I86)/365)),0)</f>
        <v>0</v>
      </c>
      <c r="BC86" s="8">
        <f>IF(მონაცემები!$I86&lt;&gt;"არ დაწყებულა",((BC$1&gt;მონაცემები!$I86)*OR(მონაცემები!$AF86&gt;BC$1,მონაცემები!$AF86="")*((BC$1-მონაცემები!$I86)/365)),0)</f>
        <v>0</v>
      </c>
      <c r="BD86" s="8">
        <f>IF(მონაცემები!$I86&lt;&gt;"არ დაწყებულა",((BD$1&gt;მონაცემები!$I86)*OR(მონაცემები!$AF86&gt;BD$1,მონაცემები!$AF86="")*((BD$1-მონაცემები!$I86)/365)),0)</f>
        <v>0</v>
      </c>
    </row>
    <row r="87" spans="2:56">
      <c r="B87" s="8">
        <f>IF(მონაცემები!$I87&lt;&gt;"არ დაწყებულა",((B$1&gt;მონაცემები!$I87)*OR(მონაცემები!$AF87&gt;B$1,მონაცემები!$AF87="")*((B$1-მონაცემები!$I87)/365)),0)</f>
        <v>0</v>
      </c>
      <c r="C87" s="8">
        <f>IF(მონაცემები!$I87&lt;&gt;"არ დაწყებულა",((C$1&gt;მონაცემები!$I87)*OR(მონაცემები!$AF87&gt;C$1,მონაცემები!$AF87="")*((C$1-მონაცემები!$I87)/365)),0)</f>
        <v>0</v>
      </c>
      <c r="D87" s="8">
        <f>IF(მონაცემები!$I87&lt;&gt;"არ დაწყებულა",((D$1&gt;მონაცემები!$I87)*OR(მონაცემები!$AF87&gt;D$1,მონაცემები!$AF87="")*((D$1-მონაცემები!$I87)/365)),0)</f>
        <v>0</v>
      </c>
      <c r="E87" s="8">
        <f>IF(მონაცემები!$I87&lt;&gt;"არ დაწყებულა",((E$1&gt;მონაცემები!$I87)*OR(მონაცემები!$AF87&gt;E$1,მონაცემები!$AF87="")*((E$1-მონაცემები!$I87)/365)),0)</f>
        <v>0</v>
      </c>
      <c r="F87" s="8">
        <f>IF(მონაცემები!$I87&lt;&gt;"არ დაწყებულა",((F$1&gt;მონაცემები!$I87)*OR(მონაცემები!$AF87&gt;F$1,მონაცემები!$AF87="")*((F$1-მონაცემები!$I87)/365)),0)</f>
        <v>0</v>
      </c>
      <c r="G87" s="8">
        <f>IF(მონაცემები!$I87&lt;&gt;"არ დაწყებულა",((G$1&gt;მონაცემები!$I87)*OR(მონაცემები!$AF87&gt;G$1,მონაცემები!$AF87="")*((G$1-მონაცემები!$I87)/365)),0)</f>
        <v>0</v>
      </c>
      <c r="H87" s="8">
        <f>IF(მონაცემები!$I87&lt;&gt;"არ დაწყებულა",((H$1&gt;მონაცემები!$I87)*OR(მონაცემები!$AF87&gt;H$1,მონაცემები!$AF87="")*((H$1-მონაცემები!$I87)/365)),0)</f>
        <v>0</v>
      </c>
      <c r="I87" s="8">
        <f>IF(მონაცემები!$I87&lt;&gt;"არ დაწყებულა",((I$1&gt;მონაცემები!$I87)*OR(მონაცემები!$AF87&gt;I$1,მონაცემები!$AF87="")*((I$1-მონაცემები!$I87)/365)),0)</f>
        <v>0</v>
      </c>
      <c r="J87" s="8">
        <f>IF(მონაცემები!$I87&lt;&gt;"არ დაწყებულა",((J$1&gt;მონაცემები!$I87)*OR(მონაცემები!$AF87&gt;J$1,მონაცემები!$AF87="")*((J$1-მონაცემები!$I87)/365)),0)</f>
        <v>0</v>
      </c>
      <c r="K87" s="8">
        <f>IF(მონაცემები!$I87&lt;&gt;"არ დაწყებულა",((K$1&gt;მონაცემები!$I87)*OR(მონაცემები!$AF87&gt;K$1,მონაცემები!$AF87="")*((K$1-მონაცემები!$I87)/365)),0)</f>
        <v>0</v>
      </c>
      <c r="L87" s="8">
        <f>IF(მონაცემები!$I87&lt;&gt;"არ დაწყებულა",((L$1&gt;მონაცემები!$I87)*OR(მონაცემები!$AF87&gt;L$1,მონაცემები!$AF87="")*((L$1-მონაცემები!$I87)/365)),0)</f>
        <v>0</v>
      </c>
      <c r="M87" s="8">
        <f>IF(მონაცემები!$I87&lt;&gt;"არ დაწყებულა",((M$1&gt;მონაცემები!$I87)*OR(მონაცემები!$AF87&gt;M$1,მონაცემები!$AF87="")*((M$1-მონაცემები!$I87)/365)),0)</f>
        <v>0</v>
      </c>
      <c r="N87" s="8">
        <f>IF(მონაცემები!$I87&lt;&gt;"არ დაწყებულა",((N$1&gt;მონაცემები!$I87)*OR(მონაცემები!$AF87&gt;N$1,მონაცემები!$AF87="")*((N$1-მონაცემები!$I87)/365)),0)</f>
        <v>0</v>
      </c>
      <c r="O87" s="8">
        <f>IF(მონაცემები!$I87&lt;&gt;"არ დაწყებულა",((O$1&gt;მონაცემები!$I87)*OR(მონაცემები!$AF87&gt;O$1,მონაცემები!$AF87="")*((O$1-მონაცემები!$I87)/365)),0)</f>
        <v>0</v>
      </c>
      <c r="P87" s="8">
        <f>IF(მონაცემები!$I87&lt;&gt;"არ დაწყებულა",((P$1&gt;მონაცემები!$I87)*OR(მონაცემები!$AF87&gt;P$1,მონაცემები!$AF87="")*((P$1-მონაცემები!$I87)/365)),0)</f>
        <v>0</v>
      </c>
      <c r="Q87" s="8">
        <f>IF(მონაცემები!$I87&lt;&gt;"არ დაწყებულა",((Q$1&gt;მონაცემები!$I87)*OR(მონაცემები!$AF87&gt;Q$1,მონაცემები!$AF87="")*((Q$1-მონაცემები!$I87)/365)),0)</f>
        <v>0</v>
      </c>
      <c r="R87" s="8">
        <f>IF(მონაცემები!$I87&lt;&gt;"არ დაწყებულა",((R$1&gt;მონაცემები!$I87)*OR(მონაცემები!$AF87&gt;R$1,მონაცემები!$AF87="")*((R$1-მონაცემები!$I87)/365)),0)</f>
        <v>0</v>
      </c>
      <c r="S87" s="8">
        <f>IF(მონაცემები!$I87&lt;&gt;"არ დაწყებულა",((S$1&gt;მონაცემები!$I87)*OR(მონაცემები!$AF87&gt;S$1,მონაცემები!$AF87="")*((S$1-მონაცემები!$I87)/365)),0)</f>
        <v>0</v>
      </c>
      <c r="T87" s="8">
        <f>IF(მონაცემები!$I87&lt;&gt;"არ დაწყებულა",((T$1&gt;მონაცემები!$I87)*OR(მონაცემები!$AF87&gt;T$1,მონაცემები!$AF87="")*((T$1-მონაცემები!$I87)/365)),0)</f>
        <v>0</v>
      </c>
      <c r="U87" s="8">
        <f>IF(მონაცემები!$I87&lt;&gt;"არ დაწყებულა",((U$1&gt;მონაცემები!$I87)*OR(მონაცემები!$AF87&gt;U$1,მონაცემები!$AF87="")*((U$1-მონაცემები!$I87)/365)),0)</f>
        <v>0</v>
      </c>
      <c r="V87" s="8">
        <f>IF(მონაცემები!$I87&lt;&gt;"არ დაწყებულა",((V$1&gt;მონაცემები!$I87)*OR(მონაცემები!$AF87&gt;V$1,მონაცემები!$AF87="")*((V$1-მონაცემები!$I87)/365)),0)</f>
        <v>0</v>
      </c>
      <c r="W87" s="8">
        <f>IF(მონაცემები!$I87&lt;&gt;"არ დაწყებულა",((W$1&gt;მონაცემები!$I87)*OR(მონაცემები!$AF87&gt;W$1,მონაცემები!$AF87="")*((W$1-მონაცემები!$I87)/365)),0)</f>
        <v>0</v>
      </c>
      <c r="X87" s="8">
        <f>IF(მონაცემები!$I87&lt;&gt;"არ დაწყებულა",((X$1&gt;მონაცემები!$I87)*OR(მონაცემები!$AF87&gt;X$1,მონაცემები!$AF87="")*((X$1-მონაცემები!$I87)/365)),0)</f>
        <v>0</v>
      </c>
      <c r="Y87" s="8">
        <f>IF(მონაცემები!$I87&lt;&gt;"არ დაწყებულა",((Y$1&gt;მონაცემები!$I87)*OR(მონაცემები!$AF87&gt;Y$1,მონაცემები!$AF87="")*((Y$1-მონაცემები!$I87)/365)),0)</f>
        <v>0</v>
      </c>
      <c r="Z87" s="8">
        <f>IF(მონაცემები!$I87&lt;&gt;"არ დაწყებულა",((Z$1&gt;მონაცემები!$I87)*OR(მონაცემები!$AF87&gt;Z$1,მონაცემები!$AF87="")*((Z$1-მონაცემები!$I87)/365)),0)</f>
        <v>0</v>
      </c>
      <c r="AA87" s="8">
        <f>IF(მონაცემები!$I87&lt;&gt;"არ დაწყებულა",((AA$1&gt;მონაცემები!$I87)*OR(მონაცემები!$AF87&gt;AA$1,მონაცემები!$AF87="")*((AA$1-მონაცემები!$I87)/365)),0)</f>
        <v>0</v>
      </c>
      <c r="AB87" s="8">
        <f>IF(მონაცემები!$I87&lt;&gt;"არ დაწყებულა",((AB$1&gt;მონაცემები!$I87)*OR(მონაცემები!$AF87&gt;AB$1,მონაცემები!$AF87="")*((AB$1-მონაცემები!$I87)/365)),0)</f>
        <v>0</v>
      </c>
      <c r="AC87" s="8">
        <f>IF(მონაცემები!$I87&lt;&gt;"არ დაწყებულა",((AC$1&gt;მონაცემები!$I87)*OR(მონაცემები!$AF87&gt;AC$1,მონაცემები!$AF87="")*((AC$1-მონაცემები!$I87)/365)),0)</f>
        <v>0</v>
      </c>
      <c r="AD87" s="8">
        <f>IF(მონაცემები!$I87&lt;&gt;"არ დაწყებულა",((AD$1&gt;მონაცემები!$I87)*OR(მონაცემები!$AF87&gt;AD$1,მონაცემები!$AF87="")*((AD$1-მონაცემები!$I87)/365)),0)</f>
        <v>0</v>
      </c>
      <c r="AE87" s="8">
        <f>IF(მონაცემები!$I87&lt;&gt;"არ დაწყებულა",((AE$1&gt;მონაცემები!$I87)*OR(მონაცემები!$AF87&gt;AE$1,მონაცემები!$AF87="")*((AE$1-მონაცემები!$I87)/365)),0)</f>
        <v>0</v>
      </c>
      <c r="AF87" s="8">
        <f>IF(მონაცემები!$I87&lt;&gt;"არ დაწყებულა",((AF$1&gt;მონაცემები!$I87)*OR(მონაცემები!$AF87&gt;AF$1,მონაცემები!$AF87="")*((AF$1-მონაცემები!$I87)/365)),0)</f>
        <v>0</v>
      </c>
      <c r="AG87" s="8">
        <f>IF(მონაცემები!$I87&lt;&gt;"არ დაწყებულა",((AG$1&gt;მონაცემები!$I87)*OR(მონაცემები!$AF87&gt;AG$1,მონაცემები!$AF87="")*((AG$1-მონაცემები!$I87)/365)),0)</f>
        <v>0</v>
      </c>
      <c r="AH87" s="8">
        <f>IF(მონაცემები!$I87&lt;&gt;"არ დაწყებულა",((AH$1&gt;მონაცემები!$I87)*OR(მონაცემები!$AF87&gt;AH$1,მონაცემები!$AF87="")*((AH$1-მონაცემები!$I87)/365)),0)</f>
        <v>0</v>
      </c>
      <c r="AI87" s="8">
        <f>IF(მონაცემები!$I87&lt;&gt;"არ დაწყებულა",((AI$1&gt;მონაცემები!$I87)*OR(მონაცემები!$AF87&gt;AI$1,მონაცემები!$AF87="")*((AI$1-მონაცემები!$I87)/365)),0)</f>
        <v>0</v>
      </c>
      <c r="AJ87" s="8">
        <f>IF(მონაცემები!$I87&lt;&gt;"არ დაწყებულა",((AJ$1&gt;მონაცემები!$I87)*OR(მონაცემები!$AF87&gt;AJ$1,მონაცემები!$AF87="")*((AJ$1-მონაცემები!$I87)/365)),0)</f>
        <v>0</v>
      </c>
      <c r="AK87" s="8">
        <f>IF(მონაცემები!$I87&lt;&gt;"არ დაწყებულა",((AK$1&gt;მონაცემები!$I87)*OR(მონაცემები!$AF87&gt;AK$1,მონაცემები!$AF87="")*((AK$1-მონაცემები!$I87)/365)),0)</f>
        <v>0</v>
      </c>
      <c r="AL87" s="8">
        <f>IF(მონაცემები!$I87&lt;&gt;"არ დაწყებულა",((AL$1&gt;მონაცემები!$I87)*OR(მონაცემები!$AF87&gt;AL$1,მონაცემები!$AF87="")*((AL$1-მონაცემები!$I87)/365)),0)</f>
        <v>0</v>
      </c>
      <c r="AM87" s="8">
        <f>IF(მონაცემები!$I87&lt;&gt;"არ დაწყებულა",((AM$1&gt;მონაცემები!$I87)*OR(მონაცემები!$AF87&gt;AM$1,მონაცემები!$AF87="")*((AM$1-მონაცემები!$I87)/365)),0)</f>
        <v>0</v>
      </c>
      <c r="AN87" s="8">
        <f>IF(მონაცემები!$I87&lt;&gt;"არ დაწყებულა",((AN$1&gt;მონაცემები!$I87)*OR(მონაცემები!$AF87&gt;AN$1,მონაცემები!$AF87="")*((AN$1-მონაცემები!$I87)/365)),0)</f>
        <v>0</v>
      </c>
      <c r="AO87" s="8">
        <f>IF(მონაცემები!$I87&lt;&gt;"არ დაწყებულა",((AO$1&gt;მონაცემები!$I87)*OR(მონაცემები!$AF87&gt;AO$1,მონაცემები!$AF87="")*((AO$1-მონაცემები!$I87)/365)),0)</f>
        <v>0</v>
      </c>
      <c r="AP87" s="8">
        <f>IF(მონაცემები!$I87&lt;&gt;"არ დაწყებულა",((AP$1&gt;მონაცემები!$I87)*OR(მონაცემები!$AF87&gt;AP$1,მონაცემები!$AF87="")*((AP$1-მონაცემები!$I87)/365)),0)</f>
        <v>0</v>
      </c>
      <c r="AQ87" s="8">
        <f>IF(მონაცემები!$I87&lt;&gt;"არ დაწყებულა",((AQ$1&gt;მონაცემები!$I87)*OR(მონაცემები!$AF87&gt;AQ$1,მონაცემები!$AF87="")*((AQ$1-მონაცემები!$I87)/365)),0)</f>
        <v>0</v>
      </c>
      <c r="AR87" s="8">
        <f>IF(მონაცემები!$I87&lt;&gt;"არ დაწყებულა",((AR$1&gt;მონაცემები!$I87)*OR(მონაცემები!$AF87&gt;AR$1,მონაცემები!$AF87="")*((AR$1-მონაცემები!$I87)/365)),0)</f>
        <v>0</v>
      </c>
      <c r="AS87" s="8">
        <f>IF(მონაცემები!$I87&lt;&gt;"არ დაწყებულა",((AS$1&gt;მონაცემები!$I87)*OR(მონაცემები!$AF87&gt;AS$1,მონაცემები!$AF87="")*((AS$1-მონაცემები!$I87)/365)),0)</f>
        <v>0</v>
      </c>
      <c r="AT87" s="8">
        <f>IF(მონაცემები!$I87&lt;&gt;"არ დაწყებულა",((AT$1&gt;მონაცემები!$I87)*OR(მონაცემები!$AF87&gt;AT$1,მონაცემები!$AF87="")*((AT$1-მონაცემები!$I87)/365)),0)</f>
        <v>0</v>
      </c>
      <c r="AU87" s="8">
        <f>IF(მონაცემები!$I87&lt;&gt;"არ დაწყებულა",((AU$1&gt;მონაცემები!$I87)*OR(მონაცემები!$AF87&gt;AU$1,მონაცემები!$AF87="")*((AU$1-მონაცემები!$I87)/365)),0)</f>
        <v>0</v>
      </c>
      <c r="AV87" s="8">
        <f>IF(მონაცემები!$I87&lt;&gt;"არ დაწყებულა",((AV$1&gt;მონაცემები!$I87)*OR(მონაცემები!$AF87&gt;AV$1,მონაცემები!$AF87="")*((AV$1-მონაცემები!$I87)/365)),0)</f>
        <v>0</v>
      </c>
      <c r="AW87" s="8">
        <f>IF(მონაცემები!$I87&lt;&gt;"არ დაწყებულა",((AW$1&gt;მონაცემები!$I87)*OR(მონაცემები!$AF87&gt;AW$1,მონაცემები!$AF87="")*((AW$1-მონაცემები!$I87)/365)),0)</f>
        <v>0</v>
      </c>
      <c r="AX87" s="8">
        <f>IF(მონაცემები!$I87&lt;&gt;"არ დაწყებულა",((AX$1&gt;მონაცემები!$I87)*OR(მონაცემები!$AF87&gt;AX$1,მონაცემები!$AF87="")*((AX$1-მონაცემები!$I87)/365)),0)</f>
        <v>0</v>
      </c>
      <c r="AY87" s="8">
        <f>IF(მონაცემები!$I87&lt;&gt;"არ დაწყებულა",((AY$1&gt;მონაცემები!$I87)*OR(მონაცემები!$AF87&gt;AY$1,მონაცემები!$AF87="")*((AY$1-მონაცემები!$I87)/365)),0)</f>
        <v>0</v>
      </c>
      <c r="AZ87" s="8">
        <f>IF(მონაცემები!$I87&lt;&gt;"არ დაწყებულა",((AZ$1&gt;მონაცემები!$I87)*OR(მონაცემები!$AF87&gt;AZ$1,მონაცემები!$AF87="")*((AZ$1-მონაცემები!$I87)/365)),0)</f>
        <v>0</v>
      </c>
      <c r="BA87" s="8">
        <f>IF(მონაცემები!$I87&lt;&gt;"არ დაწყებულა",((BA$1&gt;მონაცემები!$I87)*OR(მონაცემები!$AF87&gt;BA$1,მონაცემები!$AF87="")*((BA$1-მონაცემები!$I87)/365)),0)</f>
        <v>0</v>
      </c>
      <c r="BB87" s="8">
        <f>IF(მონაცემები!$I87&lt;&gt;"არ დაწყებულა",((BB$1&gt;მონაცემები!$I87)*OR(მონაცემები!$AF87&gt;BB$1,მონაცემები!$AF87="")*((BB$1-მონაცემები!$I87)/365)),0)</f>
        <v>0</v>
      </c>
      <c r="BC87" s="8">
        <f>IF(მონაცემები!$I87&lt;&gt;"არ დაწყებულა",((BC$1&gt;მონაცემები!$I87)*OR(მონაცემები!$AF87&gt;BC$1,მონაცემები!$AF87="")*((BC$1-მონაცემები!$I87)/365)),0)</f>
        <v>0</v>
      </c>
      <c r="BD87" s="8">
        <f>IF(მონაცემები!$I87&lt;&gt;"არ დაწყებულა",((BD$1&gt;მონაცემები!$I87)*OR(მონაცემები!$AF87&gt;BD$1,მონაცემები!$AF87="")*((BD$1-მონაცემები!$I87)/365)),0)</f>
        <v>0</v>
      </c>
    </row>
    <row r="88" spans="2:56">
      <c r="B88" s="8">
        <f>IF(მონაცემები!$I88&lt;&gt;"არ დაწყებულა",((B$1&gt;მონაცემები!$I88)*OR(მონაცემები!$AF88&gt;B$1,მონაცემები!$AF88="")*((B$1-მონაცემები!$I88)/365)),0)</f>
        <v>0</v>
      </c>
      <c r="C88" s="8">
        <f>IF(მონაცემები!$I88&lt;&gt;"არ დაწყებულა",((C$1&gt;მონაცემები!$I88)*OR(მონაცემები!$AF88&gt;C$1,მონაცემები!$AF88="")*((C$1-მონაცემები!$I88)/365)),0)</f>
        <v>0</v>
      </c>
      <c r="D88" s="8">
        <f>IF(მონაცემები!$I88&lt;&gt;"არ დაწყებულა",((D$1&gt;მონაცემები!$I88)*OR(მონაცემები!$AF88&gt;D$1,მონაცემები!$AF88="")*((D$1-მონაცემები!$I88)/365)),0)</f>
        <v>0</v>
      </c>
      <c r="E88" s="8">
        <f>IF(მონაცემები!$I88&lt;&gt;"არ დაწყებულა",((E$1&gt;მონაცემები!$I88)*OR(მონაცემები!$AF88&gt;E$1,მონაცემები!$AF88="")*((E$1-მონაცემები!$I88)/365)),0)</f>
        <v>0</v>
      </c>
      <c r="F88" s="8">
        <f>IF(მონაცემები!$I88&lt;&gt;"არ დაწყებულა",((F$1&gt;მონაცემები!$I88)*OR(მონაცემები!$AF88&gt;F$1,მონაცემები!$AF88="")*((F$1-მონაცემები!$I88)/365)),0)</f>
        <v>0</v>
      </c>
      <c r="G88" s="8">
        <f>IF(მონაცემები!$I88&lt;&gt;"არ დაწყებულა",((G$1&gt;მონაცემები!$I88)*OR(მონაცემები!$AF88&gt;G$1,მონაცემები!$AF88="")*((G$1-მონაცემები!$I88)/365)),0)</f>
        <v>0</v>
      </c>
      <c r="H88" s="8">
        <f>IF(მონაცემები!$I88&lt;&gt;"არ დაწყებულა",((H$1&gt;მონაცემები!$I88)*OR(მონაცემები!$AF88&gt;H$1,მონაცემები!$AF88="")*((H$1-მონაცემები!$I88)/365)),0)</f>
        <v>4.6575342465753428E-2</v>
      </c>
      <c r="I88" s="8">
        <f>IF(მონაცემები!$I88&lt;&gt;"არ დაწყებულა",((I$1&gt;მონაცემები!$I88)*OR(მონაცემები!$AF88&gt;I$1,მონაცემები!$AF88="")*((I$1-მონაცემები!$I88)/365)),0)</f>
        <v>0.13150684931506848</v>
      </c>
      <c r="J88" s="8">
        <f>IF(მონაცემები!$I88&lt;&gt;"არ დაწყებულა",((J$1&gt;მონაცემები!$I88)*OR(მონაცემები!$AF88&gt;J$1,მონაცემები!$AF88="")*((J$1-მონაცემები!$I88)/365)),0)</f>
        <v>0.21643835616438356</v>
      </c>
      <c r="K88" s="8">
        <f>IF(მონაცემები!$I88&lt;&gt;"არ დაწყებულა",((K$1&gt;მონაცემები!$I88)*OR(მონაცემები!$AF88&gt;K$1,მონაცემები!$AF88="")*((K$1-მონაცემები!$I88)/365)),0)</f>
        <v>0.29863013698630136</v>
      </c>
      <c r="L88" s="8">
        <f>IF(მონაცემები!$I88&lt;&gt;"არ დაწყებულა",((L$1&gt;მონაცემები!$I88)*OR(მონაცემები!$AF88&gt;L$1,მონაცემები!$AF88="")*((L$1-მონაცემები!$I88)/365)),0)</f>
        <v>0.38356164383561642</v>
      </c>
      <c r="M88" s="8">
        <f>IF(მონაცემები!$I88&lt;&gt;"არ დაწყებულა",((M$1&gt;მონაცემები!$I88)*OR(მონაცემები!$AF88&gt;M$1,მონაცემები!$AF88="")*((M$1-მონაცემები!$I88)/365)),0)</f>
        <v>0.46575342465753422</v>
      </c>
      <c r="N88" s="8">
        <f>IF(მონაცემები!$I88&lt;&gt;"არ დაწყებულა",((N$1&gt;მონაცემები!$I88)*OR(მონაცემები!$AF88&gt;N$1,მონაცემები!$AF88="")*((N$1-მონაცემები!$I88)/365)),0)</f>
        <v>0.55068493150684927</v>
      </c>
      <c r="O88" s="8">
        <f>IF(მონაცემები!$I88&lt;&gt;"არ დაწყებულა",((O$1&gt;მონაცემები!$I88)*OR(მონაცემები!$AF88&gt;O$1,მონაცემები!$AF88="")*((O$1-მონაცემები!$I88)/365)),0)</f>
        <v>0.63561643835616444</v>
      </c>
      <c r="P88" s="8">
        <f>IF(მონაცემები!$I88&lt;&gt;"არ დაწყებულა",((P$1&gt;მონაცემები!$I88)*OR(მონაცემები!$AF88&gt;P$1,მონაცემები!$AF88="")*((P$1-მონაცემები!$I88)/365)),0)</f>
        <v>0.71506849315068488</v>
      </c>
      <c r="Q88" s="8">
        <f>IF(მონაცემები!$I88&lt;&gt;"არ დაწყებულა",((Q$1&gt;მონაცემები!$I88)*OR(მონაცემები!$AF88&gt;Q$1,მონაცემები!$AF88="")*((Q$1-მონაცემები!$I88)/365)),0)</f>
        <v>0.8</v>
      </c>
      <c r="R88" s="8">
        <f>IF(მონაცემები!$I88&lt;&gt;"არ დაწყებულა",((R$1&gt;მონაცემები!$I88)*OR(მონაცემები!$AF88&gt;R$1,მონაცემები!$AF88="")*((R$1-მონაცემები!$I88)/365)),0)</f>
        <v>0.88219178082191785</v>
      </c>
      <c r="S88" s="8">
        <f>IF(მონაცემები!$I88&lt;&gt;"არ დაწყებულა",((S$1&gt;მონაცემები!$I88)*OR(მონაცემები!$AF88&gt;S$1,მონაცემები!$AF88="")*((S$1-მონაცემები!$I88)/365)),0)</f>
        <v>0</v>
      </c>
      <c r="T88" s="8">
        <f>IF(მონაცემები!$I88&lt;&gt;"არ დაწყებულა",((T$1&gt;მონაცემები!$I88)*OR(მონაცემები!$AF88&gt;T$1,მონაცემები!$AF88="")*((T$1-მონაცემები!$I88)/365)),0)</f>
        <v>0</v>
      </c>
      <c r="U88" s="8">
        <f>IF(მონაცემები!$I88&lt;&gt;"არ დაწყებულა",((U$1&gt;მონაცემები!$I88)*OR(მონაცემები!$AF88&gt;U$1,მონაცემები!$AF88="")*((U$1-მონაცემები!$I88)/365)),0)</f>
        <v>0</v>
      </c>
      <c r="V88" s="8">
        <f>IF(მონაცემები!$I88&lt;&gt;"არ დაწყებულა",((V$1&gt;მონაცემები!$I88)*OR(მონაცემები!$AF88&gt;V$1,მონაცემები!$AF88="")*((V$1-მონაცემები!$I88)/365)),0)</f>
        <v>0</v>
      </c>
      <c r="W88" s="8">
        <f>IF(მონაცემები!$I88&lt;&gt;"არ დაწყებულა",((W$1&gt;მონაცემები!$I88)*OR(მონაცემები!$AF88&gt;W$1,მონაცემები!$AF88="")*((W$1-მონაცემები!$I88)/365)),0)</f>
        <v>0</v>
      </c>
      <c r="X88" s="8">
        <f>IF(მონაცემები!$I88&lt;&gt;"არ დაწყებულა",((X$1&gt;მონაცემები!$I88)*OR(მონაცემები!$AF88&gt;X$1,მონაცემები!$AF88="")*((X$1-მონაცემები!$I88)/365)),0)</f>
        <v>0</v>
      </c>
      <c r="Y88" s="8">
        <f>IF(მონაცემები!$I88&lt;&gt;"არ დაწყებულა",((Y$1&gt;მონაცემები!$I88)*OR(მონაცემები!$AF88&gt;Y$1,მონაცემები!$AF88="")*((Y$1-მონაცემები!$I88)/365)),0)</f>
        <v>0</v>
      </c>
      <c r="Z88" s="8">
        <f>IF(მონაცემები!$I88&lt;&gt;"არ დაწყებულა",((Z$1&gt;მონაცემები!$I88)*OR(მონაცემები!$AF88&gt;Z$1,მონაცემები!$AF88="")*((Z$1-მონაცემები!$I88)/365)),0)</f>
        <v>0</v>
      </c>
      <c r="AA88" s="8">
        <f>IF(მონაცემები!$I88&lt;&gt;"არ დაწყებულა",((AA$1&gt;მონაცემები!$I88)*OR(მონაცემები!$AF88&gt;AA$1,მონაცემები!$AF88="")*((AA$1-მონაცემები!$I88)/365)),0)</f>
        <v>0</v>
      </c>
      <c r="AB88" s="8">
        <f>IF(მონაცემები!$I88&lt;&gt;"არ დაწყებულა",((AB$1&gt;მონაცემები!$I88)*OR(მონაცემები!$AF88&gt;AB$1,მონაცემები!$AF88="")*((AB$1-მონაცემები!$I88)/365)),0)</f>
        <v>0</v>
      </c>
      <c r="AC88" s="8">
        <f>IF(მონაცემები!$I88&lt;&gt;"არ დაწყებულა",((AC$1&gt;მონაცემები!$I88)*OR(მონაცემები!$AF88&gt;AC$1,მონაცემები!$AF88="")*((AC$1-მონაცემები!$I88)/365)),0)</f>
        <v>0</v>
      </c>
      <c r="AD88" s="8">
        <f>IF(მონაცემები!$I88&lt;&gt;"არ დაწყებულა",((AD$1&gt;მონაცემები!$I88)*OR(მონაცემები!$AF88&gt;AD$1,მონაცემები!$AF88="")*((AD$1-მონაცემები!$I88)/365)),0)</f>
        <v>0</v>
      </c>
      <c r="AE88" s="8">
        <f>IF(მონაცემები!$I88&lt;&gt;"არ დაწყებულა",((AE$1&gt;მონაცემები!$I88)*OR(მონაცემები!$AF88&gt;AE$1,მონაცემები!$AF88="")*((AE$1-მონაცემები!$I88)/365)),0)</f>
        <v>0</v>
      </c>
      <c r="AF88" s="8">
        <f>IF(მონაცემები!$I88&lt;&gt;"არ დაწყებულა",((AF$1&gt;მონაცემები!$I88)*OR(მონაცემები!$AF88&gt;AF$1,მონაცემები!$AF88="")*((AF$1-მონაცემები!$I88)/365)),0)</f>
        <v>0</v>
      </c>
      <c r="AG88" s="8">
        <f>IF(მონაცემები!$I88&lt;&gt;"არ დაწყებულა",((AG$1&gt;მონაცემები!$I88)*OR(მონაცემები!$AF88&gt;AG$1,მონაცემები!$AF88="")*((AG$1-მონაცემები!$I88)/365)),0)</f>
        <v>0</v>
      </c>
      <c r="AH88" s="8">
        <f>IF(მონაცემები!$I88&lt;&gt;"არ დაწყებულა",((AH$1&gt;მონაცემები!$I88)*OR(მონაცემები!$AF88&gt;AH$1,მონაცემები!$AF88="")*((AH$1-მონაცემები!$I88)/365)),0)</f>
        <v>0</v>
      </c>
      <c r="AI88" s="8">
        <f>IF(მონაცემები!$I88&lt;&gt;"არ დაწყებულა",((AI$1&gt;მონაცემები!$I88)*OR(მონაცემები!$AF88&gt;AI$1,მონაცემები!$AF88="")*((AI$1-მონაცემები!$I88)/365)),0)</f>
        <v>0</v>
      </c>
      <c r="AJ88" s="8">
        <f>IF(მონაცემები!$I88&lt;&gt;"არ დაწყებულა",((AJ$1&gt;მონაცემები!$I88)*OR(მონაცემები!$AF88&gt;AJ$1,მონაცემები!$AF88="")*((AJ$1-მონაცემები!$I88)/365)),0)</f>
        <v>0</v>
      </c>
      <c r="AK88" s="8">
        <f>IF(მონაცემები!$I88&lt;&gt;"არ დაწყებულა",((AK$1&gt;მონაცემები!$I88)*OR(მონაცემები!$AF88&gt;AK$1,მონაცემები!$AF88="")*((AK$1-მონაცემები!$I88)/365)),0)</f>
        <v>0</v>
      </c>
      <c r="AL88" s="8">
        <f>IF(მონაცემები!$I88&lt;&gt;"არ დაწყებულა",((AL$1&gt;მონაცემები!$I88)*OR(მონაცემები!$AF88&gt;AL$1,მონაცემები!$AF88="")*((AL$1-მონაცემები!$I88)/365)),0)</f>
        <v>0</v>
      </c>
      <c r="AM88" s="8">
        <f>IF(მონაცემები!$I88&lt;&gt;"არ დაწყებულა",((AM$1&gt;მონაცემები!$I88)*OR(მონაცემები!$AF88&gt;AM$1,მონაცემები!$AF88="")*((AM$1-მონაცემები!$I88)/365)),0)</f>
        <v>0</v>
      </c>
      <c r="AN88" s="8">
        <f>IF(მონაცემები!$I88&lt;&gt;"არ დაწყებულა",((AN$1&gt;მონაცემები!$I88)*OR(მონაცემები!$AF88&gt;AN$1,მონაცემები!$AF88="")*((AN$1-მონაცემები!$I88)/365)),0)</f>
        <v>0</v>
      </c>
      <c r="AO88" s="8">
        <f>IF(მონაცემები!$I88&lt;&gt;"არ დაწყებულა",((AO$1&gt;მონაცემები!$I88)*OR(მონაცემები!$AF88&gt;AO$1,მონაცემები!$AF88="")*((AO$1-მონაცემები!$I88)/365)),0)</f>
        <v>0</v>
      </c>
      <c r="AP88" s="8">
        <f>IF(მონაცემები!$I88&lt;&gt;"არ დაწყებულა",((AP$1&gt;მონაცემები!$I88)*OR(მონაცემები!$AF88&gt;AP$1,მონაცემები!$AF88="")*((AP$1-მონაცემები!$I88)/365)),0)</f>
        <v>0</v>
      </c>
      <c r="AQ88" s="8">
        <f>IF(მონაცემები!$I88&lt;&gt;"არ დაწყებულა",((AQ$1&gt;მონაცემები!$I88)*OR(მონაცემები!$AF88&gt;AQ$1,მონაცემები!$AF88="")*((AQ$1-მონაცემები!$I88)/365)),0)</f>
        <v>0</v>
      </c>
      <c r="AR88" s="8">
        <f>IF(მონაცემები!$I88&lt;&gt;"არ დაწყებულა",((AR$1&gt;მონაცემები!$I88)*OR(მონაცემები!$AF88&gt;AR$1,მონაცემები!$AF88="")*((AR$1-მონაცემები!$I88)/365)),0)</f>
        <v>0</v>
      </c>
      <c r="AS88" s="8">
        <f>IF(მონაცემები!$I88&lt;&gt;"არ დაწყებულა",((AS$1&gt;მონაცემები!$I88)*OR(მონაცემები!$AF88&gt;AS$1,მონაცემები!$AF88="")*((AS$1-მონაცემები!$I88)/365)),0)</f>
        <v>0</v>
      </c>
      <c r="AT88" s="8">
        <f>IF(მონაცემები!$I88&lt;&gt;"არ დაწყებულა",((AT$1&gt;მონაცემები!$I88)*OR(მონაცემები!$AF88&gt;AT$1,მონაცემები!$AF88="")*((AT$1-მონაცემები!$I88)/365)),0)</f>
        <v>0</v>
      </c>
      <c r="AU88" s="8">
        <f>IF(მონაცემები!$I88&lt;&gt;"არ დაწყებულა",((AU$1&gt;მონაცემები!$I88)*OR(მონაცემები!$AF88&gt;AU$1,მონაცემები!$AF88="")*((AU$1-მონაცემები!$I88)/365)),0)</f>
        <v>0</v>
      </c>
      <c r="AV88" s="8">
        <f>IF(მონაცემები!$I88&lt;&gt;"არ დაწყებულა",((AV$1&gt;მონაცემები!$I88)*OR(მონაცემები!$AF88&gt;AV$1,მონაცემები!$AF88="")*((AV$1-მონაცემები!$I88)/365)),0)</f>
        <v>0</v>
      </c>
      <c r="AW88" s="8">
        <f>IF(მონაცემები!$I88&lt;&gt;"არ დაწყებულა",((AW$1&gt;მონაცემები!$I88)*OR(მონაცემები!$AF88&gt;AW$1,მონაცემები!$AF88="")*((AW$1-მონაცემები!$I88)/365)),0)</f>
        <v>0</v>
      </c>
      <c r="AX88" s="8">
        <f>IF(მონაცემები!$I88&lt;&gt;"არ დაწყებულა",((AX$1&gt;მონაცემები!$I88)*OR(მონაცემები!$AF88&gt;AX$1,მონაცემები!$AF88="")*((AX$1-მონაცემები!$I88)/365)),0)</f>
        <v>0</v>
      </c>
      <c r="AY88" s="8">
        <f>IF(მონაცემები!$I88&lt;&gt;"არ დაწყებულა",((AY$1&gt;მონაცემები!$I88)*OR(მონაცემები!$AF88&gt;AY$1,მონაცემები!$AF88="")*((AY$1-მონაცემები!$I88)/365)),0)</f>
        <v>0</v>
      </c>
      <c r="AZ88" s="8">
        <f>IF(მონაცემები!$I88&lt;&gt;"არ დაწყებულა",((AZ$1&gt;მონაცემები!$I88)*OR(მონაცემები!$AF88&gt;AZ$1,მონაცემები!$AF88="")*((AZ$1-მონაცემები!$I88)/365)),0)</f>
        <v>0</v>
      </c>
      <c r="BA88" s="8">
        <f>IF(მონაცემები!$I88&lt;&gt;"არ დაწყებულა",((BA$1&gt;მონაცემები!$I88)*OR(მონაცემები!$AF88&gt;BA$1,მონაცემები!$AF88="")*((BA$1-მონაცემები!$I88)/365)),0)</f>
        <v>0</v>
      </c>
      <c r="BB88" s="8">
        <f>IF(მონაცემები!$I88&lt;&gt;"არ დაწყებულა",((BB$1&gt;მონაცემები!$I88)*OR(მონაცემები!$AF88&gt;BB$1,მონაცემები!$AF88="")*((BB$1-მონაცემები!$I88)/365)),0)</f>
        <v>0</v>
      </c>
      <c r="BC88" s="8">
        <f>IF(მონაცემები!$I88&lt;&gt;"არ დაწყებულა",((BC$1&gt;მონაცემები!$I88)*OR(მონაცემები!$AF88&gt;BC$1,მონაცემები!$AF88="")*((BC$1-მონაცემები!$I88)/365)),0)</f>
        <v>0</v>
      </c>
      <c r="BD88" s="8">
        <f>IF(მონაცემები!$I88&lt;&gt;"არ დაწყებულა",((BD$1&gt;მონაცემები!$I88)*OR(მონაცემები!$AF88&gt;BD$1,მონაცემები!$AF88="")*((BD$1-მონაცემები!$I88)/365)),0)</f>
        <v>0</v>
      </c>
    </row>
    <row r="89" spans="2:56">
      <c r="B89" s="8">
        <f>IF(მონაცემები!$I89&lt;&gt;"არ დაწყებულა",((B$1&gt;მონაცემები!$I89)*OR(მონაცემები!$AF89&gt;B$1,მონაცემები!$AF89="")*((B$1-მონაცემები!$I89)/365)),0)</f>
        <v>0</v>
      </c>
      <c r="C89" s="8">
        <f>IF(მონაცემები!$I89&lt;&gt;"არ დაწყებულა",((C$1&gt;მონაცემები!$I89)*OR(მონაცემები!$AF89&gt;C$1,მონაცემები!$AF89="")*((C$1-მონაცემები!$I89)/365)),0)</f>
        <v>0</v>
      </c>
      <c r="D89" s="8">
        <f>IF(მონაცემები!$I89&lt;&gt;"არ დაწყებულა",((D$1&gt;მონაცემები!$I89)*OR(მონაცემები!$AF89&gt;D$1,მონაცემები!$AF89="")*((D$1-მონაცემები!$I89)/365)),0)</f>
        <v>0</v>
      </c>
      <c r="E89" s="8">
        <f>IF(მონაცემები!$I89&lt;&gt;"არ დაწყებულა",((E$1&gt;მონაცემები!$I89)*OR(მონაცემები!$AF89&gt;E$1,მონაცემები!$AF89="")*((E$1-მონაცემები!$I89)/365)),0)</f>
        <v>0</v>
      </c>
      <c r="F89" s="8">
        <f>IF(მონაცემები!$I89&lt;&gt;"არ დაწყებულა",((F$1&gt;მონაცემები!$I89)*OR(მონაცემები!$AF89&gt;F$1,მონაცემები!$AF89="")*((F$1-მონაცემები!$I89)/365)),0)</f>
        <v>0</v>
      </c>
      <c r="G89" s="8">
        <f>IF(მონაცემები!$I89&lt;&gt;"არ დაწყებულა",((G$1&gt;მონაცემები!$I89)*OR(მონაცემები!$AF89&gt;G$1,მონაცემები!$AF89="")*((G$1-მონაცემები!$I89)/365)),0)</f>
        <v>0</v>
      </c>
      <c r="H89" s="8">
        <f>IF(მონაცემები!$I89&lt;&gt;"არ დაწყებულა",((H$1&gt;მონაცემები!$I89)*OR(მონაცემები!$AF89&gt;H$1,მონაცემები!$AF89="")*((H$1-მონაცემები!$I89)/365)),0)</f>
        <v>0</v>
      </c>
      <c r="I89" s="8">
        <f>IF(მონაცემები!$I89&lt;&gt;"არ დაწყებულა",((I$1&gt;მონაცემები!$I89)*OR(მონაცემები!$AF89&gt;I$1,მონაცემები!$AF89="")*((I$1-მონაცემები!$I89)/365)),0)</f>
        <v>0</v>
      </c>
      <c r="J89" s="8">
        <f>IF(მონაცემები!$I89&lt;&gt;"არ დაწყებულა",((J$1&gt;მონაცემები!$I89)*OR(მონაცემები!$AF89&gt;J$1,მონაცემები!$AF89="")*((J$1-მონაცემები!$I89)/365)),0)</f>
        <v>0</v>
      </c>
      <c r="K89" s="8">
        <f>IF(მონაცემები!$I89&lt;&gt;"არ დაწყებულა",((K$1&gt;მონაცემები!$I89)*OR(მონაცემები!$AF89&gt;K$1,მონაცემები!$AF89="")*((K$1-მონაცემები!$I89)/365)),0)</f>
        <v>0</v>
      </c>
      <c r="L89" s="8">
        <f>IF(მონაცემები!$I89&lt;&gt;"არ დაწყებულა",((L$1&gt;მონაცემები!$I89)*OR(მონაცემები!$AF89&gt;L$1,მონაცემები!$AF89="")*((L$1-მონაცემები!$I89)/365)),0)</f>
        <v>0</v>
      </c>
      <c r="M89" s="8">
        <f>IF(მონაცემები!$I89&lt;&gt;"არ დაწყებულა",((M$1&gt;მონაცემები!$I89)*OR(მონაცემები!$AF89&gt;M$1,მონაცემები!$AF89="")*((M$1-მონაცემები!$I89)/365)),0)</f>
        <v>0</v>
      </c>
      <c r="N89" s="8">
        <f>IF(მონაცემები!$I89&lt;&gt;"არ დაწყებულა",((N$1&gt;მონაცემები!$I89)*OR(მონაცემები!$AF89&gt;N$1,მონაცემები!$AF89="")*((N$1-მონაცემები!$I89)/365)),0)</f>
        <v>0</v>
      </c>
      <c r="O89" s="8">
        <f>IF(მონაცემები!$I89&lt;&gt;"არ დაწყებულა",((O$1&gt;მონაცემები!$I89)*OR(მონაცემები!$AF89&gt;O$1,მონაცემები!$AF89="")*((O$1-მონაცემები!$I89)/365)),0)</f>
        <v>0</v>
      </c>
      <c r="P89" s="8">
        <f>IF(მონაცემები!$I89&lt;&gt;"არ დაწყებულა",((P$1&gt;მონაცემები!$I89)*OR(მონაცემები!$AF89&gt;P$1,მონაცემები!$AF89="")*((P$1-მონაცემები!$I89)/365)),0)</f>
        <v>0</v>
      </c>
      <c r="Q89" s="8">
        <f>IF(მონაცემები!$I89&lt;&gt;"არ დაწყებულა",((Q$1&gt;მონაცემები!$I89)*OR(მონაცემები!$AF89&gt;Q$1,მონაცემები!$AF89="")*((Q$1-მონაცემები!$I89)/365)),0)</f>
        <v>0</v>
      </c>
      <c r="R89" s="8">
        <f>IF(მონაცემები!$I89&lt;&gt;"არ დაწყებულა",((R$1&gt;მონაცემები!$I89)*OR(მონაცემები!$AF89&gt;R$1,მონაცემები!$AF89="")*((R$1-მონაცემები!$I89)/365)),0)</f>
        <v>0</v>
      </c>
      <c r="S89" s="8">
        <f>IF(მონაცემები!$I89&lt;&gt;"არ დაწყებულა",((S$1&gt;მონაცემები!$I89)*OR(მონაცემები!$AF89&gt;S$1,მონაცემები!$AF89="")*((S$1-მონაცემები!$I89)/365)),0)</f>
        <v>0</v>
      </c>
      <c r="T89" s="8">
        <f>IF(მონაცემები!$I89&lt;&gt;"არ დაწყებულა",((T$1&gt;მონაცემები!$I89)*OR(მონაცემები!$AF89&gt;T$1,მონაცემები!$AF89="")*((T$1-მონაცემები!$I89)/365)),0)</f>
        <v>0</v>
      </c>
      <c r="U89" s="8">
        <f>IF(მონაცემები!$I89&lt;&gt;"არ დაწყებულა",((U$1&gt;მონაცემები!$I89)*OR(მონაცემები!$AF89&gt;U$1,მონაცემები!$AF89="")*((U$1-მონაცემები!$I89)/365)),0)</f>
        <v>0</v>
      </c>
      <c r="V89" s="8">
        <f>IF(მონაცემები!$I89&lt;&gt;"არ დაწყებულა",((V$1&gt;მონაცემები!$I89)*OR(მონაცემები!$AF89&gt;V$1,მონაცემები!$AF89="")*((V$1-მონაცემები!$I89)/365)),0)</f>
        <v>0</v>
      </c>
      <c r="W89" s="8">
        <f>IF(მონაცემები!$I89&lt;&gt;"არ დაწყებულა",((W$1&gt;მონაცემები!$I89)*OR(მონაცემები!$AF89&gt;W$1,მონაცემები!$AF89="")*((W$1-მონაცემები!$I89)/365)),0)</f>
        <v>0</v>
      </c>
      <c r="X89" s="8">
        <f>IF(მონაცემები!$I89&lt;&gt;"არ დაწყებულა",((X$1&gt;მონაცემები!$I89)*OR(მონაცემები!$AF89&gt;X$1,მონაცემები!$AF89="")*((X$1-მონაცემები!$I89)/365)),0)</f>
        <v>0</v>
      </c>
      <c r="Y89" s="8">
        <f>IF(მონაცემები!$I89&lt;&gt;"არ დაწყებულა",((Y$1&gt;მონაცემები!$I89)*OR(მონაცემები!$AF89&gt;Y$1,მონაცემები!$AF89="")*((Y$1-მონაცემები!$I89)/365)),0)</f>
        <v>0</v>
      </c>
      <c r="Z89" s="8">
        <f>IF(მონაცემები!$I89&lt;&gt;"არ დაწყებულა",((Z$1&gt;მონაცემები!$I89)*OR(მონაცემები!$AF89&gt;Z$1,მონაცემები!$AF89="")*((Z$1-მონაცემები!$I89)/365)),0)</f>
        <v>0</v>
      </c>
      <c r="AA89" s="8">
        <f>IF(მონაცემები!$I89&lt;&gt;"არ დაწყებულა",((AA$1&gt;მონაცემები!$I89)*OR(მონაცემები!$AF89&gt;AA$1,მონაცემები!$AF89="")*((AA$1-მონაცემები!$I89)/365)),0)</f>
        <v>0</v>
      </c>
      <c r="AB89" s="8">
        <f>IF(მონაცემები!$I89&lt;&gt;"არ დაწყებულა",((AB$1&gt;მონაცემები!$I89)*OR(მონაცემები!$AF89&gt;AB$1,მონაცემები!$AF89="")*((AB$1-მონაცემები!$I89)/365)),0)</f>
        <v>0</v>
      </c>
      <c r="AC89" s="8">
        <f>IF(მონაცემები!$I89&lt;&gt;"არ დაწყებულა",((AC$1&gt;მონაცემები!$I89)*OR(მონაცემები!$AF89&gt;AC$1,მონაცემები!$AF89="")*((AC$1-მონაცემები!$I89)/365)),0)</f>
        <v>0</v>
      </c>
      <c r="AD89" s="8">
        <f>IF(მონაცემები!$I89&lt;&gt;"არ დაწყებულა",((AD$1&gt;მონაცემები!$I89)*OR(მონაცემები!$AF89&gt;AD$1,მონაცემები!$AF89="")*((AD$1-მონაცემები!$I89)/365)),0)</f>
        <v>0</v>
      </c>
      <c r="AE89" s="8">
        <f>IF(მონაცემები!$I89&lt;&gt;"არ დაწყებულა",((AE$1&gt;მონაცემები!$I89)*OR(მონაცემები!$AF89&gt;AE$1,მონაცემები!$AF89="")*((AE$1-მონაცემები!$I89)/365)),0)</f>
        <v>0</v>
      </c>
      <c r="AF89" s="8">
        <f>IF(მონაცემები!$I89&lt;&gt;"არ დაწყებულა",((AF$1&gt;მონაცემები!$I89)*OR(მონაცემები!$AF89&gt;AF$1,მონაცემები!$AF89="")*((AF$1-მონაცემები!$I89)/365)),0)</f>
        <v>0</v>
      </c>
      <c r="AG89" s="8">
        <f>IF(მონაცემები!$I89&lt;&gt;"არ დაწყებულა",((AG$1&gt;მონაცემები!$I89)*OR(მონაცემები!$AF89&gt;AG$1,მონაცემები!$AF89="")*((AG$1-მონაცემები!$I89)/365)),0)</f>
        <v>0</v>
      </c>
      <c r="AH89" s="8">
        <f>IF(მონაცემები!$I89&lt;&gt;"არ დაწყებულა",((AH$1&gt;მონაცემები!$I89)*OR(მონაცემები!$AF89&gt;AH$1,მონაცემები!$AF89="")*((AH$1-მონაცემები!$I89)/365)),0)</f>
        <v>0</v>
      </c>
      <c r="AI89" s="8">
        <f>IF(მონაცემები!$I89&lt;&gt;"არ დაწყებულა",((AI$1&gt;მონაცემები!$I89)*OR(მონაცემები!$AF89&gt;AI$1,მონაცემები!$AF89="")*((AI$1-მონაცემები!$I89)/365)),0)</f>
        <v>0</v>
      </c>
      <c r="AJ89" s="8">
        <f>IF(მონაცემები!$I89&lt;&gt;"არ დაწყებულა",((AJ$1&gt;მონაცემები!$I89)*OR(მონაცემები!$AF89&gt;AJ$1,მონაცემები!$AF89="")*((AJ$1-მონაცემები!$I89)/365)),0)</f>
        <v>0</v>
      </c>
      <c r="AK89" s="8">
        <f>IF(მონაცემები!$I89&lt;&gt;"არ დაწყებულა",((AK$1&gt;მონაცემები!$I89)*OR(მონაცემები!$AF89&gt;AK$1,მონაცემები!$AF89="")*((AK$1-მონაცემები!$I89)/365)),0)</f>
        <v>0</v>
      </c>
      <c r="AL89" s="8">
        <f>IF(მონაცემები!$I89&lt;&gt;"არ დაწყებულა",((AL$1&gt;მონაცემები!$I89)*OR(მონაცემები!$AF89&gt;AL$1,მონაცემები!$AF89="")*((AL$1-მონაცემები!$I89)/365)),0)</f>
        <v>0</v>
      </c>
      <c r="AM89" s="8">
        <f>IF(მონაცემები!$I89&lt;&gt;"არ დაწყებულა",((AM$1&gt;მონაცემები!$I89)*OR(მონაცემები!$AF89&gt;AM$1,მონაცემები!$AF89="")*((AM$1-მონაცემები!$I89)/365)),0)</f>
        <v>0</v>
      </c>
      <c r="AN89" s="8">
        <f>IF(მონაცემები!$I89&lt;&gt;"არ დაწყებულა",((AN$1&gt;მონაცემები!$I89)*OR(მონაცემები!$AF89&gt;AN$1,მონაცემები!$AF89="")*((AN$1-მონაცემები!$I89)/365)),0)</f>
        <v>0</v>
      </c>
      <c r="AO89" s="8">
        <f>IF(მონაცემები!$I89&lt;&gt;"არ დაწყებულა",((AO$1&gt;მონაცემები!$I89)*OR(მონაცემები!$AF89&gt;AO$1,მონაცემები!$AF89="")*((AO$1-მონაცემები!$I89)/365)),0)</f>
        <v>0</v>
      </c>
      <c r="AP89" s="8">
        <f>IF(მონაცემები!$I89&lt;&gt;"არ დაწყებულა",((AP$1&gt;მონაცემები!$I89)*OR(მონაცემები!$AF89&gt;AP$1,მონაცემები!$AF89="")*((AP$1-მონაცემები!$I89)/365)),0)</f>
        <v>0</v>
      </c>
      <c r="AQ89" s="8">
        <f>IF(მონაცემები!$I89&lt;&gt;"არ დაწყებულა",((AQ$1&gt;მონაცემები!$I89)*OR(მონაცემები!$AF89&gt;AQ$1,მონაცემები!$AF89="")*((AQ$1-მონაცემები!$I89)/365)),0)</f>
        <v>0</v>
      </c>
      <c r="AR89" s="8">
        <f>IF(მონაცემები!$I89&lt;&gt;"არ დაწყებულა",((AR$1&gt;მონაცემები!$I89)*OR(მონაცემები!$AF89&gt;AR$1,მონაცემები!$AF89="")*((AR$1-მონაცემები!$I89)/365)),0)</f>
        <v>0</v>
      </c>
      <c r="AS89" s="8">
        <f>IF(მონაცემები!$I89&lt;&gt;"არ დაწყებულა",((AS$1&gt;მონაცემები!$I89)*OR(მონაცემები!$AF89&gt;AS$1,მონაცემები!$AF89="")*((AS$1-მონაცემები!$I89)/365)),0)</f>
        <v>0</v>
      </c>
      <c r="AT89" s="8">
        <f>IF(მონაცემები!$I89&lt;&gt;"არ დაწყებულა",((AT$1&gt;მონაცემები!$I89)*OR(მონაცემები!$AF89&gt;AT$1,მონაცემები!$AF89="")*((AT$1-მონაცემები!$I89)/365)),0)</f>
        <v>0</v>
      </c>
      <c r="AU89" s="8">
        <f>IF(მონაცემები!$I89&lt;&gt;"არ დაწყებულა",((AU$1&gt;მონაცემები!$I89)*OR(მონაცემები!$AF89&gt;AU$1,მონაცემები!$AF89="")*((AU$1-მონაცემები!$I89)/365)),0)</f>
        <v>0</v>
      </c>
      <c r="AV89" s="8">
        <f>IF(მონაცემები!$I89&lt;&gt;"არ დაწყებულა",((AV$1&gt;მონაცემები!$I89)*OR(მონაცემები!$AF89&gt;AV$1,მონაცემები!$AF89="")*((AV$1-მონაცემები!$I89)/365)),0)</f>
        <v>0</v>
      </c>
      <c r="AW89" s="8">
        <f>IF(მონაცემები!$I89&lt;&gt;"არ დაწყებულა",((AW$1&gt;მონაცემები!$I89)*OR(მონაცემები!$AF89&gt;AW$1,მონაცემები!$AF89="")*((AW$1-მონაცემები!$I89)/365)),0)</f>
        <v>0</v>
      </c>
      <c r="AX89" s="8">
        <f>IF(მონაცემები!$I89&lt;&gt;"არ დაწყებულა",((AX$1&gt;მონაცემები!$I89)*OR(მონაცემები!$AF89&gt;AX$1,მონაცემები!$AF89="")*((AX$1-მონაცემები!$I89)/365)),0)</f>
        <v>0</v>
      </c>
      <c r="AY89" s="8">
        <f>IF(მონაცემები!$I89&lt;&gt;"არ დაწყებულა",((AY$1&gt;მონაცემები!$I89)*OR(მონაცემები!$AF89&gt;AY$1,მონაცემები!$AF89="")*((AY$1-მონაცემები!$I89)/365)),0)</f>
        <v>0</v>
      </c>
      <c r="AZ89" s="8">
        <f>IF(მონაცემები!$I89&lt;&gt;"არ დაწყებულა",((AZ$1&gt;მონაცემები!$I89)*OR(მონაცემები!$AF89&gt;AZ$1,მონაცემები!$AF89="")*((AZ$1-მონაცემები!$I89)/365)),0)</f>
        <v>0</v>
      </c>
      <c r="BA89" s="8">
        <f>IF(მონაცემები!$I89&lt;&gt;"არ დაწყებულა",((BA$1&gt;მონაცემები!$I89)*OR(მონაცემები!$AF89&gt;BA$1,მონაცემები!$AF89="")*((BA$1-მონაცემები!$I89)/365)),0)</f>
        <v>0</v>
      </c>
      <c r="BB89" s="8">
        <f>IF(მონაცემები!$I89&lt;&gt;"არ დაწყებულა",((BB$1&gt;მონაცემები!$I89)*OR(მონაცემები!$AF89&gt;BB$1,მონაცემები!$AF89="")*((BB$1-მონაცემები!$I89)/365)),0)</f>
        <v>0</v>
      </c>
      <c r="BC89" s="8">
        <f>IF(მონაცემები!$I89&lt;&gt;"არ დაწყებულა",((BC$1&gt;მონაცემები!$I89)*OR(მონაცემები!$AF89&gt;BC$1,მონაცემები!$AF89="")*((BC$1-მონაცემები!$I89)/365)),0)</f>
        <v>0</v>
      </c>
      <c r="BD89" s="8">
        <f>IF(მონაცემები!$I89&lt;&gt;"არ დაწყებულა",((BD$1&gt;მონაცემები!$I89)*OR(მონაცემები!$AF89&gt;BD$1,მონაცემები!$AF89="")*((BD$1-მონაცემები!$I89)/365)),0)</f>
        <v>0</v>
      </c>
    </row>
    <row r="90" spans="2:56">
      <c r="B90" s="8">
        <f>IF(მონაცემები!$I90&lt;&gt;"არ დაწყებულა",((B$1&gt;მონაცემები!$I90)*OR(მონაცემები!$AF90&gt;B$1,მონაცემები!$AF90="")*((B$1-მონაცემები!$I90)/365)),0)</f>
        <v>0.1095890410958904</v>
      </c>
      <c r="C90" s="8">
        <f>IF(მონაცემები!$I90&lt;&gt;"არ დაწყებულა",((C$1&gt;მონაცემები!$I90)*OR(მონაცემები!$AF90&gt;C$1,მონაცემები!$AF90="")*((C$1-მონაცემები!$I90)/365)),0)</f>
        <v>0.19452054794520549</v>
      </c>
      <c r="D90" s="8">
        <f>IF(მონაცემები!$I90&lt;&gt;"არ დაწყებულა",((D$1&gt;მონაცემები!$I90)*OR(მონაცემები!$AF90&gt;D$1,მონაცემები!$AF90="")*((D$1-მონაცემები!$I90)/365)),0)</f>
        <v>0.27123287671232876</v>
      </c>
      <c r="E90" s="8">
        <f>IF(მონაცემები!$I90&lt;&gt;"არ დაწყებულა",((E$1&gt;მონაცემები!$I90)*OR(მონაცემები!$AF90&gt;E$1,მონაცემები!$AF90="")*((E$1-მონაცემები!$I90)/365)),0)</f>
        <v>0.35616438356164382</v>
      </c>
      <c r="F90" s="8">
        <f>IF(მონაცემები!$I90&lt;&gt;"არ დაწყებულა",((F$1&gt;მონაცემები!$I90)*OR(მონაცემები!$AF90&gt;F$1,მონაცემები!$AF90="")*((F$1-მონაცემები!$I90)/365)),0)</f>
        <v>0.43835616438356162</v>
      </c>
      <c r="G90" s="8">
        <f>IF(მონაცემები!$I90&lt;&gt;"არ დაწყებულა",((G$1&gt;მონაცემები!$I90)*OR(მონაცემები!$AF90&gt;G$1,მონაცემები!$AF90="")*((G$1-მონაცემები!$I90)/365)),0)</f>
        <v>0.52328767123287667</v>
      </c>
      <c r="H90" s="8">
        <f>IF(მონაცემები!$I90&lt;&gt;"არ დაწყებულა",((H$1&gt;მონაცემები!$I90)*OR(მონაცემები!$AF90&gt;H$1,მონაცემები!$AF90="")*((H$1-მონაცემები!$I90)/365)),0)</f>
        <v>0.60547945205479448</v>
      </c>
      <c r="I90" s="8">
        <f>IF(მონაცემები!$I90&lt;&gt;"არ დაწყებულა",((I$1&gt;მონაცემები!$I90)*OR(მონაცემები!$AF90&gt;I$1,მონაცემები!$AF90="")*((I$1-მონაცემები!$I90)/365)),0)</f>
        <v>0.69041095890410964</v>
      </c>
      <c r="J90" s="8">
        <f>IF(მონაცემები!$I90&lt;&gt;"არ დაწყებულა",((J$1&gt;მონაცემები!$I90)*OR(მონაცემები!$AF90&gt;J$1,მონაცემები!$AF90="")*((J$1-მონაცემები!$I90)/365)),0)</f>
        <v>0.77534246575342469</v>
      </c>
      <c r="K90" s="8">
        <f>IF(მონაცემები!$I90&lt;&gt;"არ დაწყებულა",((K$1&gt;მონაცემები!$I90)*OR(მონაცემები!$AF90&gt;K$1,მონაცემები!$AF90="")*((K$1-მონაცემები!$I90)/365)),0)</f>
        <v>0.8575342465753425</v>
      </c>
      <c r="L90" s="8">
        <f>IF(მონაცემები!$I90&lt;&gt;"არ დაწყებულა",((L$1&gt;მონაცემები!$I90)*OR(მონაცემები!$AF90&gt;L$1,მონაცემები!$AF90="")*((L$1-მონაცემები!$I90)/365)),0)</f>
        <v>0.94246575342465755</v>
      </c>
      <c r="M90" s="8">
        <f>IF(მონაცემები!$I90&lt;&gt;"არ დაწყებულა",((M$1&gt;მონაცემები!$I90)*OR(მონაცემები!$AF90&gt;M$1,მონაცემები!$AF90="")*((M$1-მონაცემები!$I90)/365)),0)</f>
        <v>0</v>
      </c>
      <c r="N90" s="8">
        <f>IF(მონაცემები!$I90&lt;&gt;"არ დაწყებულა",((N$1&gt;მონაცემები!$I90)*OR(მონაცემები!$AF90&gt;N$1,მონაცემები!$AF90="")*((N$1-მონაცემები!$I90)/365)),0)</f>
        <v>0</v>
      </c>
      <c r="O90" s="8">
        <f>IF(მონაცემები!$I90&lt;&gt;"არ დაწყებულა",((O$1&gt;მონაცემები!$I90)*OR(მონაცემები!$AF90&gt;O$1,მონაცემები!$AF90="")*((O$1-მონაცემები!$I90)/365)),0)</f>
        <v>0</v>
      </c>
      <c r="P90" s="8">
        <f>IF(მონაცემები!$I90&lt;&gt;"არ დაწყებულა",((P$1&gt;მონაცემები!$I90)*OR(მონაცემები!$AF90&gt;P$1,მონაცემები!$AF90="")*((P$1-მონაცემები!$I90)/365)),0)</f>
        <v>0</v>
      </c>
      <c r="Q90" s="8">
        <f>IF(მონაცემები!$I90&lt;&gt;"არ დაწყებულა",((Q$1&gt;მონაცემები!$I90)*OR(მონაცემები!$AF90&gt;Q$1,მონაცემები!$AF90="")*((Q$1-მონაცემები!$I90)/365)),0)</f>
        <v>0</v>
      </c>
      <c r="R90" s="8">
        <f>IF(მონაცემები!$I90&lt;&gt;"არ დაწყებულა",((R$1&gt;მონაცემები!$I90)*OR(მონაცემები!$AF90&gt;R$1,მონაცემები!$AF90="")*((R$1-მონაცემები!$I90)/365)),0)</f>
        <v>0</v>
      </c>
      <c r="S90" s="8">
        <f>IF(მონაცემები!$I90&lt;&gt;"არ დაწყებულა",((S$1&gt;მონაცემები!$I90)*OR(მონაცემები!$AF90&gt;S$1,მონაცემები!$AF90="")*((S$1-მონაცემები!$I90)/365)),0)</f>
        <v>0</v>
      </c>
      <c r="T90" s="8">
        <f>IF(მონაცემები!$I90&lt;&gt;"არ დაწყებულა",((T$1&gt;მონაცემები!$I90)*OR(მონაცემები!$AF90&gt;T$1,მონაცემები!$AF90="")*((T$1-მონაცემები!$I90)/365)),0)</f>
        <v>0</v>
      </c>
      <c r="U90" s="8">
        <f>IF(მონაცემები!$I90&lt;&gt;"არ დაწყებულა",((U$1&gt;მონაცემები!$I90)*OR(მონაცემები!$AF90&gt;U$1,მონაცემები!$AF90="")*((U$1-მონაცემები!$I90)/365)),0)</f>
        <v>0</v>
      </c>
      <c r="V90" s="8">
        <f>IF(მონაცემები!$I90&lt;&gt;"არ დაწყებულა",((V$1&gt;მონაცემები!$I90)*OR(მონაცემები!$AF90&gt;V$1,მონაცემები!$AF90="")*((V$1-მონაცემები!$I90)/365)),0)</f>
        <v>0</v>
      </c>
      <c r="W90" s="8">
        <f>IF(მონაცემები!$I90&lt;&gt;"არ დაწყებულა",((W$1&gt;მონაცემები!$I90)*OR(მონაცემები!$AF90&gt;W$1,მონაცემები!$AF90="")*((W$1-მონაცემები!$I90)/365)),0)</f>
        <v>0</v>
      </c>
      <c r="X90" s="8">
        <f>IF(მონაცემები!$I90&lt;&gt;"არ დაწყებულა",((X$1&gt;მონაცემები!$I90)*OR(მონაცემები!$AF90&gt;X$1,მონაცემები!$AF90="")*((X$1-მონაცემები!$I90)/365)),0)</f>
        <v>0</v>
      </c>
      <c r="Y90" s="8">
        <f>IF(მონაცემები!$I90&lt;&gt;"არ დაწყებულა",((Y$1&gt;მონაცემები!$I90)*OR(მონაცემები!$AF90&gt;Y$1,მონაცემები!$AF90="")*((Y$1-მონაცემები!$I90)/365)),0)</f>
        <v>0</v>
      </c>
      <c r="Z90" s="8">
        <f>IF(მონაცემები!$I90&lt;&gt;"არ დაწყებულა",((Z$1&gt;მონაცემები!$I90)*OR(მონაცემები!$AF90&gt;Z$1,მონაცემები!$AF90="")*((Z$1-მონაცემები!$I90)/365)),0)</f>
        <v>0</v>
      </c>
      <c r="AA90" s="8">
        <f>IF(მონაცემები!$I90&lt;&gt;"არ დაწყებულა",((AA$1&gt;მონაცემები!$I90)*OR(მონაცემები!$AF90&gt;AA$1,მონაცემები!$AF90="")*((AA$1-მონაცემები!$I90)/365)),0)</f>
        <v>0</v>
      </c>
      <c r="AB90" s="8">
        <f>IF(მონაცემები!$I90&lt;&gt;"არ დაწყებულა",((AB$1&gt;მონაცემები!$I90)*OR(მონაცემები!$AF90&gt;AB$1,მონაცემები!$AF90="")*((AB$1-მონაცემები!$I90)/365)),0)</f>
        <v>0</v>
      </c>
      <c r="AC90" s="8">
        <f>IF(მონაცემები!$I90&lt;&gt;"არ დაწყებულა",((AC$1&gt;მონაცემები!$I90)*OR(მონაცემები!$AF90&gt;AC$1,მონაცემები!$AF90="")*((AC$1-მონაცემები!$I90)/365)),0)</f>
        <v>0</v>
      </c>
      <c r="AD90" s="8">
        <f>IF(მონაცემები!$I90&lt;&gt;"არ დაწყებულა",((AD$1&gt;მონაცემები!$I90)*OR(მონაცემები!$AF90&gt;AD$1,მონაცემები!$AF90="")*((AD$1-მონაცემები!$I90)/365)),0)</f>
        <v>0</v>
      </c>
      <c r="AE90" s="8">
        <f>IF(მონაცემები!$I90&lt;&gt;"არ დაწყებულა",((AE$1&gt;მონაცემები!$I90)*OR(მონაცემები!$AF90&gt;AE$1,მონაცემები!$AF90="")*((AE$1-მონაცემები!$I90)/365)),0)</f>
        <v>0</v>
      </c>
      <c r="AF90" s="8">
        <f>IF(მონაცემები!$I90&lt;&gt;"არ დაწყებულა",((AF$1&gt;მონაცემები!$I90)*OR(მონაცემები!$AF90&gt;AF$1,მონაცემები!$AF90="")*((AF$1-მონაცემები!$I90)/365)),0)</f>
        <v>0</v>
      </c>
      <c r="AG90" s="8">
        <f>IF(მონაცემები!$I90&lt;&gt;"არ დაწყებულა",((AG$1&gt;მონაცემები!$I90)*OR(მონაცემები!$AF90&gt;AG$1,მონაცემები!$AF90="")*((AG$1-მონაცემები!$I90)/365)),0)</f>
        <v>0</v>
      </c>
      <c r="AH90" s="8">
        <f>IF(მონაცემები!$I90&lt;&gt;"არ დაწყებულა",((AH$1&gt;მონაცემები!$I90)*OR(მონაცემები!$AF90&gt;AH$1,მონაცემები!$AF90="")*((AH$1-მონაცემები!$I90)/365)),0)</f>
        <v>0</v>
      </c>
      <c r="AI90" s="8">
        <f>IF(მონაცემები!$I90&lt;&gt;"არ დაწყებულა",((AI$1&gt;მონაცემები!$I90)*OR(მონაცემები!$AF90&gt;AI$1,მონაცემები!$AF90="")*((AI$1-მონაცემები!$I90)/365)),0)</f>
        <v>0</v>
      </c>
      <c r="AJ90" s="8">
        <f>IF(მონაცემები!$I90&lt;&gt;"არ დაწყებულა",((AJ$1&gt;მონაცემები!$I90)*OR(მონაცემები!$AF90&gt;AJ$1,მონაცემები!$AF90="")*((AJ$1-მონაცემები!$I90)/365)),0)</f>
        <v>0</v>
      </c>
      <c r="AK90" s="8">
        <f>IF(მონაცემები!$I90&lt;&gt;"არ დაწყებულა",((AK$1&gt;მონაცემები!$I90)*OR(მონაცემები!$AF90&gt;AK$1,მონაცემები!$AF90="")*((AK$1-მონაცემები!$I90)/365)),0)</f>
        <v>0</v>
      </c>
      <c r="AL90" s="8">
        <f>IF(მონაცემები!$I90&lt;&gt;"არ დაწყებულა",((AL$1&gt;მონაცემები!$I90)*OR(მონაცემები!$AF90&gt;AL$1,მონაცემები!$AF90="")*((AL$1-მონაცემები!$I90)/365)),0)</f>
        <v>0</v>
      </c>
      <c r="AM90" s="8">
        <f>IF(მონაცემები!$I90&lt;&gt;"არ დაწყებულა",((AM$1&gt;მონაცემები!$I90)*OR(მონაცემები!$AF90&gt;AM$1,მონაცემები!$AF90="")*((AM$1-მონაცემები!$I90)/365)),0)</f>
        <v>0</v>
      </c>
      <c r="AN90" s="8">
        <f>IF(მონაცემები!$I90&lt;&gt;"არ დაწყებულა",((AN$1&gt;მონაცემები!$I90)*OR(მონაცემები!$AF90&gt;AN$1,მონაცემები!$AF90="")*((AN$1-მონაცემები!$I90)/365)),0)</f>
        <v>0</v>
      </c>
      <c r="AO90" s="8">
        <f>IF(მონაცემები!$I90&lt;&gt;"არ დაწყებულა",((AO$1&gt;მონაცემები!$I90)*OR(მონაცემები!$AF90&gt;AO$1,მონაცემები!$AF90="")*((AO$1-მონაცემები!$I90)/365)),0)</f>
        <v>0</v>
      </c>
      <c r="AP90" s="8">
        <f>IF(მონაცემები!$I90&lt;&gt;"არ დაწყებულა",((AP$1&gt;მონაცემები!$I90)*OR(მონაცემები!$AF90&gt;AP$1,მონაცემები!$AF90="")*((AP$1-მონაცემები!$I90)/365)),0)</f>
        <v>0</v>
      </c>
      <c r="AQ90" s="8">
        <f>IF(მონაცემები!$I90&lt;&gt;"არ დაწყებულა",((AQ$1&gt;მონაცემები!$I90)*OR(მონაცემები!$AF90&gt;AQ$1,მონაცემები!$AF90="")*((AQ$1-მონაცემები!$I90)/365)),0)</f>
        <v>0</v>
      </c>
      <c r="AR90" s="8">
        <f>IF(მონაცემები!$I90&lt;&gt;"არ დაწყებულა",((AR$1&gt;მონაცემები!$I90)*OR(მონაცემები!$AF90&gt;AR$1,მონაცემები!$AF90="")*((AR$1-მონაცემები!$I90)/365)),0)</f>
        <v>0</v>
      </c>
      <c r="AS90" s="8">
        <f>IF(მონაცემები!$I90&lt;&gt;"არ დაწყებულა",((AS$1&gt;მონაცემები!$I90)*OR(მონაცემები!$AF90&gt;AS$1,მონაცემები!$AF90="")*((AS$1-მონაცემები!$I90)/365)),0)</f>
        <v>0</v>
      </c>
      <c r="AT90" s="8">
        <f>IF(მონაცემები!$I90&lt;&gt;"არ დაწყებულა",((AT$1&gt;მონაცემები!$I90)*OR(მონაცემები!$AF90&gt;AT$1,მონაცემები!$AF90="")*((AT$1-მონაცემები!$I90)/365)),0)</f>
        <v>0</v>
      </c>
      <c r="AU90" s="8">
        <f>IF(მონაცემები!$I90&lt;&gt;"არ დაწყებულა",((AU$1&gt;მონაცემები!$I90)*OR(მონაცემები!$AF90&gt;AU$1,მონაცემები!$AF90="")*((AU$1-მონაცემები!$I90)/365)),0)</f>
        <v>0</v>
      </c>
      <c r="AV90" s="8">
        <f>IF(მონაცემები!$I90&lt;&gt;"არ დაწყებულა",((AV$1&gt;მონაცემები!$I90)*OR(მონაცემები!$AF90&gt;AV$1,მონაცემები!$AF90="")*((AV$1-მონაცემები!$I90)/365)),0)</f>
        <v>0</v>
      </c>
      <c r="AW90" s="8">
        <f>IF(მონაცემები!$I90&lt;&gt;"არ დაწყებულა",((AW$1&gt;მონაცემები!$I90)*OR(მონაცემები!$AF90&gt;AW$1,მონაცემები!$AF90="")*((AW$1-მონაცემები!$I90)/365)),0)</f>
        <v>0</v>
      </c>
      <c r="AX90" s="8">
        <f>IF(მონაცემები!$I90&lt;&gt;"არ დაწყებულა",((AX$1&gt;მონაცემები!$I90)*OR(მონაცემები!$AF90&gt;AX$1,მონაცემები!$AF90="")*((AX$1-მონაცემები!$I90)/365)),0)</f>
        <v>0</v>
      </c>
      <c r="AY90" s="8">
        <f>IF(მონაცემები!$I90&lt;&gt;"არ დაწყებულა",((AY$1&gt;მონაცემები!$I90)*OR(მონაცემები!$AF90&gt;AY$1,მონაცემები!$AF90="")*((AY$1-მონაცემები!$I90)/365)),0)</f>
        <v>0</v>
      </c>
      <c r="AZ90" s="8">
        <f>IF(მონაცემები!$I90&lt;&gt;"არ დაწყებულა",((AZ$1&gt;მონაცემები!$I90)*OR(მონაცემები!$AF90&gt;AZ$1,მონაცემები!$AF90="")*((AZ$1-მონაცემები!$I90)/365)),0)</f>
        <v>0</v>
      </c>
      <c r="BA90" s="8">
        <f>IF(მონაცემები!$I90&lt;&gt;"არ დაწყებულა",((BA$1&gt;მონაცემები!$I90)*OR(მონაცემები!$AF90&gt;BA$1,მონაცემები!$AF90="")*((BA$1-მონაცემები!$I90)/365)),0)</f>
        <v>0</v>
      </c>
      <c r="BB90" s="8">
        <f>IF(მონაცემები!$I90&lt;&gt;"არ დაწყებულა",((BB$1&gt;მონაცემები!$I90)*OR(მონაცემები!$AF90&gt;BB$1,მონაცემები!$AF90="")*((BB$1-მონაცემები!$I90)/365)),0)</f>
        <v>0</v>
      </c>
      <c r="BC90" s="8">
        <f>IF(მონაცემები!$I90&lt;&gt;"არ დაწყებულა",((BC$1&gt;მონაცემები!$I90)*OR(მონაცემები!$AF90&gt;BC$1,მონაცემები!$AF90="")*((BC$1-მონაცემები!$I90)/365)),0)</f>
        <v>0</v>
      </c>
      <c r="BD90" s="8">
        <f>IF(მონაცემები!$I90&lt;&gt;"არ დაწყებულა",((BD$1&gt;მონაცემები!$I90)*OR(მონაცემები!$AF90&gt;BD$1,მონაცემები!$AF90="")*((BD$1-მონაცემები!$I90)/365)),0)</f>
        <v>0</v>
      </c>
    </row>
    <row r="91" spans="2:56">
      <c r="B91" s="8">
        <f>IF(მონაცემები!$I91&lt;&gt;"არ დაწყებულა",((B$1&gt;მონაცემები!$I91)*OR(მონაცემები!$AF91&gt;B$1,მონაცემები!$AF91="")*((B$1-მონაცემები!$I91)/365)),0)</f>
        <v>0</v>
      </c>
      <c r="C91" s="8">
        <f>IF(მონაცემები!$I91&lt;&gt;"არ დაწყებულა",((C$1&gt;მონაცემები!$I91)*OR(მონაცემები!$AF91&gt;C$1,მონაცემები!$AF91="")*((C$1-მონაცემები!$I91)/365)),0)</f>
        <v>0</v>
      </c>
      <c r="D91" s="8">
        <f>IF(მონაცემები!$I91&lt;&gt;"არ დაწყებულა",((D$1&gt;მონაცემები!$I91)*OR(მონაცემები!$AF91&gt;D$1,მონაცემები!$AF91="")*((D$1-მონაცემები!$I91)/365)),0)</f>
        <v>0</v>
      </c>
      <c r="E91" s="8">
        <f>IF(მონაცემები!$I91&lt;&gt;"არ დაწყებულა",((E$1&gt;მონაცემები!$I91)*OR(მონაცემები!$AF91&gt;E$1,მონაცემები!$AF91="")*((E$1-მონაცემები!$I91)/365)),0)</f>
        <v>0</v>
      </c>
      <c r="F91" s="8">
        <f>IF(მონაცემები!$I91&lt;&gt;"არ დაწყებულა",((F$1&gt;მონაცემები!$I91)*OR(მონაცემები!$AF91&gt;F$1,მონაცემები!$AF91="")*((F$1-მონაცემები!$I91)/365)),0)</f>
        <v>0</v>
      </c>
      <c r="G91" s="8">
        <f>IF(მონაცემები!$I91&lt;&gt;"არ დაწყებულა",((G$1&gt;მონაცემები!$I91)*OR(მონაცემები!$AF91&gt;G$1,მონაცემები!$AF91="")*((G$1-მონაცემები!$I91)/365)),0)</f>
        <v>1.3698630136986301E-2</v>
      </c>
      <c r="H91" s="8">
        <f>IF(მონაცემები!$I91&lt;&gt;"არ დაწყებულა",((H$1&gt;მონაცემები!$I91)*OR(მონაცემები!$AF91&gt;H$1,მონაცემები!$AF91="")*((H$1-მონაცემები!$I91)/365)),0)</f>
        <v>9.5890410958904104E-2</v>
      </c>
      <c r="I91" s="8">
        <f>IF(მონაცემები!$I91&lt;&gt;"არ დაწყებულა",((I$1&gt;მონაცემები!$I91)*OR(მონაცემები!$AF91&gt;I$1,მონაცემები!$AF91="")*((I$1-მონაცემები!$I91)/365)),0)</f>
        <v>0</v>
      </c>
      <c r="J91" s="8">
        <f>IF(მონაცემები!$I91&lt;&gt;"არ დაწყებულა",((J$1&gt;მონაცემები!$I91)*OR(მონაცემები!$AF91&gt;J$1,მონაცემები!$AF91="")*((J$1-მონაცემები!$I91)/365)),0)</f>
        <v>0</v>
      </c>
      <c r="K91" s="8">
        <f>IF(მონაცემები!$I91&lt;&gt;"არ დაწყებულა",((K$1&gt;მონაცემები!$I91)*OR(მონაცემები!$AF91&gt;K$1,მონაცემები!$AF91="")*((K$1-მონაცემები!$I91)/365)),0)</f>
        <v>0</v>
      </c>
      <c r="L91" s="8">
        <f>IF(მონაცემები!$I91&lt;&gt;"არ დაწყებულა",((L$1&gt;მონაცემები!$I91)*OR(მონაცემები!$AF91&gt;L$1,მონაცემები!$AF91="")*((L$1-მონაცემები!$I91)/365)),0)</f>
        <v>0</v>
      </c>
      <c r="M91" s="8">
        <f>IF(მონაცემები!$I91&lt;&gt;"არ დაწყებულა",((M$1&gt;მონაცემები!$I91)*OR(მონაცემები!$AF91&gt;M$1,მონაცემები!$AF91="")*((M$1-მონაცემები!$I91)/365)),0)</f>
        <v>0</v>
      </c>
      <c r="N91" s="8">
        <f>IF(მონაცემები!$I91&lt;&gt;"არ დაწყებულა",((N$1&gt;მონაცემები!$I91)*OR(მონაცემები!$AF91&gt;N$1,მონაცემები!$AF91="")*((N$1-მონაცემები!$I91)/365)),0)</f>
        <v>0</v>
      </c>
      <c r="O91" s="8">
        <f>IF(მონაცემები!$I91&lt;&gt;"არ დაწყებულა",((O$1&gt;მონაცემები!$I91)*OR(მონაცემები!$AF91&gt;O$1,მონაცემები!$AF91="")*((O$1-მონაცემები!$I91)/365)),0)</f>
        <v>0</v>
      </c>
      <c r="P91" s="8">
        <f>IF(მონაცემები!$I91&lt;&gt;"არ დაწყებულა",((P$1&gt;მონაცემები!$I91)*OR(მონაცემები!$AF91&gt;P$1,მონაცემები!$AF91="")*((P$1-მონაცემები!$I91)/365)),0)</f>
        <v>0</v>
      </c>
      <c r="Q91" s="8">
        <f>IF(მონაცემები!$I91&lt;&gt;"არ დაწყებულა",((Q$1&gt;მონაცემები!$I91)*OR(მონაცემები!$AF91&gt;Q$1,მონაცემები!$AF91="")*((Q$1-მონაცემები!$I91)/365)),0)</f>
        <v>0</v>
      </c>
      <c r="R91" s="8">
        <f>IF(მონაცემები!$I91&lt;&gt;"არ დაწყებულა",((R$1&gt;მონაცემები!$I91)*OR(მონაცემები!$AF91&gt;R$1,მონაცემები!$AF91="")*((R$1-მონაცემები!$I91)/365)),0)</f>
        <v>0</v>
      </c>
      <c r="S91" s="8">
        <f>IF(მონაცემები!$I91&lt;&gt;"არ დაწყებულა",((S$1&gt;მონაცემები!$I91)*OR(მონაცემები!$AF91&gt;S$1,მონაცემები!$AF91="")*((S$1-მონაცემები!$I91)/365)),0)</f>
        <v>0</v>
      </c>
      <c r="T91" s="8">
        <f>IF(მონაცემები!$I91&lt;&gt;"არ დაწყებულა",((T$1&gt;მონაცემები!$I91)*OR(მონაცემები!$AF91&gt;T$1,მონაცემები!$AF91="")*((T$1-მონაცემები!$I91)/365)),0)</f>
        <v>0</v>
      </c>
      <c r="U91" s="8">
        <f>IF(მონაცემები!$I91&lt;&gt;"არ დაწყებულა",((U$1&gt;მონაცემები!$I91)*OR(მონაცემები!$AF91&gt;U$1,მონაცემები!$AF91="")*((U$1-მონაცემები!$I91)/365)),0)</f>
        <v>0</v>
      </c>
      <c r="V91" s="8">
        <f>IF(მონაცემები!$I91&lt;&gt;"არ დაწყებულა",((V$1&gt;მონაცემები!$I91)*OR(მონაცემები!$AF91&gt;V$1,მონაცემები!$AF91="")*((V$1-მონაცემები!$I91)/365)),0)</f>
        <v>0</v>
      </c>
      <c r="W91" s="8">
        <f>IF(მონაცემები!$I91&lt;&gt;"არ დაწყებულა",((W$1&gt;მონაცემები!$I91)*OR(მონაცემები!$AF91&gt;W$1,მონაცემები!$AF91="")*((W$1-მონაცემები!$I91)/365)),0)</f>
        <v>0</v>
      </c>
      <c r="X91" s="8">
        <f>IF(მონაცემები!$I91&lt;&gt;"არ დაწყებულა",((X$1&gt;მონაცემები!$I91)*OR(მონაცემები!$AF91&gt;X$1,მონაცემები!$AF91="")*((X$1-მონაცემები!$I91)/365)),0)</f>
        <v>0</v>
      </c>
      <c r="Y91" s="8">
        <f>IF(მონაცემები!$I91&lt;&gt;"არ დაწყებულა",((Y$1&gt;მონაცემები!$I91)*OR(მონაცემები!$AF91&gt;Y$1,მონაცემები!$AF91="")*((Y$1-მონაცემები!$I91)/365)),0)</f>
        <v>0</v>
      </c>
      <c r="Z91" s="8">
        <f>IF(მონაცემები!$I91&lt;&gt;"არ დაწყებულა",((Z$1&gt;მონაცემები!$I91)*OR(მონაცემები!$AF91&gt;Z$1,მონაცემები!$AF91="")*((Z$1-მონაცემები!$I91)/365)),0)</f>
        <v>0</v>
      </c>
      <c r="AA91" s="8">
        <f>IF(მონაცემები!$I91&lt;&gt;"არ დაწყებულა",((AA$1&gt;მონაცემები!$I91)*OR(მონაცემები!$AF91&gt;AA$1,მონაცემები!$AF91="")*((AA$1-მონაცემები!$I91)/365)),0)</f>
        <v>0</v>
      </c>
      <c r="AB91" s="8">
        <f>IF(მონაცემები!$I91&lt;&gt;"არ დაწყებულა",((AB$1&gt;მონაცემები!$I91)*OR(მონაცემები!$AF91&gt;AB$1,მონაცემები!$AF91="")*((AB$1-მონაცემები!$I91)/365)),0)</f>
        <v>0</v>
      </c>
      <c r="AC91" s="8">
        <f>IF(მონაცემები!$I91&lt;&gt;"არ დაწყებულა",((AC$1&gt;მონაცემები!$I91)*OR(მონაცემები!$AF91&gt;AC$1,მონაცემები!$AF91="")*((AC$1-მონაცემები!$I91)/365)),0)</f>
        <v>0</v>
      </c>
      <c r="AD91" s="8">
        <f>IF(მონაცემები!$I91&lt;&gt;"არ დაწყებულა",((AD$1&gt;მონაცემები!$I91)*OR(მონაცემები!$AF91&gt;AD$1,მონაცემები!$AF91="")*((AD$1-მონაცემები!$I91)/365)),0)</f>
        <v>0</v>
      </c>
      <c r="AE91" s="8">
        <f>IF(მონაცემები!$I91&lt;&gt;"არ დაწყებულა",((AE$1&gt;მონაცემები!$I91)*OR(მონაცემები!$AF91&gt;AE$1,მონაცემები!$AF91="")*((AE$1-მონაცემები!$I91)/365)),0)</f>
        <v>0</v>
      </c>
      <c r="AF91" s="8">
        <f>IF(მონაცემები!$I91&lt;&gt;"არ დაწყებულა",((AF$1&gt;მონაცემები!$I91)*OR(მონაცემები!$AF91&gt;AF$1,მონაცემები!$AF91="")*((AF$1-მონაცემები!$I91)/365)),0)</f>
        <v>0</v>
      </c>
      <c r="AG91" s="8">
        <f>IF(მონაცემები!$I91&lt;&gt;"არ დაწყებულა",((AG$1&gt;მონაცემები!$I91)*OR(მონაცემები!$AF91&gt;AG$1,მონაცემები!$AF91="")*((AG$1-მონაცემები!$I91)/365)),0)</f>
        <v>0</v>
      </c>
      <c r="AH91" s="8">
        <f>IF(მონაცემები!$I91&lt;&gt;"არ დაწყებულა",((AH$1&gt;მონაცემები!$I91)*OR(მონაცემები!$AF91&gt;AH$1,მონაცემები!$AF91="")*((AH$1-მონაცემები!$I91)/365)),0)</f>
        <v>0</v>
      </c>
      <c r="AI91" s="8">
        <f>IF(მონაცემები!$I91&lt;&gt;"არ დაწყებულა",((AI$1&gt;მონაცემები!$I91)*OR(მონაცემები!$AF91&gt;AI$1,მონაცემები!$AF91="")*((AI$1-მონაცემები!$I91)/365)),0)</f>
        <v>0</v>
      </c>
      <c r="AJ91" s="8">
        <f>IF(მონაცემები!$I91&lt;&gt;"არ დაწყებულა",((AJ$1&gt;მონაცემები!$I91)*OR(მონაცემები!$AF91&gt;AJ$1,მონაცემები!$AF91="")*((AJ$1-მონაცემები!$I91)/365)),0)</f>
        <v>0</v>
      </c>
      <c r="AK91" s="8">
        <f>IF(მონაცემები!$I91&lt;&gt;"არ დაწყებულა",((AK$1&gt;მონაცემები!$I91)*OR(მონაცემები!$AF91&gt;AK$1,მონაცემები!$AF91="")*((AK$1-მონაცემები!$I91)/365)),0)</f>
        <v>0</v>
      </c>
      <c r="AL91" s="8">
        <f>IF(მონაცემები!$I91&lt;&gt;"არ დაწყებულა",((AL$1&gt;მონაცემები!$I91)*OR(მონაცემები!$AF91&gt;AL$1,მონაცემები!$AF91="")*((AL$1-მონაცემები!$I91)/365)),0)</f>
        <v>0</v>
      </c>
      <c r="AM91" s="8">
        <f>IF(მონაცემები!$I91&lt;&gt;"არ დაწყებულა",((AM$1&gt;მონაცემები!$I91)*OR(მონაცემები!$AF91&gt;AM$1,მონაცემები!$AF91="")*((AM$1-მონაცემები!$I91)/365)),0)</f>
        <v>0</v>
      </c>
      <c r="AN91" s="8">
        <f>IF(მონაცემები!$I91&lt;&gt;"არ დაწყებულა",((AN$1&gt;მონაცემები!$I91)*OR(მონაცემები!$AF91&gt;AN$1,მონაცემები!$AF91="")*((AN$1-მონაცემები!$I91)/365)),0)</f>
        <v>0</v>
      </c>
      <c r="AO91" s="8">
        <f>IF(მონაცემები!$I91&lt;&gt;"არ დაწყებულა",((AO$1&gt;მონაცემები!$I91)*OR(მონაცემები!$AF91&gt;AO$1,მონაცემები!$AF91="")*((AO$1-მონაცემები!$I91)/365)),0)</f>
        <v>0</v>
      </c>
      <c r="AP91" s="8">
        <f>IF(მონაცემები!$I91&lt;&gt;"არ დაწყებულა",((AP$1&gt;მონაცემები!$I91)*OR(მონაცემები!$AF91&gt;AP$1,მონაცემები!$AF91="")*((AP$1-მონაცემები!$I91)/365)),0)</f>
        <v>0</v>
      </c>
      <c r="AQ91" s="8">
        <f>IF(მონაცემები!$I91&lt;&gt;"არ დაწყებულა",((AQ$1&gt;მონაცემები!$I91)*OR(მონაცემები!$AF91&gt;AQ$1,მონაცემები!$AF91="")*((AQ$1-მონაცემები!$I91)/365)),0)</f>
        <v>0</v>
      </c>
      <c r="AR91" s="8">
        <f>IF(მონაცემები!$I91&lt;&gt;"არ დაწყებულა",((AR$1&gt;მონაცემები!$I91)*OR(მონაცემები!$AF91&gt;AR$1,მონაცემები!$AF91="")*((AR$1-მონაცემები!$I91)/365)),0)</f>
        <v>0</v>
      </c>
      <c r="AS91" s="8">
        <f>IF(მონაცემები!$I91&lt;&gt;"არ დაწყებულა",((AS$1&gt;მონაცემები!$I91)*OR(მონაცემები!$AF91&gt;AS$1,მონაცემები!$AF91="")*((AS$1-მონაცემები!$I91)/365)),0)</f>
        <v>0</v>
      </c>
      <c r="AT91" s="8">
        <f>IF(მონაცემები!$I91&lt;&gt;"არ დაწყებულა",((AT$1&gt;მონაცემები!$I91)*OR(მონაცემები!$AF91&gt;AT$1,მონაცემები!$AF91="")*((AT$1-მონაცემები!$I91)/365)),0)</f>
        <v>0</v>
      </c>
      <c r="AU91" s="8">
        <f>IF(მონაცემები!$I91&lt;&gt;"არ დაწყებულა",((AU$1&gt;მონაცემები!$I91)*OR(მონაცემები!$AF91&gt;AU$1,მონაცემები!$AF91="")*((AU$1-მონაცემები!$I91)/365)),0)</f>
        <v>0</v>
      </c>
      <c r="AV91" s="8">
        <f>IF(მონაცემები!$I91&lt;&gt;"არ დაწყებულა",((AV$1&gt;მონაცემები!$I91)*OR(მონაცემები!$AF91&gt;AV$1,მონაცემები!$AF91="")*((AV$1-მონაცემები!$I91)/365)),0)</f>
        <v>0</v>
      </c>
      <c r="AW91" s="8">
        <f>IF(მონაცემები!$I91&lt;&gt;"არ დაწყებულა",((AW$1&gt;მონაცემები!$I91)*OR(მონაცემები!$AF91&gt;AW$1,მონაცემები!$AF91="")*((AW$1-მონაცემები!$I91)/365)),0)</f>
        <v>0</v>
      </c>
      <c r="AX91" s="8">
        <f>IF(მონაცემები!$I91&lt;&gt;"არ დაწყებულა",((AX$1&gt;მონაცემები!$I91)*OR(მონაცემები!$AF91&gt;AX$1,მონაცემები!$AF91="")*((AX$1-მონაცემები!$I91)/365)),0)</f>
        <v>0</v>
      </c>
      <c r="AY91" s="8">
        <f>IF(მონაცემები!$I91&lt;&gt;"არ დაწყებულა",((AY$1&gt;მონაცემები!$I91)*OR(მონაცემები!$AF91&gt;AY$1,მონაცემები!$AF91="")*((AY$1-მონაცემები!$I91)/365)),0)</f>
        <v>0</v>
      </c>
      <c r="AZ91" s="8">
        <f>IF(მონაცემები!$I91&lt;&gt;"არ დაწყებულა",((AZ$1&gt;მონაცემები!$I91)*OR(მონაცემები!$AF91&gt;AZ$1,მონაცემები!$AF91="")*((AZ$1-მონაცემები!$I91)/365)),0)</f>
        <v>0</v>
      </c>
      <c r="BA91" s="8">
        <f>IF(მონაცემები!$I91&lt;&gt;"არ დაწყებულა",((BA$1&gt;მონაცემები!$I91)*OR(მონაცემები!$AF91&gt;BA$1,მონაცემები!$AF91="")*((BA$1-მონაცემები!$I91)/365)),0)</f>
        <v>0</v>
      </c>
      <c r="BB91" s="8">
        <f>IF(მონაცემები!$I91&lt;&gt;"არ დაწყებულა",((BB$1&gt;მონაცემები!$I91)*OR(მონაცემები!$AF91&gt;BB$1,მონაცემები!$AF91="")*((BB$1-მონაცემები!$I91)/365)),0)</f>
        <v>0</v>
      </c>
      <c r="BC91" s="8">
        <f>IF(მონაცემები!$I91&lt;&gt;"არ დაწყებულა",((BC$1&gt;მონაცემები!$I91)*OR(მონაცემები!$AF91&gt;BC$1,მონაცემები!$AF91="")*((BC$1-მონაცემები!$I91)/365)),0)</f>
        <v>0</v>
      </c>
      <c r="BD91" s="8">
        <f>IF(მონაცემები!$I91&lt;&gt;"არ დაწყებულა",((BD$1&gt;მონაცემები!$I91)*OR(მონაცემები!$AF91&gt;BD$1,მონაცემები!$AF91="")*((BD$1-მონაცემები!$I91)/365)),0)</f>
        <v>0</v>
      </c>
    </row>
    <row r="92" spans="2:56">
      <c r="B92" s="8">
        <f>IF(მონაცემები!$I92&lt;&gt;"არ დაწყებულა",((B$1&gt;მონაცემები!$I92)*OR(მონაცემები!$AF92&gt;B$1,მონაცემები!$AF92="")*((B$1-მონაცემები!$I92)/365)),0)</f>
        <v>0</v>
      </c>
      <c r="C92" s="8">
        <f>IF(მონაცემები!$I92&lt;&gt;"არ დაწყებულა",((C$1&gt;მონაცემები!$I92)*OR(მონაცემები!$AF92&gt;C$1,მონაცემები!$AF92="")*((C$1-მონაცემები!$I92)/365)),0)</f>
        <v>0</v>
      </c>
      <c r="D92" s="8">
        <f>IF(მონაცემები!$I92&lt;&gt;"არ დაწყებულა",((D$1&gt;მონაცემები!$I92)*OR(მონაცემები!$AF92&gt;D$1,მონაცემები!$AF92="")*((D$1-მონაცემები!$I92)/365)),0)</f>
        <v>0</v>
      </c>
      <c r="E92" s="8">
        <f>IF(მონაცემები!$I92&lt;&gt;"არ დაწყებულა",((E$1&gt;მონაცემები!$I92)*OR(მონაცემები!$AF92&gt;E$1,მონაცემები!$AF92="")*((E$1-მონაცემები!$I92)/365)),0)</f>
        <v>0</v>
      </c>
      <c r="F92" s="8">
        <f>IF(მონაცემები!$I92&lt;&gt;"არ დაწყებულა",((F$1&gt;მონაცემები!$I92)*OR(მონაცემები!$AF92&gt;F$1,მონაცემები!$AF92="")*((F$1-მონაცემები!$I92)/365)),0)</f>
        <v>0</v>
      </c>
      <c r="G92" s="8">
        <f>IF(მონაცემები!$I92&lt;&gt;"არ დაწყებულა",((G$1&gt;მონაცემები!$I92)*OR(მონაცემები!$AF92&gt;G$1,მონაცემები!$AF92="")*((G$1-მონაცემები!$I92)/365)),0)</f>
        <v>0</v>
      </c>
      <c r="H92" s="8">
        <f>IF(მონაცემები!$I92&lt;&gt;"არ დაწყებულა",((H$1&gt;მონაცემები!$I92)*OR(მონაცემები!$AF92&gt;H$1,მონაცემები!$AF92="")*((H$1-მონაცემები!$I92)/365)),0)</f>
        <v>0</v>
      </c>
      <c r="I92" s="8">
        <f>IF(მონაცემები!$I92&lt;&gt;"არ დაწყებულა",((I$1&gt;მონაცემები!$I92)*OR(მონაცემები!$AF92&gt;I$1,მონაცემები!$AF92="")*((I$1-მონაცემები!$I92)/365)),0)</f>
        <v>0</v>
      </c>
      <c r="J92" s="8">
        <f>IF(მონაცემები!$I92&lt;&gt;"არ დაწყებულა",((J$1&gt;მონაცემები!$I92)*OR(მონაცემები!$AF92&gt;J$1,მონაცემები!$AF92="")*((J$1-მონაცემები!$I92)/365)),0)</f>
        <v>0</v>
      </c>
      <c r="K92" s="8">
        <f>IF(მონაცემები!$I92&lt;&gt;"არ დაწყებულა",((K$1&gt;მონაცემები!$I92)*OR(მონაცემები!$AF92&gt;K$1,მონაცემები!$AF92="")*((K$1-მონაცემები!$I92)/365)),0)</f>
        <v>0</v>
      </c>
      <c r="L92" s="8">
        <f>IF(მონაცემები!$I92&lt;&gt;"არ დაწყებულა",((L$1&gt;მონაცემები!$I92)*OR(მონაცემები!$AF92&gt;L$1,მონაცემები!$AF92="")*((L$1-მონაცემები!$I92)/365)),0)</f>
        <v>0</v>
      </c>
      <c r="M92" s="8">
        <f>IF(მონაცემები!$I92&lt;&gt;"არ დაწყებულა",((M$1&gt;მონაცემები!$I92)*OR(მონაცემები!$AF92&gt;M$1,მონაცემები!$AF92="")*((M$1-მონაცემები!$I92)/365)),0)</f>
        <v>0</v>
      </c>
      <c r="N92" s="8">
        <f>IF(მონაცემები!$I92&lt;&gt;"არ დაწყებულა",((N$1&gt;მონაცემები!$I92)*OR(მონაცემები!$AF92&gt;N$1,მონაცემები!$AF92="")*((N$1-მონაცემები!$I92)/365)),0)</f>
        <v>0</v>
      </c>
      <c r="O92" s="8">
        <f>IF(მონაცემები!$I92&lt;&gt;"არ დაწყებულა",((O$1&gt;მონაცემები!$I92)*OR(მონაცემები!$AF92&gt;O$1,მონაცემები!$AF92="")*((O$1-მონაცემები!$I92)/365)),0)</f>
        <v>0</v>
      </c>
      <c r="P92" s="8">
        <f>IF(მონაცემები!$I92&lt;&gt;"არ დაწყებულა",((P$1&gt;მონაცემები!$I92)*OR(მონაცემები!$AF92&gt;P$1,მონაცემები!$AF92="")*((P$1-მონაცემები!$I92)/365)),0)</f>
        <v>0</v>
      </c>
      <c r="Q92" s="8">
        <f>IF(მონაცემები!$I92&lt;&gt;"არ დაწყებულა",((Q$1&gt;მონაცემები!$I92)*OR(მონაცემები!$AF92&gt;Q$1,მონაცემები!$AF92="")*((Q$1-მონაცემები!$I92)/365)),0)</f>
        <v>0</v>
      </c>
      <c r="R92" s="8">
        <f>IF(მონაცემები!$I92&lt;&gt;"არ დაწყებულა",((R$1&gt;მონაცემები!$I92)*OR(მონაცემები!$AF92&gt;R$1,მონაცემები!$AF92="")*((R$1-მონაცემები!$I92)/365)),0)</f>
        <v>0</v>
      </c>
      <c r="S92" s="8">
        <f>IF(მონაცემები!$I92&lt;&gt;"არ დაწყებულა",((S$1&gt;მონაცემები!$I92)*OR(მონაცემები!$AF92&gt;S$1,მონაცემები!$AF92="")*((S$1-მონაცემები!$I92)/365)),0)</f>
        <v>0</v>
      </c>
      <c r="T92" s="8">
        <f>IF(მონაცემები!$I92&lt;&gt;"არ დაწყებულა",((T$1&gt;მონაცემები!$I92)*OR(მონაცემები!$AF92&gt;T$1,მონაცემები!$AF92="")*((T$1-მონაცემები!$I92)/365)),0)</f>
        <v>0</v>
      </c>
      <c r="U92" s="8">
        <f>IF(მონაცემები!$I92&lt;&gt;"არ დაწყებულა",((U$1&gt;მონაცემები!$I92)*OR(მონაცემები!$AF92&gt;U$1,მონაცემები!$AF92="")*((U$1-მონაცემები!$I92)/365)),0)</f>
        <v>0</v>
      </c>
      <c r="V92" s="8">
        <f>IF(მონაცემები!$I92&lt;&gt;"არ დაწყებულა",((V$1&gt;მონაცემები!$I92)*OR(მონაცემები!$AF92&gt;V$1,მონაცემები!$AF92="")*((V$1-მონაცემები!$I92)/365)),0)</f>
        <v>0</v>
      </c>
      <c r="W92" s="8">
        <f>IF(მონაცემები!$I92&lt;&gt;"არ დაწყებულა",((W$1&gt;მონაცემები!$I92)*OR(მონაცემები!$AF92&gt;W$1,მონაცემები!$AF92="")*((W$1-მონაცემები!$I92)/365)),0)</f>
        <v>0</v>
      </c>
      <c r="X92" s="8">
        <f>IF(მონაცემები!$I92&lt;&gt;"არ დაწყებულა",((X$1&gt;მონაცემები!$I92)*OR(მონაცემები!$AF92&gt;X$1,მონაცემები!$AF92="")*((X$1-მონაცემები!$I92)/365)),0)</f>
        <v>0</v>
      </c>
      <c r="Y92" s="8">
        <f>IF(მონაცემები!$I92&lt;&gt;"არ დაწყებულა",((Y$1&gt;მონაცემები!$I92)*OR(მონაცემები!$AF92&gt;Y$1,მონაცემები!$AF92="")*((Y$1-მონაცემები!$I92)/365)),0)</f>
        <v>0</v>
      </c>
      <c r="Z92" s="8">
        <f>IF(მონაცემები!$I92&lt;&gt;"არ დაწყებულა",((Z$1&gt;მონაცემები!$I92)*OR(მონაცემები!$AF92&gt;Z$1,მონაცემები!$AF92="")*((Z$1-მონაცემები!$I92)/365)),0)</f>
        <v>0</v>
      </c>
      <c r="AA92" s="8">
        <f>IF(მონაცემები!$I92&lt;&gt;"არ დაწყებულა",((AA$1&gt;მონაცემები!$I92)*OR(მონაცემები!$AF92&gt;AA$1,მონაცემები!$AF92="")*((AA$1-მონაცემები!$I92)/365)),0)</f>
        <v>0</v>
      </c>
      <c r="AB92" s="8">
        <f>IF(მონაცემები!$I92&lt;&gt;"არ დაწყებულა",((AB$1&gt;მონაცემები!$I92)*OR(მონაცემები!$AF92&gt;AB$1,მონაცემები!$AF92="")*((AB$1-მონაცემები!$I92)/365)),0)</f>
        <v>0</v>
      </c>
      <c r="AC92" s="8">
        <f>IF(მონაცემები!$I92&lt;&gt;"არ დაწყებულა",((AC$1&gt;მონაცემები!$I92)*OR(მონაცემები!$AF92&gt;AC$1,მონაცემები!$AF92="")*((AC$1-მონაცემები!$I92)/365)),0)</f>
        <v>0</v>
      </c>
      <c r="AD92" s="8">
        <f>IF(მონაცემები!$I92&lt;&gt;"არ დაწყებულა",((AD$1&gt;მონაცემები!$I92)*OR(მონაცემები!$AF92&gt;AD$1,მონაცემები!$AF92="")*((AD$1-მონაცემები!$I92)/365)),0)</f>
        <v>0</v>
      </c>
      <c r="AE92" s="8">
        <f>IF(მონაცემები!$I92&lt;&gt;"არ დაწყებულა",((AE$1&gt;მონაცემები!$I92)*OR(მონაცემები!$AF92&gt;AE$1,მონაცემები!$AF92="")*((AE$1-მონაცემები!$I92)/365)),0)</f>
        <v>0</v>
      </c>
      <c r="AF92" s="8">
        <f>IF(მონაცემები!$I92&lt;&gt;"არ დაწყებულა",((AF$1&gt;მონაცემები!$I92)*OR(მონაცემები!$AF92&gt;AF$1,მონაცემები!$AF92="")*((AF$1-მონაცემები!$I92)/365)),0)</f>
        <v>0</v>
      </c>
      <c r="AG92" s="8">
        <f>IF(მონაცემები!$I92&lt;&gt;"არ დაწყებულა",((AG$1&gt;მონაცემები!$I92)*OR(მონაცემები!$AF92&gt;AG$1,მონაცემები!$AF92="")*((AG$1-მონაცემები!$I92)/365)),0)</f>
        <v>0</v>
      </c>
      <c r="AH92" s="8">
        <f>IF(მონაცემები!$I92&lt;&gt;"არ დაწყებულა",((AH$1&gt;მონაცემები!$I92)*OR(მონაცემები!$AF92&gt;AH$1,მონაცემები!$AF92="")*((AH$1-მონაცემები!$I92)/365)),0)</f>
        <v>0</v>
      </c>
      <c r="AI92" s="8">
        <f>IF(მონაცემები!$I92&lt;&gt;"არ დაწყებულა",((AI$1&gt;მონაცემები!$I92)*OR(მონაცემები!$AF92&gt;AI$1,მონაცემები!$AF92="")*((AI$1-მონაცემები!$I92)/365)),0)</f>
        <v>0</v>
      </c>
      <c r="AJ92" s="8">
        <f>IF(მონაცემები!$I92&lt;&gt;"არ დაწყებულა",((AJ$1&gt;მონაცემები!$I92)*OR(მონაცემები!$AF92&gt;AJ$1,მონაცემები!$AF92="")*((AJ$1-მონაცემები!$I92)/365)),0)</f>
        <v>0</v>
      </c>
      <c r="AK92" s="8">
        <f>IF(მონაცემები!$I92&lt;&gt;"არ დაწყებულა",((AK$1&gt;მონაცემები!$I92)*OR(მონაცემები!$AF92&gt;AK$1,მონაცემები!$AF92="")*((AK$1-მონაცემები!$I92)/365)),0)</f>
        <v>0</v>
      </c>
      <c r="AL92" s="8">
        <f>IF(მონაცემები!$I92&lt;&gt;"არ დაწყებულა",((AL$1&gt;მონაცემები!$I92)*OR(მონაცემები!$AF92&gt;AL$1,მონაცემები!$AF92="")*((AL$1-მონაცემები!$I92)/365)),0)</f>
        <v>0</v>
      </c>
      <c r="AM92" s="8">
        <f>IF(მონაცემები!$I92&lt;&gt;"არ დაწყებულა",((AM$1&gt;მონაცემები!$I92)*OR(მონაცემები!$AF92&gt;AM$1,მონაცემები!$AF92="")*((AM$1-მონაცემები!$I92)/365)),0)</f>
        <v>0</v>
      </c>
      <c r="AN92" s="8">
        <f>IF(მონაცემები!$I92&lt;&gt;"არ დაწყებულა",((AN$1&gt;მონაცემები!$I92)*OR(მონაცემები!$AF92&gt;AN$1,მონაცემები!$AF92="")*((AN$1-მონაცემები!$I92)/365)),0)</f>
        <v>0</v>
      </c>
      <c r="AO92" s="8">
        <f>IF(მონაცემები!$I92&lt;&gt;"არ დაწყებულა",((AO$1&gt;მონაცემები!$I92)*OR(მონაცემები!$AF92&gt;AO$1,მონაცემები!$AF92="")*((AO$1-მონაცემები!$I92)/365)),0)</f>
        <v>0</v>
      </c>
      <c r="AP92" s="8">
        <f>IF(მონაცემები!$I92&lt;&gt;"არ დაწყებულა",((AP$1&gt;მონაცემები!$I92)*OR(მონაცემები!$AF92&gt;AP$1,მონაცემები!$AF92="")*((AP$1-მონაცემები!$I92)/365)),0)</f>
        <v>0</v>
      </c>
      <c r="AQ92" s="8">
        <f>IF(მონაცემები!$I92&lt;&gt;"არ დაწყებულა",((AQ$1&gt;მონაცემები!$I92)*OR(მონაცემები!$AF92&gt;AQ$1,მონაცემები!$AF92="")*((AQ$1-მონაცემები!$I92)/365)),0)</f>
        <v>0</v>
      </c>
      <c r="AR92" s="8">
        <f>IF(მონაცემები!$I92&lt;&gt;"არ დაწყებულა",((AR$1&gt;მონაცემები!$I92)*OR(მონაცემები!$AF92&gt;AR$1,მონაცემები!$AF92="")*((AR$1-მონაცემები!$I92)/365)),0)</f>
        <v>0</v>
      </c>
      <c r="AS92" s="8">
        <f>IF(მონაცემები!$I92&lt;&gt;"არ დაწყებულა",((AS$1&gt;მონაცემები!$I92)*OR(მონაცემები!$AF92&gt;AS$1,მონაცემები!$AF92="")*((AS$1-მონაცემები!$I92)/365)),0)</f>
        <v>0</v>
      </c>
      <c r="AT92" s="8">
        <f>IF(მონაცემები!$I92&lt;&gt;"არ დაწყებულა",((AT$1&gt;მონაცემები!$I92)*OR(მონაცემები!$AF92&gt;AT$1,მონაცემები!$AF92="")*((AT$1-მონაცემები!$I92)/365)),0)</f>
        <v>0</v>
      </c>
      <c r="AU92" s="8">
        <f>IF(მონაცემები!$I92&lt;&gt;"არ დაწყებულა",((AU$1&gt;მონაცემები!$I92)*OR(მონაცემები!$AF92&gt;AU$1,მონაცემები!$AF92="")*((AU$1-მონაცემები!$I92)/365)),0)</f>
        <v>0</v>
      </c>
      <c r="AV92" s="8">
        <f>IF(მონაცემები!$I92&lt;&gt;"არ დაწყებულა",((AV$1&gt;მონაცემები!$I92)*OR(მონაცემები!$AF92&gt;AV$1,მონაცემები!$AF92="")*((AV$1-მონაცემები!$I92)/365)),0)</f>
        <v>0</v>
      </c>
      <c r="AW92" s="8">
        <f>IF(მონაცემები!$I92&lt;&gt;"არ დაწყებულა",((AW$1&gt;მონაცემები!$I92)*OR(მონაცემები!$AF92&gt;AW$1,მონაცემები!$AF92="")*((AW$1-მონაცემები!$I92)/365)),0)</f>
        <v>0</v>
      </c>
      <c r="AX92" s="8">
        <f>IF(მონაცემები!$I92&lt;&gt;"არ დაწყებულა",((AX$1&gt;მონაცემები!$I92)*OR(მონაცემები!$AF92&gt;AX$1,მონაცემები!$AF92="")*((AX$1-მონაცემები!$I92)/365)),0)</f>
        <v>0</v>
      </c>
      <c r="AY92" s="8">
        <f>IF(მონაცემები!$I92&lt;&gt;"არ დაწყებულა",((AY$1&gt;მონაცემები!$I92)*OR(მონაცემები!$AF92&gt;AY$1,მონაცემები!$AF92="")*((AY$1-მონაცემები!$I92)/365)),0)</f>
        <v>0</v>
      </c>
      <c r="AZ92" s="8">
        <f>IF(მონაცემები!$I92&lt;&gt;"არ დაწყებულა",((AZ$1&gt;მონაცემები!$I92)*OR(მონაცემები!$AF92&gt;AZ$1,მონაცემები!$AF92="")*((AZ$1-მონაცემები!$I92)/365)),0)</f>
        <v>0</v>
      </c>
      <c r="BA92" s="8">
        <f>IF(მონაცემები!$I92&lt;&gt;"არ დაწყებულა",((BA$1&gt;მონაცემები!$I92)*OR(მონაცემები!$AF92&gt;BA$1,მონაცემები!$AF92="")*((BA$1-მონაცემები!$I92)/365)),0)</f>
        <v>0</v>
      </c>
      <c r="BB92" s="8">
        <f>IF(მონაცემები!$I92&lt;&gt;"არ დაწყებულა",((BB$1&gt;მონაცემები!$I92)*OR(მონაცემები!$AF92&gt;BB$1,მონაცემები!$AF92="")*((BB$1-მონაცემები!$I92)/365)),0)</f>
        <v>0</v>
      </c>
      <c r="BC92" s="8">
        <f>IF(მონაცემები!$I92&lt;&gt;"არ დაწყებულა",((BC$1&gt;მონაცემები!$I92)*OR(მონაცემები!$AF92&gt;BC$1,მონაცემები!$AF92="")*((BC$1-მონაცემები!$I92)/365)),0)</f>
        <v>0</v>
      </c>
      <c r="BD92" s="8">
        <f>IF(მონაცემები!$I92&lt;&gt;"არ დაწყებულა",((BD$1&gt;მონაცემები!$I92)*OR(მონაცემები!$AF92&gt;BD$1,მონაცემები!$AF92="")*((BD$1-მონაცემები!$I92)/365)),0)</f>
        <v>0</v>
      </c>
    </row>
    <row r="93" spans="2:56">
      <c r="B93" s="8">
        <f>IF(მონაცემები!$I93&lt;&gt;"არ დაწყებულა",((B$1&gt;მონაცემები!$I93)*OR(მონაცემები!$AF93&gt;B$1,მონაცემები!$AF93="")*((B$1-მონაცემები!$I93)/365)),0)</f>
        <v>0</v>
      </c>
      <c r="C93" s="8">
        <f>IF(მონაცემები!$I93&lt;&gt;"არ დაწყებულა",((C$1&gt;მონაცემები!$I93)*OR(მონაცემები!$AF93&gt;C$1,მონაცემები!$AF93="")*((C$1-მონაცემები!$I93)/365)),0)</f>
        <v>0</v>
      </c>
      <c r="D93" s="8">
        <f>IF(მონაცემები!$I93&lt;&gt;"არ დაწყებულა",((D$1&gt;მონაცემები!$I93)*OR(მონაცემები!$AF93&gt;D$1,მონაცემები!$AF93="")*((D$1-მონაცემები!$I93)/365)),0)</f>
        <v>0</v>
      </c>
      <c r="E93" s="8">
        <f>IF(მონაცემები!$I93&lt;&gt;"არ დაწყებულა",((E$1&gt;მონაცემები!$I93)*OR(მონაცემები!$AF93&gt;E$1,მონაცემები!$AF93="")*((E$1-მონაცემები!$I93)/365)),0)</f>
        <v>1.9178082191780823E-2</v>
      </c>
      <c r="F93" s="8">
        <f>IF(მონაცემები!$I93&lt;&gt;"არ დაწყებულა",((F$1&gt;მონაცემები!$I93)*OR(მონაცემები!$AF93&gt;F$1,მონაცემები!$AF93="")*((F$1-მონაცემები!$I93)/365)),0)</f>
        <v>0.10136986301369863</v>
      </c>
      <c r="G93" s="8">
        <f>IF(მონაცემები!$I93&lt;&gt;"არ დაწყებულა",((G$1&gt;მონაცემები!$I93)*OR(მონაცემები!$AF93&gt;G$1,მონაცემები!$AF93="")*((G$1-მონაცემები!$I93)/365)),0)</f>
        <v>0.18630136986301371</v>
      </c>
      <c r="H93" s="8">
        <f>IF(მონაცემები!$I93&lt;&gt;"არ დაწყებულა",((H$1&gt;მონაცემები!$I93)*OR(მონაცემები!$AF93&gt;H$1,მონაცემები!$AF93="")*((H$1-მონაცემები!$I93)/365)),0)</f>
        <v>0</v>
      </c>
      <c r="I93" s="8">
        <f>IF(მონაცემები!$I93&lt;&gt;"არ დაწყებულა",((I$1&gt;მონაცემები!$I93)*OR(მონაცემები!$AF93&gt;I$1,მონაცემები!$AF93="")*((I$1-მონაცემები!$I93)/365)),0)</f>
        <v>0</v>
      </c>
      <c r="J93" s="8">
        <f>IF(მონაცემები!$I93&lt;&gt;"არ დაწყებულა",((J$1&gt;მონაცემები!$I93)*OR(მონაცემები!$AF93&gt;J$1,მონაცემები!$AF93="")*((J$1-მონაცემები!$I93)/365)),0)</f>
        <v>0</v>
      </c>
      <c r="K93" s="8">
        <f>IF(მონაცემები!$I93&lt;&gt;"არ დაწყებულა",((K$1&gt;მონაცემები!$I93)*OR(მონაცემები!$AF93&gt;K$1,მონაცემები!$AF93="")*((K$1-მონაცემები!$I93)/365)),0)</f>
        <v>0</v>
      </c>
      <c r="L93" s="8">
        <f>IF(მონაცემები!$I93&lt;&gt;"არ დაწყებულა",((L$1&gt;მონაცემები!$I93)*OR(მონაცემები!$AF93&gt;L$1,მონაცემები!$AF93="")*((L$1-მონაცემები!$I93)/365)),0)</f>
        <v>0</v>
      </c>
      <c r="M93" s="8">
        <f>IF(მონაცემები!$I93&lt;&gt;"არ დაწყებულა",((M$1&gt;მონაცემები!$I93)*OR(მონაცემები!$AF93&gt;M$1,მონაცემები!$AF93="")*((M$1-მონაცემები!$I93)/365)),0)</f>
        <v>0</v>
      </c>
      <c r="N93" s="8">
        <f>IF(მონაცემები!$I93&lt;&gt;"არ დაწყებულა",((N$1&gt;მონაცემები!$I93)*OR(მონაცემები!$AF93&gt;N$1,მონაცემები!$AF93="")*((N$1-მონაცემები!$I93)/365)),0)</f>
        <v>0</v>
      </c>
      <c r="O93" s="8">
        <f>IF(მონაცემები!$I93&lt;&gt;"არ დაწყებულა",((O$1&gt;მონაცემები!$I93)*OR(მონაცემები!$AF93&gt;O$1,მონაცემები!$AF93="")*((O$1-მონაცემები!$I93)/365)),0)</f>
        <v>0</v>
      </c>
      <c r="P93" s="8">
        <f>IF(მონაცემები!$I93&lt;&gt;"არ დაწყებულა",((P$1&gt;მონაცემები!$I93)*OR(მონაცემები!$AF93&gt;P$1,მონაცემები!$AF93="")*((P$1-მონაცემები!$I93)/365)),0)</f>
        <v>0</v>
      </c>
      <c r="Q93" s="8">
        <f>IF(მონაცემები!$I93&lt;&gt;"არ დაწყებულა",((Q$1&gt;მონაცემები!$I93)*OR(მონაცემები!$AF93&gt;Q$1,მონაცემები!$AF93="")*((Q$1-მონაცემები!$I93)/365)),0)</f>
        <v>0</v>
      </c>
      <c r="R93" s="8">
        <f>IF(მონაცემები!$I93&lt;&gt;"არ დაწყებულა",((R$1&gt;მონაცემები!$I93)*OR(მონაცემები!$AF93&gt;R$1,მონაცემები!$AF93="")*((R$1-მონაცემები!$I93)/365)),0)</f>
        <v>0</v>
      </c>
      <c r="S93" s="8">
        <f>IF(მონაცემები!$I93&lt;&gt;"არ დაწყებულა",((S$1&gt;მონაცემები!$I93)*OR(მონაცემები!$AF93&gt;S$1,მონაცემები!$AF93="")*((S$1-მონაცემები!$I93)/365)),0)</f>
        <v>0</v>
      </c>
      <c r="T93" s="8">
        <f>IF(მონაცემები!$I93&lt;&gt;"არ დაწყებულა",((T$1&gt;მონაცემები!$I93)*OR(მონაცემები!$AF93&gt;T$1,მონაცემები!$AF93="")*((T$1-მონაცემები!$I93)/365)),0)</f>
        <v>0</v>
      </c>
      <c r="U93" s="8">
        <f>IF(მონაცემები!$I93&lt;&gt;"არ დაწყებულა",((U$1&gt;მონაცემები!$I93)*OR(მონაცემები!$AF93&gt;U$1,მონაცემები!$AF93="")*((U$1-მონაცემები!$I93)/365)),0)</f>
        <v>0</v>
      </c>
      <c r="V93" s="8">
        <f>IF(მონაცემები!$I93&lt;&gt;"არ დაწყებულა",((V$1&gt;მონაცემები!$I93)*OR(მონაცემები!$AF93&gt;V$1,მონაცემები!$AF93="")*((V$1-მონაცემები!$I93)/365)),0)</f>
        <v>0</v>
      </c>
      <c r="W93" s="8">
        <f>IF(მონაცემები!$I93&lt;&gt;"არ დაწყებულა",((W$1&gt;მონაცემები!$I93)*OR(მონაცემები!$AF93&gt;W$1,მონაცემები!$AF93="")*((W$1-მონაცემები!$I93)/365)),0)</f>
        <v>0</v>
      </c>
      <c r="X93" s="8">
        <f>IF(მონაცემები!$I93&lt;&gt;"არ დაწყებულა",((X$1&gt;მონაცემები!$I93)*OR(მონაცემები!$AF93&gt;X$1,მონაცემები!$AF93="")*((X$1-მონაცემები!$I93)/365)),0)</f>
        <v>0</v>
      </c>
      <c r="Y93" s="8">
        <f>IF(მონაცემები!$I93&lt;&gt;"არ დაწყებულა",((Y$1&gt;მონაცემები!$I93)*OR(მონაცემები!$AF93&gt;Y$1,მონაცემები!$AF93="")*((Y$1-მონაცემები!$I93)/365)),0)</f>
        <v>0</v>
      </c>
      <c r="Z93" s="8">
        <f>IF(მონაცემები!$I93&lt;&gt;"არ დაწყებულა",((Z$1&gt;მონაცემები!$I93)*OR(მონაცემები!$AF93&gt;Z$1,მონაცემები!$AF93="")*((Z$1-მონაცემები!$I93)/365)),0)</f>
        <v>0</v>
      </c>
      <c r="AA93" s="8">
        <f>IF(მონაცემები!$I93&lt;&gt;"არ დაწყებულა",((AA$1&gt;მონაცემები!$I93)*OR(მონაცემები!$AF93&gt;AA$1,მონაცემები!$AF93="")*((AA$1-მონაცემები!$I93)/365)),0)</f>
        <v>0</v>
      </c>
      <c r="AB93" s="8">
        <f>IF(მონაცემები!$I93&lt;&gt;"არ დაწყებულა",((AB$1&gt;მონაცემები!$I93)*OR(მონაცემები!$AF93&gt;AB$1,მონაცემები!$AF93="")*((AB$1-მონაცემები!$I93)/365)),0)</f>
        <v>0</v>
      </c>
      <c r="AC93" s="8">
        <f>IF(მონაცემები!$I93&lt;&gt;"არ დაწყებულა",((AC$1&gt;მონაცემები!$I93)*OR(მონაცემები!$AF93&gt;AC$1,მონაცემები!$AF93="")*((AC$1-მონაცემები!$I93)/365)),0)</f>
        <v>0</v>
      </c>
      <c r="AD93" s="8">
        <f>IF(მონაცემები!$I93&lt;&gt;"არ დაწყებულა",((AD$1&gt;მონაცემები!$I93)*OR(მონაცემები!$AF93&gt;AD$1,მონაცემები!$AF93="")*((AD$1-მონაცემები!$I93)/365)),0)</f>
        <v>0</v>
      </c>
      <c r="AE93" s="8">
        <f>IF(მონაცემები!$I93&lt;&gt;"არ დაწყებულა",((AE$1&gt;მონაცემები!$I93)*OR(მონაცემები!$AF93&gt;AE$1,მონაცემები!$AF93="")*((AE$1-მონაცემები!$I93)/365)),0)</f>
        <v>0</v>
      </c>
      <c r="AF93" s="8">
        <f>IF(მონაცემები!$I93&lt;&gt;"არ დაწყებულა",((AF$1&gt;მონაცემები!$I93)*OR(მონაცემები!$AF93&gt;AF$1,მონაცემები!$AF93="")*((AF$1-მონაცემები!$I93)/365)),0)</f>
        <v>0</v>
      </c>
      <c r="AG93" s="8">
        <f>IF(მონაცემები!$I93&lt;&gt;"არ დაწყებულა",((AG$1&gt;მონაცემები!$I93)*OR(მონაცემები!$AF93&gt;AG$1,მონაცემები!$AF93="")*((AG$1-მონაცემები!$I93)/365)),0)</f>
        <v>0</v>
      </c>
      <c r="AH93" s="8">
        <f>IF(მონაცემები!$I93&lt;&gt;"არ დაწყებულა",((AH$1&gt;მონაცემები!$I93)*OR(მონაცემები!$AF93&gt;AH$1,მონაცემები!$AF93="")*((AH$1-მონაცემები!$I93)/365)),0)</f>
        <v>0</v>
      </c>
      <c r="AI93" s="8">
        <f>IF(მონაცემები!$I93&lt;&gt;"არ დაწყებულა",((AI$1&gt;მონაცემები!$I93)*OR(მონაცემები!$AF93&gt;AI$1,მონაცემები!$AF93="")*((AI$1-მონაცემები!$I93)/365)),0)</f>
        <v>0</v>
      </c>
      <c r="AJ93" s="8">
        <f>IF(მონაცემები!$I93&lt;&gt;"არ დაწყებულა",((AJ$1&gt;მონაცემები!$I93)*OR(მონაცემები!$AF93&gt;AJ$1,მონაცემები!$AF93="")*((AJ$1-მონაცემები!$I93)/365)),0)</f>
        <v>0</v>
      </c>
      <c r="AK93" s="8">
        <f>IF(მონაცემები!$I93&lt;&gt;"არ დაწყებულა",((AK$1&gt;მონაცემები!$I93)*OR(მონაცემები!$AF93&gt;AK$1,მონაცემები!$AF93="")*((AK$1-მონაცემები!$I93)/365)),0)</f>
        <v>0</v>
      </c>
      <c r="AL93" s="8">
        <f>IF(მონაცემები!$I93&lt;&gt;"არ დაწყებულა",((AL$1&gt;მონაცემები!$I93)*OR(მონაცემები!$AF93&gt;AL$1,მონაცემები!$AF93="")*((AL$1-მონაცემები!$I93)/365)),0)</f>
        <v>0</v>
      </c>
      <c r="AM93" s="8">
        <f>IF(მონაცემები!$I93&lt;&gt;"არ დაწყებულა",((AM$1&gt;მონაცემები!$I93)*OR(მონაცემები!$AF93&gt;AM$1,მონაცემები!$AF93="")*((AM$1-მონაცემები!$I93)/365)),0)</f>
        <v>0</v>
      </c>
      <c r="AN93" s="8">
        <f>IF(მონაცემები!$I93&lt;&gt;"არ დაწყებულა",((AN$1&gt;მონაცემები!$I93)*OR(მონაცემები!$AF93&gt;AN$1,მონაცემები!$AF93="")*((AN$1-მონაცემები!$I93)/365)),0)</f>
        <v>0</v>
      </c>
      <c r="AO93" s="8">
        <f>IF(მონაცემები!$I93&lt;&gt;"არ დაწყებულა",((AO$1&gt;მონაცემები!$I93)*OR(მონაცემები!$AF93&gt;AO$1,მონაცემები!$AF93="")*((AO$1-მონაცემები!$I93)/365)),0)</f>
        <v>0</v>
      </c>
      <c r="AP93" s="8">
        <f>IF(მონაცემები!$I93&lt;&gt;"არ დაწყებულა",((AP$1&gt;მონაცემები!$I93)*OR(მონაცემები!$AF93&gt;AP$1,მონაცემები!$AF93="")*((AP$1-მონაცემები!$I93)/365)),0)</f>
        <v>0</v>
      </c>
      <c r="AQ93" s="8">
        <f>IF(მონაცემები!$I93&lt;&gt;"არ დაწყებულა",((AQ$1&gt;მონაცემები!$I93)*OR(მონაცემები!$AF93&gt;AQ$1,მონაცემები!$AF93="")*((AQ$1-მონაცემები!$I93)/365)),0)</f>
        <v>0</v>
      </c>
      <c r="AR93" s="8">
        <f>IF(მონაცემები!$I93&lt;&gt;"არ დაწყებულა",((AR$1&gt;მონაცემები!$I93)*OR(მონაცემები!$AF93&gt;AR$1,მონაცემები!$AF93="")*((AR$1-მონაცემები!$I93)/365)),0)</f>
        <v>0</v>
      </c>
      <c r="AS93" s="8">
        <f>IF(მონაცემები!$I93&lt;&gt;"არ დაწყებულა",((AS$1&gt;მონაცემები!$I93)*OR(მონაცემები!$AF93&gt;AS$1,მონაცემები!$AF93="")*((AS$1-მონაცემები!$I93)/365)),0)</f>
        <v>0</v>
      </c>
      <c r="AT93" s="8">
        <f>IF(მონაცემები!$I93&lt;&gt;"არ დაწყებულა",((AT$1&gt;მონაცემები!$I93)*OR(მონაცემები!$AF93&gt;AT$1,მონაცემები!$AF93="")*((AT$1-მონაცემები!$I93)/365)),0)</f>
        <v>0</v>
      </c>
      <c r="AU93" s="8">
        <f>IF(მონაცემები!$I93&lt;&gt;"არ დაწყებულა",((AU$1&gt;მონაცემები!$I93)*OR(მონაცემები!$AF93&gt;AU$1,მონაცემები!$AF93="")*((AU$1-მონაცემები!$I93)/365)),0)</f>
        <v>0</v>
      </c>
      <c r="AV93" s="8">
        <f>IF(მონაცემები!$I93&lt;&gt;"არ დაწყებულა",((AV$1&gt;მონაცემები!$I93)*OR(მონაცემები!$AF93&gt;AV$1,მონაცემები!$AF93="")*((AV$1-მონაცემები!$I93)/365)),0)</f>
        <v>0</v>
      </c>
      <c r="AW93" s="8">
        <f>IF(მონაცემები!$I93&lt;&gt;"არ დაწყებულა",((AW$1&gt;მონაცემები!$I93)*OR(მონაცემები!$AF93&gt;AW$1,მონაცემები!$AF93="")*((AW$1-მონაცემები!$I93)/365)),0)</f>
        <v>0</v>
      </c>
      <c r="AX93" s="8">
        <f>IF(მონაცემები!$I93&lt;&gt;"არ დაწყებულა",((AX$1&gt;მონაცემები!$I93)*OR(მონაცემები!$AF93&gt;AX$1,მონაცემები!$AF93="")*((AX$1-მონაცემები!$I93)/365)),0)</f>
        <v>0</v>
      </c>
      <c r="AY93" s="8">
        <f>IF(მონაცემები!$I93&lt;&gt;"არ დაწყებულა",((AY$1&gt;მონაცემები!$I93)*OR(მონაცემები!$AF93&gt;AY$1,მონაცემები!$AF93="")*((AY$1-მონაცემები!$I93)/365)),0)</f>
        <v>0</v>
      </c>
      <c r="AZ93" s="8">
        <f>IF(მონაცემები!$I93&lt;&gt;"არ დაწყებულა",((AZ$1&gt;მონაცემები!$I93)*OR(მონაცემები!$AF93&gt;AZ$1,მონაცემები!$AF93="")*((AZ$1-მონაცემები!$I93)/365)),0)</f>
        <v>0</v>
      </c>
      <c r="BA93" s="8">
        <f>IF(მონაცემები!$I93&lt;&gt;"არ დაწყებულა",((BA$1&gt;მონაცემები!$I93)*OR(მონაცემები!$AF93&gt;BA$1,მონაცემები!$AF93="")*((BA$1-მონაცემები!$I93)/365)),0)</f>
        <v>0</v>
      </c>
      <c r="BB93" s="8">
        <f>IF(მონაცემები!$I93&lt;&gt;"არ დაწყებულა",((BB$1&gt;მონაცემები!$I93)*OR(მონაცემები!$AF93&gt;BB$1,მონაცემები!$AF93="")*((BB$1-მონაცემები!$I93)/365)),0)</f>
        <v>0</v>
      </c>
      <c r="BC93" s="8">
        <f>IF(მონაცემები!$I93&lt;&gt;"არ დაწყებულა",((BC$1&gt;მონაცემები!$I93)*OR(მონაცემები!$AF93&gt;BC$1,მონაცემები!$AF93="")*((BC$1-მონაცემები!$I93)/365)),0)</f>
        <v>0</v>
      </c>
      <c r="BD93" s="8">
        <f>IF(მონაცემები!$I93&lt;&gt;"არ დაწყებულა",((BD$1&gt;მონაცემები!$I93)*OR(მონაცემები!$AF93&gt;BD$1,მონაცემები!$AF93="")*((BD$1-მონაცემები!$I93)/365)),0)</f>
        <v>0</v>
      </c>
    </row>
    <row r="94" spans="2:56">
      <c r="B94" s="8">
        <f>IF(მონაცემები!$I94&lt;&gt;"არ დაწყებულა",((B$1&gt;მონაცემები!$I94)*OR(მონაცემები!$AF94&gt;B$1,მონაცემები!$AF94="")*((B$1-მონაცემები!$I94)/365)),0)</f>
        <v>0</v>
      </c>
      <c r="C94" s="8">
        <f>IF(მონაცემები!$I94&lt;&gt;"არ დაწყებულა",((C$1&gt;მონაცემები!$I94)*OR(მონაცემები!$AF94&gt;C$1,მონაცემები!$AF94="")*((C$1-მონაცემები!$I94)/365)),0)</f>
        <v>0</v>
      </c>
      <c r="D94" s="8">
        <f>IF(მონაცემები!$I94&lt;&gt;"არ დაწყებულა",((D$1&gt;მონაცემები!$I94)*OR(მონაცემები!$AF94&gt;D$1,მონაცემები!$AF94="")*((D$1-მონაცემები!$I94)/365)),0)</f>
        <v>0</v>
      </c>
      <c r="E94" s="8">
        <f>IF(მონაცემები!$I94&lt;&gt;"არ დაწყებულა",((E$1&gt;მონაცემები!$I94)*OR(მონაცემები!$AF94&gt;E$1,მონაცემები!$AF94="")*((E$1-მონაცემები!$I94)/365)),0)</f>
        <v>0</v>
      </c>
      <c r="F94" s="8">
        <f>IF(მონაცემები!$I94&lt;&gt;"არ დაწყებულა",((F$1&gt;მონაცემები!$I94)*OR(მონაცემები!$AF94&gt;F$1,მონაცემები!$AF94="")*((F$1-მონაცემები!$I94)/365)),0)</f>
        <v>0</v>
      </c>
      <c r="G94" s="8">
        <f>IF(მონაცემები!$I94&lt;&gt;"არ დაწყებულა",((G$1&gt;მონაცემები!$I94)*OR(მონაცემები!$AF94&gt;G$1,მონაცემები!$AF94="")*((G$1-მონაცემები!$I94)/365)),0)</f>
        <v>0</v>
      </c>
      <c r="H94" s="8">
        <f>IF(მონაცემები!$I94&lt;&gt;"არ დაწყებულა",((H$1&gt;მონაცემები!$I94)*OR(მონაცემები!$AF94&gt;H$1,მონაცემები!$AF94="")*((H$1-მონაცემები!$I94)/365)),0)</f>
        <v>0</v>
      </c>
      <c r="I94" s="8">
        <f>IF(მონაცემები!$I94&lt;&gt;"არ დაწყებულა",((I$1&gt;მონაცემები!$I94)*OR(მონაცემები!$AF94&gt;I$1,მონაცემები!$AF94="")*((I$1-მონაცემები!$I94)/365)),0)</f>
        <v>0</v>
      </c>
      <c r="J94" s="8">
        <f>IF(მონაცემები!$I94&lt;&gt;"არ დაწყებულა",((J$1&gt;მონაცემები!$I94)*OR(მონაცემები!$AF94&gt;J$1,მონაცემები!$AF94="")*((J$1-მონაცემები!$I94)/365)),0)</f>
        <v>0</v>
      </c>
      <c r="K94" s="8">
        <f>IF(მონაცემები!$I94&lt;&gt;"არ დაწყებულა",((K$1&gt;მონაცემები!$I94)*OR(მონაცემები!$AF94&gt;K$1,მონაცემები!$AF94="")*((K$1-მონაცემები!$I94)/365)),0)</f>
        <v>0</v>
      </c>
      <c r="L94" s="8">
        <f>IF(მონაცემები!$I94&lt;&gt;"არ დაწყებულა",((L$1&gt;მონაცემები!$I94)*OR(მონაცემები!$AF94&gt;L$1,მონაცემები!$AF94="")*((L$1-მონაცემები!$I94)/365)),0)</f>
        <v>0</v>
      </c>
      <c r="M94" s="8">
        <f>IF(მონაცემები!$I94&lt;&gt;"არ დაწყებულა",((M$1&gt;მონაცემები!$I94)*OR(მონაცემები!$AF94&gt;M$1,მონაცემები!$AF94="")*((M$1-მონაცემები!$I94)/365)),0)</f>
        <v>0</v>
      </c>
      <c r="N94" s="8">
        <f>IF(მონაცემები!$I94&lt;&gt;"არ დაწყებულა",((N$1&gt;მონაცემები!$I94)*OR(მონაცემები!$AF94&gt;N$1,მონაცემები!$AF94="")*((N$1-მონაცემები!$I94)/365)),0)</f>
        <v>0</v>
      </c>
      <c r="O94" s="8">
        <f>IF(მონაცემები!$I94&lt;&gt;"არ დაწყებულა",((O$1&gt;მონაცემები!$I94)*OR(მონაცემები!$AF94&gt;O$1,მონაცემები!$AF94="")*((O$1-მონაცემები!$I94)/365)),0)</f>
        <v>0</v>
      </c>
      <c r="P94" s="8">
        <f>IF(მონაცემები!$I94&lt;&gt;"არ დაწყებულა",((P$1&gt;მონაცემები!$I94)*OR(მონაცემები!$AF94&gt;P$1,მონაცემები!$AF94="")*((P$1-მონაცემები!$I94)/365)),0)</f>
        <v>0</v>
      </c>
      <c r="Q94" s="8">
        <f>IF(მონაცემები!$I94&lt;&gt;"არ დაწყებულა",((Q$1&gt;მონაცემები!$I94)*OR(მონაცემები!$AF94&gt;Q$1,მონაცემები!$AF94="")*((Q$1-მონაცემები!$I94)/365)),0)</f>
        <v>0</v>
      </c>
      <c r="R94" s="8">
        <f>IF(მონაცემები!$I94&lt;&gt;"არ დაწყებულა",((R$1&gt;მონაცემები!$I94)*OR(მონაცემები!$AF94&gt;R$1,მონაცემები!$AF94="")*((R$1-მონაცემები!$I94)/365)),0)</f>
        <v>0</v>
      </c>
      <c r="S94" s="8">
        <f>IF(მონაცემები!$I94&lt;&gt;"არ დაწყებულა",((S$1&gt;მონაცემები!$I94)*OR(მონაცემები!$AF94&gt;S$1,მონაცემები!$AF94="")*((S$1-მონაცემები!$I94)/365)),0)</f>
        <v>0</v>
      </c>
      <c r="T94" s="8">
        <f>IF(მონაცემები!$I94&lt;&gt;"არ დაწყებულა",((T$1&gt;მონაცემები!$I94)*OR(მონაცემები!$AF94&gt;T$1,მონაცემები!$AF94="")*((T$1-მონაცემები!$I94)/365)),0)</f>
        <v>0</v>
      </c>
      <c r="U94" s="8">
        <f>IF(მონაცემები!$I94&lt;&gt;"არ დაწყებულა",((U$1&gt;მონაცემები!$I94)*OR(მონაცემები!$AF94&gt;U$1,მონაცემები!$AF94="")*((U$1-მონაცემები!$I94)/365)),0)</f>
        <v>0</v>
      </c>
      <c r="V94" s="8">
        <f>IF(მონაცემები!$I94&lt;&gt;"არ დაწყებულა",((V$1&gt;მონაცემები!$I94)*OR(მონაცემები!$AF94&gt;V$1,მონაცემები!$AF94="")*((V$1-მონაცემები!$I94)/365)),0)</f>
        <v>0</v>
      </c>
      <c r="W94" s="8">
        <f>IF(მონაცემები!$I94&lt;&gt;"არ დაწყებულა",((W$1&gt;მონაცემები!$I94)*OR(მონაცემები!$AF94&gt;W$1,მონაცემები!$AF94="")*((W$1-მონაცემები!$I94)/365)),0)</f>
        <v>0</v>
      </c>
      <c r="X94" s="8">
        <f>IF(მონაცემები!$I94&lt;&gt;"არ დაწყებულა",((X$1&gt;მონაცემები!$I94)*OR(მონაცემები!$AF94&gt;X$1,მონაცემები!$AF94="")*((X$1-მონაცემები!$I94)/365)),0)</f>
        <v>0</v>
      </c>
      <c r="Y94" s="8">
        <f>IF(მონაცემები!$I94&lt;&gt;"არ დაწყებულა",((Y$1&gt;მონაცემები!$I94)*OR(მონაცემები!$AF94&gt;Y$1,მონაცემები!$AF94="")*((Y$1-მონაცემები!$I94)/365)),0)</f>
        <v>0</v>
      </c>
      <c r="Z94" s="8">
        <f>IF(მონაცემები!$I94&lt;&gt;"არ დაწყებულა",((Z$1&gt;მონაცემები!$I94)*OR(მონაცემები!$AF94&gt;Z$1,მონაცემები!$AF94="")*((Z$1-მონაცემები!$I94)/365)),0)</f>
        <v>0</v>
      </c>
      <c r="AA94" s="8">
        <f>IF(მონაცემები!$I94&lt;&gt;"არ დაწყებულა",((AA$1&gt;მონაცემები!$I94)*OR(მონაცემები!$AF94&gt;AA$1,მონაცემები!$AF94="")*((AA$1-მონაცემები!$I94)/365)),0)</f>
        <v>0</v>
      </c>
      <c r="AB94" s="8">
        <f>IF(მონაცემები!$I94&lt;&gt;"არ დაწყებულა",((AB$1&gt;მონაცემები!$I94)*OR(მონაცემები!$AF94&gt;AB$1,მონაცემები!$AF94="")*((AB$1-მონაცემები!$I94)/365)),0)</f>
        <v>0</v>
      </c>
      <c r="AC94" s="8">
        <f>IF(მონაცემები!$I94&lt;&gt;"არ დაწყებულა",((AC$1&gt;მონაცემები!$I94)*OR(მონაცემები!$AF94&gt;AC$1,მონაცემები!$AF94="")*((AC$1-მონაცემები!$I94)/365)),0)</f>
        <v>0</v>
      </c>
      <c r="AD94" s="8">
        <f>IF(მონაცემები!$I94&lt;&gt;"არ დაწყებულა",((AD$1&gt;მონაცემები!$I94)*OR(მონაცემები!$AF94&gt;AD$1,მონაცემები!$AF94="")*((AD$1-მონაცემები!$I94)/365)),0)</f>
        <v>0</v>
      </c>
      <c r="AE94" s="8">
        <f>IF(მონაცემები!$I94&lt;&gt;"არ დაწყებულა",((AE$1&gt;მონაცემები!$I94)*OR(მონაცემები!$AF94&gt;AE$1,მონაცემები!$AF94="")*((AE$1-მონაცემები!$I94)/365)),0)</f>
        <v>0</v>
      </c>
      <c r="AF94" s="8">
        <f>IF(მონაცემები!$I94&lt;&gt;"არ დაწყებულა",((AF$1&gt;მონაცემები!$I94)*OR(მონაცემები!$AF94&gt;AF$1,მონაცემები!$AF94="")*((AF$1-მონაცემები!$I94)/365)),0)</f>
        <v>0</v>
      </c>
      <c r="AG94" s="8">
        <f>IF(მონაცემები!$I94&lt;&gt;"არ დაწყებულა",((AG$1&gt;მონაცემები!$I94)*OR(მონაცემები!$AF94&gt;AG$1,მონაცემები!$AF94="")*((AG$1-მონაცემები!$I94)/365)),0)</f>
        <v>0</v>
      </c>
      <c r="AH94" s="8">
        <f>IF(მონაცემები!$I94&lt;&gt;"არ დაწყებულა",((AH$1&gt;მონაცემები!$I94)*OR(მონაცემები!$AF94&gt;AH$1,მონაცემები!$AF94="")*((AH$1-მონაცემები!$I94)/365)),0)</f>
        <v>0</v>
      </c>
      <c r="AI94" s="8">
        <f>IF(მონაცემები!$I94&lt;&gt;"არ დაწყებულა",((AI$1&gt;მონაცემები!$I94)*OR(მონაცემები!$AF94&gt;AI$1,მონაცემები!$AF94="")*((AI$1-მონაცემები!$I94)/365)),0)</f>
        <v>0</v>
      </c>
      <c r="AJ94" s="8">
        <f>IF(მონაცემები!$I94&lt;&gt;"არ დაწყებულა",((AJ$1&gt;მონაცემები!$I94)*OR(მონაცემები!$AF94&gt;AJ$1,მონაცემები!$AF94="")*((AJ$1-მონაცემები!$I94)/365)),0)</f>
        <v>0</v>
      </c>
      <c r="AK94" s="8">
        <f>IF(მონაცემები!$I94&lt;&gt;"არ დაწყებულა",((AK$1&gt;მონაცემები!$I94)*OR(მონაცემები!$AF94&gt;AK$1,მონაცემები!$AF94="")*((AK$1-მონაცემები!$I94)/365)),0)</f>
        <v>0</v>
      </c>
      <c r="AL94" s="8">
        <f>IF(მონაცემები!$I94&lt;&gt;"არ დაწყებულა",((AL$1&gt;მონაცემები!$I94)*OR(მონაცემები!$AF94&gt;AL$1,მონაცემები!$AF94="")*((AL$1-მონაცემები!$I94)/365)),0)</f>
        <v>0</v>
      </c>
      <c r="AM94" s="8">
        <f>IF(მონაცემები!$I94&lt;&gt;"არ დაწყებულა",((AM$1&gt;მონაცემები!$I94)*OR(მონაცემები!$AF94&gt;AM$1,მონაცემები!$AF94="")*((AM$1-მონაცემები!$I94)/365)),0)</f>
        <v>0</v>
      </c>
      <c r="AN94" s="8">
        <f>IF(მონაცემები!$I94&lt;&gt;"არ დაწყებულა",((AN$1&gt;მონაცემები!$I94)*OR(მონაცემები!$AF94&gt;AN$1,მონაცემები!$AF94="")*((AN$1-მონაცემები!$I94)/365)),0)</f>
        <v>0</v>
      </c>
      <c r="AO94" s="8">
        <f>IF(მონაცემები!$I94&lt;&gt;"არ დაწყებულა",((AO$1&gt;მონაცემები!$I94)*OR(მონაცემები!$AF94&gt;AO$1,მონაცემები!$AF94="")*((AO$1-მონაცემები!$I94)/365)),0)</f>
        <v>0</v>
      </c>
      <c r="AP94" s="8">
        <f>IF(მონაცემები!$I94&lt;&gt;"არ დაწყებულა",((AP$1&gt;მონაცემები!$I94)*OR(მონაცემები!$AF94&gt;AP$1,მონაცემები!$AF94="")*((AP$1-მონაცემები!$I94)/365)),0)</f>
        <v>0</v>
      </c>
      <c r="AQ94" s="8">
        <f>IF(მონაცემები!$I94&lt;&gt;"არ დაწყებულა",((AQ$1&gt;მონაცემები!$I94)*OR(მონაცემები!$AF94&gt;AQ$1,მონაცემები!$AF94="")*((AQ$1-მონაცემები!$I94)/365)),0)</f>
        <v>0</v>
      </c>
      <c r="AR94" s="8">
        <f>IF(მონაცემები!$I94&lt;&gt;"არ დაწყებულა",((AR$1&gt;მონაცემები!$I94)*OR(მონაცემები!$AF94&gt;AR$1,მონაცემები!$AF94="")*((AR$1-მონაცემები!$I94)/365)),0)</f>
        <v>0</v>
      </c>
      <c r="AS94" s="8">
        <f>IF(მონაცემები!$I94&lt;&gt;"არ დაწყებულა",((AS$1&gt;მონაცემები!$I94)*OR(მონაცემები!$AF94&gt;AS$1,მონაცემები!$AF94="")*((AS$1-მონაცემები!$I94)/365)),0)</f>
        <v>0</v>
      </c>
      <c r="AT94" s="8">
        <f>IF(მონაცემები!$I94&lt;&gt;"არ დაწყებულა",((AT$1&gt;მონაცემები!$I94)*OR(მონაცემები!$AF94&gt;AT$1,მონაცემები!$AF94="")*((AT$1-მონაცემები!$I94)/365)),0)</f>
        <v>0</v>
      </c>
      <c r="AU94" s="8">
        <f>IF(მონაცემები!$I94&lt;&gt;"არ დაწყებულა",((AU$1&gt;მონაცემები!$I94)*OR(მონაცემები!$AF94&gt;AU$1,მონაცემები!$AF94="")*((AU$1-მონაცემები!$I94)/365)),0)</f>
        <v>0</v>
      </c>
      <c r="AV94" s="8">
        <f>IF(მონაცემები!$I94&lt;&gt;"არ დაწყებულა",((AV$1&gt;მონაცემები!$I94)*OR(მონაცემები!$AF94&gt;AV$1,მონაცემები!$AF94="")*((AV$1-მონაცემები!$I94)/365)),0)</f>
        <v>0</v>
      </c>
      <c r="AW94" s="8">
        <f>IF(მონაცემები!$I94&lt;&gt;"არ დაწყებულა",((AW$1&gt;მონაცემები!$I94)*OR(მონაცემები!$AF94&gt;AW$1,მონაცემები!$AF94="")*((AW$1-მონაცემები!$I94)/365)),0)</f>
        <v>0</v>
      </c>
      <c r="AX94" s="8">
        <f>IF(მონაცემები!$I94&lt;&gt;"არ დაწყებულა",((AX$1&gt;მონაცემები!$I94)*OR(მონაცემები!$AF94&gt;AX$1,მონაცემები!$AF94="")*((AX$1-მონაცემები!$I94)/365)),0)</f>
        <v>0</v>
      </c>
      <c r="AY94" s="8">
        <f>IF(მონაცემები!$I94&lt;&gt;"არ დაწყებულა",((AY$1&gt;მონაცემები!$I94)*OR(მონაცემები!$AF94&gt;AY$1,მონაცემები!$AF94="")*((AY$1-მონაცემები!$I94)/365)),0)</f>
        <v>0</v>
      </c>
      <c r="AZ94" s="8">
        <f>IF(მონაცემები!$I94&lt;&gt;"არ დაწყებულა",((AZ$1&gt;მონაცემები!$I94)*OR(მონაცემები!$AF94&gt;AZ$1,მონაცემები!$AF94="")*((AZ$1-მონაცემები!$I94)/365)),0)</f>
        <v>0</v>
      </c>
      <c r="BA94" s="8">
        <f>IF(მონაცემები!$I94&lt;&gt;"არ დაწყებულა",((BA$1&gt;მონაცემები!$I94)*OR(მონაცემები!$AF94&gt;BA$1,მონაცემები!$AF94="")*((BA$1-მონაცემები!$I94)/365)),0)</f>
        <v>0</v>
      </c>
      <c r="BB94" s="8">
        <f>IF(მონაცემები!$I94&lt;&gt;"არ დაწყებულა",((BB$1&gt;მონაცემები!$I94)*OR(მონაცემები!$AF94&gt;BB$1,მონაცემები!$AF94="")*((BB$1-მონაცემები!$I94)/365)),0)</f>
        <v>0</v>
      </c>
      <c r="BC94" s="8">
        <f>IF(მონაცემები!$I94&lt;&gt;"არ დაწყებულა",((BC$1&gt;მონაცემები!$I94)*OR(მონაცემები!$AF94&gt;BC$1,მონაცემები!$AF94="")*((BC$1-მონაცემები!$I94)/365)),0)</f>
        <v>0</v>
      </c>
      <c r="BD94" s="8">
        <f>IF(მონაცემები!$I94&lt;&gt;"არ დაწყებულა",((BD$1&gt;მონაცემები!$I94)*OR(მონაცემები!$AF94&gt;BD$1,მონაცემები!$AF94="")*((BD$1-მონაცემები!$I94)/365)),0)</f>
        <v>0</v>
      </c>
    </row>
    <row r="95" spans="2:56">
      <c r="B95" s="8">
        <f>IF(მონაცემები!$I95&lt;&gt;"არ დაწყებულა",((B$1&gt;მონაცემები!$I95)*OR(მონაცემები!$AF95&gt;B$1,მონაცემები!$AF95="")*((B$1-მონაცემები!$I95)/365)),0)</f>
        <v>0</v>
      </c>
      <c r="C95" s="8">
        <f>IF(მონაცემები!$I95&lt;&gt;"არ დაწყებულა",((C$1&gt;მონაცემები!$I95)*OR(მონაცემები!$AF95&gt;C$1,მონაცემები!$AF95="")*((C$1-მონაცემები!$I95)/365)),0)</f>
        <v>0</v>
      </c>
      <c r="D95" s="8">
        <f>IF(მონაცემები!$I95&lt;&gt;"არ დაწყებულა",((D$1&gt;მონაცემები!$I95)*OR(მონაცემები!$AF95&gt;D$1,მონაცემები!$AF95="")*((D$1-მონაცემები!$I95)/365)),0)</f>
        <v>0</v>
      </c>
      <c r="E95" s="8">
        <f>IF(მონაცემები!$I95&lt;&gt;"არ დაწყებულა",((E$1&gt;მონაცემები!$I95)*OR(მონაცემები!$AF95&gt;E$1,მონაცემები!$AF95="")*((E$1-მონაცემები!$I95)/365)),0)</f>
        <v>3.5616438356164383E-2</v>
      </c>
      <c r="F95" s="8">
        <f>IF(მონაცემები!$I95&lt;&gt;"არ დაწყებულა",((F$1&gt;მონაცემები!$I95)*OR(მონაცემები!$AF95&gt;F$1,მონაცემები!$AF95="")*((F$1-მონაცემები!$I95)/365)),0)</f>
        <v>0.11780821917808219</v>
      </c>
      <c r="G95" s="8">
        <f>IF(მონაცემები!$I95&lt;&gt;"არ დაწყებულა",((G$1&gt;მონაცემები!$I95)*OR(მონაცემები!$AF95&gt;G$1,მონაცემები!$AF95="")*((G$1-მონაცემები!$I95)/365)),0)</f>
        <v>0</v>
      </c>
      <c r="H95" s="8">
        <f>IF(მონაცემები!$I95&lt;&gt;"არ დაწყებულა",((H$1&gt;მონაცემები!$I95)*OR(მონაცემები!$AF95&gt;H$1,მონაცემები!$AF95="")*((H$1-მონაცემები!$I95)/365)),0)</f>
        <v>0</v>
      </c>
      <c r="I95" s="8">
        <f>IF(მონაცემები!$I95&lt;&gt;"არ დაწყებულა",((I$1&gt;მონაცემები!$I95)*OR(მონაცემები!$AF95&gt;I$1,მონაცემები!$AF95="")*((I$1-მონაცემები!$I95)/365)),0)</f>
        <v>0</v>
      </c>
      <c r="J95" s="8">
        <f>IF(მონაცემები!$I95&lt;&gt;"არ დაწყებულა",((J$1&gt;მონაცემები!$I95)*OR(მონაცემები!$AF95&gt;J$1,მონაცემები!$AF95="")*((J$1-მონაცემები!$I95)/365)),0)</f>
        <v>0</v>
      </c>
      <c r="K95" s="8">
        <f>IF(მონაცემები!$I95&lt;&gt;"არ დაწყებულა",((K$1&gt;მონაცემები!$I95)*OR(მონაცემები!$AF95&gt;K$1,მონაცემები!$AF95="")*((K$1-მონაცემები!$I95)/365)),0)</f>
        <v>0</v>
      </c>
      <c r="L95" s="8">
        <f>IF(მონაცემები!$I95&lt;&gt;"არ დაწყებულა",((L$1&gt;მონაცემები!$I95)*OR(მონაცემები!$AF95&gt;L$1,მონაცემები!$AF95="")*((L$1-მონაცემები!$I95)/365)),0)</f>
        <v>0</v>
      </c>
      <c r="M95" s="8">
        <f>IF(მონაცემები!$I95&lt;&gt;"არ დაწყებულა",((M$1&gt;მონაცემები!$I95)*OR(მონაცემები!$AF95&gt;M$1,მონაცემები!$AF95="")*((M$1-მონაცემები!$I95)/365)),0)</f>
        <v>0</v>
      </c>
      <c r="N95" s="8">
        <f>IF(მონაცემები!$I95&lt;&gt;"არ დაწყებულა",((N$1&gt;მონაცემები!$I95)*OR(მონაცემები!$AF95&gt;N$1,მონაცემები!$AF95="")*((N$1-მონაცემები!$I95)/365)),0)</f>
        <v>0</v>
      </c>
      <c r="O95" s="8">
        <f>IF(მონაცემები!$I95&lt;&gt;"არ დაწყებულა",((O$1&gt;მონაცემები!$I95)*OR(მონაცემები!$AF95&gt;O$1,მონაცემები!$AF95="")*((O$1-მონაცემები!$I95)/365)),0)</f>
        <v>0</v>
      </c>
      <c r="P95" s="8">
        <f>IF(მონაცემები!$I95&lt;&gt;"არ დაწყებულა",((P$1&gt;მონაცემები!$I95)*OR(მონაცემები!$AF95&gt;P$1,მონაცემები!$AF95="")*((P$1-მონაცემები!$I95)/365)),0)</f>
        <v>0</v>
      </c>
      <c r="Q95" s="8">
        <f>IF(მონაცემები!$I95&lt;&gt;"არ დაწყებულა",((Q$1&gt;მონაცემები!$I95)*OR(მონაცემები!$AF95&gt;Q$1,მონაცემები!$AF95="")*((Q$1-მონაცემები!$I95)/365)),0)</f>
        <v>0</v>
      </c>
      <c r="R95" s="8">
        <f>IF(მონაცემები!$I95&lt;&gt;"არ დაწყებულა",((R$1&gt;მონაცემები!$I95)*OR(მონაცემები!$AF95&gt;R$1,მონაცემები!$AF95="")*((R$1-მონაცემები!$I95)/365)),0)</f>
        <v>0</v>
      </c>
      <c r="S95" s="8">
        <f>IF(მონაცემები!$I95&lt;&gt;"არ დაწყებულა",((S$1&gt;მონაცემები!$I95)*OR(მონაცემები!$AF95&gt;S$1,მონაცემები!$AF95="")*((S$1-მონაცემები!$I95)/365)),0)</f>
        <v>0</v>
      </c>
      <c r="T95" s="8">
        <f>IF(მონაცემები!$I95&lt;&gt;"არ დაწყებულა",((T$1&gt;მონაცემები!$I95)*OR(მონაცემები!$AF95&gt;T$1,მონაცემები!$AF95="")*((T$1-მონაცემები!$I95)/365)),0)</f>
        <v>0</v>
      </c>
      <c r="U95" s="8">
        <f>IF(მონაცემები!$I95&lt;&gt;"არ დაწყებულა",((U$1&gt;მონაცემები!$I95)*OR(მონაცემები!$AF95&gt;U$1,მონაცემები!$AF95="")*((U$1-მონაცემები!$I95)/365)),0)</f>
        <v>0</v>
      </c>
      <c r="V95" s="8">
        <f>IF(მონაცემები!$I95&lt;&gt;"არ დაწყებულა",((V$1&gt;მონაცემები!$I95)*OR(მონაცემები!$AF95&gt;V$1,მონაცემები!$AF95="")*((V$1-მონაცემები!$I95)/365)),0)</f>
        <v>0</v>
      </c>
      <c r="W95" s="8">
        <f>IF(მონაცემები!$I95&lt;&gt;"არ დაწყებულა",((W$1&gt;მონაცემები!$I95)*OR(მონაცემები!$AF95&gt;W$1,მონაცემები!$AF95="")*((W$1-მონაცემები!$I95)/365)),0)</f>
        <v>0</v>
      </c>
      <c r="X95" s="8">
        <f>IF(მონაცემები!$I95&lt;&gt;"არ დაწყებულა",((X$1&gt;მონაცემები!$I95)*OR(მონაცემები!$AF95&gt;X$1,მონაცემები!$AF95="")*((X$1-მონაცემები!$I95)/365)),0)</f>
        <v>0</v>
      </c>
      <c r="Y95" s="8">
        <f>IF(მონაცემები!$I95&lt;&gt;"არ დაწყებულა",((Y$1&gt;მონაცემები!$I95)*OR(მონაცემები!$AF95&gt;Y$1,მონაცემები!$AF95="")*((Y$1-მონაცემები!$I95)/365)),0)</f>
        <v>0</v>
      </c>
      <c r="Z95" s="8">
        <f>IF(მონაცემები!$I95&lt;&gt;"არ დაწყებულა",((Z$1&gt;მონაცემები!$I95)*OR(მონაცემები!$AF95&gt;Z$1,მონაცემები!$AF95="")*((Z$1-მონაცემები!$I95)/365)),0)</f>
        <v>0</v>
      </c>
      <c r="AA95" s="8">
        <f>IF(მონაცემები!$I95&lt;&gt;"არ დაწყებულა",((AA$1&gt;მონაცემები!$I95)*OR(მონაცემები!$AF95&gt;AA$1,მონაცემები!$AF95="")*((AA$1-მონაცემები!$I95)/365)),0)</f>
        <v>0</v>
      </c>
      <c r="AB95" s="8">
        <f>IF(მონაცემები!$I95&lt;&gt;"არ დაწყებულა",((AB$1&gt;მონაცემები!$I95)*OR(მონაცემები!$AF95&gt;AB$1,მონაცემები!$AF95="")*((AB$1-მონაცემები!$I95)/365)),0)</f>
        <v>0</v>
      </c>
      <c r="AC95" s="8">
        <f>IF(მონაცემები!$I95&lt;&gt;"არ დაწყებულა",((AC$1&gt;მონაცემები!$I95)*OR(მონაცემები!$AF95&gt;AC$1,მონაცემები!$AF95="")*((AC$1-მონაცემები!$I95)/365)),0)</f>
        <v>0</v>
      </c>
      <c r="AD95" s="8">
        <f>IF(მონაცემები!$I95&lt;&gt;"არ დაწყებულა",((AD$1&gt;მონაცემები!$I95)*OR(მონაცემები!$AF95&gt;AD$1,მონაცემები!$AF95="")*((AD$1-მონაცემები!$I95)/365)),0)</f>
        <v>0</v>
      </c>
      <c r="AE95" s="8">
        <f>IF(მონაცემები!$I95&lt;&gt;"არ დაწყებულა",((AE$1&gt;მონაცემები!$I95)*OR(მონაცემები!$AF95&gt;AE$1,მონაცემები!$AF95="")*((AE$1-მონაცემები!$I95)/365)),0)</f>
        <v>0</v>
      </c>
      <c r="AF95" s="8">
        <f>IF(მონაცემები!$I95&lt;&gt;"არ დაწყებულა",((AF$1&gt;მონაცემები!$I95)*OR(მონაცემები!$AF95&gt;AF$1,მონაცემები!$AF95="")*((AF$1-მონაცემები!$I95)/365)),0)</f>
        <v>0</v>
      </c>
      <c r="AG95" s="8">
        <f>IF(მონაცემები!$I95&lt;&gt;"არ დაწყებულა",((AG$1&gt;მონაცემები!$I95)*OR(მონაცემები!$AF95&gt;AG$1,მონაცემები!$AF95="")*((AG$1-მონაცემები!$I95)/365)),0)</f>
        <v>0</v>
      </c>
      <c r="AH95" s="8">
        <f>IF(მონაცემები!$I95&lt;&gt;"არ დაწყებულა",((AH$1&gt;მონაცემები!$I95)*OR(მონაცემები!$AF95&gt;AH$1,მონაცემები!$AF95="")*((AH$1-მონაცემები!$I95)/365)),0)</f>
        <v>0</v>
      </c>
      <c r="AI95" s="8">
        <f>IF(მონაცემები!$I95&lt;&gt;"არ დაწყებულა",((AI$1&gt;მონაცემები!$I95)*OR(მონაცემები!$AF95&gt;AI$1,მონაცემები!$AF95="")*((AI$1-მონაცემები!$I95)/365)),0)</f>
        <v>0</v>
      </c>
      <c r="AJ95" s="8">
        <f>IF(მონაცემები!$I95&lt;&gt;"არ დაწყებულა",((AJ$1&gt;მონაცემები!$I95)*OR(მონაცემები!$AF95&gt;AJ$1,მონაცემები!$AF95="")*((AJ$1-მონაცემები!$I95)/365)),0)</f>
        <v>0</v>
      </c>
      <c r="AK95" s="8">
        <f>IF(მონაცემები!$I95&lt;&gt;"არ დაწყებულა",((AK$1&gt;მონაცემები!$I95)*OR(მონაცემები!$AF95&gt;AK$1,მონაცემები!$AF95="")*((AK$1-მონაცემები!$I95)/365)),0)</f>
        <v>0</v>
      </c>
      <c r="AL95" s="8">
        <f>IF(მონაცემები!$I95&lt;&gt;"არ დაწყებულა",((AL$1&gt;მონაცემები!$I95)*OR(მონაცემები!$AF95&gt;AL$1,მონაცემები!$AF95="")*((AL$1-მონაცემები!$I95)/365)),0)</f>
        <v>0</v>
      </c>
      <c r="AM95" s="8">
        <f>IF(მონაცემები!$I95&lt;&gt;"არ დაწყებულა",((AM$1&gt;მონაცემები!$I95)*OR(მონაცემები!$AF95&gt;AM$1,მონაცემები!$AF95="")*((AM$1-მონაცემები!$I95)/365)),0)</f>
        <v>0</v>
      </c>
      <c r="AN95" s="8">
        <f>IF(მონაცემები!$I95&lt;&gt;"არ დაწყებულა",((AN$1&gt;მონაცემები!$I95)*OR(მონაცემები!$AF95&gt;AN$1,მონაცემები!$AF95="")*((AN$1-მონაცემები!$I95)/365)),0)</f>
        <v>0</v>
      </c>
      <c r="AO95" s="8">
        <f>IF(მონაცემები!$I95&lt;&gt;"არ დაწყებულა",((AO$1&gt;მონაცემები!$I95)*OR(მონაცემები!$AF95&gt;AO$1,მონაცემები!$AF95="")*((AO$1-მონაცემები!$I95)/365)),0)</f>
        <v>0</v>
      </c>
      <c r="AP95" s="8">
        <f>IF(მონაცემები!$I95&lt;&gt;"არ დაწყებულა",((AP$1&gt;მონაცემები!$I95)*OR(მონაცემები!$AF95&gt;AP$1,მონაცემები!$AF95="")*((AP$1-მონაცემები!$I95)/365)),0)</f>
        <v>0</v>
      </c>
      <c r="AQ95" s="8">
        <f>IF(მონაცემები!$I95&lt;&gt;"არ დაწყებულა",((AQ$1&gt;მონაცემები!$I95)*OR(მონაცემები!$AF95&gt;AQ$1,მონაცემები!$AF95="")*((AQ$1-მონაცემები!$I95)/365)),0)</f>
        <v>0</v>
      </c>
      <c r="AR95" s="8">
        <f>IF(მონაცემები!$I95&lt;&gt;"არ დაწყებულა",((AR$1&gt;მონაცემები!$I95)*OR(მონაცემები!$AF95&gt;AR$1,მონაცემები!$AF95="")*((AR$1-მონაცემები!$I95)/365)),0)</f>
        <v>0</v>
      </c>
      <c r="AS95" s="8">
        <f>IF(მონაცემები!$I95&lt;&gt;"არ დაწყებულა",((AS$1&gt;მონაცემები!$I95)*OR(მონაცემები!$AF95&gt;AS$1,მონაცემები!$AF95="")*((AS$1-მონაცემები!$I95)/365)),0)</f>
        <v>0</v>
      </c>
      <c r="AT95" s="8">
        <f>IF(მონაცემები!$I95&lt;&gt;"არ დაწყებულა",((AT$1&gt;მონაცემები!$I95)*OR(მონაცემები!$AF95&gt;AT$1,მონაცემები!$AF95="")*((AT$1-მონაცემები!$I95)/365)),0)</f>
        <v>0</v>
      </c>
      <c r="AU95" s="8">
        <f>IF(მონაცემები!$I95&lt;&gt;"არ დაწყებულა",((AU$1&gt;მონაცემები!$I95)*OR(მონაცემები!$AF95&gt;AU$1,მონაცემები!$AF95="")*((AU$1-მონაცემები!$I95)/365)),0)</f>
        <v>0</v>
      </c>
      <c r="AV95" s="8">
        <f>IF(მონაცემები!$I95&lt;&gt;"არ დაწყებულა",((AV$1&gt;მონაცემები!$I95)*OR(მონაცემები!$AF95&gt;AV$1,მონაცემები!$AF95="")*((AV$1-მონაცემები!$I95)/365)),0)</f>
        <v>0</v>
      </c>
      <c r="AW95" s="8">
        <f>IF(მონაცემები!$I95&lt;&gt;"არ დაწყებულა",((AW$1&gt;მონაცემები!$I95)*OR(მონაცემები!$AF95&gt;AW$1,მონაცემები!$AF95="")*((AW$1-მონაცემები!$I95)/365)),0)</f>
        <v>0</v>
      </c>
      <c r="AX95" s="8">
        <f>IF(მონაცემები!$I95&lt;&gt;"არ დაწყებულა",((AX$1&gt;მონაცემები!$I95)*OR(მონაცემები!$AF95&gt;AX$1,მონაცემები!$AF95="")*((AX$1-მონაცემები!$I95)/365)),0)</f>
        <v>0</v>
      </c>
      <c r="AY95" s="8">
        <f>IF(მონაცემები!$I95&lt;&gt;"არ დაწყებულა",((AY$1&gt;მონაცემები!$I95)*OR(მონაცემები!$AF95&gt;AY$1,მონაცემები!$AF95="")*((AY$1-მონაცემები!$I95)/365)),0)</f>
        <v>0</v>
      </c>
      <c r="AZ95" s="8">
        <f>IF(მონაცემები!$I95&lt;&gt;"არ დაწყებულა",((AZ$1&gt;მონაცემები!$I95)*OR(მონაცემები!$AF95&gt;AZ$1,მონაცემები!$AF95="")*((AZ$1-მონაცემები!$I95)/365)),0)</f>
        <v>0</v>
      </c>
      <c r="BA95" s="8">
        <f>IF(მონაცემები!$I95&lt;&gt;"არ დაწყებულა",((BA$1&gt;მონაცემები!$I95)*OR(მონაცემები!$AF95&gt;BA$1,მონაცემები!$AF95="")*((BA$1-მონაცემები!$I95)/365)),0)</f>
        <v>0</v>
      </c>
      <c r="BB95" s="8">
        <f>IF(მონაცემები!$I95&lt;&gt;"არ დაწყებულა",((BB$1&gt;მონაცემები!$I95)*OR(მონაცემები!$AF95&gt;BB$1,მონაცემები!$AF95="")*((BB$1-მონაცემები!$I95)/365)),0)</f>
        <v>0</v>
      </c>
      <c r="BC95" s="8">
        <f>IF(მონაცემები!$I95&lt;&gt;"არ დაწყებულა",((BC$1&gt;მონაცემები!$I95)*OR(მონაცემები!$AF95&gt;BC$1,მონაცემები!$AF95="")*((BC$1-მონაცემები!$I95)/365)),0)</f>
        <v>0</v>
      </c>
      <c r="BD95" s="8">
        <f>IF(მონაცემები!$I95&lt;&gt;"არ დაწყებულა",((BD$1&gt;მონაცემები!$I95)*OR(მონაცემები!$AF95&gt;BD$1,მონაცემები!$AF95="")*((BD$1-მონაცემები!$I95)/365)),0)</f>
        <v>0</v>
      </c>
    </row>
    <row r="96" spans="2:56">
      <c r="B96" s="8">
        <f>IF(მონაცემები!$I96&lt;&gt;"არ დაწყებულა",((B$1&gt;მონაცემები!$I96)*OR(მონაცემები!$AF96&gt;B$1,მონაცემები!$AF96="")*((B$1-მონაცემები!$I96)/365)),0)</f>
        <v>0</v>
      </c>
      <c r="C96" s="8">
        <f>IF(მონაცემები!$I96&lt;&gt;"არ დაწყებულა",((C$1&gt;მონაცემები!$I96)*OR(მონაცემები!$AF96&gt;C$1,მონაცემები!$AF96="")*((C$1-მონაცემები!$I96)/365)),0)</f>
        <v>0</v>
      </c>
      <c r="D96" s="8">
        <f>IF(მონაცემები!$I96&lt;&gt;"არ დაწყებულა",((D$1&gt;მონაცემები!$I96)*OR(მონაცემები!$AF96&gt;D$1,მონაცემები!$AF96="")*((D$1-მონაცემები!$I96)/365)),0)</f>
        <v>0</v>
      </c>
      <c r="E96" s="8">
        <f>IF(მონაცემები!$I96&lt;&gt;"არ დაწყებულა",((E$1&gt;მონაცემები!$I96)*OR(მონაცემები!$AF96&gt;E$1,მონაცემები!$AF96="")*((E$1-მონაცემები!$I96)/365)),0)</f>
        <v>0</v>
      </c>
      <c r="F96" s="8">
        <f>IF(მონაცემები!$I96&lt;&gt;"არ დაწყებულა",((F$1&gt;მონაცემები!$I96)*OR(მონაცემები!$AF96&gt;F$1,მონაცემები!$AF96="")*((F$1-მონაცემები!$I96)/365)),0)</f>
        <v>0</v>
      </c>
      <c r="G96" s="8">
        <f>IF(მონაცემები!$I96&lt;&gt;"არ დაწყებულა",((G$1&gt;მონაცემები!$I96)*OR(მონაცემები!$AF96&gt;G$1,მონაცემები!$AF96="")*((G$1-მონაცემები!$I96)/365)),0)</f>
        <v>4.9315068493150684E-2</v>
      </c>
      <c r="H96" s="8">
        <f>IF(მონაცემები!$I96&lt;&gt;"არ დაწყებულა",((H$1&gt;მონაცემები!$I96)*OR(მონაცემები!$AF96&gt;H$1,მონაცემები!$AF96="")*((H$1-მონაცემები!$I96)/365)),0)</f>
        <v>0.13150684931506848</v>
      </c>
      <c r="I96" s="8">
        <f>IF(მონაცემები!$I96&lt;&gt;"არ დაწყებულა",((I$1&gt;მონაცემები!$I96)*OR(მონაცემები!$AF96&gt;I$1,მონაცემები!$AF96="")*((I$1-მონაცემები!$I96)/365)),0)</f>
        <v>0.21643835616438356</v>
      </c>
      <c r="J96" s="8">
        <f>IF(მონაცემები!$I96&lt;&gt;"არ დაწყებულა",((J$1&gt;მონაცემები!$I96)*OR(მონაცემები!$AF96&gt;J$1,მონაცემები!$AF96="")*((J$1-მონაცემები!$I96)/365)),0)</f>
        <v>0.30136986301369861</v>
      </c>
      <c r="K96" s="8">
        <f>IF(მონაცემები!$I96&lt;&gt;"არ დაწყებულა",((K$1&gt;მონაცემები!$I96)*OR(მონაცემები!$AF96&gt;K$1,მონაცემები!$AF96="")*((K$1-მონაცემები!$I96)/365)),0)</f>
        <v>0.38356164383561642</v>
      </c>
      <c r="L96" s="8">
        <f>IF(მონაცემები!$I96&lt;&gt;"არ დაწყებულა",((L$1&gt;მონაცემები!$I96)*OR(მონაცემები!$AF96&gt;L$1,მონაცემები!$AF96="")*((L$1-მონაცემები!$I96)/365)),0)</f>
        <v>0.46849315068493153</v>
      </c>
      <c r="M96" s="8">
        <f>IF(მონაცემები!$I96&lt;&gt;"არ დაწყებულა",((M$1&gt;მონაცემები!$I96)*OR(მონაცემები!$AF96&gt;M$1,მონაცემები!$AF96="")*((M$1-მონაცემები!$I96)/365)),0)</f>
        <v>0.55068493150684927</v>
      </c>
      <c r="N96" s="8">
        <f>IF(მონაცემები!$I96&lt;&gt;"არ დაწყებულა",((N$1&gt;მონაცემები!$I96)*OR(მონაცემები!$AF96&gt;N$1,მონაცემები!$AF96="")*((N$1-მონაცემები!$I96)/365)),0)</f>
        <v>0.63561643835616444</v>
      </c>
      <c r="O96" s="8">
        <f>IF(მონაცემები!$I96&lt;&gt;"არ დაწყებულა",((O$1&gt;მონაცემები!$I96)*OR(მონაცემები!$AF96&gt;O$1,მონაცემები!$AF96="")*((O$1-მონაცემები!$I96)/365)),0)</f>
        <v>0.72054794520547949</v>
      </c>
      <c r="P96" s="8">
        <f>IF(მონაცემები!$I96&lt;&gt;"არ დაწყებულა",((P$1&gt;მონაცემები!$I96)*OR(მონაცემები!$AF96&gt;P$1,მონაცემები!$AF96="")*((P$1-მონაცემები!$I96)/365)),0)</f>
        <v>0.8</v>
      </c>
      <c r="Q96" s="8">
        <f>IF(მონაცემები!$I96&lt;&gt;"არ დაწყებულა",((Q$1&gt;მონაცემები!$I96)*OR(მონაცემები!$AF96&gt;Q$1,მონაცემები!$AF96="")*((Q$1-მონაცემები!$I96)/365)),0)</f>
        <v>0.8849315068493151</v>
      </c>
      <c r="R96" s="8">
        <f>IF(მონაცემები!$I96&lt;&gt;"არ დაწყებულა",((R$1&gt;მონაცემები!$I96)*OR(მონაცემები!$AF96&gt;R$1,მონაცემები!$AF96="")*((R$1-მონაცემები!$I96)/365)),0)</f>
        <v>0.9671232876712329</v>
      </c>
      <c r="S96" s="8">
        <f>IF(მონაცემები!$I96&lt;&gt;"არ დაწყებულა",((S$1&gt;მონაცემები!$I96)*OR(მონაცემები!$AF96&gt;S$1,მონაცემები!$AF96="")*((S$1-მონაცემები!$I96)/365)),0)</f>
        <v>1.0520547945205478</v>
      </c>
      <c r="T96" s="8">
        <f>IF(მონაცემები!$I96&lt;&gt;"არ დაწყებულა",((T$1&gt;მონაცემები!$I96)*OR(მონაცემები!$AF96&gt;T$1,მონაცემები!$AF96="")*((T$1-მონაცემები!$I96)/365)),0)</f>
        <v>0</v>
      </c>
      <c r="U96" s="8">
        <f>IF(მონაცემები!$I96&lt;&gt;"არ დაწყებულა",((U$1&gt;მონაცემები!$I96)*OR(მონაცემები!$AF96&gt;U$1,მონაცემები!$AF96="")*((U$1-მონაცემები!$I96)/365)),0)</f>
        <v>0</v>
      </c>
      <c r="V96" s="8">
        <f>IF(მონაცემები!$I96&lt;&gt;"არ დაწყებულა",((V$1&gt;მონაცემები!$I96)*OR(მონაცემები!$AF96&gt;V$1,მონაცემები!$AF96="")*((V$1-მონაცემები!$I96)/365)),0)</f>
        <v>0</v>
      </c>
      <c r="W96" s="8">
        <f>IF(მონაცემები!$I96&lt;&gt;"არ დაწყებულა",((W$1&gt;მონაცემები!$I96)*OR(მონაცემები!$AF96&gt;W$1,მონაცემები!$AF96="")*((W$1-მონაცემები!$I96)/365)),0)</f>
        <v>0</v>
      </c>
      <c r="X96" s="8">
        <f>IF(მონაცემები!$I96&lt;&gt;"არ დაწყებულა",((X$1&gt;მონაცემები!$I96)*OR(მონაცემები!$AF96&gt;X$1,მონაცემები!$AF96="")*((X$1-მონაცემები!$I96)/365)),0)</f>
        <v>0</v>
      </c>
      <c r="Y96" s="8">
        <f>IF(მონაცემები!$I96&lt;&gt;"არ დაწყებულა",((Y$1&gt;მონაცემები!$I96)*OR(მონაცემები!$AF96&gt;Y$1,მონაცემები!$AF96="")*((Y$1-მონაცემები!$I96)/365)),0)</f>
        <v>0</v>
      </c>
      <c r="Z96" s="8">
        <f>IF(მონაცემები!$I96&lt;&gt;"არ დაწყებულა",((Z$1&gt;მონაცემები!$I96)*OR(მონაცემები!$AF96&gt;Z$1,მონაცემები!$AF96="")*((Z$1-მონაცემები!$I96)/365)),0)</f>
        <v>0</v>
      </c>
      <c r="AA96" s="8">
        <f>IF(მონაცემები!$I96&lt;&gt;"არ დაწყებულა",((AA$1&gt;მონაცემები!$I96)*OR(მონაცემები!$AF96&gt;AA$1,მონაცემები!$AF96="")*((AA$1-მონაცემები!$I96)/365)),0)</f>
        <v>0</v>
      </c>
      <c r="AB96" s="8">
        <f>IF(მონაცემები!$I96&lt;&gt;"არ დაწყებულა",((AB$1&gt;მონაცემები!$I96)*OR(მონაცემები!$AF96&gt;AB$1,მონაცემები!$AF96="")*((AB$1-მონაცემები!$I96)/365)),0)</f>
        <v>0</v>
      </c>
      <c r="AC96" s="8">
        <f>IF(მონაცემები!$I96&lt;&gt;"არ დაწყებულა",((AC$1&gt;მონაცემები!$I96)*OR(მონაცემები!$AF96&gt;AC$1,მონაცემები!$AF96="")*((AC$1-მონაცემები!$I96)/365)),0)</f>
        <v>0</v>
      </c>
      <c r="AD96" s="8">
        <f>IF(მონაცემები!$I96&lt;&gt;"არ დაწყებულა",((AD$1&gt;მონაცემები!$I96)*OR(მონაცემები!$AF96&gt;AD$1,მონაცემები!$AF96="")*((AD$1-მონაცემები!$I96)/365)),0)</f>
        <v>0</v>
      </c>
      <c r="AE96" s="8">
        <f>IF(მონაცემები!$I96&lt;&gt;"არ დაწყებულა",((AE$1&gt;მონაცემები!$I96)*OR(მონაცემები!$AF96&gt;AE$1,მონაცემები!$AF96="")*((AE$1-მონაცემები!$I96)/365)),0)</f>
        <v>0</v>
      </c>
      <c r="AF96" s="8">
        <f>IF(მონაცემები!$I96&lt;&gt;"არ დაწყებულა",((AF$1&gt;მონაცემები!$I96)*OR(მონაცემები!$AF96&gt;AF$1,მონაცემები!$AF96="")*((AF$1-მონაცემები!$I96)/365)),0)</f>
        <v>0</v>
      </c>
      <c r="AG96" s="8">
        <f>IF(მონაცემები!$I96&lt;&gt;"არ დაწყებულა",((AG$1&gt;მონაცემები!$I96)*OR(მონაცემები!$AF96&gt;AG$1,მონაცემები!$AF96="")*((AG$1-მონაცემები!$I96)/365)),0)</f>
        <v>0</v>
      </c>
      <c r="AH96" s="8">
        <f>IF(მონაცემები!$I96&lt;&gt;"არ დაწყებულა",((AH$1&gt;მონაცემები!$I96)*OR(მონაცემები!$AF96&gt;AH$1,მონაცემები!$AF96="")*((AH$1-მონაცემები!$I96)/365)),0)</f>
        <v>0</v>
      </c>
      <c r="AI96" s="8">
        <f>IF(მონაცემები!$I96&lt;&gt;"არ დაწყებულა",((AI$1&gt;მონაცემები!$I96)*OR(მონაცემები!$AF96&gt;AI$1,მონაცემები!$AF96="")*((AI$1-მონაცემები!$I96)/365)),0)</f>
        <v>0</v>
      </c>
      <c r="AJ96" s="8">
        <f>IF(მონაცემები!$I96&lt;&gt;"არ დაწყებულა",((AJ$1&gt;მონაცემები!$I96)*OR(მონაცემები!$AF96&gt;AJ$1,მონაცემები!$AF96="")*((AJ$1-მონაცემები!$I96)/365)),0)</f>
        <v>0</v>
      </c>
      <c r="AK96" s="8">
        <f>IF(მონაცემები!$I96&lt;&gt;"არ დაწყებულა",((AK$1&gt;მონაცემები!$I96)*OR(მონაცემები!$AF96&gt;AK$1,მონაცემები!$AF96="")*((AK$1-მონაცემები!$I96)/365)),0)</f>
        <v>0</v>
      </c>
      <c r="AL96" s="8">
        <f>IF(მონაცემები!$I96&lt;&gt;"არ დაწყებულა",((AL$1&gt;მონაცემები!$I96)*OR(მონაცემები!$AF96&gt;AL$1,მონაცემები!$AF96="")*((AL$1-მონაცემები!$I96)/365)),0)</f>
        <v>0</v>
      </c>
      <c r="AM96" s="8">
        <f>IF(მონაცემები!$I96&lt;&gt;"არ დაწყებულა",((AM$1&gt;მონაცემები!$I96)*OR(მონაცემები!$AF96&gt;AM$1,მონაცემები!$AF96="")*((AM$1-მონაცემები!$I96)/365)),0)</f>
        <v>0</v>
      </c>
      <c r="AN96" s="8">
        <f>IF(მონაცემები!$I96&lt;&gt;"არ დაწყებულა",((AN$1&gt;მონაცემები!$I96)*OR(მონაცემები!$AF96&gt;AN$1,მონაცემები!$AF96="")*((AN$1-მონაცემები!$I96)/365)),0)</f>
        <v>0</v>
      </c>
      <c r="AO96" s="8">
        <f>IF(მონაცემები!$I96&lt;&gt;"არ დაწყებულა",((AO$1&gt;მონაცემები!$I96)*OR(მონაცემები!$AF96&gt;AO$1,მონაცემები!$AF96="")*((AO$1-მონაცემები!$I96)/365)),0)</f>
        <v>0</v>
      </c>
      <c r="AP96" s="8">
        <f>IF(მონაცემები!$I96&lt;&gt;"არ დაწყებულა",((AP$1&gt;მონაცემები!$I96)*OR(მონაცემები!$AF96&gt;AP$1,მონაცემები!$AF96="")*((AP$1-მონაცემები!$I96)/365)),0)</f>
        <v>0</v>
      </c>
      <c r="AQ96" s="8">
        <f>IF(მონაცემები!$I96&lt;&gt;"არ დაწყებულა",((AQ$1&gt;მონაცემები!$I96)*OR(მონაცემები!$AF96&gt;AQ$1,მონაცემები!$AF96="")*((AQ$1-მონაცემები!$I96)/365)),0)</f>
        <v>0</v>
      </c>
      <c r="AR96" s="8">
        <f>IF(მონაცემები!$I96&lt;&gt;"არ დაწყებულა",((AR$1&gt;მონაცემები!$I96)*OR(მონაცემები!$AF96&gt;AR$1,მონაცემები!$AF96="")*((AR$1-მონაცემები!$I96)/365)),0)</f>
        <v>0</v>
      </c>
      <c r="AS96" s="8">
        <f>IF(მონაცემები!$I96&lt;&gt;"არ დაწყებულა",((AS$1&gt;მონაცემები!$I96)*OR(მონაცემები!$AF96&gt;AS$1,მონაცემები!$AF96="")*((AS$1-მონაცემები!$I96)/365)),0)</f>
        <v>0</v>
      </c>
      <c r="AT96" s="8">
        <f>IF(მონაცემები!$I96&lt;&gt;"არ დაწყებულა",((AT$1&gt;მონაცემები!$I96)*OR(მონაცემები!$AF96&gt;AT$1,მონაცემები!$AF96="")*((AT$1-მონაცემები!$I96)/365)),0)</f>
        <v>0</v>
      </c>
      <c r="AU96" s="8">
        <f>IF(მონაცემები!$I96&lt;&gt;"არ დაწყებულა",((AU$1&gt;მონაცემები!$I96)*OR(მონაცემები!$AF96&gt;AU$1,მონაცემები!$AF96="")*((AU$1-მონაცემები!$I96)/365)),0)</f>
        <v>0</v>
      </c>
      <c r="AV96" s="8">
        <f>IF(მონაცემები!$I96&lt;&gt;"არ დაწყებულა",((AV$1&gt;მონაცემები!$I96)*OR(მონაცემები!$AF96&gt;AV$1,მონაცემები!$AF96="")*((AV$1-მონაცემები!$I96)/365)),0)</f>
        <v>0</v>
      </c>
      <c r="AW96" s="8">
        <f>IF(მონაცემები!$I96&lt;&gt;"არ დაწყებულა",((AW$1&gt;მონაცემები!$I96)*OR(მონაცემები!$AF96&gt;AW$1,მონაცემები!$AF96="")*((AW$1-მონაცემები!$I96)/365)),0)</f>
        <v>0</v>
      </c>
      <c r="AX96" s="8">
        <f>IF(მონაცემები!$I96&lt;&gt;"არ დაწყებულა",((AX$1&gt;მონაცემები!$I96)*OR(მონაცემები!$AF96&gt;AX$1,მონაცემები!$AF96="")*((AX$1-მონაცემები!$I96)/365)),0)</f>
        <v>0</v>
      </c>
      <c r="AY96" s="8">
        <f>IF(მონაცემები!$I96&lt;&gt;"არ დაწყებულა",((AY$1&gt;მონაცემები!$I96)*OR(მონაცემები!$AF96&gt;AY$1,მონაცემები!$AF96="")*((AY$1-მონაცემები!$I96)/365)),0)</f>
        <v>0</v>
      </c>
      <c r="AZ96" s="8">
        <f>IF(მონაცემები!$I96&lt;&gt;"არ დაწყებულა",((AZ$1&gt;მონაცემები!$I96)*OR(მონაცემები!$AF96&gt;AZ$1,მონაცემები!$AF96="")*((AZ$1-მონაცემები!$I96)/365)),0)</f>
        <v>0</v>
      </c>
      <c r="BA96" s="8">
        <f>IF(მონაცემები!$I96&lt;&gt;"არ დაწყებულა",((BA$1&gt;მონაცემები!$I96)*OR(მონაცემები!$AF96&gt;BA$1,მონაცემები!$AF96="")*((BA$1-მონაცემები!$I96)/365)),0)</f>
        <v>0</v>
      </c>
      <c r="BB96" s="8">
        <f>IF(მონაცემები!$I96&lt;&gt;"არ დაწყებულა",((BB$1&gt;მონაცემები!$I96)*OR(მონაცემები!$AF96&gt;BB$1,მონაცემები!$AF96="")*((BB$1-მონაცემები!$I96)/365)),0)</f>
        <v>0</v>
      </c>
      <c r="BC96" s="8">
        <f>IF(მონაცემები!$I96&lt;&gt;"არ დაწყებულა",((BC$1&gt;მონაცემები!$I96)*OR(მონაცემები!$AF96&gt;BC$1,მონაცემები!$AF96="")*((BC$1-მონაცემები!$I96)/365)),0)</f>
        <v>0</v>
      </c>
      <c r="BD96" s="8">
        <f>IF(მონაცემები!$I96&lt;&gt;"არ დაწყებულა",((BD$1&gt;მონაცემები!$I96)*OR(მონაცემები!$AF96&gt;BD$1,მონაცემები!$AF96="")*((BD$1-მონაცემები!$I96)/365)),0)</f>
        <v>0</v>
      </c>
    </row>
    <row r="97" spans="2:56">
      <c r="B97" s="8">
        <f>IF(მონაცემები!$I97&lt;&gt;"არ დაწყებულა",((B$1&gt;მონაცემები!$I97)*OR(მონაცემები!$AF97&gt;B$1,მონაცემები!$AF97="")*((B$1-მონაცემები!$I97)/365)),0)</f>
        <v>0</v>
      </c>
      <c r="C97" s="8">
        <f>IF(მონაცემები!$I97&lt;&gt;"არ დაწყებულა",((C$1&gt;მონაცემები!$I97)*OR(მონაცემები!$AF97&gt;C$1,მონაცემები!$AF97="")*((C$1-მონაცემები!$I97)/365)),0)</f>
        <v>0</v>
      </c>
      <c r="D97" s="8">
        <f>IF(მონაცემები!$I97&lt;&gt;"არ დაწყებულა",((D$1&gt;მონაცემები!$I97)*OR(მონაცემები!$AF97&gt;D$1,მონაცემები!$AF97="")*((D$1-მონაცემები!$I97)/365)),0)</f>
        <v>4.1095890410958902E-2</v>
      </c>
      <c r="E97" s="8">
        <f>IF(მონაცემები!$I97&lt;&gt;"არ დაწყებულა",((E$1&gt;მონაცემები!$I97)*OR(მონაცემები!$AF97&gt;E$1,მონაცემები!$AF97="")*((E$1-მონაცემები!$I97)/365)),0)</f>
        <v>0.12602739726027398</v>
      </c>
      <c r="F97" s="8">
        <f>IF(მონაცემები!$I97&lt;&gt;"არ დაწყებულა",((F$1&gt;მონაცემები!$I97)*OR(მონაცემები!$AF97&gt;F$1,მონაცემები!$AF97="")*((F$1-მონაცემები!$I97)/365)),0)</f>
        <v>0.20821917808219179</v>
      </c>
      <c r="G97" s="8">
        <f>IF(მონაცემები!$I97&lt;&gt;"არ დაწყებულა",((G$1&gt;მონაცემები!$I97)*OR(მონაცემები!$AF97&gt;G$1,მონაცემები!$AF97="")*((G$1-მონაცემები!$I97)/365)),0)</f>
        <v>0.29315068493150687</v>
      </c>
      <c r="H97" s="8">
        <f>IF(მონაცემები!$I97&lt;&gt;"არ დაწყებულა",((H$1&gt;მონაცემები!$I97)*OR(მონაცემები!$AF97&gt;H$1,მონაცემები!$AF97="")*((H$1-მონაცემები!$I97)/365)),0)</f>
        <v>0.37534246575342467</v>
      </c>
      <c r="I97" s="8">
        <f>IF(მონაცემები!$I97&lt;&gt;"არ დაწყებულა",((I$1&gt;მონაცემები!$I97)*OR(მონაცემები!$AF97&gt;I$1,მონაცემები!$AF97="")*((I$1-მონაცემები!$I97)/365)),0)</f>
        <v>0.46027397260273972</v>
      </c>
      <c r="J97" s="8">
        <f>IF(მონაცემები!$I97&lt;&gt;"არ დაწყებულა",((J$1&gt;მონაცემები!$I97)*OR(მონაცემები!$AF97&gt;J$1,მონაცემები!$AF97="")*((J$1-მონაცემები!$I97)/365)),0)</f>
        <v>0.54520547945205478</v>
      </c>
      <c r="K97" s="8">
        <f>IF(მონაცემები!$I97&lt;&gt;"არ დაწყებულა",((K$1&gt;მონაცემები!$I97)*OR(მონაცემები!$AF97&gt;K$1,მონაცემები!$AF97="")*((K$1-მონაცემები!$I97)/365)),0)</f>
        <v>0.62739726027397258</v>
      </c>
      <c r="L97" s="8">
        <f>IF(მონაცემები!$I97&lt;&gt;"არ დაწყებულა",((L$1&gt;მონაცემები!$I97)*OR(მონაცემები!$AF97&gt;L$1,მონაცემები!$AF97="")*((L$1-მონაცემები!$I97)/365)),0)</f>
        <v>0.71232876712328763</v>
      </c>
      <c r="M97" s="8">
        <f>IF(მონაცემები!$I97&lt;&gt;"არ დაწყებულა",((M$1&gt;მონაცემები!$I97)*OR(მონაცემები!$AF97&gt;M$1,მონაცემები!$AF97="")*((M$1-მონაცემები!$I97)/365)),0)</f>
        <v>0.79452054794520544</v>
      </c>
      <c r="N97" s="8">
        <f>IF(მონაცემები!$I97&lt;&gt;"არ დაწყებულა",((N$1&gt;მონაცემები!$I97)*OR(მონაცემები!$AF97&gt;N$1,მონაცემები!$AF97="")*((N$1-მონაცემები!$I97)/365)),0)</f>
        <v>0.8794520547945206</v>
      </c>
      <c r="O97" s="8">
        <f>IF(მონაცემები!$I97&lt;&gt;"არ დაწყებულა",((O$1&gt;მონაცემები!$I97)*OR(მონაცემები!$AF97&gt;O$1,მონაცემები!$AF97="")*((O$1-მონაცემები!$I97)/365)),0)</f>
        <v>0.96438356164383565</v>
      </c>
      <c r="P97" s="8">
        <f>IF(მონაცემები!$I97&lt;&gt;"არ დაწყებულა",((P$1&gt;მონაცემები!$I97)*OR(მონაცემები!$AF97&gt;P$1,მონაცემები!$AF97="")*((P$1-მონაცემები!$I97)/365)),0)</f>
        <v>1.0438356164383562</v>
      </c>
      <c r="Q97" s="8">
        <f>IF(მონაცემები!$I97&lt;&gt;"არ დაწყებულა",((Q$1&gt;მონაცემები!$I97)*OR(მონაცემები!$AF97&gt;Q$1,მონაცემები!$AF97="")*((Q$1-მონაცემები!$I97)/365)),0)</f>
        <v>1.1287671232876713</v>
      </c>
      <c r="R97" s="8">
        <f>IF(მონაცემები!$I97&lt;&gt;"არ დაწყებულა",((R$1&gt;მონაცემები!$I97)*OR(მონაცემები!$AF97&gt;R$1,მონაცემები!$AF97="")*((R$1-მონაცემები!$I97)/365)),0)</f>
        <v>1.210958904109589</v>
      </c>
      <c r="S97" s="8">
        <f>IF(მონაცემები!$I97&lt;&gt;"არ დაწყებულა",((S$1&gt;მონაცემები!$I97)*OR(მონაცემები!$AF97&gt;S$1,მონაცემები!$AF97="")*((S$1-მონაცემები!$I97)/365)),0)</f>
        <v>1.295890410958904</v>
      </c>
      <c r="T97" s="8">
        <f>IF(მონაცემები!$I97&lt;&gt;"არ დაწყებულა",((T$1&gt;მონაცემები!$I97)*OR(მონაცემები!$AF97&gt;T$1,მონაცემები!$AF97="")*((T$1-მონაცემები!$I97)/365)),0)</f>
        <v>1.3780821917808219</v>
      </c>
      <c r="U97" s="8">
        <f>IF(მონაცემები!$I97&lt;&gt;"არ დაწყებულა",((U$1&gt;მონაცემები!$I97)*OR(მონაცემები!$AF97&gt;U$1,მონაცემები!$AF97="")*((U$1-მონაცემები!$I97)/365)),0)</f>
        <v>1.463013698630137</v>
      </c>
      <c r="V97" s="8">
        <f>IF(მონაცემები!$I97&lt;&gt;"არ დაწყებულა",((V$1&gt;მონაცემები!$I97)*OR(მონაცემები!$AF97&gt;V$1,მონაცემები!$AF97="")*((V$1-მონაცემები!$I97)/365)),0)</f>
        <v>1.547945205479452</v>
      </c>
      <c r="W97" s="8">
        <f>IF(მონაცემები!$I97&lt;&gt;"არ დაწყებულა",((W$1&gt;მონაცემები!$I97)*OR(მონაცემები!$AF97&gt;W$1,მონაცემები!$AF97="")*((W$1-მონაცემები!$I97)/365)),0)</f>
        <v>1.6301369863013699</v>
      </c>
      <c r="X97" s="8">
        <f>IF(მონაცემები!$I97&lt;&gt;"არ დაწყებულა",((X$1&gt;მონაცემები!$I97)*OR(მონაცემები!$AF97&gt;X$1,მონაცემები!$AF97="")*((X$1-მონაცემები!$I97)/365)),0)</f>
        <v>1.715068493150685</v>
      </c>
      <c r="Y97" s="8">
        <f>IF(მონაცემები!$I97&lt;&gt;"არ დაწყებულა",((Y$1&gt;მონაცემები!$I97)*OR(მონაცემები!$AF97&gt;Y$1,მონაცემები!$AF97="")*((Y$1-მონაცემები!$I97)/365)),0)</f>
        <v>1.7972602739726027</v>
      </c>
      <c r="Z97" s="8">
        <f>IF(მონაცემები!$I97&lt;&gt;"არ დაწყებულა",((Z$1&gt;მონაცემები!$I97)*OR(მონაცემები!$AF97&gt;Z$1,მონაცემები!$AF97="")*((Z$1-მონაცემები!$I97)/365)),0)</f>
        <v>1.8821917808219177</v>
      </c>
      <c r="AA97" s="8">
        <f>IF(მონაცემები!$I97&lt;&gt;"არ დაწყებულა",((AA$1&gt;მონაცემები!$I97)*OR(მონაცემები!$AF97&gt;AA$1,მონაცემები!$AF97="")*((AA$1-მონაცემები!$I97)/365)),0)</f>
        <v>1.9671232876712328</v>
      </c>
      <c r="AB97" s="8">
        <f>IF(მონაცემები!$I97&lt;&gt;"არ დაწყებულა",((AB$1&gt;მონაცემები!$I97)*OR(მონაცემები!$AF97&gt;AB$1,მონაცემები!$AF97="")*((AB$1-მონაცემები!$I97)/365)),0)</f>
        <v>0</v>
      </c>
      <c r="AC97" s="8">
        <f>IF(მონაცემები!$I97&lt;&gt;"არ დაწყებულა",((AC$1&gt;მონაცემები!$I97)*OR(მონაცემები!$AF97&gt;AC$1,მონაცემები!$AF97="")*((AC$1-მონაცემები!$I97)/365)),0)</f>
        <v>0</v>
      </c>
      <c r="AD97" s="8">
        <f>IF(მონაცემები!$I97&lt;&gt;"არ დაწყებულა",((AD$1&gt;მონაცემები!$I97)*OR(მონაცემები!$AF97&gt;AD$1,მონაცემები!$AF97="")*((AD$1-მონაცემები!$I97)/365)),0)</f>
        <v>0</v>
      </c>
      <c r="AE97" s="8">
        <f>IF(მონაცემები!$I97&lt;&gt;"არ დაწყებულა",((AE$1&gt;მონაცემები!$I97)*OR(მონაცემები!$AF97&gt;AE$1,მონაცემები!$AF97="")*((AE$1-მონაცემები!$I97)/365)),0)</f>
        <v>0</v>
      </c>
      <c r="AF97" s="8">
        <f>IF(მონაცემები!$I97&lt;&gt;"არ დაწყებულა",((AF$1&gt;მონაცემები!$I97)*OR(მონაცემები!$AF97&gt;AF$1,მონაცემები!$AF97="")*((AF$1-მონაცემები!$I97)/365)),0)</f>
        <v>0</v>
      </c>
      <c r="AG97" s="8">
        <f>IF(მონაცემები!$I97&lt;&gt;"არ დაწყებულა",((AG$1&gt;მონაცემები!$I97)*OR(მონაცემები!$AF97&gt;AG$1,მონაცემები!$AF97="")*((AG$1-მონაცემები!$I97)/365)),0)</f>
        <v>0</v>
      </c>
      <c r="AH97" s="8">
        <f>IF(მონაცემები!$I97&lt;&gt;"არ დაწყებულა",((AH$1&gt;მონაცემები!$I97)*OR(მონაცემები!$AF97&gt;AH$1,მონაცემები!$AF97="")*((AH$1-მონაცემები!$I97)/365)),0)</f>
        <v>0</v>
      </c>
      <c r="AI97" s="8">
        <f>IF(მონაცემები!$I97&lt;&gt;"არ დაწყებულა",((AI$1&gt;მონაცემები!$I97)*OR(მონაცემები!$AF97&gt;AI$1,მონაცემები!$AF97="")*((AI$1-მონაცემები!$I97)/365)),0)</f>
        <v>0</v>
      </c>
      <c r="AJ97" s="8">
        <f>IF(მონაცემები!$I97&lt;&gt;"არ დაწყებულა",((AJ$1&gt;მონაცემები!$I97)*OR(მონაცემები!$AF97&gt;AJ$1,მონაცემები!$AF97="")*((AJ$1-მონაცემები!$I97)/365)),0)</f>
        <v>0</v>
      </c>
      <c r="AK97" s="8">
        <f>IF(მონაცემები!$I97&lt;&gt;"არ დაწყებულა",((AK$1&gt;მონაცემები!$I97)*OR(მონაცემები!$AF97&gt;AK$1,მონაცემები!$AF97="")*((AK$1-მონაცემები!$I97)/365)),0)</f>
        <v>0</v>
      </c>
      <c r="AL97" s="8">
        <f>IF(მონაცემები!$I97&lt;&gt;"არ დაწყებულა",((AL$1&gt;მონაცემები!$I97)*OR(მონაცემები!$AF97&gt;AL$1,მონაცემები!$AF97="")*((AL$1-მონაცემები!$I97)/365)),0)</f>
        <v>0</v>
      </c>
      <c r="AM97" s="8">
        <f>IF(მონაცემები!$I97&lt;&gt;"არ დაწყებულა",((AM$1&gt;მონაცემები!$I97)*OR(მონაცემები!$AF97&gt;AM$1,მონაცემები!$AF97="")*((AM$1-მონაცემები!$I97)/365)),0)</f>
        <v>0</v>
      </c>
      <c r="AN97" s="8">
        <f>IF(მონაცემები!$I97&lt;&gt;"არ დაწყებულა",((AN$1&gt;მონაცემები!$I97)*OR(მონაცემები!$AF97&gt;AN$1,მონაცემები!$AF97="")*((AN$1-მონაცემები!$I97)/365)),0)</f>
        <v>0</v>
      </c>
      <c r="AO97" s="8">
        <f>IF(მონაცემები!$I97&lt;&gt;"არ დაწყებულა",((AO$1&gt;მონაცემები!$I97)*OR(მონაცემები!$AF97&gt;AO$1,მონაცემები!$AF97="")*((AO$1-მონაცემები!$I97)/365)),0)</f>
        <v>0</v>
      </c>
      <c r="AP97" s="8">
        <f>IF(მონაცემები!$I97&lt;&gt;"არ დაწყებულა",((AP$1&gt;მონაცემები!$I97)*OR(მონაცემები!$AF97&gt;AP$1,მონაცემები!$AF97="")*((AP$1-მონაცემები!$I97)/365)),0)</f>
        <v>0</v>
      </c>
      <c r="AQ97" s="8">
        <f>IF(მონაცემები!$I97&lt;&gt;"არ დაწყებულა",((AQ$1&gt;მონაცემები!$I97)*OR(მონაცემები!$AF97&gt;AQ$1,მონაცემები!$AF97="")*((AQ$1-მონაცემები!$I97)/365)),0)</f>
        <v>0</v>
      </c>
      <c r="AR97" s="8">
        <f>IF(მონაცემები!$I97&lt;&gt;"არ დაწყებულა",((AR$1&gt;მონაცემები!$I97)*OR(მონაცემები!$AF97&gt;AR$1,მონაცემები!$AF97="")*((AR$1-მონაცემები!$I97)/365)),0)</f>
        <v>0</v>
      </c>
      <c r="AS97" s="8">
        <f>IF(მონაცემები!$I97&lt;&gt;"არ დაწყებულა",((AS$1&gt;მონაცემები!$I97)*OR(მონაცემები!$AF97&gt;AS$1,მონაცემები!$AF97="")*((AS$1-მონაცემები!$I97)/365)),0)</f>
        <v>0</v>
      </c>
      <c r="AT97" s="8">
        <f>IF(მონაცემები!$I97&lt;&gt;"არ დაწყებულა",((AT$1&gt;მონაცემები!$I97)*OR(მონაცემები!$AF97&gt;AT$1,მონაცემები!$AF97="")*((AT$1-მონაცემები!$I97)/365)),0)</f>
        <v>0</v>
      </c>
      <c r="AU97" s="8">
        <f>IF(მონაცემები!$I97&lt;&gt;"არ დაწყებულა",((AU$1&gt;მონაცემები!$I97)*OR(მონაცემები!$AF97&gt;AU$1,მონაცემები!$AF97="")*((AU$1-მონაცემები!$I97)/365)),0)</f>
        <v>0</v>
      </c>
      <c r="AV97" s="8">
        <f>IF(მონაცემები!$I97&lt;&gt;"არ დაწყებულა",((AV$1&gt;მონაცემები!$I97)*OR(მონაცემები!$AF97&gt;AV$1,მონაცემები!$AF97="")*((AV$1-მონაცემები!$I97)/365)),0)</f>
        <v>0</v>
      </c>
      <c r="AW97" s="8">
        <f>IF(მონაცემები!$I97&lt;&gt;"არ დაწყებულა",((AW$1&gt;მონაცემები!$I97)*OR(მონაცემები!$AF97&gt;AW$1,მონაცემები!$AF97="")*((AW$1-მონაცემები!$I97)/365)),0)</f>
        <v>0</v>
      </c>
      <c r="AX97" s="8">
        <f>IF(მონაცემები!$I97&lt;&gt;"არ დაწყებულა",((AX$1&gt;მონაცემები!$I97)*OR(მონაცემები!$AF97&gt;AX$1,მონაცემები!$AF97="")*((AX$1-მონაცემები!$I97)/365)),0)</f>
        <v>0</v>
      </c>
      <c r="AY97" s="8">
        <f>IF(მონაცემები!$I97&lt;&gt;"არ დაწყებულა",((AY$1&gt;მონაცემები!$I97)*OR(მონაცემები!$AF97&gt;AY$1,მონაცემები!$AF97="")*((AY$1-მონაცემები!$I97)/365)),0)</f>
        <v>0</v>
      </c>
      <c r="AZ97" s="8">
        <f>IF(მონაცემები!$I97&lt;&gt;"არ დაწყებულა",((AZ$1&gt;მონაცემები!$I97)*OR(მონაცემები!$AF97&gt;AZ$1,მონაცემები!$AF97="")*((AZ$1-მონაცემები!$I97)/365)),0)</f>
        <v>0</v>
      </c>
      <c r="BA97" s="8">
        <f>IF(მონაცემები!$I97&lt;&gt;"არ დაწყებულა",((BA$1&gt;მონაცემები!$I97)*OR(მონაცემები!$AF97&gt;BA$1,მონაცემები!$AF97="")*((BA$1-მონაცემები!$I97)/365)),0)</f>
        <v>0</v>
      </c>
      <c r="BB97" s="8">
        <f>IF(მონაცემები!$I97&lt;&gt;"არ დაწყებულა",((BB$1&gt;მონაცემები!$I97)*OR(მონაცემები!$AF97&gt;BB$1,მონაცემები!$AF97="")*((BB$1-მონაცემები!$I97)/365)),0)</f>
        <v>0</v>
      </c>
      <c r="BC97" s="8">
        <f>IF(მონაცემები!$I97&lt;&gt;"არ დაწყებულა",((BC$1&gt;მონაცემები!$I97)*OR(მონაცემები!$AF97&gt;BC$1,მონაცემები!$AF97="")*((BC$1-მონაცემები!$I97)/365)),0)</f>
        <v>0</v>
      </c>
      <c r="BD97" s="8">
        <f>IF(მონაცემები!$I97&lt;&gt;"არ დაწყებულა",((BD$1&gt;მონაცემები!$I97)*OR(მონაცემები!$AF97&gt;BD$1,მონაცემები!$AF97="")*((BD$1-მონაცემები!$I97)/365)),0)</f>
        <v>0</v>
      </c>
    </row>
    <row r="98" spans="2:56">
      <c r="B98" s="8">
        <f>IF(მონაცემები!$I98&lt;&gt;"არ დაწყებულა",((B$1&gt;მონაცემები!$I98)*OR(მონაცემები!$AF98&gt;B$1,მონაცემები!$AF98="")*((B$1-მონაცემები!$I98)/365)),0)</f>
        <v>0</v>
      </c>
      <c r="C98" s="8">
        <f>IF(მონაცემები!$I98&lt;&gt;"არ დაწყებულა",((C$1&gt;მონაცემები!$I98)*OR(მონაცემები!$AF98&gt;C$1,მონაცემები!$AF98="")*((C$1-მონაცემები!$I98)/365)),0)</f>
        <v>0</v>
      </c>
      <c r="D98" s="8">
        <f>IF(მონაცემები!$I98&lt;&gt;"არ დაწყებულა",((D$1&gt;მონაცემები!$I98)*OR(მონაცემები!$AF98&gt;D$1,მონაცემები!$AF98="")*((D$1-მონაცემები!$I98)/365)),0)</f>
        <v>0</v>
      </c>
      <c r="E98" s="8">
        <f>IF(მონაცემები!$I98&lt;&gt;"არ დაწყებულა",((E$1&gt;მონაცემები!$I98)*OR(მონაცემები!$AF98&gt;E$1,მონაცემები!$AF98="")*((E$1-მონაცემები!$I98)/365)),0)</f>
        <v>0</v>
      </c>
      <c r="F98" s="8">
        <f>IF(მონაცემები!$I98&lt;&gt;"არ დაწყებულა",((F$1&gt;მონაცემები!$I98)*OR(მონაცემები!$AF98&gt;F$1,მონაცემები!$AF98="")*((F$1-მონაცემები!$I98)/365)),0)</f>
        <v>0</v>
      </c>
      <c r="G98" s="8">
        <f>IF(მონაცემები!$I98&lt;&gt;"არ დაწყებულა",((G$1&gt;მონაცემები!$I98)*OR(მონაცემები!$AF98&gt;G$1,მონაცემები!$AF98="")*((G$1-მონაცემები!$I98)/365)),0)</f>
        <v>0</v>
      </c>
      <c r="H98" s="8">
        <f>IF(მონაცემები!$I98&lt;&gt;"არ დაწყებულა",((H$1&gt;მონაცემები!$I98)*OR(მონაცემები!$AF98&gt;H$1,მონაცემები!$AF98="")*((H$1-მონაცემები!$I98)/365)),0)</f>
        <v>0</v>
      </c>
      <c r="I98" s="8">
        <f>IF(მონაცემები!$I98&lt;&gt;"არ დაწყებულა",((I$1&gt;მონაცემები!$I98)*OR(მონაცემები!$AF98&gt;I$1,მონაცემები!$AF98="")*((I$1-მონაცემები!$I98)/365)),0)</f>
        <v>0</v>
      </c>
      <c r="J98" s="8">
        <f>IF(მონაცემები!$I98&lt;&gt;"არ დაწყებულა",((J$1&gt;მონაცემები!$I98)*OR(მონაცემები!$AF98&gt;J$1,მონაცემები!$AF98="")*((J$1-მონაცემები!$I98)/365)),0)</f>
        <v>0</v>
      </c>
      <c r="K98" s="8">
        <f>IF(მონაცემები!$I98&lt;&gt;"არ დაწყებულა",((K$1&gt;მონაცემები!$I98)*OR(მონაცემები!$AF98&gt;K$1,მონაცემები!$AF98="")*((K$1-მონაცემები!$I98)/365)),0)</f>
        <v>0</v>
      </c>
      <c r="L98" s="8">
        <f>IF(მონაცემები!$I98&lt;&gt;"არ დაწყებულა",((L$1&gt;მონაცემები!$I98)*OR(მონაცემები!$AF98&gt;L$1,მონაცემები!$AF98="")*((L$1-მონაცემები!$I98)/365)),0)</f>
        <v>0</v>
      </c>
      <c r="M98" s="8">
        <f>IF(მონაცემები!$I98&lt;&gt;"არ დაწყებულა",((M$1&gt;მონაცემები!$I98)*OR(მონაცემები!$AF98&gt;M$1,მონაცემები!$AF98="")*((M$1-მონაცემები!$I98)/365)),0)</f>
        <v>0</v>
      </c>
      <c r="N98" s="8">
        <f>IF(მონაცემები!$I98&lt;&gt;"არ დაწყებულა",((N$1&gt;მონაცემები!$I98)*OR(მონაცემები!$AF98&gt;N$1,მონაცემები!$AF98="")*((N$1-მონაცემები!$I98)/365)),0)</f>
        <v>0</v>
      </c>
      <c r="O98" s="8">
        <f>IF(მონაცემები!$I98&lt;&gt;"არ დაწყებულა",((O$1&gt;მონაცემები!$I98)*OR(მონაცემები!$AF98&gt;O$1,მონაცემები!$AF98="")*((O$1-მონაცემები!$I98)/365)),0)</f>
        <v>0</v>
      </c>
      <c r="P98" s="8">
        <f>IF(მონაცემები!$I98&lt;&gt;"არ დაწყებულა",((P$1&gt;მონაცემები!$I98)*OR(მონაცემები!$AF98&gt;P$1,მონაცემები!$AF98="")*((P$1-მონაცემები!$I98)/365)),0)</f>
        <v>0</v>
      </c>
      <c r="Q98" s="8">
        <f>IF(მონაცემები!$I98&lt;&gt;"არ დაწყებულა",((Q$1&gt;მონაცემები!$I98)*OR(მონაცემები!$AF98&gt;Q$1,მონაცემები!$AF98="")*((Q$1-მონაცემები!$I98)/365)),0)</f>
        <v>0</v>
      </c>
      <c r="R98" s="8">
        <f>IF(მონაცემები!$I98&lt;&gt;"არ დაწყებულა",((R$1&gt;მონაცემები!$I98)*OR(მონაცემები!$AF98&gt;R$1,მონაცემები!$AF98="")*((R$1-მონაცემები!$I98)/365)),0)</f>
        <v>0</v>
      </c>
      <c r="S98" s="8">
        <f>IF(მონაცემები!$I98&lt;&gt;"არ დაწყებულა",((S$1&gt;მონაცემები!$I98)*OR(მონაცემები!$AF98&gt;S$1,მონაცემები!$AF98="")*((S$1-მონაცემები!$I98)/365)),0)</f>
        <v>0</v>
      </c>
      <c r="T98" s="8">
        <f>IF(მონაცემები!$I98&lt;&gt;"არ დაწყებულა",((T$1&gt;მონაცემები!$I98)*OR(მონაცემები!$AF98&gt;T$1,მონაცემები!$AF98="")*((T$1-მონაცემები!$I98)/365)),0)</f>
        <v>0</v>
      </c>
      <c r="U98" s="8">
        <f>IF(მონაცემები!$I98&lt;&gt;"არ დაწყებულა",((U$1&gt;მონაცემები!$I98)*OR(მონაცემები!$AF98&gt;U$1,მონაცემები!$AF98="")*((U$1-მონაცემები!$I98)/365)),0)</f>
        <v>0</v>
      </c>
      <c r="V98" s="8">
        <f>IF(მონაცემები!$I98&lt;&gt;"არ დაწყებულა",((V$1&gt;მონაცემები!$I98)*OR(მონაცემები!$AF98&gt;V$1,მონაცემები!$AF98="")*((V$1-მონაცემები!$I98)/365)),0)</f>
        <v>0</v>
      </c>
      <c r="W98" s="8">
        <f>IF(მონაცემები!$I98&lt;&gt;"არ დაწყებულა",((W$1&gt;მონაცემები!$I98)*OR(მონაცემები!$AF98&gt;W$1,მონაცემები!$AF98="")*((W$1-მონაცემები!$I98)/365)),0)</f>
        <v>0</v>
      </c>
      <c r="X98" s="8">
        <f>IF(მონაცემები!$I98&lt;&gt;"არ დაწყებულა",((X$1&gt;მონაცემები!$I98)*OR(მონაცემები!$AF98&gt;X$1,მონაცემები!$AF98="")*((X$1-მონაცემები!$I98)/365)),0)</f>
        <v>0</v>
      </c>
      <c r="Y98" s="8">
        <f>IF(მონაცემები!$I98&lt;&gt;"არ დაწყებულა",((Y$1&gt;მონაცემები!$I98)*OR(მონაცემები!$AF98&gt;Y$1,მონაცემები!$AF98="")*((Y$1-მონაცემები!$I98)/365)),0)</f>
        <v>0</v>
      </c>
      <c r="Z98" s="8">
        <f>IF(მონაცემები!$I98&lt;&gt;"არ დაწყებულა",((Z$1&gt;მონაცემები!$I98)*OR(მონაცემები!$AF98&gt;Z$1,მონაცემები!$AF98="")*((Z$1-მონაცემები!$I98)/365)),0)</f>
        <v>0</v>
      </c>
      <c r="AA98" s="8">
        <f>IF(მონაცემები!$I98&lt;&gt;"არ დაწყებულა",((AA$1&gt;მონაცემები!$I98)*OR(მონაცემები!$AF98&gt;AA$1,მონაცემები!$AF98="")*((AA$1-მონაცემები!$I98)/365)),0)</f>
        <v>0</v>
      </c>
      <c r="AB98" s="8">
        <f>IF(მონაცემები!$I98&lt;&gt;"არ დაწყებულა",((AB$1&gt;მონაცემები!$I98)*OR(მონაცემები!$AF98&gt;AB$1,მონაცემები!$AF98="")*((AB$1-მონაცემები!$I98)/365)),0)</f>
        <v>0</v>
      </c>
      <c r="AC98" s="8">
        <f>IF(მონაცემები!$I98&lt;&gt;"არ დაწყებულა",((AC$1&gt;მონაცემები!$I98)*OR(მონაცემები!$AF98&gt;AC$1,მონაცემები!$AF98="")*((AC$1-მონაცემები!$I98)/365)),0)</f>
        <v>0</v>
      </c>
      <c r="AD98" s="8">
        <f>IF(მონაცემები!$I98&lt;&gt;"არ დაწყებულა",((AD$1&gt;მონაცემები!$I98)*OR(მონაცემები!$AF98&gt;AD$1,მონაცემები!$AF98="")*((AD$1-მონაცემები!$I98)/365)),0)</f>
        <v>0</v>
      </c>
      <c r="AE98" s="8">
        <f>IF(მონაცემები!$I98&lt;&gt;"არ დაწყებულა",((AE$1&gt;მონაცემები!$I98)*OR(მონაცემები!$AF98&gt;AE$1,მონაცემები!$AF98="")*((AE$1-მონაცემები!$I98)/365)),0)</f>
        <v>0</v>
      </c>
      <c r="AF98" s="8">
        <f>IF(მონაცემები!$I98&lt;&gt;"არ დაწყებულა",((AF$1&gt;მონაცემები!$I98)*OR(მონაცემები!$AF98&gt;AF$1,მონაცემები!$AF98="")*((AF$1-მონაცემები!$I98)/365)),0)</f>
        <v>0</v>
      </c>
      <c r="AG98" s="8">
        <f>IF(მონაცემები!$I98&lt;&gt;"არ დაწყებულა",((AG$1&gt;მონაცემები!$I98)*OR(მონაცემები!$AF98&gt;AG$1,მონაცემები!$AF98="")*((AG$1-მონაცემები!$I98)/365)),0)</f>
        <v>0</v>
      </c>
      <c r="AH98" s="8">
        <f>IF(მონაცემები!$I98&lt;&gt;"არ დაწყებულა",((AH$1&gt;მონაცემები!$I98)*OR(მონაცემები!$AF98&gt;AH$1,მონაცემები!$AF98="")*((AH$1-მონაცემები!$I98)/365)),0)</f>
        <v>0</v>
      </c>
      <c r="AI98" s="8">
        <f>IF(მონაცემები!$I98&lt;&gt;"არ დაწყებულა",((AI$1&gt;მონაცემები!$I98)*OR(მონაცემები!$AF98&gt;AI$1,მონაცემები!$AF98="")*((AI$1-მონაცემები!$I98)/365)),0)</f>
        <v>0</v>
      </c>
      <c r="AJ98" s="8">
        <f>IF(მონაცემები!$I98&lt;&gt;"არ დაწყებულა",((AJ$1&gt;მონაცემები!$I98)*OR(მონაცემები!$AF98&gt;AJ$1,მონაცემები!$AF98="")*((AJ$1-მონაცემები!$I98)/365)),0)</f>
        <v>0</v>
      </c>
      <c r="AK98" s="8">
        <f>IF(მონაცემები!$I98&lt;&gt;"არ დაწყებულა",((AK$1&gt;მონაცემები!$I98)*OR(მონაცემები!$AF98&gt;AK$1,მონაცემები!$AF98="")*((AK$1-მონაცემები!$I98)/365)),0)</f>
        <v>0</v>
      </c>
      <c r="AL98" s="8">
        <f>IF(მონაცემები!$I98&lt;&gt;"არ დაწყებულა",((AL$1&gt;მონაცემები!$I98)*OR(მონაცემები!$AF98&gt;AL$1,მონაცემები!$AF98="")*((AL$1-მონაცემები!$I98)/365)),0)</f>
        <v>0</v>
      </c>
      <c r="AM98" s="8">
        <f>IF(მონაცემები!$I98&lt;&gt;"არ დაწყებულა",((AM$1&gt;მონაცემები!$I98)*OR(მონაცემები!$AF98&gt;AM$1,მონაცემები!$AF98="")*((AM$1-მონაცემები!$I98)/365)),0)</f>
        <v>0</v>
      </c>
      <c r="AN98" s="8">
        <f>IF(მონაცემები!$I98&lt;&gt;"არ დაწყებულა",((AN$1&gt;მონაცემები!$I98)*OR(მონაცემები!$AF98&gt;AN$1,მონაცემები!$AF98="")*((AN$1-მონაცემები!$I98)/365)),0)</f>
        <v>0</v>
      </c>
      <c r="AO98" s="8">
        <f>IF(მონაცემები!$I98&lt;&gt;"არ დაწყებულა",((AO$1&gt;მონაცემები!$I98)*OR(მონაცემები!$AF98&gt;AO$1,მონაცემები!$AF98="")*((AO$1-მონაცემები!$I98)/365)),0)</f>
        <v>0</v>
      </c>
      <c r="AP98" s="8">
        <f>IF(მონაცემები!$I98&lt;&gt;"არ დაწყებულა",((AP$1&gt;მონაცემები!$I98)*OR(მონაცემები!$AF98&gt;AP$1,მონაცემები!$AF98="")*((AP$1-მონაცემები!$I98)/365)),0)</f>
        <v>0</v>
      </c>
      <c r="AQ98" s="8">
        <f>IF(მონაცემები!$I98&lt;&gt;"არ დაწყებულა",((AQ$1&gt;მონაცემები!$I98)*OR(მონაცემები!$AF98&gt;AQ$1,მონაცემები!$AF98="")*((AQ$1-მონაცემები!$I98)/365)),0)</f>
        <v>0</v>
      </c>
      <c r="AR98" s="8">
        <f>IF(მონაცემები!$I98&lt;&gt;"არ დაწყებულა",((AR$1&gt;მონაცემები!$I98)*OR(მონაცემები!$AF98&gt;AR$1,მონაცემები!$AF98="")*((AR$1-მონაცემები!$I98)/365)),0)</f>
        <v>0</v>
      </c>
      <c r="AS98" s="8">
        <f>IF(მონაცემები!$I98&lt;&gt;"არ დაწყებულა",((AS$1&gt;მონაცემები!$I98)*OR(მონაცემები!$AF98&gt;AS$1,მონაცემები!$AF98="")*((AS$1-მონაცემები!$I98)/365)),0)</f>
        <v>0</v>
      </c>
      <c r="AT98" s="8">
        <f>IF(მონაცემები!$I98&lt;&gt;"არ დაწყებულა",((AT$1&gt;მონაცემები!$I98)*OR(მონაცემები!$AF98&gt;AT$1,მონაცემები!$AF98="")*((AT$1-მონაცემები!$I98)/365)),0)</f>
        <v>0</v>
      </c>
      <c r="AU98" s="8">
        <f>IF(მონაცემები!$I98&lt;&gt;"არ დაწყებულა",((AU$1&gt;მონაცემები!$I98)*OR(მონაცემები!$AF98&gt;AU$1,მონაცემები!$AF98="")*((AU$1-მონაცემები!$I98)/365)),0)</f>
        <v>0</v>
      </c>
      <c r="AV98" s="8">
        <f>IF(მონაცემები!$I98&lt;&gt;"არ დაწყებულა",((AV$1&gt;მონაცემები!$I98)*OR(მონაცემები!$AF98&gt;AV$1,მონაცემები!$AF98="")*((AV$1-მონაცემები!$I98)/365)),0)</f>
        <v>0</v>
      </c>
      <c r="AW98" s="8">
        <f>IF(მონაცემები!$I98&lt;&gt;"არ დაწყებულა",((AW$1&gt;მონაცემები!$I98)*OR(მონაცემები!$AF98&gt;AW$1,მონაცემები!$AF98="")*((AW$1-მონაცემები!$I98)/365)),0)</f>
        <v>0</v>
      </c>
      <c r="AX98" s="8">
        <f>IF(მონაცემები!$I98&lt;&gt;"არ დაწყებულა",((AX$1&gt;მონაცემები!$I98)*OR(მონაცემები!$AF98&gt;AX$1,მონაცემები!$AF98="")*((AX$1-მონაცემები!$I98)/365)),0)</f>
        <v>0</v>
      </c>
      <c r="AY98" s="8">
        <f>IF(მონაცემები!$I98&lt;&gt;"არ დაწყებულა",((AY$1&gt;მონაცემები!$I98)*OR(მონაცემები!$AF98&gt;AY$1,მონაცემები!$AF98="")*((AY$1-მონაცემები!$I98)/365)),0)</f>
        <v>0</v>
      </c>
      <c r="AZ98" s="8">
        <f>IF(მონაცემები!$I98&lt;&gt;"არ დაწყებულა",((AZ$1&gt;მონაცემები!$I98)*OR(მონაცემები!$AF98&gt;AZ$1,მონაცემები!$AF98="")*((AZ$1-მონაცემები!$I98)/365)),0)</f>
        <v>0</v>
      </c>
      <c r="BA98" s="8">
        <f>IF(მონაცემები!$I98&lt;&gt;"არ დაწყებულა",((BA$1&gt;მონაცემები!$I98)*OR(მონაცემები!$AF98&gt;BA$1,მონაცემები!$AF98="")*((BA$1-მონაცემები!$I98)/365)),0)</f>
        <v>0</v>
      </c>
      <c r="BB98" s="8">
        <f>IF(მონაცემები!$I98&lt;&gt;"არ დაწყებულა",((BB$1&gt;მონაცემები!$I98)*OR(მონაცემები!$AF98&gt;BB$1,მონაცემები!$AF98="")*((BB$1-მონაცემები!$I98)/365)),0)</f>
        <v>0</v>
      </c>
      <c r="BC98" s="8">
        <f>IF(მონაცემები!$I98&lt;&gt;"არ დაწყებულა",((BC$1&gt;მონაცემები!$I98)*OR(მონაცემები!$AF98&gt;BC$1,მონაცემები!$AF98="")*((BC$1-მონაცემები!$I98)/365)),0)</f>
        <v>0</v>
      </c>
      <c r="BD98" s="8">
        <f>IF(მონაცემები!$I98&lt;&gt;"არ დაწყებულა",((BD$1&gt;მონაცემები!$I98)*OR(მონაცემები!$AF98&gt;BD$1,მონაცემები!$AF98="")*((BD$1-მონაცემები!$I98)/365)),0)</f>
        <v>0</v>
      </c>
    </row>
    <row r="99" spans="2:56">
      <c r="B99" s="8">
        <f>IF(მონაცემები!$I99&lt;&gt;"არ დაწყებულა",((B$1&gt;მონაცემები!$I99)*OR(მონაცემები!$AF99&gt;B$1,მონაცემები!$AF99="")*((B$1-მონაცემები!$I99)/365)),0)</f>
        <v>0</v>
      </c>
      <c r="C99" s="8">
        <f>IF(მონაცემები!$I99&lt;&gt;"არ დაწყებულა",((C$1&gt;მონაცემები!$I99)*OR(მონაცემები!$AF99&gt;C$1,მონაცემები!$AF99="")*((C$1-მონაცემები!$I99)/365)),0)</f>
        <v>0</v>
      </c>
      <c r="D99" s="8">
        <f>IF(მონაცემები!$I99&lt;&gt;"არ დაწყებულა",((D$1&gt;მონაცემები!$I99)*OR(მონაცემები!$AF99&gt;D$1,მონაცემები!$AF99="")*((D$1-მონაცემები!$I99)/365)),0)</f>
        <v>0</v>
      </c>
      <c r="E99" s="8">
        <f>IF(მონაცემები!$I99&lt;&gt;"არ დაწყებულა",((E$1&gt;მონაცემები!$I99)*OR(მონაცემები!$AF99&gt;E$1,მონაცემები!$AF99="")*((E$1-მონაცემები!$I99)/365)),0)</f>
        <v>0</v>
      </c>
      <c r="F99" s="8">
        <f>IF(მონაცემები!$I99&lt;&gt;"არ დაწყებულა",((F$1&gt;მონაცემები!$I99)*OR(მონაცემები!$AF99&gt;F$1,მონაცემები!$AF99="")*((F$1-მონაცემები!$I99)/365)),0)</f>
        <v>0</v>
      </c>
      <c r="G99" s="8">
        <f>IF(მონაცემები!$I99&lt;&gt;"არ დაწყებულა",((G$1&gt;მონაცემები!$I99)*OR(მონაცემები!$AF99&gt;G$1,მონაცემები!$AF99="")*((G$1-მონაცემები!$I99)/365)),0)</f>
        <v>0</v>
      </c>
      <c r="H99" s="8">
        <f>IF(მონაცემები!$I99&lt;&gt;"არ დაწყებულა",((H$1&gt;მონაცემები!$I99)*OR(მონაცემები!$AF99&gt;H$1,მონაცემები!$AF99="")*((H$1-მონაცემები!$I99)/365)),0)</f>
        <v>0</v>
      </c>
      <c r="I99" s="8">
        <f>IF(მონაცემები!$I99&lt;&gt;"არ დაწყებულა",((I$1&gt;მონაცემები!$I99)*OR(მონაცემები!$AF99&gt;I$1,მონაცემები!$AF99="")*((I$1-მონაცემები!$I99)/365)),0)</f>
        <v>0</v>
      </c>
      <c r="J99" s="8">
        <f>IF(მონაცემები!$I99&lt;&gt;"არ დაწყებულა",((J$1&gt;მონაცემები!$I99)*OR(მონაცემები!$AF99&gt;J$1,მონაცემები!$AF99="")*((J$1-მონაცემები!$I99)/365)),0)</f>
        <v>0</v>
      </c>
      <c r="K99" s="8">
        <f>IF(მონაცემები!$I99&lt;&gt;"არ დაწყებულა",((K$1&gt;მონაცემები!$I99)*OR(მონაცემები!$AF99&gt;K$1,მონაცემები!$AF99="")*((K$1-მონაცემები!$I99)/365)),0)</f>
        <v>0</v>
      </c>
      <c r="L99" s="8">
        <f>IF(მონაცემები!$I99&lt;&gt;"არ დაწყებულა",((L$1&gt;მონაცემები!$I99)*OR(მონაცემები!$AF99&gt;L$1,მონაცემები!$AF99="")*((L$1-მონაცემები!$I99)/365)),0)</f>
        <v>0</v>
      </c>
      <c r="M99" s="8">
        <f>IF(მონაცემები!$I99&lt;&gt;"არ დაწყებულა",((M$1&gt;მონაცემები!$I99)*OR(მონაცემები!$AF99&gt;M$1,მონაცემები!$AF99="")*((M$1-მონაცემები!$I99)/365)),0)</f>
        <v>7.6712328767123292E-2</v>
      </c>
      <c r="N99" s="8">
        <f>IF(მონაცემები!$I99&lt;&gt;"არ დაწყებულა",((N$1&gt;მონაცემები!$I99)*OR(მონაცემები!$AF99&gt;N$1,მონაცემები!$AF99="")*((N$1-მონაცემები!$I99)/365)),0)</f>
        <v>0.16164383561643836</v>
      </c>
      <c r="O99" s="8">
        <f>IF(მონაცემები!$I99&lt;&gt;"არ დაწყებულა",((O$1&gt;მონაცემები!$I99)*OR(მონაცემები!$AF99&gt;O$1,მონაცემები!$AF99="")*((O$1-მონაცემები!$I99)/365)),0)</f>
        <v>0.24657534246575341</v>
      </c>
      <c r="P99" s="8">
        <f>IF(მონაცემები!$I99&lt;&gt;"არ დაწყებულა",((P$1&gt;მონაცემები!$I99)*OR(მონაცემები!$AF99&gt;P$1,მონაცემები!$AF99="")*((P$1-მონაცემები!$I99)/365)),0)</f>
        <v>0.32602739726027397</v>
      </c>
      <c r="Q99" s="8">
        <f>IF(მონაცემები!$I99&lt;&gt;"არ დაწყებულა",((Q$1&gt;მონაცემები!$I99)*OR(მონაცემები!$AF99&gt;Q$1,მონაცემები!$AF99="")*((Q$1-მონაცემები!$I99)/365)),0)</f>
        <v>0.41095890410958902</v>
      </c>
      <c r="R99" s="8">
        <f>IF(მონაცემები!$I99&lt;&gt;"არ დაწყებულა",((R$1&gt;მონაცემები!$I99)*OR(მონაცემები!$AF99&gt;R$1,მონაცემები!$AF99="")*((R$1-მონაცემები!$I99)/365)),0)</f>
        <v>0.49315068493150682</v>
      </c>
      <c r="S99" s="8">
        <f>IF(მონაცემები!$I99&lt;&gt;"არ დაწყებულა",((S$1&gt;მონაცემები!$I99)*OR(მონაცემები!$AF99&gt;S$1,მონაცემები!$AF99="")*((S$1-მონაცემები!$I99)/365)),0)</f>
        <v>0.57808219178082187</v>
      </c>
      <c r="T99" s="8">
        <f>IF(მონაცემები!$I99&lt;&gt;"არ დაწყებულა",((T$1&gt;მონაცემები!$I99)*OR(მონაცემები!$AF99&gt;T$1,მონაცემები!$AF99="")*((T$1-მონაცემები!$I99)/365)),0)</f>
        <v>0.66027397260273968</v>
      </c>
      <c r="U99" s="8">
        <f>IF(მონაცემები!$I99&lt;&gt;"არ დაწყებულა",((U$1&gt;მონაცემები!$I99)*OR(მონაცემები!$AF99&gt;U$1,მონაცემები!$AF99="")*((U$1-მონაცემები!$I99)/365)),0)</f>
        <v>0.74520547945205484</v>
      </c>
      <c r="V99" s="8">
        <f>IF(მონაცემები!$I99&lt;&gt;"არ დაწყებულა",((V$1&gt;მონაცემები!$I99)*OR(მონაცემები!$AF99&gt;V$1,მონაცემები!$AF99="")*((V$1-მონაცემები!$I99)/365)),0)</f>
        <v>0.83013698630136989</v>
      </c>
      <c r="W99" s="8">
        <f>IF(მონაცემები!$I99&lt;&gt;"არ დაწყებულა",((W$1&gt;მონაცემები!$I99)*OR(მონაცემები!$AF99&gt;W$1,მონაცემები!$AF99="")*((W$1-მონაცემები!$I99)/365)),0)</f>
        <v>0.9123287671232877</v>
      </c>
      <c r="X99" s="8">
        <f>IF(მონაცემები!$I99&lt;&gt;"არ დაწყებულა",((X$1&gt;მონაცემები!$I99)*OR(მონაცემები!$AF99&gt;X$1,მონაცემები!$AF99="")*((X$1-მონაცემები!$I99)/365)),0)</f>
        <v>0.99726027397260275</v>
      </c>
      <c r="Y99" s="8">
        <f>IF(მონაცემები!$I99&lt;&gt;"არ დაწყებულა",((Y$1&gt;მონაცემები!$I99)*OR(მონაცემები!$AF99&gt;Y$1,მონაცემები!$AF99="")*((Y$1-მონაცემები!$I99)/365)),0)</f>
        <v>1.0794520547945206</v>
      </c>
      <c r="Z99" s="8">
        <f>IF(მონაცემები!$I99&lt;&gt;"არ დაწყებულა",((Z$1&gt;მონაცემები!$I99)*OR(მონაცემები!$AF99&gt;Z$1,მონაცემები!$AF99="")*((Z$1-მონაცემები!$I99)/365)),0)</f>
        <v>1.1643835616438356</v>
      </c>
      <c r="AA99" s="8">
        <f>IF(მონაცემები!$I99&lt;&gt;"არ დაწყებულა",((AA$1&gt;მონაცემები!$I99)*OR(მონაცემები!$AF99&gt;AA$1,მონაცემები!$AF99="")*((AA$1-მონაცემები!$I99)/365)),0)</f>
        <v>1.2493150684931507</v>
      </c>
      <c r="AB99" s="8">
        <f>IF(მონაცემები!$I99&lt;&gt;"არ დაწყებულა",((AB$1&gt;მონაცემები!$I99)*OR(მონაცემები!$AF99&gt;AB$1,მონაცემები!$AF99="")*((AB$1-მონაცემები!$I99)/365)),0)</f>
        <v>1.3260273972602741</v>
      </c>
      <c r="AC99" s="8">
        <f>IF(მონაცემები!$I99&lt;&gt;"არ დაწყებულა",((AC$1&gt;მონაცემები!$I99)*OR(მონაცემები!$AF99&gt;AC$1,მონაცემები!$AF99="")*((AC$1-მონაცემები!$I99)/365)),0)</f>
        <v>1.4109589041095891</v>
      </c>
      <c r="AD99" s="8">
        <f>IF(მონაცემები!$I99&lt;&gt;"არ დაწყებულა",((AD$1&gt;მონაცემები!$I99)*OR(მონაცემები!$AF99&gt;AD$1,მონაცემები!$AF99="")*((AD$1-მონაცემები!$I99)/365)),0)</f>
        <v>1.4931506849315068</v>
      </c>
      <c r="AE99" s="8">
        <f>IF(მონაცემები!$I99&lt;&gt;"არ დაწყებულა",((AE$1&gt;მონაცემები!$I99)*OR(მონაცემები!$AF99&gt;AE$1,მონაცემები!$AF99="")*((AE$1-მონაცემები!$I99)/365)),0)</f>
        <v>1.5780821917808219</v>
      </c>
      <c r="AF99" s="8">
        <f>IF(მონაცემები!$I99&lt;&gt;"არ დაწყებულა",((AF$1&gt;მონაცემები!$I99)*OR(მონაცემები!$AF99&gt;AF$1,მონაცემები!$AF99="")*((AF$1-მონაცემები!$I99)/365)),0)</f>
        <v>1.6602739726027398</v>
      </c>
      <c r="AG99" s="8">
        <f>IF(მონაცემები!$I99&lt;&gt;"არ დაწყებულა",((AG$1&gt;მონაცემები!$I99)*OR(მონაცემები!$AF99&gt;AG$1,მონაცემები!$AF99="")*((AG$1-მონაცემები!$I99)/365)),0)</f>
        <v>1.7452054794520548</v>
      </c>
      <c r="AH99" s="8">
        <f>IF(მონაცემები!$I99&lt;&gt;"არ დაწყებულა",((AH$1&gt;მონაცემები!$I99)*OR(მონაცემები!$AF99&gt;AH$1,მონაცემები!$AF99="")*((AH$1-მონაცემები!$I99)/365)),0)</f>
        <v>1.8301369863013699</v>
      </c>
      <c r="AI99" s="8">
        <f>IF(მონაცემები!$I99&lt;&gt;"არ დაწყებულა",((AI$1&gt;მონაცემები!$I99)*OR(მონაცემები!$AF99&gt;AI$1,მონაცემები!$AF99="")*((AI$1-მონაცემები!$I99)/365)),0)</f>
        <v>1.9123287671232876</v>
      </c>
      <c r="AJ99" s="8">
        <f>IF(მონაცემები!$I99&lt;&gt;"არ დაწყებულა",((AJ$1&gt;მონაცემები!$I99)*OR(მონაცემები!$AF99&gt;AJ$1,მონაცემები!$AF99="")*((AJ$1-მონაცემები!$I99)/365)),0)</f>
        <v>1.9972602739726026</v>
      </c>
      <c r="AK99" s="8">
        <f>IF(მონაცემები!$I99&lt;&gt;"არ დაწყებულა",((AK$1&gt;მონაცემები!$I99)*OR(მონაცემები!$AF99&gt;AK$1,მონაცემები!$AF99="")*((AK$1-მონაცემები!$I99)/365)),0)</f>
        <v>2.0794520547945203</v>
      </c>
      <c r="AL99" s="8">
        <f>IF(მონაცემები!$I99&lt;&gt;"არ დაწყებულა",((AL$1&gt;მონაცემები!$I99)*OR(მონაცემები!$AF99&gt;AL$1,მონაცემები!$AF99="")*((AL$1-მონაცემები!$I99)/365)),0)</f>
        <v>2.1643835616438358</v>
      </c>
      <c r="AM99" s="8">
        <f>IF(მონაცემები!$I99&lt;&gt;"არ დაწყებულა",((AM$1&gt;მონაცემები!$I99)*OR(მონაცემები!$AF99&gt;AM$1,მონაცემები!$AF99="")*((AM$1-მონაცემები!$I99)/365)),0)</f>
        <v>2.2493150684931509</v>
      </c>
      <c r="AN99" s="8">
        <f>IF(მონაცემები!$I99&lt;&gt;"არ დაწყებულა",((AN$1&gt;მონაცემები!$I99)*OR(მონაცემები!$AF99&gt;AN$1,მონაცემები!$AF99="")*((AN$1-მონაცემები!$I99)/365)),0)</f>
        <v>2.3260273972602739</v>
      </c>
      <c r="AO99" s="8">
        <f>IF(მონაცემები!$I99&lt;&gt;"არ დაწყებულა",((AO$1&gt;მონაცემები!$I99)*OR(მონაცემები!$AF99&gt;AO$1,მონაცემები!$AF99="")*((AO$1-მონაცემები!$I99)/365)),0)</f>
        <v>2.4109589041095889</v>
      </c>
      <c r="AP99" s="8">
        <f>IF(მონაცემები!$I99&lt;&gt;"არ დაწყებულა",((AP$1&gt;მონაცემები!$I99)*OR(მონაცემები!$AF99&gt;AP$1,მონაცემები!$AF99="")*((AP$1-მონაცემები!$I99)/365)),0)</f>
        <v>2.493150684931507</v>
      </c>
      <c r="AQ99" s="8">
        <f>IF(მონაცემები!$I99&lt;&gt;"არ დაწყებულა",((AQ$1&gt;მონაცემები!$I99)*OR(მონაცემები!$AF99&gt;AQ$1,მონაცემები!$AF99="")*((AQ$1-მონაცემები!$I99)/365)),0)</f>
        <v>2.5780821917808221</v>
      </c>
      <c r="AR99" s="8">
        <f>IF(მონაცემები!$I99&lt;&gt;"არ დაწყებულა",((AR$1&gt;მონაცემები!$I99)*OR(მონაცემები!$AF99&gt;AR$1,მონაცემები!$AF99="")*((AR$1-მონაცემები!$I99)/365)),0)</f>
        <v>2.6602739726027398</v>
      </c>
      <c r="AS99" s="8">
        <f>IF(მონაცემები!$I99&lt;&gt;"არ დაწყებულა",((AS$1&gt;მონაცემები!$I99)*OR(მონაცემები!$AF99&gt;AS$1,მონაცემები!$AF99="")*((AS$1-მონაცემები!$I99)/365)),0)</f>
        <v>0</v>
      </c>
      <c r="AT99" s="8">
        <f>IF(მონაცემები!$I99&lt;&gt;"არ დაწყებულა",((AT$1&gt;მონაცემები!$I99)*OR(მონაცემები!$AF99&gt;AT$1,მონაცემები!$AF99="")*((AT$1-მონაცემები!$I99)/365)),0)</f>
        <v>0</v>
      </c>
      <c r="AU99" s="8">
        <f>IF(მონაცემები!$I99&lt;&gt;"არ დაწყებულა",((AU$1&gt;მონაცემები!$I99)*OR(მონაცემები!$AF99&gt;AU$1,მონაცემები!$AF99="")*((AU$1-მონაცემები!$I99)/365)),0)</f>
        <v>0</v>
      </c>
      <c r="AV99" s="8">
        <f>IF(მონაცემები!$I99&lt;&gt;"არ დაწყებულა",((AV$1&gt;მონაცემები!$I99)*OR(მონაცემები!$AF99&gt;AV$1,მონაცემები!$AF99="")*((AV$1-მონაცემები!$I99)/365)),0)</f>
        <v>0</v>
      </c>
      <c r="AW99" s="8">
        <f>IF(მონაცემები!$I99&lt;&gt;"არ დაწყებულა",((AW$1&gt;მონაცემები!$I99)*OR(მონაცემები!$AF99&gt;AW$1,მონაცემები!$AF99="")*((AW$1-მონაცემები!$I99)/365)),0)</f>
        <v>0</v>
      </c>
      <c r="AX99" s="8">
        <f>IF(მონაცემები!$I99&lt;&gt;"არ დაწყებულა",((AX$1&gt;მონაცემები!$I99)*OR(მონაცემები!$AF99&gt;AX$1,მონაცემები!$AF99="")*((AX$1-მონაცემები!$I99)/365)),0)</f>
        <v>0</v>
      </c>
      <c r="AY99" s="8">
        <f>IF(მონაცემები!$I99&lt;&gt;"არ დაწყებულა",((AY$1&gt;მონაცემები!$I99)*OR(მონაცემები!$AF99&gt;AY$1,მონაცემები!$AF99="")*((AY$1-მონაცემები!$I99)/365)),0)</f>
        <v>0</v>
      </c>
      <c r="AZ99" s="8">
        <f>IF(მონაცემები!$I99&lt;&gt;"არ დაწყებულა",((AZ$1&gt;მონაცემები!$I99)*OR(მონაცემები!$AF99&gt;AZ$1,მონაცემები!$AF99="")*((AZ$1-მონაცემები!$I99)/365)),0)</f>
        <v>0</v>
      </c>
      <c r="BA99" s="8">
        <f>IF(მონაცემები!$I99&lt;&gt;"არ დაწყებულა",((BA$1&gt;მონაცემები!$I99)*OR(მონაცემები!$AF99&gt;BA$1,მონაცემები!$AF99="")*((BA$1-მონაცემები!$I99)/365)),0)</f>
        <v>0</v>
      </c>
      <c r="BB99" s="8">
        <f>IF(მონაცემები!$I99&lt;&gt;"არ დაწყებულა",((BB$1&gt;მონაცემები!$I99)*OR(მონაცემები!$AF99&gt;BB$1,მონაცემები!$AF99="")*((BB$1-მონაცემები!$I99)/365)),0)</f>
        <v>0</v>
      </c>
      <c r="BC99" s="8">
        <f>IF(მონაცემები!$I99&lt;&gt;"არ დაწყებულა",((BC$1&gt;მონაცემები!$I99)*OR(მონაცემები!$AF99&gt;BC$1,მონაცემები!$AF99="")*((BC$1-მონაცემები!$I99)/365)),0)</f>
        <v>0</v>
      </c>
      <c r="BD99" s="8">
        <f>IF(მონაცემები!$I99&lt;&gt;"არ დაწყებულა",((BD$1&gt;მონაცემები!$I99)*OR(მონაცემები!$AF99&gt;BD$1,მონაცემები!$AF99="")*((BD$1-მონაცემები!$I99)/365)),0)</f>
        <v>0</v>
      </c>
    </row>
    <row r="100" spans="2:56">
      <c r="B100" s="8">
        <f>IF(მონაცემები!$I100&lt;&gt;"არ დაწყებულა",((B$1&gt;მონაცემები!$I100)*OR(მონაცემები!$AF100&gt;B$1,მონაცემები!$AF100="")*((B$1-მონაცემები!$I100)/365)),0)</f>
        <v>0</v>
      </c>
      <c r="C100" s="8">
        <f>IF(მონაცემები!$I100&lt;&gt;"არ დაწყებულა",((C$1&gt;მონაცემები!$I100)*OR(მონაცემები!$AF100&gt;C$1,მონაცემები!$AF100="")*((C$1-მონაცემები!$I100)/365)),0)</f>
        <v>5.7534246575342465E-2</v>
      </c>
      <c r="D100" s="8">
        <f>IF(მონაცემები!$I100&lt;&gt;"არ დაწყებულა",((D$1&gt;მონაცემები!$I100)*OR(მონაცემები!$AF100&gt;D$1,მონაცემები!$AF100="")*((D$1-მონაცემები!$I100)/365)),0)</f>
        <v>0.13424657534246576</v>
      </c>
      <c r="E100" s="8">
        <f>IF(მონაცემები!$I100&lt;&gt;"არ დაწყებულა",((E$1&gt;მონაცემები!$I100)*OR(მონაცემები!$AF100&gt;E$1,მონაცემები!$AF100="")*((E$1-მონაცემები!$I100)/365)),0)</f>
        <v>0.21917808219178081</v>
      </c>
      <c r="F100" s="8">
        <f>IF(მონაცემები!$I100&lt;&gt;"არ დაწყებულა",((F$1&gt;მონაცემები!$I100)*OR(მონაცემები!$AF100&gt;F$1,მონაცემები!$AF100="")*((F$1-მონაცემები!$I100)/365)),0)</f>
        <v>0.30136986301369861</v>
      </c>
      <c r="G100" s="8">
        <f>IF(მონაცემები!$I100&lt;&gt;"არ დაწყებულა",((G$1&gt;მონაცემები!$I100)*OR(მონაცემები!$AF100&gt;G$1,მონაცემები!$AF100="")*((G$1-მონაცემები!$I100)/365)),0)</f>
        <v>0.38630136986301372</v>
      </c>
      <c r="H100" s="8">
        <f>IF(მონაცემები!$I100&lt;&gt;"არ დაწყებულა",((H$1&gt;მონაცემები!$I100)*OR(მონაცემები!$AF100&gt;H$1,მონაცემები!$AF100="")*((H$1-მონაცემები!$I100)/365)),0)</f>
        <v>0.46849315068493153</v>
      </c>
      <c r="I100" s="8">
        <f>IF(მონაცემები!$I100&lt;&gt;"არ დაწყებულა",((I$1&gt;მონაცემები!$I100)*OR(მონაცემები!$AF100&gt;I$1,მონაცემები!$AF100="")*((I$1-მონაცემები!$I100)/365)),0)</f>
        <v>0.55342465753424652</v>
      </c>
      <c r="J100" s="8">
        <f>IF(მონაცემები!$I100&lt;&gt;"არ დაწყებულა",((J$1&gt;მონაცემები!$I100)*OR(მონაცემები!$AF100&gt;J$1,მონაცემები!$AF100="")*((J$1-მონაცემები!$I100)/365)),0)</f>
        <v>0.63835616438356169</v>
      </c>
      <c r="K100" s="8">
        <f>IF(მონაცემები!$I100&lt;&gt;"არ დაწყებულა",((K$1&gt;მონაცემები!$I100)*OR(მონაცემები!$AF100&gt;K$1,მონაცემები!$AF100="")*((K$1-მონაცემები!$I100)/365)),0)</f>
        <v>0.72054794520547949</v>
      </c>
      <c r="L100" s="8">
        <f>IF(მონაცემები!$I100&lt;&gt;"არ დაწყებულა",((L$1&gt;მონაცემები!$I100)*OR(მონაცემები!$AF100&gt;L$1,მონაცემები!$AF100="")*((L$1-მონაცემები!$I100)/365)),0)</f>
        <v>0.80547945205479454</v>
      </c>
      <c r="M100" s="8">
        <f>IF(მონაცემები!$I100&lt;&gt;"არ დაწყებულა",((M$1&gt;მონაცემები!$I100)*OR(მონაცემები!$AF100&gt;M$1,მონაცემები!$AF100="")*((M$1-მონაცემები!$I100)/365)),0)</f>
        <v>0.88767123287671235</v>
      </c>
      <c r="N100" s="8">
        <f>IF(მონაცემები!$I100&lt;&gt;"არ დაწყებულა",((N$1&gt;მონაცემები!$I100)*OR(მონაცემები!$AF100&gt;N$1,მონაცემები!$AF100="")*((N$1-მონაცემები!$I100)/365)),0)</f>
        <v>0</v>
      </c>
      <c r="O100" s="8">
        <f>IF(მონაცემები!$I100&lt;&gt;"არ დაწყებულა",((O$1&gt;მონაცემები!$I100)*OR(მონაცემები!$AF100&gt;O$1,მონაცემები!$AF100="")*((O$1-მონაცემები!$I100)/365)),0)</f>
        <v>0</v>
      </c>
      <c r="P100" s="8">
        <f>IF(მონაცემები!$I100&lt;&gt;"არ დაწყებულა",((P$1&gt;მონაცემები!$I100)*OR(მონაცემები!$AF100&gt;P$1,მონაცემები!$AF100="")*((P$1-მონაცემები!$I100)/365)),0)</f>
        <v>0</v>
      </c>
      <c r="Q100" s="8">
        <f>IF(მონაცემები!$I100&lt;&gt;"არ დაწყებულა",((Q$1&gt;მონაცემები!$I100)*OR(მონაცემები!$AF100&gt;Q$1,მონაცემები!$AF100="")*((Q$1-მონაცემები!$I100)/365)),0)</f>
        <v>0</v>
      </c>
      <c r="R100" s="8">
        <f>IF(მონაცემები!$I100&lt;&gt;"არ დაწყებულა",((R$1&gt;მონაცემები!$I100)*OR(მონაცემები!$AF100&gt;R$1,მონაცემები!$AF100="")*((R$1-მონაცემები!$I100)/365)),0)</f>
        <v>0</v>
      </c>
      <c r="S100" s="8">
        <f>IF(მონაცემები!$I100&lt;&gt;"არ დაწყებულა",((S$1&gt;მონაცემები!$I100)*OR(მონაცემები!$AF100&gt;S$1,მონაცემები!$AF100="")*((S$1-მონაცემები!$I100)/365)),0)</f>
        <v>0</v>
      </c>
      <c r="T100" s="8">
        <f>IF(მონაცემები!$I100&lt;&gt;"არ დაწყებულა",((T$1&gt;მონაცემები!$I100)*OR(მონაცემები!$AF100&gt;T$1,მონაცემები!$AF100="")*((T$1-მონაცემები!$I100)/365)),0)</f>
        <v>0</v>
      </c>
      <c r="U100" s="8">
        <f>IF(მონაცემები!$I100&lt;&gt;"არ დაწყებულა",((U$1&gt;მონაცემები!$I100)*OR(მონაცემები!$AF100&gt;U$1,მონაცემები!$AF100="")*((U$1-მონაცემები!$I100)/365)),0)</f>
        <v>0</v>
      </c>
      <c r="V100" s="8">
        <f>IF(მონაცემები!$I100&lt;&gt;"არ დაწყებულა",((V$1&gt;მონაცემები!$I100)*OR(მონაცემები!$AF100&gt;V$1,მონაცემები!$AF100="")*((V$1-მონაცემები!$I100)/365)),0)</f>
        <v>0</v>
      </c>
      <c r="W100" s="8">
        <f>IF(მონაცემები!$I100&lt;&gt;"არ დაწყებულა",((W$1&gt;მონაცემები!$I100)*OR(მონაცემები!$AF100&gt;W$1,მონაცემები!$AF100="")*((W$1-მონაცემები!$I100)/365)),0)</f>
        <v>0</v>
      </c>
      <c r="X100" s="8">
        <f>IF(მონაცემები!$I100&lt;&gt;"არ დაწყებულა",((X$1&gt;მონაცემები!$I100)*OR(მონაცემები!$AF100&gt;X$1,მონაცემები!$AF100="")*((X$1-მონაცემები!$I100)/365)),0)</f>
        <v>0</v>
      </c>
      <c r="Y100" s="8">
        <f>IF(მონაცემები!$I100&lt;&gt;"არ დაწყებულა",((Y$1&gt;მონაცემები!$I100)*OR(მონაცემები!$AF100&gt;Y$1,მონაცემები!$AF100="")*((Y$1-მონაცემები!$I100)/365)),0)</f>
        <v>0</v>
      </c>
      <c r="Z100" s="8">
        <f>IF(მონაცემები!$I100&lt;&gt;"არ დაწყებულა",((Z$1&gt;მონაცემები!$I100)*OR(მონაცემები!$AF100&gt;Z$1,მონაცემები!$AF100="")*((Z$1-მონაცემები!$I100)/365)),0)</f>
        <v>0</v>
      </c>
      <c r="AA100" s="8">
        <f>IF(მონაცემები!$I100&lt;&gt;"არ დაწყებულა",((AA$1&gt;მონაცემები!$I100)*OR(მონაცემები!$AF100&gt;AA$1,მონაცემები!$AF100="")*((AA$1-მონაცემები!$I100)/365)),0)</f>
        <v>0</v>
      </c>
      <c r="AB100" s="8">
        <f>IF(მონაცემები!$I100&lt;&gt;"არ დაწყებულა",((AB$1&gt;მონაცემები!$I100)*OR(მონაცემები!$AF100&gt;AB$1,მონაცემები!$AF100="")*((AB$1-მონაცემები!$I100)/365)),0)</f>
        <v>0</v>
      </c>
      <c r="AC100" s="8">
        <f>IF(მონაცემები!$I100&lt;&gt;"არ დაწყებულა",((AC$1&gt;მონაცემები!$I100)*OR(მონაცემები!$AF100&gt;AC$1,მონაცემები!$AF100="")*((AC$1-მონაცემები!$I100)/365)),0)</f>
        <v>0</v>
      </c>
      <c r="AD100" s="8">
        <f>IF(მონაცემები!$I100&lt;&gt;"არ დაწყებულა",((AD$1&gt;მონაცემები!$I100)*OR(მონაცემები!$AF100&gt;AD$1,მონაცემები!$AF100="")*((AD$1-მონაცემები!$I100)/365)),0)</f>
        <v>0</v>
      </c>
      <c r="AE100" s="8">
        <f>IF(მონაცემები!$I100&lt;&gt;"არ დაწყებულა",((AE$1&gt;მონაცემები!$I100)*OR(მონაცემები!$AF100&gt;AE$1,მონაცემები!$AF100="")*((AE$1-მონაცემები!$I100)/365)),0)</f>
        <v>0</v>
      </c>
      <c r="AF100" s="8">
        <f>IF(მონაცემები!$I100&lt;&gt;"არ დაწყებულა",((AF$1&gt;მონაცემები!$I100)*OR(მონაცემები!$AF100&gt;AF$1,მონაცემები!$AF100="")*((AF$1-მონაცემები!$I100)/365)),0)</f>
        <v>0</v>
      </c>
      <c r="AG100" s="8">
        <f>IF(მონაცემები!$I100&lt;&gt;"არ დაწყებულა",((AG$1&gt;მონაცემები!$I100)*OR(მონაცემები!$AF100&gt;AG$1,მონაცემები!$AF100="")*((AG$1-მონაცემები!$I100)/365)),0)</f>
        <v>0</v>
      </c>
      <c r="AH100" s="8">
        <f>IF(მონაცემები!$I100&lt;&gt;"არ დაწყებულა",((AH$1&gt;მონაცემები!$I100)*OR(მონაცემები!$AF100&gt;AH$1,მონაცემები!$AF100="")*((AH$1-მონაცემები!$I100)/365)),0)</f>
        <v>0</v>
      </c>
      <c r="AI100" s="8">
        <f>IF(მონაცემები!$I100&lt;&gt;"არ დაწყებულა",((AI$1&gt;მონაცემები!$I100)*OR(მონაცემები!$AF100&gt;AI$1,მონაცემები!$AF100="")*((AI$1-მონაცემები!$I100)/365)),0)</f>
        <v>0</v>
      </c>
      <c r="AJ100" s="8">
        <f>IF(მონაცემები!$I100&lt;&gt;"არ დაწყებულა",((AJ$1&gt;მონაცემები!$I100)*OR(მონაცემები!$AF100&gt;AJ$1,მონაცემები!$AF100="")*((AJ$1-მონაცემები!$I100)/365)),0)</f>
        <v>0</v>
      </c>
      <c r="AK100" s="8">
        <f>IF(მონაცემები!$I100&lt;&gt;"არ დაწყებულა",((AK$1&gt;მონაცემები!$I100)*OR(მონაცემები!$AF100&gt;AK$1,მონაცემები!$AF100="")*((AK$1-მონაცემები!$I100)/365)),0)</f>
        <v>0</v>
      </c>
      <c r="AL100" s="8">
        <f>IF(მონაცემები!$I100&lt;&gt;"არ დაწყებულა",((AL$1&gt;მონაცემები!$I100)*OR(მონაცემები!$AF100&gt;AL$1,მონაცემები!$AF100="")*((AL$1-მონაცემები!$I100)/365)),0)</f>
        <v>0</v>
      </c>
      <c r="AM100" s="8">
        <f>IF(მონაცემები!$I100&lt;&gt;"არ დაწყებულა",((AM$1&gt;მონაცემები!$I100)*OR(მონაცემები!$AF100&gt;AM$1,მონაცემები!$AF100="")*((AM$1-მონაცემები!$I100)/365)),0)</f>
        <v>0</v>
      </c>
      <c r="AN100" s="8">
        <f>IF(მონაცემები!$I100&lt;&gt;"არ დაწყებულა",((AN$1&gt;მონაცემები!$I100)*OR(მონაცემები!$AF100&gt;AN$1,მონაცემები!$AF100="")*((AN$1-მონაცემები!$I100)/365)),0)</f>
        <v>0</v>
      </c>
      <c r="AO100" s="8">
        <f>IF(მონაცემები!$I100&lt;&gt;"არ დაწყებულა",((AO$1&gt;მონაცემები!$I100)*OR(მონაცემები!$AF100&gt;AO$1,მონაცემები!$AF100="")*((AO$1-მონაცემები!$I100)/365)),0)</f>
        <v>0</v>
      </c>
      <c r="AP100" s="8">
        <f>IF(მონაცემები!$I100&lt;&gt;"არ დაწყებულა",((AP$1&gt;მონაცემები!$I100)*OR(მონაცემები!$AF100&gt;AP$1,მონაცემები!$AF100="")*((AP$1-მონაცემები!$I100)/365)),0)</f>
        <v>0</v>
      </c>
      <c r="AQ100" s="8">
        <f>IF(მონაცემები!$I100&lt;&gt;"არ დაწყებულა",((AQ$1&gt;მონაცემები!$I100)*OR(მონაცემები!$AF100&gt;AQ$1,მონაცემები!$AF100="")*((AQ$1-მონაცემები!$I100)/365)),0)</f>
        <v>0</v>
      </c>
      <c r="AR100" s="8">
        <f>IF(მონაცემები!$I100&lt;&gt;"არ დაწყებულა",((AR$1&gt;მონაცემები!$I100)*OR(მონაცემები!$AF100&gt;AR$1,მონაცემები!$AF100="")*((AR$1-მონაცემები!$I100)/365)),0)</f>
        <v>0</v>
      </c>
      <c r="AS100" s="8">
        <f>IF(მონაცემები!$I100&lt;&gt;"არ დაწყებულა",((AS$1&gt;მონაცემები!$I100)*OR(მონაცემები!$AF100&gt;AS$1,მონაცემები!$AF100="")*((AS$1-მონაცემები!$I100)/365)),0)</f>
        <v>0</v>
      </c>
      <c r="AT100" s="8">
        <f>IF(მონაცემები!$I100&lt;&gt;"არ დაწყებულა",((AT$1&gt;მონაცემები!$I100)*OR(მონაცემები!$AF100&gt;AT$1,მონაცემები!$AF100="")*((AT$1-მონაცემები!$I100)/365)),0)</f>
        <v>0</v>
      </c>
      <c r="AU100" s="8">
        <f>IF(მონაცემები!$I100&lt;&gt;"არ დაწყებულა",((AU$1&gt;მონაცემები!$I100)*OR(მონაცემები!$AF100&gt;AU$1,მონაცემები!$AF100="")*((AU$1-მონაცემები!$I100)/365)),0)</f>
        <v>0</v>
      </c>
      <c r="AV100" s="8">
        <f>IF(მონაცემები!$I100&lt;&gt;"არ დაწყებულა",((AV$1&gt;მონაცემები!$I100)*OR(მონაცემები!$AF100&gt;AV$1,მონაცემები!$AF100="")*((AV$1-მონაცემები!$I100)/365)),0)</f>
        <v>0</v>
      </c>
      <c r="AW100" s="8">
        <f>IF(მონაცემები!$I100&lt;&gt;"არ დაწყებულა",((AW$1&gt;მონაცემები!$I100)*OR(მონაცემები!$AF100&gt;AW$1,მონაცემები!$AF100="")*((AW$1-მონაცემები!$I100)/365)),0)</f>
        <v>0</v>
      </c>
      <c r="AX100" s="8">
        <f>IF(მონაცემები!$I100&lt;&gt;"არ დაწყებულა",((AX$1&gt;მონაცემები!$I100)*OR(მონაცემები!$AF100&gt;AX$1,მონაცემები!$AF100="")*((AX$1-მონაცემები!$I100)/365)),0)</f>
        <v>0</v>
      </c>
      <c r="AY100" s="8">
        <f>IF(მონაცემები!$I100&lt;&gt;"არ დაწყებულა",((AY$1&gt;მონაცემები!$I100)*OR(მონაცემები!$AF100&gt;AY$1,მონაცემები!$AF100="")*((AY$1-მონაცემები!$I100)/365)),0)</f>
        <v>0</v>
      </c>
      <c r="AZ100" s="8">
        <f>IF(მონაცემები!$I100&lt;&gt;"არ დაწყებულა",((AZ$1&gt;მონაცემები!$I100)*OR(მონაცემები!$AF100&gt;AZ$1,მონაცემები!$AF100="")*((AZ$1-მონაცემები!$I100)/365)),0)</f>
        <v>0</v>
      </c>
      <c r="BA100" s="8">
        <f>IF(მონაცემები!$I100&lt;&gt;"არ დაწყებულა",((BA$1&gt;მონაცემები!$I100)*OR(მონაცემები!$AF100&gt;BA$1,მონაცემები!$AF100="")*((BA$1-მონაცემები!$I100)/365)),0)</f>
        <v>0</v>
      </c>
      <c r="BB100" s="8">
        <f>IF(მონაცემები!$I100&lt;&gt;"არ დაწყებულა",((BB$1&gt;მონაცემები!$I100)*OR(მონაცემები!$AF100&gt;BB$1,მონაცემები!$AF100="")*((BB$1-მონაცემები!$I100)/365)),0)</f>
        <v>0</v>
      </c>
      <c r="BC100" s="8">
        <f>IF(მონაცემები!$I100&lt;&gt;"არ დაწყებულა",((BC$1&gt;მონაცემები!$I100)*OR(მონაცემები!$AF100&gt;BC$1,მონაცემები!$AF100="")*((BC$1-მონაცემები!$I100)/365)),0)</f>
        <v>0</v>
      </c>
      <c r="BD100" s="8">
        <f>IF(მონაცემები!$I100&lt;&gt;"არ დაწყებულა",((BD$1&gt;მონაცემები!$I100)*OR(მონაცემები!$AF100&gt;BD$1,მონაცემები!$AF100="")*((BD$1-მონაცემები!$I100)/365)),0)</f>
        <v>0</v>
      </c>
    </row>
    <row r="101" spans="2:56">
      <c r="B101" s="8">
        <f>IF(მონაცემები!$I101&lt;&gt;"არ დაწყებულა",((B$1&gt;მონაცემები!$I101)*OR(მონაცემები!$AF101&gt;B$1,მონაცემები!$AF101="")*((B$1-მონაცემები!$I101)/365)),0)</f>
        <v>0</v>
      </c>
      <c r="C101" s="8">
        <f>IF(მონაცემები!$I101&lt;&gt;"არ დაწყებულა",((C$1&gt;მონაცემები!$I101)*OR(მონაცემები!$AF101&gt;C$1,მონაცემები!$AF101="")*((C$1-მონაცემები!$I101)/365)),0)</f>
        <v>0</v>
      </c>
      <c r="D101" s="8">
        <f>IF(მონაცემები!$I101&lt;&gt;"არ დაწყებულა",((D$1&gt;მონაცემები!$I101)*OR(მონაცემები!$AF101&gt;D$1,მონაცემები!$AF101="")*((D$1-მონაცემები!$I101)/365)),0)</f>
        <v>0</v>
      </c>
      <c r="E101" s="8">
        <f>IF(მონაცემები!$I101&lt;&gt;"არ დაწყებულა",((E$1&gt;მონაცემები!$I101)*OR(მონაცემები!$AF101&gt;E$1,მონაცემები!$AF101="")*((E$1-მონაცემები!$I101)/365)),0)</f>
        <v>0</v>
      </c>
      <c r="F101" s="8">
        <f>IF(მონაცემები!$I101&lt;&gt;"არ დაწყებულა",((F$1&gt;მონაცემები!$I101)*OR(მონაცემები!$AF101&gt;F$1,მონაცემები!$AF101="")*((F$1-მონაცემები!$I101)/365)),0)</f>
        <v>0</v>
      </c>
      <c r="G101" s="8">
        <f>IF(მონაცემები!$I101&lt;&gt;"არ დაწყებულა",((G$1&gt;მონაცემები!$I101)*OR(მონაცემები!$AF101&gt;G$1,მონაცემები!$AF101="")*((G$1-მონაცემები!$I101)/365)),0)</f>
        <v>5.2054794520547946E-2</v>
      </c>
      <c r="H101" s="8">
        <f>IF(მონაცემები!$I101&lt;&gt;"არ დაწყებულა",((H$1&gt;მონაცემები!$I101)*OR(მონაცემები!$AF101&gt;H$1,მონაცემები!$AF101="")*((H$1-მონაცემები!$I101)/365)),0)</f>
        <v>0.13424657534246576</v>
      </c>
      <c r="I101" s="8">
        <f>IF(მონაცემები!$I101&lt;&gt;"არ დაწყებულა",((I$1&gt;მონაცემები!$I101)*OR(მონაცემები!$AF101&gt;I$1,მონაცემები!$AF101="")*((I$1-მონაცემები!$I101)/365)),0)</f>
        <v>0.21917808219178081</v>
      </c>
      <c r="J101" s="8">
        <f>IF(მონაცემები!$I101&lt;&gt;"არ დაწყებულა",((J$1&gt;მონაცემები!$I101)*OR(მონაცემები!$AF101&gt;J$1,მონაცემები!$AF101="")*((J$1-მონაცემები!$I101)/365)),0)</f>
        <v>0.30410958904109592</v>
      </c>
      <c r="K101" s="8">
        <f>IF(მონაცემები!$I101&lt;&gt;"არ დაწყებულა",((K$1&gt;მონაცემები!$I101)*OR(მონაცემები!$AF101&gt;K$1,მონაცემები!$AF101="")*((K$1-მონაცემები!$I101)/365)),0)</f>
        <v>0.38630136986301372</v>
      </c>
      <c r="L101" s="8">
        <f>IF(მონაცემები!$I101&lt;&gt;"არ დაწყებულა",((L$1&gt;მონაცემები!$I101)*OR(მონაცემები!$AF101&gt;L$1,მონაცემები!$AF101="")*((L$1-მონაცემები!$I101)/365)),0)</f>
        <v>0.47123287671232877</v>
      </c>
      <c r="M101" s="8">
        <f>IF(მონაცემები!$I101&lt;&gt;"არ დაწყებულა",((M$1&gt;მონაცემები!$I101)*OR(მონაცემები!$AF101&gt;M$1,მონაცემები!$AF101="")*((M$1-მონაცემები!$I101)/365)),0)</f>
        <v>0.55342465753424652</v>
      </c>
      <c r="N101" s="8">
        <f>IF(მონაცემები!$I101&lt;&gt;"არ დაწყებულა",((N$1&gt;მონაცემები!$I101)*OR(მონაცემები!$AF101&gt;N$1,მონაცემები!$AF101="")*((N$1-მონაცემები!$I101)/365)),0)</f>
        <v>0.63835616438356169</v>
      </c>
      <c r="O101" s="8">
        <f>IF(მონაცემები!$I101&lt;&gt;"არ დაწყებულა",((O$1&gt;მონაცემები!$I101)*OR(მონაცემები!$AF101&gt;O$1,მონაცემები!$AF101="")*((O$1-მონაცემები!$I101)/365)),0)</f>
        <v>0.72328767123287674</v>
      </c>
      <c r="P101" s="8">
        <f>IF(მონაცემები!$I101&lt;&gt;"არ დაწყებულა",((P$1&gt;მონაცემები!$I101)*OR(მონაცემები!$AF101&gt;P$1,მონაცემები!$AF101="")*((P$1-მონაცემები!$I101)/365)),0)</f>
        <v>0.80273972602739729</v>
      </c>
      <c r="Q101" s="8">
        <f>IF(მონაცემები!$I101&lt;&gt;"არ დაწყებულა",((Q$1&gt;მონაცემები!$I101)*OR(მონაცემები!$AF101&gt;Q$1,მონაცემები!$AF101="")*((Q$1-მონაცემები!$I101)/365)),0)</f>
        <v>0.88767123287671235</v>
      </c>
      <c r="R101" s="8">
        <f>IF(მონაცემები!$I101&lt;&gt;"არ დაწყებულა",((R$1&gt;მონაცემები!$I101)*OR(მონაცემები!$AF101&gt;R$1,მონაცემები!$AF101="")*((R$1-მონაცემები!$I101)/365)),0)</f>
        <v>0.96986301369863015</v>
      </c>
      <c r="S101" s="8">
        <f>IF(მონაცემები!$I101&lt;&gt;"არ დაწყებულა",((S$1&gt;მონაცემები!$I101)*OR(მონაცემები!$AF101&gt;S$1,მონაცემები!$AF101="")*((S$1-მონაცემები!$I101)/365)),0)</f>
        <v>1.0547945205479452</v>
      </c>
      <c r="T101" s="8">
        <f>IF(მონაცემები!$I101&lt;&gt;"არ დაწყებულა",((T$1&gt;მონაცემები!$I101)*OR(მონაცემები!$AF101&gt;T$1,მონაცემები!$AF101="")*((T$1-მონაცემები!$I101)/365)),0)</f>
        <v>0</v>
      </c>
      <c r="U101" s="8">
        <f>IF(მონაცემები!$I101&lt;&gt;"არ დაწყებულა",((U$1&gt;მონაცემები!$I101)*OR(მონაცემები!$AF101&gt;U$1,მონაცემები!$AF101="")*((U$1-მონაცემები!$I101)/365)),0)</f>
        <v>0</v>
      </c>
      <c r="V101" s="8">
        <f>IF(მონაცემები!$I101&lt;&gt;"არ დაწყებულა",((V$1&gt;მონაცემები!$I101)*OR(მონაცემები!$AF101&gt;V$1,მონაცემები!$AF101="")*((V$1-მონაცემები!$I101)/365)),0)</f>
        <v>0</v>
      </c>
      <c r="W101" s="8">
        <f>IF(მონაცემები!$I101&lt;&gt;"არ დაწყებულა",((W$1&gt;მონაცემები!$I101)*OR(მონაცემები!$AF101&gt;W$1,მონაცემები!$AF101="")*((W$1-მონაცემები!$I101)/365)),0)</f>
        <v>0</v>
      </c>
      <c r="X101" s="8">
        <f>IF(მონაცემები!$I101&lt;&gt;"არ დაწყებულა",((X$1&gt;მონაცემები!$I101)*OR(მონაცემები!$AF101&gt;X$1,მონაცემები!$AF101="")*((X$1-მონაცემები!$I101)/365)),0)</f>
        <v>0</v>
      </c>
      <c r="Y101" s="8">
        <f>IF(მონაცემები!$I101&lt;&gt;"არ დაწყებულა",((Y$1&gt;მონაცემები!$I101)*OR(მონაცემები!$AF101&gt;Y$1,მონაცემები!$AF101="")*((Y$1-მონაცემები!$I101)/365)),0)</f>
        <v>0</v>
      </c>
      <c r="Z101" s="8">
        <f>IF(მონაცემები!$I101&lt;&gt;"არ დაწყებულა",((Z$1&gt;მონაცემები!$I101)*OR(მონაცემები!$AF101&gt;Z$1,მონაცემები!$AF101="")*((Z$1-მონაცემები!$I101)/365)),0)</f>
        <v>0</v>
      </c>
      <c r="AA101" s="8">
        <f>IF(მონაცემები!$I101&lt;&gt;"არ დაწყებულა",((AA$1&gt;მონაცემები!$I101)*OR(მონაცემები!$AF101&gt;AA$1,მონაცემები!$AF101="")*((AA$1-მონაცემები!$I101)/365)),0)</f>
        <v>0</v>
      </c>
      <c r="AB101" s="8">
        <f>IF(მონაცემები!$I101&lt;&gt;"არ დაწყებულა",((AB$1&gt;მონაცემები!$I101)*OR(მონაცემები!$AF101&gt;AB$1,მონაცემები!$AF101="")*((AB$1-მონაცემები!$I101)/365)),0)</f>
        <v>0</v>
      </c>
      <c r="AC101" s="8">
        <f>IF(მონაცემები!$I101&lt;&gt;"არ დაწყებულა",((AC$1&gt;მონაცემები!$I101)*OR(მონაცემები!$AF101&gt;AC$1,მონაცემები!$AF101="")*((AC$1-მონაცემები!$I101)/365)),0)</f>
        <v>0</v>
      </c>
      <c r="AD101" s="8">
        <f>IF(მონაცემები!$I101&lt;&gt;"არ დაწყებულა",((AD$1&gt;მონაცემები!$I101)*OR(მონაცემები!$AF101&gt;AD$1,მონაცემები!$AF101="")*((AD$1-მონაცემები!$I101)/365)),0)</f>
        <v>0</v>
      </c>
      <c r="AE101" s="8">
        <f>IF(მონაცემები!$I101&lt;&gt;"არ დაწყებულა",((AE$1&gt;მონაცემები!$I101)*OR(მონაცემები!$AF101&gt;AE$1,მონაცემები!$AF101="")*((AE$1-მონაცემები!$I101)/365)),0)</f>
        <v>0</v>
      </c>
      <c r="AF101" s="8">
        <f>IF(მონაცემები!$I101&lt;&gt;"არ დაწყებულა",((AF$1&gt;მონაცემები!$I101)*OR(მონაცემები!$AF101&gt;AF$1,მონაცემები!$AF101="")*((AF$1-მონაცემები!$I101)/365)),0)</f>
        <v>0</v>
      </c>
      <c r="AG101" s="8">
        <f>IF(მონაცემები!$I101&lt;&gt;"არ დაწყებულა",((AG$1&gt;მონაცემები!$I101)*OR(მონაცემები!$AF101&gt;AG$1,მონაცემები!$AF101="")*((AG$1-მონაცემები!$I101)/365)),0)</f>
        <v>0</v>
      </c>
      <c r="AH101" s="8">
        <f>IF(მონაცემები!$I101&lt;&gt;"არ დაწყებულა",((AH$1&gt;მონაცემები!$I101)*OR(მონაცემები!$AF101&gt;AH$1,მონაცემები!$AF101="")*((AH$1-მონაცემები!$I101)/365)),0)</f>
        <v>0</v>
      </c>
      <c r="AI101" s="8">
        <f>IF(მონაცემები!$I101&lt;&gt;"არ დაწყებულა",((AI$1&gt;მონაცემები!$I101)*OR(მონაცემები!$AF101&gt;AI$1,მონაცემები!$AF101="")*((AI$1-მონაცემები!$I101)/365)),0)</f>
        <v>0</v>
      </c>
      <c r="AJ101" s="8">
        <f>IF(მონაცემები!$I101&lt;&gt;"არ დაწყებულა",((AJ$1&gt;მონაცემები!$I101)*OR(მონაცემები!$AF101&gt;AJ$1,მონაცემები!$AF101="")*((AJ$1-მონაცემები!$I101)/365)),0)</f>
        <v>0</v>
      </c>
      <c r="AK101" s="8">
        <f>IF(მონაცემები!$I101&lt;&gt;"არ დაწყებულა",((AK$1&gt;მონაცემები!$I101)*OR(მონაცემები!$AF101&gt;AK$1,მონაცემები!$AF101="")*((AK$1-მონაცემები!$I101)/365)),0)</f>
        <v>0</v>
      </c>
      <c r="AL101" s="8">
        <f>IF(მონაცემები!$I101&lt;&gt;"არ დაწყებულა",((AL$1&gt;მონაცემები!$I101)*OR(მონაცემები!$AF101&gt;AL$1,მონაცემები!$AF101="")*((AL$1-მონაცემები!$I101)/365)),0)</f>
        <v>0</v>
      </c>
      <c r="AM101" s="8">
        <f>IF(მონაცემები!$I101&lt;&gt;"არ დაწყებულა",((AM$1&gt;მონაცემები!$I101)*OR(მონაცემები!$AF101&gt;AM$1,მონაცემები!$AF101="")*((AM$1-მონაცემები!$I101)/365)),0)</f>
        <v>0</v>
      </c>
      <c r="AN101" s="8">
        <f>IF(მონაცემები!$I101&lt;&gt;"არ დაწყებულა",((AN$1&gt;მონაცემები!$I101)*OR(მონაცემები!$AF101&gt;AN$1,მონაცემები!$AF101="")*((AN$1-მონაცემები!$I101)/365)),0)</f>
        <v>0</v>
      </c>
      <c r="AO101" s="8">
        <f>IF(მონაცემები!$I101&lt;&gt;"არ დაწყებულა",((AO$1&gt;მონაცემები!$I101)*OR(მონაცემები!$AF101&gt;AO$1,მონაცემები!$AF101="")*((AO$1-მონაცემები!$I101)/365)),0)</f>
        <v>0</v>
      </c>
      <c r="AP101" s="8">
        <f>IF(მონაცემები!$I101&lt;&gt;"არ დაწყებულა",((AP$1&gt;მონაცემები!$I101)*OR(მონაცემები!$AF101&gt;AP$1,მონაცემები!$AF101="")*((AP$1-მონაცემები!$I101)/365)),0)</f>
        <v>0</v>
      </c>
      <c r="AQ101" s="8">
        <f>IF(მონაცემები!$I101&lt;&gt;"არ დაწყებულა",((AQ$1&gt;მონაცემები!$I101)*OR(მონაცემები!$AF101&gt;AQ$1,მონაცემები!$AF101="")*((AQ$1-მონაცემები!$I101)/365)),0)</f>
        <v>0</v>
      </c>
      <c r="AR101" s="8">
        <f>IF(მონაცემები!$I101&lt;&gt;"არ დაწყებულა",((AR$1&gt;მონაცემები!$I101)*OR(მონაცემები!$AF101&gt;AR$1,მონაცემები!$AF101="")*((AR$1-მონაცემები!$I101)/365)),0)</f>
        <v>0</v>
      </c>
      <c r="AS101" s="8">
        <f>IF(მონაცემები!$I101&lt;&gt;"არ დაწყებულა",((AS$1&gt;მონაცემები!$I101)*OR(მონაცემები!$AF101&gt;AS$1,მონაცემები!$AF101="")*((AS$1-მონაცემები!$I101)/365)),0)</f>
        <v>0</v>
      </c>
      <c r="AT101" s="8">
        <f>IF(მონაცემები!$I101&lt;&gt;"არ დაწყებულა",((AT$1&gt;მონაცემები!$I101)*OR(მონაცემები!$AF101&gt;AT$1,მონაცემები!$AF101="")*((AT$1-მონაცემები!$I101)/365)),0)</f>
        <v>0</v>
      </c>
      <c r="AU101" s="8">
        <f>IF(მონაცემები!$I101&lt;&gt;"არ დაწყებულა",((AU$1&gt;მონაცემები!$I101)*OR(მონაცემები!$AF101&gt;AU$1,მონაცემები!$AF101="")*((AU$1-მონაცემები!$I101)/365)),0)</f>
        <v>0</v>
      </c>
      <c r="AV101" s="8">
        <f>IF(მონაცემები!$I101&lt;&gt;"არ დაწყებულა",((AV$1&gt;მონაცემები!$I101)*OR(მონაცემები!$AF101&gt;AV$1,მონაცემები!$AF101="")*((AV$1-მონაცემები!$I101)/365)),0)</f>
        <v>0</v>
      </c>
      <c r="AW101" s="8">
        <f>IF(მონაცემები!$I101&lt;&gt;"არ დაწყებულა",((AW$1&gt;მონაცემები!$I101)*OR(მონაცემები!$AF101&gt;AW$1,მონაცემები!$AF101="")*((AW$1-მონაცემები!$I101)/365)),0)</f>
        <v>0</v>
      </c>
      <c r="AX101" s="8">
        <f>IF(მონაცემები!$I101&lt;&gt;"არ დაწყებულა",((AX$1&gt;მონაცემები!$I101)*OR(მონაცემები!$AF101&gt;AX$1,მონაცემები!$AF101="")*((AX$1-მონაცემები!$I101)/365)),0)</f>
        <v>0</v>
      </c>
      <c r="AY101" s="8">
        <f>IF(მონაცემები!$I101&lt;&gt;"არ დაწყებულა",((AY$1&gt;მონაცემები!$I101)*OR(მონაცემები!$AF101&gt;AY$1,მონაცემები!$AF101="")*((AY$1-მონაცემები!$I101)/365)),0)</f>
        <v>0</v>
      </c>
      <c r="AZ101" s="8">
        <f>IF(მონაცემები!$I101&lt;&gt;"არ დაწყებულა",((AZ$1&gt;მონაცემები!$I101)*OR(მონაცემები!$AF101&gt;AZ$1,მონაცემები!$AF101="")*((AZ$1-მონაცემები!$I101)/365)),0)</f>
        <v>0</v>
      </c>
      <c r="BA101" s="8">
        <f>IF(მონაცემები!$I101&lt;&gt;"არ დაწყებულა",((BA$1&gt;მონაცემები!$I101)*OR(მონაცემები!$AF101&gt;BA$1,მონაცემები!$AF101="")*((BA$1-მონაცემები!$I101)/365)),0)</f>
        <v>0</v>
      </c>
      <c r="BB101" s="8">
        <f>IF(მონაცემები!$I101&lt;&gt;"არ დაწყებულა",((BB$1&gt;მონაცემები!$I101)*OR(მონაცემები!$AF101&gt;BB$1,მონაცემები!$AF101="")*((BB$1-მონაცემები!$I101)/365)),0)</f>
        <v>0</v>
      </c>
      <c r="BC101" s="8">
        <f>IF(მონაცემები!$I101&lt;&gt;"არ დაწყებულა",((BC$1&gt;მონაცემები!$I101)*OR(მონაცემები!$AF101&gt;BC$1,მონაცემები!$AF101="")*((BC$1-მონაცემები!$I101)/365)),0)</f>
        <v>0</v>
      </c>
      <c r="BD101" s="8">
        <f>IF(მონაცემები!$I101&lt;&gt;"არ დაწყებულა",((BD$1&gt;მონაცემები!$I101)*OR(მონაცემები!$AF101&gt;BD$1,მონაცემები!$AF101="")*((BD$1-მონაცემები!$I101)/365)),0)</f>
        <v>0</v>
      </c>
    </row>
    <row r="102" spans="2:56">
      <c r="B102" s="8">
        <f>IF(მონაცემები!$I102&lt;&gt;"არ დაწყებულა",((B$1&gt;მონაცემები!$I102)*OR(მონაცემები!$AF102&gt;B$1,მონაცემები!$AF102="")*((B$1-მონაცემები!$I102)/365)),0)</f>
        <v>0</v>
      </c>
      <c r="C102" s="8">
        <f>IF(მონაცემები!$I102&lt;&gt;"არ დაწყებულა",((C$1&gt;მონაცემები!$I102)*OR(მონაცემები!$AF102&gt;C$1,მონაცემები!$AF102="")*((C$1-მონაცემები!$I102)/365)),0)</f>
        <v>0</v>
      </c>
      <c r="D102" s="8">
        <f>IF(მონაცემები!$I102&lt;&gt;"არ დაწყებულა",((D$1&gt;მონაცემები!$I102)*OR(მონაცემები!$AF102&gt;D$1,მონაცემები!$AF102="")*((D$1-მონაცემები!$I102)/365)),0)</f>
        <v>0</v>
      </c>
      <c r="E102" s="8">
        <f>IF(მონაცემები!$I102&lt;&gt;"არ დაწყებულა",((E$1&gt;მონაცემები!$I102)*OR(მონაცემები!$AF102&gt;E$1,მონაცემები!$AF102="")*((E$1-მონაცემები!$I102)/365)),0)</f>
        <v>0</v>
      </c>
      <c r="F102" s="8">
        <f>IF(მონაცემები!$I102&lt;&gt;"არ დაწყებულა",((F$1&gt;მონაცემები!$I102)*OR(მონაცემები!$AF102&gt;F$1,მონაცემები!$AF102="")*((F$1-მონაცემები!$I102)/365)),0)</f>
        <v>0</v>
      </c>
      <c r="G102" s="8">
        <f>IF(მონაცემები!$I102&lt;&gt;"არ დაწყებულა",((G$1&gt;მონაცემები!$I102)*OR(მონაცემები!$AF102&gt;G$1,მონაცემები!$AF102="")*((G$1-მონაცემები!$I102)/365)),0)</f>
        <v>0</v>
      </c>
      <c r="H102" s="8">
        <f>IF(მონაცემები!$I102&lt;&gt;"არ დაწყებულა",((H$1&gt;მონაცემები!$I102)*OR(მონაცემები!$AF102&gt;H$1,მონაცემები!$AF102="")*((H$1-მონაცემები!$I102)/365)),0)</f>
        <v>0</v>
      </c>
      <c r="I102" s="8">
        <f>IF(მონაცემები!$I102&lt;&gt;"არ დაწყებულა",((I$1&gt;მონაცემები!$I102)*OR(მონაცემები!$AF102&gt;I$1,მონაცემები!$AF102="")*((I$1-მონაცემები!$I102)/365)),0)</f>
        <v>0</v>
      </c>
      <c r="J102" s="8">
        <f>IF(მონაცემები!$I102&lt;&gt;"არ დაწყებულა",((J$1&gt;მონაცემები!$I102)*OR(მონაცემები!$AF102&gt;J$1,მონაცემები!$AF102="")*((J$1-მონაცემები!$I102)/365)),0)</f>
        <v>0</v>
      </c>
      <c r="K102" s="8">
        <f>IF(მონაცემები!$I102&lt;&gt;"არ დაწყებულა",((K$1&gt;მონაცემები!$I102)*OR(მონაცემები!$AF102&gt;K$1,მონაცემები!$AF102="")*((K$1-მონაცემები!$I102)/365)),0)</f>
        <v>0</v>
      </c>
      <c r="L102" s="8">
        <f>IF(მონაცემები!$I102&lt;&gt;"არ დაწყებულა",((L$1&gt;მონაცემები!$I102)*OR(მონაცემები!$AF102&gt;L$1,მონაცემები!$AF102="")*((L$1-მონაცემები!$I102)/365)),0)</f>
        <v>0</v>
      </c>
      <c r="M102" s="8">
        <f>IF(მონაცემები!$I102&lt;&gt;"არ დაწყებულა",((M$1&gt;მონაცემები!$I102)*OR(მონაცემები!$AF102&gt;M$1,მონაცემები!$AF102="")*((M$1-მონაცემები!$I102)/365)),0)</f>
        <v>0</v>
      </c>
      <c r="N102" s="8">
        <f>IF(მონაცემები!$I102&lt;&gt;"არ დაწყებულა",((N$1&gt;მონაცემები!$I102)*OR(მონაცემები!$AF102&gt;N$1,მონაცემები!$AF102="")*((N$1-მონაცემები!$I102)/365)),0)</f>
        <v>0</v>
      </c>
      <c r="O102" s="8">
        <f>IF(მონაცემები!$I102&lt;&gt;"არ დაწყებულა",((O$1&gt;მონაცემები!$I102)*OR(მონაცემები!$AF102&gt;O$1,მონაცემები!$AF102="")*((O$1-მონაცემები!$I102)/365)),0)</f>
        <v>0</v>
      </c>
      <c r="P102" s="8">
        <f>IF(მონაცემები!$I102&lt;&gt;"არ დაწყებულა",((P$1&gt;მონაცემები!$I102)*OR(მონაცემები!$AF102&gt;P$1,მონაცემები!$AF102="")*((P$1-მონაცემები!$I102)/365)),0)</f>
        <v>0</v>
      </c>
      <c r="Q102" s="8">
        <f>IF(მონაცემები!$I102&lt;&gt;"არ დაწყებულა",((Q$1&gt;მონაცემები!$I102)*OR(მონაცემები!$AF102&gt;Q$1,მონაცემები!$AF102="")*((Q$1-მონაცემები!$I102)/365)),0)</f>
        <v>0</v>
      </c>
      <c r="R102" s="8">
        <f>IF(მონაცემები!$I102&lt;&gt;"არ დაწყებულა",((R$1&gt;მონაცემები!$I102)*OR(მონაცემები!$AF102&gt;R$1,მონაცემები!$AF102="")*((R$1-მონაცემები!$I102)/365)),0)</f>
        <v>0</v>
      </c>
      <c r="S102" s="8">
        <f>IF(მონაცემები!$I102&lt;&gt;"არ დაწყებულა",((S$1&gt;მონაცემები!$I102)*OR(მონაცემები!$AF102&gt;S$1,მონაცემები!$AF102="")*((S$1-მონაცემები!$I102)/365)),0)</f>
        <v>0</v>
      </c>
      <c r="T102" s="8">
        <f>IF(მონაცემები!$I102&lt;&gt;"არ დაწყებულა",((T$1&gt;მონაცემები!$I102)*OR(მონაცემები!$AF102&gt;T$1,მონაცემები!$AF102="")*((T$1-მონაცემები!$I102)/365)),0)</f>
        <v>0</v>
      </c>
      <c r="U102" s="8">
        <f>IF(მონაცემები!$I102&lt;&gt;"არ დაწყებულა",((U$1&gt;მონაცემები!$I102)*OR(მონაცემები!$AF102&gt;U$1,მონაცემები!$AF102="")*((U$1-მონაცემები!$I102)/365)),0)</f>
        <v>0</v>
      </c>
      <c r="V102" s="8">
        <f>IF(მონაცემები!$I102&lt;&gt;"არ დაწყებულა",((V$1&gt;მონაცემები!$I102)*OR(მონაცემები!$AF102&gt;V$1,მონაცემები!$AF102="")*((V$1-მონაცემები!$I102)/365)),0)</f>
        <v>0</v>
      </c>
      <c r="W102" s="8">
        <f>IF(მონაცემები!$I102&lt;&gt;"არ დაწყებულა",((W$1&gt;მონაცემები!$I102)*OR(მონაცემები!$AF102&gt;W$1,მონაცემები!$AF102="")*((W$1-მონაცემები!$I102)/365)),0)</f>
        <v>0</v>
      </c>
      <c r="X102" s="8">
        <f>IF(მონაცემები!$I102&lt;&gt;"არ დაწყებულა",((X$1&gt;მონაცემები!$I102)*OR(მონაცემები!$AF102&gt;X$1,მონაცემები!$AF102="")*((X$1-მონაცემები!$I102)/365)),0)</f>
        <v>0</v>
      </c>
      <c r="Y102" s="8">
        <f>IF(მონაცემები!$I102&lt;&gt;"არ დაწყებულა",((Y$1&gt;მონაცემები!$I102)*OR(მონაცემები!$AF102&gt;Y$1,მონაცემები!$AF102="")*((Y$1-მონაცემები!$I102)/365)),0)</f>
        <v>0</v>
      </c>
      <c r="Z102" s="8">
        <f>IF(მონაცემები!$I102&lt;&gt;"არ დაწყებულა",((Z$1&gt;მონაცემები!$I102)*OR(მონაცემები!$AF102&gt;Z$1,მონაცემები!$AF102="")*((Z$1-მონაცემები!$I102)/365)),0)</f>
        <v>0</v>
      </c>
      <c r="AA102" s="8">
        <f>IF(მონაცემები!$I102&lt;&gt;"არ დაწყებულა",((AA$1&gt;მონაცემები!$I102)*OR(მონაცემები!$AF102&gt;AA$1,მონაცემები!$AF102="")*((AA$1-მონაცემები!$I102)/365)),0)</f>
        <v>0</v>
      </c>
      <c r="AB102" s="8">
        <f>IF(მონაცემები!$I102&lt;&gt;"არ დაწყებულა",((AB$1&gt;მონაცემები!$I102)*OR(მონაცემები!$AF102&gt;AB$1,მონაცემები!$AF102="")*((AB$1-მონაცემები!$I102)/365)),0)</f>
        <v>0</v>
      </c>
      <c r="AC102" s="8">
        <f>IF(მონაცემები!$I102&lt;&gt;"არ დაწყებულა",((AC$1&gt;მონაცემები!$I102)*OR(მონაცემები!$AF102&gt;AC$1,მონაცემები!$AF102="")*((AC$1-მონაცემები!$I102)/365)),0)</f>
        <v>0</v>
      </c>
      <c r="AD102" s="8">
        <f>IF(მონაცემები!$I102&lt;&gt;"არ დაწყებულა",((AD$1&gt;მონაცემები!$I102)*OR(მონაცემები!$AF102&gt;AD$1,მონაცემები!$AF102="")*((AD$1-მონაცემები!$I102)/365)),0)</f>
        <v>0</v>
      </c>
      <c r="AE102" s="8">
        <f>IF(მონაცემები!$I102&lt;&gt;"არ დაწყებულა",((AE$1&gt;მონაცემები!$I102)*OR(მონაცემები!$AF102&gt;AE$1,მონაცემები!$AF102="")*((AE$1-მონაცემები!$I102)/365)),0)</f>
        <v>0</v>
      </c>
      <c r="AF102" s="8">
        <f>IF(მონაცემები!$I102&lt;&gt;"არ დაწყებულა",((AF$1&gt;მონაცემები!$I102)*OR(მონაცემები!$AF102&gt;AF$1,მონაცემები!$AF102="")*((AF$1-მონაცემები!$I102)/365)),0)</f>
        <v>0</v>
      </c>
      <c r="AG102" s="8">
        <f>IF(მონაცემები!$I102&lt;&gt;"არ დაწყებულა",((AG$1&gt;მონაცემები!$I102)*OR(მონაცემები!$AF102&gt;AG$1,მონაცემები!$AF102="")*((AG$1-მონაცემები!$I102)/365)),0)</f>
        <v>0</v>
      </c>
      <c r="AH102" s="8">
        <f>IF(მონაცემები!$I102&lt;&gt;"არ დაწყებულა",((AH$1&gt;მონაცემები!$I102)*OR(მონაცემები!$AF102&gt;AH$1,მონაცემები!$AF102="")*((AH$1-მონაცემები!$I102)/365)),0)</f>
        <v>0</v>
      </c>
      <c r="AI102" s="8">
        <f>IF(მონაცემები!$I102&lt;&gt;"არ დაწყებულა",((AI$1&gt;მონაცემები!$I102)*OR(მონაცემები!$AF102&gt;AI$1,მონაცემები!$AF102="")*((AI$1-მონაცემები!$I102)/365)),0)</f>
        <v>0</v>
      </c>
      <c r="AJ102" s="8">
        <f>IF(მონაცემები!$I102&lt;&gt;"არ დაწყებულა",((AJ$1&gt;მონაცემები!$I102)*OR(მონაცემები!$AF102&gt;AJ$1,მონაცემები!$AF102="")*((AJ$1-მონაცემები!$I102)/365)),0)</f>
        <v>0</v>
      </c>
      <c r="AK102" s="8">
        <f>IF(მონაცემები!$I102&lt;&gt;"არ დაწყებულა",((AK$1&gt;მონაცემები!$I102)*OR(მონაცემები!$AF102&gt;AK$1,მონაცემები!$AF102="")*((AK$1-მონაცემები!$I102)/365)),0)</f>
        <v>0</v>
      </c>
      <c r="AL102" s="8">
        <f>IF(მონაცემები!$I102&lt;&gt;"არ დაწყებულა",((AL$1&gt;მონაცემები!$I102)*OR(მონაცემები!$AF102&gt;AL$1,მონაცემები!$AF102="")*((AL$1-მონაცემები!$I102)/365)),0)</f>
        <v>0</v>
      </c>
      <c r="AM102" s="8">
        <f>IF(მონაცემები!$I102&lt;&gt;"არ დაწყებულა",((AM$1&gt;მონაცემები!$I102)*OR(მონაცემები!$AF102&gt;AM$1,მონაცემები!$AF102="")*((AM$1-მონაცემები!$I102)/365)),0)</f>
        <v>0</v>
      </c>
      <c r="AN102" s="8">
        <f>IF(მონაცემები!$I102&lt;&gt;"არ დაწყებულა",((AN$1&gt;მონაცემები!$I102)*OR(მონაცემები!$AF102&gt;AN$1,მონაცემები!$AF102="")*((AN$1-მონაცემები!$I102)/365)),0)</f>
        <v>0</v>
      </c>
      <c r="AO102" s="8">
        <f>IF(მონაცემები!$I102&lt;&gt;"არ დაწყებულა",((AO$1&gt;მონაცემები!$I102)*OR(მონაცემები!$AF102&gt;AO$1,მონაცემები!$AF102="")*((AO$1-მონაცემები!$I102)/365)),0)</f>
        <v>0</v>
      </c>
      <c r="AP102" s="8">
        <f>IF(მონაცემები!$I102&lt;&gt;"არ დაწყებულა",((AP$1&gt;მონაცემები!$I102)*OR(მონაცემები!$AF102&gt;AP$1,მონაცემები!$AF102="")*((AP$1-მონაცემები!$I102)/365)),0)</f>
        <v>0</v>
      </c>
      <c r="AQ102" s="8">
        <f>IF(მონაცემები!$I102&lt;&gt;"არ დაწყებულა",((AQ$1&gt;მონაცემები!$I102)*OR(მონაცემები!$AF102&gt;AQ$1,მონაცემები!$AF102="")*((AQ$1-მონაცემები!$I102)/365)),0)</f>
        <v>0</v>
      </c>
      <c r="AR102" s="8">
        <f>IF(მონაცემები!$I102&lt;&gt;"არ დაწყებულა",((AR$1&gt;მონაცემები!$I102)*OR(მონაცემები!$AF102&gt;AR$1,მონაცემები!$AF102="")*((AR$1-მონაცემები!$I102)/365)),0)</f>
        <v>0</v>
      </c>
      <c r="AS102" s="8">
        <f>IF(მონაცემები!$I102&lt;&gt;"არ დაწყებულა",((AS$1&gt;მონაცემები!$I102)*OR(მონაცემები!$AF102&gt;AS$1,მონაცემები!$AF102="")*((AS$1-მონაცემები!$I102)/365)),0)</f>
        <v>0</v>
      </c>
      <c r="AT102" s="8">
        <f>IF(მონაცემები!$I102&lt;&gt;"არ დაწყებულა",((AT$1&gt;მონაცემები!$I102)*OR(მონაცემები!$AF102&gt;AT$1,მონაცემები!$AF102="")*((AT$1-მონაცემები!$I102)/365)),0)</f>
        <v>0</v>
      </c>
      <c r="AU102" s="8">
        <f>IF(მონაცემები!$I102&lt;&gt;"არ დაწყებულა",((AU$1&gt;მონაცემები!$I102)*OR(მონაცემები!$AF102&gt;AU$1,მონაცემები!$AF102="")*((AU$1-მონაცემები!$I102)/365)),0)</f>
        <v>0</v>
      </c>
      <c r="AV102" s="8">
        <f>IF(მონაცემები!$I102&lt;&gt;"არ დაწყებულა",((AV$1&gt;მონაცემები!$I102)*OR(მონაცემები!$AF102&gt;AV$1,მონაცემები!$AF102="")*((AV$1-მონაცემები!$I102)/365)),0)</f>
        <v>0</v>
      </c>
      <c r="AW102" s="8">
        <f>IF(მონაცემები!$I102&lt;&gt;"არ დაწყებულა",((AW$1&gt;მონაცემები!$I102)*OR(მონაცემები!$AF102&gt;AW$1,მონაცემები!$AF102="")*((AW$1-მონაცემები!$I102)/365)),0)</f>
        <v>0</v>
      </c>
      <c r="AX102" s="8">
        <f>IF(მონაცემები!$I102&lt;&gt;"არ დაწყებულა",((AX$1&gt;მონაცემები!$I102)*OR(მონაცემები!$AF102&gt;AX$1,მონაცემები!$AF102="")*((AX$1-მონაცემები!$I102)/365)),0)</f>
        <v>0</v>
      </c>
      <c r="AY102" s="8">
        <f>IF(მონაცემები!$I102&lt;&gt;"არ დაწყებულა",((AY$1&gt;მონაცემები!$I102)*OR(მონაცემები!$AF102&gt;AY$1,მონაცემები!$AF102="")*((AY$1-მონაცემები!$I102)/365)),0)</f>
        <v>0</v>
      </c>
      <c r="AZ102" s="8">
        <f>IF(მონაცემები!$I102&lt;&gt;"არ დაწყებულა",((AZ$1&gt;მონაცემები!$I102)*OR(მონაცემები!$AF102&gt;AZ$1,მონაცემები!$AF102="")*((AZ$1-მონაცემები!$I102)/365)),0)</f>
        <v>0</v>
      </c>
      <c r="BA102" s="8">
        <f>IF(მონაცემები!$I102&lt;&gt;"არ დაწყებულა",((BA$1&gt;მონაცემები!$I102)*OR(მონაცემები!$AF102&gt;BA$1,მონაცემები!$AF102="")*((BA$1-მონაცემები!$I102)/365)),0)</f>
        <v>0</v>
      </c>
      <c r="BB102" s="8">
        <f>IF(მონაცემები!$I102&lt;&gt;"არ დაწყებულა",((BB$1&gt;მონაცემები!$I102)*OR(მონაცემები!$AF102&gt;BB$1,მონაცემები!$AF102="")*((BB$1-მონაცემები!$I102)/365)),0)</f>
        <v>0</v>
      </c>
      <c r="BC102" s="8">
        <f>IF(მონაცემები!$I102&lt;&gt;"არ დაწყებულა",((BC$1&gt;მონაცემები!$I102)*OR(მონაცემები!$AF102&gt;BC$1,მონაცემები!$AF102="")*((BC$1-მონაცემები!$I102)/365)),0)</f>
        <v>0</v>
      </c>
      <c r="BD102" s="8">
        <f>IF(მონაცემები!$I102&lt;&gt;"არ დაწყებულა",((BD$1&gt;მონაცემები!$I102)*OR(მონაცემები!$AF102&gt;BD$1,მონაცემები!$AF102="")*((BD$1-მონაცემები!$I102)/365)),0)</f>
        <v>0</v>
      </c>
    </row>
    <row r="103" spans="2:56">
      <c r="B103" s="8">
        <f>IF(მონაცემები!$I103&lt;&gt;"არ დაწყებულა",((B$1&gt;მონაცემები!$I103)*OR(მონაცემები!$AF103&gt;B$1,მონაცემები!$AF103="")*((B$1-მონაცემები!$I103)/365)),0)</f>
        <v>0.17534246575342466</v>
      </c>
      <c r="C103" s="8">
        <f>IF(მონაცემები!$I103&lt;&gt;"არ დაწყებულა",((C$1&gt;მონაცემები!$I103)*OR(მონაცემები!$AF103&gt;C$1,მონაცემები!$AF103="")*((C$1-მონაცემები!$I103)/365)),0)</f>
        <v>0</v>
      </c>
      <c r="D103" s="8">
        <f>IF(მონაცემები!$I103&lt;&gt;"არ დაწყებულა",((D$1&gt;მონაცემები!$I103)*OR(მონაცემები!$AF103&gt;D$1,მონაცემები!$AF103="")*((D$1-მონაცემები!$I103)/365)),0)</f>
        <v>0</v>
      </c>
      <c r="E103" s="8">
        <f>IF(მონაცემები!$I103&lt;&gt;"არ დაწყებულა",((E$1&gt;მონაცემები!$I103)*OR(მონაცემები!$AF103&gt;E$1,მონაცემები!$AF103="")*((E$1-მონაცემები!$I103)/365)),0)</f>
        <v>0</v>
      </c>
      <c r="F103" s="8">
        <f>IF(მონაცემები!$I103&lt;&gt;"არ დაწყებულა",((F$1&gt;მონაცემები!$I103)*OR(მონაცემები!$AF103&gt;F$1,მონაცემები!$AF103="")*((F$1-მონაცემები!$I103)/365)),0)</f>
        <v>0</v>
      </c>
      <c r="G103" s="8">
        <f>IF(მონაცემები!$I103&lt;&gt;"არ დაწყებულა",((G$1&gt;მონაცემები!$I103)*OR(მონაცემები!$AF103&gt;G$1,მონაცემები!$AF103="")*((G$1-მონაცემები!$I103)/365)),0)</f>
        <v>0</v>
      </c>
      <c r="H103" s="8">
        <f>IF(მონაცემები!$I103&lt;&gt;"არ დაწყებულა",((H$1&gt;მონაცემები!$I103)*OR(მონაცემები!$AF103&gt;H$1,მონაცემები!$AF103="")*((H$1-მონაცემები!$I103)/365)),0)</f>
        <v>0</v>
      </c>
      <c r="I103" s="8">
        <f>IF(მონაცემები!$I103&lt;&gt;"არ დაწყებულა",((I$1&gt;მონაცემები!$I103)*OR(მონაცემები!$AF103&gt;I$1,მონაცემები!$AF103="")*((I$1-მონაცემები!$I103)/365)),0)</f>
        <v>0</v>
      </c>
      <c r="J103" s="8">
        <f>IF(მონაცემები!$I103&lt;&gt;"არ დაწყებულა",((J$1&gt;მონაცემები!$I103)*OR(მონაცემები!$AF103&gt;J$1,მონაცემები!$AF103="")*((J$1-მონაცემები!$I103)/365)),0)</f>
        <v>0</v>
      </c>
      <c r="K103" s="8">
        <f>IF(მონაცემები!$I103&lt;&gt;"არ დაწყებულა",((K$1&gt;მონაცემები!$I103)*OR(მონაცემები!$AF103&gt;K$1,მონაცემები!$AF103="")*((K$1-მონაცემები!$I103)/365)),0)</f>
        <v>0</v>
      </c>
      <c r="L103" s="8">
        <f>IF(მონაცემები!$I103&lt;&gt;"არ დაწყებულა",((L$1&gt;მონაცემები!$I103)*OR(მონაცემები!$AF103&gt;L$1,მონაცემები!$AF103="")*((L$1-მონაცემები!$I103)/365)),0)</f>
        <v>0</v>
      </c>
      <c r="M103" s="8">
        <f>IF(მონაცემები!$I103&lt;&gt;"არ დაწყებულა",((M$1&gt;მონაცემები!$I103)*OR(მონაცემები!$AF103&gt;M$1,მონაცემები!$AF103="")*((M$1-მონაცემები!$I103)/365)),0)</f>
        <v>0</v>
      </c>
      <c r="N103" s="8">
        <f>IF(მონაცემები!$I103&lt;&gt;"არ დაწყებულა",((N$1&gt;მონაცემები!$I103)*OR(მონაცემები!$AF103&gt;N$1,მონაცემები!$AF103="")*((N$1-მონაცემები!$I103)/365)),0)</f>
        <v>0</v>
      </c>
      <c r="O103" s="8">
        <f>IF(მონაცემები!$I103&lt;&gt;"არ დაწყებულა",((O$1&gt;მონაცემები!$I103)*OR(მონაცემები!$AF103&gt;O$1,მონაცემები!$AF103="")*((O$1-მონაცემები!$I103)/365)),0)</f>
        <v>0</v>
      </c>
      <c r="P103" s="8">
        <f>IF(მონაცემები!$I103&lt;&gt;"არ დაწყებულა",((P$1&gt;მონაცემები!$I103)*OR(მონაცემები!$AF103&gt;P$1,მონაცემები!$AF103="")*((P$1-მონაცემები!$I103)/365)),0)</f>
        <v>0</v>
      </c>
      <c r="Q103" s="8">
        <f>IF(მონაცემები!$I103&lt;&gt;"არ დაწყებულა",((Q$1&gt;მონაცემები!$I103)*OR(მონაცემები!$AF103&gt;Q$1,მონაცემები!$AF103="")*((Q$1-მონაცემები!$I103)/365)),0)</f>
        <v>0</v>
      </c>
      <c r="R103" s="8">
        <f>IF(მონაცემები!$I103&lt;&gt;"არ დაწყებულა",((R$1&gt;მონაცემები!$I103)*OR(მონაცემები!$AF103&gt;R$1,მონაცემები!$AF103="")*((R$1-მონაცემები!$I103)/365)),0)</f>
        <v>0</v>
      </c>
      <c r="S103" s="8">
        <f>IF(მონაცემები!$I103&lt;&gt;"არ დაწყებულა",((S$1&gt;მონაცემები!$I103)*OR(მონაცემები!$AF103&gt;S$1,მონაცემები!$AF103="")*((S$1-მონაცემები!$I103)/365)),0)</f>
        <v>0</v>
      </c>
      <c r="T103" s="8">
        <f>IF(მონაცემები!$I103&lt;&gt;"არ დაწყებულა",((T$1&gt;მონაცემები!$I103)*OR(მონაცემები!$AF103&gt;T$1,მონაცემები!$AF103="")*((T$1-მონაცემები!$I103)/365)),0)</f>
        <v>0</v>
      </c>
      <c r="U103" s="8">
        <f>IF(მონაცემები!$I103&lt;&gt;"არ დაწყებულა",((U$1&gt;მონაცემები!$I103)*OR(მონაცემები!$AF103&gt;U$1,მონაცემები!$AF103="")*((U$1-მონაცემები!$I103)/365)),0)</f>
        <v>0</v>
      </c>
      <c r="V103" s="8">
        <f>IF(მონაცემები!$I103&lt;&gt;"არ დაწყებულა",((V$1&gt;მონაცემები!$I103)*OR(მონაცემები!$AF103&gt;V$1,მონაცემები!$AF103="")*((V$1-მონაცემები!$I103)/365)),0)</f>
        <v>0</v>
      </c>
      <c r="W103" s="8">
        <f>IF(მონაცემები!$I103&lt;&gt;"არ დაწყებულა",((W$1&gt;მონაცემები!$I103)*OR(მონაცემები!$AF103&gt;W$1,მონაცემები!$AF103="")*((W$1-მონაცემები!$I103)/365)),0)</f>
        <v>0</v>
      </c>
      <c r="X103" s="8">
        <f>IF(მონაცემები!$I103&lt;&gt;"არ დაწყებულა",((X$1&gt;მონაცემები!$I103)*OR(მონაცემები!$AF103&gt;X$1,მონაცემები!$AF103="")*((X$1-მონაცემები!$I103)/365)),0)</f>
        <v>0</v>
      </c>
      <c r="Y103" s="8">
        <f>IF(მონაცემები!$I103&lt;&gt;"არ დაწყებულა",((Y$1&gt;მონაცემები!$I103)*OR(მონაცემები!$AF103&gt;Y$1,მონაცემები!$AF103="")*((Y$1-მონაცემები!$I103)/365)),0)</f>
        <v>0</v>
      </c>
      <c r="Z103" s="8">
        <f>IF(მონაცემები!$I103&lt;&gt;"არ დაწყებულა",((Z$1&gt;მონაცემები!$I103)*OR(მონაცემები!$AF103&gt;Z$1,მონაცემები!$AF103="")*((Z$1-მონაცემები!$I103)/365)),0)</f>
        <v>0</v>
      </c>
      <c r="AA103" s="8">
        <f>IF(მონაცემები!$I103&lt;&gt;"არ დაწყებულა",((AA$1&gt;მონაცემები!$I103)*OR(მონაცემები!$AF103&gt;AA$1,მონაცემები!$AF103="")*((AA$1-მონაცემები!$I103)/365)),0)</f>
        <v>0</v>
      </c>
      <c r="AB103" s="8">
        <f>IF(მონაცემები!$I103&lt;&gt;"არ დაწყებულა",((AB$1&gt;მონაცემები!$I103)*OR(მონაცემები!$AF103&gt;AB$1,მონაცემები!$AF103="")*((AB$1-მონაცემები!$I103)/365)),0)</f>
        <v>0</v>
      </c>
      <c r="AC103" s="8">
        <f>IF(მონაცემები!$I103&lt;&gt;"არ დაწყებულა",((AC$1&gt;მონაცემები!$I103)*OR(მონაცემები!$AF103&gt;AC$1,მონაცემები!$AF103="")*((AC$1-მონაცემები!$I103)/365)),0)</f>
        <v>0</v>
      </c>
      <c r="AD103" s="8">
        <f>IF(მონაცემები!$I103&lt;&gt;"არ დაწყებულა",((AD$1&gt;მონაცემები!$I103)*OR(მონაცემები!$AF103&gt;AD$1,მონაცემები!$AF103="")*((AD$1-მონაცემები!$I103)/365)),0)</f>
        <v>0</v>
      </c>
      <c r="AE103" s="8">
        <f>IF(მონაცემები!$I103&lt;&gt;"არ დაწყებულა",((AE$1&gt;მონაცემები!$I103)*OR(მონაცემები!$AF103&gt;AE$1,მონაცემები!$AF103="")*((AE$1-მონაცემები!$I103)/365)),0)</f>
        <v>0</v>
      </c>
      <c r="AF103" s="8">
        <f>IF(მონაცემები!$I103&lt;&gt;"არ დაწყებულა",((AF$1&gt;მონაცემები!$I103)*OR(მონაცემები!$AF103&gt;AF$1,მონაცემები!$AF103="")*((AF$1-მონაცემები!$I103)/365)),0)</f>
        <v>0</v>
      </c>
      <c r="AG103" s="8">
        <f>IF(მონაცემები!$I103&lt;&gt;"არ დაწყებულა",((AG$1&gt;მონაცემები!$I103)*OR(მონაცემები!$AF103&gt;AG$1,მონაცემები!$AF103="")*((AG$1-მონაცემები!$I103)/365)),0)</f>
        <v>0</v>
      </c>
      <c r="AH103" s="8">
        <f>IF(მონაცემები!$I103&lt;&gt;"არ დაწყებულა",((AH$1&gt;მონაცემები!$I103)*OR(მონაცემები!$AF103&gt;AH$1,მონაცემები!$AF103="")*((AH$1-მონაცემები!$I103)/365)),0)</f>
        <v>0</v>
      </c>
      <c r="AI103" s="8">
        <f>IF(მონაცემები!$I103&lt;&gt;"არ დაწყებულა",((AI$1&gt;მონაცემები!$I103)*OR(მონაცემები!$AF103&gt;AI$1,მონაცემები!$AF103="")*((AI$1-მონაცემები!$I103)/365)),0)</f>
        <v>0</v>
      </c>
      <c r="AJ103" s="8">
        <f>IF(მონაცემები!$I103&lt;&gt;"არ დაწყებულა",((AJ$1&gt;მონაცემები!$I103)*OR(მონაცემები!$AF103&gt;AJ$1,მონაცემები!$AF103="")*((AJ$1-მონაცემები!$I103)/365)),0)</f>
        <v>0</v>
      </c>
      <c r="AK103" s="8">
        <f>IF(მონაცემები!$I103&lt;&gt;"არ დაწყებულა",((AK$1&gt;მონაცემები!$I103)*OR(მონაცემები!$AF103&gt;AK$1,მონაცემები!$AF103="")*((AK$1-მონაცემები!$I103)/365)),0)</f>
        <v>0</v>
      </c>
      <c r="AL103" s="8">
        <f>IF(მონაცემები!$I103&lt;&gt;"არ დაწყებულა",((AL$1&gt;მონაცემები!$I103)*OR(მონაცემები!$AF103&gt;AL$1,მონაცემები!$AF103="")*((AL$1-მონაცემები!$I103)/365)),0)</f>
        <v>0</v>
      </c>
      <c r="AM103" s="8">
        <f>IF(მონაცემები!$I103&lt;&gt;"არ დაწყებულა",((AM$1&gt;მონაცემები!$I103)*OR(მონაცემები!$AF103&gt;AM$1,მონაცემები!$AF103="")*((AM$1-მონაცემები!$I103)/365)),0)</f>
        <v>0</v>
      </c>
      <c r="AN103" s="8">
        <f>IF(მონაცემები!$I103&lt;&gt;"არ დაწყებულა",((AN$1&gt;მონაცემები!$I103)*OR(მონაცემები!$AF103&gt;AN$1,მონაცემები!$AF103="")*((AN$1-მონაცემები!$I103)/365)),0)</f>
        <v>0</v>
      </c>
      <c r="AO103" s="8">
        <f>IF(მონაცემები!$I103&lt;&gt;"არ დაწყებულა",((AO$1&gt;მონაცემები!$I103)*OR(მონაცემები!$AF103&gt;AO$1,მონაცემები!$AF103="")*((AO$1-მონაცემები!$I103)/365)),0)</f>
        <v>0</v>
      </c>
      <c r="AP103" s="8">
        <f>IF(მონაცემები!$I103&lt;&gt;"არ დაწყებულა",((AP$1&gt;მონაცემები!$I103)*OR(მონაცემები!$AF103&gt;AP$1,მონაცემები!$AF103="")*((AP$1-მონაცემები!$I103)/365)),0)</f>
        <v>0</v>
      </c>
      <c r="AQ103" s="8">
        <f>IF(მონაცემები!$I103&lt;&gt;"არ დაწყებულა",((AQ$1&gt;მონაცემები!$I103)*OR(მონაცემები!$AF103&gt;AQ$1,მონაცემები!$AF103="")*((AQ$1-მონაცემები!$I103)/365)),0)</f>
        <v>0</v>
      </c>
      <c r="AR103" s="8">
        <f>IF(მონაცემები!$I103&lt;&gt;"არ დაწყებულა",((AR$1&gt;მონაცემები!$I103)*OR(მონაცემები!$AF103&gt;AR$1,მონაცემები!$AF103="")*((AR$1-მონაცემები!$I103)/365)),0)</f>
        <v>0</v>
      </c>
      <c r="AS103" s="8">
        <f>IF(მონაცემები!$I103&lt;&gt;"არ დაწყებულა",((AS$1&gt;მონაცემები!$I103)*OR(მონაცემები!$AF103&gt;AS$1,მონაცემები!$AF103="")*((AS$1-მონაცემები!$I103)/365)),0)</f>
        <v>0</v>
      </c>
      <c r="AT103" s="8">
        <f>IF(მონაცემები!$I103&lt;&gt;"არ დაწყებულა",((AT$1&gt;მონაცემები!$I103)*OR(მონაცემები!$AF103&gt;AT$1,მონაცემები!$AF103="")*((AT$1-მონაცემები!$I103)/365)),0)</f>
        <v>0</v>
      </c>
      <c r="AU103" s="8">
        <f>IF(მონაცემები!$I103&lt;&gt;"არ დაწყებულა",((AU$1&gt;მონაცემები!$I103)*OR(მონაცემები!$AF103&gt;AU$1,მონაცემები!$AF103="")*((AU$1-მონაცემები!$I103)/365)),0)</f>
        <v>0</v>
      </c>
      <c r="AV103" s="8">
        <f>IF(მონაცემები!$I103&lt;&gt;"არ დაწყებულა",((AV$1&gt;მონაცემები!$I103)*OR(მონაცემები!$AF103&gt;AV$1,მონაცემები!$AF103="")*((AV$1-მონაცემები!$I103)/365)),0)</f>
        <v>0</v>
      </c>
      <c r="AW103" s="8">
        <f>IF(მონაცემები!$I103&lt;&gt;"არ დაწყებულა",((AW$1&gt;მონაცემები!$I103)*OR(მონაცემები!$AF103&gt;AW$1,მონაცემები!$AF103="")*((AW$1-მონაცემები!$I103)/365)),0)</f>
        <v>0</v>
      </c>
      <c r="AX103" s="8">
        <f>IF(მონაცემები!$I103&lt;&gt;"არ დაწყებულა",((AX$1&gt;მონაცემები!$I103)*OR(მონაცემები!$AF103&gt;AX$1,მონაცემები!$AF103="")*((AX$1-მონაცემები!$I103)/365)),0)</f>
        <v>0</v>
      </c>
      <c r="AY103" s="8">
        <f>IF(მონაცემები!$I103&lt;&gt;"არ დაწყებულა",((AY$1&gt;მონაცემები!$I103)*OR(მონაცემები!$AF103&gt;AY$1,მონაცემები!$AF103="")*((AY$1-მონაცემები!$I103)/365)),0)</f>
        <v>0</v>
      </c>
      <c r="AZ103" s="8">
        <f>IF(მონაცემები!$I103&lt;&gt;"არ დაწყებულა",((AZ$1&gt;მონაცემები!$I103)*OR(მონაცემები!$AF103&gt;AZ$1,მონაცემები!$AF103="")*((AZ$1-მონაცემები!$I103)/365)),0)</f>
        <v>0</v>
      </c>
      <c r="BA103" s="8">
        <f>IF(მონაცემები!$I103&lt;&gt;"არ დაწყებულა",((BA$1&gt;მონაცემები!$I103)*OR(მონაცემები!$AF103&gt;BA$1,მონაცემები!$AF103="")*((BA$1-მონაცემები!$I103)/365)),0)</f>
        <v>0</v>
      </c>
      <c r="BB103" s="8">
        <f>IF(მონაცემები!$I103&lt;&gt;"არ დაწყებულა",((BB$1&gt;მონაცემები!$I103)*OR(მონაცემები!$AF103&gt;BB$1,მონაცემები!$AF103="")*((BB$1-მონაცემები!$I103)/365)),0)</f>
        <v>0</v>
      </c>
      <c r="BC103" s="8">
        <f>IF(მონაცემები!$I103&lt;&gt;"არ დაწყებულა",((BC$1&gt;მონაცემები!$I103)*OR(მონაცემები!$AF103&gt;BC$1,მონაცემები!$AF103="")*((BC$1-მონაცემები!$I103)/365)),0)</f>
        <v>0</v>
      </c>
      <c r="BD103" s="8">
        <f>IF(მონაცემები!$I103&lt;&gt;"არ დაწყებულა",((BD$1&gt;მონაცემები!$I103)*OR(მონაცემები!$AF103&gt;BD$1,მონაცემები!$AF103="")*((BD$1-მონაცემები!$I103)/365)),0)</f>
        <v>0</v>
      </c>
    </row>
    <row r="104" spans="2:56">
      <c r="B104" s="8">
        <f>IF(მონაცემები!$I104&lt;&gt;"არ დაწყებულა",((B$1&gt;მონაცემები!$I104)*OR(მონაცემები!$AF104&gt;B$1,მონაცემები!$AF104="")*((B$1-მონაცემები!$I104)/365)),0)</f>
        <v>0</v>
      </c>
      <c r="C104" s="8">
        <f>IF(მონაცემები!$I104&lt;&gt;"არ დაწყებულა",((C$1&gt;მონაცემები!$I104)*OR(მონაცემები!$AF104&gt;C$1,მონაცემები!$AF104="")*((C$1-მონაცემები!$I104)/365)),0)</f>
        <v>0</v>
      </c>
      <c r="D104" s="8">
        <f>IF(მონაცემები!$I104&lt;&gt;"არ დაწყებულა",((D$1&gt;მონაცემები!$I104)*OR(მონაცემები!$AF104&gt;D$1,მონაცემები!$AF104="")*((D$1-მონაცემები!$I104)/365)),0)</f>
        <v>0</v>
      </c>
      <c r="E104" s="8">
        <f>IF(მონაცემები!$I104&lt;&gt;"არ დაწყებულა",((E$1&gt;მონაცემები!$I104)*OR(მონაცემები!$AF104&gt;E$1,მონაცემები!$AF104="")*((E$1-მონაცემები!$I104)/365)),0)</f>
        <v>0</v>
      </c>
      <c r="F104" s="8">
        <f>IF(მონაცემები!$I104&lt;&gt;"არ დაწყებულა",((F$1&gt;მონაცემები!$I104)*OR(მონაცემები!$AF104&gt;F$1,მონაცემები!$AF104="")*((F$1-მონაცემები!$I104)/365)),0)</f>
        <v>0</v>
      </c>
      <c r="G104" s="8">
        <f>IF(მონაცემები!$I104&lt;&gt;"არ დაწყებულა",((G$1&gt;მონაცემები!$I104)*OR(მონაცემები!$AF104&gt;G$1,მონაცემები!$AF104="")*((G$1-მონაცემები!$I104)/365)),0)</f>
        <v>0</v>
      </c>
      <c r="H104" s="8">
        <f>IF(მონაცემები!$I104&lt;&gt;"არ დაწყებულა",((H$1&gt;მონაცემები!$I104)*OR(მონაცემები!$AF104&gt;H$1,მონაცემები!$AF104="")*((H$1-მონაცემები!$I104)/365)),0)</f>
        <v>0</v>
      </c>
      <c r="I104" s="8">
        <f>IF(მონაცემები!$I104&lt;&gt;"არ დაწყებულა",((I$1&gt;მონაცემები!$I104)*OR(მონაცემები!$AF104&gt;I$1,მონაცემები!$AF104="")*((I$1-მონაცემები!$I104)/365)),0)</f>
        <v>0</v>
      </c>
      <c r="J104" s="8">
        <f>IF(მონაცემები!$I104&lt;&gt;"არ დაწყებულა",((J$1&gt;მონაცემები!$I104)*OR(მონაცემები!$AF104&gt;J$1,მონაცემები!$AF104="")*((J$1-მონაცემები!$I104)/365)),0)</f>
        <v>0</v>
      </c>
      <c r="K104" s="8">
        <f>IF(მონაცემები!$I104&lt;&gt;"არ დაწყებულა",((K$1&gt;მონაცემები!$I104)*OR(მონაცემები!$AF104&gt;K$1,მონაცემები!$AF104="")*((K$1-მონაცემები!$I104)/365)),0)</f>
        <v>0</v>
      </c>
      <c r="L104" s="8">
        <f>IF(მონაცემები!$I104&lt;&gt;"არ დაწყებულა",((L$1&gt;მონაცემები!$I104)*OR(მონაცემები!$AF104&gt;L$1,მონაცემები!$AF104="")*((L$1-მონაცემები!$I104)/365)),0)</f>
        <v>0</v>
      </c>
      <c r="M104" s="8">
        <f>IF(მონაცემები!$I104&lt;&gt;"არ დაწყებულა",((M$1&gt;მონაცემები!$I104)*OR(მონაცემები!$AF104&gt;M$1,მონაცემები!$AF104="")*((M$1-მონაცემები!$I104)/365)),0)</f>
        <v>0</v>
      </c>
      <c r="N104" s="8">
        <f>IF(მონაცემები!$I104&lt;&gt;"არ დაწყებულა",((N$1&gt;მონაცემები!$I104)*OR(მონაცემები!$AF104&gt;N$1,მონაცემები!$AF104="")*((N$1-მონაცემები!$I104)/365)),0)</f>
        <v>0</v>
      </c>
      <c r="O104" s="8">
        <f>IF(მონაცემები!$I104&lt;&gt;"არ დაწყებულა",((O$1&gt;მონაცემები!$I104)*OR(მონაცემები!$AF104&gt;O$1,მონაცემები!$AF104="")*((O$1-მონაცემები!$I104)/365)),0)</f>
        <v>0</v>
      </c>
      <c r="P104" s="8">
        <f>IF(მონაცემები!$I104&lt;&gt;"არ დაწყებულა",((P$1&gt;მონაცემები!$I104)*OR(მონაცემები!$AF104&gt;P$1,მონაცემები!$AF104="")*((P$1-მონაცემები!$I104)/365)),0)</f>
        <v>0</v>
      </c>
      <c r="Q104" s="8">
        <f>IF(მონაცემები!$I104&lt;&gt;"არ დაწყებულა",((Q$1&gt;მონაცემები!$I104)*OR(მონაცემები!$AF104&gt;Q$1,მონაცემები!$AF104="")*((Q$1-მონაცემები!$I104)/365)),0)</f>
        <v>0</v>
      </c>
      <c r="R104" s="8">
        <f>IF(მონაცემები!$I104&lt;&gt;"არ დაწყებულა",((R$1&gt;მონაცემები!$I104)*OR(მონაცემები!$AF104&gt;R$1,მონაცემები!$AF104="")*((R$1-მონაცემები!$I104)/365)),0)</f>
        <v>0</v>
      </c>
      <c r="S104" s="8">
        <f>IF(მონაცემები!$I104&lt;&gt;"არ დაწყებულა",((S$1&gt;მონაცემები!$I104)*OR(მონაცემები!$AF104&gt;S$1,მონაცემები!$AF104="")*((S$1-მონაცემები!$I104)/365)),0)</f>
        <v>0</v>
      </c>
      <c r="T104" s="8">
        <f>IF(მონაცემები!$I104&lt;&gt;"არ დაწყებულა",((T$1&gt;მონაცემები!$I104)*OR(მონაცემები!$AF104&gt;T$1,მონაცემები!$AF104="")*((T$1-მონაცემები!$I104)/365)),0)</f>
        <v>0</v>
      </c>
      <c r="U104" s="8">
        <f>IF(მონაცემები!$I104&lt;&gt;"არ დაწყებულა",((U$1&gt;მონაცემები!$I104)*OR(მონაცემები!$AF104&gt;U$1,მონაცემები!$AF104="")*((U$1-მონაცემები!$I104)/365)),0)</f>
        <v>0</v>
      </c>
      <c r="V104" s="8">
        <f>IF(მონაცემები!$I104&lt;&gt;"არ დაწყებულა",((V$1&gt;მონაცემები!$I104)*OR(მონაცემები!$AF104&gt;V$1,მონაცემები!$AF104="")*((V$1-მონაცემები!$I104)/365)),0)</f>
        <v>0</v>
      </c>
      <c r="W104" s="8">
        <f>IF(მონაცემები!$I104&lt;&gt;"არ დაწყებულა",((W$1&gt;მონაცემები!$I104)*OR(მონაცემები!$AF104&gt;W$1,მონაცემები!$AF104="")*((W$1-მონაცემები!$I104)/365)),0)</f>
        <v>0</v>
      </c>
      <c r="X104" s="8">
        <f>IF(მონაცემები!$I104&lt;&gt;"არ დაწყებულა",((X$1&gt;მონაცემები!$I104)*OR(მონაცემები!$AF104&gt;X$1,მონაცემები!$AF104="")*((X$1-მონაცემები!$I104)/365)),0)</f>
        <v>0</v>
      </c>
      <c r="Y104" s="8">
        <f>IF(მონაცემები!$I104&lt;&gt;"არ დაწყებულა",((Y$1&gt;მონაცემები!$I104)*OR(მონაცემები!$AF104&gt;Y$1,მონაცემები!$AF104="")*((Y$1-მონაცემები!$I104)/365)),0)</f>
        <v>0</v>
      </c>
      <c r="Z104" s="8">
        <f>IF(მონაცემები!$I104&lt;&gt;"არ დაწყებულა",((Z$1&gt;მონაცემები!$I104)*OR(მონაცემები!$AF104&gt;Z$1,მონაცემები!$AF104="")*((Z$1-მონაცემები!$I104)/365)),0)</f>
        <v>0</v>
      </c>
      <c r="AA104" s="8">
        <f>IF(მონაცემები!$I104&lt;&gt;"არ დაწყებულა",((AA$1&gt;მონაცემები!$I104)*OR(მონაცემები!$AF104&gt;AA$1,მონაცემები!$AF104="")*((AA$1-მონაცემები!$I104)/365)),0)</f>
        <v>0</v>
      </c>
      <c r="AB104" s="8">
        <f>IF(მონაცემები!$I104&lt;&gt;"არ დაწყებულა",((AB$1&gt;მონაცემები!$I104)*OR(მონაცემები!$AF104&gt;AB$1,მონაცემები!$AF104="")*((AB$1-მონაცემები!$I104)/365)),0)</f>
        <v>0</v>
      </c>
      <c r="AC104" s="8">
        <f>IF(მონაცემები!$I104&lt;&gt;"არ დაწყებულა",((AC$1&gt;მონაცემები!$I104)*OR(მონაცემები!$AF104&gt;AC$1,მონაცემები!$AF104="")*((AC$1-მონაცემები!$I104)/365)),0)</f>
        <v>0</v>
      </c>
      <c r="AD104" s="8">
        <f>IF(მონაცემები!$I104&lt;&gt;"არ დაწყებულა",((AD$1&gt;მონაცემები!$I104)*OR(მონაცემები!$AF104&gt;AD$1,მონაცემები!$AF104="")*((AD$1-მონაცემები!$I104)/365)),0)</f>
        <v>0</v>
      </c>
      <c r="AE104" s="8">
        <f>IF(მონაცემები!$I104&lt;&gt;"არ დაწყებულა",((AE$1&gt;მონაცემები!$I104)*OR(მონაცემები!$AF104&gt;AE$1,მონაცემები!$AF104="")*((AE$1-მონაცემები!$I104)/365)),0)</f>
        <v>0</v>
      </c>
      <c r="AF104" s="8">
        <f>IF(მონაცემები!$I104&lt;&gt;"არ დაწყებულა",((AF$1&gt;მონაცემები!$I104)*OR(მონაცემები!$AF104&gt;AF$1,მონაცემები!$AF104="")*((AF$1-მონაცემები!$I104)/365)),0)</f>
        <v>0</v>
      </c>
      <c r="AG104" s="8">
        <f>IF(მონაცემები!$I104&lt;&gt;"არ დაწყებულა",((AG$1&gt;მონაცემები!$I104)*OR(მონაცემები!$AF104&gt;AG$1,მონაცემები!$AF104="")*((AG$1-მონაცემები!$I104)/365)),0)</f>
        <v>0</v>
      </c>
      <c r="AH104" s="8">
        <f>IF(მონაცემები!$I104&lt;&gt;"არ დაწყებულა",((AH$1&gt;მონაცემები!$I104)*OR(მონაცემები!$AF104&gt;AH$1,მონაცემები!$AF104="")*((AH$1-მონაცემები!$I104)/365)),0)</f>
        <v>0</v>
      </c>
      <c r="AI104" s="8">
        <f>IF(მონაცემები!$I104&lt;&gt;"არ დაწყებულა",((AI$1&gt;მონაცემები!$I104)*OR(მონაცემები!$AF104&gt;AI$1,მონაცემები!$AF104="")*((AI$1-მონაცემები!$I104)/365)),0)</f>
        <v>0</v>
      </c>
      <c r="AJ104" s="8">
        <f>IF(მონაცემები!$I104&lt;&gt;"არ დაწყებულა",((AJ$1&gt;მონაცემები!$I104)*OR(მონაცემები!$AF104&gt;AJ$1,მონაცემები!$AF104="")*((AJ$1-მონაცემები!$I104)/365)),0)</f>
        <v>0</v>
      </c>
      <c r="AK104" s="8">
        <f>IF(მონაცემები!$I104&lt;&gt;"არ დაწყებულა",((AK$1&gt;მონაცემები!$I104)*OR(მონაცემები!$AF104&gt;AK$1,მონაცემები!$AF104="")*((AK$1-მონაცემები!$I104)/365)),0)</f>
        <v>0</v>
      </c>
      <c r="AL104" s="8">
        <f>IF(მონაცემები!$I104&lt;&gt;"არ დაწყებულა",((AL$1&gt;მონაცემები!$I104)*OR(მონაცემები!$AF104&gt;AL$1,მონაცემები!$AF104="")*((AL$1-მონაცემები!$I104)/365)),0)</f>
        <v>0</v>
      </c>
      <c r="AM104" s="8">
        <f>IF(მონაცემები!$I104&lt;&gt;"არ დაწყებულა",((AM$1&gt;მონაცემები!$I104)*OR(მონაცემები!$AF104&gt;AM$1,მონაცემები!$AF104="")*((AM$1-მონაცემები!$I104)/365)),0)</f>
        <v>0</v>
      </c>
      <c r="AN104" s="8">
        <f>IF(მონაცემები!$I104&lt;&gt;"არ დაწყებულა",((AN$1&gt;მონაცემები!$I104)*OR(მონაცემები!$AF104&gt;AN$1,მონაცემები!$AF104="")*((AN$1-მონაცემები!$I104)/365)),0)</f>
        <v>0</v>
      </c>
      <c r="AO104" s="8">
        <f>IF(მონაცემები!$I104&lt;&gt;"არ დაწყებულა",((AO$1&gt;მონაცემები!$I104)*OR(მონაცემები!$AF104&gt;AO$1,მონაცემები!$AF104="")*((AO$1-მონაცემები!$I104)/365)),0)</f>
        <v>0</v>
      </c>
      <c r="AP104" s="8">
        <f>IF(მონაცემები!$I104&lt;&gt;"არ დაწყებულა",((AP$1&gt;მონაცემები!$I104)*OR(მონაცემები!$AF104&gt;AP$1,მონაცემები!$AF104="")*((AP$1-მონაცემები!$I104)/365)),0)</f>
        <v>0</v>
      </c>
      <c r="AQ104" s="8">
        <f>IF(მონაცემები!$I104&lt;&gt;"არ დაწყებულა",((AQ$1&gt;მონაცემები!$I104)*OR(მონაცემები!$AF104&gt;AQ$1,მონაცემები!$AF104="")*((AQ$1-მონაცემები!$I104)/365)),0)</f>
        <v>0</v>
      </c>
      <c r="AR104" s="8">
        <f>IF(მონაცემები!$I104&lt;&gt;"არ დაწყებულა",((AR$1&gt;მონაცემები!$I104)*OR(მონაცემები!$AF104&gt;AR$1,მონაცემები!$AF104="")*((AR$1-მონაცემები!$I104)/365)),0)</f>
        <v>0</v>
      </c>
      <c r="AS104" s="8">
        <f>IF(მონაცემები!$I104&lt;&gt;"არ დაწყებულა",((AS$1&gt;მონაცემები!$I104)*OR(მონაცემები!$AF104&gt;AS$1,მონაცემები!$AF104="")*((AS$1-მონაცემები!$I104)/365)),0)</f>
        <v>0</v>
      </c>
      <c r="AT104" s="8">
        <f>IF(მონაცემები!$I104&lt;&gt;"არ დაწყებულა",((AT$1&gt;მონაცემები!$I104)*OR(მონაცემები!$AF104&gt;AT$1,მონაცემები!$AF104="")*((AT$1-მონაცემები!$I104)/365)),0)</f>
        <v>0</v>
      </c>
      <c r="AU104" s="8">
        <f>IF(მონაცემები!$I104&lt;&gt;"არ დაწყებულა",((AU$1&gt;მონაცემები!$I104)*OR(მონაცემები!$AF104&gt;AU$1,მონაცემები!$AF104="")*((AU$1-მონაცემები!$I104)/365)),0)</f>
        <v>0</v>
      </c>
      <c r="AV104" s="8">
        <f>IF(მონაცემები!$I104&lt;&gt;"არ დაწყებულა",((AV$1&gt;მონაცემები!$I104)*OR(მონაცემები!$AF104&gt;AV$1,მონაცემები!$AF104="")*((AV$1-მონაცემები!$I104)/365)),0)</f>
        <v>0</v>
      </c>
      <c r="AW104" s="8">
        <f>IF(მონაცემები!$I104&lt;&gt;"არ დაწყებულა",((AW$1&gt;მონაცემები!$I104)*OR(მონაცემები!$AF104&gt;AW$1,მონაცემები!$AF104="")*((AW$1-მონაცემები!$I104)/365)),0)</f>
        <v>0</v>
      </c>
      <c r="AX104" s="8">
        <f>IF(მონაცემები!$I104&lt;&gt;"არ დაწყებულა",((AX$1&gt;მონაცემები!$I104)*OR(მონაცემები!$AF104&gt;AX$1,მონაცემები!$AF104="")*((AX$1-მონაცემები!$I104)/365)),0)</f>
        <v>0</v>
      </c>
      <c r="AY104" s="8">
        <f>IF(მონაცემები!$I104&lt;&gt;"არ დაწყებულა",((AY$1&gt;მონაცემები!$I104)*OR(მონაცემები!$AF104&gt;AY$1,მონაცემები!$AF104="")*((AY$1-მონაცემები!$I104)/365)),0)</f>
        <v>0</v>
      </c>
      <c r="AZ104" s="8">
        <f>IF(მონაცემები!$I104&lt;&gt;"არ დაწყებულა",((AZ$1&gt;მონაცემები!$I104)*OR(მონაცემები!$AF104&gt;AZ$1,მონაცემები!$AF104="")*((AZ$1-მონაცემები!$I104)/365)),0)</f>
        <v>0</v>
      </c>
      <c r="BA104" s="8">
        <f>IF(მონაცემები!$I104&lt;&gt;"არ დაწყებულა",((BA$1&gt;მონაცემები!$I104)*OR(მონაცემები!$AF104&gt;BA$1,მონაცემები!$AF104="")*((BA$1-მონაცემები!$I104)/365)),0)</f>
        <v>0</v>
      </c>
      <c r="BB104" s="8">
        <f>IF(მონაცემები!$I104&lt;&gt;"არ დაწყებულა",((BB$1&gt;მონაცემები!$I104)*OR(მონაცემები!$AF104&gt;BB$1,მონაცემები!$AF104="")*((BB$1-მონაცემები!$I104)/365)),0)</f>
        <v>0</v>
      </c>
      <c r="BC104" s="8">
        <f>IF(მონაცემები!$I104&lt;&gt;"არ დაწყებულა",((BC$1&gt;მონაცემები!$I104)*OR(მონაცემები!$AF104&gt;BC$1,მონაცემები!$AF104="")*((BC$1-მონაცემები!$I104)/365)),0)</f>
        <v>0</v>
      </c>
      <c r="BD104" s="8">
        <f>IF(მონაცემები!$I104&lt;&gt;"არ დაწყებულა",((BD$1&gt;მონაცემები!$I104)*OR(მონაცემები!$AF104&gt;BD$1,მონაცემები!$AF104="")*((BD$1-მონაცემები!$I104)/365)),0)</f>
        <v>0</v>
      </c>
    </row>
    <row r="105" spans="2:56">
      <c r="B105" s="8">
        <f>IF(მონაცემები!$I105&lt;&gt;"არ დაწყებულა",((B$1&gt;მონაცემები!$I105)*OR(მონაცემები!$AF105&gt;B$1,მონაცემები!$AF105="")*((B$1-მონაცემები!$I105)/365)),0)</f>
        <v>0</v>
      </c>
      <c r="C105" s="8">
        <f>IF(მონაცემები!$I105&lt;&gt;"არ დაწყებულა",((C$1&gt;მონაცემები!$I105)*OR(მონაცემები!$AF105&gt;C$1,მონაცემები!$AF105="")*((C$1-მონაცემები!$I105)/365)),0)</f>
        <v>0</v>
      </c>
      <c r="D105" s="8">
        <f>IF(მონაცემები!$I105&lt;&gt;"არ დაწყებულა",((D$1&gt;მონაცემები!$I105)*OR(მონაცემები!$AF105&gt;D$1,მონაცემები!$AF105="")*((D$1-მონაცემები!$I105)/365)),0)</f>
        <v>0</v>
      </c>
      <c r="E105" s="8">
        <f>IF(მონაცემები!$I105&lt;&gt;"არ დაწყებულა",((E$1&gt;მონაცემები!$I105)*OR(მონაცემები!$AF105&gt;E$1,მონაცემები!$AF105="")*((E$1-მონაცემები!$I105)/365)),0)</f>
        <v>0</v>
      </c>
      <c r="F105" s="8">
        <f>IF(მონაცემები!$I105&lt;&gt;"არ დაწყებულა",((F$1&gt;მონაცემები!$I105)*OR(მონაცემები!$AF105&gt;F$1,მონაცემები!$AF105="")*((F$1-მონაცემები!$I105)/365)),0)</f>
        <v>0</v>
      </c>
      <c r="G105" s="8">
        <f>IF(მონაცემები!$I105&lt;&gt;"არ დაწყებულა",((G$1&gt;მონაცემები!$I105)*OR(მონაცემები!$AF105&gt;G$1,მონაცემები!$AF105="")*((G$1-მონაცემები!$I105)/365)),0)</f>
        <v>0</v>
      </c>
      <c r="H105" s="8">
        <f>IF(მონაცემები!$I105&lt;&gt;"არ დაწყებულა",((H$1&gt;მონაცემები!$I105)*OR(მონაცემები!$AF105&gt;H$1,მონაცემები!$AF105="")*((H$1-მონაცემები!$I105)/365)),0)</f>
        <v>0</v>
      </c>
      <c r="I105" s="8">
        <f>IF(მონაცემები!$I105&lt;&gt;"არ დაწყებულა",((I$1&gt;მონაცემები!$I105)*OR(მონაცემები!$AF105&gt;I$1,მონაცემები!$AF105="")*((I$1-მონაცემები!$I105)/365)),0)</f>
        <v>0</v>
      </c>
      <c r="J105" s="8">
        <f>IF(მონაცემები!$I105&lt;&gt;"არ დაწყებულა",((J$1&gt;მონაცემები!$I105)*OR(მონაცემები!$AF105&gt;J$1,მონაცემები!$AF105="")*((J$1-მონაცემები!$I105)/365)),0)</f>
        <v>0</v>
      </c>
      <c r="K105" s="8">
        <f>IF(მონაცემები!$I105&lt;&gt;"არ დაწყებულა",((K$1&gt;მონაცემები!$I105)*OR(მონაცემები!$AF105&gt;K$1,მონაცემები!$AF105="")*((K$1-მონაცემები!$I105)/365)),0)</f>
        <v>0</v>
      </c>
      <c r="L105" s="8">
        <f>IF(მონაცემები!$I105&lt;&gt;"არ დაწყებულა",((L$1&gt;მონაცემები!$I105)*OR(მონაცემები!$AF105&gt;L$1,მონაცემები!$AF105="")*((L$1-მონაცემები!$I105)/365)),0)</f>
        <v>0</v>
      </c>
      <c r="M105" s="8">
        <f>IF(მონაცემები!$I105&lt;&gt;"არ დაწყებულა",((M$1&gt;მონაცემები!$I105)*OR(მონაცემები!$AF105&gt;M$1,მონაცემები!$AF105="")*((M$1-მონაცემები!$I105)/365)),0)</f>
        <v>0</v>
      </c>
      <c r="N105" s="8">
        <f>IF(მონაცემები!$I105&lt;&gt;"არ დაწყებულა",((N$1&gt;მონაცემები!$I105)*OR(მონაცემები!$AF105&gt;N$1,მონაცემები!$AF105="")*((N$1-მონაცემები!$I105)/365)),0)</f>
        <v>0</v>
      </c>
      <c r="O105" s="8">
        <f>IF(მონაცემები!$I105&lt;&gt;"არ დაწყებულა",((O$1&gt;მონაცემები!$I105)*OR(მონაცემები!$AF105&gt;O$1,მონაცემები!$AF105="")*((O$1-მონაცემები!$I105)/365)),0)</f>
        <v>0</v>
      </c>
      <c r="P105" s="8">
        <f>IF(მონაცემები!$I105&lt;&gt;"არ დაწყებულა",((P$1&gt;მონაცემები!$I105)*OR(მონაცემები!$AF105&gt;P$1,მონაცემები!$AF105="")*((P$1-მონაცემები!$I105)/365)),0)</f>
        <v>0</v>
      </c>
      <c r="Q105" s="8">
        <f>IF(მონაცემები!$I105&lt;&gt;"არ დაწყებულა",((Q$1&gt;მონაცემები!$I105)*OR(მონაცემები!$AF105&gt;Q$1,მონაცემები!$AF105="")*((Q$1-მონაცემები!$I105)/365)),0)</f>
        <v>0</v>
      </c>
      <c r="R105" s="8">
        <f>IF(მონაცემები!$I105&lt;&gt;"არ დაწყებულა",((R$1&gt;მონაცემები!$I105)*OR(მონაცემები!$AF105&gt;R$1,მონაცემები!$AF105="")*((R$1-მონაცემები!$I105)/365)),0)</f>
        <v>0</v>
      </c>
      <c r="S105" s="8">
        <f>IF(მონაცემები!$I105&lt;&gt;"არ დაწყებულა",((S$1&gt;მონაცემები!$I105)*OR(მონაცემები!$AF105&gt;S$1,მონაცემები!$AF105="")*((S$1-მონაცემები!$I105)/365)),0)</f>
        <v>0</v>
      </c>
      <c r="T105" s="8">
        <f>IF(მონაცემები!$I105&lt;&gt;"არ დაწყებულა",((T$1&gt;მონაცემები!$I105)*OR(მონაცემები!$AF105&gt;T$1,მონაცემები!$AF105="")*((T$1-მონაცემები!$I105)/365)),0)</f>
        <v>0</v>
      </c>
      <c r="U105" s="8">
        <f>IF(მონაცემები!$I105&lt;&gt;"არ დაწყებულა",((U$1&gt;მონაცემები!$I105)*OR(მონაცემები!$AF105&gt;U$1,მონაცემები!$AF105="")*((U$1-მონაცემები!$I105)/365)),0)</f>
        <v>0</v>
      </c>
      <c r="V105" s="8">
        <f>IF(მონაცემები!$I105&lt;&gt;"არ დაწყებულა",((V$1&gt;მონაცემები!$I105)*OR(მონაცემები!$AF105&gt;V$1,მონაცემები!$AF105="")*((V$1-მონაცემები!$I105)/365)),0)</f>
        <v>0</v>
      </c>
      <c r="W105" s="8">
        <f>IF(მონაცემები!$I105&lt;&gt;"არ დაწყებულა",((W$1&gt;მონაცემები!$I105)*OR(მონაცემები!$AF105&gt;W$1,მონაცემები!$AF105="")*((W$1-მონაცემები!$I105)/365)),0)</f>
        <v>0</v>
      </c>
      <c r="X105" s="8">
        <f>IF(მონაცემები!$I105&lt;&gt;"არ დაწყებულა",((X$1&gt;მონაცემები!$I105)*OR(მონაცემები!$AF105&gt;X$1,მონაცემები!$AF105="")*((X$1-მონაცემები!$I105)/365)),0)</f>
        <v>0</v>
      </c>
      <c r="Y105" s="8">
        <f>IF(მონაცემები!$I105&lt;&gt;"არ დაწყებულა",((Y$1&gt;მონაცემები!$I105)*OR(მონაცემები!$AF105&gt;Y$1,მონაცემები!$AF105="")*((Y$1-მონაცემები!$I105)/365)),0)</f>
        <v>0</v>
      </c>
      <c r="Z105" s="8">
        <f>IF(მონაცემები!$I105&lt;&gt;"არ დაწყებულა",((Z$1&gt;მონაცემები!$I105)*OR(მონაცემები!$AF105&gt;Z$1,მონაცემები!$AF105="")*((Z$1-მონაცემები!$I105)/365)),0)</f>
        <v>0</v>
      </c>
      <c r="AA105" s="8">
        <f>IF(მონაცემები!$I105&lt;&gt;"არ დაწყებულა",((AA$1&gt;მონაცემები!$I105)*OR(მონაცემები!$AF105&gt;AA$1,მონაცემები!$AF105="")*((AA$1-მონაცემები!$I105)/365)),0)</f>
        <v>0</v>
      </c>
      <c r="AB105" s="8">
        <f>IF(მონაცემები!$I105&lt;&gt;"არ დაწყებულა",((AB$1&gt;მონაცემები!$I105)*OR(მონაცემები!$AF105&gt;AB$1,მონაცემები!$AF105="")*((AB$1-მონაცემები!$I105)/365)),0)</f>
        <v>0</v>
      </c>
      <c r="AC105" s="8">
        <f>IF(მონაცემები!$I105&lt;&gt;"არ დაწყებულა",((AC$1&gt;მონაცემები!$I105)*OR(მონაცემები!$AF105&gt;AC$1,მონაცემები!$AF105="")*((AC$1-მონაცემები!$I105)/365)),0)</f>
        <v>0</v>
      </c>
      <c r="AD105" s="8">
        <f>IF(მონაცემები!$I105&lt;&gt;"არ დაწყებულა",((AD$1&gt;მონაცემები!$I105)*OR(მონაცემები!$AF105&gt;AD$1,მონაცემები!$AF105="")*((AD$1-მონაცემები!$I105)/365)),0)</f>
        <v>0</v>
      </c>
      <c r="AE105" s="8">
        <f>IF(მონაცემები!$I105&lt;&gt;"არ დაწყებულა",((AE$1&gt;მონაცემები!$I105)*OR(მონაცემები!$AF105&gt;AE$1,მონაცემები!$AF105="")*((AE$1-მონაცემები!$I105)/365)),0)</f>
        <v>0</v>
      </c>
      <c r="AF105" s="8">
        <f>IF(მონაცემები!$I105&lt;&gt;"არ დაწყებულა",((AF$1&gt;მონაცემები!$I105)*OR(მონაცემები!$AF105&gt;AF$1,მონაცემები!$AF105="")*((AF$1-მონაცემები!$I105)/365)),0)</f>
        <v>0</v>
      </c>
      <c r="AG105" s="8">
        <f>IF(მონაცემები!$I105&lt;&gt;"არ დაწყებულა",((AG$1&gt;მონაცემები!$I105)*OR(მონაცემები!$AF105&gt;AG$1,მონაცემები!$AF105="")*((AG$1-მონაცემები!$I105)/365)),0)</f>
        <v>0</v>
      </c>
      <c r="AH105" s="8">
        <f>IF(მონაცემები!$I105&lt;&gt;"არ დაწყებულა",((AH$1&gt;მონაცემები!$I105)*OR(მონაცემები!$AF105&gt;AH$1,მონაცემები!$AF105="")*((AH$1-მონაცემები!$I105)/365)),0)</f>
        <v>0</v>
      </c>
      <c r="AI105" s="8">
        <f>IF(მონაცემები!$I105&lt;&gt;"არ დაწყებულა",((AI$1&gt;მონაცემები!$I105)*OR(მონაცემები!$AF105&gt;AI$1,მონაცემები!$AF105="")*((AI$1-მონაცემები!$I105)/365)),0)</f>
        <v>0</v>
      </c>
      <c r="AJ105" s="8">
        <f>IF(მონაცემები!$I105&lt;&gt;"არ დაწყებულა",((AJ$1&gt;მონაცემები!$I105)*OR(მონაცემები!$AF105&gt;AJ$1,მონაცემები!$AF105="")*((AJ$1-მონაცემები!$I105)/365)),0)</f>
        <v>0</v>
      </c>
      <c r="AK105" s="8">
        <f>IF(მონაცემები!$I105&lt;&gt;"არ დაწყებულა",((AK$1&gt;მონაცემები!$I105)*OR(მონაცემები!$AF105&gt;AK$1,მონაცემები!$AF105="")*((AK$1-მონაცემები!$I105)/365)),0)</f>
        <v>0</v>
      </c>
      <c r="AL105" s="8">
        <f>IF(მონაცემები!$I105&lt;&gt;"არ დაწყებულა",((AL$1&gt;მონაცემები!$I105)*OR(მონაცემები!$AF105&gt;AL$1,მონაცემები!$AF105="")*((AL$1-მონაცემები!$I105)/365)),0)</f>
        <v>0</v>
      </c>
      <c r="AM105" s="8">
        <f>IF(მონაცემები!$I105&lt;&gt;"არ დაწყებულა",((AM$1&gt;მონაცემები!$I105)*OR(მონაცემები!$AF105&gt;AM$1,მონაცემები!$AF105="")*((AM$1-მონაცემები!$I105)/365)),0)</f>
        <v>0</v>
      </c>
      <c r="AN105" s="8">
        <f>IF(მონაცემები!$I105&lt;&gt;"არ დაწყებულა",((AN$1&gt;მონაცემები!$I105)*OR(მონაცემები!$AF105&gt;AN$1,მონაცემები!$AF105="")*((AN$1-მონაცემები!$I105)/365)),0)</f>
        <v>0</v>
      </c>
      <c r="AO105" s="8">
        <f>IF(მონაცემები!$I105&lt;&gt;"არ დაწყებულა",((AO$1&gt;მონაცემები!$I105)*OR(მონაცემები!$AF105&gt;AO$1,მონაცემები!$AF105="")*((AO$1-მონაცემები!$I105)/365)),0)</f>
        <v>0</v>
      </c>
      <c r="AP105" s="8">
        <f>IF(მონაცემები!$I105&lt;&gt;"არ დაწყებულა",((AP$1&gt;მონაცემები!$I105)*OR(მონაცემები!$AF105&gt;AP$1,მონაცემები!$AF105="")*((AP$1-მონაცემები!$I105)/365)),0)</f>
        <v>0</v>
      </c>
      <c r="AQ105" s="8">
        <f>IF(მონაცემები!$I105&lt;&gt;"არ დაწყებულა",((AQ$1&gt;მონაცემები!$I105)*OR(მონაცემები!$AF105&gt;AQ$1,მონაცემები!$AF105="")*((AQ$1-მონაცემები!$I105)/365)),0)</f>
        <v>0</v>
      </c>
      <c r="AR105" s="8">
        <f>IF(მონაცემები!$I105&lt;&gt;"არ დაწყებულა",((AR$1&gt;მონაცემები!$I105)*OR(მონაცემები!$AF105&gt;AR$1,მონაცემები!$AF105="")*((AR$1-მონაცემები!$I105)/365)),0)</f>
        <v>0</v>
      </c>
      <c r="AS105" s="8">
        <f>IF(მონაცემები!$I105&lt;&gt;"არ დაწყებულა",((AS$1&gt;მონაცემები!$I105)*OR(მონაცემები!$AF105&gt;AS$1,მონაცემები!$AF105="")*((AS$1-მონაცემები!$I105)/365)),0)</f>
        <v>0</v>
      </c>
      <c r="AT105" s="8">
        <f>IF(მონაცემები!$I105&lt;&gt;"არ დაწყებულა",((AT$1&gt;მონაცემები!$I105)*OR(მონაცემები!$AF105&gt;AT$1,მონაცემები!$AF105="")*((AT$1-მონაცემები!$I105)/365)),0)</f>
        <v>0</v>
      </c>
      <c r="AU105" s="8">
        <f>IF(მონაცემები!$I105&lt;&gt;"არ დაწყებულა",((AU$1&gt;მონაცემები!$I105)*OR(მონაცემები!$AF105&gt;AU$1,მონაცემები!$AF105="")*((AU$1-მონაცემები!$I105)/365)),0)</f>
        <v>0</v>
      </c>
      <c r="AV105" s="8">
        <f>IF(მონაცემები!$I105&lt;&gt;"არ დაწყებულა",((AV$1&gt;მონაცემები!$I105)*OR(მონაცემები!$AF105&gt;AV$1,მონაცემები!$AF105="")*((AV$1-მონაცემები!$I105)/365)),0)</f>
        <v>0</v>
      </c>
      <c r="AW105" s="8">
        <f>IF(მონაცემები!$I105&lt;&gt;"არ დაწყებულა",((AW$1&gt;მონაცემები!$I105)*OR(მონაცემები!$AF105&gt;AW$1,მონაცემები!$AF105="")*((AW$1-მონაცემები!$I105)/365)),0)</f>
        <v>0</v>
      </c>
      <c r="AX105" s="8">
        <f>IF(მონაცემები!$I105&lt;&gt;"არ დაწყებულა",((AX$1&gt;მონაცემები!$I105)*OR(მონაცემები!$AF105&gt;AX$1,მონაცემები!$AF105="")*((AX$1-მონაცემები!$I105)/365)),0)</f>
        <v>0</v>
      </c>
      <c r="AY105" s="8">
        <f>IF(მონაცემები!$I105&lt;&gt;"არ დაწყებულა",((AY$1&gt;მონაცემები!$I105)*OR(მონაცემები!$AF105&gt;AY$1,მონაცემები!$AF105="")*((AY$1-მონაცემები!$I105)/365)),0)</f>
        <v>0</v>
      </c>
      <c r="AZ105" s="8">
        <f>IF(მონაცემები!$I105&lt;&gt;"არ დაწყებულა",((AZ$1&gt;მონაცემები!$I105)*OR(მონაცემები!$AF105&gt;AZ$1,მონაცემები!$AF105="")*((AZ$1-მონაცემები!$I105)/365)),0)</f>
        <v>0</v>
      </c>
      <c r="BA105" s="8">
        <f>IF(მონაცემები!$I105&lt;&gt;"არ დაწყებულა",((BA$1&gt;მონაცემები!$I105)*OR(მონაცემები!$AF105&gt;BA$1,მონაცემები!$AF105="")*((BA$1-მონაცემები!$I105)/365)),0)</f>
        <v>0</v>
      </c>
      <c r="BB105" s="8">
        <f>IF(მონაცემები!$I105&lt;&gt;"არ დაწყებულა",((BB$1&gt;მონაცემები!$I105)*OR(მონაცემები!$AF105&gt;BB$1,მონაცემები!$AF105="")*((BB$1-მონაცემები!$I105)/365)),0)</f>
        <v>0</v>
      </c>
      <c r="BC105" s="8">
        <f>IF(მონაცემები!$I105&lt;&gt;"არ დაწყებულა",((BC$1&gt;მონაცემები!$I105)*OR(მონაცემები!$AF105&gt;BC$1,მონაცემები!$AF105="")*((BC$1-მონაცემები!$I105)/365)),0)</f>
        <v>0</v>
      </c>
      <c r="BD105" s="8">
        <f>IF(მონაცემები!$I105&lt;&gt;"არ დაწყებულა",((BD$1&gt;მონაცემები!$I105)*OR(მონაცემები!$AF105&gt;BD$1,მონაცემები!$AF105="")*((BD$1-მონაცემები!$I105)/365)),0)</f>
        <v>0</v>
      </c>
    </row>
    <row r="106" spans="2:56">
      <c r="B106" s="8">
        <f>IF(მონაცემები!$I106&lt;&gt;"არ დაწყებულა",((B$1&gt;მონაცემები!$I106)*OR(მონაცემები!$AF106&gt;B$1,მონაცემები!$AF106="")*((B$1-მონაცემები!$I106)/365)),0)</f>
        <v>0</v>
      </c>
      <c r="C106" s="8">
        <f>IF(მონაცემები!$I106&lt;&gt;"არ დაწყებულა",((C$1&gt;მონაცემები!$I106)*OR(მონაცემები!$AF106&gt;C$1,მონაცემები!$AF106="")*((C$1-მონაცემები!$I106)/365)),0)</f>
        <v>0</v>
      </c>
      <c r="D106" s="8">
        <f>IF(მონაცემები!$I106&lt;&gt;"არ დაწყებულა",((D$1&gt;მონაცემები!$I106)*OR(მონაცემები!$AF106&gt;D$1,მონაცემები!$AF106="")*((D$1-მონაცემები!$I106)/365)),0)</f>
        <v>0</v>
      </c>
      <c r="E106" s="8">
        <f>IF(მონაცემები!$I106&lt;&gt;"არ დაწყებულა",((E$1&gt;მონაცემები!$I106)*OR(მონაცემები!$AF106&gt;E$1,მონაცემები!$AF106="")*((E$1-მონაცემები!$I106)/365)),0)</f>
        <v>0</v>
      </c>
      <c r="F106" s="8">
        <f>IF(მონაცემები!$I106&lt;&gt;"არ დაწყებულა",((F$1&gt;მონაცემები!$I106)*OR(მონაცემები!$AF106&gt;F$1,მონაცემები!$AF106="")*((F$1-მონაცემები!$I106)/365)),0)</f>
        <v>0</v>
      </c>
      <c r="G106" s="8">
        <f>IF(მონაცემები!$I106&lt;&gt;"არ დაწყებულა",((G$1&gt;მონაცემები!$I106)*OR(მონაცემები!$AF106&gt;G$1,მონაცემები!$AF106="")*((G$1-მონაცემები!$I106)/365)),0)</f>
        <v>3.287671232876712E-2</v>
      </c>
      <c r="H106" s="8">
        <f>IF(მონაცემები!$I106&lt;&gt;"არ დაწყებულა",((H$1&gt;მონაცემები!$I106)*OR(მონაცემები!$AF106&gt;H$1,მონაცემები!$AF106="")*((H$1-მონაცემები!$I106)/365)),0)</f>
        <v>0.11506849315068493</v>
      </c>
      <c r="I106" s="8">
        <f>IF(მონაცემები!$I106&lt;&gt;"არ დაწყებულა",((I$1&gt;მონაცემები!$I106)*OR(მონაცემები!$AF106&gt;I$1,მონაცემები!$AF106="")*((I$1-მონაცემები!$I106)/365)),0)</f>
        <v>0.2</v>
      </c>
      <c r="J106" s="8">
        <f>IF(მონაცემები!$I106&lt;&gt;"არ დაწყებულა",((J$1&gt;მონაცემები!$I106)*OR(მონაცემები!$AF106&gt;J$1,მონაცემები!$AF106="")*((J$1-მონაცემები!$I106)/365)),0)</f>
        <v>0.28493150684931506</v>
      </c>
      <c r="K106" s="8">
        <f>IF(მონაცემები!$I106&lt;&gt;"არ დაწყებულა",((K$1&gt;მონაცემები!$I106)*OR(მონაცემები!$AF106&gt;K$1,მონაცემები!$AF106="")*((K$1-მონაცემები!$I106)/365)),0)</f>
        <v>0.36712328767123287</v>
      </c>
      <c r="L106" s="8">
        <f>IF(მონაცემები!$I106&lt;&gt;"არ დაწყებულა",((L$1&gt;მონაცემები!$I106)*OR(მონაცემები!$AF106&gt;L$1,მონაცემები!$AF106="")*((L$1-მონაცემები!$I106)/365)),0)</f>
        <v>0.45205479452054792</v>
      </c>
      <c r="M106" s="8">
        <f>IF(მონაცემები!$I106&lt;&gt;"არ დაწყებულა",((M$1&gt;მონაცემები!$I106)*OR(მონაცემები!$AF106&gt;M$1,მონაცემები!$AF106="")*((M$1-მონაცემები!$I106)/365)),0)</f>
        <v>0.53424657534246578</v>
      </c>
      <c r="N106" s="8">
        <f>IF(მონაცემები!$I106&lt;&gt;"არ დაწყებულა",((N$1&gt;მონაცემები!$I106)*OR(მონაცემები!$AF106&gt;N$1,მონაცემები!$AF106="")*((N$1-მონაცემები!$I106)/365)),0)</f>
        <v>0</v>
      </c>
      <c r="O106" s="8">
        <f>IF(მონაცემები!$I106&lt;&gt;"არ დაწყებულა",((O$1&gt;მონაცემები!$I106)*OR(მონაცემები!$AF106&gt;O$1,მონაცემები!$AF106="")*((O$1-მონაცემები!$I106)/365)),0)</f>
        <v>0</v>
      </c>
      <c r="P106" s="8">
        <f>IF(მონაცემები!$I106&lt;&gt;"არ დაწყებულა",((P$1&gt;მონაცემები!$I106)*OR(მონაცემები!$AF106&gt;P$1,მონაცემები!$AF106="")*((P$1-მონაცემები!$I106)/365)),0)</f>
        <v>0</v>
      </c>
      <c r="Q106" s="8">
        <f>IF(მონაცემები!$I106&lt;&gt;"არ დაწყებულა",((Q$1&gt;მონაცემები!$I106)*OR(მონაცემები!$AF106&gt;Q$1,მონაცემები!$AF106="")*((Q$1-მონაცემები!$I106)/365)),0)</f>
        <v>0</v>
      </c>
      <c r="R106" s="8">
        <f>IF(მონაცემები!$I106&lt;&gt;"არ დაწყებულა",((R$1&gt;მონაცემები!$I106)*OR(მონაცემები!$AF106&gt;R$1,მონაცემები!$AF106="")*((R$1-მონაცემები!$I106)/365)),0)</f>
        <v>0</v>
      </c>
      <c r="S106" s="8">
        <f>IF(მონაცემები!$I106&lt;&gt;"არ დაწყებულა",((S$1&gt;მონაცემები!$I106)*OR(მონაცემები!$AF106&gt;S$1,მონაცემები!$AF106="")*((S$1-მონაცემები!$I106)/365)),0)</f>
        <v>0</v>
      </c>
      <c r="T106" s="8">
        <f>IF(მონაცემები!$I106&lt;&gt;"არ დაწყებულა",((T$1&gt;მონაცემები!$I106)*OR(მონაცემები!$AF106&gt;T$1,მონაცემები!$AF106="")*((T$1-მონაცემები!$I106)/365)),0)</f>
        <v>0</v>
      </c>
      <c r="U106" s="8">
        <f>IF(მონაცემები!$I106&lt;&gt;"არ დაწყებულა",((U$1&gt;მონაცემები!$I106)*OR(მონაცემები!$AF106&gt;U$1,მონაცემები!$AF106="")*((U$1-მონაცემები!$I106)/365)),0)</f>
        <v>0</v>
      </c>
      <c r="V106" s="8">
        <f>IF(მონაცემები!$I106&lt;&gt;"არ დაწყებულა",((V$1&gt;მონაცემები!$I106)*OR(მონაცემები!$AF106&gt;V$1,მონაცემები!$AF106="")*((V$1-მონაცემები!$I106)/365)),0)</f>
        <v>0</v>
      </c>
      <c r="W106" s="8">
        <f>IF(მონაცემები!$I106&lt;&gt;"არ დაწყებულა",((W$1&gt;მონაცემები!$I106)*OR(მონაცემები!$AF106&gt;W$1,მონაცემები!$AF106="")*((W$1-მონაცემები!$I106)/365)),0)</f>
        <v>0</v>
      </c>
      <c r="X106" s="8">
        <f>IF(მონაცემები!$I106&lt;&gt;"არ დაწყებულა",((X$1&gt;მონაცემები!$I106)*OR(მონაცემები!$AF106&gt;X$1,მონაცემები!$AF106="")*((X$1-მონაცემები!$I106)/365)),0)</f>
        <v>0</v>
      </c>
      <c r="Y106" s="8">
        <f>IF(მონაცემები!$I106&lt;&gt;"არ დაწყებულა",((Y$1&gt;მონაცემები!$I106)*OR(მონაცემები!$AF106&gt;Y$1,მონაცემები!$AF106="")*((Y$1-მონაცემები!$I106)/365)),0)</f>
        <v>0</v>
      </c>
      <c r="Z106" s="8">
        <f>IF(მონაცემები!$I106&lt;&gt;"არ დაწყებულა",((Z$1&gt;მონაცემები!$I106)*OR(მონაცემები!$AF106&gt;Z$1,მონაცემები!$AF106="")*((Z$1-მონაცემები!$I106)/365)),0)</f>
        <v>0</v>
      </c>
      <c r="AA106" s="8">
        <f>IF(მონაცემები!$I106&lt;&gt;"არ დაწყებულა",((AA$1&gt;მონაცემები!$I106)*OR(მონაცემები!$AF106&gt;AA$1,მონაცემები!$AF106="")*((AA$1-მონაცემები!$I106)/365)),0)</f>
        <v>0</v>
      </c>
      <c r="AB106" s="8">
        <f>IF(მონაცემები!$I106&lt;&gt;"არ დაწყებულა",((AB$1&gt;მონაცემები!$I106)*OR(მონაცემები!$AF106&gt;AB$1,მონაცემები!$AF106="")*((AB$1-მონაცემები!$I106)/365)),0)</f>
        <v>0</v>
      </c>
      <c r="AC106" s="8">
        <f>IF(მონაცემები!$I106&lt;&gt;"არ დაწყებულა",((AC$1&gt;მონაცემები!$I106)*OR(მონაცემები!$AF106&gt;AC$1,მონაცემები!$AF106="")*((AC$1-მონაცემები!$I106)/365)),0)</f>
        <v>0</v>
      </c>
      <c r="AD106" s="8">
        <f>IF(მონაცემები!$I106&lt;&gt;"არ დაწყებულა",((AD$1&gt;მონაცემები!$I106)*OR(მონაცემები!$AF106&gt;AD$1,მონაცემები!$AF106="")*((AD$1-მონაცემები!$I106)/365)),0)</f>
        <v>0</v>
      </c>
      <c r="AE106" s="8">
        <f>IF(მონაცემები!$I106&lt;&gt;"არ დაწყებულა",((AE$1&gt;მონაცემები!$I106)*OR(მონაცემები!$AF106&gt;AE$1,მონაცემები!$AF106="")*((AE$1-მონაცემები!$I106)/365)),0)</f>
        <v>0</v>
      </c>
      <c r="AF106" s="8">
        <f>IF(მონაცემები!$I106&lt;&gt;"არ დაწყებულა",((AF$1&gt;მონაცემები!$I106)*OR(მონაცემები!$AF106&gt;AF$1,მონაცემები!$AF106="")*((AF$1-მონაცემები!$I106)/365)),0)</f>
        <v>0</v>
      </c>
      <c r="AG106" s="8">
        <f>IF(მონაცემები!$I106&lt;&gt;"არ დაწყებულა",((AG$1&gt;მონაცემები!$I106)*OR(მონაცემები!$AF106&gt;AG$1,მონაცემები!$AF106="")*((AG$1-მონაცემები!$I106)/365)),0)</f>
        <v>0</v>
      </c>
      <c r="AH106" s="8">
        <f>IF(მონაცემები!$I106&lt;&gt;"არ დაწყებულა",((AH$1&gt;მონაცემები!$I106)*OR(მონაცემები!$AF106&gt;AH$1,მონაცემები!$AF106="")*((AH$1-მონაცემები!$I106)/365)),0)</f>
        <v>0</v>
      </c>
      <c r="AI106" s="8">
        <f>IF(მონაცემები!$I106&lt;&gt;"არ დაწყებულა",((AI$1&gt;მონაცემები!$I106)*OR(მონაცემები!$AF106&gt;AI$1,მონაცემები!$AF106="")*((AI$1-მონაცემები!$I106)/365)),0)</f>
        <v>0</v>
      </c>
      <c r="AJ106" s="8">
        <f>IF(მონაცემები!$I106&lt;&gt;"არ დაწყებულა",((AJ$1&gt;მონაცემები!$I106)*OR(მონაცემები!$AF106&gt;AJ$1,მონაცემები!$AF106="")*((AJ$1-მონაცემები!$I106)/365)),0)</f>
        <v>0</v>
      </c>
      <c r="AK106" s="8">
        <f>IF(მონაცემები!$I106&lt;&gt;"არ დაწყებულა",((AK$1&gt;მონაცემები!$I106)*OR(მონაცემები!$AF106&gt;AK$1,მონაცემები!$AF106="")*((AK$1-მონაცემები!$I106)/365)),0)</f>
        <v>0</v>
      </c>
      <c r="AL106" s="8">
        <f>IF(მონაცემები!$I106&lt;&gt;"არ დაწყებულა",((AL$1&gt;მონაცემები!$I106)*OR(მონაცემები!$AF106&gt;AL$1,მონაცემები!$AF106="")*((AL$1-მონაცემები!$I106)/365)),0)</f>
        <v>0</v>
      </c>
      <c r="AM106" s="8">
        <f>IF(მონაცემები!$I106&lt;&gt;"არ დაწყებულა",((AM$1&gt;მონაცემები!$I106)*OR(მონაცემები!$AF106&gt;AM$1,მონაცემები!$AF106="")*((AM$1-მონაცემები!$I106)/365)),0)</f>
        <v>0</v>
      </c>
      <c r="AN106" s="8">
        <f>IF(მონაცემები!$I106&lt;&gt;"არ დაწყებულა",((AN$1&gt;მონაცემები!$I106)*OR(მონაცემები!$AF106&gt;AN$1,მონაცემები!$AF106="")*((AN$1-მონაცემები!$I106)/365)),0)</f>
        <v>0</v>
      </c>
      <c r="AO106" s="8">
        <f>IF(მონაცემები!$I106&lt;&gt;"არ დაწყებულა",((AO$1&gt;მონაცემები!$I106)*OR(მონაცემები!$AF106&gt;AO$1,მონაცემები!$AF106="")*((AO$1-მონაცემები!$I106)/365)),0)</f>
        <v>0</v>
      </c>
      <c r="AP106" s="8">
        <f>IF(მონაცემები!$I106&lt;&gt;"არ დაწყებულა",((AP$1&gt;მონაცემები!$I106)*OR(მონაცემები!$AF106&gt;AP$1,მონაცემები!$AF106="")*((AP$1-მონაცემები!$I106)/365)),0)</f>
        <v>0</v>
      </c>
      <c r="AQ106" s="8">
        <f>IF(მონაცემები!$I106&lt;&gt;"არ დაწყებულა",((AQ$1&gt;მონაცემები!$I106)*OR(მონაცემები!$AF106&gt;AQ$1,მონაცემები!$AF106="")*((AQ$1-მონაცემები!$I106)/365)),0)</f>
        <v>0</v>
      </c>
      <c r="AR106" s="8">
        <f>IF(მონაცემები!$I106&lt;&gt;"არ დაწყებულა",((AR$1&gt;მონაცემები!$I106)*OR(მონაცემები!$AF106&gt;AR$1,მონაცემები!$AF106="")*((AR$1-მონაცემები!$I106)/365)),0)</f>
        <v>0</v>
      </c>
      <c r="AS106" s="8">
        <f>IF(მონაცემები!$I106&lt;&gt;"არ დაწყებულა",((AS$1&gt;მონაცემები!$I106)*OR(მონაცემები!$AF106&gt;AS$1,მონაცემები!$AF106="")*((AS$1-მონაცემები!$I106)/365)),0)</f>
        <v>0</v>
      </c>
      <c r="AT106" s="8">
        <f>IF(მონაცემები!$I106&lt;&gt;"არ დაწყებულა",((AT$1&gt;მონაცემები!$I106)*OR(მონაცემები!$AF106&gt;AT$1,მონაცემები!$AF106="")*((AT$1-მონაცემები!$I106)/365)),0)</f>
        <v>0</v>
      </c>
      <c r="AU106" s="8">
        <f>IF(მონაცემები!$I106&lt;&gt;"არ დაწყებულა",((AU$1&gt;მონაცემები!$I106)*OR(მონაცემები!$AF106&gt;AU$1,მონაცემები!$AF106="")*((AU$1-მონაცემები!$I106)/365)),0)</f>
        <v>0</v>
      </c>
      <c r="AV106" s="8">
        <f>IF(მონაცემები!$I106&lt;&gt;"არ დაწყებულა",((AV$1&gt;მონაცემები!$I106)*OR(მონაცემები!$AF106&gt;AV$1,მონაცემები!$AF106="")*((AV$1-მონაცემები!$I106)/365)),0)</f>
        <v>0</v>
      </c>
      <c r="AW106" s="8">
        <f>IF(მონაცემები!$I106&lt;&gt;"არ დაწყებულა",((AW$1&gt;მონაცემები!$I106)*OR(მონაცემები!$AF106&gt;AW$1,მონაცემები!$AF106="")*((AW$1-მონაცემები!$I106)/365)),0)</f>
        <v>0</v>
      </c>
      <c r="AX106" s="8">
        <f>IF(მონაცემები!$I106&lt;&gt;"არ დაწყებულა",((AX$1&gt;მონაცემები!$I106)*OR(მონაცემები!$AF106&gt;AX$1,მონაცემები!$AF106="")*((AX$1-მონაცემები!$I106)/365)),0)</f>
        <v>0</v>
      </c>
      <c r="AY106" s="8">
        <f>IF(მონაცემები!$I106&lt;&gt;"არ დაწყებულა",((AY$1&gt;მონაცემები!$I106)*OR(მონაცემები!$AF106&gt;AY$1,მონაცემები!$AF106="")*((AY$1-მონაცემები!$I106)/365)),0)</f>
        <v>0</v>
      </c>
      <c r="AZ106" s="8">
        <f>IF(მონაცემები!$I106&lt;&gt;"არ დაწყებულა",((AZ$1&gt;მონაცემები!$I106)*OR(მონაცემები!$AF106&gt;AZ$1,მონაცემები!$AF106="")*((AZ$1-მონაცემები!$I106)/365)),0)</f>
        <v>0</v>
      </c>
      <c r="BA106" s="8">
        <f>IF(მონაცემები!$I106&lt;&gt;"არ დაწყებულა",((BA$1&gt;მონაცემები!$I106)*OR(მონაცემები!$AF106&gt;BA$1,მონაცემები!$AF106="")*((BA$1-მონაცემები!$I106)/365)),0)</f>
        <v>0</v>
      </c>
      <c r="BB106" s="8">
        <f>IF(მონაცემები!$I106&lt;&gt;"არ დაწყებულა",((BB$1&gt;მონაცემები!$I106)*OR(მონაცემები!$AF106&gt;BB$1,მონაცემები!$AF106="")*((BB$1-მონაცემები!$I106)/365)),0)</f>
        <v>0</v>
      </c>
      <c r="BC106" s="8">
        <f>IF(მონაცემები!$I106&lt;&gt;"არ დაწყებულა",((BC$1&gt;მონაცემები!$I106)*OR(მონაცემები!$AF106&gt;BC$1,მონაცემები!$AF106="")*((BC$1-მონაცემები!$I106)/365)),0)</f>
        <v>0</v>
      </c>
      <c r="BD106" s="8">
        <f>IF(მონაცემები!$I106&lt;&gt;"არ დაწყებულა",((BD$1&gt;მონაცემები!$I106)*OR(მონაცემები!$AF106&gt;BD$1,მონაცემები!$AF106="")*((BD$1-მონაცემები!$I106)/365)),0)</f>
        <v>0</v>
      </c>
    </row>
    <row r="107" spans="2:56">
      <c r="B107" s="8">
        <f>IF(მონაცემები!$I107&lt;&gt;"არ დაწყებულა",((B$1&gt;მონაცემები!$I107)*OR(მონაცემები!$AF107&gt;B$1,მონაცემები!$AF107="")*((B$1-მონაცემები!$I107)/365)),0)</f>
        <v>0</v>
      </c>
      <c r="C107" s="8">
        <f>IF(მონაცემები!$I107&lt;&gt;"არ დაწყებულა",((C$1&gt;მონაცემები!$I107)*OR(მონაცემები!$AF107&gt;C$1,მონაცემები!$AF107="")*((C$1-მონაცემები!$I107)/365)),0)</f>
        <v>0</v>
      </c>
      <c r="D107" s="8">
        <f>IF(მონაცემები!$I107&lt;&gt;"არ დაწყებულა",((D$1&gt;მონაცემები!$I107)*OR(მონაცემები!$AF107&gt;D$1,მონაცემები!$AF107="")*((D$1-მონაცემები!$I107)/365)),0)</f>
        <v>0</v>
      </c>
      <c r="E107" s="8">
        <f>IF(მონაცემები!$I107&lt;&gt;"არ დაწყებულა",((E$1&gt;მონაცემები!$I107)*OR(მონაცემები!$AF107&gt;E$1,მონაცემები!$AF107="")*((E$1-მონაცემები!$I107)/365)),0)</f>
        <v>3.0136986301369864E-2</v>
      </c>
      <c r="F107" s="8">
        <f>IF(მონაცემები!$I107&lt;&gt;"არ დაწყებულა",((F$1&gt;მონაცემები!$I107)*OR(მონაცემები!$AF107&gt;F$1,მონაცემები!$AF107="")*((F$1-მონაცემები!$I107)/365)),0)</f>
        <v>0.11232876712328767</v>
      </c>
      <c r="G107" s="8">
        <f>IF(მონაცემები!$I107&lt;&gt;"არ დაწყებულა",((G$1&gt;მონაცემები!$I107)*OR(მონაცემები!$AF107&gt;G$1,მონაცემები!$AF107="")*((G$1-მონაცემები!$I107)/365)),0)</f>
        <v>0.19726027397260273</v>
      </c>
      <c r="H107" s="8">
        <f>IF(მონაცემები!$I107&lt;&gt;"არ დაწყებულა",((H$1&gt;მონაცემები!$I107)*OR(მონაცემები!$AF107&gt;H$1,მონაცემები!$AF107="")*((H$1-მონაცემები!$I107)/365)),0)</f>
        <v>0.27945205479452057</v>
      </c>
      <c r="I107" s="8">
        <f>IF(მონაცემები!$I107&lt;&gt;"არ დაწყებულა",((I$1&gt;მონაცემები!$I107)*OR(მონაცემები!$AF107&gt;I$1,მონაცემები!$AF107="")*((I$1-მონაცემები!$I107)/365)),0)</f>
        <v>0.36438356164383562</v>
      </c>
      <c r="J107" s="8">
        <f>IF(მონაცემები!$I107&lt;&gt;"არ დაწყებულა",((J$1&gt;მონაცემები!$I107)*OR(მონაცემები!$AF107&gt;J$1,მონაცემები!$AF107="")*((J$1-მონაცემები!$I107)/365)),0)</f>
        <v>0.44931506849315067</v>
      </c>
      <c r="K107" s="8">
        <f>IF(მონაცემები!$I107&lt;&gt;"არ დაწყებულა",((K$1&gt;მონაცემები!$I107)*OR(მონაცემები!$AF107&gt;K$1,მონაცემები!$AF107="")*((K$1-მონაცემები!$I107)/365)),0)</f>
        <v>0.53150684931506853</v>
      </c>
      <c r="L107" s="8">
        <f>IF(მონაცემები!$I107&lt;&gt;"არ დაწყებულა",((L$1&gt;მონაცემები!$I107)*OR(მონაცემები!$AF107&gt;L$1,მონაცემები!$AF107="")*((L$1-მონაცემები!$I107)/365)),0)</f>
        <v>0.61643835616438358</v>
      </c>
      <c r="M107" s="8">
        <f>IF(მონაცემები!$I107&lt;&gt;"არ დაწყებულა",((M$1&gt;მონაცემები!$I107)*OR(მონაცემები!$AF107&gt;M$1,მონაცემები!$AF107="")*((M$1-მონაცემები!$I107)/365)),0)</f>
        <v>0.69863013698630139</v>
      </c>
      <c r="N107" s="8">
        <f>IF(მონაცემები!$I107&lt;&gt;"არ დაწყებულა",((N$1&gt;მონაცემები!$I107)*OR(მონაცემები!$AF107&gt;N$1,მონაცემები!$AF107="")*((N$1-მონაცემები!$I107)/365)),0)</f>
        <v>0.78356164383561644</v>
      </c>
      <c r="O107" s="8">
        <f>IF(მონაცემები!$I107&lt;&gt;"არ დაწყებულა",((O$1&gt;მონაცემები!$I107)*OR(მონაცემები!$AF107&gt;O$1,მონაცემები!$AF107="")*((O$1-მონაცემები!$I107)/365)),0)</f>
        <v>0.86849315068493149</v>
      </c>
      <c r="P107" s="8">
        <f>IF(მონაცემები!$I107&lt;&gt;"არ დაწყებულა",((P$1&gt;მონაცემები!$I107)*OR(მონაცემები!$AF107&gt;P$1,მონაცემები!$AF107="")*((P$1-მონაცემები!$I107)/365)),0)</f>
        <v>0.94794520547945205</v>
      </c>
      <c r="Q107" s="8">
        <f>IF(მონაცემები!$I107&lt;&gt;"არ დაწყებულა",((Q$1&gt;მონაცემები!$I107)*OR(მონაცემები!$AF107&gt;Q$1,მონაცემები!$AF107="")*((Q$1-მონაცემები!$I107)/365)),0)</f>
        <v>1.0328767123287672</v>
      </c>
      <c r="R107" s="8">
        <f>IF(მონაცემები!$I107&lt;&gt;"არ დაწყებულა",((R$1&gt;მონაცემები!$I107)*OR(მონაცემები!$AF107&gt;R$1,მონაცემები!$AF107="")*((R$1-მონაცემები!$I107)/365)),0)</f>
        <v>1.1150684931506849</v>
      </c>
      <c r="S107" s="8">
        <f>IF(მონაცემები!$I107&lt;&gt;"არ დაწყებულა",((S$1&gt;მონაცემები!$I107)*OR(მონაცემები!$AF107&gt;S$1,მონაცემები!$AF107="")*((S$1-მონაცემები!$I107)/365)),0)</f>
        <v>1.2</v>
      </c>
      <c r="T107" s="8">
        <f>IF(მონაცემები!$I107&lt;&gt;"არ დაწყებულა",((T$1&gt;მონაცემები!$I107)*OR(მონაცემები!$AF107&gt;T$1,მონაცემები!$AF107="")*((T$1-მონაცემები!$I107)/365)),0)</f>
        <v>1.2821917808219179</v>
      </c>
      <c r="U107" s="8">
        <f>IF(მონაცემები!$I107&lt;&gt;"არ დაწყებულა",((U$1&gt;მონაცემები!$I107)*OR(მონაცემები!$AF107&gt;U$1,მონაცემები!$AF107="")*((U$1-მონაცემები!$I107)/365)),0)</f>
        <v>1.3671232876712329</v>
      </c>
      <c r="V107" s="8">
        <f>IF(მონაცემები!$I107&lt;&gt;"არ დაწყებულა",((V$1&gt;მონაცემები!$I107)*OR(მონაცემები!$AF107&gt;V$1,მონაცემები!$AF107="")*((V$1-მონაცემები!$I107)/365)),0)</f>
        <v>1.452054794520548</v>
      </c>
      <c r="W107" s="8">
        <f>IF(მონაცემები!$I107&lt;&gt;"არ დაწყებულა",((W$1&gt;მონაცემები!$I107)*OR(მონაცემები!$AF107&gt;W$1,მონაცემები!$AF107="")*((W$1-მონაცემები!$I107)/365)),0)</f>
        <v>1.5342465753424657</v>
      </c>
      <c r="X107" s="8">
        <f>IF(მონაცემები!$I107&lt;&gt;"არ დაწყებულა",((X$1&gt;მონაცემები!$I107)*OR(მონაცემები!$AF107&gt;X$1,მონაცემები!$AF107="")*((X$1-მონაცემები!$I107)/365)),0)</f>
        <v>1.6191780821917807</v>
      </c>
      <c r="Y107" s="8">
        <f>IF(მონაცემები!$I107&lt;&gt;"არ დაწყებულა",((Y$1&gt;მონაცემები!$I107)*OR(მონაცემები!$AF107&gt;Y$1,მონაცემები!$AF107="")*((Y$1-მონაცემები!$I107)/365)),0)</f>
        <v>1.7013698630136986</v>
      </c>
      <c r="Z107" s="8">
        <f>IF(მონაცემები!$I107&lt;&gt;"არ დაწყებულა",((Z$1&gt;მონაცემები!$I107)*OR(მონაცემები!$AF107&gt;Z$1,მონაცემები!$AF107="")*((Z$1-მონაცემები!$I107)/365)),0)</f>
        <v>1.7863013698630137</v>
      </c>
      <c r="AA107" s="8">
        <f>IF(მონაცემები!$I107&lt;&gt;"არ დაწყებულა",((AA$1&gt;მონაცემები!$I107)*OR(მონაცემები!$AF107&gt;AA$1,მონაცემები!$AF107="")*((AA$1-მონაცემები!$I107)/365)),0)</f>
        <v>1.8712328767123287</v>
      </c>
      <c r="AB107" s="8">
        <f>IF(მონაცემები!$I107&lt;&gt;"არ დაწყებულა",((AB$1&gt;მონაცემები!$I107)*OR(მონაცემები!$AF107&gt;AB$1,მონაცემები!$AF107="")*((AB$1-მონაცემები!$I107)/365)),0)</f>
        <v>1.9479452054794522</v>
      </c>
      <c r="AC107" s="8">
        <f>IF(მონაცემები!$I107&lt;&gt;"არ დაწყებულა",((AC$1&gt;მონაცემები!$I107)*OR(მონაცემები!$AF107&gt;AC$1,მონაცემები!$AF107="")*((AC$1-მონაცემები!$I107)/365)),0)</f>
        <v>2.032876712328767</v>
      </c>
      <c r="AD107" s="8">
        <f>IF(მონაცემები!$I107&lt;&gt;"არ დაწყებულა",((AD$1&gt;მონაცემები!$I107)*OR(მონაცემები!$AF107&gt;AD$1,მონაცემები!$AF107="")*((AD$1-მონაცემები!$I107)/365)),0)</f>
        <v>2.1150684931506851</v>
      </c>
      <c r="AE107" s="8">
        <f>IF(მონაცემები!$I107&lt;&gt;"არ დაწყებულა",((AE$1&gt;მონაცემები!$I107)*OR(მონაცემები!$AF107&gt;AE$1,მონაცემები!$AF107="")*((AE$1-მონაცემები!$I107)/365)),0)</f>
        <v>2.2000000000000002</v>
      </c>
      <c r="AF107" s="8">
        <f>IF(მონაცემები!$I107&lt;&gt;"არ დაწყებულა",((AF$1&gt;მონაცემები!$I107)*OR(მონაცემები!$AF107&gt;AF$1,მონაცემები!$AF107="")*((AF$1-მონაცემები!$I107)/365)),0)</f>
        <v>2.2821917808219179</v>
      </c>
      <c r="AG107" s="8">
        <f>IF(მონაცემები!$I107&lt;&gt;"არ დაწყებულა",((AG$1&gt;მონაცემები!$I107)*OR(მონაცემები!$AF107&gt;AG$1,მონაცემები!$AF107="")*((AG$1-მონაცემები!$I107)/365)),0)</f>
        <v>2.3671232876712329</v>
      </c>
      <c r="AH107" s="8">
        <f>IF(მონაცემები!$I107&lt;&gt;"არ დაწყებულა",((AH$1&gt;მონაცემები!$I107)*OR(მონაცემები!$AF107&gt;AH$1,მონაცემები!$AF107="")*((AH$1-მონაცემები!$I107)/365)),0)</f>
        <v>2.452054794520548</v>
      </c>
      <c r="AI107" s="8">
        <f>IF(მონაცემები!$I107&lt;&gt;"არ დაწყებულა",((AI$1&gt;მონაცემები!$I107)*OR(მონაცემები!$AF107&gt;AI$1,მონაცემები!$AF107="")*((AI$1-მონაცემები!$I107)/365)),0)</f>
        <v>2.5342465753424657</v>
      </c>
      <c r="AJ107" s="8">
        <f>IF(მონაცემები!$I107&lt;&gt;"არ დაწყებულა",((AJ$1&gt;მონაცემები!$I107)*OR(მონაცემები!$AF107&gt;AJ$1,მონაცემები!$AF107="")*((AJ$1-მონაცემები!$I107)/365)),0)</f>
        <v>2.6191780821917807</v>
      </c>
      <c r="AK107" s="8">
        <f>IF(მონაცემები!$I107&lt;&gt;"არ დაწყებულა",((AK$1&gt;მონაცემები!$I107)*OR(მონაცემები!$AF107&gt;AK$1,მონაცემები!$AF107="")*((AK$1-მონაცემები!$I107)/365)),0)</f>
        <v>2.7013698630136984</v>
      </c>
      <c r="AL107" s="8">
        <f>IF(მონაცემები!$I107&lt;&gt;"არ დაწყებულა",((AL$1&gt;მონაცემები!$I107)*OR(მონაცემები!$AF107&gt;AL$1,მონაცემები!$AF107="")*((AL$1-მონაცემები!$I107)/365)),0)</f>
        <v>0</v>
      </c>
      <c r="AM107" s="8">
        <f>IF(მონაცემები!$I107&lt;&gt;"არ დაწყებულა",((AM$1&gt;მონაცემები!$I107)*OR(მონაცემები!$AF107&gt;AM$1,მონაცემები!$AF107="")*((AM$1-მონაცემები!$I107)/365)),0)</f>
        <v>0</v>
      </c>
      <c r="AN107" s="8">
        <f>IF(მონაცემები!$I107&lt;&gt;"არ დაწყებულა",((AN$1&gt;მონაცემები!$I107)*OR(მონაცემები!$AF107&gt;AN$1,მონაცემები!$AF107="")*((AN$1-მონაცემები!$I107)/365)),0)</f>
        <v>0</v>
      </c>
      <c r="AO107" s="8">
        <f>IF(მონაცემები!$I107&lt;&gt;"არ დაწყებულა",((AO$1&gt;მონაცემები!$I107)*OR(მონაცემები!$AF107&gt;AO$1,მონაცემები!$AF107="")*((AO$1-მონაცემები!$I107)/365)),0)</f>
        <v>0</v>
      </c>
      <c r="AP107" s="8">
        <f>IF(მონაცემები!$I107&lt;&gt;"არ დაწყებულა",((AP$1&gt;მონაცემები!$I107)*OR(მონაცემები!$AF107&gt;AP$1,მონაცემები!$AF107="")*((AP$1-მონაცემები!$I107)/365)),0)</f>
        <v>0</v>
      </c>
      <c r="AQ107" s="8">
        <f>IF(მონაცემები!$I107&lt;&gt;"არ დაწყებულა",((AQ$1&gt;მონაცემები!$I107)*OR(მონაცემები!$AF107&gt;AQ$1,მონაცემები!$AF107="")*((AQ$1-მონაცემები!$I107)/365)),0)</f>
        <v>0</v>
      </c>
      <c r="AR107" s="8">
        <f>IF(მონაცემები!$I107&lt;&gt;"არ დაწყებულა",((AR$1&gt;მონაცემები!$I107)*OR(მონაცემები!$AF107&gt;AR$1,მონაცემები!$AF107="")*((AR$1-მონაცემები!$I107)/365)),0)</f>
        <v>0</v>
      </c>
      <c r="AS107" s="8">
        <f>IF(მონაცემები!$I107&lt;&gt;"არ დაწყებულა",((AS$1&gt;მონაცემები!$I107)*OR(მონაცემები!$AF107&gt;AS$1,მონაცემები!$AF107="")*((AS$1-მონაცემები!$I107)/365)),0)</f>
        <v>0</v>
      </c>
      <c r="AT107" s="8">
        <f>IF(მონაცემები!$I107&lt;&gt;"არ დაწყებულა",((AT$1&gt;მონაცემები!$I107)*OR(მონაცემები!$AF107&gt;AT$1,მონაცემები!$AF107="")*((AT$1-მონაცემები!$I107)/365)),0)</f>
        <v>0</v>
      </c>
      <c r="AU107" s="8">
        <f>IF(მონაცემები!$I107&lt;&gt;"არ დაწყებულა",((AU$1&gt;მონაცემები!$I107)*OR(მონაცემები!$AF107&gt;AU$1,მონაცემები!$AF107="")*((AU$1-მონაცემები!$I107)/365)),0)</f>
        <v>0</v>
      </c>
      <c r="AV107" s="8">
        <f>IF(მონაცემები!$I107&lt;&gt;"არ დაწყებულა",((AV$1&gt;მონაცემები!$I107)*OR(მონაცემები!$AF107&gt;AV$1,მონაცემები!$AF107="")*((AV$1-მონაცემები!$I107)/365)),0)</f>
        <v>0</v>
      </c>
      <c r="AW107" s="8">
        <f>IF(მონაცემები!$I107&lt;&gt;"არ დაწყებულა",((AW$1&gt;მონაცემები!$I107)*OR(მონაცემები!$AF107&gt;AW$1,მონაცემები!$AF107="")*((AW$1-მონაცემები!$I107)/365)),0)</f>
        <v>0</v>
      </c>
      <c r="AX107" s="8">
        <f>IF(მონაცემები!$I107&lt;&gt;"არ დაწყებულა",((AX$1&gt;მონაცემები!$I107)*OR(მონაცემები!$AF107&gt;AX$1,მონაცემები!$AF107="")*((AX$1-მონაცემები!$I107)/365)),0)</f>
        <v>0</v>
      </c>
      <c r="AY107" s="8">
        <f>IF(მონაცემები!$I107&lt;&gt;"არ დაწყებულა",((AY$1&gt;მონაცემები!$I107)*OR(მონაცემები!$AF107&gt;AY$1,მონაცემები!$AF107="")*((AY$1-მონაცემები!$I107)/365)),0)</f>
        <v>0</v>
      </c>
      <c r="AZ107" s="8">
        <f>IF(მონაცემები!$I107&lt;&gt;"არ დაწყებულა",((AZ$1&gt;მონაცემები!$I107)*OR(მონაცემები!$AF107&gt;AZ$1,მონაცემები!$AF107="")*((AZ$1-მონაცემები!$I107)/365)),0)</f>
        <v>0</v>
      </c>
      <c r="BA107" s="8">
        <f>IF(მონაცემები!$I107&lt;&gt;"არ დაწყებულა",((BA$1&gt;მონაცემები!$I107)*OR(მონაცემები!$AF107&gt;BA$1,მონაცემები!$AF107="")*((BA$1-მონაცემები!$I107)/365)),0)</f>
        <v>0</v>
      </c>
      <c r="BB107" s="8">
        <f>IF(მონაცემები!$I107&lt;&gt;"არ დაწყებულა",((BB$1&gt;მონაცემები!$I107)*OR(მონაცემები!$AF107&gt;BB$1,მონაცემები!$AF107="")*((BB$1-მონაცემები!$I107)/365)),0)</f>
        <v>0</v>
      </c>
      <c r="BC107" s="8">
        <f>IF(მონაცემები!$I107&lt;&gt;"არ დაწყებულა",((BC$1&gt;მონაცემები!$I107)*OR(მონაცემები!$AF107&gt;BC$1,მონაცემები!$AF107="")*((BC$1-მონაცემები!$I107)/365)),0)</f>
        <v>0</v>
      </c>
      <c r="BD107" s="8">
        <f>IF(მონაცემები!$I107&lt;&gt;"არ დაწყებულა",((BD$1&gt;მონაცემები!$I107)*OR(მონაცემები!$AF107&gt;BD$1,მონაცემები!$AF107="")*((BD$1-მონაცემები!$I107)/365)),0)</f>
        <v>0</v>
      </c>
    </row>
    <row r="108" spans="2:56">
      <c r="B108" s="8">
        <f>IF(მონაცემები!$I108&lt;&gt;"არ დაწყებულა",((B$1&gt;მონაცემები!$I108)*OR(მონაცემები!$AF108&gt;B$1,მონაცემები!$AF108="")*((B$1-მონაცემები!$I108)/365)),0)</f>
        <v>0</v>
      </c>
      <c r="C108" s="8">
        <f>IF(მონაცემები!$I108&lt;&gt;"არ დაწყებულა",((C$1&gt;მონაცემები!$I108)*OR(მონაცემები!$AF108&gt;C$1,მონაცემები!$AF108="")*((C$1-მონაცემები!$I108)/365)),0)</f>
        <v>0</v>
      </c>
      <c r="D108" s="8">
        <f>IF(მონაცემები!$I108&lt;&gt;"არ დაწყებულა",((D$1&gt;მონაცემები!$I108)*OR(მონაცემები!$AF108&gt;D$1,მონაცემები!$AF108="")*((D$1-მონაცემები!$I108)/365)),0)</f>
        <v>0</v>
      </c>
      <c r="E108" s="8">
        <f>IF(მონაცემები!$I108&lt;&gt;"არ დაწყებულა",((E$1&gt;მონაცემები!$I108)*OR(მონაცემები!$AF108&gt;E$1,მონაცემები!$AF108="")*((E$1-მონაცემები!$I108)/365)),0)</f>
        <v>0</v>
      </c>
      <c r="F108" s="8">
        <f>IF(მონაცემები!$I108&lt;&gt;"არ დაწყებულა",((F$1&gt;მონაცემები!$I108)*OR(მონაცემები!$AF108&gt;F$1,მონაცემები!$AF108="")*((F$1-მონაცემები!$I108)/365)),0)</f>
        <v>0</v>
      </c>
      <c r="G108" s="8">
        <f>IF(მონაცემები!$I108&lt;&gt;"არ დაწყებულა",((G$1&gt;მონაცემები!$I108)*OR(მონაცემები!$AF108&gt;G$1,მონაცემები!$AF108="")*((G$1-მონაცემები!$I108)/365)),0)</f>
        <v>0</v>
      </c>
      <c r="H108" s="8">
        <f>IF(მონაცემები!$I108&lt;&gt;"არ დაწყებულა",((H$1&gt;მონაცემები!$I108)*OR(მონაცემები!$AF108&gt;H$1,მონაცემები!$AF108="")*((H$1-მონაცემები!$I108)/365)),0)</f>
        <v>0</v>
      </c>
      <c r="I108" s="8">
        <f>IF(მონაცემები!$I108&lt;&gt;"არ დაწყებულა",((I$1&gt;მონაცემები!$I108)*OR(მონაცემები!$AF108&gt;I$1,მონაცემები!$AF108="")*((I$1-მონაცემები!$I108)/365)),0)</f>
        <v>0</v>
      </c>
      <c r="J108" s="8">
        <f>IF(მონაცემები!$I108&lt;&gt;"არ დაწყებულა",((J$1&gt;მონაცემები!$I108)*OR(მონაცემები!$AF108&gt;J$1,მონაცემები!$AF108="")*((J$1-მონაცემები!$I108)/365)),0)</f>
        <v>0</v>
      </c>
      <c r="K108" s="8">
        <f>IF(მონაცემები!$I108&lt;&gt;"არ დაწყებულა",((K$1&gt;მონაცემები!$I108)*OR(მონაცემები!$AF108&gt;K$1,მონაცემები!$AF108="")*((K$1-მონაცემები!$I108)/365)),0)</f>
        <v>0</v>
      </c>
      <c r="L108" s="8">
        <f>IF(მონაცემები!$I108&lt;&gt;"არ დაწყებულა",((L$1&gt;მონაცემები!$I108)*OR(მონაცემები!$AF108&gt;L$1,მონაცემები!$AF108="")*((L$1-მონაცემები!$I108)/365)),0)</f>
        <v>0</v>
      </c>
      <c r="M108" s="8">
        <f>IF(მონაცემები!$I108&lt;&gt;"არ დაწყებულა",((M$1&gt;მონაცემები!$I108)*OR(მონაცემები!$AF108&gt;M$1,მონაცემები!$AF108="")*((M$1-მონაცემები!$I108)/365)),0)</f>
        <v>0</v>
      </c>
      <c r="N108" s="8">
        <f>IF(მონაცემები!$I108&lt;&gt;"არ დაწყებულა",((N$1&gt;მონაცემები!$I108)*OR(მონაცემები!$AF108&gt;N$1,მონაცემები!$AF108="")*((N$1-მონაცემები!$I108)/365)),0)</f>
        <v>0</v>
      </c>
      <c r="O108" s="8">
        <f>IF(მონაცემები!$I108&lt;&gt;"არ დაწყებულა",((O$1&gt;მონაცემები!$I108)*OR(მონაცემები!$AF108&gt;O$1,მონაცემები!$AF108="")*((O$1-მონაცემები!$I108)/365)),0)</f>
        <v>0</v>
      </c>
      <c r="P108" s="8">
        <f>IF(მონაცემები!$I108&lt;&gt;"არ დაწყებულა",((P$1&gt;მონაცემები!$I108)*OR(მონაცემები!$AF108&gt;P$1,მონაცემები!$AF108="")*((P$1-მონაცემები!$I108)/365)),0)</f>
        <v>0</v>
      </c>
      <c r="Q108" s="8">
        <f>IF(მონაცემები!$I108&lt;&gt;"არ დაწყებულა",((Q$1&gt;მონაცემები!$I108)*OR(მონაცემები!$AF108&gt;Q$1,მონაცემები!$AF108="")*((Q$1-მონაცემები!$I108)/365)),0)</f>
        <v>0</v>
      </c>
      <c r="R108" s="8">
        <f>IF(მონაცემები!$I108&lt;&gt;"არ დაწყებულა",((R$1&gt;მონაცემები!$I108)*OR(მონაცემები!$AF108&gt;R$1,მონაცემები!$AF108="")*((R$1-მონაცემები!$I108)/365)),0)</f>
        <v>0</v>
      </c>
      <c r="S108" s="8">
        <f>IF(მონაცემები!$I108&lt;&gt;"არ დაწყებულა",((S$1&gt;მონაცემები!$I108)*OR(მონაცემები!$AF108&gt;S$1,მონაცემები!$AF108="")*((S$1-მონაცემები!$I108)/365)),0)</f>
        <v>0</v>
      </c>
      <c r="T108" s="8">
        <f>IF(მონაცემები!$I108&lt;&gt;"არ დაწყებულა",((T$1&gt;მონაცემები!$I108)*OR(მონაცემები!$AF108&gt;T$1,მონაცემები!$AF108="")*((T$1-მონაცემები!$I108)/365)),0)</f>
        <v>0</v>
      </c>
      <c r="U108" s="8">
        <f>IF(მონაცემები!$I108&lt;&gt;"არ დაწყებულა",((U$1&gt;მონაცემები!$I108)*OR(მონაცემები!$AF108&gt;U$1,მონაცემები!$AF108="")*((U$1-მონაცემები!$I108)/365)),0)</f>
        <v>0</v>
      </c>
      <c r="V108" s="8">
        <f>IF(მონაცემები!$I108&lt;&gt;"არ დაწყებულა",((V$1&gt;მონაცემები!$I108)*OR(მონაცემები!$AF108&gt;V$1,მონაცემები!$AF108="")*((V$1-მონაცემები!$I108)/365)),0)</f>
        <v>0</v>
      </c>
      <c r="W108" s="8">
        <f>IF(მონაცემები!$I108&lt;&gt;"არ დაწყებულა",((W$1&gt;მონაცემები!$I108)*OR(მონაცემები!$AF108&gt;W$1,მონაცემები!$AF108="")*((W$1-მონაცემები!$I108)/365)),0)</f>
        <v>0</v>
      </c>
      <c r="X108" s="8">
        <f>IF(მონაცემები!$I108&lt;&gt;"არ დაწყებულა",((X$1&gt;მონაცემები!$I108)*OR(მონაცემები!$AF108&gt;X$1,მონაცემები!$AF108="")*((X$1-მონაცემები!$I108)/365)),0)</f>
        <v>0</v>
      </c>
      <c r="Y108" s="8">
        <f>IF(მონაცემები!$I108&lt;&gt;"არ დაწყებულა",((Y$1&gt;მონაცემები!$I108)*OR(მონაცემები!$AF108&gt;Y$1,მონაცემები!$AF108="")*((Y$1-მონაცემები!$I108)/365)),0)</f>
        <v>0</v>
      </c>
      <c r="Z108" s="8">
        <f>IF(მონაცემები!$I108&lt;&gt;"არ დაწყებულა",((Z$1&gt;მონაცემები!$I108)*OR(მონაცემები!$AF108&gt;Z$1,მონაცემები!$AF108="")*((Z$1-მონაცემები!$I108)/365)),0)</f>
        <v>0</v>
      </c>
      <c r="AA108" s="8">
        <f>IF(მონაცემები!$I108&lt;&gt;"არ დაწყებულა",((AA$1&gt;მონაცემები!$I108)*OR(მონაცემები!$AF108&gt;AA$1,მონაცემები!$AF108="")*((AA$1-მონაცემები!$I108)/365)),0)</f>
        <v>0</v>
      </c>
      <c r="AB108" s="8">
        <f>IF(მონაცემები!$I108&lt;&gt;"არ დაწყებულა",((AB$1&gt;მონაცემები!$I108)*OR(მონაცემები!$AF108&gt;AB$1,მონაცემები!$AF108="")*((AB$1-მონაცემები!$I108)/365)),0)</f>
        <v>0</v>
      </c>
      <c r="AC108" s="8">
        <f>IF(მონაცემები!$I108&lt;&gt;"არ დაწყებულა",((AC$1&gt;მონაცემები!$I108)*OR(მონაცემები!$AF108&gt;AC$1,მონაცემები!$AF108="")*((AC$1-მონაცემები!$I108)/365)),0)</f>
        <v>0</v>
      </c>
      <c r="AD108" s="8">
        <f>IF(მონაცემები!$I108&lt;&gt;"არ დაწყებულა",((AD$1&gt;მონაცემები!$I108)*OR(მონაცემები!$AF108&gt;AD$1,მონაცემები!$AF108="")*((AD$1-მონაცემები!$I108)/365)),0)</f>
        <v>0</v>
      </c>
      <c r="AE108" s="8">
        <f>IF(მონაცემები!$I108&lt;&gt;"არ დაწყებულა",((AE$1&gt;მონაცემები!$I108)*OR(მონაცემები!$AF108&gt;AE$1,მონაცემები!$AF108="")*((AE$1-მონაცემები!$I108)/365)),0)</f>
        <v>0</v>
      </c>
      <c r="AF108" s="8">
        <f>IF(მონაცემები!$I108&lt;&gt;"არ დაწყებულა",((AF$1&gt;მონაცემები!$I108)*OR(მონაცემები!$AF108&gt;AF$1,მონაცემები!$AF108="")*((AF$1-მონაცემები!$I108)/365)),0)</f>
        <v>0</v>
      </c>
      <c r="AG108" s="8">
        <f>IF(მონაცემები!$I108&lt;&gt;"არ დაწყებულა",((AG$1&gt;მონაცემები!$I108)*OR(მონაცემები!$AF108&gt;AG$1,მონაცემები!$AF108="")*((AG$1-მონაცემები!$I108)/365)),0)</f>
        <v>0</v>
      </c>
      <c r="AH108" s="8">
        <f>IF(მონაცემები!$I108&lt;&gt;"არ დაწყებულა",((AH$1&gt;მონაცემები!$I108)*OR(მონაცემები!$AF108&gt;AH$1,მონაცემები!$AF108="")*((AH$1-მონაცემები!$I108)/365)),0)</f>
        <v>0</v>
      </c>
      <c r="AI108" s="8">
        <f>IF(მონაცემები!$I108&lt;&gt;"არ დაწყებულა",((AI$1&gt;მონაცემები!$I108)*OR(მონაცემები!$AF108&gt;AI$1,მონაცემები!$AF108="")*((AI$1-მონაცემები!$I108)/365)),0)</f>
        <v>0</v>
      </c>
      <c r="AJ108" s="8">
        <f>IF(მონაცემები!$I108&lt;&gt;"არ დაწყებულა",((AJ$1&gt;მონაცემები!$I108)*OR(მონაცემები!$AF108&gt;AJ$1,მონაცემები!$AF108="")*((AJ$1-მონაცემები!$I108)/365)),0)</f>
        <v>0</v>
      </c>
      <c r="AK108" s="8">
        <f>IF(მონაცემები!$I108&lt;&gt;"არ დაწყებულა",((AK$1&gt;მონაცემები!$I108)*OR(მონაცემები!$AF108&gt;AK$1,მონაცემები!$AF108="")*((AK$1-მონაცემები!$I108)/365)),0)</f>
        <v>0</v>
      </c>
      <c r="AL108" s="8">
        <f>IF(მონაცემები!$I108&lt;&gt;"არ დაწყებულა",((AL$1&gt;მონაცემები!$I108)*OR(მონაცემები!$AF108&gt;AL$1,მონაცემები!$AF108="")*((AL$1-მონაცემები!$I108)/365)),0)</f>
        <v>0</v>
      </c>
      <c r="AM108" s="8">
        <f>IF(მონაცემები!$I108&lt;&gt;"არ დაწყებულა",((AM$1&gt;მონაცემები!$I108)*OR(მონაცემები!$AF108&gt;AM$1,მონაცემები!$AF108="")*((AM$1-მონაცემები!$I108)/365)),0)</f>
        <v>0</v>
      </c>
      <c r="AN108" s="8">
        <f>IF(მონაცემები!$I108&lt;&gt;"არ დაწყებულა",((AN$1&gt;მონაცემები!$I108)*OR(მონაცემები!$AF108&gt;AN$1,მონაცემები!$AF108="")*((AN$1-მონაცემები!$I108)/365)),0)</f>
        <v>0</v>
      </c>
      <c r="AO108" s="8">
        <f>IF(მონაცემები!$I108&lt;&gt;"არ დაწყებულა",((AO$1&gt;მონაცემები!$I108)*OR(მონაცემები!$AF108&gt;AO$1,მონაცემები!$AF108="")*((AO$1-მონაცემები!$I108)/365)),0)</f>
        <v>0</v>
      </c>
      <c r="AP108" s="8">
        <f>IF(მონაცემები!$I108&lt;&gt;"არ დაწყებულა",((AP$1&gt;მონაცემები!$I108)*OR(მონაცემები!$AF108&gt;AP$1,მონაცემები!$AF108="")*((AP$1-მონაცემები!$I108)/365)),0)</f>
        <v>0</v>
      </c>
      <c r="AQ108" s="8">
        <f>IF(მონაცემები!$I108&lt;&gt;"არ დაწყებულა",((AQ$1&gt;მონაცემები!$I108)*OR(მონაცემები!$AF108&gt;AQ$1,მონაცემები!$AF108="")*((AQ$1-მონაცემები!$I108)/365)),0)</f>
        <v>0</v>
      </c>
      <c r="AR108" s="8">
        <f>IF(მონაცემები!$I108&lt;&gt;"არ დაწყებულა",((AR$1&gt;მონაცემები!$I108)*OR(მონაცემები!$AF108&gt;AR$1,მონაცემები!$AF108="")*((AR$1-მონაცემები!$I108)/365)),0)</f>
        <v>0</v>
      </c>
      <c r="AS108" s="8">
        <f>IF(მონაცემები!$I108&lt;&gt;"არ დაწყებულა",((AS$1&gt;მონაცემები!$I108)*OR(მონაცემები!$AF108&gt;AS$1,მონაცემები!$AF108="")*((AS$1-მონაცემები!$I108)/365)),0)</f>
        <v>0</v>
      </c>
      <c r="AT108" s="8">
        <f>IF(მონაცემები!$I108&lt;&gt;"არ დაწყებულა",((AT$1&gt;მონაცემები!$I108)*OR(მონაცემები!$AF108&gt;AT$1,მონაცემები!$AF108="")*((AT$1-მონაცემები!$I108)/365)),0)</f>
        <v>0</v>
      </c>
      <c r="AU108" s="8">
        <f>IF(მონაცემები!$I108&lt;&gt;"არ დაწყებულა",((AU$1&gt;მონაცემები!$I108)*OR(მონაცემები!$AF108&gt;AU$1,მონაცემები!$AF108="")*((AU$1-მონაცემები!$I108)/365)),0)</f>
        <v>0</v>
      </c>
      <c r="AV108" s="8">
        <f>IF(მონაცემები!$I108&lt;&gt;"არ დაწყებულა",((AV$1&gt;მონაცემები!$I108)*OR(მონაცემები!$AF108&gt;AV$1,მონაცემები!$AF108="")*((AV$1-მონაცემები!$I108)/365)),0)</f>
        <v>0</v>
      </c>
      <c r="AW108" s="8">
        <f>IF(მონაცემები!$I108&lt;&gt;"არ დაწყებულა",((AW$1&gt;მონაცემები!$I108)*OR(მონაცემები!$AF108&gt;AW$1,მონაცემები!$AF108="")*((AW$1-მონაცემები!$I108)/365)),0)</f>
        <v>0</v>
      </c>
      <c r="AX108" s="8">
        <f>IF(მონაცემები!$I108&lt;&gt;"არ დაწყებულა",((AX$1&gt;მონაცემები!$I108)*OR(მონაცემები!$AF108&gt;AX$1,მონაცემები!$AF108="")*((AX$1-მონაცემები!$I108)/365)),0)</f>
        <v>0</v>
      </c>
      <c r="AY108" s="8">
        <f>IF(მონაცემები!$I108&lt;&gt;"არ დაწყებულა",((AY$1&gt;მონაცემები!$I108)*OR(მონაცემები!$AF108&gt;AY$1,მონაცემები!$AF108="")*((AY$1-მონაცემები!$I108)/365)),0)</f>
        <v>0</v>
      </c>
      <c r="AZ108" s="8">
        <f>IF(მონაცემები!$I108&lt;&gt;"არ დაწყებულა",((AZ$1&gt;მონაცემები!$I108)*OR(მონაცემები!$AF108&gt;AZ$1,მონაცემები!$AF108="")*((AZ$1-მონაცემები!$I108)/365)),0)</f>
        <v>0</v>
      </c>
      <c r="BA108" s="8">
        <f>IF(მონაცემები!$I108&lt;&gt;"არ დაწყებულა",((BA$1&gt;მონაცემები!$I108)*OR(მონაცემები!$AF108&gt;BA$1,მონაცემები!$AF108="")*((BA$1-მონაცემები!$I108)/365)),0)</f>
        <v>0</v>
      </c>
      <c r="BB108" s="8">
        <f>IF(მონაცემები!$I108&lt;&gt;"არ დაწყებულა",((BB$1&gt;მონაცემები!$I108)*OR(მონაცემები!$AF108&gt;BB$1,მონაცემები!$AF108="")*((BB$1-მონაცემები!$I108)/365)),0)</f>
        <v>0</v>
      </c>
      <c r="BC108" s="8">
        <f>IF(მონაცემები!$I108&lt;&gt;"არ დაწყებულა",((BC$1&gt;მონაცემები!$I108)*OR(მონაცემები!$AF108&gt;BC$1,მონაცემები!$AF108="")*((BC$1-მონაცემები!$I108)/365)),0)</f>
        <v>0</v>
      </c>
      <c r="BD108" s="8">
        <f>IF(მონაცემები!$I108&lt;&gt;"არ დაწყებულა",((BD$1&gt;მონაცემები!$I108)*OR(მონაცემები!$AF108&gt;BD$1,მონაცემები!$AF108="")*((BD$1-მონაცემები!$I108)/365)),0)</f>
        <v>0</v>
      </c>
    </row>
    <row r="109" spans="2:56">
      <c r="B109" s="8">
        <f>IF(მონაცემები!$I109&lt;&gt;"არ დაწყებულა",((B$1&gt;მონაცემები!$I109)*OR(მონაცემები!$AF109&gt;B$1,მონაცემები!$AF109="")*((B$1-მონაცემები!$I109)/365)),0)</f>
        <v>5.6328767123287671</v>
      </c>
      <c r="C109" s="8">
        <f>IF(მონაცემები!$I109&lt;&gt;"არ დაწყებულა",((C$1&gt;მონაცემები!$I109)*OR(მონაცემები!$AF109&gt;C$1,მონაცემები!$AF109="")*((C$1-მონაცემები!$I109)/365)),0)</f>
        <v>5.7178082191780826</v>
      </c>
      <c r="D109" s="8">
        <f>IF(მონაცემები!$I109&lt;&gt;"არ დაწყებულა",((D$1&gt;მონაცემები!$I109)*OR(მონაცემები!$AF109&gt;D$1,მონაცემები!$AF109="")*((D$1-მონაცემები!$I109)/365)),0)</f>
        <v>5.7945205479452051</v>
      </c>
      <c r="E109" s="8">
        <f>IF(მონაცემები!$I109&lt;&gt;"არ დაწყებულა",((E$1&gt;მონაცემები!$I109)*OR(მონაცემები!$AF109&gt;E$1,მონაცემები!$AF109="")*((E$1-მონაცემები!$I109)/365)),0)</f>
        <v>5.8794520547945206</v>
      </c>
      <c r="F109" s="8">
        <f>IF(მონაცემები!$I109&lt;&gt;"არ დაწყებულა",((F$1&gt;მონაცემები!$I109)*OR(მონაცემები!$AF109&gt;F$1,მონაცემები!$AF109="")*((F$1-მონაცემები!$I109)/365)),0)</f>
        <v>5.9616438356164387</v>
      </c>
      <c r="G109" s="8">
        <f>IF(მონაცემები!$I109&lt;&gt;"არ დაწყებულა",((G$1&gt;მონაცემები!$I109)*OR(მონაცემები!$AF109&gt;G$1,მონაცემები!$AF109="")*((G$1-მონაცემები!$I109)/365)),0)</f>
        <v>6.0465753424657533</v>
      </c>
      <c r="H109" s="8">
        <f>IF(მონაცემები!$I109&lt;&gt;"არ დაწყებულა",((H$1&gt;მონაცემები!$I109)*OR(მონაცემები!$AF109&gt;H$1,მონაცემები!$AF109="")*((H$1-მონაცემები!$I109)/365)),0)</f>
        <v>6.1287671232876715</v>
      </c>
      <c r="I109" s="8">
        <f>IF(მონაცემები!$I109&lt;&gt;"არ დაწყებულა",((I$1&gt;მონაცემები!$I109)*OR(მონაცემები!$AF109&gt;I$1,მონაცემები!$AF109="")*((I$1-მონაცემები!$I109)/365)),0)</f>
        <v>6.2136986301369861</v>
      </c>
      <c r="J109" s="8">
        <f>IF(მონაცემები!$I109&lt;&gt;"არ დაწყებულა",((J$1&gt;მონაცემები!$I109)*OR(მონაცემები!$AF109&gt;J$1,მონაცემები!$AF109="")*((J$1-მონაცემები!$I109)/365)),0)</f>
        <v>6.2986301369863016</v>
      </c>
      <c r="K109" s="8">
        <f>IF(მონაცემები!$I109&lt;&gt;"არ დაწყებულა",((K$1&gt;მონაცემები!$I109)*OR(მონაცემები!$AF109&gt;K$1,მონაცემები!$AF109="")*((K$1-მონაცემები!$I109)/365)),0)</f>
        <v>6.3808219178082188</v>
      </c>
      <c r="L109" s="8">
        <f>IF(მონაცემები!$I109&lt;&gt;"არ დაწყებულა",((L$1&gt;მონაცემები!$I109)*OR(მონაცემები!$AF109&gt;L$1,მონაცემები!$AF109="")*((L$1-მონაცემები!$I109)/365)),0)</f>
        <v>6.4657534246575343</v>
      </c>
      <c r="M109" s="8">
        <f>IF(მონაცემები!$I109&lt;&gt;"არ დაწყებულა",((M$1&gt;მონაცემები!$I109)*OR(მონაცემები!$AF109&gt;M$1,მონაცემები!$AF109="")*((M$1-მონაცემები!$I109)/365)),0)</f>
        <v>6.5479452054794525</v>
      </c>
      <c r="N109" s="8">
        <f>IF(მონაცემები!$I109&lt;&gt;"არ დაწყებულა",((N$1&gt;მონაცემები!$I109)*OR(მონაცემები!$AF109&gt;N$1,მონაცემები!$AF109="")*((N$1-მონაცემები!$I109)/365)),0)</f>
        <v>6.6328767123287671</v>
      </c>
      <c r="O109" s="8">
        <f>IF(მონაცემები!$I109&lt;&gt;"არ დაწყებულა",((O$1&gt;მონაცემები!$I109)*OR(მონაცემები!$AF109&gt;O$1,მონაცემები!$AF109="")*((O$1-მონაცემები!$I109)/365)),0)</f>
        <v>6.7178082191780826</v>
      </c>
      <c r="P109" s="8">
        <f>IF(მონაცემები!$I109&lt;&gt;"არ დაწყებულა",((P$1&gt;მონაცემები!$I109)*OR(მონაცემები!$AF109&gt;P$1,მონაცემები!$AF109="")*((P$1-მონაცემები!$I109)/365)),0)</f>
        <v>6.7972602739726025</v>
      </c>
      <c r="Q109" s="8">
        <f>IF(მონაცემები!$I109&lt;&gt;"არ დაწყებულა",((Q$1&gt;მონაცემები!$I109)*OR(მონაცემები!$AF109&gt;Q$1,მონაცემები!$AF109="")*((Q$1-მონაცემები!$I109)/365)),0)</f>
        <v>6.882191780821918</v>
      </c>
      <c r="R109" s="8">
        <f>IF(მონაცემები!$I109&lt;&gt;"არ დაწყებულა",((R$1&gt;მონაცემები!$I109)*OR(მონაცემები!$AF109&gt;R$1,მონაცემები!$AF109="")*((R$1-მონაცემები!$I109)/365)),0)</f>
        <v>6.9643835616438352</v>
      </c>
      <c r="S109" s="8">
        <f>IF(მონაცემები!$I109&lt;&gt;"არ დაწყებულა",((S$1&gt;მონაცემები!$I109)*OR(მონაცემები!$AF109&gt;S$1,მონაცემები!$AF109="")*((S$1-მონაცემები!$I109)/365)),0)</f>
        <v>7.0493150684931507</v>
      </c>
      <c r="T109" s="8">
        <f>IF(მონაცემები!$I109&lt;&gt;"არ დაწყებულა",((T$1&gt;მონაცემები!$I109)*OR(მონაცემები!$AF109&gt;T$1,მონაცემები!$AF109="")*((T$1-მონაცემები!$I109)/365)),0)</f>
        <v>7.1315068493150688</v>
      </c>
      <c r="U109" s="8">
        <f>IF(მონაცემები!$I109&lt;&gt;"არ დაწყებულა",((U$1&gt;მონაცემები!$I109)*OR(მონაცემები!$AF109&gt;U$1,მონაცემები!$AF109="")*((U$1-მონაცემები!$I109)/365)),0)</f>
        <v>7.2164383561643834</v>
      </c>
      <c r="V109" s="8">
        <f>IF(მონაცემები!$I109&lt;&gt;"არ დაწყებულა",((V$1&gt;მონაცემები!$I109)*OR(მონაცემები!$AF109&gt;V$1,მონაცემები!$AF109="")*((V$1-მონაცემები!$I109)/365)),0)</f>
        <v>7.3013698630136989</v>
      </c>
      <c r="W109" s="8">
        <f>IF(მონაცემები!$I109&lt;&gt;"არ დაწყებულა",((W$1&gt;მონაცემები!$I109)*OR(მონაცემები!$AF109&gt;W$1,მონაცემები!$AF109="")*((W$1-მონაცემები!$I109)/365)),0)</f>
        <v>7.3835616438356162</v>
      </c>
      <c r="X109" s="8">
        <f>IF(მონაცემები!$I109&lt;&gt;"არ დაწყებულა",((X$1&gt;მონაცემები!$I109)*OR(მონაცემები!$AF109&gt;X$1,მონაცემები!$AF109="")*((X$1-მონაცემები!$I109)/365)),0)</f>
        <v>7.4684931506849317</v>
      </c>
      <c r="Y109" s="8">
        <f>IF(მონაცემები!$I109&lt;&gt;"არ დაწყებულა",((Y$1&gt;მონაცემები!$I109)*OR(მონაცემები!$AF109&gt;Y$1,მონაცემები!$AF109="")*((Y$1-მონაცემები!$I109)/365)),0)</f>
        <v>7.5506849315068489</v>
      </c>
      <c r="Z109" s="8">
        <f>IF(მონაცემები!$I109&lt;&gt;"არ დაწყებულა",((Z$1&gt;მონაცემები!$I109)*OR(მონაცემები!$AF109&gt;Z$1,მონაცემები!$AF109="")*((Z$1-მონაცემები!$I109)/365)),0)</f>
        <v>7.6356164383561644</v>
      </c>
      <c r="AA109" s="8">
        <f>IF(მონაცემები!$I109&lt;&gt;"არ დაწყებულა",((AA$1&gt;მონაცემები!$I109)*OR(მონაცემები!$AF109&gt;AA$1,მონაცემები!$AF109="")*((AA$1-მონაცემები!$I109)/365)),0)</f>
        <v>7.720547945205479</v>
      </c>
      <c r="AB109" s="8">
        <f>IF(მონაცემები!$I109&lt;&gt;"არ დაწყებულა",((AB$1&gt;მონაცემები!$I109)*OR(მონაცემები!$AF109&gt;AB$1,მონაცემები!$AF109="")*((AB$1-მონაცემები!$I109)/365)),0)</f>
        <v>7.7972602739726025</v>
      </c>
      <c r="AC109" s="8">
        <f>IF(მონაცემები!$I109&lt;&gt;"არ დაწყებულა",((AC$1&gt;მონაცემები!$I109)*OR(მონაცემები!$AF109&gt;AC$1,მონაცემები!$AF109="")*((AC$1-მონაცემები!$I109)/365)),0)</f>
        <v>7.882191780821918</v>
      </c>
      <c r="AD109" s="8">
        <f>IF(მონაცემები!$I109&lt;&gt;"არ დაწყებულა",((AD$1&gt;მონაცემები!$I109)*OR(მონაცემები!$AF109&gt;AD$1,მონაცემები!$AF109="")*((AD$1-მონაცემები!$I109)/365)),0)</f>
        <v>7.9643835616438352</v>
      </c>
      <c r="AE109" s="8">
        <f>IF(მონაცემები!$I109&lt;&gt;"არ დაწყებულა",((AE$1&gt;მონაცემები!$I109)*OR(მონაცემები!$AF109&gt;AE$1,მონაცემები!$AF109="")*((AE$1-მონაცემები!$I109)/365)),0)</f>
        <v>8.0493150684931507</v>
      </c>
      <c r="AF109" s="8">
        <f>IF(მონაცემები!$I109&lt;&gt;"არ დაწყებულა",((AF$1&gt;მონაცემები!$I109)*OR(მონაცემები!$AF109&gt;AF$1,მონაცემები!$AF109="")*((AF$1-მონაცემები!$I109)/365)),0)</f>
        <v>8.131506849315068</v>
      </c>
      <c r="AG109" s="8">
        <f>IF(მონაცემები!$I109&lt;&gt;"არ დაწყებულა",((AG$1&gt;მონაცემები!$I109)*OR(მონაცემები!$AF109&gt;AG$1,მონაცემები!$AF109="")*((AG$1-მონაცემები!$I109)/365)),0)</f>
        <v>8.2164383561643834</v>
      </c>
      <c r="AH109" s="8">
        <f>IF(მონაცემები!$I109&lt;&gt;"არ დაწყებულა",((AH$1&gt;მონაცემები!$I109)*OR(მონაცემები!$AF109&gt;AH$1,მონაცემები!$AF109="")*((AH$1-მონაცემები!$I109)/365)),0)</f>
        <v>8.3013698630136989</v>
      </c>
      <c r="AI109" s="8">
        <f>IF(მონაცემები!$I109&lt;&gt;"არ დაწყებულა",((AI$1&gt;მონაცემები!$I109)*OR(მონაცემები!$AF109&gt;AI$1,მონაცემები!$AF109="")*((AI$1-მონაცემები!$I109)/365)),0)</f>
        <v>8.3835616438356162</v>
      </c>
      <c r="AJ109" s="8">
        <f>IF(მონაცემები!$I109&lt;&gt;"არ დაწყებულა",((AJ$1&gt;მონაცემები!$I109)*OR(მონაცემები!$AF109&gt;AJ$1,მონაცემები!$AF109="")*((AJ$1-მონაცემები!$I109)/365)),0)</f>
        <v>8.4684931506849317</v>
      </c>
      <c r="AK109" s="8">
        <f>IF(მონაცემები!$I109&lt;&gt;"არ დაწყებულა",((AK$1&gt;მონაცემები!$I109)*OR(მონაცემები!$AF109&gt;AK$1,მონაცემები!$AF109="")*((AK$1-მონაცემები!$I109)/365)),0)</f>
        <v>8.5506849315068489</v>
      </c>
      <c r="AL109" s="8">
        <f>IF(მონაცემები!$I109&lt;&gt;"არ დაწყებულა",((AL$1&gt;მონაცემები!$I109)*OR(მონაცემები!$AF109&gt;AL$1,მონაცემები!$AF109="")*((AL$1-მონაცემები!$I109)/365)),0)</f>
        <v>8.6356164383561644</v>
      </c>
      <c r="AM109" s="8">
        <f>IF(მონაცემები!$I109&lt;&gt;"არ დაწყებულა",((AM$1&gt;მონაცემები!$I109)*OR(მონაცემები!$AF109&gt;AM$1,მონაცემები!$AF109="")*((AM$1-მონაცემები!$I109)/365)),0)</f>
        <v>8.7205479452054799</v>
      </c>
      <c r="AN109" s="8">
        <f>IF(მონაცემები!$I109&lt;&gt;"არ დაწყებულა",((AN$1&gt;მონაცემები!$I109)*OR(მონაცემები!$AF109&gt;AN$1,მონაცემები!$AF109="")*((AN$1-მონაცემები!$I109)/365)),0)</f>
        <v>8.7972602739726025</v>
      </c>
      <c r="AO109" s="8">
        <f>IF(მონაცემები!$I109&lt;&gt;"არ დაწყებულა",((AO$1&gt;მონაცემები!$I109)*OR(მონაცემები!$AF109&gt;AO$1,მონაცემები!$AF109="")*((AO$1-მონაცემები!$I109)/365)),0)</f>
        <v>0</v>
      </c>
      <c r="AP109" s="8">
        <f>IF(მონაცემები!$I109&lt;&gt;"არ დაწყებულა",((AP$1&gt;მონაცემები!$I109)*OR(მონაცემები!$AF109&gt;AP$1,მონაცემები!$AF109="")*((AP$1-მონაცემები!$I109)/365)),0)</f>
        <v>0</v>
      </c>
      <c r="AQ109" s="8">
        <f>IF(მონაცემები!$I109&lt;&gt;"არ დაწყებულა",((AQ$1&gt;მონაცემები!$I109)*OR(მონაცემები!$AF109&gt;AQ$1,მონაცემები!$AF109="")*((AQ$1-მონაცემები!$I109)/365)),0)</f>
        <v>0</v>
      </c>
      <c r="AR109" s="8">
        <f>IF(მონაცემები!$I109&lt;&gt;"არ დაწყებულა",((AR$1&gt;მონაცემები!$I109)*OR(მონაცემები!$AF109&gt;AR$1,მონაცემები!$AF109="")*((AR$1-მონაცემები!$I109)/365)),0)</f>
        <v>0</v>
      </c>
      <c r="AS109" s="8">
        <f>IF(მონაცემები!$I109&lt;&gt;"არ დაწყებულა",((AS$1&gt;მონაცემები!$I109)*OR(მონაცემები!$AF109&gt;AS$1,მონაცემები!$AF109="")*((AS$1-მონაცემები!$I109)/365)),0)</f>
        <v>0</v>
      </c>
      <c r="AT109" s="8">
        <f>IF(მონაცემები!$I109&lt;&gt;"არ დაწყებულა",((AT$1&gt;მონაცემები!$I109)*OR(მონაცემები!$AF109&gt;AT$1,მონაცემები!$AF109="")*((AT$1-მონაცემები!$I109)/365)),0)</f>
        <v>0</v>
      </c>
      <c r="AU109" s="8">
        <f>IF(მონაცემები!$I109&lt;&gt;"არ დაწყებულა",((AU$1&gt;მონაცემები!$I109)*OR(მონაცემები!$AF109&gt;AU$1,მონაცემები!$AF109="")*((AU$1-მონაცემები!$I109)/365)),0)</f>
        <v>0</v>
      </c>
      <c r="AV109" s="8">
        <f>IF(მონაცემები!$I109&lt;&gt;"არ დაწყებულა",((AV$1&gt;მონაცემები!$I109)*OR(მონაცემები!$AF109&gt;AV$1,მონაცემები!$AF109="")*((AV$1-მონაცემები!$I109)/365)),0)</f>
        <v>0</v>
      </c>
      <c r="AW109" s="8">
        <f>IF(მონაცემები!$I109&lt;&gt;"არ დაწყებულა",((AW$1&gt;მონაცემები!$I109)*OR(მონაცემები!$AF109&gt;AW$1,მონაცემები!$AF109="")*((AW$1-მონაცემები!$I109)/365)),0)</f>
        <v>0</v>
      </c>
      <c r="AX109" s="8">
        <f>IF(მონაცემები!$I109&lt;&gt;"არ დაწყებულა",((AX$1&gt;მონაცემები!$I109)*OR(მონაცემები!$AF109&gt;AX$1,მონაცემები!$AF109="")*((AX$1-მონაცემები!$I109)/365)),0)</f>
        <v>0</v>
      </c>
      <c r="AY109" s="8">
        <f>IF(მონაცემები!$I109&lt;&gt;"არ დაწყებულა",((AY$1&gt;მონაცემები!$I109)*OR(მონაცემები!$AF109&gt;AY$1,მონაცემები!$AF109="")*((AY$1-მონაცემები!$I109)/365)),0)</f>
        <v>0</v>
      </c>
      <c r="AZ109" s="8">
        <f>IF(მონაცემები!$I109&lt;&gt;"არ დაწყებულა",((AZ$1&gt;მონაცემები!$I109)*OR(მონაცემები!$AF109&gt;AZ$1,მონაცემები!$AF109="")*((AZ$1-მონაცემები!$I109)/365)),0)</f>
        <v>0</v>
      </c>
      <c r="BA109" s="8">
        <f>IF(მონაცემები!$I109&lt;&gt;"არ დაწყებულა",((BA$1&gt;მონაცემები!$I109)*OR(მონაცემები!$AF109&gt;BA$1,მონაცემები!$AF109="")*((BA$1-მონაცემები!$I109)/365)),0)</f>
        <v>0</v>
      </c>
      <c r="BB109" s="8">
        <f>IF(მონაცემები!$I109&lt;&gt;"არ დაწყებულა",((BB$1&gt;მონაცემები!$I109)*OR(მონაცემები!$AF109&gt;BB$1,მონაცემები!$AF109="")*((BB$1-მონაცემები!$I109)/365)),0)</f>
        <v>0</v>
      </c>
      <c r="BC109" s="8">
        <f>IF(მონაცემები!$I109&lt;&gt;"არ დაწყებულა",((BC$1&gt;მონაცემები!$I109)*OR(მონაცემები!$AF109&gt;BC$1,მონაცემები!$AF109="")*((BC$1-მონაცემები!$I109)/365)),0)</f>
        <v>0</v>
      </c>
      <c r="BD109" s="8">
        <f>IF(მონაცემები!$I109&lt;&gt;"არ დაწყებულა",((BD$1&gt;მონაცემები!$I109)*OR(მონაცემები!$AF109&gt;BD$1,მონაცემები!$AF109="")*((BD$1-მონაცემები!$I109)/365)),0)</f>
        <v>0</v>
      </c>
    </row>
    <row r="110" spans="2:56">
      <c r="B110" s="8">
        <f>IF(მონაცემები!$I110&lt;&gt;"არ დაწყებულა",((B$1&gt;მონაცემები!$I110)*OR(მონაცემები!$AF110&gt;B$1,მონაცემები!$AF110="")*((B$1-მონაცემები!$I110)/365)),0)</f>
        <v>0</v>
      </c>
      <c r="C110" s="8">
        <f>IF(მონაცემები!$I110&lt;&gt;"არ დაწყებულა",((C$1&gt;მონაცემები!$I110)*OR(მონაცემები!$AF110&gt;C$1,მონაცემები!$AF110="")*((C$1-მონაცემები!$I110)/365)),0)</f>
        <v>0</v>
      </c>
      <c r="D110" s="8">
        <f>IF(მონაცემები!$I110&lt;&gt;"არ დაწყებულა",((D$1&gt;მონაცემები!$I110)*OR(მონაცემები!$AF110&gt;D$1,მონაცემები!$AF110="")*((D$1-მონაცემები!$I110)/365)),0)</f>
        <v>0</v>
      </c>
      <c r="E110" s="8">
        <f>IF(მონაცემები!$I110&lt;&gt;"არ დაწყებულა",((E$1&gt;მონაცემები!$I110)*OR(მონაცემები!$AF110&gt;E$1,მონაცემები!$AF110="")*((E$1-მონაცემები!$I110)/365)),0)</f>
        <v>0</v>
      </c>
      <c r="F110" s="8">
        <f>IF(მონაცემები!$I110&lt;&gt;"არ დაწყებულა",((F$1&gt;მონაცემები!$I110)*OR(მონაცემები!$AF110&gt;F$1,მონაცემები!$AF110="")*((F$1-მონაცემები!$I110)/365)),0)</f>
        <v>0</v>
      </c>
      <c r="G110" s="8">
        <f>IF(მონაცემები!$I110&lt;&gt;"არ დაწყებულა",((G$1&gt;მონაცემები!$I110)*OR(მონაცემები!$AF110&gt;G$1,მონაცემები!$AF110="")*((G$1-მონაცემები!$I110)/365)),0)</f>
        <v>0</v>
      </c>
      <c r="H110" s="8">
        <f>IF(მონაცემები!$I110&lt;&gt;"არ დაწყებულა",((H$1&gt;მონაცემები!$I110)*OR(მონაცემები!$AF110&gt;H$1,მონაცემები!$AF110="")*((H$1-მონაცემები!$I110)/365)),0)</f>
        <v>0</v>
      </c>
      <c r="I110" s="8">
        <f>IF(მონაცემები!$I110&lt;&gt;"არ დაწყებულა",((I$1&gt;მონაცემები!$I110)*OR(მონაცემები!$AF110&gt;I$1,მონაცემები!$AF110="")*((I$1-მონაცემები!$I110)/365)),0)</f>
        <v>0</v>
      </c>
      <c r="J110" s="8">
        <f>IF(მონაცემები!$I110&lt;&gt;"არ დაწყებულა",((J$1&gt;მონაცემები!$I110)*OR(მონაცემები!$AF110&gt;J$1,მონაცემები!$AF110="")*((J$1-მონაცემები!$I110)/365)),0)</f>
        <v>0</v>
      </c>
      <c r="K110" s="8">
        <f>IF(მონაცემები!$I110&lt;&gt;"არ დაწყებულა",((K$1&gt;მონაცემები!$I110)*OR(მონაცემები!$AF110&gt;K$1,მონაცემები!$AF110="")*((K$1-მონაცემები!$I110)/365)),0)</f>
        <v>0</v>
      </c>
      <c r="L110" s="8">
        <f>IF(მონაცემები!$I110&lt;&gt;"არ დაწყებულა",((L$1&gt;მონაცემები!$I110)*OR(მონაცემები!$AF110&gt;L$1,მონაცემები!$AF110="")*((L$1-მონაცემები!$I110)/365)),0)</f>
        <v>0</v>
      </c>
      <c r="M110" s="8">
        <f>IF(მონაცემები!$I110&lt;&gt;"არ დაწყებულა",((M$1&gt;მონაცემები!$I110)*OR(მონაცემები!$AF110&gt;M$1,მონაცემები!$AF110="")*((M$1-მონაცემები!$I110)/365)),0)</f>
        <v>3.5616438356164383E-2</v>
      </c>
      <c r="N110" s="8">
        <f>IF(მონაცემები!$I110&lt;&gt;"არ დაწყებულა",((N$1&gt;მონაცემები!$I110)*OR(მონაცემები!$AF110&gt;N$1,მონაცემები!$AF110="")*((N$1-მონაცემები!$I110)/365)),0)</f>
        <v>0.12054794520547946</v>
      </c>
      <c r="O110" s="8">
        <f>IF(მონაცემები!$I110&lt;&gt;"არ დაწყებულა",((O$1&gt;მონაცემები!$I110)*OR(მონაცემები!$AF110&gt;O$1,მონაცემები!$AF110="")*((O$1-მონაცემები!$I110)/365)),0)</f>
        <v>0.20547945205479451</v>
      </c>
      <c r="P110" s="8">
        <f>IF(მონაცემები!$I110&lt;&gt;"არ დაწყებულა",((P$1&gt;მონაცემები!$I110)*OR(მონაცემები!$AF110&gt;P$1,მონაცემები!$AF110="")*((P$1-მონაცემები!$I110)/365)),0)</f>
        <v>0.28493150684931506</v>
      </c>
      <c r="Q110" s="8">
        <f>IF(მონაცემები!$I110&lt;&gt;"არ დაწყებულა",((Q$1&gt;მონაცემები!$I110)*OR(მონაცემები!$AF110&gt;Q$1,მონაცემები!$AF110="")*((Q$1-მონაცემები!$I110)/365)),0)</f>
        <v>0.36986301369863012</v>
      </c>
      <c r="R110" s="8">
        <f>IF(მონაცემები!$I110&lt;&gt;"არ დაწყებულა",((R$1&gt;მონაცემები!$I110)*OR(მონაცემები!$AF110&gt;R$1,მონაცემები!$AF110="")*((R$1-მონაცემები!$I110)/365)),0)</f>
        <v>0.45205479452054792</v>
      </c>
      <c r="S110" s="8">
        <f>IF(მონაცემები!$I110&lt;&gt;"არ დაწყებულა",((S$1&gt;მონაცემები!$I110)*OR(მონაცემები!$AF110&gt;S$1,მონაცემები!$AF110="")*((S$1-მონაცემები!$I110)/365)),0)</f>
        <v>0.53698630136986303</v>
      </c>
      <c r="T110" s="8">
        <f>IF(მონაცემები!$I110&lt;&gt;"არ დაწყებულა",((T$1&gt;მონაცემები!$I110)*OR(მონაცემები!$AF110&gt;T$1,მონაცემები!$AF110="")*((T$1-მონაცემები!$I110)/365)),0)</f>
        <v>0.61917808219178083</v>
      </c>
      <c r="U110" s="8">
        <f>IF(მონაცემები!$I110&lt;&gt;"არ დაწყებულა",((U$1&gt;მონაცემები!$I110)*OR(მონაცემები!$AF110&gt;U$1,მონაცემები!$AF110="")*((U$1-მონაცემები!$I110)/365)),0)</f>
        <v>0.70410958904109588</v>
      </c>
      <c r="V110" s="8">
        <f>IF(მონაცემები!$I110&lt;&gt;"არ დაწყებულა",((V$1&gt;მონაცემები!$I110)*OR(მონაცემები!$AF110&gt;V$1,მონაცემები!$AF110="")*((V$1-მონაცემები!$I110)/365)),0)</f>
        <v>0.78904109589041094</v>
      </c>
      <c r="W110" s="8">
        <f>IF(მონაცემები!$I110&lt;&gt;"არ დაწყებულა",((W$1&gt;მონაცემები!$I110)*OR(მონაცემები!$AF110&gt;W$1,მონაცემები!$AF110="")*((W$1-მონაცემები!$I110)/365)),0)</f>
        <v>0.87123287671232874</v>
      </c>
      <c r="X110" s="8">
        <f>IF(მონაცემები!$I110&lt;&gt;"არ დაწყებულა",((X$1&gt;მონაცემები!$I110)*OR(მონაცემები!$AF110&gt;X$1,მონაცემები!$AF110="")*((X$1-მონაცემები!$I110)/365)),0)</f>
        <v>0.95616438356164379</v>
      </c>
      <c r="Y110" s="8">
        <f>IF(მონაცემები!$I110&lt;&gt;"არ დაწყებულა",((Y$1&gt;მონაცემები!$I110)*OR(მონაცემები!$AF110&gt;Y$1,მონაცემები!$AF110="")*((Y$1-მონაცემები!$I110)/365)),0)</f>
        <v>1.0383561643835617</v>
      </c>
      <c r="Z110" s="8">
        <f>IF(მონაცემები!$I110&lt;&gt;"არ დაწყებულა",((Z$1&gt;მონაცემები!$I110)*OR(მონაცემები!$AF110&gt;Z$1,მონაცემები!$AF110="")*((Z$1-მონაცემები!$I110)/365)),0)</f>
        <v>1.1232876712328768</v>
      </c>
      <c r="AA110" s="8">
        <f>IF(მონაცემები!$I110&lt;&gt;"არ დაწყებულა",((AA$1&gt;მონაცემები!$I110)*OR(მონაცემები!$AF110&gt;AA$1,მონაცემები!$AF110="")*((AA$1-მონაცემები!$I110)/365)),0)</f>
        <v>1.2082191780821918</v>
      </c>
      <c r="AB110" s="8">
        <f>IF(მონაცემები!$I110&lt;&gt;"არ დაწყებულა",((AB$1&gt;მონაცემები!$I110)*OR(მონაცემები!$AF110&gt;AB$1,მონაცემები!$AF110="")*((AB$1-მონაცემები!$I110)/365)),0)</f>
        <v>1.284931506849315</v>
      </c>
      <c r="AC110" s="8">
        <f>IF(მონაცემები!$I110&lt;&gt;"არ დაწყებულა",((AC$1&gt;მონაცემები!$I110)*OR(მონაცემები!$AF110&gt;AC$1,მონაცემები!$AF110="")*((AC$1-მონაცემები!$I110)/365)),0)</f>
        <v>1.3698630136986301</v>
      </c>
      <c r="AD110" s="8">
        <f>IF(მონაცემები!$I110&lt;&gt;"არ დაწყებულა",((AD$1&gt;მონაცემები!$I110)*OR(მონაცემები!$AF110&gt;AD$1,მონაცემები!$AF110="")*((AD$1-მონაცემები!$I110)/365)),0)</f>
        <v>1.452054794520548</v>
      </c>
      <c r="AE110" s="8">
        <f>IF(მონაცემები!$I110&lt;&gt;"არ დაწყებულა",((AE$1&gt;მონაცემები!$I110)*OR(მონაცემები!$AF110&gt;AE$1,მონაცემები!$AF110="")*((AE$1-მონაცემები!$I110)/365)),0)</f>
        <v>1.536986301369863</v>
      </c>
      <c r="AF110" s="8">
        <f>IF(მონაცემები!$I110&lt;&gt;"არ დაწყებულა",((AF$1&gt;მონაცემები!$I110)*OR(მონაცემები!$AF110&gt;AF$1,მონაცემები!$AF110="")*((AF$1-მონაცემები!$I110)/365)),0)</f>
        <v>1.6191780821917807</v>
      </c>
      <c r="AG110" s="8">
        <f>IF(მონაცემები!$I110&lt;&gt;"არ დაწყებულა",((AG$1&gt;მონაცემები!$I110)*OR(მონაცემები!$AF110&gt;AG$1,მონაცემები!$AF110="")*((AG$1-მონაცემები!$I110)/365)),0)</f>
        <v>1.704109589041096</v>
      </c>
      <c r="AH110" s="8">
        <f>IF(მონაცემები!$I110&lt;&gt;"არ დაწყებულა",((AH$1&gt;მონაცემები!$I110)*OR(მონაცემები!$AF110&gt;AH$1,მონაცემები!$AF110="")*((AH$1-მონაცემები!$I110)/365)),0)</f>
        <v>1.789041095890411</v>
      </c>
      <c r="AI110" s="8">
        <f>IF(მონაცემები!$I110&lt;&gt;"არ დაწყებულა",((AI$1&gt;მონაცემები!$I110)*OR(მონაცემები!$AF110&gt;AI$1,მონაცემები!$AF110="")*((AI$1-მონაცემები!$I110)/365)),0)</f>
        <v>1.8712328767123287</v>
      </c>
      <c r="AJ110" s="8">
        <f>IF(მონაცემები!$I110&lt;&gt;"არ დაწყებულა",((AJ$1&gt;მონაცემები!$I110)*OR(მონაცემები!$AF110&gt;AJ$1,მონაცემები!$AF110="")*((AJ$1-მონაცემები!$I110)/365)),0)</f>
        <v>1.9561643835616438</v>
      </c>
      <c r="AK110" s="8">
        <f>IF(მონაცემები!$I110&lt;&gt;"არ დაწყებულა",((AK$1&gt;მონაცემები!$I110)*OR(მონაცემები!$AF110&gt;AK$1,მონაცემები!$AF110="")*((AK$1-მონაცემები!$I110)/365)),0)</f>
        <v>2.0383561643835617</v>
      </c>
      <c r="AL110" s="8">
        <f>IF(მონაცემები!$I110&lt;&gt;"არ დაწყებულა",((AL$1&gt;მონაცემები!$I110)*OR(მონაცემები!$AF110&gt;AL$1,მონაცემები!$AF110="")*((AL$1-მონაცემები!$I110)/365)),0)</f>
        <v>2.1232876712328768</v>
      </c>
      <c r="AM110" s="8">
        <f>IF(მონაცემები!$I110&lt;&gt;"არ დაწყებულა",((AM$1&gt;მონაცემები!$I110)*OR(მონაცემები!$AF110&gt;AM$1,მონაცემები!$AF110="")*((AM$1-მონაცემები!$I110)/365)),0)</f>
        <v>2.2082191780821918</v>
      </c>
      <c r="AN110" s="8">
        <f>IF(მონაცემები!$I110&lt;&gt;"არ დაწყებულა",((AN$1&gt;მონაცემები!$I110)*OR(მონაცემები!$AF110&gt;AN$1,მონაცემები!$AF110="")*((AN$1-მონაცემები!$I110)/365)),0)</f>
        <v>2.2849315068493152</v>
      </c>
      <c r="AO110" s="8">
        <f>IF(მონაცემები!$I110&lt;&gt;"არ დაწყებულა",((AO$1&gt;მონაცემები!$I110)*OR(მონაცემები!$AF110&gt;AO$1,მონაცემები!$AF110="")*((AO$1-მონაცემები!$I110)/365)),0)</f>
        <v>2.3698630136986303</v>
      </c>
      <c r="AP110" s="8">
        <f>IF(მონაცემები!$I110&lt;&gt;"არ დაწყებულა",((AP$1&gt;მონაცემები!$I110)*OR(მონაცემები!$AF110&gt;AP$1,მონაცემები!$AF110="")*((AP$1-მონაცემები!$I110)/365)),0)</f>
        <v>2.452054794520548</v>
      </c>
      <c r="AQ110" s="8">
        <f>IF(მონაცემები!$I110&lt;&gt;"არ დაწყებულა",((AQ$1&gt;მონაცემები!$I110)*OR(მონაცემები!$AF110&gt;AQ$1,მონაცემები!$AF110="")*((AQ$1-მონაცემები!$I110)/365)),0)</f>
        <v>2.536986301369863</v>
      </c>
      <c r="AR110" s="8">
        <f>IF(მონაცემები!$I110&lt;&gt;"არ დაწყებულა",((AR$1&gt;მონაცემები!$I110)*OR(მონაცემები!$AF110&gt;AR$1,მონაცემები!$AF110="")*((AR$1-მონაცემები!$I110)/365)),0)</f>
        <v>2.6191780821917807</v>
      </c>
      <c r="AS110" s="8">
        <f>IF(მონაცემები!$I110&lt;&gt;"არ დაწყებულა",((AS$1&gt;მონაცემები!$I110)*OR(მონაცემები!$AF110&gt;AS$1,მონაცემები!$AF110="")*((AS$1-მონაცემები!$I110)/365)),0)</f>
        <v>2.7041095890410958</v>
      </c>
      <c r="AT110" s="8">
        <f>IF(მონაცემები!$I110&lt;&gt;"არ დაწყებულა",((AT$1&gt;მონაცემები!$I110)*OR(მონაცემები!$AF110&gt;AT$1,მონაცემები!$AF110="")*((AT$1-მონაცემები!$I110)/365)),0)</f>
        <v>2.7890410958904108</v>
      </c>
      <c r="AU110" s="8">
        <f>IF(მონაცემები!$I110&lt;&gt;"არ დაწყებულა",((AU$1&gt;მონაცემები!$I110)*OR(მონაცემები!$AF110&gt;AU$1,მონაცემები!$AF110="")*((AU$1-მონაცემები!$I110)/365)),0)</f>
        <v>2.871232876712329</v>
      </c>
      <c r="AV110" s="8">
        <f>IF(მონაცემები!$I110&lt;&gt;"არ დაწყებულა",((AV$1&gt;მონაცემები!$I110)*OR(მონაცემები!$AF110&gt;AV$1,მონაცემები!$AF110="")*((AV$1-მონაცემები!$I110)/365)),0)</f>
        <v>2.956164383561644</v>
      </c>
      <c r="AW110" s="8">
        <f>IF(მონაცემები!$I110&lt;&gt;"არ დაწყებულა",((AW$1&gt;მონაცემები!$I110)*OR(მონაცემები!$AF110&gt;AW$1,მონაცემები!$AF110="")*((AW$1-მონაცემები!$I110)/365)),0)</f>
        <v>3.0383561643835617</v>
      </c>
      <c r="AX110" s="8">
        <f>IF(მონაცემები!$I110&lt;&gt;"არ დაწყებულა",((AX$1&gt;მონაცემები!$I110)*OR(მონაცემები!$AF110&gt;AX$1,მონაცემები!$AF110="")*((AX$1-მონაცემები!$I110)/365)),0)</f>
        <v>3.1232876712328768</v>
      </c>
      <c r="AY110" s="8">
        <f>IF(მონაცემები!$I110&lt;&gt;"არ დაწყებულა",((AY$1&gt;მონაცემები!$I110)*OR(მონაცემები!$AF110&gt;AY$1,მონაცემები!$AF110="")*((AY$1-მონაცემები!$I110)/365)),0)</f>
        <v>3.2082191780821918</v>
      </c>
      <c r="AZ110" s="8">
        <f>IF(მონაცემები!$I110&lt;&gt;"არ დაწყებულა",((AZ$1&gt;მონაცემები!$I110)*OR(მონაცემები!$AF110&gt;AZ$1,მონაცემები!$AF110="")*((AZ$1-მონაცემები!$I110)/365)),0)</f>
        <v>3.2849315068493152</v>
      </c>
      <c r="BA110" s="8">
        <f>IF(მონაცემები!$I110&lt;&gt;"არ დაწყებულა",((BA$1&gt;მონაცემები!$I110)*OR(მონაცემები!$AF110&gt;BA$1,მონაცემები!$AF110="")*((BA$1-მონაცემები!$I110)/365)),0)</f>
        <v>3.3698630136986303</v>
      </c>
      <c r="BB110" s="8">
        <f>IF(მონაცემები!$I110&lt;&gt;"არ დაწყებულა",((BB$1&gt;მონაცემები!$I110)*OR(მონაცემები!$AF110&gt;BB$1,მონაცემები!$AF110="")*((BB$1-მონაცემები!$I110)/365)),0)</f>
        <v>3.452054794520548</v>
      </c>
      <c r="BC110" s="8">
        <f>IF(მონაცემები!$I110&lt;&gt;"არ დაწყებულა",((BC$1&gt;მონაცემები!$I110)*OR(მონაცემები!$AF110&gt;BC$1,მონაცემები!$AF110="")*((BC$1-მონაცემები!$I110)/365)),0)</f>
        <v>0</v>
      </c>
      <c r="BD110" s="8">
        <f>IF(მონაცემები!$I110&lt;&gt;"არ დაწყებულა",((BD$1&gt;მონაცემები!$I110)*OR(მონაცემები!$AF110&gt;BD$1,მონაცემები!$AF110="")*((BD$1-მონაცემები!$I110)/365)),0)</f>
        <v>0</v>
      </c>
    </row>
    <row r="111" spans="2:56">
      <c r="B111" s="8">
        <f>IF(მონაცემები!$I111&lt;&gt;"არ დაწყებულა",((B$1&gt;მონაცემები!$I111)*OR(მონაცემები!$AF111&gt;B$1,მონაცემები!$AF111="")*((B$1-მონაცემები!$I111)/365)),0)</f>
        <v>0.39178082191780822</v>
      </c>
      <c r="C111" s="8">
        <f>IF(მონაცემები!$I111&lt;&gt;"არ დაწყებულა",((C$1&gt;მონაცემები!$I111)*OR(მონაცემები!$AF111&gt;C$1,მონაცემები!$AF111="")*((C$1-მონაცემები!$I111)/365)),0)</f>
        <v>0.47671232876712327</v>
      </c>
      <c r="D111" s="8">
        <f>IF(მონაცემები!$I111&lt;&gt;"არ დაწყებულა",((D$1&gt;მონაცემები!$I111)*OR(მონაცემები!$AF111&gt;D$1,მონაცემები!$AF111="")*((D$1-მონაცემები!$I111)/365)),0)</f>
        <v>0.55342465753424652</v>
      </c>
      <c r="E111" s="8">
        <f>IF(მონაცემები!$I111&lt;&gt;"არ დაწყებულა",((E$1&gt;მონაცემები!$I111)*OR(მონაცემები!$AF111&gt;E$1,მონაცემები!$AF111="")*((E$1-მონაცემები!$I111)/365)),0)</f>
        <v>0.63835616438356169</v>
      </c>
      <c r="F111" s="8">
        <f>IF(მონაცემები!$I111&lt;&gt;"არ დაწყებულა",((F$1&gt;მონაცემები!$I111)*OR(მონაცემები!$AF111&gt;F$1,მონაცემები!$AF111="")*((F$1-მონაცემები!$I111)/365)),0)</f>
        <v>0.72054794520547949</v>
      </c>
      <c r="G111" s="8">
        <f>IF(მონაცემები!$I111&lt;&gt;"არ დაწყებულა",((G$1&gt;მონაცემები!$I111)*OR(მონაცემები!$AF111&gt;G$1,მონაცემები!$AF111="")*((G$1-მონაცემები!$I111)/365)),0)</f>
        <v>0.80547945205479454</v>
      </c>
      <c r="H111" s="8">
        <f>IF(მონაცემები!$I111&lt;&gt;"არ დაწყებულა",((H$1&gt;მონაცემები!$I111)*OR(მონაცემები!$AF111&gt;H$1,მონაცემები!$AF111="")*((H$1-მონაცემები!$I111)/365)),0)</f>
        <v>0.88767123287671235</v>
      </c>
      <c r="I111" s="8">
        <f>IF(მონაცემები!$I111&lt;&gt;"არ დაწყებულა",((I$1&gt;მონაცემები!$I111)*OR(მონაცემები!$AF111&gt;I$1,მონაცემები!$AF111="")*((I$1-მონაცემები!$I111)/365)),0)</f>
        <v>0.9726027397260274</v>
      </c>
      <c r="J111" s="8">
        <f>IF(მონაცემები!$I111&lt;&gt;"არ დაწყებულა",((J$1&gt;მონაცემები!$I111)*OR(მონაცემები!$AF111&gt;J$1,მონაცემები!$AF111="")*((J$1-მონაცემები!$I111)/365)),0)</f>
        <v>1.0575342465753426</v>
      </c>
      <c r="K111" s="8">
        <f>IF(მონაცემები!$I111&lt;&gt;"არ დაწყებულა",((K$1&gt;მონაცემები!$I111)*OR(მონაცემები!$AF111&gt;K$1,მონაცემები!$AF111="")*((K$1-მონაცემები!$I111)/365)),0)</f>
        <v>1.1397260273972603</v>
      </c>
      <c r="L111" s="8">
        <f>IF(მონაცემები!$I111&lt;&gt;"არ დაწყებულა",((L$1&gt;მონაცემები!$I111)*OR(მონაცემები!$AF111&gt;L$1,მონაცემები!$AF111="")*((L$1-მონაცემები!$I111)/365)),0)</f>
        <v>1.2246575342465753</v>
      </c>
      <c r="M111" s="8">
        <f>IF(მონაცემები!$I111&lt;&gt;"არ დაწყებულა",((M$1&gt;მონაცემები!$I111)*OR(მონაცემები!$AF111&gt;M$1,მონაცემები!$AF111="")*((M$1-მონაცემები!$I111)/365)),0)</f>
        <v>1.3068493150684932</v>
      </c>
      <c r="N111" s="8">
        <f>IF(მონაცემები!$I111&lt;&gt;"არ დაწყებულა",((N$1&gt;მონაცემები!$I111)*OR(მონაცემები!$AF111&gt;N$1,მონაცემები!$AF111="")*((N$1-მონაცემები!$I111)/365)),0)</f>
        <v>0</v>
      </c>
      <c r="O111" s="8">
        <f>IF(მონაცემები!$I111&lt;&gt;"არ დაწყებულა",((O$1&gt;მონაცემები!$I111)*OR(მონაცემები!$AF111&gt;O$1,მონაცემები!$AF111="")*((O$1-მონაცემები!$I111)/365)),0)</f>
        <v>0</v>
      </c>
      <c r="P111" s="8">
        <f>IF(მონაცემები!$I111&lt;&gt;"არ დაწყებულა",((P$1&gt;მონაცემები!$I111)*OR(მონაცემები!$AF111&gt;P$1,მონაცემები!$AF111="")*((P$1-მონაცემები!$I111)/365)),0)</f>
        <v>0</v>
      </c>
      <c r="Q111" s="8">
        <f>IF(მონაცემები!$I111&lt;&gt;"არ დაწყებულა",((Q$1&gt;მონაცემები!$I111)*OR(მონაცემები!$AF111&gt;Q$1,მონაცემები!$AF111="")*((Q$1-მონაცემები!$I111)/365)),0)</f>
        <v>0</v>
      </c>
      <c r="R111" s="8">
        <f>IF(მონაცემები!$I111&lt;&gt;"არ დაწყებულა",((R$1&gt;მონაცემები!$I111)*OR(მონაცემები!$AF111&gt;R$1,მონაცემები!$AF111="")*((R$1-მონაცემები!$I111)/365)),0)</f>
        <v>0</v>
      </c>
      <c r="S111" s="8">
        <f>IF(მონაცემები!$I111&lt;&gt;"არ დაწყებულა",((S$1&gt;მონაცემები!$I111)*OR(მონაცემები!$AF111&gt;S$1,მონაცემები!$AF111="")*((S$1-მონაცემები!$I111)/365)),0)</f>
        <v>0</v>
      </c>
      <c r="T111" s="8">
        <f>IF(მონაცემები!$I111&lt;&gt;"არ დაწყებულა",((T$1&gt;მონაცემები!$I111)*OR(მონაცემები!$AF111&gt;T$1,მონაცემები!$AF111="")*((T$1-მონაცემები!$I111)/365)),0)</f>
        <v>0</v>
      </c>
      <c r="U111" s="8">
        <f>IF(მონაცემები!$I111&lt;&gt;"არ დაწყებულა",((U$1&gt;მონაცემები!$I111)*OR(მონაცემები!$AF111&gt;U$1,მონაცემები!$AF111="")*((U$1-მონაცემები!$I111)/365)),0)</f>
        <v>0</v>
      </c>
      <c r="V111" s="8">
        <f>IF(მონაცემები!$I111&lt;&gt;"არ დაწყებულა",((V$1&gt;მონაცემები!$I111)*OR(მონაცემები!$AF111&gt;V$1,მონაცემები!$AF111="")*((V$1-მონაცემები!$I111)/365)),0)</f>
        <v>0</v>
      </c>
      <c r="W111" s="8">
        <f>IF(მონაცემები!$I111&lt;&gt;"არ დაწყებულა",((W$1&gt;მონაცემები!$I111)*OR(მონაცემები!$AF111&gt;W$1,მონაცემები!$AF111="")*((W$1-მონაცემები!$I111)/365)),0)</f>
        <v>0</v>
      </c>
      <c r="X111" s="8">
        <f>IF(მონაცემები!$I111&lt;&gt;"არ დაწყებულა",((X$1&gt;მონაცემები!$I111)*OR(მონაცემები!$AF111&gt;X$1,მონაცემები!$AF111="")*((X$1-მონაცემები!$I111)/365)),0)</f>
        <v>0</v>
      </c>
      <c r="Y111" s="8">
        <f>IF(მონაცემები!$I111&lt;&gt;"არ დაწყებულა",((Y$1&gt;მონაცემები!$I111)*OR(მონაცემები!$AF111&gt;Y$1,მონაცემები!$AF111="")*((Y$1-მონაცემები!$I111)/365)),0)</f>
        <v>0</v>
      </c>
      <c r="Z111" s="8">
        <f>IF(მონაცემები!$I111&lt;&gt;"არ დაწყებულა",((Z$1&gt;მონაცემები!$I111)*OR(მონაცემები!$AF111&gt;Z$1,მონაცემები!$AF111="")*((Z$1-მონაცემები!$I111)/365)),0)</f>
        <v>0</v>
      </c>
      <c r="AA111" s="8">
        <f>IF(მონაცემები!$I111&lt;&gt;"არ დაწყებულა",((AA$1&gt;მონაცემები!$I111)*OR(მონაცემები!$AF111&gt;AA$1,მონაცემები!$AF111="")*((AA$1-მონაცემები!$I111)/365)),0)</f>
        <v>0</v>
      </c>
      <c r="AB111" s="8">
        <f>IF(მონაცემები!$I111&lt;&gt;"არ დაწყებულა",((AB$1&gt;მონაცემები!$I111)*OR(მონაცემები!$AF111&gt;AB$1,მონაცემები!$AF111="")*((AB$1-მონაცემები!$I111)/365)),0)</f>
        <v>0</v>
      </c>
      <c r="AC111" s="8">
        <f>IF(მონაცემები!$I111&lt;&gt;"არ დაწყებულა",((AC$1&gt;მონაცემები!$I111)*OR(მონაცემები!$AF111&gt;AC$1,მონაცემები!$AF111="")*((AC$1-მონაცემები!$I111)/365)),0)</f>
        <v>0</v>
      </c>
      <c r="AD111" s="8">
        <f>IF(მონაცემები!$I111&lt;&gt;"არ დაწყებულა",((AD$1&gt;მონაცემები!$I111)*OR(მონაცემები!$AF111&gt;AD$1,მონაცემები!$AF111="")*((AD$1-მონაცემები!$I111)/365)),0)</f>
        <v>0</v>
      </c>
      <c r="AE111" s="8">
        <f>IF(მონაცემები!$I111&lt;&gt;"არ დაწყებულა",((AE$1&gt;მონაცემები!$I111)*OR(მონაცემები!$AF111&gt;AE$1,მონაცემები!$AF111="")*((AE$1-მონაცემები!$I111)/365)),0)</f>
        <v>0</v>
      </c>
      <c r="AF111" s="8">
        <f>IF(მონაცემები!$I111&lt;&gt;"არ დაწყებულა",((AF$1&gt;მონაცემები!$I111)*OR(მონაცემები!$AF111&gt;AF$1,მონაცემები!$AF111="")*((AF$1-მონაცემები!$I111)/365)),0)</f>
        <v>0</v>
      </c>
      <c r="AG111" s="8">
        <f>IF(მონაცემები!$I111&lt;&gt;"არ დაწყებულა",((AG$1&gt;მონაცემები!$I111)*OR(მონაცემები!$AF111&gt;AG$1,მონაცემები!$AF111="")*((AG$1-მონაცემები!$I111)/365)),0)</f>
        <v>0</v>
      </c>
      <c r="AH111" s="8">
        <f>IF(მონაცემები!$I111&lt;&gt;"არ დაწყებულა",((AH$1&gt;მონაცემები!$I111)*OR(მონაცემები!$AF111&gt;AH$1,მონაცემები!$AF111="")*((AH$1-მონაცემები!$I111)/365)),0)</f>
        <v>0</v>
      </c>
      <c r="AI111" s="8">
        <f>IF(მონაცემები!$I111&lt;&gt;"არ დაწყებულა",((AI$1&gt;მონაცემები!$I111)*OR(მონაცემები!$AF111&gt;AI$1,მონაცემები!$AF111="")*((AI$1-მონაცემები!$I111)/365)),0)</f>
        <v>0</v>
      </c>
      <c r="AJ111" s="8">
        <f>IF(მონაცემები!$I111&lt;&gt;"არ დაწყებულა",((AJ$1&gt;მონაცემები!$I111)*OR(მონაცემები!$AF111&gt;AJ$1,მონაცემები!$AF111="")*((AJ$1-მონაცემები!$I111)/365)),0)</f>
        <v>0</v>
      </c>
      <c r="AK111" s="8">
        <f>IF(მონაცემები!$I111&lt;&gt;"არ დაწყებულა",((AK$1&gt;მონაცემები!$I111)*OR(მონაცემები!$AF111&gt;AK$1,მონაცემები!$AF111="")*((AK$1-მონაცემები!$I111)/365)),0)</f>
        <v>0</v>
      </c>
      <c r="AL111" s="8">
        <f>IF(მონაცემები!$I111&lt;&gt;"არ დაწყებულა",((AL$1&gt;მონაცემები!$I111)*OR(მონაცემები!$AF111&gt;AL$1,მონაცემები!$AF111="")*((AL$1-მონაცემები!$I111)/365)),0)</f>
        <v>0</v>
      </c>
      <c r="AM111" s="8">
        <f>IF(მონაცემები!$I111&lt;&gt;"არ დაწყებულა",((AM$1&gt;მონაცემები!$I111)*OR(მონაცემები!$AF111&gt;AM$1,მონაცემები!$AF111="")*((AM$1-მონაცემები!$I111)/365)),0)</f>
        <v>0</v>
      </c>
      <c r="AN111" s="8">
        <f>IF(მონაცემები!$I111&lt;&gt;"არ დაწყებულა",((AN$1&gt;მონაცემები!$I111)*OR(მონაცემები!$AF111&gt;AN$1,მონაცემები!$AF111="")*((AN$1-მონაცემები!$I111)/365)),0)</f>
        <v>0</v>
      </c>
      <c r="AO111" s="8">
        <f>IF(მონაცემები!$I111&lt;&gt;"არ დაწყებულა",((AO$1&gt;მონაცემები!$I111)*OR(მონაცემები!$AF111&gt;AO$1,მონაცემები!$AF111="")*((AO$1-მონაცემები!$I111)/365)),0)</f>
        <v>0</v>
      </c>
      <c r="AP111" s="8">
        <f>IF(მონაცემები!$I111&lt;&gt;"არ დაწყებულა",((AP$1&gt;მონაცემები!$I111)*OR(მონაცემები!$AF111&gt;AP$1,მონაცემები!$AF111="")*((AP$1-მონაცემები!$I111)/365)),0)</f>
        <v>0</v>
      </c>
      <c r="AQ111" s="8">
        <f>IF(მონაცემები!$I111&lt;&gt;"არ დაწყებულა",((AQ$1&gt;მონაცემები!$I111)*OR(მონაცემები!$AF111&gt;AQ$1,მონაცემები!$AF111="")*((AQ$1-მონაცემები!$I111)/365)),0)</f>
        <v>0</v>
      </c>
      <c r="AR111" s="8">
        <f>IF(მონაცემები!$I111&lt;&gt;"არ დაწყებულა",((AR$1&gt;მონაცემები!$I111)*OR(მონაცემები!$AF111&gt;AR$1,მონაცემები!$AF111="")*((AR$1-მონაცემები!$I111)/365)),0)</f>
        <v>0</v>
      </c>
      <c r="AS111" s="8">
        <f>IF(მონაცემები!$I111&lt;&gt;"არ დაწყებულა",((AS$1&gt;მონაცემები!$I111)*OR(მონაცემები!$AF111&gt;AS$1,მონაცემები!$AF111="")*((AS$1-მონაცემები!$I111)/365)),0)</f>
        <v>0</v>
      </c>
      <c r="AT111" s="8">
        <f>IF(მონაცემები!$I111&lt;&gt;"არ დაწყებულა",((AT$1&gt;მონაცემები!$I111)*OR(მონაცემები!$AF111&gt;AT$1,მონაცემები!$AF111="")*((AT$1-მონაცემები!$I111)/365)),0)</f>
        <v>0</v>
      </c>
      <c r="AU111" s="8">
        <f>IF(მონაცემები!$I111&lt;&gt;"არ დაწყებულა",((AU$1&gt;მონაცემები!$I111)*OR(მონაცემები!$AF111&gt;AU$1,მონაცემები!$AF111="")*((AU$1-მონაცემები!$I111)/365)),0)</f>
        <v>0</v>
      </c>
      <c r="AV111" s="8">
        <f>IF(მონაცემები!$I111&lt;&gt;"არ დაწყებულა",((AV$1&gt;მონაცემები!$I111)*OR(მონაცემები!$AF111&gt;AV$1,მონაცემები!$AF111="")*((AV$1-მონაცემები!$I111)/365)),0)</f>
        <v>0</v>
      </c>
      <c r="AW111" s="8">
        <f>IF(მონაცემები!$I111&lt;&gt;"არ დაწყებულა",((AW$1&gt;მონაცემები!$I111)*OR(მონაცემები!$AF111&gt;AW$1,მონაცემები!$AF111="")*((AW$1-მონაცემები!$I111)/365)),0)</f>
        <v>0</v>
      </c>
      <c r="AX111" s="8">
        <f>IF(მონაცემები!$I111&lt;&gt;"არ დაწყებულა",((AX$1&gt;მონაცემები!$I111)*OR(მონაცემები!$AF111&gt;AX$1,მონაცემები!$AF111="")*((AX$1-მონაცემები!$I111)/365)),0)</f>
        <v>0</v>
      </c>
      <c r="AY111" s="8">
        <f>IF(მონაცემები!$I111&lt;&gt;"არ დაწყებულა",((AY$1&gt;მონაცემები!$I111)*OR(მონაცემები!$AF111&gt;AY$1,მონაცემები!$AF111="")*((AY$1-მონაცემები!$I111)/365)),0)</f>
        <v>0</v>
      </c>
      <c r="AZ111" s="8">
        <f>IF(მონაცემები!$I111&lt;&gt;"არ დაწყებულა",((AZ$1&gt;მონაცემები!$I111)*OR(მონაცემები!$AF111&gt;AZ$1,მონაცემები!$AF111="")*((AZ$1-მონაცემები!$I111)/365)),0)</f>
        <v>0</v>
      </c>
      <c r="BA111" s="8">
        <f>IF(მონაცემები!$I111&lt;&gt;"არ დაწყებულა",((BA$1&gt;მონაცემები!$I111)*OR(მონაცემები!$AF111&gt;BA$1,მონაცემები!$AF111="")*((BA$1-მონაცემები!$I111)/365)),0)</f>
        <v>0</v>
      </c>
      <c r="BB111" s="8">
        <f>IF(მონაცემები!$I111&lt;&gt;"არ დაწყებულა",((BB$1&gt;მონაცემები!$I111)*OR(მონაცემები!$AF111&gt;BB$1,მონაცემები!$AF111="")*((BB$1-მონაცემები!$I111)/365)),0)</f>
        <v>0</v>
      </c>
      <c r="BC111" s="8">
        <f>IF(მონაცემები!$I111&lt;&gt;"არ დაწყებულა",((BC$1&gt;მონაცემები!$I111)*OR(მონაცემები!$AF111&gt;BC$1,მონაცემები!$AF111="")*((BC$1-მონაცემები!$I111)/365)),0)</f>
        <v>0</v>
      </c>
      <c r="BD111" s="8">
        <f>IF(მონაცემები!$I111&lt;&gt;"არ დაწყებულა",((BD$1&gt;მონაცემები!$I111)*OR(მონაცემები!$AF111&gt;BD$1,მონაცემები!$AF111="")*((BD$1-მონაცემები!$I111)/365)),0)</f>
        <v>0</v>
      </c>
    </row>
    <row r="112" spans="2:56">
      <c r="B112" s="8">
        <f>IF(მონაცემები!$I112&lt;&gt;"არ დაწყებულა",((B$1&gt;მონაცემები!$I112)*OR(მონაცემები!$AF112&gt;B$1,მონაცემები!$AF112="")*((B$1-მონაცემები!$I112)/365)),0)</f>
        <v>0</v>
      </c>
      <c r="C112" s="8">
        <f>IF(მონაცემები!$I112&lt;&gt;"არ დაწყებულა",((C$1&gt;მონაცემები!$I112)*OR(მონაცემები!$AF112&gt;C$1,მონაცემები!$AF112="")*((C$1-მონაცემები!$I112)/365)),0)</f>
        <v>0</v>
      </c>
      <c r="D112" s="8">
        <f>IF(მონაცემები!$I112&lt;&gt;"არ დაწყებულა",((D$1&gt;მონაცემები!$I112)*OR(მონაცემები!$AF112&gt;D$1,მონაცემები!$AF112="")*((D$1-მონაცემები!$I112)/365)),0)</f>
        <v>0</v>
      </c>
      <c r="E112" s="8">
        <f>IF(მონაცემები!$I112&lt;&gt;"არ დაწყებულა",((E$1&gt;მონაცემები!$I112)*OR(მონაცემები!$AF112&gt;E$1,მონაცემები!$AF112="")*((E$1-მონაცემები!$I112)/365)),0)</f>
        <v>0</v>
      </c>
      <c r="F112" s="8">
        <f>IF(მონაცემები!$I112&lt;&gt;"არ დაწყებულა",((F$1&gt;მონაცემები!$I112)*OR(მონაცემები!$AF112&gt;F$1,მონაცემები!$AF112="")*((F$1-მონაცემები!$I112)/365)),0)</f>
        <v>0</v>
      </c>
      <c r="G112" s="8">
        <f>IF(მონაცემები!$I112&lt;&gt;"არ დაწყებულა",((G$1&gt;მონაცემები!$I112)*OR(მონაცემები!$AF112&gt;G$1,მონაცემები!$AF112="")*((G$1-მონაცემები!$I112)/365)),0)</f>
        <v>0</v>
      </c>
      <c r="H112" s="8">
        <f>IF(მონაცემები!$I112&lt;&gt;"არ დაწყებულა",((H$1&gt;მონაცემები!$I112)*OR(მონაცემები!$AF112&gt;H$1,მონაცემები!$AF112="")*((H$1-მონაცემები!$I112)/365)),0)</f>
        <v>0</v>
      </c>
      <c r="I112" s="8">
        <f>IF(მონაცემები!$I112&lt;&gt;"არ დაწყებულა",((I$1&gt;მონაცემები!$I112)*OR(მონაცემები!$AF112&gt;I$1,მონაცემები!$AF112="")*((I$1-მონაცემები!$I112)/365)),0)</f>
        <v>0</v>
      </c>
      <c r="J112" s="8">
        <f>IF(მონაცემები!$I112&lt;&gt;"არ დაწყებულა",((J$1&gt;მონაცემები!$I112)*OR(მონაცემები!$AF112&gt;J$1,მონაცემები!$AF112="")*((J$1-მონაცემები!$I112)/365)),0)</f>
        <v>0</v>
      </c>
      <c r="K112" s="8">
        <f>IF(მონაცემები!$I112&lt;&gt;"არ დაწყებულა",((K$1&gt;მონაცემები!$I112)*OR(მონაცემები!$AF112&gt;K$1,მონაცემები!$AF112="")*((K$1-მონაცემები!$I112)/365)),0)</f>
        <v>0</v>
      </c>
      <c r="L112" s="8">
        <f>IF(მონაცემები!$I112&lt;&gt;"არ დაწყებულა",((L$1&gt;მონაცემები!$I112)*OR(მონაცემები!$AF112&gt;L$1,მონაცემები!$AF112="")*((L$1-მონაცემები!$I112)/365)),0)</f>
        <v>0</v>
      </c>
      <c r="M112" s="8">
        <f>IF(მონაცემები!$I112&lt;&gt;"არ დაწყებულა",((M$1&gt;მონაცემები!$I112)*OR(მონაცემები!$AF112&gt;M$1,მონაცემები!$AF112="")*((M$1-მონაცემები!$I112)/365)),0)</f>
        <v>0</v>
      </c>
      <c r="N112" s="8">
        <f>IF(მონაცემები!$I112&lt;&gt;"არ დაწყებულა",((N$1&gt;მონაცემები!$I112)*OR(მონაცემები!$AF112&gt;N$1,მონაცემები!$AF112="")*((N$1-მონაცემები!$I112)/365)),0)</f>
        <v>0</v>
      </c>
      <c r="O112" s="8">
        <f>IF(მონაცემები!$I112&lt;&gt;"არ დაწყებულა",((O$1&gt;მონაცემები!$I112)*OR(მონაცემები!$AF112&gt;O$1,მონაცემები!$AF112="")*((O$1-მონაცემები!$I112)/365)),0)</f>
        <v>0</v>
      </c>
      <c r="P112" s="8">
        <f>IF(მონაცემები!$I112&lt;&gt;"არ დაწყებულა",((P$1&gt;მონაცემები!$I112)*OR(მონაცემები!$AF112&gt;P$1,მონაცემები!$AF112="")*((P$1-მონაცემები!$I112)/365)),0)</f>
        <v>0</v>
      </c>
      <c r="Q112" s="8">
        <f>IF(მონაცემები!$I112&lt;&gt;"არ დაწყებულა",((Q$1&gt;მონაცემები!$I112)*OR(მონაცემები!$AF112&gt;Q$1,მონაცემები!$AF112="")*((Q$1-მონაცემები!$I112)/365)),0)</f>
        <v>0</v>
      </c>
      <c r="R112" s="8">
        <f>IF(მონაცემები!$I112&lt;&gt;"არ დაწყებულა",((R$1&gt;მონაცემები!$I112)*OR(მონაცემები!$AF112&gt;R$1,მონაცემები!$AF112="")*((R$1-მონაცემები!$I112)/365)),0)</f>
        <v>0</v>
      </c>
      <c r="S112" s="8">
        <f>IF(მონაცემები!$I112&lt;&gt;"არ დაწყებულა",((S$1&gt;მონაცემები!$I112)*OR(მონაცემები!$AF112&gt;S$1,მონაცემები!$AF112="")*((S$1-მონაცემები!$I112)/365)),0)</f>
        <v>0</v>
      </c>
      <c r="T112" s="8">
        <f>IF(მონაცემები!$I112&lt;&gt;"არ დაწყებულა",((T$1&gt;მონაცემები!$I112)*OR(მონაცემები!$AF112&gt;T$1,მონაცემები!$AF112="")*((T$1-მონაცემები!$I112)/365)),0)</f>
        <v>0</v>
      </c>
      <c r="U112" s="8">
        <f>IF(მონაცემები!$I112&lt;&gt;"არ დაწყებულა",((U$1&gt;მონაცემები!$I112)*OR(მონაცემები!$AF112&gt;U$1,მონაცემები!$AF112="")*((U$1-მონაცემები!$I112)/365)),0)</f>
        <v>0</v>
      </c>
      <c r="V112" s="8">
        <f>IF(მონაცემები!$I112&lt;&gt;"არ დაწყებულა",((V$1&gt;მონაცემები!$I112)*OR(მონაცემები!$AF112&gt;V$1,მონაცემები!$AF112="")*((V$1-მონაცემები!$I112)/365)),0)</f>
        <v>0</v>
      </c>
      <c r="W112" s="8">
        <f>IF(მონაცემები!$I112&lt;&gt;"არ დაწყებულა",((W$1&gt;მონაცემები!$I112)*OR(მონაცემები!$AF112&gt;W$1,მონაცემები!$AF112="")*((W$1-მონაცემები!$I112)/365)),0)</f>
        <v>0</v>
      </c>
      <c r="X112" s="8">
        <f>IF(მონაცემები!$I112&lt;&gt;"არ დაწყებულა",((X$1&gt;მონაცემები!$I112)*OR(მონაცემები!$AF112&gt;X$1,მონაცემები!$AF112="")*((X$1-მონაცემები!$I112)/365)),0)</f>
        <v>0</v>
      </c>
      <c r="Y112" s="8">
        <f>IF(მონაცემები!$I112&lt;&gt;"არ დაწყებულა",((Y$1&gt;მონაცემები!$I112)*OR(მონაცემები!$AF112&gt;Y$1,მონაცემები!$AF112="")*((Y$1-მონაცემები!$I112)/365)),0)</f>
        <v>0</v>
      </c>
      <c r="Z112" s="8">
        <f>IF(მონაცემები!$I112&lt;&gt;"არ დაწყებულა",((Z$1&gt;მონაცემები!$I112)*OR(მონაცემები!$AF112&gt;Z$1,მონაცემები!$AF112="")*((Z$1-მონაცემები!$I112)/365)),0)</f>
        <v>0</v>
      </c>
      <c r="AA112" s="8">
        <f>IF(მონაცემები!$I112&lt;&gt;"არ დაწყებულა",((AA$1&gt;მონაცემები!$I112)*OR(მონაცემები!$AF112&gt;AA$1,მონაცემები!$AF112="")*((AA$1-მონაცემები!$I112)/365)),0)</f>
        <v>0</v>
      </c>
      <c r="AB112" s="8">
        <f>IF(მონაცემები!$I112&lt;&gt;"არ დაწყებულა",((AB$1&gt;მონაცემები!$I112)*OR(მონაცემები!$AF112&gt;AB$1,მონაცემები!$AF112="")*((AB$1-მონაცემები!$I112)/365)),0)</f>
        <v>0</v>
      </c>
      <c r="AC112" s="8">
        <f>IF(მონაცემები!$I112&lt;&gt;"არ დაწყებულა",((AC$1&gt;მონაცემები!$I112)*OR(მონაცემები!$AF112&gt;AC$1,მონაცემები!$AF112="")*((AC$1-მონაცემები!$I112)/365)),0)</f>
        <v>0</v>
      </c>
      <c r="AD112" s="8">
        <f>IF(მონაცემები!$I112&lt;&gt;"არ დაწყებულა",((AD$1&gt;მონაცემები!$I112)*OR(მონაცემები!$AF112&gt;AD$1,მონაცემები!$AF112="")*((AD$1-მონაცემები!$I112)/365)),0)</f>
        <v>0</v>
      </c>
      <c r="AE112" s="8">
        <f>IF(მონაცემები!$I112&lt;&gt;"არ დაწყებულა",((AE$1&gt;მონაცემები!$I112)*OR(მონაცემები!$AF112&gt;AE$1,მონაცემები!$AF112="")*((AE$1-მონაცემები!$I112)/365)),0)</f>
        <v>0</v>
      </c>
      <c r="AF112" s="8">
        <f>IF(მონაცემები!$I112&lt;&gt;"არ დაწყებულა",((AF$1&gt;მონაცემები!$I112)*OR(მონაცემები!$AF112&gt;AF$1,მონაცემები!$AF112="")*((AF$1-მონაცემები!$I112)/365)),0)</f>
        <v>0</v>
      </c>
      <c r="AG112" s="8">
        <f>IF(მონაცემები!$I112&lt;&gt;"არ დაწყებულა",((AG$1&gt;მონაცემები!$I112)*OR(მონაცემები!$AF112&gt;AG$1,მონაცემები!$AF112="")*((AG$1-მონაცემები!$I112)/365)),0)</f>
        <v>0</v>
      </c>
      <c r="AH112" s="8">
        <f>IF(მონაცემები!$I112&lt;&gt;"არ დაწყებულა",((AH$1&gt;მონაცემები!$I112)*OR(მონაცემები!$AF112&gt;AH$1,მონაცემები!$AF112="")*((AH$1-მონაცემები!$I112)/365)),0)</f>
        <v>0</v>
      </c>
      <c r="AI112" s="8">
        <f>IF(მონაცემები!$I112&lt;&gt;"არ დაწყებულა",((AI$1&gt;მონაცემები!$I112)*OR(მონაცემები!$AF112&gt;AI$1,მონაცემები!$AF112="")*((AI$1-მონაცემები!$I112)/365)),0)</f>
        <v>0</v>
      </c>
      <c r="AJ112" s="8">
        <f>IF(მონაცემები!$I112&lt;&gt;"არ დაწყებულა",((AJ$1&gt;მონაცემები!$I112)*OR(მონაცემები!$AF112&gt;AJ$1,მონაცემები!$AF112="")*((AJ$1-მონაცემები!$I112)/365)),0)</f>
        <v>0</v>
      </c>
      <c r="AK112" s="8">
        <f>IF(მონაცემები!$I112&lt;&gt;"არ დაწყებულა",((AK$1&gt;მონაცემები!$I112)*OR(მონაცემები!$AF112&gt;AK$1,მონაცემები!$AF112="")*((AK$1-მონაცემები!$I112)/365)),0)</f>
        <v>0</v>
      </c>
      <c r="AL112" s="8">
        <f>IF(მონაცემები!$I112&lt;&gt;"არ დაწყებულა",((AL$1&gt;მონაცემები!$I112)*OR(მონაცემები!$AF112&gt;AL$1,მონაცემები!$AF112="")*((AL$1-მონაცემები!$I112)/365)),0)</f>
        <v>0</v>
      </c>
      <c r="AM112" s="8">
        <f>IF(მონაცემები!$I112&lt;&gt;"არ დაწყებულა",((AM$1&gt;მონაცემები!$I112)*OR(მონაცემები!$AF112&gt;AM$1,მონაცემები!$AF112="")*((AM$1-მონაცემები!$I112)/365)),0)</f>
        <v>0</v>
      </c>
      <c r="AN112" s="8">
        <f>IF(მონაცემები!$I112&lt;&gt;"არ დაწყებულა",((AN$1&gt;მონაცემები!$I112)*OR(მონაცემები!$AF112&gt;AN$1,მონაცემები!$AF112="")*((AN$1-მონაცემები!$I112)/365)),0)</f>
        <v>0</v>
      </c>
      <c r="AO112" s="8">
        <f>IF(მონაცემები!$I112&lt;&gt;"არ დაწყებულა",((AO$1&gt;მონაცემები!$I112)*OR(მონაცემები!$AF112&gt;AO$1,მონაცემები!$AF112="")*((AO$1-მონაცემები!$I112)/365)),0)</f>
        <v>0</v>
      </c>
      <c r="AP112" s="8">
        <f>IF(მონაცემები!$I112&lt;&gt;"არ დაწყებულა",((AP$1&gt;მონაცემები!$I112)*OR(მონაცემები!$AF112&gt;AP$1,მონაცემები!$AF112="")*((AP$1-მონაცემები!$I112)/365)),0)</f>
        <v>0</v>
      </c>
      <c r="AQ112" s="8">
        <f>IF(მონაცემები!$I112&lt;&gt;"არ დაწყებულა",((AQ$1&gt;მონაცემები!$I112)*OR(მონაცემები!$AF112&gt;AQ$1,მონაცემები!$AF112="")*((AQ$1-მონაცემები!$I112)/365)),0)</f>
        <v>0</v>
      </c>
      <c r="AR112" s="8">
        <f>IF(მონაცემები!$I112&lt;&gt;"არ დაწყებულა",((AR$1&gt;მონაცემები!$I112)*OR(მონაცემები!$AF112&gt;AR$1,მონაცემები!$AF112="")*((AR$1-მონაცემები!$I112)/365)),0)</f>
        <v>0</v>
      </c>
      <c r="AS112" s="8">
        <f>IF(მონაცემები!$I112&lt;&gt;"არ დაწყებულა",((AS$1&gt;მონაცემები!$I112)*OR(მონაცემები!$AF112&gt;AS$1,მონაცემები!$AF112="")*((AS$1-მონაცემები!$I112)/365)),0)</f>
        <v>0</v>
      </c>
      <c r="AT112" s="8">
        <f>IF(მონაცემები!$I112&lt;&gt;"არ დაწყებულა",((AT$1&gt;მონაცემები!$I112)*OR(მონაცემები!$AF112&gt;AT$1,მონაცემები!$AF112="")*((AT$1-მონაცემები!$I112)/365)),0)</f>
        <v>0</v>
      </c>
      <c r="AU112" s="8">
        <f>IF(მონაცემები!$I112&lt;&gt;"არ დაწყებულა",((AU$1&gt;მონაცემები!$I112)*OR(მონაცემები!$AF112&gt;AU$1,მონაცემები!$AF112="")*((AU$1-მონაცემები!$I112)/365)),0)</f>
        <v>0</v>
      </c>
      <c r="AV112" s="8">
        <f>IF(მონაცემები!$I112&lt;&gt;"არ დაწყებულა",((AV$1&gt;მონაცემები!$I112)*OR(მონაცემები!$AF112&gt;AV$1,მონაცემები!$AF112="")*((AV$1-მონაცემები!$I112)/365)),0)</f>
        <v>0</v>
      </c>
      <c r="AW112" s="8">
        <f>IF(მონაცემები!$I112&lt;&gt;"არ დაწყებულა",((AW$1&gt;მონაცემები!$I112)*OR(მონაცემები!$AF112&gt;AW$1,მონაცემები!$AF112="")*((AW$1-მონაცემები!$I112)/365)),0)</f>
        <v>0</v>
      </c>
      <c r="AX112" s="8">
        <f>IF(მონაცემები!$I112&lt;&gt;"არ დაწყებულა",((AX$1&gt;მონაცემები!$I112)*OR(მონაცემები!$AF112&gt;AX$1,მონაცემები!$AF112="")*((AX$1-მონაცემები!$I112)/365)),0)</f>
        <v>0</v>
      </c>
      <c r="AY112" s="8">
        <f>IF(მონაცემები!$I112&lt;&gt;"არ დაწყებულა",((AY$1&gt;მონაცემები!$I112)*OR(მონაცემები!$AF112&gt;AY$1,მონაცემები!$AF112="")*((AY$1-მონაცემები!$I112)/365)),0)</f>
        <v>0</v>
      </c>
      <c r="AZ112" s="8">
        <f>IF(მონაცემები!$I112&lt;&gt;"არ დაწყებულა",((AZ$1&gt;მონაცემები!$I112)*OR(მონაცემები!$AF112&gt;AZ$1,მონაცემები!$AF112="")*((AZ$1-მონაცემები!$I112)/365)),0)</f>
        <v>0</v>
      </c>
      <c r="BA112" s="8">
        <f>IF(მონაცემები!$I112&lt;&gt;"არ დაწყებულა",((BA$1&gt;მონაცემები!$I112)*OR(მონაცემები!$AF112&gt;BA$1,მონაცემები!$AF112="")*((BA$1-მონაცემები!$I112)/365)),0)</f>
        <v>0</v>
      </c>
      <c r="BB112" s="8">
        <f>IF(მონაცემები!$I112&lt;&gt;"არ დაწყებულა",((BB$1&gt;მონაცემები!$I112)*OR(მონაცემები!$AF112&gt;BB$1,მონაცემები!$AF112="")*((BB$1-მონაცემები!$I112)/365)),0)</f>
        <v>0</v>
      </c>
      <c r="BC112" s="8">
        <f>IF(მონაცემები!$I112&lt;&gt;"არ დაწყებულა",((BC$1&gt;მონაცემები!$I112)*OR(მონაცემები!$AF112&gt;BC$1,მონაცემები!$AF112="")*((BC$1-მონაცემები!$I112)/365)),0)</f>
        <v>0</v>
      </c>
      <c r="BD112" s="8">
        <f>IF(მონაცემები!$I112&lt;&gt;"არ დაწყებულა",((BD$1&gt;მონაცემები!$I112)*OR(მონაცემები!$AF112&gt;BD$1,მონაცემები!$AF112="")*((BD$1-მონაცემები!$I112)/365)),0)</f>
        <v>0</v>
      </c>
    </row>
    <row r="113" spans="2:56">
      <c r="B113" s="8">
        <f>IF(მონაცემები!$I113&lt;&gt;"არ დაწყებულა",((B$1&gt;მონაცემები!$I113)*OR(მონაცემები!$AF113&gt;B$1,მონაცემები!$AF113="")*((B$1-მონაცემები!$I113)/365)),0)</f>
        <v>0</v>
      </c>
      <c r="C113" s="8">
        <f>IF(მონაცემები!$I113&lt;&gt;"არ დაწყებულა",((C$1&gt;მონაცემები!$I113)*OR(მონაცემები!$AF113&gt;C$1,მონაცემები!$AF113="")*((C$1-მონაცემები!$I113)/365)),0)</f>
        <v>0</v>
      </c>
      <c r="D113" s="8">
        <f>IF(მონაცემები!$I113&lt;&gt;"არ დაწყებულა",((D$1&gt;მონაცემები!$I113)*OR(მონაცემები!$AF113&gt;D$1,მონაცემები!$AF113="")*((D$1-მონაცემები!$I113)/365)),0)</f>
        <v>0</v>
      </c>
      <c r="E113" s="8">
        <f>IF(მონაცემები!$I113&lt;&gt;"არ დაწყებულა",((E$1&gt;მონაცემები!$I113)*OR(მონაცემები!$AF113&gt;E$1,მონაცემები!$AF113="")*((E$1-მონაცემები!$I113)/365)),0)</f>
        <v>0</v>
      </c>
      <c r="F113" s="8">
        <f>IF(მონაცემები!$I113&lt;&gt;"არ დაწყებულა",((F$1&gt;მონაცემები!$I113)*OR(მონაცემები!$AF113&gt;F$1,მონაცემები!$AF113="")*((F$1-მონაცემები!$I113)/365)),0)</f>
        <v>0</v>
      </c>
      <c r="G113" s="8">
        <f>IF(მონაცემები!$I113&lt;&gt;"არ დაწყებულა",((G$1&gt;მონაცემები!$I113)*OR(მონაცემები!$AF113&gt;G$1,მონაცემები!$AF113="")*((G$1-მონაცემები!$I113)/365)),0)</f>
        <v>0</v>
      </c>
      <c r="H113" s="8">
        <f>IF(მონაცემები!$I113&lt;&gt;"არ დაწყებულა",((H$1&gt;მონაცემები!$I113)*OR(მონაცემები!$AF113&gt;H$1,მონაცემები!$AF113="")*((H$1-მონაცემები!$I113)/365)),0)</f>
        <v>0</v>
      </c>
      <c r="I113" s="8">
        <f>IF(მონაცემები!$I113&lt;&gt;"არ დაწყებულა",((I$1&gt;მონაცემები!$I113)*OR(მონაცემები!$AF113&gt;I$1,მონაცემები!$AF113="")*((I$1-მონაცემები!$I113)/365)),0)</f>
        <v>0</v>
      </c>
      <c r="J113" s="8">
        <f>IF(მონაცემები!$I113&lt;&gt;"არ დაწყებულა",((J$1&gt;მონაცემები!$I113)*OR(მონაცემები!$AF113&gt;J$1,მონაცემები!$AF113="")*((J$1-მონაცემები!$I113)/365)),0)</f>
        <v>0</v>
      </c>
      <c r="K113" s="8">
        <f>IF(მონაცემები!$I113&lt;&gt;"არ დაწყებულა",((K$1&gt;მონაცემები!$I113)*OR(მონაცემები!$AF113&gt;K$1,მონაცემები!$AF113="")*((K$1-მონაცემები!$I113)/365)),0)</f>
        <v>0</v>
      </c>
      <c r="L113" s="8">
        <f>IF(მონაცემები!$I113&lt;&gt;"არ დაწყებულა",((L$1&gt;მონაცემები!$I113)*OR(მონაცემები!$AF113&gt;L$1,მონაცემები!$AF113="")*((L$1-მონაცემები!$I113)/365)),0)</f>
        <v>0</v>
      </c>
      <c r="M113" s="8">
        <f>IF(მონაცემები!$I113&lt;&gt;"არ დაწყებულა",((M$1&gt;მონაცემები!$I113)*OR(მონაცემები!$AF113&gt;M$1,მონაცემები!$AF113="")*((M$1-მონაცემები!$I113)/365)),0)</f>
        <v>0</v>
      </c>
      <c r="N113" s="8">
        <f>IF(მონაცემები!$I113&lt;&gt;"არ დაწყებულა",((N$1&gt;მონაცემები!$I113)*OR(მონაცემები!$AF113&gt;N$1,მონაცემები!$AF113="")*((N$1-მონაცემები!$I113)/365)),0)</f>
        <v>0</v>
      </c>
      <c r="O113" s="8">
        <f>IF(მონაცემები!$I113&lt;&gt;"არ დაწყებულა",((O$1&gt;მონაცემები!$I113)*OR(მონაცემები!$AF113&gt;O$1,მონაცემები!$AF113="")*((O$1-მონაცემები!$I113)/365)),0)</f>
        <v>0</v>
      </c>
      <c r="P113" s="8">
        <f>IF(მონაცემები!$I113&lt;&gt;"არ დაწყებულა",((P$1&gt;მონაცემები!$I113)*OR(მონაცემები!$AF113&gt;P$1,მონაცემები!$AF113="")*((P$1-მონაცემები!$I113)/365)),0)</f>
        <v>0</v>
      </c>
      <c r="Q113" s="8">
        <f>IF(მონაცემები!$I113&lt;&gt;"არ დაწყებულა",((Q$1&gt;მონაცემები!$I113)*OR(მონაცემები!$AF113&gt;Q$1,მონაცემები!$AF113="")*((Q$1-მონაცემები!$I113)/365)),0)</f>
        <v>0</v>
      </c>
      <c r="R113" s="8">
        <f>IF(მონაცემები!$I113&lt;&gt;"არ დაწყებულა",((R$1&gt;მონაცემები!$I113)*OR(მონაცემები!$AF113&gt;R$1,მონაცემები!$AF113="")*((R$1-მონაცემები!$I113)/365)),0)</f>
        <v>0</v>
      </c>
      <c r="S113" s="8">
        <f>IF(მონაცემები!$I113&lt;&gt;"არ დაწყებულა",((S$1&gt;მონაცემები!$I113)*OR(მონაცემები!$AF113&gt;S$1,მონაცემები!$AF113="")*((S$1-მონაცემები!$I113)/365)),0)</f>
        <v>0</v>
      </c>
      <c r="T113" s="8">
        <f>IF(მონაცემები!$I113&lt;&gt;"არ დაწყებულა",((T$1&gt;მონაცემები!$I113)*OR(მონაცემები!$AF113&gt;T$1,მონაცემები!$AF113="")*((T$1-მონაცემები!$I113)/365)),0)</f>
        <v>0</v>
      </c>
      <c r="U113" s="8">
        <f>IF(მონაცემები!$I113&lt;&gt;"არ დაწყებულა",((U$1&gt;მონაცემები!$I113)*OR(მონაცემები!$AF113&gt;U$1,მონაცემები!$AF113="")*((U$1-მონაცემები!$I113)/365)),0)</f>
        <v>0</v>
      </c>
      <c r="V113" s="8">
        <f>IF(მონაცემები!$I113&lt;&gt;"არ დაწყებულა",((V$1&gt;მონაცემები!$I113)*OR(მონაცემები!$AF113&gt;V$1,მონაცემები!$AF113="")*((V$1-მონაცემები!$I113)/365)),0)</f>
        <v>0</v>
      </c>
      <c r="W113" s="8">
        <f>IF(მონაცემები!$I113&lt;&gt;"არ დაწყებულა",((W$1&gt;მონაცემები!$I113)*OR(მონაცემები!$AF113&gt;W$1,მონაცემები!$AF113="")*((W$1-მონაცემები!$I113)/365)),0)</f>
        <v>0</v>
      </c>
      <c r="X113" s="8">
        <f>IF(მონაცემები!$I113&lt;&gt;"არ დაწყებულა",((X$1&gt;მონაცემები!$I113)*OR(მონაცემები!$AF113&gt;X$1,მონაცემები!$AF113="")*((X$1-მონაცემები!$I113)/365)),0)</f>
        <v>0</v>
      </c>
      <c r="Y113" s="8">
        <f>IF(მონაცემები!$I113&lt;&gt;"არ დაწყებულა",((Y$1&gt;მონაცემები!$I113)*OR(მონაცემები!$AF113&gt;Y$1,მონაცემები!$AF113="")*((Y$1-მონაცემები!$I113)/365)),0)</f>
        <v>0</v>
      </c>
      <c r="Z113" s="8">
        <f>IF(მონაცემები!$I113&lt;&gt;"არ დაწყებულა",((Z$1&gt;მონაცემები!$I113)*OR(მონაცემები!$AF113&gt;Z$1,მონაცემები!$AF113="")*((Z$1-მონაცემები!$I113)/365)),0)</f>
        <v>0</v>
      </c>
      <c r="AA113" s="8">
        <f>IF(მონაცემები!$I113&lt;&gt;"არ დაწყებულა",((AA$1&gt;მონაცემები!$I113)*OR(მონაცემები!$AF113&gt;AA$1,მონაცემები!$AF113="")*((AA$1-მონაცემები!$I113)/365)),0)</f>
        <v>0</v>
      </c>
      <c r="AB113" s="8">
        <f>IF(მონაცემები!$I113&lt;&gt;"არ დაწყებულა",((AB$1&gt;მონაცემები!$I113)*OR(მონაცემები!$AF113&gt;AB$1,მონაცემები!$AF113="")*((AB$1-მონაცემები!$I113)/365)),0)</f>
        <v>0</v>
      </c>
      <c r="AC113" s="8">
        <f>IF(მონაცემები!$I113&lt;&gt;"არ დაწყებულა",((AC$1&gt;მონაცემები!$I113)*OR(მონაცემები!$AF113&gt;AC$1,მონაცემები!$AF113="")*((AC$1-მონაცემები!$I113)/365)),0)</f>
        <v>0</v>
      </c>
      <c r="AD113" s="8">
        <f>IF(მონაცემები!$I113&lt;&gt;"არ დაწყებულა",((AD$1&gt;მონაცემები!$I113)*OR(მონაცემები!$AF113&gt;AD$1,მონაცემები!$AF113="")*((AD$1-მონაცემები!$I113)/365)),0)</f>
        <v>0</v>
      </c>
      <c r="AE113" s="8">
        <f>IF(მონაცემები!$I113&lt;&gt;"არ დაწყებულა",((AE$1&gt;მონაცემები!$I113)*OR(მონაცემები!$AF113&gt;AE$1,მონაცემები!$AF113="")*((AE$1-მონაცემები!$I113)/365)),0)</f>
        <v>0</v>
      </c>
      <c r="AF113" s="8">
        <f>IF(მონაცემები!$I113&lt;&gt;"არ დაწყებულა",((AF$1&gt;მონაცემები!$I113)*OR(მონაცემები!$AF113&gt;AF$1,მონაცემები!$AF113="")*((AF$1-მონაცემები!$I113)/365)),0)</f>
        <v>0</v>
      </c>
      <c r="AG113" s="8">
        <f>IF(მონაცემები!$I113&lt;&gt;"არ დაწყებულა",((AG$1&gt;მონაცემები!$I113)*OR(მონაცემები!$AF113&gt;AG$1,მონაცემები!$AF113="")*((AG$1-მონაცემები!$I113)/365)),0)</f>
        <v>0</v>
      </c>
      <c r="AH113" s="8">
        <f>IF(მონაცემები!$I113&lt;&gt;"არ დაწყებულა",((AH$1&gt;მონაცემები!$I113)*OR(მონაცემები!$AF113&gt;AH$1,მონაცემები!$AF113="")*((AH$1-მონაცემები!$I113)/365)),0)</f>
        <v>0</v>
      </c>
      <c r="AI113" s="8">
        <f>IF(მონაცემები!$I113&lt;&gt;"არ დაწყებულა",((AI$1&gt;მონაცემები!$I113)*OR(მონაცემები!$AF113&gt;AI$1,მონაცემები!$AF113="")*((AI$1-მონაცემები!$I113)/365)),0)</f>
        <v>0</v>
      </c>
      <c r="AJ113" s="8">
        <f>IF(მონაცემები!$I113&lt;&gt;"არ დაწყებულა",((AJ$1&gt;მონაცემები!$I113)*OR(მონაცემები!$AF113&gt;AJ$1,მონაცემები!$AF113="")*((AJ$1-მონაცემები!$I113)/365)),0)</f>
        <v>0</v>
      </c>
      <c r="AK113" s="8">
        <f>IF(მონაცემები!$I113&lt;&gt;"არ დაწყებულა",((AK$1&gt;მონაცემები!$I113)*OR(მონაცემები!$AF113&gt;AK$1,მონაცემები!$AF113="")*((AK$1-მონაცემები!$I113)/365)),0)</f>
        <v>0</v>
      </c>
      <c r="AL113" s="8">
        <f>IF(მონაცემები!$I113&lt;&gt;"არ დაწყებულა",((AL$1&gt;მონაცემები!$I113)*OR(მონაცემები!$AF113&gt;AL$1,მონაცემები!$AF113="")*((AL$1-მონაცემები!$I113)/365)),0)</f>
        <v>0</v>
      </c>
      <c r="AM113" s="8">
        <f>IF(მონაცემები!$I113&lt;&gt;"არ დაწყებულა",((AM$1&gt;მონაცემები!$I113)*OR(მონაცემები!$AF113&gt;AM$1,მონაცემები!$AF113="")*((AM$1-მონაცემები!$I113)/365)),0)</f>
        <v>0</v>
      </c>
      <c r="AN113" s="8">
        <f>IF(მონაცემები!$I113&lt;&gt;"არ დაწყებულა",((AN$1&gt;მონაცემები!$I113)*OR(მონაცემები!$AF113&gt;AN$1,მონაცემები!$AF113="")*((AN$1-მონაცემები!$I113)/365)),0)</f>
        <v>0</v>
      </c>
      <c r="AO113" s="8">
        <f>IF(მონაცემები!$I113&lt;&gt;"არ დაწყებულა",((AO$1&gt;მონაცემები!$I113)*OR(მონაცემები!$AF113&gt;AO$1,მონაცემები!$AF113="")*((AO$1-მონაცემები!$I113)/365)),0)</f>
        <v>0</v>
      </c>
      <c r="AP113" s="8">
        <f>IF(მონაცემები!$I113&lt;&gt;"არ დაწყებულა",((AP$1&gt;მონაცემები!$I113)*OR(მონაცემები!$AF113&gt;AP$1,მონაცემები!$AF113="")*((AP$1-მონაცემები!$I113)/365)),0)</f>
        <v>0</v>
      </c>
      <c r="AQ113" s="8">
        <f>IF(მონაცემები!$I113&lt;&gt;"არ დაწყებულა",((AQ$1&gt;მონაცემები!$I113)*OR(მონაცემები!$AF113&gt;AQ$1,მონაცემები!$AF113="")*((AQ$1-მონაცემები!$I113)/365)),0)</f>
        <v>0</v>
      </c>
      <c r="AR113" s="8">
        <f>IF(მონაცემები!$I113&lt;&gt;"არ დაწყებულა",((AR$1&gt;მონაცემები!$I113)*OR(მონაცემები!$AF113&gt;AR$1,მონაცემები!$AF113="")*((AR$1-მონაცემები!$I113)/365)),0)</f>
        <v>0</v>
      </c>
      <c r="AS113" s="8">
        <f>IF(მონაცემები!$I113&lt;&gt;"არ დაწყებულა",((AS$1&gt;მონაცემები!$I113)*OR(მონაცემები!$AF113&gt;AS$1,მონაცემები!$AF113="")*((AS$1-მონაცემები!$I113)/365)),0)</f>
        <v>0</v>
      </c>
      <c r="AT113" s="8">
        <f>IF(მონაცემები!$I113&lt;&gt;"არ დაწყებულა",((AT$1&gt;მონაცემები!$I113)*OR(მონაცემები!$AF113&gt;AT$1,მონაცემები!$AF113="")*((AT$1-მონაცემები!$I113)/365)),0)</f>
        <v>0</v>
      </c>
      <c r="AU113" s="8">
        <f>IF(მონაცემები!$I113&lt;&gt;"არ დაწყებულა",((AU$1&gt;მონაცემები!$I113)*OR(მონაცემები!$AF113&gt;AU$1,მონაცემები!$AF113="")*((AU$1-მონაცემები!$I113)/365)),0)</f>
        <v>0</v>
      </c>
      <c r="AV113" s="8">
        <f>IF(მონაცემები!$I113&lt;&gt;"არ დაწყებულა",((AV$1&gt;მონაცემები!$I113)*OR(მონაცემები!$AF113&gt;AV$1,მონაცემები!$AF113="")*((AV$1-მონაცემები!$I113)/365)),0)</f>
        <v>0</v>
      </c>
      <c r="AW113" s="8">
        <f>IF(მონაცემები!$I113&lt;&gt;"არ დაწყებულა",((AW$1&gt;მონაცემები!$I113)*OR(მონაცემები!$AF113&gt;AW$1,მონაცემები!$AF113="")*((AW$1-მონაცემები!$I113)/365)),0)</f>
        <v>0</v>
      </c>
      <c r="AX113" s="8">
        <f>IF(მონაცემები!$I113&lt;&gt;"არ დაწყებულა",((AX$1&gt;მონაცემები!$I113)*OR(მონაცემები!$AF113&gt;AX$1,მონაცემები!$AF113="")*((AX$1-მონაცემები!$I113)/365)),0)</f>
        <v>0</v>
      </c>
      <c r="AY113" s="8">
        <f>IF(მონაცემები!$I113&lt;&gt;"არ დაწყებულა",((AY$1&gt;მონაცემები!$I113)*OR(მონაცემები!$AF113&gt;AY$1,მონაცემები!$AF113="")*((AY$1-მონაცემები!$I113)/365)),0)</f>
        <v>0</v>
      </c>
      <c r="AZ113" s="8">
        <f>IF(მონაცემები!$I113&lt;&gt;"არ დაწყებულა",((AZ$1&gt;მონაცემები!$I113)*OR(მონაცემები!$AF113&gt;AZ$1,მონაცემები!$AF113="")*((AZ$1-მონაცემები!$I113)/365)),0)</f>
        <v>0</v>
      </c>
      <c r="BA113" s="8">
        <f>IF(მონაცემები!$I113&lt;&gt;"არ დაწყებულა",((BA$1&gt;მონაცემები!$I113)*OR(მონაცემები!$AF113&gt;BA$1,მონაცემები!$AF113="")*((BA$1-მონაცემები!$I113)/365)),0)</f>
        <v>0</v>
      </c>
      <c r="BB113" s="8">
        <f>IF(მონაცემები!$I113&lt;&gt;"არ დაწყებულა",((BB$1&gt;მონაცემები!$I113)*OR(მონაცემები!$AF113&gt;BB$1,მონაცემები!$AF113="")*((BB$1-მონაცემები!$I113)/365)),0)</f>
        <v>0</v>
      </c>
      <c r="BC113" s="8">
        <f>IF(მონაცემები!$I113&lt;&gt;"არ დაწყებულა",((BC$1&gt;მონაცემები!$I113)*OR(მონაცემები!$AF113&gt;BC$1,მონაცემები!$AF113="")*((BC$1-მონაცემები!$I113)/365)),0)</f>
        <v>0</v>
      </c>
      <c r="BD113" s="8">
        <f>IF(მონაცემები!$I113&lt;&gt;"არ დაწყებულა",((BD$1&gt;მონაცემები!$I113)*OR(მონაცემები!$AF113&gt;BD$1,მონაცემები!$AF113="")*((BD$1-მონაცემები!$I113)/365)),0)</f>
        <v>0</v>
      </c>
    </row>
    <row r="114" spans="2:56">
      <c r="B114" s="8">
        <f>IF(მონაცემები!$I114&lt;&gt;"არ დაწყებულა",((B$1&gt;მონაცემები!$I114)*OR(მონაცემები!$AF114&gt;B$1,მონაცემები!$AF114="")*((B$1-მონაცემები!$I114)/365)),0)</f>
        <v>16.446575342465753</v>
      </c>
      <c r="C114" s="8">
        <f>IF(მონაცემები!$I114&lt;&gt;"არ დაწყებულა",((C$1&gt;მონაცემები!$I114)*OR(მონაცემები!$AF114&gt;C$1,მონაცემები!$AF114="")*((C$1-მონაცემები!$I114)/365)),0)</f>
        <v>16.531506849315068</v>
      </c>
      <c r="D114" s="8">
        <f>IF(მონაცემები!$I114&lt;&gt;"არ დაწყებულა",((D$1&gt;მონაცემები!$I114)*OR(მონაცემები!$AF114&gt;D$1,მონაცემები!$AF114="")*((D$1-მონაცემები!$I114)/365)),0)</f>
        <v>16.608219178082191</v>
      </c>
      <c r="E114" s="8">
        <f>IF(მონაცემები!$I114&lt;&gt;"არ დაწყებულა",((E$1&gt;მონაცემები!$I114)*OR(მონაცემები!$AF114&gt;E$1,მონაცემები!$AF114="")*((E$1-მონაცემები!$I114)/365)),0)</f>
        <v>16.693150684931506</v>
      </c>
      <c r="F114" s="8">
        <f>IF(მონაცემები!$I114&lt;&gt;"არ დაწყებულა",((F$1&gt;მონაცემები!$I114)*OR(მონაცემები!$AF114&gt;F$1,მონაცემები!$AF114="")*((F$1-მონაცემები!$I114)/365)),0)</f>
        <v>16.775342465753425</v>
      </c>
      <c r="G114" s="8">
        <f>IF(მონაცემები!$I114&lt;&gt;"არ დაწყებულა",((G$1&gt;მონაცემები!$I114)*OR(მონაცემები!$AF114&gt;G$1,მონაცემები!$AF114="")*((G$1-მონაცემები!$I114)/365)),0)</f>
        <v>16.860273972602741</v>
      </c>
      <c r="H114" s="8">
        <f>IF(მონაცემები!$I114&lt;&gt;"არ დაწყებულა",((H$1&gt;მონაცემები!$I114)*OR(მონაცემები!$AF114&gt;H$1,მონაცემები!$AF114="")*((H$1-მონაცემები!$I114)/365)),0)</f>
        <v>16.942465753424656</v>
      </c>
      <c r="I114" s="8">
        <f>IF(მონაცემები!$I114&lt;&gt;"არ დაწყებულა",((I$1&gt;მონაცემები!$I114)*OR(მონაცემები!$AF114&gt;I$1,მონაცემები!$AF114="")*((I$1-მონაცემები!$I114)/365)),0)</f>
        <v>17.027397260273972</v>
      </c>
      <c r="J114" s="8">
        <f>IF(მონაცემები!$I114&lt;&gt;"არ დაწყებულა",((J$1&gt;მონაცემები!$I114)*OR(მონაცემები!$AF114&gt;J$1,მონაცემები!$AF114="")*((J$1-მონაცემები!$I114)/365)),0)</f>
        <v>17.112328767123287</v>
      </c>
      <c r="K114" s="8">
        <f>IF(მონაცემები!$I114&lt;&gt;"არ დაწყებულა",((K$1&gt;მონაცემები!$I114)*OR(მონაცემები!$AF114&gt;K$1,მონაცემები!$AF114="")*((K$1-მონაცემები!$I114)/365)),0)</f>
        <v>17.194520547945206</v>
      </c>
      <c r="L114" s="8">
        <f>IF(მონაცემები!$I114&lt;&gt;"არ დაწყებულა",((L$1&gt;მონაცემები!$I114)*OR(მონაცემები!$AF114&gt;L$1,მონაცემები!$AF114="")*((L$1-მონაცემები!$I114)/365)),0)</f>
        <v>17.279452054794522</v>
      </c>
      <c r="M114" s="8">
        <f>IF(მონაცემები!$I114&lt;&gt;"არ დაწყებულა",((M$1&gt;მონაცემები!$I114)*OR(მონაცემები!$AF114&gt;M$1,მონაცემები!$AF114="")*((M$1-მონაცემები!$I114)/365)),0)</f>
        <v>17.361643835616437</v>
      </c>
      <c r="N114" s="8">
        <f>IF(მონაცემები!$I114&lt;&gt;"არ დაწყებულა",((N$1&gt;მონაცემები!$I114)*OR(მონაცემები!$AF114&gt;N$1,მონაცემები!$AF114="")*((N$1-მონაცემები!$I114)/365)),0)</f>
        <v>17.446575342465753</v>
      </c>
      <c r="O114" s="8">
        <f>IF(მონაცემები!$I114&lt;&gt;"არ დაწყებულა",((O$1&gt;მონაცემები!$I114)*OR(მონაცემები!$AF114&gt;O$1,მონაცემები!$AF114="")*((O$1-მონაცემები!$I114)/365)),0)</f>
        <v>17.531506849315068</v>
      </c>
      <c r="P114" s="8">
        <f>IF(მონაცემები!$I114&lt;&gt;"არ დაწყებულა",((P$1&gt;მონაცემები!$I114)*OR(მონაცემები!$AF114&gt;P$1,მონაცემები!$AF114="")*((P$1-მონაცემები!$I114)/365)),0)</f>
        <v>17.610958904109587</v>
      </c>
      <c r="Q114" s="8">
        <f>IF(მონაცემები!$I114&lt;&gt;"არ დაწყებულა",((Q$1&gt;მონაცემები!$I114)*OR(მონაცემები!$AF114&gt;Q$1,მონაცემები!$AF114="")*((Q$1-მონაცემები!$I114)/365)),0)</f>
        <v>17.695890410958903</v>
      </c>
      <c r="R114" s="8">
        <f>IF(მონაცემები!$I114&lt;&gt;"არ დაწყებულა",((R$1&gt;მონაცემები!$I114)*OR(მონაცემები!$AF114&gt;R$1,მონაცემები!$AF114="")*((R$1-მონაცემები!$I114)/365)),0)</f>
        <v>17.778082191780822</v>
      </c>
      <c r="S114" s="8">
        <f>IF(მონაცემები!$I114&lt;&gt;"არ დაწყებულა",((S$1&gt;მონაცემები!$I114)*OR(მონაცემები!$AF114&gt;S$1,მონაცემები!$AF114="")*((S$1-მონაცემები!$I114)/365)),0)</f>
        <v>17.863013698630137</v>
      </c>
      <c r="T114" s="8">
        <f>IF(მონაცემები!$I114&lt;&gt;"არ დაწყებულა",((T$1&gt;მონაცემები!$I114)*OR(მონაცემები!$AF114&gt;T$1,მონაცემები!$AF114="")*((T$1-მონაცემები!$I114)/365)),0)</f>
        <v>17.945205479452056</v>
      </c>
      <c r="U114" s="8">
        <f>IF(მონაცემები!$I114&lt;&gt;"არ დაწყებულა",((U$1&gt;მონაცემები!$I114)*OR(მონაცემები!$AF114&gt;U$1,მონაცემები!$AF114="")*((U$1-მონაცემები!$I114)/365)),0)</f>
        <v>18.030136986301368</v>
      </c>
      <c r="V114" s="8">
        <f>IF(მონაცემები!$I114&lt;&gt;"არ დაწყებულა",((V$1&gt;მონაცემები!$I114)*OR(მონაცემები!$AF114&gt;V$1,მონაცემები!$AF114="")*((V$1-მონაცემები!$I114)/365)),0)</f>
        <v>18.115068493150684</v>
      </c>
      <c r="W114" s="8">
        <f>IF(მონაცემები!$I114&lt;&gt;"არ დაწყებულა",((W$1&gt;მონაცემები!$I114)*OR(მონაცემები!$AF114&gt;W$1,მონაცემები!$AF114="")*((W$1-მონაცემები!$I114)/365)),0)</f>
        <v>18.197260273972603</v>
      </c>
      <c r="X114" s="8">
        <f>IF(მონაცემები!$I114&lt;&gt;"არ დაწყებულა",((X$1&gt;მონაცემები!$I114)*OR(მონაცემები!$AF114&gt;X$1,მონაცემები!$AF114="")*((X$1-მონაცემები!$I114)/365)),0)</f>
        <v>18.282191780821918</v>
      </c>
      <c r="Y114" s="8">
        <f>IF(მონაცემები!$I114&lt;&gt;"არ დაწყებულა",((Y$1&gt;მონაცემები!$I114)*OR(მონაცემები!$AF114&gt;Y$1,მონაცემები!$AF114="")*((Y$1-მონაცემები!$I114)/365)),0)</f>
        <v>18.364383561643837</v>
      </c>
      <c r="Z114" s="8">
        <f>IF(მონაცემები!$I114&lt;&gt;"არ დაწყებულა",((Z$1&gt;მონაცემები!$I114)*OR(მონაცემები!$AF114&gt;Z$1,მონაცემები!$AF114="")*((Z$1-მონაცემები!$I114)/365)),0)</f>
        <v>18.449315068493149</v>
      </c>
      <c r="AA114" s="8">
        <f>IF(მონაცემები!$I114&lt;&gt;"არ დაწყებულა",((AA$1&gt;მონაცემები!$I114)*OR(მონაცემები!$AF114&gt;AA$1,მონაცემები!$AF114="")*((AA$1-მონაცემები!$I114)/365)),0)</f>
        <v>18.534246575342465</v>
      </c>
      <c r="AB114" s="8">
        <f>IF(მონაცემები!$I114&lt;&gt;"არ დაწყებულა",((AB$1&gt;მონაცემები!$I114)*OR(მონაცემები!$AF114&gt;AB$1,მონაცემები!$AF114="")*((AB$1-მონაცემები!$I114)/365)),0)</f>
        <v>18.610958904109587</v>
      </c>
      <c r="AC114" s="8">
        <f>IF(მონაცემები!$I114&lt;&gt;"არ დაწყებულა",((AC$1&gt;მონაცემები!$I114)*OR(მონაცემები!$AF114&gt;AC$1,მონაცემები!$AF114="")*((AC$1-მონაცემები!$I114)/365)),0)</f>
        <v>18.695890410958903</v>
      </c>
      <c r="AD114" s="8">
        <f>IF(მონაცემები!$I114&lt;&gt;"არ დაწყებულა",((AD$1&gt;მონაცემები!$I114)*OR(მონაცემები!$AF114&gt;AD$1,მონაცემები!$AF114="")*((AD$1-მონაცემები!$I114)/365)),0)</f>
        <v>18.778082191780822</v>
      </c>
      <c r="AE114" s="8">
        <f>IF(მონაცემები!$I114&lt;&gt;"არ დაწყებულა",((AE$1&gt;მონაცემები!$I114)*OR(მონაცემები!$AF114&gt;AE$1,მონაცემები!$AF114="")*((AE$1-მონაცემები!$I114)/365)),0)</f>
        <v>18.863013698630137</v>
      </c>
      <c r="AF114" s="8">
        <f>IF(მონაცემები!$I114&lt;&gt;"არ დაწყებულა",((AF$1&gt;მონაცემები!$I114)*OR(მონაცემები!$AF114&gt;AF$1,მონაცემები!$AF114="")*((AF$1-მონაცემები!$I114)/365)),0)</f>
        <v>18.945205479452056</v>
      </c>
      <c r="AG114" s="8">
        <f>IF(მონაცემები!$I114&lt;&gt;"არ დაწყებულა",((AG$1&gt;მონაცემები!$I114)*OR(მონაცემები!$AF114&gt;AG$1,მონაცემები!$AF114="")*((AG$1-მონაცემები!$I114)/365)),0)</f>
        <v>19.030136986301368</v>
      </c>
      <c r="AH114" s="8">
        <f>IF(მონაცემები!$I114&lt;&gt;"არ დაწყებულა",((AH$1&gt;მონაცემები!$I114)*OR(მონაცემები!$AF114&gt;AH$1,მონაცემები!$AF114="")*((AH$1-მონაცემები!$I114)/365)),0)</f>
        <v>19.115068493150684</v>
      </c>
      <c r="AI114" s="8">
        <f>IF(მონაცემები!$I114&lt;&gt;"არ დაწყებულა",((AI$1&gt;მონაცემები!$I114)*OR(მონაცემები!$AF114&gt;AI$1,მონაცემები!$AF114="")*((AI$1-მონაცემები!$I114)/365)),0)</f>
        <v>19.197260273972603</v>
      </c>
      <c r="AJ114" s="8">
        <f>IF(მონაცემები!$I114&lt;&gt;"არ დაწყებულა",((AJ$1&gt;მონაცემები!$I114)*OR(მონაცემები!$AF114&gt;AJ$1,მონაცემები!$AF114="")*((AJ$1-მონაცემები!$I114)/365)),0)</f>
        <v>19.282191780821918</v>
      </c>
      <c r="AK114" s="8">
        <f>IF(მონაცემები!$I114&lt;&gt;"არ დაწყებულა",((AK$1&gt;მონაცემები!$I114)*OR(მონაცემები!$AF114&gt;AK$1,მონაცემები!$AF114="")*((AK$1-მონაცემები!$I114)/365)),0)</f>
        <v>19.364383561643837</v>
      </c>
      <c r="AL114" s="8">
        <f>IF(მონაცემები!$I114&lt;&gt;"არ დაწყებულა",((AL$1&gt;მონაცემები!$I114)*OR(მონაცემები!$AF114&gt;AL$1,მონაცემები!$AF114="")*((AL$1-მონაცემები!$I114)/365)),0)</f>
        <v>19.449315068493149</v>
      </c>
      <c r="AM114" s="8">
        <f>IF(მონაცემები!$I114&lt;&gt;"არ დაწყებულა",((AM$1&gt;მონაცემები!$I114)*OR(მონაცემები!$AF114&gt;AM$1,მონაცემები!$AF114="")*((AM$1-მონაცემები!$I114)/365)),0)</f>
        <v>19.534246575342465</v>
      </c>
      <c r="AN114" s="8">
        <f>IF(მონაცემები!$I114&lt;&gt;"არ დაწყებულა",((AN$1&gt;მონაცემები!$I114)*OR(მონაცემები!$AF114&gt;AN$1,მონაცემები!$AF114="")*((AN$1-მონაცემები!$I114)/365)),0)</f>
        <v>19.610958904109587</v>
      </c>
      <c r="AO114" s="8">
        <f>IF(მონაცემები!$I114&lt;&gt;"არ დაწყებულა",((AO$1&gt;მონაცემები!$I114)*OR(მონაცემები!$AF114&gt;AO$1,მონაცემები!$AF114="")*((AO$1-მონაცემები!$I114)/365)),0)</f>
        <v>19.695890410958903</v>
      </c>
      <c r="AP114" s="8">
        <f>IF(მონაცემები!$I114&lt;&gt;"არ დაწყებულა",((AP$1&gt;მონაცემები!$I114)*OR(მონაცემები!$AF114&gt;AP$1,მონაცემები!$AF114="")*((AP$1-მონაცემები!$I114)/365)),0)</f>
        <v>19.778082191780822</v>
      </c>
      <c r="AQ114" s="8">
        <f>IF(მონაცემები!$I114&lt;&gt;"არ დაწყებულა",((AQ$1&gt;მონაცემები!$I114)*OR(მონაცემები!$AF114&gt;AQ$1,მონაცემები!$AF114="")*((AQ$1-მონაცემები!$I114)/365)),0)</f>
        <v>19.863013698630137</v>
      </c>
      <c r="AR114" s="8">
        <f>IF(მონაცემები!$I114&lt;&gt;"არ დაწყებულა",((AR$1&gt;მონაცემები!$I114)*OR(მონაცემები!$AF114&gt;AR$1,მონაცემები!$AF114="")*((AR$1-მონაცემები!$I114)/365)),0)</f>
        <v>19.945205479452056</v>
      </c>
      <c r="AS114" s="8">
        <f>IF(მონაცემები!$I114&lt;&gt;"არ დაწყებულა",((AS$1&gt;მონაცემები!$I114)*OR(მონაცემები!$AF114&gt;AS$1,მონაცემები!$AF114="")*((AS$1-მონაცემები!$I114)/365)),0)</f>
        <v>20.030136986301368</v>
      </c>
      <c r="AT114" s="8">
        <f>IF(მონაცემები!$I114&lt;&gt;"არ დაწყებულა",((AT$1&gt;მონაცემები!$I114)*OR(მონაცემები!$AF114&gt;AT$1,მონაცემები!$AF114="")*((AT$1-მონაცემები!$I114)/365)),0)</f>
        <v>20.115068493150684</v>
      </c>
      <c r="AU114" s="8">
        <f>IF(მონაცემები!$I114&lt;&gt;"არ დაწყებულა",((AU$1&gt;მონაცემები!$I114)*OR(მონაცემები!$AF114&gt;AU$1,მონაცემები!$AF114="")*((AU$1-მონაცემები!$I114)/365)),0)</f>
        <v>20.197260273972603</v>
      </c>
      <c r="AV114" s="8">
        <f>IF(მონაცემები!$I114&lt;&gt;"არ დაწყებულა",((AV$1&gt;მონაცემები!$I114)*OR(მონაცემები!$AF114&gt;AV$1,მონაცემები!$AF114="")*((AV$1-მონაცემები!$I114)/365)),0)</f>
        <v>20.282191780821918</v>
      </c>
      <c r="AW114" s="8">
        <f>IF(მონაცემები!$I114&lt;&gt;"არ დაწყებულა",((AW$1&gt;მონაცემები!$I114)*OR(მონაცემები!$AF114&gt;AW$1,მონაცემები!$AF114="")*((AW$1-მონაცემები!$I114)/365)),0)</f>
        <v>20.364383561643837</v>
      </c>
      <c r="AX114" s="8">
        <f>IF(მონაცემები!$I114&lt;&gt;"არ დაწყებულა",((AX$1&gt;მონაცემები!$I114)*OR(მონაცემები!$AF114&gt;AX$1,მონაცემები!$AF114="")*((AX$1-მონაცემები!$I114)/365)),0)</f>
        <v>0</v>
      </c>
      <c r="AY114" s="8">
        <f>IF(მონაცემები!$I114&lt;&gt;"არ დაწყებულა",((AY$1&gt;მონაცემები!$I114)*OR(მონაცემები!$AF114&gt;AY$1,მონაცემები!$AF114="")*((AY$1-მონაცემები!$I114)/365)),0)</f>
        <v>0</v>
      </c>
      <c r="AZ114" s="8">
        <f>IF(მონაცემები!$I114&lt;&gt;"არ დაწყებულა",((AZ$1&gt;მონაცემები!$I114)*OR(მონაცემები!$AF114&gt;AZ$1,მონაცემები!$AF114="")*((AZ$1-მონაცემები!$I114)/365)),0)</f>
        <v>0</v>
      </c>
      <c r="BA114" s="8">
        <f>IF(მონაცემები!$I114&lt;&gt;"არ დაწყებულა",((BA$1&gt;მონაცემები!$I114)*OR(მონაცემები!$AF114&gt;BA$1,მონაცემები!$AF114="")*((BA$1-მონაცემები!$I114)/365)),0)</f>
        <v>0</v>
      </c>
      <c r="BB114" s="8">
        <f>IF(მონაცემები!$I114&lt;&gt;"არ დაწყებულა",((BB$1&gt;მონაცემები!$I114)*OR(მონაცემები!$AF114&gt;BB$1,მონაცემები!$AF114="")*((BB$1-მონაცემები!$I114)/365)),0)</f>
        <v>0</v>
      </c>
      <c r="BC114" s="8">
        <f>IF(მონაცემები!$I114&lt;&gt;"არ დაწყებულა",((BC$1&gt;მონაცემები!$I114)*OR(მონაცემები!$AF114&gt;BC$1,მონაცემები!$AF114="")*((BC$1-მონაცემები!$I114)/365)),0)</f>
        <v>0</v>
      </c>
      <c r="BD114" s="8">
        <f>IF(მონაცემები!$I114&lt;&gt;"არ დაწყებულა",((BD$1&gt;მონაცემები!$I114)*OR(მონაცემები!$AF114&gt;BD$1,მონაცემები!$AF114="")*((BD$1-მონაცემები!$I114)/365)),0)</f>
        <v>0</v>
      </c>
    </row>
    <row r="115" spans="2:56">
      <c r="B115" s="8">
        <f>IF(მონაცემები!$I115&lt;&gt;"არ დაწყებულა",((B$1&gt;მონაცემები!$I115)*OR(მონაცემები!$AF115&gt;B$1,მონაცემები!$AF115="")*((B$1-მონაცემები!$I115)/365)),0)</f>
        <v>0</v>
      </c>
      <c r="C115" s="8">
        <f>IF(მონაცემები!$I115&lt;&gt;"არ დაწყებულა",((C$1&gt;მონაცემები!$I115)*OR(მონაცემები!$AF115&gt;C$1,მონაცემები!$AF115="")*((C$1-მონაცემები!$I115)/365)),0)</f>
        <v>0</v>
      </c>
      <c r="D115" s="8">
        <f>IF(მონაცემები!$I115&lt;&gt;"არ დაწყებულა",((D$1&gt;მონაცემები!$I115)*OR(მონაცემები!$AF115&gt;D$1,მონაცემები!$AF115="")*((D$1-მონაცემები!$I115)/365)),0)</f>
        <v>0</v>
      </c>
      <c r="E115" s="8">
        <f>IF(მონაცემები!$I115&lt;&gt;"არ დაწყებულა",((E$1&gt;მონაცემები!$I115)*OR(მონაცემები!$AF115&gt;E$1,მონაცემები!$AF115="")*((E$1-მონაცემები!$I115)/365)),0)</f>
        <v>0</v>
      </c>
      <c r="F115" s="8">
        <f>IF(მონაცემები!$I115&lt;&gt;"არ დაწყებულა",((F$1&gt;მონაცემები!$I115)*OR(მონაცემები!$AF115&gt;F$1,მონაცემები!$AF115="")*((F$1-მონაცემები!$I115)/365)),0)</f>
        <v>0</v>
      </c>
      <c r="G115" s="8">
        <f>IF(მონაცემები!$I115&lt;&gt;"არ დაწყებულა",((G$1&gt;მონაცემები!$I115)*OR(მონაცემები!$AF115&gt;G$1,მონაცემები!$AF115="")*((G$1-მონაცემები!$I115)/365)),0)</f>
        <v>0</v>
      </c>
      <c r="H115" s="8">
        <f>IF(მონაცემები!$I115&lt;&gt;"არ დაწყებულა",((H$1&gt;მონაცემები!$I115)*OR(მონაცემები!$AF115&gt;H$1,მონაცემები!$AF115="")*((H$1-მონაცემები!$I115)/365)),0)</f>
        <v>0</v>
      </c>
      <c r="I115" s="8">
        <f>IF(მონაცემები!$I115&lt;&gt;"არ დაწყებულა",((I$1&gt;მონაცემები!$I115)*OR(მონაცემები!$AF115&gt;I$1,მონაცემები!$AF115="")*((I$1-მონაცემები!$I115)/365)),0)</f>
        <v>0</v>
      </c>
      <c r="J115" s="8">
        <f>IF(მონაცემები!$I115&lt;&gt;"არ დაწყებულა",((J$1&gt;მონაცემები!$I115)*OR(მონაცემები!$AF115&gt;J$1,მონაცემები!$AF115="")*((J$1-მონაცემები!$I115)/365)),0)</f>
        <v>0</v>
      </c>
      <c r="K115" s="8">
        <f>IF(მონაცემები!$I115&lt;&gt;"არ დაწყებულა",((K$1&gt;მონაცემები!$I115)*OR(მონაცემები!$AF115&gt;K$1,მონაცემები!$AF115="")*((K$1-მონაცემები!$I115)/365)),0)</f>
        <v>0</v>
      </c>
      <c r="L115" s="8">
        <f>IF(მონაცემები!$I115&lt;&gt;"არ დაწყებულა",((L$1&gt;მონაცემები!$I115)*OR(მონაცემები!$AF115&gt;L$1,მონაცემები!$AF115="")*((L$1-მონაცემები!$I115)/365)),0)</f>
        <v>0</v>
      </c>
      <c r="M115" s="8">
        <f>IF(მონაცემები!$I115&lt;&gt;"არ დაწყებულა",((M$1&gt;მონაცემები!$I115)*OR(მონაცემები!$AF115&gt;M$1,მონაცემები!$AF115="")*((M$1-მონაცემები!$I115)/365)),0)</f>
        <v>0</v>
      </c>
      <c r="N115" s="8">
        <f>IF(მონაცემები!$I115&lt;&gt;"არ დაწყებულა",((N$1&gt;მონაცემები!$I115)*OR(მონაცემები!$AF115&gt;N$1,მონაცემები!$AF115="")*((N$1-მონაცემები!$I115)/365)),0)</f>
        <v>0</v>
      </c>
      <c r="O115" s="8">
        <f>IF(მონაცემები!$I115&lt;&gt;"არ დაწყებულა",((O$1&gt;მონაცემები!$I115)*OR(მონაცემები!$AF115&gt;O$1,მონაცემები!$AF115="")*((O$1-მონაცემები!$I115)/365)),0)</f>
        <v>0</v>
      </c>
      <c r="P115" s="8">
        <f>IF(მონაცემები!$I115&lt;&gt;"არ დაწყებულა",((P$1&gt;მონაცემები!$I115)*OR(მონაცემები!$AF115&gt;P$1,მონაცემები!$AF115="")*((P$1-მონაცემები!$I115)/365)),0)</f>
        <v>0</v>
      </c>
      <c r="Q115" s="8">
        <f>IF(მონაცემები!$I115&lt;&gt;"არ დაწყებულა",((Q$1&gt;მონაცემები!$I115)*OR(მონაცემები!$AF115&gt;Q$1,მონაცემები!$AF115="")*((Q$1-მონაცემები!$I115)/365)),0)</f>
        <v>0</v>
      </c>
      <c r="R115" s="8">
        <f>IF(მონაცემები!$I115&lt;&gt;"არ დაწყებულა",((R$1&gt;მონაცემები!$I115)*OR(მონაცემები!$AF115&gt;R$1,მონაცემები!$AF115="")*((R$1-მონაცემები!$I115)/365)),0)</f>
        <v>0</v>
      </c>
      <c r="S115" s="8">
        <f>IF(მონაცემები!$I115&lt;&gt;"არ დაწყებულა",((S$1&gt;მონაცემები!$I115)*OR(მონაცემები!$AF115&gt;S$1,მონაცემები!$AF115="")*((S$1-მონაცემები!$I115)/365)),0)</f>
        <v>0</v>
      </c>
      <c r="T115" s="8">
        <f>IF(მონაცემები!$I115&lt;&gt;"არ დაწყებულა",((T$1&gt;მონაცემები!$I115)*OR(მონაცემები!$AF115&gt;T$1,მონაცემები!$AF115="")*((T$1-მონაცემები!$I115)/365)),0)</f>
        <v>0</v>
      </c>
      <c r="U115" s="8">
        <f>IF(მონაცემები!$I115&lt;&gt;"არ დაწყებულა",((U$1&gt;მონაცემები!$I115)*OR(მონაცემები!$AF115&gt;U$1,მონაცემები!$AF115="")*((U$1-მონაცემები!$I115)/365)),0)</f>
        <v>0</v>
      </c>
      <c r="V115" s="8">
        <f>IF(მონაცემები!$I115&lt;&gt;"არ დაწყებულა",((V$1&gt;მონაცემები!$I115)*OR(მონაცემები!$AF115&gt;V$1,მონაცემები!$AF115="")*((V$1-მონაცემები!$I115)/365)),0)</f>
        <v>0</v>
      </c>
      <c r="W115" s="8">
        <f>IF(მონაცემები!$I115&lt;&gt;"არ დაწყებულა",((W$1&gt;მონაცემები!$I115)*OR(მონაცემები!$AF115&gt;W$1,მონაცემები!$AF115="")*((W$1-მონაცემები!$I115)/365)),0)</f>
        <v>0</v>
      </c>
      <c r="X115" s="8">
        <f>IF(მონაცემები!$I115&lt;&gt;"არ დაწყებულა",((X$1&gt;მონაცემები!$I115)*OR(მონაცემები!$AF115&gt;X$1,მონაცემები!$AF115="")*((X$1-მონაცემები!$I115)/365)),0)</f>
        <v>0</v>
      </c>
      <c r="Y115" s="8">
        <f>IF(მონაცემები!$I115&lt;&gt;"არ დაწყებულა",((Y$1&gt;მონაცემები!$I115)*OR(მონაცემები!$AF115&gt;Y$1,მონაცემები!$AF115="")*((Y$1-მონაცემები!$I115)/365)),0)</f>
        <v>0</v>
      </c>
      <c r="Z115" s="8">
        <f>IF(მონაცემები!$I115&lt;&gt;"არ დაწყებულა",((Z$1&gt;მონაცემები!$I115)*OR(მონაცემები!$AF115&gt;Z$1,მონაცემები!$AF115="")*((Z$1-მონაცემები!$I115)/365)),0)</f>
        <v>0</v>
      </c>
      <c r="AA115" s="8">
        <f>IF(მონაცემები!$I115&lt;&gt;"არ დაწყებულა",((AA$1&gt;მონაცემები!$I115)*OR(მონაცემები!$AF115&gt;AA$1,მონაცემები!$AF115="")*((AA$1-მონაცემები!$I115)/365)),0)</f>
        <v>0</v>
      </c>
      <c r="AB115" s="8">
        <f>IF(მონაცემები!$I115&lt;&gt;"არ დაწყებულა",((AB$1&gt;მონაცემები!$I115)*OR(მონაცემები!$AF115&gt;AB$1,მონაცემები!$AF115="")*((AB$1-მონაცემები!$I115)/365)),0)</f>
        <v>0</v>
      </c>
      <c r="AC115" s="8">
        <f>IF(მონაცემები!$I115&lt;&gt;"არ დაწყებულა",((AC$1&gt;მონაცემები!$I115)*OR(მონაცემები!$AF115&gt;AC$1,მონაცემები!$AF115="")*((AC$1-მონაცემები!$I115)/365)),0)</f>
        <v>0</v>
      </c>
      <c r="AD115" s="8">
        <f>IF(მონაცემები!$I115&lt;&gt;"არ დაწყებულა",((AD$1&gt;მონაცემები!$I115)*OR(მონაცემები!$AF115&gt;AD$1,მონაცემები!$AF115="")*((AD$1-მონაცემები!$I115)/365)),0)</f>
        <v>0</v>
      </c>
      <c r="AE115" s="8">
        <f>IF(მონაცემები!$I115&lt;&gt;"არ დაწყებულა",((AE$1&gt;მონაცემები!$I115)*OR(მონაცემები!$AF115&gt;AE$1,მონაცემები!$AF115="")*((AE$1-მონაცემები!$I115)/365)),0)</f>
        <v>0</v>
      </c>
      <c r="AF115" s="8">
        <f>IF(მონაცემები!$I115&lt;&gt;"არ დაწყებულა",((AF$1&gt;მონაცემები!$I115)*OR(მონაცემები!$AF115&gt;AF$1,მონაცემები!$AF115="")*((AF$1-მონაცემები!$I115)/365)),0)</f>
        <v>0</v>
      </c>
      <c r="AG115" s="8">
        <f>IF(მონაცემები!$I115&lt;&gt;"არ დაწყებულა",((AG$1&gt;მონაცემები!$I115)*OR(მონაცემები!$AF115&gt;AG$1,მონაცემები!$AF115="")*((AG$1-მონაცემები!$I115)/365)),0)</f>
        <v>0</v>
      </c>
      <c r="AH115" s="8">
        <f>IF(მონაცემები!$I115&lt;&gt;"არ დაწყებულა",((AH$1&gt;მონაცემები!$I115)*OR(მონაცემები!$AF115&gt;AH$1,მონაცემები!$AF115="")*((AH$1-მონაცემები!$I115)/365)),0)</f>
        <v>0</v>
      </c>
      <c r="AI115" s="8">
        <f>IF(მონაცემები!$I115&lt;&gt;"არ დაწყებულა",((AI$1&gt;მონაცემები!$I115)*OR(მონაცემები!$AF115&gt;AI$1,მონაცემები!$AF115="")*((AI$1-მონაცემები!$I115)/365)),0)</f>
        <v>0</v>
      </c>
      <c r="AJ115" s="8">
        <f>IF(მონაცემები!$I115&lt;&gt;"არ დაწყებულა",((AJ$1&gt;მონაცემები!$I115)*OR(მონაცემები!$AF115&gt;AJ$1,მონაცემები!$AF115="")*((AJ$1-მონაცემები!$I115)/365)),0)</f>
        <v>0</v>
      </c>
      <c r="AK115" s="8">
        <f>IF(მონაცემები!$I115&lt;&gt;"არ დაწყებულა",((AK$1&gt;მონაცემები!$I115)*OR(მონაცემები!$AF115&gt;AK$1,მონაცემები!$AF115="")*((AK$1-მონაცემები!$I115)/365)),0)</f>
        <v>0</v>
      </c>
      <c r="AL115" s="8">
        <f>IF(მონაცემები!$I115&lt;&gt;"არ დაწყებულა",((AL$1&gt;მონაცემები!$I115)*OR(მონაცემები!$AF115&gt;AL$1,მონაცემები!$AF115="")*((AL$1-მონაცემები!$I115)/365)),0)</f>
        <v>0</v>
      </c>
      <c r="AM115" s="8">
        <f>IF(მონაცემები!$I115&lt;&gt;"არ დაწყებულა",((AM$1&gt;მონაცემები!$I115)*OR(მონაცემები!$AF115&gt;AM$1,მონაცემები!$AF115="")*((AM$1-მონაცემები!$I115)/365)),0)</f>
        <v>0</v>
      </c>
      <c r="AN115" s="8">
        <f>IF(მონაცემები!$I115&lt;&gt;"არ დაწყებულა",((AN$1&gt;მონაცემები!$I115)*OR(მონაცემები!$AF115&gt;AN$1,მონაცემები!$AF115="")*((AN$1-მონაცემები!$I115)/365)),0)</f>
        <v>0</v>
      </c>
      <c r="AO115" s="8">
        <f>IF(მონაცემები!$I115&lt;&gt;"არ დაწყებულა",((AO$1&gt;მონაცემები!$I115)*OR(მონაცემები!$AF115&gt;AO$1,მონაცემები!$AF115="")*((AO$1-მონაცემები!$I115)/365)),0)</f>
        <v>0</v>
      </c>
      <c r="AP115" s="8">
        <f>IF(მონაცემები!$I115&lt;&gt;"არ დაწყებულა",((AP$1&gt;მონაცემები!$I115)*OR(მონაცემები!$AF115&gt;AP$1,მონაცემები!$AF115="")*((AP$1-მონაცემები!$I115)/365)),0)</f>
        <v>0</v>
      </c>
      <c r="AQ115" s="8">
        <f>IF(მონაცემები!$I115&lt;&gt;"არ დაწყებულა",((AQ$1&gt;მონაცემები!$I115)*OR(მონაცემები!$AF115&gt;AQ$1,მონაცემები!$AF115="")*((AQ$1-მონაცემები!$I115)/365)),0)</f>
        <v>0</v>
      </c>
      <c r="AR115" s="8">
        <f>IF(მონაცემები!$I115&lt;&gt;"არ დაწყებულა",((AR$1&gt;მონაცემები!$I115)*OR(მონაცემები!$AF115&gt;AR$1,მონაცემები!$AF115="")*((AR$1-მონაცემები!$I115)/365)),0)</f>
        <v>0</v>
      </c>
      <c r="AS115" s="8">
        <f>IF(მონაცემები!$I115&lt;&gt;"არ დაწყებულა",((AS$1&gt;მონაცემები!$I115)*OR(მონაცემები!$AF115&gt;AS$1,მონაცემები!$AF115="")*((AS$1-მონაცემები!$I115)/365)),0)</f>
        <v>0</v>
      </c>
      <c r="AT115" s="8">
        <f>IF(მონაცემები!$I115&lt;&gt;"არ დაწყებულა",((AT$1&gt;მონაცემები!$I115)*OR(მონაცემები!$AF115&gt;AT$1,მონაცემები!$AF115="")*((AT$1-მონაცემები!$I115)/365)),0)</f>
        <v>0</v>
      </c>
      <c r="AU115" s="8">
        <f>IF(მონაცემები!$I115&lt;&gt;"არ დაწყებულა",((AU$1&gt;მონაცემები!$I115)*OR(მონაცემები!$AF115&gt;AU$1,მონაცემები!$AF115="")*((AU$1-მონაცემები!$I115)/365)),0)</f>
        <v>0</v>
      </c>
      <c r="AV115" s="8">
        <f>IF(მონაცემები!$I115&lt;&gt;"არ დაწყებულა",((AV$1&gt;მონაცემები!$I115)*OR(მონაცემები!$AF115&gt;AV$1,მონაცემები!$AF115="")*((AV$1-მონაცემები!$I115)/365)),0)</f>
        <v>0</v>
      </c>
      <c r="AW115" s="8">
        <f>IF(მონაცემები!$I115&lt;&gt;"არ დაწყებულა",((AW$1&gt;მონაცემები!$I115)*OR(მონაცემები!$AF115&gt;AW$1,მონაცემები!$AF115="")*((AW$1-მონაცემები!$I115)/365)),0)</f>
        <v>0</v>
      </c>
      <c r="AX115" s="8">
        <f>IF(მონაცემები!$I115&lt;&gt;"არ დაწყებულა",((AX$1&gt;მონაცემები!$I115)*OR(მონაცემები!$AF115&gt;AX$1,მონაცემები!$AF115="")*((AX$1-მონაცემები!$I115)/365)),0)</f>
        <v>0</v>
      </c>
      <c r="AY115" s="8">
        <f>IF(მონაცემები!$I115&lt;&gt;"არ დაწყებულა",((AY$1&gt;მონაცემები!$I115)*OR(მონაცემები!$AF115&gt;AY$1,მონაცემები!$AF115="")*((AY$1-მონაცემები!$I115)/365)),0)</f>
        <v>0</v>
      </c>
      <c r="AZ115" s="8">
        <f>IF(მონაცემები!$I115&lt;&gt;"არ დაწყებულა",((AZ$1&gt;მონაცემები!$I115)*OR(მონაცემები!$AF115&gt;AZ$1,მონაცემები!$AF115="")*((AZ$1-მონაცემები!$I115)/365)),0)</f>
        <v>0</v>
      </c>
      <c r="BA115" s="8">
        <f>IF(მონაცემები!$I115&lt;&gt;"არ დაწყებულა",((BA$1&gt;მონაცემები!$I115)*OR(მონაცემები!$AF115&gt;BA$1,მონაცემები!$AF115="")*((BA$1-მონაცემები!$I115)/365)),0)</f>
        <v>0</v>
      </c>
      <c r="BB115" s="8">
        <f>IF(მონაცემები!$I115&lt;&gt;"არ დაწყებულა",((BB$1&gt;მონაცემები!$I115)*OR(მონაცემები!$AF115&gt;BB$1,მონაცემები!$AF115="")*((BB$1-მონაცემები!$I115)/365)),0)</f>
        <v>0</v>
      </c>
      <c r="BC115" s="8">
        <f>IF(მონაცემები!$I115&lt;&gt;"არ დაწყებულა",((BC$1&gt;მონაცემები!$I115)*OR(მონაცემები!$AF115&gt;BC$1,მონაცემები!$AF115="")*((BC$1-მონაცემები!$I115)/365)),0)</f>
        <v>0</v>
      </c>
      <c r="BD115" s="8">
        <f>IF(მონაცემები!$I115&lt;&gt;"არ დაწყებულა",((BD$1&gt;მონაცემები!$I115)*OR(მონაცემები!$AF115&gt;BD$1,მონაცემები!$AF115="")*((BD$1-მონაცემები!$I115)/365)),0)</f>
        <v>0</v>
      </c>
    </row>
    <row r="116" spans="2:56">
      <c r="B116" s="8">
        <f>IF(მონაცემები!$I116&lt;&gt;"არ დაწყებულა",((B$1&gt;მონაცემები!$I116)*OR(მონაცემები!$AF116&gt;B$1,მონაცემები!$AF116="")*((B$1-მონაცემები!$I116)/365)),0)</f>
        <v>0</v>
      </c>
      <c r="C116" s="8">
        <f>IF(მონაცემები!$I116&lt;&gt;"არ დაწყებულა",((C$1&gt;მონაცემები!$I116)*OR(მონაცემები!$AF116&gt;C$1,მონაცემები!$AF116="")*((C$1-მონაცემები!$I116)/365)),0)</f>
        <v>0</v>
      </c>
      <c r="D116" s="8">
        <f>IF(მონაცემები!$I116&lt;&gt;"არ დაწყებულა",((D$1&gt;მონაცემები!$I116)*OR(მონაცემები!$AF116&gt;D$1,მონაცემები!$AF116="")*((D$1-მონაცემები!$I116)/365)),0)</f>
        <v>0</v>
      </c>
      <c r="E116" s="8">
        <f>IF(მონაცემები!$I116&lt;&gt;"არ დაწყებულა",((E$1&gt;მონაცემები!$I116)*OR(მონაცემები!$AF116&gt;E$1,მონაცემები!$AF116="")*((E$1-მონაცემები!$I116)/365)),0)</f>
        <v>0</v>
      </c>
      <c r="F116" s="8">
        <f>IF(მონაცემები!$I116&lt;&gt;"არ დაწყებულა",((F$1&gt;მონაცემები!$I116)*OR(მონაცემები!$AF116&gt;F$1,მონაცემები!$AF116="")*((F$1-მონაცემები!$I116)/365)),0)</f>
        <v>0</v>
      </c>
      <c r="G116" s="8">
        <f>IF(მონაცემები!$I116&lt;&gt;"არ დაწყებულა",((G$1&gt;მონაცემები!$I116)*OR(მონაცემები!$AF116&gt;G$1,მონაცემები!$AF116="")*((G$1-მონაცემები!$I116)/365)),0)</f>
        <v>0</v>
      </c>
      <c r="H116" s="8">
        <f>IF(მონაცემები!$I116&lt;&gt;"არ დაწყებულა",((H$1&gt;მონაცემები!$I116)*OR(მონაცემები!$AF116&gt;H$1,მონაცემები!$AF116="")*((H$1-მონაცემები!$I116)/365)),0)</f>
        <v>0</v>
      </c>
      <c r="I116" s="8">
        <f>IF(მონაცემები!$I116&lt;&gt;"არ დაწყებულა",((I$1&gt;მონაცემები!$I116)*OR(მონაცემები!$AF116&gt;I$1,მონაცემები!$AF116="")*((I$1-მონაცემები!$I116)/365)),0)</f>
        <v>0</v>
      </c>
      <c r="J116" s="8">
        <f>IF(მონაცემები!$I116&lt;&gt;"არ დაწყებულა",((J$1&gt;მონაცემები!$I116)*OR(მონაცემები!$AF116&gt;J$1,მონაცემები!$AF116="")*((J$1-მონაცემები!$I116)/365)),0)</f>
        <v>0</v>
      </c>
      <c r="K116" s="8">
        <f>IF(მონაცემები!$I116&lt;&gt;"არ დაწყებულა",((K$1&gt;მონაცემები!$I116)*OR(მონაცემები!$AF116&gt;K$1,მონაცემები!$AF116="")*((K$1-მონაცემები!$I116)/365)),0)</f>
        <v>0</v>
      </c>
      <c r="L116" s="8">
        <f>IF(მონაცემები!$I116&lt;&gt;"არ დაწყებულა",((L$1&gt;მონაცემები!$I116)*OR(მონაცემები!$AF116&gt;L$1,მონაცემები!$AF116="")*((L$1-მონაცემები!$I116)/365)),0)</f>
        <v>0</v>
      </c>
      <c r="M116" s="8">
        <f>IF(მონაცემები!$I116&lt;&gt;"არ დაწყებულა",((M$1&gt;მონაცემები!$I116)*OR(მონაცემები!$AF116&gt;M$1,მონაცემები!$AF116="")*((M$1-მონაცემები!$I116)/365)),0)</f>
        <v>0</v>
      </c>
      <c r="N116" s="8">
        <f>IF(მონაცემები!$I116&lt;&gt;"არ დაწყებულა",((N$1&gt;მონაცემები!$I116)*OR(მონაცემები!$AF116&gt;N$1,მონაცემები!$AF116="")*((N$1-მონაცემები!$I116)/365)),0)</f>
        <v>0</v>
      </c>
      <c r="O116" s="8">
        <f>IF(მონაცემები!$I116&lt;&gt;"არ დაწყებულა",((O$1&gt;მონაცემები!$I116)*OR(მონაცემები!$AF116&gt;O$1,მონაცემები!$AF116="")*((O$1-მონაცემები!$I116)/365)),0)</f>
        <v>0</v>
      </c>
      <c r="P116" s="8">
        <f>IF(მონაცემები!$I116&lt;&gt;"არ დაწყებულა",((P$1&gt;მონაცემები!$I116)*OR(მონაცემები!$AF116&gt;P$1,მონაცემები!$AF116="")*((P$1-მონაცემები!$I116)/365)),0)</f>
        <v>0</v>
      </c>
      <c r="Q116" s="8">
        <f>IF(მონაცემები!$I116&lt;&gt;"არ დაწყებულა",((Q$1&gt;მონაცემები!$I116)*OR(მონაცემები!$AF116&gt;Q$1,მონაცემები!$AF116="")*((Q$1-მონაცემები!$I116)/365)),0)</f>
        <v>0</v>
      </c>
      <c r="R116" s="8">
        <f>IF(მონაცემები!$I116&lt;&gt;"არ დაწყებულა",((R$1&gt;მონაცემები!$I116)*OR(მონაცემები!$AF116&gt;R$1,მონაცემები!$AF116="")*((R$1-მონაცემები!$I116)/365)),0)</f>
        <v>0</v>
      </c>
      <c r="S116" s="8">
        <f>IF(მონაცემები!$I116&lt;&gt;"არ დაწყებულა",((S$1&gt;მონაცემები!$I116)*OR(მონაცემები!$AF116&gt;S$1,მონაცემები!$AF116="")*((S$1-მონაცემები!$I116)/365)),0)</f>
        <v>0</v>
      </c>
      <c r="T116" s="8">
        <f>IF(მონაცემები!$I116&lt;&gt;"არ დაწყებულა",((T$1&gt;მონაცემები!$I116)*OR(მონაცემები!$AF116&gt;T$1,მონაცემები!$AF116="")*((T$1-მონაცემები!$I116)/365)),0)</f>
        <v>0</v>
      </c>
      <c r="U116" s="8">
        <f>IF(მონაცემები!$I116&lt;&gt;"არ დაწყებულა",((U$1&gt;მონაცემები!$I116)*OR(მონაცემები!$AF116&gt;U$1,მონაცემები!$AF116="")*((U$1-მონაცემები!$I116)/365)),0)</f>
        <v>0</v>
      </c>
      <c r="V116" s="8">
        <f>IF(მონაცემები!$I116&lt;&gt;"არ დაწყებულა",((V$1&gt;მონაცემები!$I116)*OR(მონაცემები!$AF116&gt;V$1,მონაცემები!$AF116="")*((V$1-მონაცემები!$I116)/365)),0)</f>
        <v>0</v>
      </c>
      <c r="W116" s="8">
        <f>IF(მონაცემები!$I116&lt;&gt;"არ დაწყებულა",((W$1&gt;მონაცემები!$I116)*OR(მონაცემები!$AF116&gt;W$1,მონაცემები!$AF116="")*((W$1-მონაცემები!$I116)/365)),0)</f>
        <v>0</v>
      </c>
      <c r="X116" s="8">
        <f>IF(მონაცემები!$I116&lt;&gt;"არ დაწყებულა",((X$1&gt;მონაცემები!$I116)*OR(მონაცემები!$AF116&gt;X$1,მონაცემები!$AF116="")*((X$1-მონაცემები!$I116)/365)),0)</f>
        <v>0</v>
      </c>
      <c r="Y116" s="8">
        <f>IF(მონაცემები!$I116&lt;&gt;"არ დაწყებულა",((Y$1&gt;მონაცემები!$I116)*OR(მონაცემები!$AF116&gt;Y$1,მონაცემები!$AF116="")*((Y$1-მონაცემები!$I116)/365)),0)</f>
        <v>0</v>
      </c>
      <c r="Z116" s="8">
        <f>IF(მონაცემები!$I116&lt;&gt;"არ დაწყებულა",((Z$1&gt;მონაცემები!$I116)*OR(მონაცემები!$AF116&gt;Z$1,მონაცემები!$AF116="")*((Z$1-მონაცემები!$I116)/365)),0)</f>
        <v>0</v>
      </c>
      <c r="AA116" s="8">
        <f>IF(მონაცემები!$I116&lt;&gt;"არ დაწყებულა",((AA$1&gt;მონაცემები!$I116)*OR(მონაცემები!$AF116&gt;AA$1,მონაცემები!$AF116="")*((AA$1-მონაცემები!$I116)/365)),0)</f>
        <v>0</v>
      </c>
      <c r="AB116" s="8">
        <f>IF(მონაცემები!$I116&lt;&gt;"არ დაწყებულა",((AB$1&gt;მონაცემები!$I116)*OR(მონაცემები!$AF116&gt;AB$1,მონაცემები!$AF116="")*((AB$1-მონაცემები!$I116)/365)),0)</f>
        <v>0</v>
      </c>
      <c r="AC116" s="8">
        <f>IF(მონაცემები!$I116&lt;&gt;"არ დაწყებულა",((AC$1&gt;მონაცემები!$I116)*OR(მონაცემები!$AF116&gt;AC$1,მონაცემები!$AF116="")*((AC$1-მონაცემები!$I116)/365)),0)</f>
        <v>0</v>
      </c>
      <c r="AD116" s="8">
        <f>IF(მონაცემები!$I116&lt;&gt;"არ დაწყებულა",((AD$1&gt;მონაცემები!$I116)*OR(მონაცემები!$AF116&gt;AD$1,მონაცემები!$AF116="")*((AD$1-მონაცემები!$I116)/365)),0)</f>
        <v>0</v>
      </c>
      <c r="AE116" s="8">
        <f>IF(მონაცემები!$I116&lt;&gt;"არ დაწყებულა",((AE$1&gt;მონაცემები!$I116)*OR(მონაცემები!$AF116&gt;AE$1,მონაცემები!$AF116="")*((AE$1-მონაცემები!$I116)/365)),0)</f>
        <v>0</v>
      </c>
      <c r="AF116" s="8">
        <f>IF(მონაცემები!$I116&lt;&gt;"არ დაწყებულა",((AF$1&gt;მონაცემები!$I116)*OR(მონაცემები!$AF116&gt;AF$1,მონაცემები!$AF116="")*((AF$1-მონაცემები!$I116)/365)),0)</f>
        <v>0</v>
      </c>
      <c r="AG116" s="8">
        <f>IF(მონაცემები!$I116&lt;&gt;"არ დაწყებულა",((AG$1&gt;მონაცემები!$I116)*OR(მონაცემები!$AF116&gt;AG$1,მონაცემები!$AF116="")*((AG$1-მონაცემები!$I116)/365)),0)</f>
        <v>0</v>
      </c>
      <c r="AH116" s="8">
        <f>IF(მონაცემები!$I116&lt;&gt;"არ დაწყებულა",((AH$1&gt;მონაცემები!$I116)*OR(მონაცემები!$AF116&gt;AH$1,მონაცემები!$AF116="")*((AH$1-მონაცემები!$I116)/365)),0)</f>
        <v>0</v>
      </c>
      <c r="AI116" s="8">
        <f>IF(მონაცემები!$I116&lt;&gt;"არ დაწყებულა",((AI$1&gt;მონაცემები!$I116)*OR(მონაცემები!$AF116&gt;AI$1,მონაცემები!$AF116="")*((AI$1-მონაცემები!$I116)/365)),0)</f>
        <v>0</v>
      </c>
      <c r="AJ116" s="8">
        <f>IF(მონაცემები!$I116&lt;&gt;"არ დაწყებულა",((AJ$1&gt;მონაცემები!$I116)*OR(მონაცემები!$AF116&gt;AJ$1,მონაცემები!$AF116="")*((AJ$1-მონაცემები!$I116)/365)),0)</f>
        <v>0</v>
      </c>
      <c r="AK116" s="8">
        <f>IF(მონაცემები!$I116&lt;&gt;"არ დაწყებულა",((AK$1&gt;მონაცემები!$I116)*OR(მონაცემები!$AF116&gt;AK$1,მონაცემები!$AF116="")*((AK$1-მონაცემები!$I116)/365)),0)</f>
        <v>0</v>
      </c>
      <c r="AL116" s="8">
        <f>IF(მონაცემები!$I116&lt;&gt;"არ დაწყებულა",((AL$1&gt;მონაცემები!$I116)*OR(მონაცემები!$AF116&gt;AL$1,მონაცემები!$AF116="")*((AL$1-მონაცემები!$I116)/365)),0)</f>
        <v>0</v>
      </c>
      <c r="AM116" s="8">
        <f>IF(მონაცემები!$I116&lt;&gt;"არ დაწყებულა",((AM$1&gt;მონაცემები!$I116)*OR(მონაცემები!$AF116&gt;AM$1,მონაცემები!$AF116="")*((AM$1-მონაცემები!$I116)/365)),0)</f>
        <v>0</v>
      </c>
      <c r="AN116" s="8">
        <f>IF(მონაცემები!$I116&lt;&gt;"არ დაწყებულა",((AN$1&gt;მონაცემები!$I116)*OR(მონაცემები!$AF116&gt;AN$1,მონაცემები!$AF116="")*((AN$1-მონაცემები!$I116)/365)),0)</f>
        <v>0</v>
      </c>
      <c r="AO116" s="8">
        <f>IF(მონაცემები!$I116&lt;&gt;"არ დაწყებულა",((AO$1&gt;მონაცემები!$I116)*OR(მონაცემები!$AF116&gt;AO$1,მონაცემები!$AF116="")*((AO$1-მონაცემები!$I116)/365)),0)</f>
        <v>0</v>
      </c>
      <c r="AP116" s="8">
        <f>IF(მონაცემები!$I116&lt;&gt;"არ დაწყებულა",((AP$1&gt;მონაცემები!$I116)*OR(მონაცემები!$AF116&gt;AP$1,მონაცემები!$AF116="")*((AP$1-მონაცემები!$I116)/365)),0)</f>
        <v>0</v>
      </c>
      <c r="AQ116" s="8">
        <f>IF(მონაცემები!$I116&lt;&gt;"არ დაწყებულა",((AQ$1&gt;მონაცემები!$I116)*OR(მონაცემები!$AF116&gt;AQ$1,მონაცემები!$AF116="")*((AQ$1-მონაცემები!$I116)/365)),0)</f>
        <v>0</v>
      </c>
      <c r="AR116" s="8">
        <f>IF(მონაცემები!$I116&lt;&gt;"არ დაწყებულა",((AR$1&gt;მონაცემები!$I116)*OR(მონაცემები!$AF116&gt;AR$1,მონაცემები!$AF116="")*((AR$1-მონაცემები!$I116)/365)),0)</f>
        <v>0</v>
      </c>
      <c r="AS116" s="8">
        <f>IF(მონაცემები!$I116&lt;&gt;"არ დაწყებულა",((AS$1&gt;მონაცემები!$I116)*OR(მონაცემები!$AF116&gt;AS$1,მონაცემები!$AF116="")*((AS$1-მონაცემები!$I116)/365)),0)</f>
        <v>0</v>
      </c>
      <c r="AT116" s="8">
        <f>IF(მონაცემები!$I116&lt;&gt;"არ დაწყებულა",((AT$1&gt;მონაცემები!$I116)*OR(მონაცემები!$AF116&gt;AT$1,მონაცემები!$AF116="")*((AT$1-მონაცემები!$I116)/365)),0)</f>
        <v>0</v>
      </c>
      <c r="AU116" s="8">
        <f>IF(მონაცემები!$I116&lt;&gt;"არ დაწყებულა",((AU$1&gt;მონაცემები!$I116)*OR(მონაცემები!$AF116&gt;AU$1,მონაცემები!$AF116="")*((AU$1-მონაცემები!$I116)/365)),0)</f>
        <v>0</v>
      </c>
      <c r="AV116" s="8">
        <f>IF(მონაცემები!$I116&lt;&gt;"არ დაწყებულა",((AV$1&gt;მონაცემები!$I116)*OR(მონაცემები!$AF116&gt;AV$1,მონაცემები!$AF116="")*((AV$1-მონაცემები!$I116)/365)),0)</f>
        <v>0</v>
      </c>
      <c r="AW116" s="8">
        <f>IF(მონაცემები!$I116&lt;&gt;"არ დაწყებულა",((AW$1&gt;მონაცემები!$I116)*OR(მონაცემები!$AF116&gt;AW$1,მონაცემები!$AF116="")*((AW$1-მონაცემები!$I116)/365)),0)</f>
        <v>0</v>
      </c>
      <c r="AX116" s="8">
        <f>IF(მონაცემები!$I116&lt;&gt;"არ დაწყებულა",((AX$1&gt;მონაცემები!$I116)*OR(მონაცემები!$AF116&gt;AX$1,მონაცემები!$AF116="")*((AX$1-მონაცემები!$I116)/365)),0)</f>
        <v>0</v>
      </c>
      <c r="AY116" s="8">
        <f>IF(მონაცემები!$I116&lt;&gt;"არ დაწყებულა",((AY$1&gt;მონაცემები!$I116)*OR(მონაცემები!$AF116&gt;AY$1,მონაცემები!$AF116="")*((AY$1-მონაცემები!$I116)/365)),0)</f>
        <v>0</v>
      </c>
      <c r="AZ116" s="8">
        <f>IF(მონაცემები!$I116&lt;&gt;"არ დაწყებულა",((AZ$1&gt;მონაცემები!$I116)*OR(მონაცემები!$AF116&gt;AZ$1,მონაცემები!$AF116="")*((AZ$1-მონაცემები!$I116)/365)),0)</f>
        <v>0</v>
      </c>
      <c r="BA116" s="8">
        <f>IF(მონაცემები!$I116&lt;&gt;"არ დაწყებულა",((BA$1&gt;მონაცემები!$I116)*OR(მონაცემები!$AF116&gt;BA$1,მონაცემები!$AF116="")*((BA$1-მონაცემები!$I116)/365)),0)</f>
        <v>0</v>
      </c>
      <c r="BB116" s="8">
        <f>IF(მონაცემები!$I116&lt;&gt;"არ დაწყებულა",((BB$1&gt;მონაცემები!$I116)*OR(მონაცემები!$AF116&gt;BB$1,მონაცემები!$AF116="")*((BB$1-მონაცემები!$I116)/365)),0)</f>
        <v>0</v>
      </c>
      <c r="BC116" s="8">
        <f>IF(მონაცემები!$I116&lt;&gt;"არ დაწყებულა",((BC$1&gt;მონაცემები!$I116)*OR(მონაცემები!$AF116&gt;BC$1,მონაცემები!$AF116="")*((BC$1-მონაცემები!$I116)/365)),0)</f>
        <v>0</v>
      </c>
      <c r="BD116" s="8">
        <f>IF(მონაცემები!$I116&lt;&gt;"არ დაწყებულა",((BD$1&gt;მონაცემები!$I116)*OR(მონაცემები!$AF116&gt;BD$1,მონაცემები!$AF116="")*((BD$1-მონაცემები!$I116)/365)),0)</f>
        <v>0</v>
      </c>
    </row>
    <row r="117" spans="2:56">
      <c r="B117" s="8">
        <f>IF(მონაცემები!$I117&lt;&gt;"არ დაწყებულა",((B$1&gt;მონაცემები!$I117)*OR(მონაცემები!$AF117&gt;B$1,მონაცემები!$AF117="")*((B$1-მონაცემები!$I117)/365)),0)</f>
        <v>0</v>
      </c>
      <c r="C117" s="8">
        <f>IF(მონაცემები!$I117&lt;&gt;"არ დაწყებულა",((C$1&gt;მონაცემები!$I117)*OR(მონაცემები!$AF117&gt;C$1,მონაცემები!$AF117="")*((C$1-მონაცემები!$I117)/365)),0)</f>
        <v>0</v>
      </c>
      <c r="D117" s="8">
        <f>IF(მონაცემები!$I117&lt;&gt;"არ დაწყებულა",((D$1&gt;მონაცემები!$I117)*OR(მონაცემები!$AF117&gt;D$1,მონაცემები!$AF117="")*((D$1-მონაცემები!$I117)/365)),0)</f>
        <v>0</v>
      </c>
      <c r="E117" s="8">
        <f>IF(მონაცემები!$I117&lt;&gt;"არ დაწყებულა",((E$1&gt;მონაცემები!$I117)*OR(მონაცემები!$AF117&gt;E$1,მონაცემები!$AF117="")*((E$1-მონაცემები!$I117)/365)),0)</f>
        <v>0</v>
      </c>
      <c r="F117" s="8">
        <f>IF(მონაცემები!$I117&lt;&gt;"არ დაწყებულა",((F$1&gt;მონაცემები!$I117)*OR(მონაცემები!$AF117&gt;F$1,მონაცემები!$AF117="")*((F$1-მონაცემები!$I117)/365)),0)</f>
        <v>0</v>
      </c>
      <c r="G117" s="8">
        <f>IF(მონაცემები!$I117&lt;&gt;"არ დაწყებულა",((G$1&gt;მონაცემები!$I117)*OR(მონაცემები!$AF117&gt;G$1,მონაცემები!$AF117="")*((G$1-მონაცემები!$I117)/365)),0)</f>
        <v>0</v>
      </c>
      <c r="H117" s="8">
        <f>IF(მონაცემები!$I117&lt;&gt;"არ დაწყებულა",((H$1&gt;მონაცემები!$I117)*OR(მონაცემები!$AF117&gt;H$1,მონაცემები!$AF117="")*((H$1-მონაცემები!$I117)/365)),0)</f>
        <v>0</v>
      </c>
      <c r="I117" s="8">
        <f>IF(მონაცემები!$I117&lt;&gt;"არ დაწყებულა",((I$1&gt;მონაცემები!$I117)*OR(მონაცემები!$AF117&gt;I$1,მონაცემები!$AF117="")*((I$1-მონაცემები!$I117)/365)),0)</f>
        <v>0</v>
      </c>
      <c r="J117" s="8">
        <f>IF(მონაცემები!$I117&lt;&gt;"არ დაწყებულა",((J$1&gt;მონაცემები!$I117)*OR(მონაცემები!$AF117&gt;J$1,მონაცემები!$AF117="")*((J$1-მონაცემები!$I117)/365)),0)</f>
        <v>0</v>
      </c>
      <c r="K117" s="8">
        <f>IF(მონაცემები!$I117&lt;&gt;"არ დაწყებულა",((K$1&gt;მონაცემები!$I117)*OR(მონაცემები!$AF117&gt;K$1,მონაცემები!$AF117="")*((K$1-მონაცემები!$I117)/365)),0)</f>
        <v>0</v>
      </c>
      <c r="L117" s="8">
        <f>IF(მონაცემები!$I117&lt;&gt;"არ დაწყებულა",((L$1&gt;მონაცემები!$I117)*OR(მონაცემები!$AF117&gt;L$1,მონაცემები!$AF117="")*((L$1-მონაცემები!$I117)/365)),0)</f>
        <v>0</v>
      </c>
      <c r="M117" s="8">
        <f>IF(მონაცემები!$I117&lt;&gt;"არ დაწყებულა",((M$1&gt;მონაცემები!$I117)*OR(მონაცემები!$AF117&gt;M$1,მონაცემები!$AF117="")*((M$1-მონაცემები!$I117)/365)),0)</f>
        <v>0</v>
      </c>
      <c r="N117" s="8">
        <f>IF(მონაცემები!$I117&lt;&gt;"არ დაწყებულა",((N$1&gt;მონაცემები!$I117)*OR(მონაცემები!$AF117&gt;N$1,მონაცემები!$AF117="")*((N$1-მონაცემები!$I117)/365)),0)</f>
        <v>0</v>
      </c>
      <c r="O117" s="8">
        <f>IF(მონაცემები!$I117&lt;&gt;"არ დაწყებულა",((O$1&gt;მონაცემები!$I117)*OR(მონაცემები!$AF117&gt;O$1,მონაცემები!$AF117="")*((O$1-მონაცემები!$I117)/365)),0)</f>
        <v>0</v>
      </c>
      <c r="P117" s="8">
        <f>IF(მონაცემები!$I117&lt;&gt;"არ დაწყებულა",((P$1&gt;მონაცემები!$I117)*OR(მონაცემები!$AF117&gt;P$1,მონაცემები!$AF117="")*((P$1-მონაცემები!$I117)/365)),0)</f>
        <v>0</v>
      </c>
      <c r="Q117" s="8">
        <f>IF(მონაცემები!$I117&lt;&gt;"არ დაწყებულა",((Q$1&gt;მონაცემები!$I117)*OR(მონაცემები!$AF117&gt;Q$1,მონაცემები!$AF117="")*((Q$1-მონაცემები!$I117)/365)),0)</f>
        <v>0</v>
      </c>
      <c r="R117" s="8">
        <f>IF(მონაცემები!$I117&lt;&gt;"არ დაწყებულა",((R$1&gt;მონაცემები!$I117)*OR(მონაცემები!$AF117&gt;R$1,მონაცემები!$AF117="")*((R$1-მონაცემები!$I117)/365)),0)</f>
        <v>0</v>
      </c>
      <c r="S117" s="8">
        <f>IF(მონაცემები!$I117&lt;&gt;"არ დაწყებულა",((S$1&gt;მონაცემები!$I117)*OR(მონაცემები!$AF117&gt;S$1,მონაცემები!$AF117="")*((S$1-მონაცემები!$I117)/365)),0)</f>
        <v>0</v>
      </c>
      <c r="T117" s="8">
        <f>IF(მონაცემები!$I117&lt;&gt;"არ დაწყებულა",((T$1&gt;მონაცემები!$I117)*OR(მონაცემები!$AF117&gt;T$1,მონაცემები!$AF117="")*((T$1-მონაცემები!$I117)/365)),0)</f>
        <v>0</v>
      </c>
      <c r="U117" s="8">
        <f>IF(მონაცემები!$I117&lt;&gt;"არ დაწყებულა",((U$1&gt;მონაცემები!$I117)*OR(მონაცემები!$AF117&gt;U$1,მონაცემები!$AF117="")*((U$1-მონაცემები!$I117)/365)),0)</f>
        <v>0</v>
      </c>
      <c r="V117" s="8">
        <f>IF(მონაცემები!$I117&lt;&gt;"არ დაწყებულა",((V$1&gt;მონაცემები!$I117)*OR(მონაცემები!$AF117&gt;V$1,მონაცემები!$AF117="")*((V$1-მონაცემები!$I117)/365)),0)</f>
        <v>0</v>
      </c>
      <c r="W117" s="8">
        <f>IF(მონაცემები!$I117&lt;&gt;"არ დაწყებულა",((W$1&gt;მონაცემები!$I117)*OR(მონაცემები!$AF117&gt;W$1,მონაცემები!$AF117="")*((W$1-მონაცემები!$I117)/365)),0)</f>
        <v>0</v>
      </c>
      <c r="X117" s="8">
        <f>IF(მონაცემები!$I117&lt;&gt;"არ დაწყებულა",((X$1&gt;მონაცემები!$I117)*OR(მონაცემები!$AF117&gt;X$1,მონაცემები!$AF117="")*((X$1-მონაცემები!$I117)/365)),0)</f>
        <v>0</v>
      </c>
      <c r="Y117" s="8">
        <f>IF(მონაცემები!$I117&lt;&gt;"არ დაწყებულა",((Y$1&gt;მონაცემები!$I117)*OR(მონაცემები!$AF117&gt;Y$1,მონაცემები!$AF117="")*((Y$1-მონაცემები!$I117)/365)),0)</f>
        <v>0</v>
      </c>
      <c r="Z117" s="8">
        <f>IF(მონაცემები!$I117&lt;&gt;"არ დაწყებულა",((Z$1&gt;მონაცემები!$I117)*OR(მონაცემები!$AF117&gt;Z$1,მონაცემები!$AF117="")*((Z$1-მონაცემები!$I117)/365)),0)</f>
        <v>0</v>
      </c>
      <c r="AA117" s="8">
        <f>IF(მონაცემები!$I117&lt;&gt;"არ დაწყებულა",((AA$1&gt;მონაცემები!$I117)*OR(მონაცემები!$AF117&gt;AA$1,მონაცემები!$AF117="")*((AA$1-მონაცემები!$I117)/365)),0)</f>
        <v>0</v>
      </c>
      <c r="AB117" s="8">
        <f>IF(მონაცემები!$I117&lt;&gt;"არ დაწყებულა",((AB$1&gt;მონაცემები!$I117)*OR(მონაცემები!$AF117&gt;AB$1,მონაცემები!$AF117="")*((AB$1-მონაცემები!$I117)/365)),0)</f>
        <v>0</v>
      </c>
      <c r="AC117" s="8">
        <f>IF(მონაცემები!$I117&lt;&gt;"არ დაწყებულა",((AC$1&gt;მონაცემები!$I117)*OR(მონაცემები!$AF117&gt;AC$1,მონაცემები!$AF117="")*((AC$1-მონაცემები!$I117)/365)),0)</f>
        <v>0</v>
      </c>
      <c r="AD117" s="8">
        <f>IF(მონაცემები!$I117&lt;&gt;"არ დაწყებულა",((AD$1&gt;მონაცემები!$I117)*OR(მონაცემები!$AF117&gt;AD$1,მონაცემები!$AF117="")*((AD$1-მონაცემები!$I117)/365)),0)</f>
        <v>0</v>
      </c>
      <c r="AE117" s="8">
        <f>IF(მონაცემები!$I117&lt;&gt;"არ დაწყებულა",((AE$1&gt;მონაცემები!$I117)*OR(მონაცემები!$AF117&gt;AE$1,მონაცემები!$AF117="")*((AE$1-მონაცემები!$I117)/365)),0)</f>
        <v>0</v>
      </c>
      <c r="AF117" s="8">
        <f>IF(მონაცემები!$I117&lt;&gt;"არ დაწყებულა",((AF$1&gt;მონაცემები!$I117)*OR(მონაცემები!$AF117&gt;AF$1,მონაცემები!$AF117="")*((AF$1-მონაცემები!$I117)/365)),0)</f>
        <v>0</v>
      </c>
      <c r="AG117" s="8">
        <f>IF(მონაცემები!$I117&lt;&gt;"არ დაწყებულა",((AG$1&gt;მონაცემები!$I117)*OR(მონაცემები!$AF117&gt;AG$1,მონაცემები!$AF117="")*((AG$1-მონაცემები!$I117)/365)),0)</f>
        <v>0</v>
      </c>
      <c r="AH117" s="8">
        <f>IF(მონაცემები!$I117&lt;&gt;"არ დაწყებულა",((AH$1&gt;მონაცემები!$I117)*OR(მონაცემები!$AF117&gt;AH$1,მონაცემები!$AF117="")*((AH$1-მონაცემები!$I117)/365)),0)</f>
        <v>0</v>
      </c>
      <c r="AI117" s="8">
        <f>IF(მონაცემები!$I117&lt;&gt;"არ დაწყებულა",((AI$1&gt;მონაცემები!$I117)*OR(მონაცემები!$AF117&gt;AI$1,მონაცემები!$AF117="")*((AI$1-მონაცემები!$I117)/365)),0)</f>
        <v>0</v>
      </c>
      <c r="AJ117" s="8">
        <f>IF(მონაცემები!$I117&lt;&gt;"არ დაწყებულა",((AJ$1&gt;მონაცემები!$I117)*OR(მონაცემები!$AF117&gt;AJ$1,მონაცემები!$AF117="")*((AJ$1-მონაცემები!$I117)/365)),0)</f>
        <v>0</v>
      </c>
      <c r="AK117" s="8">
        <f>IF(მონაცემები!$I117&lt;&gt;"არ დაწყებულა",((AK$1&gt;მონაცემები!$I117)*OR(მონაცემები!$AF117&gt;AK$1,მონაცემები!$AF117="")*((AK$1-მონაცემები!$I117)/365)),0)</f>
        <v>0</v>
      </c>
      <c r="AL117" s="8">
        <f>IF(მონაცემები!$I117&lt;&gt;"არ დაწყებულა",((AL$1&gt;მონაცემები!$I117)*OR(მონაცემები!$AF117&gt;AL$1,მონაცემები!$AF117="")*((AL$1-მონაცემები!$I117)/365)),0)</f>
        <v>0</v>
      </c>
      <c r="AM117" s="8">
        <f>IF(მონაცემები!$I117&lt;&gt;"არ დაწყებულა",((AM$1&gt;მონაცემები!$I117)*OR(მონაცემები!$AF117&gt;AM$1,მონაცემები!$AF117="")*((AM$1-მონაცემები!$I117)/365)),0)</f>
        <v>0</v>
      </c>
      <c r="AN117" s="8">
        <f>IF(მონაცემები!$I117&lt;&gt;"არ დაწყებულა",((AN$1&gt;მონაცემები!$I117)*OR(მონაცემები!$AF117&gt;AN$1,მონაცემები!$AF117="")*((AN$1-მონაცემები!$I117)/365)),0)</f>
        <v>0</v>
      </c>
      <c r="AO117" s="8">
        <f>IF(მონაცემები!$I117&lt;&gt;"არ დაწყებულა",((AO$1&gt;მონაცემები!$I117)*OR(მონაცემები!$AF117&gt;AO$1,მონაცემები!$AF117="")*((AO$1-მონაცემები!$I117)/365)),0)</f>
        <v>0</v>
      </c>
      <c r="AP117" s="8">
        <f>IF(მონაცემები!$I117&lt;&gt;"არ დაწყებულა",((AP$1&gt;მონაცემები!$I117)*OR(მონაცემები!$AF117&gt;AP$1,მონაცემები!$AF117="")*((AP$1-მონაცემები!$I117)/365)),0)</f>
        <v>0</v>
      </c>
      <c r="AQ117" s="8">
        <f>IF(მონაცემები!$I117&lt;&gt;"არ დაწყებულა",((AQ$1&gt;მონაცემები!$I117)*OR(მონაცემები!$AF117&gt;AQ$1,მონაცემები!$AF117="")*((AQ$1-მონაცემები!$I117)/365)),0)</f>
        <v>0</v>
      </c>
      <c r="AR117" s="8">
        <f>IF(მონაცემები!$I117&lt;&gt;"არ დაწყებულა",((AR$1&gt;მონაცემები!$I117)*OR(მონაცემები!$AF117&gt;AR$1,მონაცემები!$AF117="")*((AR$1-მონაცემები!$I117)/365)),0)</f>
        <v>0</v>
      </c>
      <c r="AS117" s="8">
        <f>IF(მონაცემები!$I117&lt;&gt;"არ დაწყებულა",((AS$1&gt;მონაცემები!$I117)*OR(მონაცემები!$AF117&gt;AS$1,მონაცემები!$AF117="")*((AS$1-მონაცემები!$I117)/365)),0)</f>
        <v>0</v>
      </c>
      <c r="AT117" s="8">
        <f>IF(მონაცემები!$I117&lt;&gt;"არ დაწყებულა",((AT$1&gt;მონაცემები!$I117)*OR(მონაცემები!$AF117&gt;AT$1,მონაცემები!$AF117="")*((AT$1-მონაცემები!$I117)/365)),0)</f>
        <v>0</v>
      </c>
      <c r="AU117" s="8">
        <f>IF(მონაცემები!$I117&lt;&gt;"არ დაწყებულა",((AU$1&gt;მონაცემები!$I117)*OR(მონაცემები!$AF117&gt;AU$1,მონაცემები!$AF117="")*((AU$1-მონაცემები!$I117)/365)),0)</f>
        <v>0</v>
      </c>
      <c r="AV117" s="8">
        <f>IF(მონაცემები!$I117&lt;&gt;"არ დაწყებულა",((AV$1&gt;მონაცემები!$I117)*OR(მონაცემები!$AF117&gt;AV$1,მონაცემები!$AF117="")*((AV$1-მონაცემები!$I117)/365)),0)</f>
        <v>0</v>
      </c>
      <c r="AW117" s="8">
        <f>IF(მონაცემები!$I117&lt;&gt;"არ დაწყებულა",((AW$1&gt;მონაცემები!$I117)*OR(მონაცემები!$AF117&gt;AW$1,მონაცემები!$AF117="")*((AW$1-მონაცემები!$I117)/365)),0)</f>
        <v>0</v>
      </c>
      <c r="AX117" s="8">
        <f>IF(მონაცემები!$I117&lt;&gt;"არ დაწყებულა",((AX$1&gt;მონაცემები!$I117)*OR(მონაცემები!$AF117&gt;AX$1,მონაცემები!$AF117="")*((AX$1-მონაცემები!$I117)/365)),0)</f>
        <v>0</v>
      </c>
      <c r="AY117" s="8">
        <f>IF(მონაცემები!$I117&lt;&gt;"არ დაწყებულა",((AY$1&gt;მონაცემები!$I117)*OR(მონაცემები!$AF117&gt;AY$1,მონაცემები!$AF117="")*((AY$1-მონაცემები!$I117)/365)),0)</f>
        <v>0</v>
      </c>
      <c r="AZ117" s="8">
        <f>IF(მონაცემები!$I117&lt;&gt;"არ დაწყებულა",((AZ$1&gt;მონაცემები!$I117)*OR(მონაცემები!$AF117&gt;AZ$1,მონაცემები!$AF117="")*((AZ$1-მონაცემები!$I117)/365)),0)</f>
        <v>0</v>
      </c>
      <c r="BA117" s="8">
        <f>IF(მონაცემები!$I117&lt;&gt;"არ დაწყებულა",((BA$1&gt;მონაცემები!$I117)*OR(მონაცემები!$AF117&gt;BA$1,მონაცემები!$AF117="")*((BA$1-მონაცემები!$I117)/365)),0)</f>
        <v>0</v>
      </c>
      <c r="BB117" s="8">
        <f>IF(მონაცემები!$I117&lt;&gt;"არ დაწყებულა",((BB$1&gt;მონაცემები!$I117)*OR(მონაცემები!$AF117&gt;BB$1,მონაცემები!$AF117="")*((BB$1-მონაცემები!$I117)/365)),0)</f>
        <v>0</v>
      </c>
      <c r="BC117" s="8">
        <f>IF(მონაცემები!$I117&lt;&gt;"არ დაწყებულა",((BC$1&gt;მონაცემები!$I117)*OR(მონაცემები!$AF117&gt;BC$1,მონაცემები!$AF117="")*((BC$1-მონაცემები!$I117)/365)),0)</f>
        <v>0</v>
      </c>
      <c r="BD117" s="8">
        <f>IF(მონაცემები!$I117&lt;&gt;"არ დაწყებულა",((BD$1&gt;მონაცემები!$I117)*OR(მონაცემები!$AF117&gt;BD$1,მონაცემები!$AF117="")*((BD$1-მონაცემები!$I117)/365)),0)</f>
        <v>0</v>
      </c>
    </row>
    <row r="118" spans="2:56">
      <c r="B118" s="8">
        <f>IF(მონაცემები!$I118&lt;&gt;"არ დაწყებულა",((B$1&gt;მონაცემები!$I118)*OR(მონაცემები!$AF118&gt;B$1,მონაცემები!$AF118="")*((B$1-მონაცემები!$I118)/365)),0)</f>
        <v>0</v>
      </c>
      <c r="C118" s="8">
        <f>IF(მონაცემები!$I118&lt;&gt;"არ დაწყებულა",((C$1&gt;მონაცემები!$I118)*OR(მონაცემები!$AF118&gt;C$1,მონაცემები!$AF118="")*((C$1-მონაცემები!$I118)/365)),0)</f>
        <v>0</v>
      </c>
      <c r="D118" s="8">
        <f>IF(მონაცემები!$I118&lt;&gt;"არ დაწყებულა",((D$1&gt;მონაცემები!$I118)*OR(მონაცემები!$AF118&gt;D$1,მონაცემები!$AF118="")*((D$1-მონაცემები!$I118)/365)),0)</f>
        <v>0</v>
      </c>
      <c r="E118" s="8">
        <f>IF(მონაცემები!$I118&lt;&gt;"არ დაწყებულა",((E$1&gt;მონაცემები!$I118)*OR(მონაცემები!$AF118&gt;E$1,მონაცემები!$AF118="")*((E$1-მონაცემები!$I118)/365)),0)</f>
        <v>0</v>
      </c>
      <c r="F118" s="8">
        <f>IF(მონაცემები!$I118&lt;&gt;"არ დაწყებულა",((F$1&gt;მონაცემები!$I118)*OR(მონაცემები!$AF118&gt;F$1,მონაცემები!$AF118="")*((F$1-მონაცემები!$I118)/365)),0)</f>
        <v>0</v>
      </c>
      <c r="G118" s="8">
        <f>IF(მონაცემები!$I118&lt;&gt;"არ დაწყებულა",((G$1&gt;მონაცემები!$I118)*OR(მონაცემები!$AF118&gt;G$1,მონაცემები!$AF118="")*((G$1-მონაცემები!$I118)/365)),0)</f>
        <v>0</v>
      </c>
      <c r="H118" s="8">
        <f>IF(მონაცემები!$I118&lt;&gt;"არ დაწყებულა",((H$1&gt;მონაცემები!$I118)*OR(მონაცემები!$AF118&gt;H$1,მონაცემები!$AF118="")*((H$1-მონაცემები!$I118)/365)),0)</f>
        <v>0</v>
      </c>
      <c r="I118" s="8">
        <f>IF(მონაცემები!$I118&lt;&gt;"არ დაწყებულა",((I$1&gt;მონაცემები!$I118)*OR(მონაცემები!$AF118&gt;I$1,მონაცემები!$AF118="")*((I$1-მონაცემები!$I118)/365)),0)</f>
        <v>0</v>
      </c>
      <c r="J118" s="8">
        <f>IF(მონაცემები!$I118&lt;&gt;"არ დაწყებულა",((J$1&gt;მონაცემები!$I118)*OR(მონაცემები!$AF118&gt;J$1,მონაცემები!$AF118="")*((J$1-მონაცემები!$I118)/365)),0)</f>
        <v>0</v>
      </c>
      <c r="K118" s="8">
        <f>IF(მონაცემები!$I118&lt;&gt;"არ დაწყებულა",((K$1&gt;მონაცემები!$I118)*OR(მონაცემები!$AF118&gt;K$1,მონაცემები!$AF118="")*((K$1-მონაცემები!$I118)/365)),0)</f>
        <v>0</v>
      </c>
      <c r="L118" s="8">
        <f>IF(მონაცემები!$I118&lt;&gt;"არ დაწყებულა",((L$1&gt;მონაცემები!$I118)*OR(მონაცემები!$AF118&gt;L$1,მონაცემები!$AF118="")*((L$1-მონაცემები!$I118)/365)),0)</f>
        <v>0</v>
      </c>
      <c r="M118" s="8">
        <f>IF(მონაცემები!$I118&lt;&gt;"არ დაწყებულა",((M$1&gt;მონაცემები!$I118)*OR(მონაცემები!$AF118&gt;M$1,მონაცემები!$AF118="")*((M$1-მონაცემები!$I118)/365)),0)</f>
        <v>0</v>
      </c>
      <c r="N118" s="8">
        <f>IF(მონაცემები!$I118&lt;&gt;"არ დაწყებულა",((N$1&gt;მონაცემები!$I118)*OR(მონაცემები!$AF118&gt;N$1,მონაცემები!$AF118="")*((N$1-მონაცემები!$I118)/365)),0)</f>
        <v>0</v>
      </c>
      <c r="O118" s="8">
        <f>IF(მონაცემები!$I118&lt;&gt;"არ დაწყებულა",((O$1&gt;მონაცემები!$I118)*OR(მონაცემები!$AF118&gt;O$1,მონაცემები!$AF118="")*((O$1-მონაცემები!$I118)/365)),0)</f>
        <v>0</v>
      </c>
      <c r="P118" s="8">
        <f>IF(მონაცემები!$I118&lt;&gt;"არ დაწყებულა",((P$1&gt;მონაცემები!$I118)*OR(მონაცემები!$AF118&gt;P$1,მონაცემები!$AF118="")*((P$1-მონაცემები!$I118)/365)),0)</f>
        <v>0</v>
      </c>
      <c r="Q118" s="8">
        <f>IF(მონაცემები!$I118&lt;&gt;"არ დაწყებულა",((Q$1&gt;მონაცემები!$I118)*OR(მონაცემები!$AF118&gt;Q$1,მონაცემები!$AF118="")*((Q$1-მონაცემები!$I118)/365)),0)</f>
        <v>0</v>
      </c>
      <c r="R118" s="8">
        <f>IF(მონაცემები!$I118&lt;&gt;"არ დაწყებულა",((R$1&gt;მონაცემები!$I118)*OR(მონაცემები!$AF118&gt;R$1,მონაცემები!$AF118="")*((R$1-მონაცემები!$I118)/365)),0)</f>
        <v>0</v>
      </c>
      <c r="S118" s="8">
        <f>IF(მონაცემები!$I118&lt;&gt;"არ დაწყებულა",((S$1&gt;მონაცემები!$I118)*OR(მონაცემები!$AF118&gt;S$1,მონაცემები!$AF118="")*((S$1-მონაცემები!$I118)/365)),0)</f>
        <v>0</v>
      </c>
      <c r="T118" s="8">
        <f>IF(მონაცემები!$I118&lt;&gt;"არ დაწყებულა",((T$1&gt;მონაცემები!$I118)*OR(მონაცემები!$AF118&gt;T$1,მონაცემები!$AF118="")*((T$1-მონაცემები!$I118)/365)),0)</f>
        <v>0</v>
      </c>
      <c r="U118" s="8">
        <f>IF(მონაცემები!$I118&lt;&gt;"არ დაწყებულა",((U$1&gt;მონაცემები!$I118)*OR(მონაცემები!$AF118&gt;U$1,მონაცემები!$AF118="")*((U$1-მონაცემები!$I118)/365)),0)</f>
        <v>0</v>
      </c>
      <c r="V118" s="8">
        <f>IF(მონაცემები!$I118&lt;&gt;"არ დაწყებულა",((V$1&gt;მონაცემები!$I118)*OR(მონაცემები!$AF118&gt;V$1,მონაცემები!$AF118="")*((V$1-მონაცემები!$I118)/365)),0)</f>
        <v>0</v>
      </c>
      <c r="W118" s="8">
        <f>IF(მონაცემები!$I118&lt;&gt;"არ დაწყებულა",((W$1&gt;მონაცემები!$I118)*OR(მონაცემები!$AF118&gt;W$1,მონაცემები!$AF118="")*((W$1-მონაცემები!$I118)/365)),0)</f>
        <v>0</v>
      </c>
      <c r="X118" s="8">
        <f>IF(მონაცემები!$I118&lt;&gt;"არ დაწყებულა",((X$1&gt;მონაცემები!$I118)*OR(მონაცემები!$AF118&gt;X$1,მონაცემები!$AF118="")*((X$1-მონაცემები!$I118)/365)),0)</f>
        <v>0</v>
      </c>
      <c r="Y118" s="8">
        <f>IF(მონაცემები!$I118&lt;&gt;"არ დაწყებულა",((Y$1&gt;მონაცემები!$I118)*OR(მონაცემები!$AF118&gt;Y$1,მონაცემები!$AF118="")*((Y$1-მონაცემები!$I118)/365)),0)</f>
        <v>0</v>
      </c>
      <c r="Z118" s="8">
        <f>IF(მონაცემები!$I118&lt;&gt;"არ დაწყებულა",((Z$1&gt;მონაცემები!$I118)*OR(მონაცემები!$AF118&gt;Z$1,მონაცემები!$AF118="")*((Z$1-მონაცემები!$I118)/365)),0)</f>
        <v>0</v>
      </c>
      <c r="AA118" s="8">
        <f>IF(მონაცემები!$I118&lt;&gt;"არ დაწყებულა",((AA$1&gt;მონაცემები!$I118)*OR(მონაცემები!$AF118&gt;AA$1,მონაცემები!$AF118="")*((AA$1-მონაცემები!$I118)/365)),0)</f>
        <v>0</v>
      </c>
      <c r="AB118" s="8">
        <f>IF(მონაცემები!$I118&lt;&gt;"არ დაწყებულა",((AB$1&gt;მონაცემები!$I118)*OR(მონაცემები!$AF118&gt;AB$1,მონაცემები!$AF118="")*((AB$1-მონაცემები!$I118)/365)),0)</f>
        <v>0</v>
      </c>
      <c r="AC118" s="8">
        <f>IF(მონაცემები!$I118&lt;&gt;"არ დაწყებულა",((AC$1&gt;მონაცემები!$I118)*OR(მონაცემები!$AF118&gt;AC$1,მონაცემები!$AF118="")*((AC$1-მონაცემები!$I118)/365)),0)</f>
        <v>0</v>
      </c>
      <c r="AD118" s="8">
        <f>IF(მონაცემები!$I118&lt;&gt;"არ დაწყებულა",((AD$1&gt;მონაცემები!$I118)*OR(მონაცემები!$AF118&gt;AD$1,მონაცემები!$AF118="")*((AD$1-მონაცემები!$I118)/365)),0)</f>
        <v>0</v>
      </c>
      <c r="AE118" s="8">
        <f>IF(მონაცემები!$I118&lt;&gt;"არ დაწყებულა",((AE$1&gt;მონაცემები!$I118)*OR(მონაცემები!$AF118&gt;AE$1,მონაცემები!$AF118="")*((AE$1-მონაცემები!$I118)/365)),0)</f>
        <v>0</v>
      </c>
      <c r="AF118" s="8">
        <f>IF(მონაცემები!$I118&lt;&gt;"არ დაწყებულა",((AF$1&gt;მონაცემები!$I118)*OR(მონაცემები!$AF118&gt;AF$1,მონაცემები!$AF118="")*((AF$1-მონაცემები!$I118)/365)),0)</f>
        <v>0</v>
      </c>
      <c r="AG118" s="8">
        <f>IF(მონაცემები!$I118&lt;&gt;"არ დაწყებულა",((AG$1&gt;მონაცემები!$I118)*OR(მონაცემები!$AF118&gt;AG$1,მონაცემები!$AF118="")*((AG$1-მონაცემები!$I118)/365)),0)</f>
        <v>0</v>
      </c>
      <c r="AH118" s="8">
        <f>IF(მონაცემები!$I118&lt;&gt;"არ დაწყებულა",((AH$1&gt;მონაცემები!$I118)*OR(მონაცემები!$AF118&gt;AH$1,მონაცემები!$AF118="")*((AH$1-მონაცემები!$I118)/365)),0)</f>
        <v>0</v>
      </c>
      <c r="AI118" s="8">
        <f>IF(მონაცემები!$I118&lt;&gt;"არ დაწყებულა",((AI$1&gt;მონაცემები!$I118)*OR(მონაცემები!$AF118&gt;AI$1,მონაცემები!$AF118="")*((AI$1-მონაცემები!$I118)/365)),0)</f>
        <v>0</v>
      </c>
      <c r="AJ118" s="8">
        <f>IF(მონაცემები!$I118&lt;&gt;"არ დაწყებულა",((AJ$1&gt;მონაცემები!$I118)*OR(მონაცემები!$AF118&gt;AJ$1,მონაცემები!$AF118="")*((AJ$1-მონაცემები!$I118)/365)),0)</f>
        <v>0</v>
      </c>
      <c r="AK118" s="8">
        <f>IF(მონაცემები!$I118&lt;&gt;"არ დაწყებულა",((AK$1&gt;მონაცემები!$I118)*OR(მონაცემები!$AF118&gt;AK$1,მონაცემები!$AF118="")*((AK$1-მონაცემები!$I118)/365)),0)</f>
        <v>0</v>
      </c>
      <c r="AL118" s="8">
        <f>IF(მონაცემები!$I118&lt;&gt;"არ დაწყებულა",((AL$1&gt;მონაცემები!$I118)*OR(მონაცემები!$AF118&gt;AL$1,მონაცემები!$AF118="")*((AL$1-მონაცემები!$I118)/365)),0)</f>
        <v>0</v>
      </c>
      <c r="AM118" s="8">
        <f>IF(მონაცემები!$I118&lt;&gt;"არ დაწყებულა",((AM$1&gt;მონაცემები!$I118)*OR(მონაცემები!$AF118&gt;AM$1,მონაცემები!$AF118="")*((AM$1-მონაცემები!$I118)/365)),0)</f>
        <v>0</v>
      </c>
      <c r="AN118" s="8">
        <f>IF(მონაცემები!$I118&lt;&gt;"არ დაწყებულა",((AN$1&gt;მონაცემები!$I118)*OR(მონაცემები!$AF118&gt;AN$1,მონაცემები!$AF118="")*((AN$1-მონაცემები!$I118)/365)),0)</f>
        <v>0</v>
      </c>
      <c r="AO118" s="8">
        <f>IF(მონაცემები!$I118&lt;&gt;"არ დაწყებულა",((AO$1&gt;მონაცემები!$I118)*OR(მონაცემები!$AF118&gt;AO$1,მონაცემები!$AF118="")*((AO$1-მონაცემები!$I118)/365)),0)</f>
        <v>0</v>
      </c>
      <c r="AP118" s="8">
        <f>IF(მონაცემები!$I118&lt;&gt;"არ დაწყებულა",((AP$1&gt;მონაცემები!$I118)*OR(მონაცემები!$AF118&gt;AP$1,მონაცემები!$AF118="")*((AP$1-მონაცემები!$I118)/365)),0)</f>
        <v>0</v>
      </c>
      <c r="AQ118" s="8">
        <f>IF(მონაცემები!$I118&lt;&gt;"არ დაწყებულა",((AQ$1&gt;მონაცემები!$I118)*OR(მონაცემები!$AF118&gt;AQ$1,მონაცემები!$AF118="")*((AQ$1-მონაცემები!$I118)/365)),0)</f>
        <v>0</v>
      </c>
      <c r="AR118" s="8">
        <f>IF(მონაცემები!$I118&lt;&gt;"არ დაწყებულა",((AR$1&gt;მონაცემები!$I118)*OR(მონაცემები!$AF118&gt;AR$1,მონაცემები!$AF118="")*((AR$1-მონაცემები!$I118)/365)),0)</f>
        <v>0</v>
      </c>
      <c r="AS118" s="8">
        <f>IF(მონაცემები!$I118&lt;&gt;"არ დაწყებულა",((AS$1&gt;მონაცემები!$I118)*OR(მონაცემები!$AF118&gt;AS$1,მონაცემები!$AF118="")*((AS$1-მონაცემები!$I118)/365)),0)</f>
        <v>0</v>
      </c>
      <c r="AT118" s="8">
        <f>IF(მონაცემები!$I118&lt;&gt;"არ დაწყებულა",((AT$1&gt;მონაცემები!$I118)*OR(მონაცემები!$AF118&gt;AT$1,მონაცემები!$AF118="")*((AT$1-მონაცემები!$I118)/365)),0)</f>
        <v>0</v>
      </c>
      <c r="AU118" s="8">
        <f>IF(მონაცემები!$I118&lt;&gt;"არ დაწყებულა",((AU$1&gt;მონაცემები!$I118)*OR(მონაცემები!$AF118&gt;AU$1,მონაცემები!$AF118="")*((AU$1-მონაცემები!$I118)/365)),0)</f>
        <v>0</v>
      </c>
      <c r="AV118" s="8">
        <f>IF(მონაცემები!$I118&lt;&gt;"არ დაწყებულა",((AV$1&gt;მონაცემები!$I118)*OR(მონაცემები!$AF118&gt;AV$1,მონაცემები!$AF118="")*((AV$1-მონაცემები!$I118)/365)),0)</f>
        <v>0</v>
      </c>
      <c r="AW118" s="8">
        <f>IF(მონაცემები!$I118&lt;&gt;"არ დაწყებულა",((AW$1&gt;მონაცემები!$I118)*OR(მონაცემები!$AF118&gt;AW$1,მონაცემები!$AF118="")*((AW$1-მონაცემები!$I118)/365)),0)</f>
        <v>0</v>
      </c>
      <c r="AX118" s="8">
        <f>IF(მონაცემები!$I118&lt;&gt;"არ დაწყებულა",((AX$1&gt;მონაცემები!$I118)*OR(მონაცემები!$AF118&gt;AX$1,მონაცემები!$AF118="")*((AX$1-მონაცემები!$I118)/365)),0)</f>
        <v>0</v>
      </c>
      <c r="AY118" s="8">
        <f>IF(მონაცემები!$I118&lt;&gt;"არ დაწყებულა",((AY$1&gt;მონაცემები!$I118)*OR(მონაცემები!$AF118&gt;AY$1,მონაცემები!$AF118="")*((AY$1-მონაცემები!$I118)/365)),0)</f>
        <v>0</v>
      </c>
      <c r="AZ118" s="8">
        <f>IF(მონაცემები!$I118&lt;&gt;"არ დაწყებულა",((AZ$1&gt;მონაცემები!$I118)*OR(მონაცემები!$AF118&gt;AZ$1,მონაცემები!$AF118="")*((AZ$1-მონაცემები!$I118)/365)),0)</f>
        <v>0</v>
      </c>
      <c r="BA118" s="8">
        <f>IF(მონაცემები!$I118&lt;&gt;"არ დაწყებულა",((BA$1&gt;მონაცემები!$I118)*OR(მონაცემები!$AF118&gt;BA$1,მონაცემები!$AF118="")*((BA$1-მონაცემები!$I118)/365)),0)</f>
        <v>0</v>
      </c>
      <c r="BB118" s="8">
        <f>IF(მონაცემები!$I118&lt;&gt;"არ დაწყებულა",((BB$1&gt;მონაცემები!$I118)*OR(მონაცემები!$AF118&gt;BB$1,მონაცემები!$AF118="")*((BB$1-მონაცემები!$I118)/365)),0)</f>
        <v>0</v>
      </c>
      <c r="BC118" s="8">
        <f>IF(მონაცემები!$I118&lt;&gt;"არ დაწყებულა",((BC$1&gt;მონაცემები!$I118)*OR(მონაცემები!$AF118&gt;BC$1,მონაცემები!$AF118="")*((BC$1-მონაცემები!$I118)/365)),0)</f>
        <v>0</v>
      </c>
      <c r="BD118" s="8">
        <f>IF(მონაცემები!$I118&lt;&gt;"არ დაწყებულა",((BD$1&gt;მონაცემები!$I118)*OR(მონაცემები!$AF118&gt;BD$1,მონაცემები!$AF118="")*((BD$1-მონაცემები!$I118)/365)),0)</f>
        <v>0</v>
      </c>
    </row>
    <row r="119" spans="2:56">
      <c r="B119" s="8">
        <f>IF(მონაცემები!$I119&lt;&gt;"არ დაწყებულა",((B$1&gt;მონაცემები!$I119)*OR(მონაცემები!$AF119&gt;B$1,მონაცემები!$AF119="")*((B$1-მონაცემები!$I119)/365)),0)</f>
        <v>0</v>
      </c>
      <c r="C119" s="8">
        <f>IF(მონაცემები!$I119&lt;&gt;"არ დაწყებულა",((C$1&gt;მონაცემები!$I119)*OR(მონაცემები!$AF119&gt;C$1,მონაცემები!$AF119="")*((C$1-მონაცემები!$I119)/365)),0)</f>
        <v>0</v>
      </c>
      <c r="D119" s="8">
        <f>IF(მონაცემები!$I119&lt;&gt;"არ დაწყებულა",((D$1&gt;მონაცემები!$I119)*OR(მონაცემები!$AF119&gt;D$1,მონაცემები!$AF119="")*((D$1-მონაცემები!$I119)/365)),0)</f>
        <v>0</v>
      </c>
      <c r="E119" s="8">
        <f>IF(მონაცემები!$I119&lt;&gt;"არ დაწყებულა",((E$1&gt;მონაცემები!$I119)*OR(მონაცემები!$AF119&gt;E$1,მონაცემები!$AF119="")*((E$1-მონაცემები!$I119)/365)),0)</f>
        <v>1.3698630136986301E-2</v>
      </c>
      <c r="F119" s="8">
        <f>IF(მონაცემები!$I119&lt;&gt;"არ დაწყებულა",((F$1&gt;მონაცემები!$I119)*OR(მონაცემები!$AF119&gt;F$1,მონაცემები!$AF119="")*((F$1-მონაცემები!$I119)/365)),0)</f>
        <v>9.5890410958904104E-2</v>
      </c>
      <c r="G119" s="8">
        <f>IF(მონაცემები!$I119&lt;&gt;"არ დაწყებულა",((G$1&gt;მონაცემები!$I119)*OR(მონაცემები!$AF119&gt;G$1,მონაცემები!$AF119="")*((G$1-მონაცემები!$I119)/365)),0)</f>
        <v>0.18082191780821918</v>
      </c>
      <c r="H119" s="8">
        <f>IF(მონაცემები!$I119&lt;&gt;"არ დაწყებულა",((H$1&gt;მონაცემები!$I119)*OR(მონაცემები!$AF119&gt;H$1,მონაცემები!$AF119="")*((H$1-მონაცემები!$I119)/365)),0)</f>
        <v>0.26301369863013696</v>
      </c>
      <c r="I119" s="8">
        <f>IF(მონაცემები!$I119&lt;&gt;"არ დაწყებულა",((I$1&gt;მონაცემები!$I119)*OR(მონაცემები!$AF119&gt;I$1,მონაცემები!$AF119="")*((I$1-მონაცემები!$I119)/365)),0)</f>
        <v>0.34794520547945207</v>
      </c>
      <c r="J119" s="8">
        <f>IF(მონაცემები!$I119&lt;&gt;"არ დაწყებულა",((J$1&gt;მონაცემები!$I119)*OR(მონაცემები!$AF119&gt;J$1,მონაცემები!$AF119="")*((J$1-მონაცემები!$I119)/365)),0)</f>
        <v>0.43287671232876712</v>
      </c>
      <c r="K119" s="8">
        <f>IF(მონაცემები!$I119&lt;&gt;"არ დაწყებულა",((K$1&gt;მონაცემები!$I119)*OR(მონაცემები!$AF119&gt;K$1,მონაცემები!$AF119="")*((K$1-მონაცემები!$I119)/365)),0)</f>
        <v>0.51506849315068493</v>
      </c>
      <c r="L119" s="8">
        <f>IF(მონაცემები!$I119&lt;&gt;"არ დაწყებულა",((L$1&gt;მონაცემები!$I119)*OR(მონაცემები!$AF119&gt;L$1,მონაცემები!$AF119="")*((L$1-მონაცემები!$I119)/365)),0)</f>
        <v>0.6</v>
      </c>
      <c r="M119" s="8">
        <f>IF(მონაცემები!$I119&lt;&gt;"არ დაწყებულა",((M$1&gt;მონაცემები!$I119)*OR(მონაცემები!$AF119&gt;M$1,მონაცემები!$AF119="")*((M$1-მონაცემები!$I119)/365)),0)</f>
        <v>0.68219178082191778</v>
      </c>
      <c r="N119" s="8">
        <f>IF(მონაცემები!$I119&lt;&gt;"არ დაწყებულა",((N$1&gt;მონაცემები!$I119)*OR(მონაცემები!$AF119&gt;N$1,მონაცემები!$AF119="")*((N$1-მონაცემები!$I119)/365)),0)</f>
        <v>0.76712328767123283</v>
      </c>
      <c r="O119" s="8">
        <f>IF(მონაცემები!$I119&lt;&gt;"არ დაწყებულა",((O$1&gt;მონაცემები!$I119)*OR(მონაცემები!$AF119&gt;O$1,მონაცემები!$AF119="")*((O$1-მონაცემები!$I119)/365)),0)</f>
        <v>0.852054794520548</v>
      </c>
      <c r="P119" s="8">
        <f>IF(მონაცემები!$I119&lt;&gt;"არ დაწყებულა",((P$1&gt;მონაცემები!$I119)*OR(მონაცემები!$AF119&gt;P$1,მონაცემები!$AF119="")*((P$1-მონაცემები!$I119)/365)),0)</f>
        <v>0.93150684931506844</v>
      </c>
      <c r="Q119" s="8">
        <f>IF(მონაცემები!$I119&lt;&gt;"არ დაწყებულა",((Q$1&gt;მონაცემები!$I119)*OR(მონაცემები!$AF119&gt;Q$1,მონაცემები!$AF119="")*((Q$1-მონაცემები!$I119)/365)),0)</f>
        <v>1.0164383561643835</v>
      </c>
      <c r="R119" s="8">
        <f>IF(მონაცემები!$I119&lt;&gt;"არ დაწყებულა",((R$1&gt;მონაცემები!$I119)*OR(მონაცემები!$AF119&gt;R$1,მონაცემები!$AF119="")*((R$1-მონაცემები!$I119)/365)),0)</f>
        <v>1.0986301369863014</v>
      </c>
      <c r="S119" s="8">
        <f>IF(მონაცემები!$I119&lt;&gt;"არ დაწყებულა",((S$1&gt;მონაცემები!$I119)*OR(მონაცემები!$AF119&gt;S$1,მონაცემები!$AF119="")*((S$1-მონაცემები!$I119)/365)),0)</f>
        <v>1.1835616438356165</v>
      </c>
      <c r="T119" s="8">
        <f>IF(მონაცემები!$I119&lt;&gt;"არ დაწყებულა",((T$1&gt;მონაცემები!$I119)*OR(მონაცემები!$AF119&gt;T$1,მონაცემები!$AF119="")*((T$1-მონაცემები!$I119)/365)),0)</f>
        <v>1.2657534246575342</v>
      </c>
      <c r="U119" s="8">
        <f>IF(მონაცემები!$I119&lt;&gt;"არ დაწყებულა",((U$1&gt;მონაცემები!$I119)*OR(მონაცემები!$AF119&gt;U$1,მონაცემები!$AF119="")*((U$1-მონაცემები!$I119)/365)),0)</f>
        <v>0</v>
      </c>
      <c r="V119" s="8">
        <f>IF(მონაცემები!$I119&lt;&gt;"არ დაწყებულა",((V$1&gt;მონაცემები!$I119)*OR(მონაცემები!$AF119&gt;V$1,მონაცემები!$AF119="")*((V$1-მონაცემები!$I119)/365)),0)</f>
        <v>0</v>
      </c>
      <c r="W119" s="8">
        <f>IF(მონაცემები!$I119&lt;&gt;"არ დაწყებულა",((W$1&gt;მონაცემები!$I119)*OR(მონაცემები!$AF119&gt;W$1,მონაცემები!$AF119="")*((W$1-მონაცემები!$I119)/365)),0)</f>
        <v>0</v>
      </c>
      <c r="X119" s="8">
        <f>IF(მონაცემები!$I119&lt;&gt;"არ დაწყებულა",((X$1&gt;მონაცემები!$I119)*OR(მონაცემები!$AF119&gt;X$1,მონაცემები!$AF119="")*((X$1-მონაცემები!$I119)/365)),0)</f>
        <v>0</v>
      </c>
      <c r="Y119" s="8">
        <f>IF(მონაცემები!$I119&lt;&gt;"არ დაწყებულა",((Y$1&gt;მონაცემები!$I119)*OR(მონაცემები!$AF119&gt;Y$1,მონაცემები!$AF119="")*((Y$1-მონაცემები!$I119)/365)),0)</f>
        <v>0</v>
      </c>
      <c r="Z119" s="8">
        <f>IF(მონაცემები!$I119&lt;&gt;"არ დაწყებულა",((Z$1&gt;მონაცემები!$I119)*OR(მონაცემები!$AF119&gt;Z$1,მონაცემები!$AF119="")*((Z$1-მონაცემები!$I119)/365)),0)</f>
        <v>0</v>
      </c>
      <c r="AA119" s="8">
        <f>IF(მონაცემები!$I119&lt;&gt;"არ დაწყებულა",((AA$1&gt;მონაცემები!$I119)*OR(მონაცემები!$AF119&gt;AA$1,მონაცემები!$AF119="")*((AA$1-მონაცემები!$I119)/365)),0)</f>
        <v>0</v>
      </c>
      <c r="AB119" s="8">
        <f>IF(მონაცემები!$I119&lt;&gt;"არ დაწყებულა",((AB$1&gt;მონაცემები!$I119)*OR(მონაცემები!$AF119&gt;AB$1,მონაცემები!$AF119="")*((AB$1-მონაცემები!$I119)/365)),0)</f>
        <v>0</v>
      </c>
      <c r="AC119" s="8">
        <f>IF(მონაცემები!$I119&lt;&gt;"არ დაწყებულა",((AC$1&gt;მონაცემები!$I119)*OR(მონაცემები!$AF119&gt;AC$1,მონაცემები!$AF119="")*((AC$1-მონაცემები!$I119)/365)),0)</f>
        <v>0</v>
      </c>
      <c r="AD119" s="8">
        <f>IF(მონაცემები!$I119&lt;&gt;"არ დაწყებულა",((AD$1&gt;მონაცემები!$I119)*OR(მონაცემები!$AF119&gt;AD$1,მონაცემები!$AF119="")*((AD$1-მონაცემები!$I119)/365)),0)</f>
        <v>0</v>
      </c>
      <c r="AE119" s="8">
        <f>IF(მონაცემები!$I119&lt;&gt;"არ დაწყებულა",((AE$1&gt;მონაცემები!$I119)*OR(მონაცემები!$AF119&gt;AE$1,მონაცემები!$AF119="")*((AE$1-მონაცემები!$I119)/365)),0)</f>
        <v>0</v>
      </c>
      <c r="AF119" s="8">
        <f>IF(მონაცემები!$I119&lt;&gt;"არ დაწყებულა",((AF$1&gt;მონაცემები!$I119)*OR(მონაცემები!$AF119&gt;AF$1,მონაცემები!$AF119="")*((AF$1-მონაცემები!$I119)/365)),0)</f>
        <v>0</v>
      </c>
      <c r="AG119" s="8">
        <f>IF(მონაცემები!$I119&lt;&gt;"არ დაწყებულა",((AG$1&gt;მონაცემები!$I119)*OR(მონაცემები!$AF119&gt;AG$1,მონაცემები!$AF119="")*((AG$1-მონაცემები!$I119)/365)),0)</f>
        <v>0</v>
      </c>
      <c r="AH119" s="8">
        <f>IF(მონაცემები!$I119&lt;&gt;"არ დაწყებულა",((AH$1&gt;მონაცემები!$I119)*OR(მონაცემები!$AF119&gt;AH$1,მონაცემები!$AF119="")*((AH$1-მონაცემები!$I119)/365)),0)</f>
        <v>0</v>
      </c>
      <c r="AI119" s="8">
        <f>IF(მონაცემები!$I119&lt;&gt;"არ დაწყებულა",((AI$1&gt;მონაცემები!$I119)*OR(მონაცემები!$AF119&gt;AI$1,მონაცემები!$AF119="")*((AI$1-მონაცემები!$I119)/365)),0)</f>
        <v>0</v>
      </c>
      <c r="AJ119" s="8">
        <f>IF(მონაცემები!$I119&lt;&gt;"არ დაწყებულა",((AJ$1&gt;მონაცემები!$I119)*OR(მონაცემები!$AF119&gt;AJ$1,მონაცემები!$AF119="")*((AJ$1-მონაცემები!$I119)/365)),0)</f>
        <v>0</v>
      </c>
      <c r="AK119" s="8">
        <f>IF(მონაცემები!$I119&lt;&gt;"არ დაწყებულა",((AK$1&gt;მონაცემები!$I119)*OR(მონაცემები!$AF119&gt;AK$1,მონაცემები!$AF119="")*((AK$1-მონაცემები!$I119)/365)),0)</f>
        <v>0</v>
      </c>
      <c r="AL119" s="8">
        <f>IF(მონაცემები!$I119&lt;&gt;"არ დაწყებულა",((AL$1&gt;მონაცემები!$I119)*OR(მონაცემები!$AF119&gt;AL$1,მონაცემები!$AF119="")*((AL$1-მონაცემები!$I119)/365)),0)</f>
        <v>0</v>
      </c>
      <c r="AM119" s="8">
        <f>IF(მონაცემები!$I119&lt;&gt;"არ დაწყებულა",((AM$1&gt;მონაცემები!$I119)*OR(მონაცემები!$AF119&gt;AM$1,მონაცემები!$AF119="")*((AM$1-მონაცემები!$I119)/365)),0)</f>
        <v>0</v>
      </c>
      <c r="AN119" s="8">
        <f>IF(მონაცემები!$I119&lt;&gt;"არ დაწყებულა",((AN$1&gt;მონაცემები!$I119)*OR(მონაცემები!$AF119&gt;AN$1,მონაცემები!$AF119="")*((AN$1-მონაცემები!$I119)/365)),0)</f>
        <v>0</v>
      </c>
      <c r="AO119" s="8">
        <f>IF(მონაცემები!$I119&lt;&gt;"არ დაწყებულა",((AO$1&gt;მონაცემები!$I119)*OR(მონაცემები!$AF119&gt;AO$1,მონაცემები!$AF119="")*((AO$1-მონაცემები!$I119)/365)),0)</f>
        <v>0</v>
      </c>
      <c r="AP119" s="8">
        <f>IF(მონაცემები!$I119&lt;&gt;"არ დაწყებულა",((AP$1&gt;მონაცემები!$I119)*OR(მონაცემები!$AF119&gt;AP$1,მონაცემები!$AF119="")*((AP$1-მონაცემები!$I119)/365)),0)</f>
        <v>0</v>
      </c>
      <c r="AQ119" s="8">
        <f>IF(მონაცემები!$I119&lt;&gt;"არ დაწყებულა",((AQ$1&gt;მონაცემები!$I119)*OR(მონაცემები!$AF119&gt;AQ$1,მონაცემები!$AF119="")*((AQ$1-მონაცემები!$I119)/365)),0)</f>
        <v>0</v>
      </c>
      <c r="AR119" s="8">
        <f>IF(მონაცემები!$I119&lt;&gt;"არ დაწყებულა",((AR$1&gt;მონაცემები!$I119)*OR(მონაცემები!$AF119&gt;AR$1,მონაცემები!$AF119="")*((AR$1-მონაცემები!$I119)/365)),0)</f>
        <v>0</v>
      </c>
      <c r="AS119" s="8">
        <f>IF(მონაცემები!$I119&lt;&gt;"არ დაწყებულა",((AS$1&gt;მონაცემები!$I119)*OR(მონაცემები!$AF119&gt;AS$1,მონაცემები!$AF119="")*((AS$1-მონაცემები!$I119)/365)),0)</f>
        <v>0</v>
      </c>
      <c r="AT119" s="8">
        <f>IF(მონაცემები!$I119&lt;&gt;"არ დაწყებულა",((AT$1&gt;მონაცემები!$I119)*OR(მონაცემები!$AF119&gt;AT$1,მონაცემები!$AF119="")*((AT$1-მონაცემები!$I119)/365)),0)</f>
        <v>0</v>
      </c>
      <c r="AU119" s="8">
        <f>IF(მონაცემები!$I119&lt;&gt;"არ დაწყებულა",((AU$1&gt;მონაცემები!$I119)*OR(მონაცემები!$AF119&gt;AU$1,მონაცემები!$AF119="")*((AU$1-მონაცემები!$I119)/365)),0)</f>
        <v>0</v>
      </c>
      <c r="AV119" s="8">
        <f>IF(მონაცემები!$I119&lt;&gt;"არ დაწყებულა",((AV$1&gt;მონაცემები!$I119)*OR(მონაცემები!$AF119&gt;AV$1,მონაცემები!$AF119="")*((AV$1-მონაცემები!$I119)/365)),0)</f>
        <v>0</v>
      </c>
      <c r="AW119" s="8">
        <f>IF(მონაცემები!$I119&lt;&gt;"არ დაწყებულა",((AW$1&gt;მონაცემები!$I119)*OR(მონაცემები!$AF119&gt;AW$1,მონაცემები!$AF119="")*((AW$1-მონაცემები!$I119)/365)),0)</f>
        <v>0</v>
      </c>
      <c r="AX119" s="8">
        <f>IF(მონაცემები!$I119&lt;&gt;"არ დაწყებულა",((AX$1&gt;მონაცემები!$I119)*OR(მონაცემები!$AF119&gt;AX$1,მონაცემები!$AF119="")*((AX$1-მონაცემები!$I119)/365)),0)</f>
        <v>0</v>
      </c>
      <c r="AY119" s="8">
        <f>IF(მონაცემები!$I119&lt;&gt;"არ დაწყებულა",((AY$1&gt;მონაცემები!$I119)*OR(მონაცემები!$AF119&gt;AY$1,მონაცემები!$AF119="")*((AY$1-მონაცემები!$I119)/365)),0)</f>
        <v>0</v>
      </c>
      <c r="AZ119" s="8">
        <f>IF(მონაცემები!$I119&lt;&gt;"არ დაწყებულა",((AZ$1&gt;მონაცემები!$I119)*OR(მონაცემები!$AF119&gt;AZ$1,მონაცემები!$AF119="")*((AZ$1-მონაცემები!$I119)/365)),0)</f>
        <v>0</v>
      </c>
      <c r="BA119" s="8">
        <f>IF(მონაცემები!$I119&lt;&gt;"არ დაწყებულა",((BA$1&gt;მონაცემები!$I119)*OR(მონაცემები!$AF119&gt;BA$1,მონაცემები!$AF119="")*((BA$1-მონაცემები!$I119)/365)),0)</f>
        <v>0</v>
      </c>
      <c r="BB119" s="8">
        <f>IF(მონაცემები!$I119&lt;&gt;"არ დაწყებულა",((BB$1&gt;მონაცემები!$I119)*OR(მონაცემები!$AF119&gt;BB$1,მონაცემები!$AF119="")*((BB$1-მონაცემები!$I119)/365)),0)</f>
        <v>0</v>
      </c>
      <c r="BC119" s="8">
        <f>IF(მონაცემები!$I119&lt;&gt;"არ დაწყებულა",((BC$1&gt;მონაცემები!$I119)*OR(მონაცემები!$AF119&gt;BC$1,მონაცემები!$AF119="")*((BC$1-მონაცემები!$I119)/365)),0)</f>
        <v>0</v>
      </c>
      <c r="BD119" s="8">
        <f>IF(მონაცემები!$I119&lt;&gt;"არ დაწყებულა",((BD$1&gt;მონაცემები!$I119)*OR(მონაცემები!$AF119&gt;BD$1,მონაცემები!$AF119="")*((BD$1-მონაცემები!$I119)/365)),0)</f>
        <v>0</v>
      </c>
    </row>
    <row r="120" spans="2:56">
      <c r="B120" s="8">
        <f>IF(მონაცემები!$I120&lt;&gt;"არ დაწყებულა",((B$1&gt;მონაცემები!$I120)*OR(მონაცემები!$AF120&gt;B$1,მონაცემები!$AF120="")*((B$1-მონაცემები!$I120)/365)),0)</f>
        <v>0</v>
      </c>
      <c r="C120" s="8">
        <f>IF(მონაცემები!$I120&lt;&gt;"არ დაწყებულა",((C$1&gt;მონაცემები!$I120)*OR(მონაცემები!$AF120&gt;C$1,მონაცემები!$AF120="")*((C$1-მონაცემები!$I120)/365)),0)</f>
        <v>0</v>
      </c>
      <c r="D120" s="8">
        <f>IF(მონაცემები!$I120&lt;&gt;"არ დაწყებულა",((D$1&gt;მონაცემები!$I120)*OR(მონაცემები!$AF120&gt;D$1,მონაცემები!$AF120="")*((D$1-მონაცემები!$I120)/365)),0)</f>
        <v>0</v>
      </c>
      <c r="E120" s="8">
        <f>IF(მონაცემები!$I120&lt;&gt;"არ დაწყებულა",((E$1&gt;მონაცემები!$I120)*OR(მონაცემები!$AF120&gt;E$1,მონაცემები!$AF120="")*((E$1-მონაცემები!$I120)/365)),0)</f>
        <v>0</v>
      </c>
      <c r="F120" s="8">
        <f>IF(მონაცემები!$I120&lt;&gt;"არ დაწყებულა",((F$1&gt;მონაცემები!$I120)*OR(მონაცემები!$AF120&gt;F$1,მონაცემები!$AF120="")*((F$1-მონაცემები!$I120)/365)),0)</f>
        <v>0</v>
      </c>
      <c r="G120" s="8">
        <f>IF(მონაცემები!$I120&lt;&gt;"არ დაწყებულა",((G$1&gt;მონაცემები!$I120)*OR(მონაცემები!$AF120&gt;G$1,მონაცემები!$AF120="")*((G$1-მონაცემები!$I120)/365)),0)</f>
        <v>0</v>
      </c>
      <c r="H120" s="8">
        <f>IF(მონაცემები!$I120&lt;&gt;"არ დაწყებულა",((H$1&gt;მონაცემები!$I120)*OR(მონაცემები!$AF120&gt;H$1,მონაცემები!$AF120="")*((H$1-მონაცემები!$I120)/365)),0)</f>
        <v>1.3698630136986301E-2</v>
      </c>
      <c r="I120" s="8">
        <f>IF(მონაცემები!$I120&lt;&gt;"არ დაწყებულა",((I$1&gt;მონაცემები!$I120)*OR(მონაცემები!$AF120&gt;I$1,მონაცემები!$AF120="")*((I$1-მონაცემები!$I120)/365)),0)</f>
        <v>9.8630136986301367E-2</v>
      </c>
      <c r="J120" s="8">
        <f>IF(მონაცემები!$I120&lt;&gt;"არ დაწყებულა",((J$1&gt;მონაცემები!$I120)*OR(მონაცემები!$AF120&gt;J$1,მონაცემები!$AF120="")*((J$1-მონაცემები!$I120)/365)),0)</f>
        <v>0.18356164383561643</v>
      </c>
      <c r="K120" s="8">
        <f>IF(მონაცემები!$I120&lt;&gt;"არ დაწყებულა",((K$1&gt;მონაცემები!$I120)*OR(მონაცემები!$AF120&gt;K$1,მონაცემები!$AF120="")*((K$1-მონაცემები!$I120)/365)),0)</f>
        <v>0.26575342465753427</v>
      </c>
      <c r="L120" s="8">
        <f>IF(მონაცემები!$I120&lt;&gt;"არ დაწყებულა",((L$1&gt;მონაცემები!$I120)*OR(მონაცემები!$AF120&gt;L$1,მონაცემები!$AF120="")*((L$1-მონაცემები!$I120)/365)),0)</f>
        <v>0.35068493150684932</v>
      </c>
      <c r="M120" s="8">
        <f>IF(მონაცემები!$I120&lt;&gt;"არ დაწყებულა",((M$1&gt;მონაცემები!$I120)*OR(მონაცემები!$AF120&gt;M$1,მონაცემები!$AF120="")*((M$1-მონაცემები!$I120)/365)),0)</f>
        <v>0.43287671232876712</v>
      </c>
      <c r="N120" s="8">
        <f>IF(მონაცემები!$I120&lt;&gt;"არ დაწყებულა",((N$1&gt;მონაცემები!$I120)*OR(მონაცემები!$AF120&gt;N$1,მონაცემები!$AF120="")*((N$1-მონაცემები!$I120)/365)),0)</f>
        <v>0.51780821917808217</v>
      </c>
      <c r="O120" s="8">
        <f>IF(მონაცემები!$I120&lt;&gt;"არ დაწყებულა",((O$1&gt;მონაცემები!$I120)*OR(მონაცემები!$AF120&gt;O$1,მონაცემები!$AF120="")*((O$1-მონაცემები!$I120)/365)),0)</f>
        <v>0.60273972602739723</v>
      </c>
      <c r="P120" s="8">
        <f>IF(მონაცემები!$I120&lt;&gt;"არ დაწყებულა",((P$1&gt;მონაცემები!$I120)*OR(მონაცემები!$AF120&gt;P$1,მონაცემები!$AF120="")*((P$1-მონაცემები!$I120)/365)),0)</f>
        <v>0.68219178082191778</v>
      </c>
      <c r="Q120" s="8">
        <f>IF(მონაცემები!$I120&lt;&gt;"არ დაწყებულა",((Q$1&gt;მონაცემები!$I120)*OR(მონაცემები!$AF120&gt;Q$1,მონაცემები!$AF120="")*((Q$1-მონაცემები!$I120)/365)),0)</f>
        <v>0.76712328767123283</v>
      </c>
      <c r="R120" s="8">
        <f>IF(მონაცემები!$I120&lt;&gt;"არ დაწყებულა",((R$1&gt;მონაცემები!$I120)*OR(მონაცემები!$AF120&gt;R$1,მონაცემები!$AF120="")*((R$1-მონაცემები!$I120)/365)),0)</f>
        <v>0.84931506849315064</v>
      </c>
      <c r="S120" s="8">
        <f>IF(მონაცემები!$I120&lt;&gt;"არ დაწყებულა",((S$1&gt;მონაცემები!$I120)*OR(მონაცემები!$AF120&gt;S$1,მონაცემები!$AF120="")*((S$1-მონაცემები!$I120)/365)),0)</f>
        <v>0.9342465753424658</v>
      </c>
      <c r="T120" s="8">
        <f>IF(მონაცემები!$I120&lt;&gt;"არ დაწყებულა",((T$1&gt;მონაცემები!$I120)*OR(მონაცემები!$AF120&gt;T$1,მონაცემები!$AF120="")*((T$1-მონაცემები!$I120)/365)),0)</f>
        <v>0</v>
      </c>
      <c r="U120" s="8">
        <f>IF(მონაცემები!$I120&lt;&gt;"არ დაწყებულა",((U$1&gt;მონაცემები!$I120)*OR(მონაცემები!$AF120&gt;U$1,მონაცემები!$AF120="")*((U$1-მონაცემები!$I120)/365)),0)</f>
        <v>0</v>
      </c>
      <c r="V120" s="8">
        <f>IF(მონაცემები!$I120&lt;&gt;"არ დაწყებულა",((V$1&gt;მონაცემები!$I120)*OR(მონაცემები!$AF120&gt;V$1,მონაცემები!$AF120="")*((V$1-მონაცემები!$I120)/365)),0)</f>
        <v>0</v>
      </c>
      <c r="W120" s="8">
        <f>IF(მონაცემები!$I120&lt;&gt;"არ დაწყებულა",((W$1&gt;მონაცემები!$I120)*OR(მონაცემები!$AF120&gt;W$1,მონაცემები!$AF120="")*((W$1-მონაცემები!$I120)/365)),0)</f>
        <v>0</v>
      </c>
      <c r="X120" s="8">
        <f>IF(მონაცემები!$I120&lt;&gt;"არ დაწყებულა",((X$1&gt;მონაცემები!$I120)*OR(მონაცემები!$AF120&gt;X$1,მონაცემები!$AF120="")*((X$1-მონაცემები!$I120)/365)),0)</f>
        <v>0</v>
      </c>
      <c r="Y120" s="8">
        <f>IF(მონაცემები!$I120&lt;&gt;"არ დაწყებულა",((Y$1&gt;მონაცემები!$I120)*OR(მონაცემები!$AF120&gt;Y$1,მონაცემები!$AF120="")*((Y$1-მონაცემები!$I120)/365)),0)</f>
        <v>0</v>
      </c>
      <c r="Z120" s="8">
        <f>IF(მონაცემები!$I120&lt;&gt;"არ დაწყებულა",((Z$1&gt;მონაცემები!$I120)*OR(მონაცემები!$AF120&gt;Z$1,მონაცემები!$AF120="")*((Z$1-მონაცემები!$I120)/365)),0)</f>
        <v>0</v>
      </c>
      <c r="AA120" s="8">
        <f>IF(მონაცემები!$I120&lt;&gt;"არ დაწყებულა",((AA$1&gt;მონაცემები!$I120)*OR(მონაცემები!$AF120&gt;AA$1,მონაცემები!$AF120="")*((AA$1-მონაცემები!$I120)/365)),0)</f>
        <v>0</v>
      </c>
      <c r="AB120" s="8">
        <f>IF(მონაცემები!$I120&lt;&gt;"არ დაწყებულა",((AB$1&gt;მონაცემები!$I120)*OR(მონაცემები!$AF120&gt;AB$1,მონაცემები!$AF120="")*((AB$1-მონაცემები!$I120)/365)),0)</f>
        <v>0</v>
      </c>
      <c r="AC120" s="8">
        <f>IF(მონაცემები!$I120&lt;&gt;"არ დაწყებულა",((AC$1&gt;მონაცემები!$I120)*OR(მონაცემები!$AF120&gt;AC$1,მონაცემები!$AF120="")*((AC$1-მონაცემები!$I120)/365)),0)</f>
        <v>0</v>
      </c>
      <c r="AD120" s="8">
        <f>IF(მონაცემები!$I120&lt;&gt;"არ დაწყებულა",((AD$1&gt;მონაცემები!$I120)*OR(მონაცემები!$AF120&gt;AD$1,მონაცემები!$AF120="")*((AD$1-მონაცემები!$I120)/365)),0)</f>
        <v>0</v>
      </c>
      <c r="AE120" s="8">
        <f>IF(მონაცემები!$I120&lt;&gt;"არ დაწყებულა",((AE$1&gt;მონაცემები!$I120)*OR(მონაცემები!$AF120&gt;AE$1,მონაცემები!$AF120="")*((AE$1-მონაცემები!$I120)/365)),0)</f>
        <v>0</v>
      </c>
      <c r="AF120" s="8">
        <f>IF(მონაცემები!$I120&lt;&gt;"არ დაწყებულა",((AF$1&gt;მონაცემები!$I120)*OR(მონაცემები!$AF120&gt;AF$1,მონაცემები!$AF120="")*((AF$1-მონაცემები!$I120)/365)),0)</f>
        <v>0</v>
      </c>
      <c r="AG120" s="8">
        <f>IF(მონაცემები!$I120&lt;&gt;"არ დაწყებულა",((AG$1&gt;მონაცემები!$I120)*OR(მონაცემები!$AF120&gt;AG$1,მონაცემები!$AF120="")*((AG$1-მონაცემები!$I120)/365)),0)</f>
        <v>0</v>
      </c>
      <c r="AH120" s="8">
        <f>IF(მონაცემები!$I120&lt;&gt;"არ დაწყებულა",((AH$1&gt;მონაცემები!$I120)*OR(მონაცემები!$AF120&gt;AH$1,მონაცემები!$AF120="")*((AH$1-მონაცემები!$I120)/365)),0)</f>
        <v>0</v>
      </c>
      <c r="AI120" s="8">
        <f>IF(მონაცემები!$I120&lt;&gt;"არ დაწყებულა",((AI$1&gt;მონაცემები!$I120)*OR(მონაცემები!$AF120&gt;AI$1,მონაცემები!$AF120="")*((AI$1-მონაცემები!$I120)/365)),0)</f>
        <v>0</v>
      </c>
      <c r="AJ120" s="8">
        <f>IF(მონაცემები!$I120&lt;&gt;"არ დაწყებულა",((AJ$1&gt;მონაცემები!$I120)*OR(მონაცემები!$AF120&gt;AJ$1,მონაცემები!$AF120="")*((AJ$1-მონაცემები!$I120)/365)),0)</f>
        <v>0</v>
      </c>
      <c r="AK120" s="8">
        <f>IF(მონაცემები!$I120&lt;&gt;"არ დაწყებულა",((AK$1&gt;მონაცემები!$I120)*OR(მონაცემები!$AF120&gt;AK$1,მონაცემები!$AF120="")*((AK$1-მონაცემები!$I120)/365)),0)</f>
        <v>0</v>
      </c>
      <c r="AL120" s="8">
        <f>IF(მონაცემები!$I120&lt;&gt;"არ დაწყებულა",((AL$1&gt;მონაცემები!$I120)*OR(მონაცემები!$AF120&gt;AL$1,მონაცემები!$AF120="")*((AL$1-მონაცემები!$I120)/365)),0)</f>
        <v>0</v>
      </c>
      <c r="AM120" s="8">
        <f>IF(მონაცემები!$I120&lt;&gt;"არ დაწყებულა",((AM$1&gt;მონაცემები!$I120)*OR(მონაცემები!$AF120&gt;AM$1,მონაცემები!$AF120="")*((AM$1-მონაცემები!$I120)/365)),0)</f>
        <v>0</v>
      </c>
      <c r="AN120" s="8">
        <f>IF(მონაცემები!$I120&lt;&gt;"არ დაწყებულა",((AN$1&gt;მონაცემები!$I120)*OR(მონაცემები!$AF120&gt;AN$1,მონაცემები!$AF120="")*((AN$1-მონაცემები!$I120)/365)),0)</f>
        <v>0</v>
      </c>
      <c r="AO120" s="8">
        <f>IF(მონაცემები!$I120&lt;&gt;"არ დაწყებულა",((AO$1&gt;მონაცემები!$I120)*OR(მონაცემები!$AF120&gt;AO$1,მონაცემები!$AF120="")*((AO$1-მონაცემები!$I120)/365)),0)</f>
        <v>0</v>
      </c>
      <c r="AP120" s="8">
        <f>IF(მონაცემები!$I120&lt;&gt;"არ დაწყებულა",((AP$1&gt;მონაცემები!$I120)*OR(მონაცემები!$AF120&gt;AP$1,მონაცემები!$AF120="")*((AP$1-მონაცემები!$I120)/365)),0)</f>
        <v>0</v>
      </c>
      <c r="AQ120" s="8">
        <f>IF(მონაცემები!$I120&lt;&gt;"არ დაწყებულა",((AQ$1&gt;მონაცემები!$I120)*OR(მონაცემები!$AF120&gt;AQ$1,მონაცემები!$AF120="")*((AQ$1-მონაცემები!$I120)/365)),0)</f>
        <v>0</v>
      </c>
      <c r="AR120" s="8">
        <f>IF(მონაცემები!$I120&lt;&gt;"არ დაწყებულა",((AR$1&gt;მონაცემები!$I120)*OR(მონაცემები!$AF120&gt;AR$1,მონაცემები!$AF120="")*((AR$1-მონაცემები!$I120)/365)),0)</f>
        <v>0</v>
      </c>
      <c r="AS120" s="8">
        <f>IF(მონაცემები!$I120&lt;&gt;"არ დაწყებულა",((AS$1&gt;მონაცემები!$I120)*OR(მონაცემები!$AF120&gt;AS$1,მონაცემები!$AF120="")*((AS$1-მონაცემები!$I120)/365)),0)</f>
        <v>0</v>
      </c>
      <c r="AT120" s="8">
        <f>IF(მონაცემები!$I120&lt;&gt;"არ დაწყებულა",((AT$1&gt;მონაცემები!$I120)*OR(მონაცემები!$AF120&gt;AT$1,მონაცემები!$AF120="")*((AT$1-მონაცემები!$I120)/365)),0)</f>
        <v>0</v>
      </c>
      <c r="AU120" s="8">
        <f>IF(მონაცემები!$I120&lt;&gt;"არ დაწყებულა",((AU$1&gt;მონაცემები!$I120)*OR(მონაცემები!$AF120&gt;AU$1,მონაცემები!$AF120="")*((AU$1-მონაცემები!$I120)/365)),0)</f>
        <v>0</v>
      </c>
      <c r="AV120" s="8">
        <f>IF(მონაცემები!$I120&lt;&gt;"არ დაწყებულა",((AV$1&gt;მონაცემები!$I120)*OR(მონაცემები!$AF120&gt;AV$1,მონაცემები!$AF120="")*((AV$1-მონაცემები!$I120)/365)),0)</f>
        <v>0</v>
      </c>
      <c r="AW120" s="8">
        <f>IF(მონაცემები!$I120&lt;&gt;"არ დაწყებულა",((AW$1&gt;მონაცემები!$I120)*OR(მონაცემები!$AF120&gt;AW$1,მონაცემები!$AF120="")*((AW$1-მონაცემები!$I120)/365)),0)</f>
        <v>0</v>
      </c>
      <c r="AX120" s="8">
        <f>IF(მონაცემები!$I120&lt;&gt;"არ დაწყებულა",((AX$1&gt;მონაცემები!$I120)*OR(მონაცემები!$AF120&gt;AX$1,მონაცემები!$AF120="")*((AX$1-მონაცემები!$I120)/365)),0)</f>
        <v>0</v>
      </c>
      <c r="AY120" s="8">
        <f>IF(მონაცემები!$I120&lt;&gt;"არ დაწყებულა",((AY$1&gt;მონაცემები!$I120)*OR(მონაცემები!$AF120&gt;AY$1,მონაცემები!$AF120="")*((AY$1-მონაცემები!$I120)/365)),0)</f>
        <v>0</v>
      </c>
      <c r="AZ120" s="8">
        <f>IF(მონაცემები!$I120&lt;&gt;"არ დაწყებულა",((AZ$1&gt;მონაცემები!$I120)*OR(მონაცემები!$AF120&gt;AZ$1,მონაცემები!$AF120="")*((AZ$1-მონაცემები!$I120)/365)),0)</f>
        <v>0</v>
      </c>
      <c r="BA120" s="8">
        <f>IF(მონაცემები!$I120&lt;&gt;"არ დაწყებულა",((BA$1&gt;მონაცემები!$I120)*OR(მონაცემები!$AF120&gt;BA$1,მონაცემები!$AF120="")*((BA$1-მონაცემები!$I120)/365)),0)</f>
        <v>0</v>
      </c>
      <c r="BB120" s="8">
        <f>IF(მონაცემები!$I120&lt;&gt;"არ დაწყებულა",((BB$1&gt;მონაცემები!$I120)*OR(მონაცემები!$AF120&gt;BB$1,მონაცემები!$AF120="")*((BB$1-მონაცემები!$I120)/365)),0)</f>
        <v>0</v>
      </c>
      <c r="BC120" s="8">
        <f>IF(მონაცემები!$I120&lt;&gt;"არ დაწყებულა",((BC$1&gt;მონაცემები!$I120)*OR(მონაცემები!$AF120&gt;BC$1,მონაცემები!$AF120="")*((BC$1-მონაცემები!$I120)/365)),0)</f>
        <v>0</v>
      </c>
      <c r="BD120" s="8">
        <f>IF(მონაცემები!$I120&lt;&gt;"არ დაწყებულა",((BD$1&gt;მონაცემები!$I120)*OR(მონაცემები!$AF120&gt;BD$1,მონაცემები!$AF120="")*((BD$1-მონაცემები!$I120)/365)),0)</f>
        <v>0</v>
      </c>
    </row>
    <row r="121" spans="2:56">
      <c r="B121" s="8">
        <f>IF(მონაცემები!$I121&lt;&gt;"არ დაწყებულა",((B$1&gt;მონაცემები!$I121)*OR(მონაცემები!$AF121&gt;B$1,მონაცემები!$AF121="")*((B$1-მონაცემები!$I121)/365)),0)</f>
        <v>0</v>
      </c>
      <c r="C121" s="8">
        <f>IF(მონაცემები!$I121&lt;&gt;"არ დაწყებულა",((C$1&gt;მონაცემები!$I121)*OR(მონაცემები!$AF121&gt;C$1,მონაცემები!$AF121="")*((C$1-მონაცემები!$I121)/365)),0)</f>
        <v>0</v>
      </c>
      <c r="D121" s="8">
        <f>IF(მონაცემები!$I121&lt;&gt;"არ დაწყებულა",((D$1&gt;მონაცემები!$I121)*OR(მონაცემები!$AF121&gt;D$1,მონაცემები!$AF121="")*((D$1-მონაცემები!$I121)/365)),0)</f>
        <v>0</v>
      </c>
      <c r="E121" s="8">
        <f>IF(მონაცემები!$I121&lt;&gt;"არ დაწყებულა",((E$1&gt;მონაცემები!$I121)*OR(მონაცემები!$AF121&gt;E$1,მონაცემები!$AF121="")*((E$1-მონაცემები!$I121)/365)),0)</f>
        <v>0</v>
      </c>
      <c r="F121" s="8">
        <f>IF(მონაცემები!$I121&lt;&gt;"არ დაწყებულა",((F$1&gt;მონაცემები!$I121)*OR(მონაცემები!$AF121&gt;F$1,მონაცემები!$AF121="")*((F$1-მონაცემები!$I121)/365)),0)</f>
        <v>0</v>
      </c>
      <c r="G121" s="8">
        <f>IF(მონაცემები!$I121&lt;&gt;"არ დაწყებულა",((G$1&gt;მონაცემები!$I121)*OR(მონაცემები!$AF121&gt;G$1,მონაცემები!$AF121="")*((G$1-მონაცემები!$I121)/365)),0)</f>
        <v>0</v>
      </c>
      <c r="H121" s="8">
        <f>IF(მონაცემები!$I121&lt;&gt;"არ დაწყებულა",((H$1&gt;მონაცემები!$I121)*OR(მონაცემები!$AF121&gt;H$1,მონაცემები!$AF121="")*((H$1-მონაცემები!$I121)/365)),0)</f>
        <v>0</v>
      </c>
      <c r="I121" s="8">
        <f>IF(მონაცემები!$I121&lt;&gt;"არ დაწყებულა",((I$1&gt;მონაცემები!$I121)*OR(მონაცემები!$AF121&gt;I$1,მონაცემები!$AF121="")*((I$1-მონაცემები!$I121)/365)),0)</f>
        <v>0</v>
      </c>
      <c r="J121" s="8">
        <f>IF(მონაცემები!$I121&lt;&gt;"არ დაწყებულა",((J$1&gt;მონაცემები!$I121)*OR(მონაცემები!$AF121&gt;J$1,მონაცემები!$AF121="")*((J$1-მონაცემები!$I121)/365)),0)</f>
        <v>0</v>
      </c>
      <c r="K121" s="8">
        <f>IF(მონაცემები!$I121&lt;&gt;"არ დაწყებულა",((K$1&gt;მონაცემები!$I121)*OR(მონაცემები!$AF121&gt;K$1,მონაცემები!$AF121="")*((K$1-მონაცემები!$I121)/365)),0)</f>
        <v>0</v>
      </c>
      <c r="L121" s="8">
        <f>IF(მონაცემები!$I121&lt;&gt;"არ დაწყებულა",((L$1&gt;მონაცემები!$I121)*OR(მონაცემები!$AF121&gt;L$1,მონაცემები!$AF121="")*((L$1-მონაცემები!$I121)/365)),0)</f>
        <v>0</v>
      </c>
      <c r="M121" s="8">
        <f>IF(მონაცემები!$I121&lt;&gt;"არ დაწყებულა",((M$1&gt;მონაცემები!$I121)*OR(მონაცემები!$AF121&gt;M$1,მონაცემები!$AF121="")*((M$1-მონაცემები!$I121)/365)),0)</f>
        <v>0</v>
      </c>
      <c r="N121" s="8">
        <f>IF(მონაცემები!$I121&lt;&gt;"არ დაწყებულა",((N$1&gt;მონაცემები!$I121)*OR(მონაცემები!$AF121&gt;N$1,მონაცემები!$AF121="")*((N$1-მონაცემები!$I121)/365)),0)</f>
        <v>0</v>
      </c>
      <c r="O121" s="8">
        <f>IF(მონაცემები!$I121&lt;&gt;"არ დაწყებულა",((O$1&gt;მონაცემები!$I121)*OR(მონაცემები!$AF121&gt;O$1,მონაცემები!$AF121="")*((O$1-მონაცემები!$I121)/365)),0)</f>
        <v>0</v>
      </c>
      <c r="P121" s="8">
        <f>IF(მონაცემები!$I121&lt;&gt;"არ დაწყებულა",((P$1&gt;მონაცემები!$I121)*OR(მონაცემები!$AF121&gt;P$1,მონაცემები!$AF121="")*((P$1-მონაცემები!$I121)/365)),0)</f>
        <v>0</v>
      </c>
      <c r="Q121" s="8">
        <f>IF(მონაცემები!$I121&lt;&gt;"არ დაწყებულა",((Q$1&gt;მონაცემები!$I121)*OR(მონაცემები!$AF121&gt;Q$1,მონაცემები!$AF121="")*((Q$1-მონაცემები!$I121)/365)),0)</f>
        <v>0</v>
      </c>
      <c r="R121" s="8">
        <f>IF(მონაცემები!$I121&lt;&gt;"არ დაწყებულა",((R$1&gt;მონაცემები!$I121)*OR(მონაცემები!$AF121&gt;R$1,მონაცემები!$AF121="")*((R$1-მონაცემები!$I121)/365)),0)</f>
        <v>0</v>
      </c>
      <c r="S121" s="8">
        <f>IF(მონაცემები!$I121&lt;&gt;"არ დაწყებულა",((S$1&gt;მონაცემები!$I121)*OR(მონაცემები!$AF121&gt;S$1,მონაცემები!$AF121="")*((S$1-მონაცემები!$I121)/365)),0)</f>
        <v>0</v>
      </c>
      <c r="T121" s="8">
        <f>IF(მონაცემები!$I121&lt;&gt;"არ დაწყებულა",((T$1&gt;მონაცემები!$I121)*OR(მონაცემები!$AF121&gt;T$1,მონაცემები!$AF121="")*((T$1-მონაცემები!$I121)/365)),0)</f>
        <v>0</v>
      </c>
      <c r="U121" s="8">
        <f>IF(მონაცემები!$I121&lt;&gt;"არ დაწყებულა",((U$1&gt;მონაცემები!$I121)*OR(მონაცემები!$AF121&gt;U$1,მონაცემები!$AF121="")*((U$1-მონაცემები!$I121)/365)),0)</f>
        <v>0</v>
      </c>
      <c r="V121" s="8">
        <f>IF(მონაცემები!$I121&lt;&gt;"არ დაწყებულა",((V$1&gt;მონაცემები!$I121)*OR(მონაცემები!$AF121&gt;V$1,მონაცემები!$AF121="")*((V$1-მონაცემები!$I121)/365)),0)</f>
        <v>0</v>
      </c>
      <c r="W121" s="8">
        <f>IF(მონაცემები!$I121&lt;&gt;"არ დაწყებულა",((W$1&gt;მონაცემები!$I121)*OR(მონაცემები!$AF121&gt;W$1,მონაცემები!$AF121="")*((W$1-მონაცემები!$I121)/365)),0)</f>
        <v>0</v>
      </c>
      <c r="X121" s="8">
        <f>IF(მონაცემები!$I121&lt;&gt;"არ დაწყებულა",((X$1&gt;მონაცემები!$I121)*OR(მონაცემები!$AF121&gt;X$1,მონაცემები!$AF121="")*((X$1-მონაცემები!$I121)/365)),0)</f>
        <v>0</v>
      </c>
      <c r="Y121" s="8">
        <f>IF(მონაცემები!$I121&lt;&gt;"არ დაწყებულა",((Y$1&gt;მონაცემები!$I121)*OR(მონაცემები!$AF121&gt;Y$1,მონაცემები!$AF121="")*((Y$1-მონაცემები!$I121)/365)),0)</f>
        <v>0</v>
      </c>
      <c r="Z121" s="8">
        <f>IF(მონაცემები!$I121&lt;&gt;"არ დაწყებულა",((Z$1&gt;მონაცემები!$I121)*OR(მონაცემები!$AF121&gt;Z$1,მონაცემები!$AF121="")*((Z$1-მონაცემები!$I121)/365)),0)</f>
        <v>0</v>
      </c>
      <c r="AA121" s="8">
        <f>IF(მონაცემები!$I121&lt;&gt;"არ დაწყებულა",((AA$1&gt;მონაცემები!$I121)*OR(მონაცემები!$AF121&gt;AA$1,მონაცემები!$AF121="")*((AA$1-მონაცემები!$I121)/365)),0)</f>
        <v>0</v>
      </c>
      <c r="AB121" s="8">
        <f>IF(მონაცემები!$I121&lt;&gt;"არ დაწყებულა",((AB$1&gt;მონაცემები!$I121)*OR(მონაცემები!$AF121&gt;AB$1,მონაცემები!$AF121="")*((AB$1-მონაცემები!$I121)/365)),0)</f>
        <v>0</v>
      </c>
      <c r="AC121" s="8">
        <f>IF(მონაცემები!$I121&lt;&gt;"არ დაწყებულა",((AC$1&gt;მონაცემები!$I121)*OR(მონაცემები!$AF121&gt;AC$1,მონაცემები!$AF121="")*((AC$1-მონაცემები!$I121)/365)),0)</f>
        <v>0</v>
      </c>
      <c r="AD121" s="8">
        <f>IF(მონაცემები!$I121&lt;&gt;"არ დაწყებულა",((AD$1&gt;მონაცემები!$I121)*OR(მონაცემები!$AF121&gt;AD$1,მონაცემები!$AF121="")*((AD$1-მონაცემები!$I121)/365)),0)</f>
        <v>0</v>
      </c>
      <c r="AE121" s="8">
        <f>IF(მონაცემები!$I121&lt;&gt;"არ დაწყებულა",((AE$1&gt;მონაცემები!$I121)*OR(მონაცემები!$AF121&gt;AE$1,მონაცემები!$AF121="")*((AE$1-მონაცემები!$I121)/365)),0)</f>
        <v>0</v>
      </c>
      <c r="AF121" s="8">
        <f>IF(მონაცემები!$I121&lt;&gt;"არ დაწყებულა",((AF$1&gt;მონაცემები!$I121)*OR(მონაცემები!$AF121&gt;AF$1,მონაცემები!$AF121="")*((AF$1-მონაცემები!$I121)/365)),0)</f>
        <v>0</v>
      </c>
      <c r="AG121" s="8">
        <f>IF(მონაცემები!$I121&lt;&gt;"არ დაწყებულა",((AG$1&gt;მონაცემები!$I121)*OR(მონაცემები!$AF121&gt;AG$1,მონაცემები!$AF121="")*((AG$1-მონაცემები!$I121)/365)),0)</f>
        <v>0</v>
      </c>
      <c r="AH121" s="8">
        <f>IF(მონაცემები!$I121&lt;&gt;"არ დაწყებულა",((AH$1&gt;მონაცემები!$I121)*OR(მონაცემები!$AF121&gt;AH$1,მონაცემები!$AF121="")*((AH$1-მონაცემები!$I121)/365)),0)</f>
        <v>0</v>
      </c>
      <c r="AI121" s="8">
        <f>IF(მონაცემები!$I121&lt;&gt;"არ დაწყებულა",((AI$1&gt;მონაცემები!$I121)*OR(მონაცემები!$AF121&gt;AI$1,მონაცემები!$AF121="")*((AI$1-მონაცემები!$I121)/365)),0)</f>
        <v>0</v>
      </c>
      <c r="AJ121" s="8">
        <f>IF(მონაცემები!$I121&lt;&gt;"არ დაწყებულა",((AJ$1&gt;მონაცემები!$I121)*OR(მონაცემები!$AF121&gt;AJ$1,მონაცემები!$AF121="")*((AJ$1-მონაცემები!$I121)/365)),0)</f>
        <v>0</v>
      </c>
      <c r="AK121" s="8">
        <f>IF(მონაცემები!$I121&lt;&gt;"არ დაწყებულა",((AK$1&gt;მონაცემები!$I121)*OR(მონაცემები!$AF121&gt;AK$1,მონაცემები!$AF121="")*((AK$1-მონაცემები!$I121)/365)),0)</f>
        <v>0</v>
      </c>
      <c r="AL121" s="8">
        <f>IF(მონაცემები!$I121&lt;&gt;"არ დაწყებულა",((AL$1&gt;მონაცემები!$I121)*OR(მონაცემები!$AF121&gt;AL$1,მონაცემები!$AF121="")*((AL$1-მონაცემები!$I121)/365)),0)</f>
        <v>0</v>
      </c>
      <c r="AM121" s="8">
        <f>IF(მონაცემები!$I121&lt;&gt;"არ დაწყებულა",((AM$1&gt;მონაცემები!$I121)*OR(მონაცემები!$AF121&gt;AM$1,მონაცემები!$AF121="")*((AM$1-მონაცემები!$I121)/365)),0)</f>
        <v>0</v>
      </c>
      <c r="AN121" s="8">
        <f>IF(მონაცემები!$I121&lt;&gt;"არ დაწყებულა",((AN$1&gt;მონაცემები!$I121)*OR(მონაცემები!$AF121&gt;AN$1,მონაცემები!$AF121="")*((AN$1-მონაცემები!$I121)/365)),0)</f>
        <v>0</v>
      </c>
      <c r="AO121" s="8">
        <f>IF(მონაცემები!$I121&lt;&gt;"არ დაწყებულა",((AO$1&gt;მონაცემები!$I121)*OR(მონაცემები!$AF121&gt;AO$1,მონაცემები!$AF121="")*((AO$1-მონაცემები!$I121)/365)),0)</f>
        <v>0</v>
      </c>
      <c r="AP121" s="8">
        <f>IF(მონაცემები!$I121&lt;&gt;"არ დაწყებულა",((AP$1&gt;მონაცემები!$I121)*OR(მონაცემები!$AF121&gt;AP$1,მონაცემები!$AF121="")*((AP$1-მონაცემები!$I121)/365)),0)</f>
        <v>0</v>
      </c>
      <c r="AQ121" s="8">
        <f>IF(მონაცემები!$I121&lt;&gt;"არ დაწყებულა",((AQ$1&gt;მონაცემები!$I121)*OR(მონაცემები!$AF121&gt;AQ$1,მონაცემები!$AF121="")*((AQ$1-მონაცემები!$I121)/365)),0)</f>
        <v>0</v>
      </c>
      <c r="AR121" s="8">
        <f>IF(მონაცემები!$I121&lt;&gt;"არ დაწყებულა",((AR$1&gt;მონაცემები!$I121)*OR(მონაცემები!$AF121&gt;AR$1,მონაცემები!$AF121="")*((AR$1-მონაცემები!$I121)/365)),0)</f>
        <v>0</v>
      </c>
      <c r="AS121" s="8">
        <f>IF(მონაცემები!$I121&lt;&gt;"არ დაწყებულა",((AS$1&gt;მონაცემები!$I121)*OR(მონაცემები!$AF121&gt;AS$1,მონაცემები!$AF121="")*((AS$1-მონაცემები!$I121)/365)),0)</f>
        <v>0</v>
      </c>
      <c r="AT121" s="8">
        <f>IF(მონაცემები!$I121&lt;&gt;"არ დაწყებულა",((AT$1&gt;მონაცემები!$I121)*OR(მონაცემები!$AF121&gt;AT$1,მონაცემები!$AF121="")*((AT$1-მონაცემები!$I121)/365)),0)</f>
        <v>0</v>
      </c>
      <c r="AU121" s="8">
        <f>IF(მონაცემები!$I121&lt;&gt;"არ დაწყებულა",((AU$1&gt;მონაცემები!$I121)*OR(მონაცემები!$AF121&gt;AU$1,მონაცემები!$AF121="")*((AU$1-მონაცემები!$I121)/365)),0)</f>
        <v>0</v>
      </c>
      <c r="AV121" s="8">
        <f>IF(მონაცემები!$I121&lt;&gt;"არ დაწყებულა",((AV$1&gt;მონაცემები!$I121)*OR(მონაცემები!$AF121&gt;AV$1,მონაცემები!$AF121="")*((AV$1-მონაცემები!$I121)/365)),0)</f>
        <v>0</v>
      </c>
      <c r="AW121" s="8">
        <f>IF(მონაცემები!$I121&lt;&gt;"არ დაწყებულა",((AW$1&gt;მონაცემები!$I121)*OR(მონაცემები!$AF121&gt;AW$1,მონაცემები!$AF121="")*((AW$1-მონაცემები!$I121)/365)),0)</f>
        <v>0</v>
      </c>
      <c r="AX121" s="8">
        <f>IF(მონაცემები!$I121&lt;&gt;"არ დაწყებულა",((AX$1&gt;მონაცემები!$I121)*OR(მონაცემები!$AF121&gt;AX$1,მონაცემები!$AF121="")*((AX$1-მონაცემები!$I121)/365)),0)</f>
        <v>0</v>
      </c>
      <c r="AY121" s="8">
        <f>IF(მონაცემები!$I121&lt;&gt;"არ დაწყებულა",((AY$1&gt;მონაცემები!$I121)*OR(მონაცემები!$AF121&gt;AY$1,მონაცემები!$AF121="")*((AY$1-მონაცემები!$I121)/365)),0)</f>
        <v>0</v>
      </c>
      <c r="AZ121" s="8">
        <f>IF(მონაცემები!$I121&lt;&gt;"არ დაწყებულა",((AZ$1&gt;მონაცემები!$I121)*OR(მონაცემები!$AF121&gt;AZ$1,მონაცემები!$AF121="")*((AZ$1-მონაცემები!$I121)/365)),0)</f>
        <v>0</v>
      </c>
      <c r="BA121" s="8">
        <f>IF(მონაცემები!$I121&lt;&gt;"არ დაწყებულა",((BA$1&gt;მონაცემები!$I121)*OR(მონაცემები!$AF121&gt;BA$1,მონაცემები!$AF121="")*((BA$1-მონაცემები!$I121)/365)),0)</f>
        <v>0</v>
      </c>
      <c r="BB121" s="8">
        <f>IF(მონაცემები!$I121&lt;&gt;"არ დაწყებულა",((BB$1&gt;მონაცემები!$I121)*OR(მონაცემები!$AF121&gt;BB$1,მონაცემები!$AF121="")*((BB$1-მონაცემები!$I121)/365)),0)</f>
        <v>0</v>
      </c>
      <c r="BC121" s="8">
        <f>IF(მონაცემები!$I121&lt;&gt;"არ დაწყებულა",((BC$1&gt;მონაცემები!$I121)*OR(მონაცემები!$AF121&gt;BC$1,მონაცემები!$AF121="")*((BC$1-მონაცემები!$I121)/365)),0)</f>
        <v>0</v>
      </c>
      <c r="BD121" s="8">
        <f>IF(მონაცემები!$I121&lt;&gt;"არ დაწყებულა",((BD$1&gt;მონაცემები!$I121)*OR(მონაცემები!$AF121&gt;BD$1,მონაცემები!$AF121="")*((BD$1-მონაცემები!$I121)/365)),0)</f>
        <v>0</v>
      </c>
    </row>
    <row r="122" spans="2:56">
      <c r="B122" s="8">
        <f>IF(მონაცემები!$I122&lt;&gt;"არ დაწყებულა",((B$1&gt;მონაცემები!$I122)*OR(მონაცემები!$AF122&gt;B$1,მონაცემები!$AF122="")*((B$1-მონაცემები!$I122)/365)),0)</f>
        <v>0</v>
      </c>
      <c r="C122" s="8">
        <f>IF(მონაცემები!$I122&lt;&gt;"არ დაწყებულა",((C$1&gt;მონაცემები!$I122)*OR(მონაცემები!$AF122&gt;C$1,მონაცემები!$AF122="")*((C$1-მონაცემები!$I122)/365)),0)</f>
        <v>0</v>
      </c>
      <c r="D122" s="8">
        <f>IF(მონაცემები!$I122&lt;&gt;"არ დაწყებულა",((D$1&gt;მონაცემები!$I122)*OR(მონაცემები!$AF122&gt;D$1,მონაცემები!$AF122="")*((D$1-მონაცემები!$I122)/365)),0)</f>
        <v>0</v>
      </c>
      <c r="E122" s="8">
        <f>IF(მონაცემები!$I122&lt;&gt;"არ დაწყებულა",((E$1&gt;მონაცემები!$I122)*OR(მონაცემები!$AF122&gt;E$1,მონაცემები!$AF122="")*((E$1-მონაცემები!$I122)/365)),0)</f>
        <v>0</v>
      </c>
      <c r="F122" s="8">
        <f>IF(მონაცემები!$I122&lt;&gt;"არ დაწყებულა",((F$1&gt;მონაცემები!$I122)*OR(მონაცემები!$AF122&gt;F$1,მონაცემები!$AF122="")*((F$1-მონაცემები!$I122)/365)),0)</f>
        <v>0</v>
      </c>
      <c r="G122" s="8">
        <f>IF(მონაცემები!$I122&lt;&gt;"არ დაწყებულა",((G$1&gt;მონაცემები!$I122)*OR(მონაცემები!$AF122&gt;G$1,მონაცემები!$AF122="")*((G$1-მონაცემები!$I122)/365)),0)</f>
        <v>0</v>
      </c>
      <c r="H122" s="8">
        <f>IF(მონაცემები!$I122&lt;&gt;"არ დაწყებულა",((H$1&gt;მონაცემები!$I122)*OR(მონაცემები!$AF122&gt;H$1,მონაცემები!$AF122="")*((H$1-მონაცემები!$I122)/365)),0)</f>
        <v>0</v>
      </c>
      <c r="I122" s="8">
        <f>IF(მონაცემები!$I122&lt;&gt;"არ დაწყებულა",((I$1&gt;მონაცემები!$I122)*OR(მონაცემები!$AF122&gt;I$1,მონაცემები!$AF122="")*((I$1-მონაცემები!$I122)/365)),0)</f>
        <v>0</v>
      </c>
      <c r="J122" s="8">
        <f>IF(მონაცემები!$I122&lt;&gt;"არ დაწყებულა",((J$1&gt;მონაცემები!$I122)*OR(მონაცემები!$AF122&gt;J$1,მონაცემები!$AF122="")*((J$1-მონაცემები!$I122)/365)),0)</f>
        <v>0</v>
      </c>
      <c r="K122" s="8">
        <f>IF(მონაცემები!$I122&lt;&gt;"არ დაწყებულა",((K$1&gt;მონაცემები!$I122)*OR(მონაცემები!$AF122&gt;K$1,მონაცემები!$AF122="")*((K$1-მონაცემები!$I122)/365)),0)</f>
        <v>0</v>
      </c>
      <c r="L122" s="8">
        <f>IF(მონაცემები!$I122&lt;&gt;"არ დაწყებულა",((L$1&gt;მონაცემები!$I122)*OR(მონაცემები!$AF122&gt;L$1,მონაცემები!$AF122="")*((L$1-მონაცემები!$I122)/365)),0)</f>
        <v>0</v>
      </c>
      <c r="M122" s="8">
        <f>IF(მონაცემები!$I122&lt;&gt;"არ დაწყებულა",((M$1&gt;მონაცემები!$I122)*OR(მონაცემები!$AF122&gt;M$1,მონაცემები!$AF122="")*((M$1-მონაცემები!$I122)/365)),0)</f>
        <v>0</v>
      </c>
      <c r="N122" s="8">
        <f>IF(მონაცემები!$I122&lt;&gt;"არ დაწყებულა",((N$1&gt;მონაცემები!$I122)*OR(მონაცემები!$AF122&gt;N$1,მონაცემები!$AF122="")*((N$1-მონაცემები!$I122)/365)),0)</f>
        <v>0</v>
      </c>
      <c r="O122" s="8">
        <f>IF(მონაცემები!$I122&lt;&gt;"არ დაწყებულა",((O$1&gt;მონაცემები!$I122)*OR(მონაცემები!$AF122&gt;O$1,მონაცემები!$AF122="")*((O$1-მონაცემები!$I122)/365)),0)</f>
        <v>0</v>
      </c>
      <c r="P122" s="8">
        <f>IF(მონაცემები!$I122&lt;&gt;"არ დაწყებულა",((P$1&gt;მონაცემები!$I122)*OR(მონაცემები!$AF122&gt;P$1,მონაცემები!$AF122="")*((P$1-მონაცემები!$I122)/365)),0)</f>
        <v>0</v>
      </c>
      <c r="Q122" s="8">
        <f>IF(მონაცემები!$I122&lt;&gt;"არ დაწყებულა",((Q$1&gt;მონაცემები!$I122)*OR(მონაცემები!$AF122&gt;Q$1,მონაცემები!$AF122="")*((Q$1-მონაცემები!$I122)/365)),0)</f>
        <v>0</v>
      </c>
      <c r="R122" s="8">
        <f>IF(მონაცემები!$I122&lt;&gt;"არ დაწყებულა",((R$1&gt;მონაცემები!$I122)*OR(მონაცემები!$AF122&gt;R$1,მონაცემები!$AF122="")*((R$1-მონაცემები!$I122)/365)),0)</f>
        <v>0</v>
      </c>
      <c r="S122" s="8">
        <f>IF(მონაცემები!$I122&lt;&gt;"არ დაწყებულა",((S$1&gt;მონაცემები!$I122)*OR(მონაცემები!$AF122&gt;S$1,მონაცემები!$AF122="")*((S$1-მონაცემები!$I122)/365)),0)</f>
        <v>0</v>
      </c>
      <c r="T122" s="8">
        <f>IF(მონაცემები!$I122&lt;&gt;"არ დაწყებულა",((T$1&gt;მონაცემები!$I122)*OR(მონაცემები!$AF122&gt;T$1,მონაცემები!$AF122="")*((T$1-მონაცემები!$I122)/365)),0)</f>
        <v>0</v>
      </c>
      <c r="U122" s="8">
        <f>IF(მონაცემები!$I122&lt;&gt;"არ დაწყებულა",((U$1&gt;მონაცემები!$I122)*OR(მონაცემები!$AF122&gt;U$1,მონაცემები!$AF122="")*((U$1-მონაცემები!$I122)/365)),0)</f>
        <v>0</v>
      </c>
      <c r="V122" s="8">
        <f>IF(მონაცემები!$I122&lt;&gt;"არ დაწყებულა",((V$1&gt;მონაცემები!$I122)*OR(მონაცემები!$AF122&gt;V$1,მონაცემები!$AF122="")*((V$1-მონაცემები!$I122)/365)),0)</f>
        <v>0</v>
      </c>
      <c r="W122" s="8">
        <f>IF(მონაცემები!$I122&lt;&gt;"არ დაწყებულა",((W$1&gt;მონაცემები!$I122)*OR(მონაცემები!$AF122&gt;W$1,მონაცემები!$AF122="")*((W$1-მონაცემები!$I122)/365)),0)</f>
        <v>1.643835616438356E-2</v>
      </c>
      <c r="X122" s="8">
        <f>IF(მონაცემები!$I122&lt;&gt;"არ დაწყებულა",((X$1&gt;მონაცემები!$I122)*OR(მონაცემები!$AF122&gt;X$1,მონაცემები!$AF122="")*((X$1-მონაცემები!$I122)/365)),0)</f>
        <v>0.10136986301369863</v>
      </c>
      <c r="Y122" s="8">
        <f>IF(მონაცემები!$I122&lt;&gt;"არ დაწყებულა",((Y$1&gt;მონაცემები!$I122)*OR(მონაცემები!$AF122&gt;Y$1,მონაცემები!$AF122="")*((Y$1-მონაცემები!$I122)/365)),0)</f>
        <v>0.18356164383561643</v>
      </c>
      <c r="Z122" s="8">
        <f>IF(მონაცემები!$I122&lt;&gt;"არ დაწყებულა",((Z$1&gt;მონაცემები!$I122)*OR(მონაცემები!$AF122&gt;Z$1,მონაცემები!$AF122="")*((Z$1-მონაცემები!$I122)/365)),0)</f>
        <v>0.26849315068493151</v>
      </c>
      <c r="AA122" s="8">
        <f>IF(მონაცემები!$I122&lt;&gt;"არ დაწყებულა",((AA$1&gt;მონაცემები!$I122)*OR(მონაცემები!$AF122&gt;AA$1,მონაცემები!$AF122="")*((AA$1-მონაცემები!$I122)/365)),0)</f>
        <v>0.35342465753424657</v>
      </c>
      <c r="AB122" s="8">
        <f>IF(მონაცემები!$I122&lt;&gt;"არ დაწყებულა",((AB$1&gt;მონაცემები!$I122)*OR(მონაცემები!$AF122&gt;AB$1,მონაცემები!$AF122="")*((AB$1-მონაცემები!$I122)/365)),0)</f>
        <v>0.43013698630136987</v>
      </c>
      <c r="AC122" s="8">
        <f>IF(მონაცემები!$I122&lt;&gt;"არ დაწყებულა",((AC$1&gt;მონაცემები!$I122)*OR(მონაცემები!$AF122&gt;AC$1,მონაცემები!$AF122="")*((AC$1-მონაცემები!$I122)/365)),0)</f>
        <v>0.51506849315068493</v>
      </c>
      <c r="AD122" s="8">
        <f>IF(მონაცემები!$I122&lt;&gt;"არ დაწყებულა",((AD$1&gt;მონაცემები!$I122)*OR(მონაცემები!$AF122&gt;AD$1,მონაცემები!$AF122="")*((AD$1-მონაცემები!$I122)/365)),0)</f>
        <v>0.59726027397260273</v>
      </c>
      <c r="AE122" s="8">
        <f>IF(მონაცემები!$I122&lt;&gt;"არ დაწყებულა",((AE$1&gt;მონაცემები!$I122)*OR(მონაცემები!$AF122&gt;AE$1,მონაცემები!$AF122="")*((AE$1-მონაცემები!$I122)/365)),0)</f>
        <v>0.68219178082191778</v>
      </c>
      <c r="AF122" s="8">
        <f>IF(მონაცემები!$I122&lt;&gt;"არ დაწყებულა",((AF$1&gt;მონაცემები!$I122)*OR(მონაცემები!$AF122&gt;AF$1,მონაცემები!$AF122="")*((AF$1-მონაცემები!$I122)/365)),0)</f>
        <v>0.76438356164383559</v>
      </c>
      <c r="AG122" s="8">
        <f>IF(მონაცემები!$I122&lt;&gt;"არ დაწყებულა",((AG$1&gt;მონაცემები!$I122)*OR(მონაცემები!$AF122&gt;AG$1,მონაცემები!$AF122="")*((AG$1-მონაცემები!$I122)/365)),0)</f>
        <v>0.84931506849315064</v>
      </c>
      <c r="AH122" s="8">
        <f>IF(მონაცემები!$I122&lt;&gt;"არ დაწყებულა",((AH$1&gt;მონაცემები!$I122)*OR(მონაცემები!$AF122&gt;AH$1,მონაცემები!$AF122="")*((AH$1-მონაცემები!$I122)/365)),0)</f>
        <v>0.9342465753424658</v>
      </c>
      <c r="AI122" s="8">
        <f>IF(მონაცემები!$I122&lt;&gt;"არ დაწყებულა",((AI$1&gt;მონაცემები!$I122)*OR(მონაცემები!$AF122&gt;AI$1,მონაცემები!$AF122="")*((AI$1-მონაცემები!$I122)/365)),0)</f>
        <v>1.0164383561643835</v>
      </c>
      <c r="AJ122" s="8">
        <f>IF(მონაცემები!$I122&lt;&gt;"არ დაწყებულა",((AJ$1&gt;მონაცემები!$I122)*OR(მონაცემები!$AF122&gt;AJ$1,მონაცემები!$AF122="")*((AJ$1-მონაცემები!$I122)/365)),0)</f>
        <v>1.1013698630136985</v>
      </c>
      <c r="AK122" s="8">
        <f>IF(მონაცემები!$I122&lt;&gt;"არ დაწყებულა",((AK$1&gt;მონაცემები!$I122)*OR(მონაცემები!$AF122&gt;AK$1,მონაცემები!$AF122="")*((AK$1-მონაცემები!$I122)/365)),0)</f>
        <v>1.1835616438356165</v>
      </c>
      <c r="AL122" s="8">
        <f>IF(მონაცემები!$I122&lt;&gt;"არ დაწყებულა",((AL$1&gt;მონაცემები!$I122)*OR(მონაცემები!$AF122&gt;AL$1,მონაცემები!$AF122="")*((AL$1-მონაცემები!$I122)/365)),0)</f>
        <v>1.2684931506849315</v>
      </c>
      <c r="AM122" s="8">
        <f>IF(მონაცემები!$I122&lt;&gt;"არ დაწყებულა",((AM$1&gt;მონაცემები!$I122)*OR(მონაცემები!$AF122&gt;AM$1,მონაცემები!$AF122="")*((AM$1-მონაცემები!$I122)/365)),0)</f>
        <v>1.3534246575342466</v>
      </c>
      <c r="AN122" s="8">
        <f>IF(მონაცემები!$I122&lt;&gt;"არ დაწყებულა",((AN$1&gt;მონაცემები!$I122)*OR(მონაცემები!$AF122&gt;AN$1,მონაცემები!$AF122="")*((AN$1-მონაცემები!$I122)/365)),0)</f>
        <v>1.4301369863013698</v>
      </c>
      <c r="AO122" s="8">
        <f>IF(მონაცემები!$I122&lt;&gt;"არ დაწყებულა",((AO$1&gt;მონაცემები!$I122)*OR(მონაცემები!$AF122&gt;AO$1,მონაცემები!$AF122="")*((AO$1-მონაცემები!$I122)/365)),0)</f>
        <v>1.515068493150685</v>
      </c>
      <c r="AP122" s="8">
        <f>IF(მონაცემები!$I122&lt;&gt;"არ დაწყებულა",((AP$1&gt;მონაცემები!$I122)*OR(მონაცემები!$AF122&gt;AP$1,მონაცემები!$AF122="")*((AP$1-მონაცემები!$I122)/365)),0)</f>
        <v>1.5972602739726027</v>
      </c>
      <c r="AQ122" s="8">
        <f>IF(მონაცემები!$I122&lt;&gt;"არ დაწყებულა",((AQ$1&gt;მონაცემები!$I122)*OR(მონაცემები!$AF122&gt;AQ$1,მონაცემები!$AF122="")*((AQ$1-მონაცემები!$I122)/365)),0)</f>
        <v>1.6821917808219178</v>
      </c>
      <c r="AR122" s="8">
        <f>IF(მონაცემები!$I122&lt;&gt;"არ დაწყებულა",((AR$1&gt;მონაცემები!$I122)*OR(მონაცემები!$AF122&gt;AR$1,მონაცემები!$AF122="")*((AR$1-მონაცემები!$I122)/365)),0)</f>
        <v>1.7643835616438357</v>
      </c>
      <c r="AS122" s="8">
        <f>IF(მონაცემები!$I122&lt;&gt;"არ დაწყებულა",((AS$1&gt;მონაცემები!$I122)*OR(მონაცემები!$AF122&gt;AS$1,მონაცემები!$AF122="")*((AS$1-მონაცემები!$I122)/365)),0)</f>
        <v>1.8493150684931507</v>
      </c>
      <c r="AT122" s="8">
        <f>IF(მონაცემები!$I122&lt;&gt;"არ დაწყებულა",((AT$1&gt;მონაცემები!$I122)*OR(მონაცემები!$AF122&gt;AT$1,მონაცემები!$AF122="")*((AT$1-მონაცემები!$I122)/365)),0)</f>
        <v>1.9342465753424658</v>
      </c>
      <c r="AU122" s="8">
        <f>IF(მონაცემები!$I122&lt;&gt;"არ დაწყებულა",((AU$1&gt;მონაცემები!$I122)*OR(მონაცემები!$AF122&gt;AU$1,მონაცემები!$AF122="")*((AU$1-მონაცემები!$I122)/365)),0)</f>
        <v>2.0164383561643837</v>
      </c>
      <c r="AV122" s="8">
        <f>IF(მონაცემები!$I122&lt;&gt;"არ დაწყებულა",((AV$1&gt;მონაცემები!$I122)*OR(მონაცემები!$AF122&gt;AV$1,მონაცემები!$AF122="")*((AV$1-მონაცემები!$I122)/365)),0)</f>
        <v>0</v>
      </c>
      <c r="AW122" s="8">
        <f>IF(მონაცემები!$I122&lt;&gt;"არ დაწყებულა",((AW$1&gt;მონაცემები!$I122)*OR(მონაცემები!$AF122&gt;AW$1,მონაცემები!$AF122="")*((AW$1-მონაცემები!$I122)/365)),0)</f>
        <v>0</v>
      </c>
      <c r="AX122" s="8">
        <f>IF(მონაცემები!$I122&lt;&gt;"არ დაწყებულა",((AX$1&gt;მონაცემები!$I122)*OR(მონაცემები!$AF122&gt;AX$1,მონაცემები!$AF122="")*((AX$1-მონაცემები!$I122)/365)),0)</f>
        <v>0</v>
      </c>
      <c r="AY122" s="8">
        <f>IF(მონაცემები!$I122&lt;&gt;"არ დაწყებულა",((AY$1&gt;მონაცემები!$I122)*OR(მონაცემები!$AF122&gt;AY$1,მონაცემები!$AF122="")*((AY$1-მონაცემები!$I122)/365)),0)</f>
        <v>0</v>
      </c>
      <c r="AZ122" s="8">
        <f>IF(მონაცემები!$I122&lt;&gt;"არ დაწყებულა",((AZ$1&gt;მონაცემები!$I122)*OR(მონაცემები!$AF122&gt;AZ$1,მონაცემები!$AF122="")*((AZ$1-მონაცემები!$I122)/365)),0)</f>
        <v>0</v>
      </c>
      <c r="BA122" s="8">
        <f>IF(მონაცემები!$I122&lt;&gt;"არ დაწყებულა",((BA$1&gt;მონაცემები!$I122)*OR(მონაცემები!$AF122&gt;BA$1,მონაცემები!$AF122="")*((BA$1-მონაცემები!$I122)/365)),0)</f>
        <v>0</v>
      </c>
      <c r="BB122" s="8">
        <f>IF(მონაცემები!$I122&lt;&gt;"არ დაწყებულა",((BB$1&gt;მონაცემები!$I122)*OR(მონაცემები!$AF122&gt;BB$1,მონაცემები!$AF122="")*((BB$1-მონაცემები!$I122)/365)),0)</f>
        <v>0</v>
      </c>
      <c r="BC122" s="8">
        <f>IF(მონაცემები!$I122&lt;&gt;"არ დაწყებულა",((BC$1&gt;მონაცემები!$I122)*OR(მონაცემები!$AF122&gt;BC$1,მონაცემები!$AF122="")*((BC$1-მონაცემები!$I122)/365)),0)</f>
        <v>0</v>
      </c>
      <c r="BD122" s="8">
        <f>IF(მონაცემები!$I122&lt;&gt;"არ დაწყებულა",((BD$1&gt;მონაცემები!$I122)*OR(მონაცემები!$AF122&gt;BD$1,მონაცემები!$AF122="")*((BD$1-მონაცემები!$I122)/365)),0)</f>
        <v>0</v>
      </c>
    </row>
    <row r="123" spans="2:56">
      <c r="B123" s="8">
        <f>IF(მონაცემები!$I123&lt;&gt;"არ დაწყებულა",((B$1&gt;მონაცემები!$I123)*OR(მონაცემები!$AF123&gt;B$1,მონაცემები!$AF123="")*((B$1-მონაცემები!$I123)/365)),0)</f>
        <v>0</v>
      </c>
      <c r="C123" s="8">
        <f>IF(მონაცემები!$I123&lt;&gt;"არ დაწყებულა",((C$1&gt;მონაცემები!$I123)*OR(მონაცემები!$AF123&gt;C$1,მონაცემები!$AF123="")*((C$1-მონაცემები!$I123)/365)),0)</f>
        <v>0</v>
      </c>
      <c r="D123" s="8">
        <f>IF(მონაცემები!$I123&lt;&gt;"არ დაწყებულა",((D$1&gt;მონაცემები!$I123)*OR(მონაცემები!$AF123&gt;D$1,მონაცემები!$AF123="")*((D$1-მონაცემები!$I123)/365)),0)</f>
        <v>0</v>
      </c>
      <c r="E123" s="8">
        <f>IF(მონაცემები!$I123&lt;&gt;"არ დაწყებულა",((E$1&gt;მონაცემები!$I123)*OR(მონაცემები!$AF123&gt;E$1,მონაცემები!$AF123="")*((E$1-მონაცემები!$I123)/365)),0)</f>
        <v>0</v>
      </c>
      <c r="F123" s="8">
        <f>IF(მონაცემები!$I123&lt;&gt;"არ დაწყებულა",((F$1&gt;მონაცემები!$I123)*OR(მონაცემები!$AF123&gt;F$1,მონაცემები!$AF123="")*((F$1-მონაცემები!$I123)/365)),0)</f>
        <v>0</v>
      </c>
      <c r="G123" s="8">
        <f>IF(მონაცემები!$I123&lt;&gt;"არ დაწყებულა",((G$1&gt;მონაცემები!$I123)*OR(მონაცემები!$AF123&gt;G$1,მონაცემები!$AF123="")*((G$1-მონაცემები!$I123)/365)),0)</f>
        <v>0</v>
      </c>
      <c r="H123" s="8">
        <f>IF(მონაცემები!$I123&lt;&gt;"არ დაწყებულა",((H$1&gt;მონაცემები!$I123)*OR(მონაცემები!$AF123&gt;H$1,მონაცემები!$AF123="")*((H$1-მონაცემები!$I123)/365)),0)</f>
        <v>0</v>
      </c>
      <c r="I123" s="8">
        <f>IF(მონაცემები!$I123&lt;&gt;"არ დაწყებულა",((I$1&gt;მონაცემები!$I123)*OR(მონაცემები!$AF123&gt;I$1,მონაცემები!$AF123="")*((I$1-მონაცემები!$I123)/365)),0)</f>
        <v>0</v>
      </c>
      <c r="J123" s="8">
        <f>IF(მონაცემები!$I123&lt;&gt;"არ დაწყებულა",((J$1&gt;მონაცემები!$I123)*OR(მონაცემები!$AF123&gt;J$1,მონაცემები!$AF123="")*((J$1-მონაცემები!$I123)/365)),0)</f>
        <v>0</v>
      </c>
      <c r="K123" s="8">
        <f>IF(მონაცემები!$I123&lt;&gt;"არ დაწყებულა",((K$1&gt;მონაცემები!$I123)*OR(მონაცემები!$AF123&gt;K$1,მონაცემები!$AF123="")*((K$1-მონაცემები!$I123)/365)),0)</f>
        <v>0</v>
      </c>
      <c r="L123" s="8">
        <f>IF(მონაცემები!$I123&lt;&gt;"არ დაწყებულა",((L$1&gt;მონაცემები!$I123)*OR(მონაცემები!$AF123&gt;L$1,მონაცემები!$AF123="")*((L$1-მონაცემები!$I123)/365)),0)</f>
        <v>0</v>
      </c>
      <c r="M123" s="8">
        <f>IF(მონაცემები!$I123&lt;&gt;"არ დაწყებულა",((M$1&gt;მონაცემები!$I123)*OR(მონაცემები!$AF123&gt;M$1,მონაცემები!$AF123="")*((M$1-მონაცემები!$I123)/365)),0)</f>
        <v>0</v>
      </c>
      <c r="N123" s="8">
        <f>IF(მონაცემები!$I123&lt;&gt;"არ დაწყებულა",((N$1&gt;მონაცემები!$I123)*OR(მონაცემები!$AF123&gt;N$1,მონაცემები!$AF123="")*((N$1-მონაცემები!$I123)/365)),0)</f>
        <v>0</v>
      </c>
      <c r="O123" s="8">
        <f>IF(მონაცემები!$I123&lt;&gt;"არ დაწყებულა",((O$1&gt;მონაცემები!$I123)*OR(მონაცემები!$AF123&gt;O$1,მონაცემები!$AF123="")*((O$1-მონაცემები!$I123)/365)),0)</f>
        <v>0</v>
      </c>
      <c r="P123" s="8">
        <f>IF(მონაცემები!$I123&lt;&gt;"არ დაწყებულა",((P$1&gt;მონაცემები!$I123)*OR(მონაცემები!$AF123&gt;P$1,მონაცემები!$AF123="")*((P$1-მონაცემები!$I123)/365)),0)</f>
        <v>0</v>
      </c>
      <c r="Q123" s="8">
        <f>IF(მონაცემები!$I123&lt;&gt;"არ დაწყებულა",((Q$1&gt;მონაცემები!$I123)*OR(მონაცემები!$AF123&gt;Q$1,მონაცემები!$AF123="")*((Q$1-მონაცემები!$I123)/365)),0)</f>
        <v>0</v>
      </c>
      <c r="R123" s="8">
        <f>IF(მონაცემები!$I123&lt;&gt;"არ დაწყებულა",((R$1&gt;მონაცემები!$I123)*OR(მონაცემები!$AF123&gt;R$1,მონაცემები!$AF123="")*((R$1-მონაცემები!$I123)/365)),0)</f>
        <v>0</v>
      </c>
      <c r="S123" s="8">
        <f>IF(მონაცემები!$I123&lt;&gt;"არ დაწყებულა",((S$1&gt;მონაცემები!$I123)*OR(მონაცემები!$AF123&gt;S$1,მონაცემები!$AF123="")*((S$1-მონაცემები!$I123)/365)),0)</f>
        <v>0</v>
      </c>
      <c r="T123" s="8">
        <f>IF(მონაცემები!$I123&lt;&gt;"არ დაწყებულა",((T$1&gt;მონაცემები!$I123)*OR(მონაცემები!$AF123&gt;T$1,მონაცემები!$AF123="")*((T$1-მონაცემები!$I123)/365)),0)</f>
        <v>0</v>
      </c>
      <c r="U123" s="8">
        <f>IF(მონაცემები!$I123&lt;&gt;"არ დაწყებულა",((U$1&gt;მონაცემები!$I123)*OR(მონაცემები!$AF123&gt;U$1,მონაცემები!$AF123="")*((U$1-მონაცემები!$I123)/365)),0)</f>
        <v>0</v>
      </c>
      <c r="V123" s="8">
        <f>IF(მონაცემები!$I123&lt;&gt;"არ დაწყებულა",((V$1&gt;მონაცემები!$I123)*OR(მონაცემები!$AF123&gt;V$1,მონაცემები!$AF123="")*((V$1-მონაცემები!$I123)/365)),0)</f>
        <v>3.5616438356164383E-2</v>
      </c>
      <c r="W123" s="8">
        <f>IF(მონაცემები!$I123&lt;&gt;"არ დაწყებულა",((W$1&gt;მონაცემები!$I123)*OR(მონაცემები!$AF123&gt;W$1,მონაცემები!$AF123="")*((W$1-მონაცემები!$I123)/365)),0)</f>
        <v>0.11780821917808219</v>
      </c>
      <c r="X123" s="8">
        <f>IF(მონაცემები!$I123&lt;&gt;"არ დაწყებულა",((X$1&gt;მონაცემები!$I123)*OR(მონაცემები!$AF123&gt;X$1,მონაცემები!$AF123="")*((X$1-მონაცემები!$I123)/365)),0)</f>
        <v>0.20273972602739726</v>
      </c>
      <c r="Y123" s="8">
        <f>IF(მონაცემები!$I123&lt;&gt;"არ დაწყებულა",((Y$1&gt;მონაცემები!$I123)*OR(მონაცემები!$AF123&gt;Y$1,მონაცემები!$AF123="")*((Y$1-მონაცემები!$I123)/365)),0)</f>
        <v>0.28493150684931506</v>
      </c>
      <c r="Z123" s="8">
        <f>IF(მონაცემები!$I123&lt;&gt;"არ დაწყებულა",((Z$1&gt;მონაცემები!$I123)*OR(მონაცემები!$AF123&gt;Z$1,მონაცემები!$AF123="")*((Z$1-მონაცემები!$I123)/365)),0)</f>
        <v>0.36986301369863012</v>
      </c>
      <c r="AA123" s="8">
        <f>IF(მონაცემები!$I123&lt;&gt;"არ დაწყებულა",((AA$1&gt;მონაცემები!$I123)*OR(მონაცემები!$AF123&gt;AA$1,მონაცემები!$AF123="")*((AA$1-მონაცემები!$I123)/365)),0)</f>
        <v>0.45479452054794522</v>
      </c>
      <c r="AB123" s="8">
        <f>IF(მონაცემები!$I123&lt;&gt;"არ დაწყებულა",((AB$1&gt;მონაცემები!$I123)*OR(მონაცემები!$AF123&gt;AB$1,მონაცემები!$AF123="")*((AB$1-მონაცემები!$I123)/365)),0)</f>
        <v>0.53150684931506853</v>
      </c>
      <c r="AC123" s="8">
        <f>IF(მონაცემები!$I123&lt;&gt;"არ დაწყებულა",((AC$1&gt;მონაცემები!$I123)*OR(მონაცემები!$AF123&gt;AC$1,მონაცემები!$AF123="")*((AC$1-მონაცემები!$I123)/365)),0)</f>
        <v>0.61643835616438358</v>
      </c>
      <c r="AD123" s="8">
        <f>IF(მონაცემები!$I123&lt;&gt;"არ დაწყებულა",((AD$1&gt;მონაცემები!$I123)*OR(მონაცემები!$AF123&gt;AD$1,მონაცემები!$AF123="")*((AD$1-მონაცემები!$I123)/365)),0)</f>
        <v>0.69863013698630139</v>
      </c>
      <c r="AE123" s="8">
        <f>IF(მონაცემები!$I123&lt;&gt;"არ დაწყებულა",((AE$1&gt;მონაცემები!$I123)*OR(მონაცემები!$AF123&gt;AE$1,მონაცემები!$AF123="")*((AE$1-მონაცემები!$I123)/365)),0)</f>
        <v>0.78356164383561644</v>
      </c>
      <c r="AF123" s="8">
        <f>IF(მონაცემები!$I123&lt;&gt;"არ დაწყებულა",((AF$1&gt;მონაცემები!$I123)*OR(მონაცემები!$AF123&gt;AF$1,მონაცემები!$AF123="")*((AF$1-მონაცემები!$I123)/365)),0)</f>
        <v>0.86575342465753424</v>
      </c>
      <c r="AG123" s="8">
        <f>IF(მონაცემები!$I123&lt;&gt;"არ დაწყებულა",((AG$1&gt;მონაცემები!$I123)*OR(მონაცემები!$AF123&gt;AG$1,მონაცემები!$AF123="")*((AG$1-მონაცემები!$I123)/365)),0)</f>
        <v>0.9506849315068493</v>
      </c>
      <c r="AH123" s="8">
        <f>IF(მონაცემები!$I123&lt;&gt;"არ დაწყებულა",((AH$1&gt;მონაცემები!$I123)*OR(მონაცემები!$AF123&gt;AH$1,მონაცემები!$AF123="")*((AH$1-მონაცემები!$I123)/365)),0)</f>
        <v>1.0356164383561643</v>
      </c>
      <c r="AI123" s="8">
        <f>IF(მონაცემები!$I123&lt;&gt;"არ დაწყებულა",((AI$1&gt;მონაცემები!$I123)*OR(მონაცემები!$AF123&gt;AI$1,მონაცემები!$AF123="")*((AI$1-მონაცემები!$I123)/365)),0)</f>
        <v>1.1178082191780823</v>
      </c>
      <c r="AJ123" s="8">
        <f>IF(მონაცემები!$I123&lt;&gt;"არ დაწყებულა",((AJ$1&gt;მონაცემები!$I123)*OR(მონაცემები!$AF123&gt;AJ$1,მონაცემები!$AF123="")*((AJ$1-მონაცემები!$I123)/365)),0)</f>
        <v>1.2027397260273973</v>
      </c>
      <c r="AK123" s="8">
        <f>IF(მონაცემები!$I123&lt;&gt;"არ დაწყებულა",((AK$1&gt;მონაცემები!$I123)*OR(მონაცემები!$AF123&gt;AK$1,მონაცემები!$AF123="")*((AK$1-მონაცემები!$I123)/365)),0)</f>
        <v>1.284931506849315</v>
      </c>
      <c r="AL123" s="8">
        <f>IF(მონაცემები!$I123&lt;&gt;"არ დაწყებულა",((AL$1&gt;მონაცემები!$I123)*OR(მონაცემები!$AF123&gt;AL$1,მონაცემები!$AF123="")*((AL$1-მონაცემები!$I123)/365)),0)</f>
        <v>1.3698630136986301</v>
      </c>
      <c r="AM123" s="8">
        <f>IF(მონაცემები!$I123&lt;&gt;"არ დაწყებულა",((AM$1&gt;მონაცემები!$I123)*OR(მონაცემები!$AF123&gt;AM$1,მონაცემები!$AF123="")*((AM$1-მონაცემები!$I123)/365)),0)</f>
        <v>1.4547945205479451</v>
      </c>
      <c r="AN123" s="8">
        <f>IF(მონაცემები!$I123&lt;&gt;"არ დაწყებულა",((AN$1&gt;მონაცემები!$I123)*OR(მონაცემები!$AF123&gt;AN$1,მონაცემები!$AF123="")*((AN$1-მონაცემები!$I123)/365)),0)</f>
        <v>1.5315068493150685</v>
      </c>
      <c r="AO123" s="8">
        <f>IF(მონაცემები!$I123&lt;&gt;"არ დაწყებულა",((AO$1&gt;მონაცემები!$I123)*OR(მონაცემები!$AF123&gt;AO$1,მონაცემები!$AF123="")*((AO$1-მონაცემები!$I123)/365)),0)</f>
        <v>1.6164383561643836</v>
      </c>
      <c r="AP123" s="8">
        <f>IF(მონაცემები!$I123&lt;&gt;"არ დაწყებულა",((AP$1&gt;მონაცემები!$I123)*OR(მონაცემები!$AF123&gt;AP$1,მონაცემები!$AF123="")*((AP$1-მონაცემები!$I123)/365)),0)</f>
        <v>1.6986301369863013</v>
      </c>
      <c r="AQ123" s="8">
        <f>IF(მონაცემები!$I123&lt;&gt;"არ დაწყებულა",((AQ$1&gt;მონაცემები!$I123)*OR(მონაცემები!$AF123&gt;AQ$1,მონაცემები!$AF123="")*((AQ$1-მონაცემები!$I123)/365)),0)</f>
        <v>1.7835616438356163</v>
      </c>
      <c r="AR123" s="8">
        <f>IF(მონაცემები!$I123&lt;&gt;"არ დაწყებულა",((AR$1&gt;მონაცემები!$I123)*OR(მონაცემები!$AF123&gt;AR$1,მონაცემები!$AF123="")*((AR$1-მონაცემები!$I123)/365)),0)</f>
        <v>1.8657534246575342</v>
      </c>
      <c r="AS123" s="8">
        <f>IF(მონაცემები!$I123&lt;&gt;"არ დაწყებულა",((AS$1&gt;მონაცემები!$I123)*OR(მონაცემები!$AF123&gt;AS$1,მონაცემები!$AF123="")*((AS$1-მონაცემები!$I123)/365)),0)</f>
        <v>1.9506849315068493</v>
      </c>
      <c r="AT123" s="8">
        <f>IF(მონაცემები!$I123&lt;&gt;"არ დაწყებულა",((AT$1&gt;მონაცემები!$I123)*OR(მონაცემები!$AF123&gt;AT$1,მონაცემები!$AF123="")*((AT$1-მონაცემები!$I123)/365)),0)</f>
        <v>2.0356164383561643</v>
      </c>
      <c r="AU123" s="8">
        <f>IF(მონაცემები!$I123&lt;&gt;"არ დაწყებულა",((AU$1&gt;მონაცემები!$I123)*OR(მონაცემები!$AF123&gt;AU$1,მონაცემები!$AF123="")*((AU$1-მონაცემები!$I123)/365)),0)</f>
        <v>2.117808219178082</v>
      </c>
      <c r="AV123" s="8">
        <f>IF(მონაცემები!$I123&lt;&gt;"არ დაწყებულა",((AV$1&gt;მონაცემები!$I123)*OR(მონაცემები!$AF123&gt;AV$1,მონაცემები!$AF123="")*((AV$1-მონაცემები!$I123)/365)),0)</f>
        <v>2.2027397260273971</v>
      </c>
      <c r="AW123" s="8">
        <f>IF(მონაცემები!$I123&lt;&gt;"არ დაწყებულა",((AW$1&gt;მონაცემები!$I123)*OR(მონაცემები!$AF123&gt;AW$1,მონაცემები!$AF123="")*((AW$1-მონაცემები!$I123)/365)),0)</f>
        <v>2.2849315068493152</v>
      </c>
      <c r="AX123" s="8">
        <f>IF(მონაცემები!$I123&lt;&gt;"არ დაწყებულა",((AX$1&gt;მონაცემები!$I123)*OR(მონაცემები!$AF123&gt;AX$1,მონაცემები!$AF123="")*((AX$1-მონაცემები!$I123)/365)),0)</f>
        <v>0</v>
      </c>
      <c r="AY123" s="8">
        <f>IF(მონაცემები!$I123&lt;&gt;"არ დაწყებულა",((AY$1&gt;მონაცემები!$I123)*OR(მონაცემები!$AF123&gt;AY$1,მონაცემები!$AF123="")*((AY$1-მონაცემები!$I123)/365)),0)</f>
        <v>0</v>
      </c>
      <c r="AZ123" s="8">
        <f>IF(მონაცემები!$I123&lt;&gt;"არ დაწყებულა",((AZ$1&gt;მონაცემები!$I123)*OR(მონაცემები!$AF123&gt;AZ$1,მონაცემები!$AF123="")*((AZ$1-მონაცემები!$I123)/365)),0)</f>
        <v>0</v>
      </c>
      <c r="BA123" s="8">
        <f>IF(მონაცემები!$I123&lt;&gt;"არ დაწყებულა",((BA$1&gt;მონაცემები!$I123)*OR(მონაცემები!$AF123&gt;BA$1,მონაცემები!$AF123="")*((BA$1-მონაცემები!$I123)/365)),0)</f>
        <v>0</v>
      </c>
      <c r="BB123" s="8">
        <f>IF(მონაცემები!$I123&lt;&gt;"არ დაწყებულა",((BB$1&gt;მონაცემები!$I123)*OR(მონაცემები!$AF123&gt;BB$1,მონაცემები!$AF123="")*((BB$1-მონაცემები!$I123)/365)),0)</f>
        <v>0</v>
      </c>
      <c r="BC123" s="8">
        <f>IF(მონაცემები!$I123&lt;&gt;"არ დაწყებულა",((BC$1&gt;მონაცემები!$I123)*OR(მონაცემები!$AF123&gt;BC$1,მონაცემები!$AF123="")*((BC$1-მონაცემები!$I123)/365)),0)</f>
        <v>0</v>
      </c>
      <c r="BD123" s="8">
        <f>IF(მონაცემები!$I123&lt;&gt;"არ დაწყებულა",((BD$1&gt;მონაცემები!$I123)*OR(მონაცემები!$AF123&gt;BD$1,მონაცემები!$AF123="")*((BD$1-მონაცემები!$I123)/365)),0)</f>
        <v>0</v>
      </c>
    </row>
    <row r="124" spans="2:56">
      <c r="B124" s="8">
        <f>IF(მონაცემები!$I124&lt;&gt;"არ დაწყებულა",((B$1&gt;მონაცემები!$I124)*OR(მონაცემები!$AF124&gt;B$1,მონაცემები!$AF124="")*((B$1-მონაცემები!$I124)/365)),0)</f>
        <v>0</v>
      </c>
      <c r="C124" s="8">
        <f>IF(მონაცემები!$I124&lt;&gt;"არ დაწყებულა",((C$1&gt;მონაცემები!$I124)*OR(მონაცემები!$AF124&gt;C$1,მონაცემები!$AF124="")*((C$1-მონაცემები!$I124)/365)),0)</f>
        <v>0</v>
      </c>
      <c r="D124" s="8">
        <f>IF(მონაცემები!$I124&lt;&gt;"არ დაწყებულა",((D$1&gt;მონაცემები!$I124)*OR(მონაცემები!$AF124&gt;D$1,მონაცემები!$AF124="")*((D$1-მონაცემები!$I124)/365)),0)</f>
        <v>0</v>
      </c>
      <c r="E124" s="8">
        <f>IF(მონაცემები!$I124&lt;&gt;"არ დაწყებულა",((E$1&gt;მონაცემები!$I124)*OR(მონაცემები!$AF124&gt;E$1,მონაცემები!$AF124="")*((E$1-მონაცემები!$I124)/365)),0)</f>
        <v>0</v>
      </c>
      <c r="F124" s="8">
        <f>IF(მონაცემები!$I124&lt;&gt;"არ დაწყებულა",((F$1&gt;მონაცემები!$I124)*OR(მონაცემები!$AF124&gt;F$1,მონაცემები!$AF124="")*((F$1-მონაცემები!$I124)/365)),0)</f>
        <v>0</v>
      </c>
      <c r="G124" s="8">
        <f>IF(მონაცემები!$I124&lt;&gt;"არ დაწყებულა",((G$1&gt;მონაცემები!$I124)*OR(მონაცემები!$AF124&gt;G$1,მონაცემები!$AF124="")*((G$1-მონაცემები!$I124)/365)),0)</f>
        <v>0</v>
      </c>
      <c r="H124" s="8">
        <f>IF(მონაცემები!$I124&lt;&gt;"არ დაწყებულა",((H$1&gt;მონაცემები!$I124)*OR(მონაცემები!$AF124&gt;H$1,მონაცემები!$AF124="")*((H$1-მონაცემები!$I124)/365)),0)</f>
        <v>0</v>
      </c>
      <c r="I124" s="8">
        <f>IF(მონაცემები!$I124&lt;&gt;"არ დაწყებულა",((I$1&gt;მონაცემები!$I124)*OR(მონაცემები!$AF124&gt;I$1,მონაცემები!$AF124="")*((I$1-მონაცემები!$I124)/365)),0)</f>
        <v>0</v>
      </c>
      <c r="J124" s="8">
        <f>IF(მონაცემები!$I124&lt;&gt;"არ დაწყებულა",((J$1&gt;მონაცემები!$I124)*OR(მონაცემები!$AF124&gt;J$1,მონაცემები!$AF124="")*((J$1-მონაცემები!$I124)/365)),0)</f>
        <v>0</v>
      </c>
      <c r="K124" s="8">
        <f>IF(მონაცემები!$I124&lt;&gt;"არ დაწყებულა",((K$1&gt;მონაცემები!$I124)*OR(მონაცემები!$AF124&gt;K$1,მონაცემები!$AF124="")*((K$1-მონაცემები!$I124)/365)),0)</f>
        <v>0</v>
      </c>
      <c r="L124" s="8">
        <f>IF(მონაცემები!$I124&lt;&gt;"არ დაწყებულა",((L$1&gt;მონაცემები!$I124)*OR(მონაცემები!$AF124&gt;L$1,მონაცემები!$AF124="")*((L$1-მონაცემები!$I124)/365)),0)</f>
        <v>0</v>
      </c>
      <c r="M124" s="8">
        <f>IF(მონაცემები!$I124&lt;&gt;"არ დაწყებულა",((M$1&gt;მონაცემები!$I124)*OR(მონაცემები!$AF124&gt;M$1,მონაცემები!$AF124="")*((M$1-მონაცემები!$I124)/365)),0)</f>
        <v>0</v>
      </c>
      <c r="N124" s="8">
        <f>IF(მონაცემები!$I124&lt;&gt;"არ დაწყებულა",((N$1&gt;მონაცემები!$I124)*OR(მონაცემები!$AF124&gt;N$1,მონაცემები!$AF124="")*((N$1-მონაცემები!$I124)/365)),0)</f>
        <v>0</v>
      </c>
      <c r="O124" s="8">
        <f>IF(მონაცემები!$I124&lt;&gt;"არ დაწყებულა",((O$1&gt;მონაცემები!$I124)*OR(მონაცემები!$AF124&gt;O$1,მონაცემები!$AF124="")*((O$1-მონაცემები!$I124)/365)),0)</f>
        <v>0</v>
      </c>
      <c r="P124" s="8">
        <f>IF(მონაცემები!$I124&lt;&gt;"არ დაწყებულა",((P$1&gt;მონაცემები!$I124)*OR(მონაცემები!$AF124&gt;P$1,მონაცემები!$AF124="")*((P$1-მონაცემები!$I124)/365)),0)</f>
        <v>0</v>
      </c>
      <c r="Q124" s="8">
        <f>IF(მონაცემები!$I124&lt;&gt;"არ დაწყებულა",((Q$1&gt;მონაცემები!$I124)*OR(მონაცემები!$AF124&gt;Q$1,მონაცემები!$AF124="")*((Q$1-მონაცემები!$I124)/365)),0)</f>
        <v>0</v>
      </c>
      <c r="R124" s="8">
        <f>IF(მონაცემები!$I124&lt;&gt;"არ დაწყებულა",((R$1&gt;მონაცემები!$I124)*OR(მონაცემები!$AF124&gt;R$1,მონაცემები!$AF124="")*((R$1-მონაცემები!$I124)/365)),0)</f>
        <v>0</v>
      </c>
      <c r="S124" s="8">
        <f>IF(მონაცემები!$I124&lt;&gt;"არ დაწყებულა",((S$1&gt;მონაცემები!$I124)*OR(მონაცემები!$AF124&gt;S$1,მონაცემები!$AF124="")*((S$1-მონაცემები!$I124)/365)),0)</f>
        <v>0</v>
      </c>
      <c r="T124" s="8">
        <f>IF(მონაცემები!$I124&lt;&gt;"არ დაწყებულა",((T$1&gt;მონაცემები!$I124)*OR(მონაცემები!$AF124&gt;T$1,მონაცემები!$AF124="")*((T$1-მონაცემები!$I124)/365)),0)</f>
        <v>0</v>
      </c>
      <c r="U124" s="8">
        <f>IF(მონაცემები!$I124&lt;&gt;"არ დაწყებულა",((U$1&gt;მონაცემები!$I124)*OR(მონაცემები!$AF124&gt;U$1,მონაცემები!$AF124="")*((U$1-მონაცემები!$I124)/365)),0)</f>
        <v>0</v>
      </c>
      <c r="V124" s="8">
        <f>IF(მონაცემები!$I124&lt;&gt;"არ დაწყებულა",((V$1&gt;მონაცემები!$I124)*OR(მონაცემები!$AF124&gt;V$1,მონაცემები!$AF124="")*((V$1-მონაცემები!$I124)/365)),0)</f>
        <v>7.1232876712328766E-2</v>
      </c>
      <c r="W124" s="8">
        <f>IF(მონაცემები!$I124&lt;&gt;"არ დაწყებულა",((W$1&gt;მონაცემები!$I124)*OR(მონაცემები!$AF124&gt;W$1,მონაცემები!$AF124="")*((W$1-მონაცემები!$I124)/365)),0)</f>
        <v>0.15342465753424658</v>
      </c>
      <c r="X124" s="8">
        <f>IF(მონაცემები!$I124&lt;&gt;"არ დაწყებულა",((X$1&gt;მონაცემები!$I124)*OR(მონაცემები!$AF124&gt;X$1,მონაცემები!$AF124="")*((X$1-მონაცემები!$I124)/365)),0)</f>
        <v>0.23835616438356164</v>
      </c>
      <c r="Y124" s="8">
        <f>IF(მონაცემები!$I124&lt;&gt;"არ დაწყებულა",((Y$1&gt;მონაცემები!$I124)*OR(მონაცემები!$AF124&gt;Y$1,მონაცემები!$AF124="")*((Y$1-მონაცემები!$I124)/365)),0)</f>
        <v>0.32054794520547947</v>
      </c>
      <c r="Z124" s="8">
        <f>IF(მონაცემები!$I124&lt;&gt;"არ დაწყებულა",((Z$1&gt;მონაცემები!$I124)*OR(მონაცემები!$AF124&gt;Z$1,მონაცემები!$AF124="")*((Z$1-მონაცემები!$I124)/365)),0)</f>
        <v>0.40547945205479452</v>
      </c>
      <c r="AA124" s="8">
        <f>IF(მონაცემები!$I124&lt;&gt;"არ დაწყებულა",((AA$1&gt;მონაცემები!$I124)*OR(მონაცემები!$AF124&gt;AA$1,მონაცემები!$AF124="")*((AA$1-მონაცემები!$I124)/365)),0)</f>
        <v>0.49041095890410957</v>
      </c>
      <c r="AB124" s="8">
        <f>IF(მონაცემები!$I124&lt;&gt;"არ დაწყებულა",((AB$1&gt;მონაცემები!$I124)*OR(მონაცემები!$AF124&gt;AB$1,მონაცემები!$AF124="")*((AB$1-მონაცემები!$I124)/365)),0)</f>
        <v>0.56712328767123288</v>
      </c>
      <c r="AC124" s="8">
        <f>IF(მონაცემები!$I124&lt;&gt;"არ დაწყებულა",((AC$1&gt;მონაცემები!$I124)*OR(მონაცემები!$AF124&gt;AC$1,მონაცემები!$AF124="")*((AC$1-მონაცემები!$I124)/365)),0)</f>
        <v>0.65205479452054793</v>
      </c>
      <c r="AD124" s="8">
        <f>IF(მონაცემები!$I124&lt;&gt;"არ დაწყებულა",((AD$1&gt;მონაცემები!$I124)*OR(მონაცემები!$AF124&gt;AD$1,მონაცემები!$AF124="")*((AD$1-მონაცემები!$I124)/365)),0)</f>
        <v>0.73424657534246573</v>
      </c>
      <c r="AE124" s="8">
        <f>IF(მონაცემები!$I124&lt;&gt;"არ დაწყებულა",((AE$1&gt;მონაცემები!$I124)*OR(მონაცემები!$AF124&gt;AE$1,მონაცემები!$AF124="")*((AE$1-მონაცემები!$I124)/365)),0)</f>
        <v>0.81917808219178079</v>
      </c>
      <c r="AF124" s="8">
        <f>IF(მონაცემები!$I124&lt;&gt;"არ დაწყებულა",((AF$1&gt;მონაცემები!$I124)*OR(მონაცემები!$AF124&gt;AF$1,მონაცემები!$AF124="")*((AF$1-მონაცემები!$I124)/365)),0)</f>
        <v>0.90136986301369859</v>
      </c>
      <c r="AG124" s="8">
        <f>IF(მონაცემები!$I124&lt;&gt;"არ დაწყებულა",((AG$1&gt;მონაცემები!$I124)*OR(მონაცემები!$AF124&gt;AG$1,მონაცემები!$AF124="")*((AG$1-მონაცემები!$I124)/365)),0)</f>
        <v>0.98630136986301364</v>
      </c>
      <c r="AH124" s="8">
        <f>IF(მონაცემები!$I124&lt;&gt;"არ დაწყებულა",((AH$1&gt;მონაცემები!$I124)*OR(მონაცემები!$AF124&gt;AH$1,მონაცემები!$AF124="")*((AH$1-მონაცემები!$I124)/365)),0)</f>
        <v>1.0712328767123287</v>
      </c>
      <c r="AI124" s="8">
        <f>IF(მონაცემები!$I124&lt;&gt;"არ დაწყებულა",((AI$1&gt;მონაცემები!$I124)*OR(მონაცემები!$AF124&gt;AI$1,მონაცემები!$AF124="")*((AI$1-მონაცემები!$I124)/365)),0)</f>
        <v>1.1534246575342466</v>
      </c>
      <c r="AJ124" s="8">
        <f>IF(მონაცემები!$I124&lt;&gt;"არ დაწყებულა",((AJ$1&gt;მონაცემები!$I124)*OR(მონაცემები!$AF124&gt;AJ$1,მონაცემები!$AF124="")*((AJ$1-მონაცემები!$I124)/365)),0)</f>
        <v>1.2383561643835617</v>
      </c>
      <c r="AK124" s="8">
        <f>IF(მონაცემები!$I124&lt;&gt;"არ დაწყებულა",((AK$1&gt;მონაცემები!$I124)*OR(მონაცემები!$AF124&gt;AK$1,მონაცემები!$AF124="")*((AK$1-მონაცემები!$I124)/365)),0)</f>
        <v>1.3205479452054794</v>
      </c>
      <c r="AL124" s="8">
        <f>IF(მონაცემები!$I124&lt;&gt;"არ დაწყებულა",((AL$1&gt;მონაცემები!$I124)*OR(მონაცემები!$AF124&gt;AL$1,მონაცემები!$AF124="")*((AL$1-მონაცემები!$I124)/365)),0)</f>
        <v>1.4054794520547946</v>
      </c>
      <c r="AM124" s="8">
        <f>IF(მონაცემები!$I124&lt;&gt;"არ დაწყებულა",((AM$1&gt;მონაცემები!$I124)*OR(მონაცემები!$AF124&gt;AM$1,მონაცემები!$AF124="")*((AM$1-მონაცემები!$I124)/365)),0)</f>
        <v>1.4904109589041097</v>
      </c>
      <c r="AN124" s="8">
        <f>IF(მონაცემები!$I124&lt;&gt;"არ დაწყებულა",((AN$1&gt;მონაცემები!$I124)*OR(მონაცემები!$AF124&gt;AN$1,მონაცემები!$AF124="")*((AN$1-მონაცემები!$I124)/365)),0)</f>
        <v>1.5671232876712329</v>
      </c>
      <c r="AO124" s="8">
        <f>IF(მონაცემები!$I124&lt;&gt;"არ დაწყებულა",((AO$1&gt;მონაცემები!$I124)*OR(მონაცემები!$AF124&gt;AO$1,მონაცემები!$AF124="")*((AO$1-მონაცემები!$I124)/365)),0)</f>
        <v>1.6520547945205479</v>
      </c>
      <c r="AP124" s="8">
        <f>IF(მონაცემები!$I124&lt;&gt;"არ დაწყებულა",((AP$1&gt;მონაცემები!$I124)*OR(მონაცემები!$AF124&gt;AP$1,მონაცემები!$AF124="")*((AP$1-მონაცემები!$I124)/365)),0)</f>
        <v>1.7342465753424658</v>
      </c>
      <c r="AQ124" s="8">
        <f>IF(მონაცემები!$I124&lt;&gt;"არ დაწყებულა",((AQ$1&gt;მონაცემები!$I124)*OR(მონაცემები!$AF124&gt;AQ$1,მონაცემები!$AF124="")*((AQ$1-მონაცემები!$I124)/365)),0)</f>
        <v>1.8191780821917809</v>
      </c>
      <c r="AR124" s="8">
        <f>IF(მონაცემები!$I124&lt;&gt;"არ დაწყებულა",((AR$1&gt;მონაცემები!$I124)*OR(მონაცემები!$AF124&gt;AR$1,მონაცემები!$AF124="")*((AR$1-მონაცემები!$I124)/365)),0)</f>
        <v>1.9013698630136986</v>
      </c>
      <c r="AS124" s="8">
        <f>IF(მონაცემები!$I124&lt;&gt;"არ დაწყებულა",((AS$1&gt;მონაცემები!$I124)*OR(მონაცემები!$AF124&gt;AS$1,მონაცემები!$AF124="")*((AS$1-მონაცემები!$I124)/365)),0)</f>
        <v>1.9863013698630136</v>
      </c>
      <c r="AT124" s="8">
        <f>IF(მონაცემები!$I124&lt;&gt;"არ დაწყებულა",((AT$1&gt;მონაცემები!$I124)*OR(მონაცემები!$AF124&gt;AT$1,მონაცემები!$AF124="")*((AT$1-მონაცემები!$I124)/365)),0)</f>
        <v>2.0712328767123287</v>
      </c>
      <c r="AU124" s="8">
        <f>IF(მონაცემები!$I124&lt;&gt;"არ დაწყებულა",((AU$1&gt;მონაცემები!$I124)*OR(მონაცემები!$AF124&gt;AU$1,მონაცემები!$AF124="")*((AU$1-მონაცემები!$I124)/365)),0)</f>
        <v>2.1534246575342464</v>
      </c>
      <c r="AV124" s="8">
        <f>IF(მონაცემები!$I124&lt;&gt;"არ დაწყებულა",((AV$1&gt;მონაცემები!$I124)*OR(მონაცემები!$AF124&gt;AV$1,მონაცემები!$AF124="")*((AV$1-მონაცემები!$I124)/365)),0)</f>
        <v>2.2383561643835614</v>
      </c>
      <c r="AW124" s="8">
        <f>IF(მონაცემები!$I124&lt;&gt;"არ დაწყებულა",((AW$1&gt;მონაცემები!$I124)*OR(მონაცემები!$AF124&gt;AW$1,მონაცემები!$AF124="")*((AW$1-მონაცემები!$I124)/365)),0)</f>
        <v>0</v>
      </c>
      <c r="AX124" s="8">
        <f>IF(მონაცემები!$I124&lt;&gt;"არ დაწყებულა",((AX$1&gt;მონაცემები!$I124)*OR(მონაცემები!$AF124&gt;AX$1,მონაცემები!$AF124="")*((AX$1-მონაცემები!$I124)/365)),0)</f>
        <v>0</v>
      </c>
      <c r="AY124" s="8">
        <f>IF(მონაცემები!$I124&lt;&gt;"არ დაწყებულა",((AY$1&gt;მონაცემები!$I124)*OR(მონაცემები!$AF124&gt;AY$1,მონაცემები!$AF124="")*((AY$1-მონაცემები!$I124)/365)),0)</f>
        <v>0</v>
      </c>
      <c r="AZ124" s="8">
        <f>IF(მონაცემები!$I124&lt;&gt;"არ დაწყებულა",((AZ$1&gt;მონაცემები!$I124)*OR(მონაცემები!$AF124&gt;AZ$1,მონაცემები!$AF124="")*((AZ$1-მონაცემები!$I124)/365)),0)</f>
        <v>0</v>
      </c>
      <c r="BA124" s="8">
        <f>IF(მონაცემები!$I124&lt;&gt;"არ დაწყებულა",((BA$1&gt;მონაცემები!$I124)*OR(მონაცემები!$AF124&gt;BA$1,მონაცემები!$AF124="")*((BA$1-მონაცემები!$I124)/365)),0)</f>
        <v>0</v>
      </c>
      <c r="BB124" s="8">
        <f>IF(მონაცემები!$I124&lt;&gt;"არ დაწყებულა",((BB$1&gt;მონაცემები!$I124)*OR(მონაცემები!$AF124&gt;BB$1,მონაცემები!$AF124="")*((BB$1-მონაცემები!$I124)/365)),0)</f>
        <v>0</v>
      </c>
      <c r="BC124" s="8">
        <f>IF(მონაცემები!$I124&lt;&gt;"არ დაწყებულა",((BC$1&gt;მონაცემები!$I124)*OR(მონაცემები!$AF124&gt;BC$1,მონაცემები!$AF124="")*((BC$1-მონაცემები!$I124)/365)),0)</f>
        <v>0</v>
      </c>
      <c r="BD124" s="8">
        <f>IF(მონაცემები!$I124&lt;&gt;"არ დაწყებულა",((BD$1&gt;მონაცემები!$I124)*OR(მონაცემები!$AF124&gt;BD$1,მონაცემები!$AF124="")*((BD$1-მონაცემები!$I124)/365)),0)</f>
        <v>0</v>
      </c>
    </row>
    <row r="125" spans="2:56">
      <c r="B125" s="8">
        <f>IF(მონაცემები!$I125&lt;&gt;"არ დაწყებულა",((B$1&gt;მონაცემები!$I125)*OR(მონაცემები!$AF125&gt;B$1,მონაცემები!$AF125="")*((B$1-მონაცემები!$I125)/365)),0)</f>
        <v>0</v>
      </c>
      <c r="C125" s="8">
        <f>IF(მონაცემები!$I125&lt;&gt;"არ დაწყებულა",((C$1&gt;მონაცემები!$I125)*OR(მონაცემები!$AF125&gt;C$1,მონაცემები!$AF125="")*((C$1-მონაცემები!$I125)/365)),0)</f>
        <v>0</v>
      </c>
      <c r="D125" s="8">
        <f>IF(მონაცემები!$I125&lt;&gt;"არ დაწყებულა",((D$1&gt;მონაცემები!$I125)*OR(მონაცემები!$AF125&gt;D$1,მონაცემები!$AF125="")*((D$1-მონაცემები!$I125)/365)),0)</f>
        <v>0</v>
      </c>
      <c r="E125" s="8">
        <f>IF(მონაცემები!$I125&lt;&gt;"არ დაწყებულა",((E$1&gt;მონაცემები!$I125)*OR(მონაცემები!$AF125&gt;E$1,მონაცემები!$AF125="")*((E$1-მონაცემები!$I125)/365)),0)</f>
        <v>0</v>
      </c>
      <c r="F125" s="8">
        <f>IF(მონაცემები!$I125&lt;&gt;"არ დაწყებულა",((F$1&gt;მონაცემები!$I125)*OR(მონაცემები!$AF125&gt;F$1,მონაცემები!$AF125="")*((F$1-მონაცემები!$I125)/365)),0)</f>
        <v>0</v>
      </c>
      <c r="G125" s="8">
        <f>IF(მონაცემები!$I125&lt;&gt;"არ დაწყებულა",((G$1&gt;მონაცემები!$I125)*OR(მონაცემები!$AF125&gt;G$1,მონაცემები!$AF125="")*((G$1-მონაცემები!$I125)/365)),0)</f>
        <v>0</v>
      </c>
      <c r="H125" s="8">
        <f>IF(მონაცემები!$I125&lt;&gt;"არ დაწყებულა",((H$1&gt;მონაცემები!$I125)*OR(მონაცემები!$AF125&gt;H$1,მონაცემები!$AF125="")*((H$1-მონაცემები!$I125)/365)),0)</f>
        <v>0</v>
      </c>
      <c r="I125" s="8">
        <f>IF(მონაცემები!$I125&lt;&gt;"არ დაწყებულა",((I$1&gt;მონაცემები!$I125)*OR(მონაცემები!$AF125&gt;I$1,მონაცემები!$AF125="")*((I$1-მონაცემები!$I125)/365)),0)</f>
        <v>0</v>
      </c>
      <c r="J125" s="8">
        <f>IF(მონაცემები!$I125&lt;&gt;"არ დაწყებულა",((J$1&gt;მონაცემები!$I125)*OR(მონაცემები!$AF125&gt;J$1,მონაცემები!$AF125="")*((J$1-მონაცემები!$I125)/365)),0)</f>
        <v>0</v>
      </c>
      <c r="K125" s="8">
        <f>IF(მონაცემები!$I125&lt;&gt;"არ დაწყებულა",((K$1&gt;მონაცემები!$I125)*OR(მონაცემები!$AF125&gt;K$1,მონაცემები!$AF125="")*((K$1-მონაცემები!$I125)/365)),0)</f>
        <v>0</v>
      </c>
      <c r="L125" s="8">
        <f>IF(მონაცემები!$I125&lt;&gt;"არ დაწყებულა",((L$1&gt;მონაცემები!$I125)*OR(მონაცემები!$AF125&gt;L$1,მონაცემები!$AF125="")*((L$1-მონაცემები!$I125)/365)),0)</f>
        <v>0</v>
      </c>
      <c r="M125" s="8">
        <f>IF(მონაცემები!$I125&lt;&gt;"არ დაწყებულა",((M$1&gt;მონაცემები!$I125)*OR(მონაცემები!$AF125&gt;M$1,მონაცემები!$AF125="")*((M$1-მონაცემები!$I125)/365)),0)</f>
        <v>0</v>
      </c>
      <c r="N125" s="8">
        <f>IF(მონაცემები!$I125&lt;&gt;"არ დაწყებულა",((N$1&gt;მონაცემები!$I125)*OR(მონაცემები!$AF125&gt;N$1,მონაცემები!$AF125="")*((N$1-მონაცემები!$I125)/365)),0)</f>
        <v>0</v>
      </c>
      <c r="O125" s="8">
        <f>IF(მონაცემები!$I125&lt;&gt;"არ დაწყებულა",((O$1&gt;მონაცემები!$I125)*OR(მონაცემები!$AF125&gt;O$1,მონაცემები!$AF125="")*((O$1-მონაცემები!$I125)/365)),0)</f>
        <v>0</v>
      </c>
      <c r="P125" s="8">
        <f>IF(მონაცემები!$I125&lt;&gt;"არ დაწყებულა",((P$1&gt;მონაცემები!$I125)*OR(მონაცემები!$AF125&gt;P$1,მონაცემები!$AF125="")*((P$1-მონაცემები!$I125)/365)),0)</f>
        <v>0</v>
      </c>
      <c r="Q125" s="8">
        <f>IF(მონაცემები!$I125&lt;&gt;"არ დაწყებულა",((Q$1&gt;მონაცემები!$I125)*OR(მონაცემები!$AF125&gt;Q$1,მონაცემები!$AF125="")*((Q$1-მონაცემები!$I125)/365)),0)</f>
        <v>0</v>
      </c>
      <c r="R125" s="8">
        <f>IF(მონაცემები!$I125&lt;&gt;"არ დაწყებულა",((R$1&gt;მონაცემები!$I125)*OR(მონაცემები!$AF125&gt;R$1,მონაცემები!$AF125="")*((R$1-მონაცემები!$I125)/365)),0)</f>
        <v>0</v>
      </c>
      <c r="S125" s="8">
        <f>IF(მონაცემები!$I125&lt;&gt;"არ დაწყებულა",((S$1&gt;მონაცემები!$I125)*OR(მონაცემები!$AF125&gt;S$1,მონაცემები!$AF125="")*((S$1-მონაცემები!$I125)/365)),0)</f>
        <v>0</v>
      </c>
      <c r="T125" s="8">
        <f>IF(მონაცემები!$I125&lt;&gt;"არ დაწყებულა",((T$1&gt;მონაცემები!$I125)*OR(მონაცემები!$AF125&gt;T$1,მონაცემები!$AF125="")*((T$1-მონაცემები!$I125)/365)),0)</f>
        <v>0</v>
      </c>
      <c r="U125" s="8">
        <f>IF(მონაცემები!$I125&lt;&gt;"არ დაწყებულა",((U$1&gt;მონაცემები!$I125)*OR(მონაცემები!$AF125&gt;U$1,მონაცემები!$AF125="")*((U$1-მონაცემები!$I125)/365)),0)</f>
        <v>0</v>
      </c>
      <c r="V125" s="8">
        <f>IF(მონაცემები!$I125&lt;&gt;"არ დაწყებულა",((V$1&gt;მონაცემები!$I125)*OR(მონაცემები!$AF125&gt;V$1,მონაცემები!$AF125="")*((V$1-მონაცემები!$I125)/365)),0)</f>
        <v>0</v>
      </c>
      <c r="W125" s="8">
        <f>IF(მონაცემები!$I125&lt;&gt;"არ დაწყებულა",((W$1&gt;მონაცემები!$I125)*OR(მონაცემები!$AF125&gt;W$1,მონაცემები!$AF125="")*((W$1-მონაცემები!$I125)/365)),0)</f>
        <v>0</v>
      </c>
      <c r="X125" s="8">
        <f>IF(მონაცემები!$I125&lt;&gt;"არ დაწყებულა",((X$1&gt;მონაცემები!$I125)*OR(მონაცემები!$AF125&gt;X$1,მონაცემები!$AF125="")*((X$1-მონაცემები!$I125)/365)),0)</f>
        <v>0</v>
      </c>
      <c r="Y125" s="8">
        <f>IF(მონაცემები!$I125&lt;&gt;"არ დაწყებულა",((Y$1&gt;მონაცემები!$I125)*OR(მონაცემები!$AF125&gt;Y$1,მონაცემები!$AF125="")*((Y$1-მონაცემები!$I125)/365)),0)</f>
        <v>0</v>
      </c>
      <c r="Z125" s="8">
        <f>IF(მონაცემები!$I125&lt;&gt;"არ დაწყებულა",((Z$1&gt;მონაცემები!$I125)*OR(მონაცემები!$AF125&gt;Z$1,მონაცემები!$AF125="")*((Z$1-მონაცემები!$I125)/365)),0)</f>
        <v>0</v>
      </c>
      <c r="AA125" s="8">
        <f>IF(მონაცემები!$I125&lt;&gt;"არ დაწყებულა",((AA$1&gt;მონაცემები!$I125)*OR(მონაცემები!$AF125&gt;AA$1,მონაცემები!$AF125="")*((AA$1-მონაცემები!$I125)/365)),0)</f>
        <v>0</v>
      </c>
      <c r="AB125" s="8">
        <f>IF(მონაცემები!$I125&lt;&gt;"არ დაწყებულა",((AB$1&gt;მონაცემები!$I125)*OR(მონაცემები!$AF125&gt;AB$1,მონაცემები!$AF125="")*((AB$1-მონაცემები!$I125)/365)),0)</f>
        <v>0</v>
      </c>
      <c r="AC125" s="8">
        <f>IF(მონაცემები!$I125&lt;&gt;"არ დაწყებულა",((AC$1&gt;მონაცემები!$I125)*OR(მონაცემები!$AF125&gt;AC$1,მონაცემები!$AF125="")*((AC$1-მონაცემები!$I125)/365)),0)</f>
        <v>0</v>
      </c>
      <c r="AD125" s="8">
        <f>IF(მონაცემები!$I125&lt;&gt;"არ დაწყებულა",((AD$1&gt;მონაცემები!$I125)*OR(მონაცემები!$AF125&gt;AD$1,მონაცემები!$AF125="")*((AD$1-მონაცემები!$I125)/365)),0)</f>
        <v>0</v>
      </c>
      <c r="AE125" s="8">
        <f>IF(მონაცემები!$I125&lt;&gt;"არ დაწყებულა",((AE$1&gt;მონაცემები!$I125)*OR(მონაცემები!$AF125&gt;AE$1,მონაცემები!$AF125="")*((AE$1-მონაცემები!$I125)/365)),0)</f>
        <v>0</v>
      </c>
      <c r="AF125" s="8">
        <f>IF(მონაცემები!$I125&lt;&gt;"არ დაწყებულა",((AF$1&gt;მონაცემები!$I125)*OR(მონაცემები!$AF125&gt;AF$1,მონაცემები!$AF125="")*((AF$1-მონაცემები!$I125)/365)),0)</f>
        <v>0</v>
      </c>
      <c r="AG125" s="8">
        <f>IF(მონაცემები!$I125&lt;&gt;"არ დაწყებულა",((AG$1&gt;მონაცემები!$I125)*OR(მონაცემები!$AF125&gt;AG$1,მონაცემები!$AF125="")*((AG$1-მონაცემები!$I125)/365)),0)</f>
        <v>0</v>
      </c>
      <c r="AH125" s="8">
        <f>IF(მონაცემები!$I125&lt;&gt;"არ დაწყებულა",((AH$1&gt;მონაცემები!$I125)*OR(მონაცემები!$AF125&gt;AH$1,მონაცემები!$AF125="")*((AH$1-მონაცემები!$I125)/365)),0)</f>
        <v>0</v>
      </c>
      <c r="AI125" s="8">
        <f>IF(მონაცემები!$I125&lt;&gt;"არ დაწყებულა",((AI$1&gt;მონაცემები!$I125)*OR(მონაცემები!$AF125&gt;AI$1,მონაცემები!$AF125="")*((AI$1-მონაცემები!$I125)/365)),0)</f>
        <v>0</v>
      </c>
      <c r="AJ125" s="8">
        <f>IF(მონაცემები!$I125&lt;&gt;"არ დაწყებულა",((AJ$1&gt;მონაცემები!$I125)*OR(მონაცემები!$AF125&gt;AJ$1,მონაცემები!$AF125="")*((AJ$1-მონაცემები!$I125)/365)),0)</f>
        <v>0</v>
      </c>
      <c r="AK125" s="8">
        <f>IF(მონაცემები!$I125&lt;&gt;"არ დაწყებულა",((AK$1&gt;მონაცემები!$I125)*OR(მონაცემები!$AF125&gt;AK$1,მონაცემები!$AF125="")*((AK$1-მონაცემები!$I125)/365)),0)</f>
        <v>0</v>
      </c>
      <c r="AL125" s="8">
        <f>IF(მონაცემები!$I125&lt;&gt;"არ დაწყებულა",((AL$1&gt;მონაცემები!$I125)*OR(მონაცემები!$AF125&gt;AL$1,მონაცემები!$AF125="")*((AL$1-მონაცემები!$I125)/365)),0)</f>
        <v>0</v>
      </c>
      <c r="AM125" s="8">
        <f>IF(მონაცემები!$I125&lt;&gt;"არ დაწყებულა",((AM$1&gt;მონაცემები!$I125)*OR(მონაცემები!$AF125&gt;AM$1,მონაცემები!$AF125="")*((AM$1-მონაცემები!$I125)/365)),0)</f>
        <v>0</v>
      </c>
      <c r="AN125" s="8">
        <f>IF(მონაცემები!$I125&lt;&gt;"არ დაწყებულა",((AN$1&gt;მონაცემები!$I125)*OR(მონაცემები!$AF125&gt;AN$1,მონაცემები!$AF125="")*((AN$1-მონაცემები!$I125)/365)),0)</f>
        <v>0</v>
      </c>
      <c r="AO125" s="8">
        <f>IF(მონაცემები!$I125&lt;&gt;"არ დაწყებულა",((AO$1&gt;მონაცემები!$I125)*OR(მონაცემები!$AF125&gt;AO$1,მონაცემები!$AF125="")*((AO$1-მონაცემები!$I125)/365)),0)</f>
        <v>0</v>
      </c>
      <c r="AP125" s="8">
        <f>IF(მონაცემები!$I125&lt;&gt;"არ დაწყებულა",((AP$1&gt;მონაცემები!$I125)*OR(მონაცემები!$AF125&gt;AP$1,მონაცემები!$AF125="")*((AP$1-მონაცემები!$I125)/365)),0)</f>
        <v>0</v>
      </c>
      <c r="AQ125" s="8">
        <f>IF(მონაცემები!$I125&lt;&gt;"არ დაწყებულა",((AQ$1&gt;მონაცემები!$I125)*OR(მონაცემები!$AF125&gt;AQ$1,მონაცემები!$AF125="")*((AQ$1-მონაცემები!$I125)/365)),0)</f>
        <v>0</v>
      </c>
      <c r="AR125" s="8">
        <f>IF(მონაცემები!$I125&lt;&gt;"არ დაწყებულა",((AR$1&gt;მონაცემები!$I125)*OR(მონაცემები!$AF125&gt;AR$1,მონაცემები!$AF125="")*((AR$1-მონაცემები!$I125)/365)),0)</f>
        <v>0</v>
      </c>
      <c r="AS125" s="8">
        <f>IF(მონაცემები!$I125&lt;&gt;"არ დაწყებულა",((AS$1&gt;მონაცემები!$I125)*OR(მონაცემები!$AF125&gt;AS$1,მონაცემები!$AF125="")*((AS$1-მონაცემები!$I125)/365)),0)</f>
        <v>0</v>
      </c>
      <c r="AT125" s="8">
        <f>IF(მონაცემები!$I125&lt;&gt;"არ დაწყებულა",((AT$1&gt;მონაცემები!$I125)*OR(მონაცემები!$AF125&gt;AT$1,მონაცემები!$AF125="")*((AT$1-მონაცემები!$I125)/365)),0)</f>
        <v>0</v>
      </c>
      <c r="AU125" s="8">
        <f>IF(მონაცემები!$I125&lt;&gt;"არ დაწყებულა",((AU$1&gt;მონაცემები!$I125)*OR(მონაცემები!$AF125&gt;AU$1,მონაცემები!$AF125="")*((AU$1-მონაცემები!$I125)/365)),0)</f>
        <v>0</v>
      </c>
      <c r="AV125" s="8">
        <f>IF(მონაცემები!$I125&lt;&gt;"არ დაწყებულა",((AV$1&gt;მონაცემები!$I125)*OR(მონაცემები!$AF125&gt;AV$1,მონაცემები!$AF125="")*((AV$1-მონაცემები!$I125)/365)),0)</f>
        <v>0</v>
      </c>
      <c r="AW125" s="8">
        <f>IF(მონაცემები!$I125&lt;&gt;"არ დაწყებულა",((AW$1&gt;მონაცემები!$I125)*OR(მონაცემები!$AF125&gt;AW$1,მონაცემები!$AF125="")*((AW$1-მონაცემები!$I125)/365)),0)</f>
        <v>0</v>
      </c>
      <c r="AX125" s="8">
        <f>IF(მონაცემები!$I125&lt;&gt;"არ დაწყებულა",((AX$1&gt;მონაცემები!$I125)*OR(მონაცემები!$AF125&gt;AX$1,მონაცემები!$AF125="")*((AX$1-მონაცემები!$I125)/365)),0)</f>
        <v>0</v>
      </c>
      <c r="AY125" s="8">
        <f>IF(მონაცემები!$I125&lt;&gt;"არ დაწყებულა",((AY$1&gt;მონაცემები!$I125)*OR(მონაცემები!$AF125&gt;AY$1,მონაცემები!$AF125="")*((AY$1-მონაცემები!$I125)/365)),0)</f>
        <v>0</v>
      </c>
      <c r="AZ125" s="8">
        <f>IF(მონაცემები!$I125&lt;&gt;"არ დაწყებულა",((AZ$1&gt;მონაცემები!$I125)*OR(მონაცემები!$AF125&gt;AZ$1,მონაცემები!$AF125="")*((AZ$1-მონაცემები!$I125)/365)),0)</f>
        <v>0</v>
      </c>
      <c r="BA125" s="8">
        <f>IF(მონაცემები!$I125&lt;&gt;"არ დაწყებულა",((BA$1&gt;მონაცემები!$I125)*OR(მონაცემები!$AF125&gt;BA$1,მონაცემები!$AF125="")*((BA$1-მონაცემები!$I125)/365)),0)</f>
        <v>0</v>
      </c>
      <c r="BB125" s="8">
        <f>IF(მონაცემები!$I125&lt;&gt;"არ დაწყებულა",((BB$1&gt;მონაცემები!$I125)*OR(მონაცემები!$AF125&gt;BB$1,მონაცემები!$AF125="")*((BB$1-მონაცემები!$I125)/365)),0)</f>
        <v>0</v>
      </c>
      <c r="BC125" s="8">
        <f>IF(მონაცემები!$I125&lt;&gt;"არ დაწყებულა",((BC$1&gt;მონაცემები!$I125)*OR(მონაცემები!$AF125&gt;BC$1,მონაცემები!$AF125="")*((BC$1-მონაცემები!$I125)/365)),0)</f>
        <v>0</v>
      </c>
      <c r="BD125" s="8">
        <f>IF(მონაცემები!$I125&lt;&gt;"არ დაწყებულა",((BD$1&gt;მონაცემები!$I125)*OR(მონაცემები!$AF125&gt;BD$1,მონაცემები!$AF125="")*((BD$1-მონაცემები!$I125)/365)),0)</f>
        <v>0</v>
      </c>
    </row>
    <row r="126" spans="2:56">
      <c r="B126" s="8">
        <f>IF(მონაცემები!$I126&lt;&gt;"არ დაწყებულა",((B$1&gt;მონაცემები!$I126)*OR(მონაცემები!$AF126&gt;B$1,მონაცემები!$AF126="")*((B$1-მონაცემები!$I126)/365)),0)</f>
        <v>0</v>
      </c>
      <c r="C126" s="8">
        <f>IF(მონაცემები!$I126&lt;&gt;"არ დაწყებულა",((C$1&gt;მონაცემები!$I126)*OR(მონაცემები!$AF126&gt;C$1,მონაცემები!$AF126="")*((C$1-მონაცემები!$I126)/365)),0)</f>
        <v>0</v>
      </c>
      <c r="D126" s="8">
        <f>IF(მონაცემები!$I126&lt;&gt;"არ დაწყებულა",((D$1&gt;მონაცემები!$I126)*OR(მონაცემები!$AF126&gt;D$1,მონაცემები!$AF126="")*((D$1-მონაცემები!$I126)/365)),0)</f>
        <v>0</v>
      </c>
      <c r="E126" s="8">
        <f>IF(მონაცემები!$I126&lt;&gt;"არ დაწყებულა",((E$1&gt;მონაცემები!$I126)*OR(მონაცემები!$AF126&gt;E$1,მონაცემები!$AF126="")*((E$1-მონაცემები!$I126)/365)),0)</f>
        <v>0</v>
      </c>
      <c r="F126" s="8">
        <f>IF(მონაცემები!$I126&lt;&gt;"არ დაწყებულა",((F$1&gt;მონაცემები!$I126)*OR(მონაცემები!$AF126&gt;F$1,მონაცემები!$AF126="")*((F$1-მონაცემები!$I126)/365)),0)</f>
        <v>0</v>
      </c>
      <c r="G126" s="8">
        <f>IF(მონაცემები!$I126&lt;&gt;"არ დაწყებულა",((G$1&gt;მონაცემები!$I126)*OR(მონაცემები!$AF126&gt;G$1,მონაცემები!$AF126="")*((G$1-მონაცემები!$I126)/365)),0)</f>
        <v>0</v>
      </c>
      <c r="H126" s="8">
        <f>IF(მონაცემები!$I126&lt;&gt;"არ დაწყებულა",((H$1&gt;მონაცემები!$I126)*OR(მონაცემები!$AF126&gt;H$1,მონაცემები!$AF126="")*((H$1-მონაცემები!$I126)/365)),0)</f>
        <v>0</v>
      </c>
      <c r="I126" s="8">
        <f>IF(მონაცემები!$I126&lt;&gt;"არ დაწყებულა",((I$1&gt;მონაცემები!$I126)*OR(მონაცემები!$AF126&gt;I$1,მონაცემები!$AF126="")*((I$1-მონაცემები!$I126)/365)),0)</f>
        <v>0</v>
      </c>
      <c r="J126" s="8">
        <f>IF(მონაცემები!$I126&lt;&gt;"არ დაწყებულა",((J$1&gt;მონაცემები!$I126)*OR(მონაცემები!$AF126&gt;J$1,მონაცემები!$AF126="")*((J$1-მონაცემები!$I126)/365)),0)</f>
        <v>0</v>
      </c>
      <c r="K126" s="8">
        <f>IF(მონაცემები!$I126&lt;&gt;"არ დაწყებულა",((K$1&gt;მონაცემები!$I126)*OR(მონაცემები!$AF126&gt;K$1,მონაცემები!$AF126="")*((K$1-მონაცემები!$I126)/365)),0)</f>
        <v>0</v>
      </c>
      <c r="L126" s="8">
        <f>IF(მონაცემები!$I126&lt;&gt;"არ დაწყებულა",((L$1&gt;მონაცემები!$I126)*OR(მონაცემები!$AF126&gt;L$1,მონაცემები!$AF126="")*((L$1-მონაცემები!$I126)/365)),0)</f>
        <v>0</v>
      </c>
      <c r="M126" s="8">
        <f>IF(მონაცემები!$I126&lt;&gt;"არ დაწყებულა",((M$1&gt;მონაცემები!$I126)*OR(მონაცემები!$AF126&gt;M$1,მონაცემები!$AF126="")*((M$1-მონაცემები!$I126)/365)),0)</f>
        <v>0</v>
      </c>
      <c r="N126" s="8">
        <f>IF(მონაცემები!$I126&lt;&gt;"არ დაწყებულა",((N$1&gt;მონაცემები!$I126)*OR(მონაცემები!$AF126&gt;N$1,მონაცემები!$AF126="")*((N$1-მონაცემები!$I126)/365)),0)</f>
        <v>0</v>
      </c>
      <c r="O126" s="8">
        <f>IF(მონაცემები!$I126&lt;&gt;"არ დაწყებულა",((O$1&gt;მონაცემები!$I126)*OR(მონაცემები!$AF126&gt;O$1,მონაცემები!$AF126="")*((O$1-მონაცემები!$I126)/365)),0)</f>
        <v>0</v>
      </c>
      <c r="P126" s="8">
        <f>IF(მონაცემები!$I126&lt;&gt;"არ დაწყებულა",((P$1&gt;მონაცემები!$I126)*OR(მონაცემები!$AF126&gt;P$1,მონაცემები!$AF126="")*((P$1-მონაცემები!$I126)/365)),0)</f>
        <v>0</v>
      </c>
      <c r="Q126" s="8">
        <f>IF(მონაცემები!$I126&lt;&gt;"არ დაწყებულა",((Q$1&gt;მონაცემები!$I126)*OR(მონაცემები!$AF126&gt;Q$1,მონაცემები!$AF126="")*((Q$1-მონაცემები!$I126)/365)),0)</f>
        <v>0</v>
      </c>
      <c r="R126" s="8">
        <f>IF(მონაცემები!$I126&lt;&gt;"არ დაწყებულა",((R$1&gt;მონაცემები!$I126)*OR(მონაცემები!$AF126&gt;R$1,მონაცემები!$AF126="")*((R$1-მონაცემები!$I126)/365)),0)</f>
        <v>0</v>
      </c>
      <c r="S126" s="8">
        <f>IF(მონაცემები!$I126&lt;&gt;"არ დაწყებულა",((S$1&gt;მონაცემები!$I126)*OR(მონაცემები!$AF126&gt;S$1,მონაცემები!$AF126="")*((S$1-მონაცემები!$I126)/365)),0)</f>
        <v>0</v>
      </c>
      <c r="T126" s="8">
        <f>IF(მონაცემები!$I126&lt;&gt;"არ დაწყებულა",((T$1&gt;მონაცემები!$I126)*OR(მონაცემები!$AF126&gt;T$1,მონაცემები!$AF126="")*((T$1-მონაცემები!$I126)/365)),0)</f>
        <v>0</v>
      </c>
      <c r="U126" s="8">
        <f>IF(მონაცემები!$I126&lt;&gt;"არ დაწყებულა",((U$1&gt;მონაცემები!$I126)*OR(მონაცემები!$AF126&gt;U$1,მონაცემები!$AF126="")*((U$1-მონაცემები!$I126)/365)),0)</f>
        <v>0</v>
      </c>
      <c r="V126" s="8">
        <f>IF(მონაცემები!$I126&lt;&gt;"არ დაწყებულა",((V$1&gt;მონაცემები!$I126)*OR(მონაცემები!$AF126&gt;V$1,მონაცემები!$AF126="")*((V$1-მონაცემები!$I126)/365)),0)</f>
        <v>0</v>
      </c>
      <c r="W126" s="8">
        <f>IF(მონაცემები!$I126&lt;&gt;"არ დაწყებულა",((W$1&gt;მონაცემები!$I126)*OR(მონაცემები!$AF126&gt;W$1,მონაცემები!$AF126="")*((W$1-მონაცემები!$I126)/365)),0)</f>
        <v>0</v>
      </c>
      <c r="X126" s="8">
        <f>IF(მონაცემები!$I126&lt;&gt;"არ დაწყებულა",((X$1&gt;მონაცემები!$I126)*OR(მონაცემები!$AF126&gt;X$1,მონაცემები!$AF126="")*((X$1-მონაცემები!$I126)/365)),0)</f>
        <v>0</v>
      </c>
      <c r="Y126" s="8">
        <f>IF(მონაცემები!$I126&lt;&gt;"არ დაწყებულა",((Y$1&gt;მონაცემები!$I126)*OR(მონაცემები!$AF126&gt;Y$1,მონაცემები!$AF126="")*((Y$1-მონაცემები!$I126)/365)),0)</f>
        <v>0</v>
      </c>
      <c r="Z126" s="8">
        <f>IF(მონაცემები!$I126&lt;&gt;"არ დაწყებულა",((Z$1&gt;მონაცემები!$I126)*OR(მონაცემები!$AF126&gt;Z$1,მონაცემები!$AF126="")*((Z$1-მონაცემები!$I126)/365)),0)</f>
        <v>0</v>
      </c>
      <c r="AA126" s="8">
        <f>IF(მონაცემები!$I126&lt;&gt;"არ დაწყებულა",((AA$1&gt;მონაცემები!$I126)*OR(მონაცემები!$AF126&gt;AA$1,მონაცემები!$AF126="")*((AA$1-მონაცემები!$I126)/365)),0)</f>
        <v>0</v>
      </c>
      <c r="AB126" s="8">
        <f>IF(მონაცემები!$I126&lt;&gt;"არ დაწყებულა",((AB$1&gt;მონაცემები!$I126)*OR(მონაცემები!$AF126&gt;AB$1,მონაცემები!$AF126="")*((AB$1-მონაცემები!$I126)/365)),0)</f>
        <v>0</v>
      </c>
      <c r="AC126" s="8">
        <f>IF(მონაცემები!$I126&lt;&gt;"არ დაწყებულა",((AC$1&gt;მონაცემები!$I126)*OR(მონაცემები!$AF126&gt;AC$1,მონაცემები!$AF126="")*((AC$1-მონაცემები!$I126)/365)),0)</f>
        <v>0</v>
      </c>
      <c r="AD126" s="8">
        <f>IF(მონაცემები!$I126&lt;&gt;"არ დაწყებულა",((AD$1&gt;მონაცემები!$I126)*OR(მონაცემები!$AF126&gt;AD$1,მონაცემები!$AF126="")*((AD$1-მონაცემები!$I126)/365)),0)</f>
        <v>0</v>
      </c>
      <c r="AE126" s="8">
        <f>IF(მონაცემები!$I126&lt;&gt;"არ დაწყებულა",((AE$1&gt;მონაცემები!$I126)*OR(მონაცემები!$AF126&gt;AE$1,მონაცემები!$AF126="")*((AE$1-მონაცემები!$I126)/365)),0)</f>
        <v>0</v>
      </c>
      <c r="AF126" s="8">
        <f>IF(მონაცემები!$I126&lt;&gt;"არ დაწყებულა",((AF$1&gt;მონაცემები!$I126)*OR(მონაცემები!$AF126&gt;AF$1,მონაცემები!$AF126="")*((AF$1-მონაცემები!$I126)/365)),0)</f>
        <v>0</v>
      </c>
      <c r="AG126" s="8">
        <f>IF(მონაცემები!$I126&lt;&gt;"არ დაწყებულა",((AG$1&gt;მონაცემები!$I126)*OR(მონაცემები!$AF126&gt;AG$1,მონაცემები!$AF126="")*((AG$1-მონაცემები!$I126)/365)),0)</f>
        <v>0</v>
      </c>
      <c r="AH126" s="8">
        <f>IF(მონაცემები!$I126&lt;&gt;"არ დაწყებულა",((AH$1&gt;მონაცემები!$I126)*OR(მონაცემები!$AF126&gt;AH$1,მონაცემები!$AF126="")*((AH$1-მონაცემები!$I126)/365)),0)</f>
        <v>0</v>
      </c>
      <c r="AI126" s="8">
        <f>IF(მონაცემები!$I126&lt;&gt;"არ დაწყებულა",((AI$1&gt;მონაცემები!$I126)*OR(მონაცემები!$AF126&gt;AI$1,მონაცემები!$AF126="")*((AI$1-მონაცემები!$I126)/365)),0)</f>
        <v>0</v>
      </c>
      <c r="AJ126" s="8">
        <f>IF(მონაცემები!$I126&lt;&gt;"არ დაწყებულა",((AJ$1&gt;მონაცემები!$I126)*OR(მონაცემები!$AF126&gt;AJ$1,მონაცემები!$AF126="")*((AJ$1-მონაცემები!$I126)/365)),0)</f>
        <v>0</v>
      </c>
      <c r="AK126" s="8">
        <f>IF(მონაცემები!$I126&lt;&gt;"არ დაწყებულა",((AK$1&gt;მონაცემები!$I126)*OR(მონაცემები!$AF126&gt;AK$1,მონაცემები!$AF126="")*((AK$1-მონაცემები!$I126)/365)),0)</f>
        <v>0</v>
      </c>
      <c r="AL126" s="8">
        <f>IF(მონაცემები!$I126&lt;&gt;"არ დაწყებულა",((AL$1&gt;მონაცემები!$I126)*OR(მონაცემები!$AF126&gt;AL$1,მონაცემები!$AF126="")*((AL$1-მონაცემები!$I126)/365)),0)</f>
        <v>0</v>
      </c>
      <c r="AM126" s="8">
        <f>IF(მონაცემები!$I126&lt;&gt;"არ დაწყებულა",((AM$1&gt;მონაცემები!$I126)*OR(მონაცემები!$AF126&gt;AM$1,მონაცემები!$AF126="")*((AM$1-მონაცემები!$I126)/365)),0)</f>
        <v>0</v>
      </c>
      <c r="AN126" s="8">
        <f>IF(მონაცემები!$I126&lt;&gt;"არ დაწყებულა",((AN$1&gt;მონაცემები!$I126)*OR(მონაცემები!$AF126&gt;AN$1,მონაცემები!$AF126="")*((AN$1-მონაცემები!$I126)/365)),0)</f>
        <v>0</v>
      </c>
      <c r="AO126" s="8">
        <f>IF(მონაცემები!$I126&lt;&gt;"არ დაწყებულა",((AO$1&gt;მონაცემები!$I126)*OR(მონაცემები!$AF126&gt;AO$1,მონაცემები!$AF126="")*((AO$1-მონაცემები!$I126)/365)),0)</f>
        <v>0</v>
      </c>
      <c r="AP126" s="8">
        <f>IF(მონაცემები!$I126&lt;&gt;"არ დაწყებულა",((AP$1&gt;მონაცემები!$I126)*OR(მონაცემები!$AF126&gt;AP$1,მონაცემები!$AF126="")*((AP$1-მონაცემები!$I126)/365)),0)</f>
        <v>0</v>
      </c>
      <c r="AQ126" s="8">
        <f>IF(მონაცემები!$I126&lt;&gt;"არ დაწყებულა",((AQ$1&gt;მონაცემები!$I126)*OR(მონაცემები!$AF126&gt;AQ$1,მონაცემები!$AF126="")*((AQ$1-მონაცემები!$I126)/365)),0)</f>
        <v>0</v>
      </c>
      <c r="AR126" s="8">
        <f>IF(მონაცემები!$I126&lt;&gt;"არ დაწყებულა",((AR$1&gt;მონაცემები!$I126)*OR(მონაცემები!$AF126&gt;AR$1,მონაცემები!$AF126="")*((AR$1-მონაცემები!$I126)/365)),0)</f>
        <v>0</v>
      </c>
      <c r="AS126" s="8">
        <f>IF(მონაცემები!$I126&lt;&gt;"არ დაწყებულა",((AS$1&gt;მონაცემები!$I126)*OR(მონაცემები!$AF126&gt;AS$1,მონაცემები!$AF126="")*((AS$1-მონაცემები!$I126)/365)),0)</f>
        <v>0</v>
      </c>
      <c r="AT126" s="8">
        <f>IF(მონაცემები!$I126&lt;&gt;"არ დაწყებულა",((AT$1&gt;მონაცემები!$I126)*OR(მონაცემები!$AF126&gt;AT$1,მონაცემები!$AF126="")*((AT$1-მონაცემები!$I126)/365)),0)</f>
        <v>0</v>
      </c>
      <c r="AU126" s="8">
        <f>IF(მონაცემები!$I126&lt;&gt;"არ დაწყებულა",((AU$1&gt;მონაცემები!$I126)*OR(მონაცემები!$AF126&gt;AU$1,მონაცემები!$AF126="")*((AU$1-მონაცემები!$I126)/365)),0)</f>
        <v>0</v>
      </c>
      <c r="AV126" s="8">
        <f>IF(მონაცემები!$I126&lt;&gt;"არ დაწყებულა",((AV$1&gt;მონაცემები!$I126)*OR(მონაცემები!$AF126&gt;AV$1,მონაცემები!$AF126="")*((AV$1-მონაცემები!$I126)/365)),0)</f>
        <v>0</v>
      </c>
      <c r="AW126" s="8">
        <f>IF(მონაცემები!$I126&lt;&gt;"არ დაწყებულა",((AW$1&gt;მონაცემები!$I126)*OR(მონაცემები!$AF126&gt;AW$1,მონაცემები!$AF126="")*((AW$1-მონაცემები!$I126)/365)),0)</f>
        <v>0</v>
      </c>
      <c r="AX126" s="8">
        <f>IF(მონაცემები!$I126&lt;&gt;"არ დაწყებულა",((AX$1&gt;მონაცემები!$I126)*OR(მონაცემები!$AF126&gt;AX$1,მონაცემები!$AF126="")*((AX$1-მონაცემები!$I126)/365)),0)</f>
        <v>0</v>
      </c>
      <c r="AY126" s="8">
        <f>IF(მონაცემები!$I126&lt;&gt;"არ დაწყებულა",((AY$1&gt;მონაცემები!$I126)*OR(მონაცემები!$AF126&gt;AY$1,მონაცემები!$AF126="")*((AY$1-მონაცემები!$I126)/365)),0)</f>
        <v>0</v>
      </c>
      <c r="AZ126" s="8">
        <f>IF(მონაცემები!$I126&lt;&gt;"არ დაწყებულა",((AZ$1&gt;მონაცემები!$I126)*OR(მონაცემები!$AF126&gt;AZ$1,მონაცემები!$AF126="")*((AZ$1-მონაცემები!$I126)/365)),0)</f>
        <v>0</v>
      </c>
      <c r="BA126" s="8">
        <f>IF(მონაცემები!$I126&lt;&gt;"არ დაწყებულა",((BA$1&gt;მონაცემები!$I126)*OR(მონაცემები!$AF126&gt;BA$1,მონაცემები!$AF126="")*((BA$1-მონაცემები!$I126)/365)),0)</f>
        <v>0</v>
      </c>
      <c r="BB126" s="8">
        <f>IF(მონაცემები!$I126&lt;&gt;"არ დაწყებულა",((BB$1&gt;მონაცემები!$I126)*OR(მონაცემები!$AF126&gt;BB$1,მონაცემები!$AF126="")*((BB$1-მონაცემები!$I126)/365)),0)</f>
        <v>0</v>
      </c>
      <c r="BC126" s="8">
        <f>IF(მონაცემები!$I126&lt;&gt;"არ დაწყებულა",((BC$1&gt;მონაცემები!$I126)*OR(მონაცემები!$AF126&gt;BC$1,მონაცემები!$AF126="")*((BC$1-მონაცემები!$I126)/365)),0)</f>
        <v>0</v>
      </c>
      <c r="BD126" s="8">
        <f>IF(მონაცემები!$I126&lt;&gt;"არ დაწყებულა",((BD$1&gt;მონაცემები!$I126)*OR(მონაცემები!$AF126&gt;BD$1,მონაცემები!$AF126="")*((BD$1-მონაცემები!$I126)/365)),0)</f>
        <v>0</v>
      </c>
    </row>
    <row r="127" spans="2:56">
      <c r="B127" s="8">
        <f>IF(მონაცემები!$I127&lt;&gt;"არ დაწყებულა",((B$1&gt;მონაცემები!$I127)*OR(მონაცემები!$AF127&gt;B$1,მონაცემები!$AF127="")*((B$1-მონაცემები!$I127)/365)),0)</f>
        <v>0</v>
      </c>
      <c r="C127" s="8">
        <f>IF(მონაცემები!$I127&lt;&gt;"არ დაწყებულა",((C$1&gt;მონაცემები!$I127)*OR(მონაცემები!$AF127&gt;C$1,მონაცემები!$AF127="")*((C$1-მონაცემები!$I127)/365)),0)</f>
        <v>0</v>
      </c>
      <c r="D127" s="8">
        <f>IF(მონაცემები!$I127&lt;&gt;"არ დაწყებულა",((D$1&gt;მონაცემები!$I127)*OR(მონაცემები!$AF127&gt;D$1,მონაცემები!$AF127="")*((D$1-მონაცემები!$I127)/365)),0)</f>
        <v>0</v>
      </c>
      <c r="E127" s="8">
        <f>IF(მონაცემები!$I127&lt;&gt;"არ დაწყებულა",((E$1&gt;მონაცემები!$I127)*OR(მონაცემები!$AF127&gt;E$1,მონაცემები!$AF127="")*((E$1-მონაცემები!$I127)/365)),0)</f>
        <v>0</v>
      </c>
      <c r="F127" s="8">
        <f>IF(მონაცემები!$I127&lt;&gt;"არ დაწყებულა",((F$1&gt;მონაცემები!$I127)*OR(მონაცემები!$AF127&gt;F$1,მონაცემები!$AF127="")*((F$1-მონაცემები!$I127)/365)),0)</f>
        <v>0</v>
      </c>
      <c r="G127" s="8">
        <f>IF(მონაცემები!$I127&lt;&gt;"არ დაწყებულა",((G$1&gt;მონაცემები!$I127)*OR(მონაცემები!$AF127&gt;G$1,მონაცემები!$AF127="")*((G$1-მონაცემები!$I127)/365)),0)</f>
        <v>0</v>
      </c>
      <c r="H127" s="8">
        <f>IF(მონაცემები!$I127&lt;&gt;"არ დაწყებულა",((H$1&gt;მონაცემები!$I127)*OR(მონაცემები!$AF127&gt;H$1,მონაცემები!$AF127="")*((H$1-მონაცემები!$I127)/365)),0)</f>
        <v>0</v>
      </c>
      <c r="I127" s="8">
        <f>IF(მონაცემები!$I127&lt;&gt;"არ დაწყებულა",((I$1&gt;მონაცემები!$I127)*OR(მონაცემები!$AF127&gt;I$1,მონაცემები!$AF127="")*((I$1-მონაცემები!$I127)/365)),0)</f>
        <v>0</v>
      </c>
      <c r="J127" s="8">
        <f>IF(მონაცემები!$I127&lt;&gt;"არ დაწყებულა",((J$1&gt;მონაცემები!$I127)*OR(მონაცემები!$AF127&gt;J$1,მონაცემები!$AF127="")*((J$1-მონაცემები!$I127)/365)),0)</f>
        <v>0</v>
      </c>
      <c r="K127" s="8">
        <f>IF(მონაცემები!$I127&lt;&gt;"არ დაწყებულა",((K$1&gt;მონაცემები!$I127)*OR(მონაცემები!$AF127&gt;K$1,მონაცემები!$AF127="")*((K$1-მონაცემები!$I127)/365)),0)</f>
        <v>0</v>
      </c>
      <c r="L127" s="8">
        <f>IF(მონაცემები!$I127&lt;&gt;"არ დაწყებულა",((L$1&gt;მონაცემები!$I127)*OR(მონაცემები!$AF127&gt;L$1,მონაცემები!$AF127="")*((L$1-მონაცემები!$I127)/365)),0)</f>
        <v>0</v>
      </c>
      <c r="M127" s="8">
        <f>IF(მონაცემები!$I127&lt;&gt;"არ დაწყებულა",((M$1&gt;მონაცემები!$I127)*OR(მონაცემები!$AF127&gt;M$1,მონაცემები!$AF127="")*((M$1-მონაცემები!$I127)/365)),0)</f>
        <v>0</v>
      </c>
      <c r="N127" s="8">
        <f>IF(მონაცემები!$I127&lt;&gt;"არ დაწყებულა",((N$1&gt;მონაცემები!$I127)*OR(მონაცემები!$AF127&gt;N$1,მონაცემები!$AF127="")*((N$1-მონაცემები!$I127)/365)),0)</f>
        <v>0</v>
      </c>
      <c r="O127" s="8">
        <f>IF(მონაცემები!$I127&lt;&gt;"არ დაწყებულა",((O$1&gt;მონაცემები!$I127)*OR(მონაცემები!$AF127&gt;O$1,მონაცემები!$AF127="")*((O$1-მონაცემები!$I127)/365)),0)</f>
        <v>0</v>
      </c>
      <c r="P127" s="8">
        <f>IF(მონაცემები!$I127&lt;&gt;"არ დაწყებულა",((P$1&gt;მონაცემები!$I127)*OR(მონაცემები!$AF127&gt;P$1,მონაცემები!$AF127="")*((P$1-მონაცემები!$I127)/365)),0)</f>
        <v>0</v>
      </c>
      <c r="Q127" s="8">
        <f>IF(მონაცემები!$I127&lt;&gt;"არ დაწყებულა",((Q$1&gt;მონაცემები!$I127)*OR(მონაცემები!$AF127&gt;Q$1,მონაცემები!$AF127="")*((Q$1-მონაცემები!$I127)/365)),0)</f>
        <v>0</v>
      </c>
      <c r="R127" s="8">
        <f>IF(მონაცემები!$I127&lt;&gt;"არ დაწყებულა",((R$1&gt;მონაცემები!$I127)*OR(მონაცემები!$AF127&gt;R$1,მონაცემები!$AF127="")*((R$1-მონაცემები!$I127)/365)),0)</f>
        <v>0</v>
      </c>
      <c r="S127" s="8">
        <f>IF(მონაცემები!$I127&lt;&gt;"არ დაწყებულა",((S$1&gt;მონაცემები!$I127)*OR(მონაცემები!$AF127&gt;S$1,მონაცემები!$AF127="")*((S$1-მონაცემები!$I127)/365)),0)</f>
        <v>0</v>
      </c>
      <c r="T127" s="8">
        <f>IF(მონაცემები!$I127&lt;&gt;"არ დაწყებულა",((T$1&gt;მონაცემები!$I127)*OR(მონაცემები!$AF127&gt;T$1,მონაცემები!$AF127="")*((T$1-მონაცემები!$I127)/365)),0)</f>
        <v>0</v>
      </c>
      <c r="U127" s="8">
        <f>IF(მონაცემები!$I127&lt;&gt;"არ დაწყებულა",((U$1&gt;მონაცემები!$I127)*OR(მონაცემები!$AF127&gt;U$1,მონაცემები!$AF127="")*((U$1-მონაცემები!$I127)/365)),0)</f>
        <v>0</v>
      </c>
      <c r="V127" s="8">
        <f>IF(მონაცემები!$I127&lt;&gt;"არ დაწყებულა",((V$1&gt;მონაცემები!$I127)*OR(მონაცემები!$AF127&gt;V$1,მონაცემები!$AF127="")*((V$1-მონაცემები!$I127)/365)),0)</f>
        <v>0</v>
      </c>
      <c r="W127" s="8">
        <f>IF(მონაცემები!$I127&lt;&gt;"არ დაწყებულა",((W$1&gt;მონაცემები!$I127)*OR(მონაცემები!$AF127&gt;W$1,მონაცემები!$AF127="")*((W$1-მონაცემები!$I127)/365)),0)</f>
        <v>0</v>
      </c>
      <c r="X127" s="8">
        <f>IF(მონაცემები!$I127&lt;&gt;"არ დაწყებულა",((X$1&gt;მონაცემები!$I127)*OR(მონაცემები!$AF127&gt;X$1,მონაცემები!$AF127="")*((X$1-მონაცემები!$I127)/365)),0)</f>
        <v>0</v>
      </c>
      <c r="Y127" s="8">
        <f>IF(მონაცემები!$I127&lt;&gt;"არ დაწყებულა",((Y$1&gt;მონაცემები!$I127)*OR(მონაცემები!$AF127&gt;Y$1,მონაცემები!$AF127="")*((Y$1-მონაცემები!$I127)/365)),0)</f>
        <v>0</v>
      </c>
      <c r="Z127" s="8">
        <f>IF(მონაცემები!$I127&lt;&gt;"არ დაწყებულა",((Z$1&gt;მონაცემები!$I127)*OR(მონაცემები!$AF127&gt;Z$1,მონაცემები!$AF127="")*((Z$1-მონაცემები!$I127)/365)),0)</f>
        <v>0</v>
      </c>
      <c r="AA127" s="8">
        <f>IF(მონაცემები!$I127&lt;&gt;"არ დაწყებულა",((AA$1&gt;მონაცემები!$I127)*OR(მონაცემები!$AF127&gt;AA$1,მონაცემები!$AF127="")*((AA$1-მონაცემები!$I127)/365)),0)</f>
        <v>0</v>
      </c>
      <c r="AB127" s="8">
        <f>IF(მონაცემები!$I127&lt;&gt;"არ დაწყებულა",((AB$1&gt;მონაცემები!$I127)*OR(მონაცემები!$AF127&gt;AB$1,მონაცემები!$AF127="")*((AB$1-მონაცემები!$I127)/365)),0)</f>
        <v>0</v>
      </c>
      <c r="AC127" s="8">
        <f>IF(მონაცემები!$I127&lt;&gt;"არ დაწყებულა",((AC$1&gt;მონაცემები!$I127)*OR(მონაცემები!$AF127&gt;AC$1,მონაცემები!$AF127="")*((AC$1-მონაცემები!$I127)/365)),0)</f>
        <v>0</v>
      </c>
      <c r="AD127" s="8">
        <f>IF(მონაცემები!$I127&lt;&gt;"არ დაწყებულა",((AD$1&gt;მონაცემები!$I127)*OR(მონაცემები!$AF127&gt;AD$1,მონაცემები!$AF127="")*((AD$1-მონაცემები!$I127)/365)),0)</f>
        <v>0</v>
      </c>
      <c r="AE127" s="8">
        <f>IF(მონაცემები!$I127&lt;&gt;"არ დაწყებულა",((AE$1&gt;მონაცემები!$I127)*OR(მონაცემები!$AF127&gt;AE$1,მონაცემები!$AF127="")*((AE$1-მონაცემები!$I127)/365)),0)</f>
        <v>0</v>
      </c>
      <c r="AF127" s="8">
        <f>IF(მონაცემები!$I127&lt;&gt;"არ დაწყებულა",((AF$1&gt;მონაცემები!$I127)*OR(მონაცემები!$AF127&gt;AF$1,მონაცემები!$AF127="")*((AF$1-მონაცემები!$I127)/365)),0)</f>
        <v>0</v>
      </c>
      <c r="AG127" s="8">
        <f>IF(მონაცემები!$I127&lt;&gt;"არ დაწყებულა",((AG$1&gt;მონაცემები!$I127)*OR(მონაცემები!$AF127&gt;AG$1,მონაცემები!$AF127="")*((AG$1-მონაცემები!$I127)/365)),0)</f>
        <v>0</v>
      </c>
      <c r="AH127" s="8">
        <f>IF(მონაცემები!$I127&lt;&gt;"არ დაწყებულა",((AH$1&gt;მონაცემები!$I127)*OR(მონაცემები!$AF127&gt;AH$1,მონაცემები!$AF127="")*((AH$1-მონაცემები!$I127)/365)),0)</f>
        <v>0</v>
      </c>
      <c r="AI127" s="8">
        <f>IF(მონაცემები!$I127&lt;&gt;"არ დაწყებულა",((AI$1&gt;მონაცემები!$I127)*OR(მონაცემები!$AF127&gt;AI$1,მონაცემები!$AF127="")*((AI$1-მონაცემები!$I127)/365)),0)</f>
        <v>0</v>
      </c>
      <c r="AJ127" s="8">
        <f>IF(მონაცემები!$I127&lt;&gt;"არ დაწყებულა",((AJ$1&gt;მონაცემები!$I127)*OR(მონაცემები!$AF127&gt;AJ$1,მონაცემები!$AF127="")*((AJ$1-მონაცემები!$I127)/365)),0)</f>
        <v>0</v>
      </c>
      <c r="AK127" s="8">
        <f>IF(მონაცემები!$I127&lt;&gt;"არ დაწყებულა",((AK$1&gt;მონაცემები!$I127)*OR(მონაცემები!$AF127&gt;AK$1,მონაცემები!$AF127="")*((AK$1-მონაცემები!$I127)/365)),0)</f>
        <v>0</v>
      </c>
      <c r="AL127" s="8">
        <f>IF(მონაცემები!$I127&lt;&gt;"არ დაწყებულა",((AL$1&gt;მონაცემები!$I127)*OR(მონაცემები!$AF127&gt;AL$1,მონაცემები!$AF127="")*((AL$1-მონაცემები!$I127)/365)),0)</f>
        <v>0</v>
      </c>
      <c r="AM127" s="8">
        <f>IF(მონაცემები!$I127&lt;&gt;"არ დაწყებულა",((AM$1&gt;მონაცემები!$I127)*OR(მონაცემები!$AF127&gt;AM$1,მონაცემები!$AF127="")*((AM$1-მონაცემები!$I127)/365)),0)</f>
        <v>0</v>
      </c>
      <c r="AN127" s="8">
        <f>IF(მონაცემები!$I127&lt;&gt;"არ დაწყებულა",((AN$1&gt;მონაცემები!$I127)*OR(მონაცემები!$AF127&gt;AN$1,მონაცემები!$AF127="")*((AN$1-მონაცემები!$I127)/365)),0)</f>
        <v>0</v>
      </c>
      <c r="AO127" s="8">
        <f>IF(მონაცემები!$I127&lt;&gt;"არ დაწყებულა",((AO$1&gt;მონაცემები!$I127)*OR(მონაცემები!$AF127&gt;AO$1,მონაცემები!$AF127="")*((AO$1-მონაცემები!$I127)/365)),0)</f>
        <v>0</v>
      </c>
      <c r="AP127" s="8">
        <f>IF(მონაცემები!$I127&lt;&gt;"არ დაწყებულა",((AP$1&gt;მონაცემები!$I127)*OR(მონაცემები!$AF127&gt;AP$1,მონაცემები!$AF127="")*((AP$1-მონაცემები!$I127)/365)),0)</f>
        <v>0</v>
      </c>
      <c r="AQ127" s="8">
        <f>IF(მონაცემები!$I127&lt;&gt;"არ დაწყებულა",((AQ$1&gt;მონაცემები!$I127)*OR(მონაცემები!$AF127&gt;AQ$1,მონაცემები!$AF127="")*((AQ$1-მონაცემები!$I127)/365)),0)</f>
        <v>0</v>
      </c>
      <c r="AR127" s="8">
        <f>IF(მონაცემები!$I127&lt;&gt;"არ დაწყებულა",((AR$1&gt;მონაცემები!$I127)*OR(მონაცემები!$AF127&gt;AR$1,მონაცემები!$AF127="")*((AR$1-მონაცემები!$I127)/365)),0)</f>
        <v>0</v>
      </c>
      <c r="AS127" s="8">
        <f>IF(მონაცემები!$I127&lt;&gt;"არ დაწყებულა",((AS$1&gt;მონაცემები!$I127)*OR(მონაცემები!$AF127&gt;AS$1,მონაცემები!$AF127="")*((AS$1-მონაცემები!$I127)/365)),0)</f>
        <v>0</v>
      </c>
      <c r="AT127" s="8">
        <f>IF(მონაცემები!$I127&lt;&gt;"არ დაწყებულა",((AT$1&gt;მონაცემები!$I127)*OR(მონაცემები!$AF127&gt;AT$1,მონაცემები!$AF127="")*((AT$1-მონაცემები!$I127)/365)),0)</f>
        <v>0</v>
      </c>
      <c r="AU127" s="8">
        <f>IF(მონაცემები!$I127&lt;&gt;"არ დაწყებულა",((AU$1&gt;მონაცემები!$I127)*OR(მონაცემები!$AF127&gt;AU$1,მონაცემები!$AF127="")*((AU$1-მონაცემები!$I127)/365)),0)</f>
        <v>0</v>
      </c>
      <c r="AV127" s="8">
        <f>IF(მონაცემები!$I127&lt;&gt;"არ დაწყებულა",((AV$1&gt;მონაცემები!$I127)*OR(მონაცემები!$AF127&gt;AV$1,მონაცემები!$AF127="")*((AV$1-მონაცემები!$I127)/365)),0)</f>
        <v>0</v>
      </c>
      <c r="AW127" s="8">
        <f>IF(მონაცემები!$I127&lt;&gt;"არ დაწყებულა",((AW$1&gt;მონაცემები!$I127)*OR(მონაცემები!$AF127&gt;AW$1,მონაცემები!$AF127="")*((AW$1-მონაცემები!$I127)/365)),0)</f>
        <v>0</v>
      </c>
      <c r="AX127" s="8">
        <f>IF(მონაცემები!$I127&lt;&gt;"არ დაწყებულა",((AX$1&gt;მონაცემები!$I127)*OR(მონაცემები!$AF127&gt;AX$1,მონაცემები!$AF127="")*((AX$1-მონაცემები!$I127)/365)),0)</f>
        <v>0</v>
      </c>
      <c r="AY127" s="8">
        <f>IF(მონაცემები!$I127&lt;&gt;"არ დაწყებულა",((AY$1&gt;მონაცემები!$I127)*OR(მონაცემები!$AF127&gt;AY$1,მონაცემები!$AF127="")*((AY$1-მონაცემები!$I127)/365)),0)</f>
        <v>0</v>
      </c>
      <c r="AZ127" s="8">
        <f>IF(მონაცემები!$I127&lt;&gt;"არ დაწყებულა",((AZ$1&gt;მონაცემები!$I127)*OR(მონაცემები!$AF127&gt;AZ$1,მონაცემები!$AF127="")*((AZ$1-მონაცემები!$I127)/365)),0)</f>
        <v>0</v>
      </c>
      <c r="BA127" s="8">
        <f>IF(მონაცემები!$I127&lt;&gt;"არ დაწყებულა",((BA$1&gt;მონაცემები!$I127)*OR(მონაცემები!$AF127&gt;BA$1,მონაცემები!$AF127="")*((BA$1-მონაცემები!$I127)/365)),0)</f>
        <v>0</v>
      </c>
      <c r="BB127" s="8">
        <f>IF(მონაცემები!$I127&lt;&gt;"არ დაწყებულა",((BB$1&gt;მონაცემები!$I127)*OR(მონაცემები!$AF127&gt;BB$1,მონაცემები!$AF127="")*((BB$1-მონაცემები!$I127)/365)),0)</f>
        <v>0</v>
      </c>
      <c r="BC127" s="8">
        <f>IF(მონაცემები!$I127&lt;&gt;"არ დაწყებულა",((BC$1&gt;მონაცემები!$I127)*OR(მონაცემები!$AF127&gt;BC$1,მონაცემები!$AF127="")*((BC$1-მონაცემები!$I127)/365)),0)</f>
        <v>0</v>
      </c>
      <c r="BD127" s="8">
        <f>IF(მონაცემები!$I127&lt;&gt;"არ დაწყებულა",((BD$1&gt;მონაცემები!$I127)*OR(მონაცემები!$AF127&gt;BD$1,მონაცემები!$AF127="")*((BD$1-მონაცემები!$I127)/365)),0)</f>
        <v>0</v>
      </c>
    </row>
    <row r="128" spans="2:56">
      <c r="B128" s="8">
        <f>IF(მონაცემები!$I128&lt;&gt;"არ დაწყებულა",((B$1&gt;მონაცემები!$I128)*OR(მონაცემები!$AF128&gt;B$1,მონაცემები!$AF128="")*((B$1-მონაცემები!$I128)/365)),0)</f>
        <v>0</v>
      </c>
      <c r="C128" s="8">
        <f>IF(მონაცემები!$I128&lt;&gt;"არ დაწყებულა",((C$1&gt;მონაცემები!$I128)*OR(მონაცემები!$AF128&gt;C$1,მონაცემები!$AF128="")*((C$1-მონაცემები!$I128)/365)),0)</f>
        <v>0</v>
      </c>
      <c r="D128" s="8">
        <f>IF(მონაცემები!$I128&lt;&gt;"არ დაწყებულა",((D$1&gt;მონაცემები!$I128)*OR(მონაცემები!$AF128&gt;D$1,მონაცემები!$AF128="")*((D$1-მონაცემები!$I128)/365)),0)</f>
        <v>0</v>
      </c>
      <c r="E128" s="8">
        <f>IF(მონაცემები!$I128&lt;&gt;"არ დაწყებულა",((E$1&gt;მონაცემები!$I128)*OR(მონაცემები!$AF128&gt;E$1,მონაცემები!$AF128="")*((E$1-მონაცემები!$I128)/365)),0)</f>
        <v>0</v>
      </c>
      <c r="F128" s="8">
        <f>IF(მონაცემები!$I128&lt;&gt;"არ დაწყებულა",((F$1&gt;მონაცემები!$I128)*OR(მონაცემები!$AF128&gt;F$1,მონაცემები!$AF128="")*((F$1-მონაცემები!$I128)/365)),0)</f>
        <v>0</v>
      </c>
      <c r="G128" s="8">
        <f>IF(მონაცემები!$I128&lt;&gt;"არ დაწყებულა",((G$1&gt;მონაცემები!$I128)*OR(მონაცემები!$AF128&gt;G$1,მონაცემები!$AF128="")*((G$1-მონაცემები!$I128)/365)),0)</f>
        <v>0</v>
      </c>
      <c r="H128" s="8">
        <f>IF(მონაცემები!$I128&lt;&gt;"არ დაწყებულა",((H$1&gt;მონაცემები!$I128)*OR(მონაცემები!$AF128&gt;H$1,მონაცემები!$AF128="")*((H$1-მონაცემები!$I128)/365)),0)</f>
        <v>0</v>
      </c>
      <c r="I128" s="8">
        <f>IF(მონაცემები!$I128&lt;&gt;"არ დაწყებულა",((I$1&gt;მონაცემები!$I128)*OR(მონაცემები!$AF128&gt;I$1,მონაცემები!$AF128="")*((I$1-მონაცემები!$I128)/365)),0)</f>
        <v>0</v>
      </c>
      <c r="J128" s="8">
        <f>IF(მონაცემები!$I128&lt;&gt;"არ დაწყებულა",((J$1&gt;მონაცემები!$I128)*OR(მონაცემები!$AF128&gt;J$1,მონაცემები!$AF128="")*((J$1-მონაცემები!$I128)/365)),0)</f>
        <v>0</v>
      </c>
      <c r="K128" s="8">
        <f>IF(მონაცემები!$I128&lt;&gt;"არ დაწყებულა",((K$1&gt;მონაცემები!$I128)*OR(მონაცემები!$AF128&gt;K$1,მონაცემები!$AF128="")*((K$1-მონაცემები!$I128)/365)),0)</f>
        <v>0</v>
      </c>
      <c r="L128" s="8">
        <f>IF(მონაცემები!$I128&lt;&gt;"არ დაწყებულა",((L$1&gt;მონაცემები!$I128)*OR(მონაცემები!$AF128&gt;L$1,მონაცემები!$AF128="")*((L$1-მონაცემები!$I128)/365)),0)</f>
        <v>0</v>
      </c>
      <c r="M128" s="8">
        <f>IF(მონაცემები!$I128&lt;&gt;"არ დაწყებულა",((M$1&gt;მონაცემები!$I128)*OR(მონაცემები!$AF128&gt;M$1,მონაცემები!$AF128="")*((M$1-მონაცემები!$I128)/365)),0)</f>
        <v>0</v>
      </c>
      <c r="N128" s="8">
        <f>IF(მონაცემები!$I128&lt;&gt;"არ დაწყებულა",((N$1&gt;მონაცემები!$I128)*OR(მონაცემები!$AF128&gt;N$1,მონაცემები!$AF128="")*((N$1-მონაცემები!$I128)/365)),0)</f>
        <v>0</v>
      </c>
      <c r="O128" s="8">
        <f>IF(მონაცემები!$I128&lt;&gt;"არ დაწყებულა",((O$1&gt;მონაცემები!$I128)*OR(მონაცემები!$AF128&gt;O$1,მონაცემები!$AF128="")*((O$1-მონაცემები!$I128)/365)),0)</f>
        <v>0</v>
      </c>
      <c r="P128" s="8">
        <f>IF(მონაცემები!$I128&lt;&gt;"არ დაწყებულა",((P$1&gt;მონაცემები!$I128)*OR(მონაცემები!$AF128&gt;P$1,მონაცემები!$AF128="")*((P$1-მონაცემები!$I128)/365)),0)</f>
        <v>0</v>
      </c>
      <c r="Q128" s="8">
        <f>IF(მონაცემები!$I128&lt;&gt;"არ დაწყებულა",((Q$1&gt;მონაცემები!$I128)*OR(მონაცემები!$AF128&gt;Q$1,მონაცემები!$AF128="")*((Q$1-მონაცემები!$I128)/365)),0)</f>
        <v>0</v>
      </c>
      <c r="R128" s="8">
        <f>IF(მონაცემები!$I128&lt;&gt;"არ დაწყებულა",((R$1&gt;მონაცემები!$I128)*OR(მონაცემები!$AF128&gt;R$1,მონაცემები!$AF128="")*((R$1-მონაცემები!$I128)/365)),0)</f>
        <v>0</v>
      </c>
      <c r="S128" s="8">
        <f>IF(მონაცემები!$I128&lt;&gt;"არ დაწყებულა",((S$1&gt;მონაცემები!$I128)*OR(მონაცემები!$AF128&gt;S$1,მონაცემები!$AF128="")*((S$1-მონაცემები!$I128)/365)),0)</f>
        <v>0</v>
      </c>
      <c r="T128" s="8">
        <f>IF(მონაცემები!$I128&lt;&gt;"არ დაწყებულა",((T$1&gt;მონაცემები!$I128)*OR(მონაცემები!$AF128&gt;T$1,მონაცემები!$AF128="")*((T$1-მონაცემები!$I128)/365)),0)</f>
        <v>0</v>
      </c>
      <c r="U128" s="8">
        <f>IF(მონაცემები!$I128&lt;&gt;"არ დაწყებულა",((U$1&gt;მონაცემები!$I128)*OR(მონაცემები!$AF128&gt;U$1,მონაცემები!$AF128="")*((U$1-მონაცემები!$I128)/365)),0)</f>
        <v>0</v>
      </c>
      <c r="V128" s="8">
        <f>IF(მონაცემები!$I128&lt;&gt;"არ დაწყებულა",((V$1&gt;მონაცემები!$I128)*OR(მონაცემები!$AF128&gt;V$1,მონაცემები!$AF128="")*((V$1-მონაცემები!$I128)/365)),0)</f>
        <v>0</v>
      </c>
      <c r="W128" s="8">
        <f>IF(მონაცემები!$I128&lt;&gt;"არ დაწყებულა",((W$1&gt;მონაცემები!$I128)*OR(მონაცემები!$AF128&gt;W$1,მონაცემები!$AF128="")*((W$1-მონაცემები!$I128)/365)),0)</f>
        <v>0</v>
      </c>
      <c r="X128" s="8">
        <f>IF(მონაცემები!$I128&lt;&gt;"არ დაწყებულა",((X$1&gt;მონაცემები!$I128)*OR(მონაცემები!$AF128&gt;X$1,მონაცემები!$AF128="")*((X$1-მონაცემები!$I128)/365)),0)</f>
        <v>0</v>
      </c>
      <c r="Y128" s="8">
        <f>IF(მონაცემები!$I128&lt;&gt;"არ დაწყებულა",((Y$1&gt;მონაცემები!$I128)*OR(მონაცემები!$AF128&gt;Y$1,მონაცემები!$AF128="")*((Y$1-მონაცემები!$I128)/365)),0)</f>
        <v>0</v>
      </c>
      <c r="Z128" s="8">
        <f>IF(მონაცემები!$I128&lt;&gt;"არ დაწყებულა",((Z$1&gt;მონაცემები!$I128)*OR(მონაცემები!$AF128&gt;Z$1,მონაცემები!$AF128="")*((Z$1-მონაცემები!$I128)/365)),0)</f>
        <v>0</v>
      </c>
      <c r="AA128" s="8">
        <f>IF(მონაცემები!$I128&lt;&gt;"არ დაწყებულა",((AA$1&gt;მონაცემები!$I128)*OR(მონაცემები!$AF128&gt;AA$1,მონაცემები!$AF128="")*((AA$1-მონაცემები!$I128)/365)),0)</f>
        <v>0</v>
      </c>
      <c r="AB128" s="8">
        <f>IF(მონაცემები!$I128&lt;&gt;"არ დაწყებულა",((AB$1&gt;მონაცემები!$I128)*OR(მონაცემები!$AF128&gt;AB$1,მონაცემები!$AF128="")*((AB$1-მონაცემები!$I128)/365)),0)</f>
        <v>0</v>
      </c>
      <c r="AC128" s="8">
        <f>IF(მონაცემები!$I128&lt;&gt;"არ დაწყებულა",((AC$1&gt;მონაცემები!$I128)*OR(მონაცემები!$AF128&gt;AC$1,მონაცემები!$AF128="")*((AC$1-მონაცემები!$I128)/365)),0)</f>
        <v>0</v>
      </c>
      <c r="AD128" s="8">
        <f>IF(მონაცემები!$I128&lt;&gt;"არ დაწყებულა",((AD$1&gt;მონაცემები!$I128)*OR(მონაცემები!$AF128&gt;AD$1,მონაცემები!$AF128="")*((AD$1-მონაცემები!$I128)/365)),0)</f>
        <v>0</v>
      </c>
      <c r="AE128" s="8">
        <f>IF(მონაცემები!$I128&lt;&gt;"არ დაწყებულა",((AE$1&gt;მონაცემები!$I128)*OR(მონაცემები!$AF128&gt;AE$1,მონაცემები!$AF128="")*((AE$1-მონაცემები!$I128)/365)),0)</f>
        <v>0</v>
      </c>
      <c r="AF128" s="8">
        <f>IF(მონაცემები!$I128&lt;&gt;"არ დაწყებულა",((AF$1&gt;მონაცემები!$I128)*OR(მონაცემები!$AF128&gt;AF$1,მონაცემები!$AF128="")*((AF$1-მონაცემები!$I128)/365)),0)</f>
        <v>0</v>
      </c>
      <c r="AG128" s="8">
        <f>IF(მონაცემები!$I128&lt;&gt;"არ დაწყებულა",((AG$1&gt;მონაცემები!$I128)*OR(მონაცემები!$AF128&gt;AG$1,მონაცემები!$AF128="")*((AG$1-მონაცემები!$I128)/365)),0)</f>
        <v>0</v>
      </c>
      <c r="AH128" s="8">
        <f>IF(მონაცემები!$I128&lt;&gt;"არ დაწყებულა",((AH$1&gt;მონაცემები!$I128)*OR(მონაცემები!$AF128&gt;AH$1,მონაცემები!$AF128="")*((AH$1-მონაცემები!$I128)/365)),0)</f>
        <v>0</v>
      </c>
      <c r="AI128" s="8">
        <f>IF(მონაცემები!$I128&lt;&gt;"არ დაწყებულა",((AI$1&gt;მონაცემები!$I128)*OR(მონაცემები!$AF128&gt;AI$1,მონაცემები!$AF128="")*((AI$1-მონაცემები!$I128)/365)),0)</f>
        <v>0</v>
      </c>
      <c r="AJ128" s="8">
        <f>IF(მონაცემები!$I128&lt;&gt;"არ დაწყებულა",((AJ$1&gt;მონაცემები!$I128)*OR(მონაცემები!$AF128&gt;AJ$1,მონაცემები!$AF128="")*((AJ$1-მონაცემები!$I128)/365)),0)</f>
        <v>0</v>
      </c>
      <c r="AK128" s="8">
        <f>IF(მონაცემები!$I128&lt;&gt;"არ დაწყებულა",((AK$1&gt;მონაცემები!$I128)*OR(მონაცემები!$AF128&gt;AK$1,მონაცემები!$AF128="")*((AK$1-მონაცემები!$I128)/365)),0)</f>
        <v>0</v>
      </c>
      <c r="AL128" s="8">
        <f>IF(მონაცემები!$I128&lt;&gt;"არ დაწყებულა",((AL$1&gt;მონაცემები!$I128)*OR(მონაცემები!$AF128&gt;AL$1,მონაცემები!$AF128="")*((AL$1-მონაცემები!$I128)/365)),0)</f>
        <v>0</v>
      </c>
      <c r="AM128" s="8">
        <f>IF(მონაცემები!$I128&lt;&gt;"არ დაწყებულა",((AM$1&gt;მონაცემები!$I128)*OR(მონაცემები!$AF128&gt;AM$1,მონაცემები!$AF128="")*((AM$1-მონაცემები!$I128)/365)),0)</f>
        <v>0</v>
      </c>
      <c r="AN128" s="8">
        <f>IF(მონაცემები!$I128&lt;&gt;"არ დაწყებულა",((AN$1&gt;მონაცემები!$I128)*OR(მონაცემები!$AF128&gt;AN$1,მონაცემები!$AF128="")*((AN$1-მონაცემები!$I128)/365)),0)</f>
        <v>0</v>
      </c>
      <c r="AO128" s="8">
        <f>IF(მონაცემები!$I128&lt;&gt;"არ დაწყებულა",((AO$1&gt;მონაცემები!$I128)*OR(მონაცემები!$AF128&gt;AO$1,მონაცემები!$AF128="")*((AO$1-მონაცემები!$I128)/365)),0)</f>
        <v>0</v>
      </c>
      <c r="AP128" s="8">
        <f>IF(მონაცემები!$I128&lt;&gt;"არ დაწყებულა",((AP$1&gt;მონაცემები!$I128)*OR(მონაცემები!$AF128&gt;AP$1,მონაცემები!$AF128="")*((AP$1-მონაცემები!$I128)/365)),0)</f>
        <v>0</v>
      </c>
      <c r="AQ128" s="8">
        <f>IF(მონაცემები!$I128&lt;&gt;"არ დაწყებულა",((AQ$1&gt;მონაცემები!$I128)*OR(მონაცემები!$AF128&gt;AQ$1,მონაცემები!$AF128="")*((AQ$1-მონაცემები!$I128)/365)),0)</f>
        <v>0</v>
      </c>
      <c r="AR128" s="8">
        <f>IF(მონაცემები!$I128&lt;&gt;"არ დაწყებულა",((AR$1&gt;მონაცემები!$I128)*OR(მონაცემები!$AF128&gt;AR$1,მონაცემები!$AF128="")*((AR$1-მონაცემები!$I128)/365)),0)</f>
        <v>0</v>
      </c>
      <c r="AS128" s="8">
        <f>IF(მონაცემები!$I128&lt;&gt;"არ დაწყებულა",((AS$1&gt;მონაცემები!$I128)*OR(მონაცემები!$AF128&gt;AS$1,მონაცემები!$AF128="")*((AS$1-მონაცემები!$I128)/365)),0)</f>
        <v>0</v>
      </c>
      <c r="AT128" s="8">
        <f>IF(მონაცემები!$I128&lt;&gt;"არ დაწყებულა",((AT$1&gt;მონაცემები!$I128)*OR(მონაცემები!$AF128&gt;AT$1,მონაცემები!$AF128="")*((AT$1-მონაცემები!$I128)/365)),0)</f>
        <v>0</v>
      </c>
      <c r="AU128" s="8">
        <f>IF(მონაცემები!$I128&lt;&gt;"არ დაწყებულა",((AU$1&gt;მონაცემები!$I128)*OR(მონაცემები!$AF128&gt;AU$1,მონაცემები!$AF128="")*((AU$1-მონაცემები!$I128)/365)),0)</f>
        <v>0</v>
      </c>
      <c r="AV128" s="8">
        <f>IF(მონაცემები!$I128&lt;&gt;"არ დაწყებულა",((AV$1&gt;მონაცემები!$I128)*OR(მონაცემები!$AF128&gt;AV$1,მონაცემები!$AF128="")*((AV$1-მონაცემები!$I128)/365)),0)</f>
        <v>0</v>
      </c>
      <c r="AW128" s="8">
        <f>IF(მონაცემები!$I128&lt;&gt;"არ დაწყებულა",((AW$1&gt;მონაცემები!$I128)*OR(მონაცემები!$AF128&gt;AW$1,მონაცემები!$AF128="")*((AW$1-მონაცემები!$I128)/365)),0)</f>
        <v>0</v>
      </c>
      <c r="AX128" s="8">
        <f>IF(მონაცემები!$I128&lt;&gt;"არ დაწყებულა",((AX$1&gt;მონაცემები!$I128)*OR(მონაცემები!$AF128&gt;AX$1,მონაცემები!$AF128="")*((AX$1-მონაცემები!$I128)/365)),0)</f>
        <v>0</v>
      </c>
      <c r="AY128" s="8">
        <f>IF(მონაცემები!$I128&lt;&gt;"არ დაწყებულა",((AY$1&gt;მონაცემები!$I128)*OR(მონაცემები!$AF128&gt;AY$1,მონაცემები!$AF128="")*((AY$1-მონაცემები!$I128)/365)),0)</f>
        <v>0</v>
      </c>
      <c r="AZ128" s="8">
        <f>IF(მონაცემები!$I128&lt;&gt;"არ დაწყებულა",((AZ$1&gt;მონაცემები!$I128)*OR(მონაცემები!$AF128&gt;AZ$1,მონაცემები!$AF128="")*((AZ$1-მონაცემები!$I128)/365)),0)</f>
        <v>0</v>
      </c>
      <c r="BA128" s="8">
        <f>IF(მონაცემები!$I128&lt;&gt;"არ დაწყებულა",((BA$1&gt;მონაცემები!$I128)*OR(მონაცემები!$AF128&gt;BA$1,მონაცემები!$AF128="")*((BA$1-მონაცემები!$I128)/365)),0)</f>
        <v>0</v>
      </c>
      <c r="BB128" s="8">
        <f>IF(მონაცემები!$I128&lt;&gt;"არ დაწყებულა",((BB$1&gt;მონაცემები!$I128)*OR(მონაცემები!$AF128&gt;BB$1,მონაცემები!$AF128="")*((BB$1-მონაცემები!$I128)/365)),0)</f>
        <v>0</v>
      </c>
      <c r="BC128" s="8">
        <f>IF(მონაცემები!$I128&lt;&gt;"არ დაწყებულა",((BC$1&gt;მონაცემები!$I128)*OR(მონაცემები!$AF128&gt;BC$1,მონაცემები!$AF128="")*((BC$1-მონაცემები!$I128)/365)),0)</f>
        <v>0</v>
      </c>
      <c r="BD128" s="8">
        <f>IF(მონაცემები!$I128&lt;&gt;"არ დაწყებულა",((BD$1&gt;მონაცემები!$I128)*OR(მონაცემები!$AF128&gt;BD$1,მონაცემები!$AF128="")*((BD$1-მონაცემები!$I128)/365)),0)</f>
        <v>0</v>
      </c>
    </row>
    <row r="129" spans="2:56">
      <c r="B129" s="8">
        <f>IF(მონაცემები!$I129&lt;&gt;"არ დაწყებულა",((B$1&gt;მონაცემები!$I129)*OR(მონაცემები!$AF129&gt;B$1,მონაცემები!$AF129="")*((B$1-მონაცემები!$I129)/365)),0)</f>
        <v>0</v>
      </c>
      <c r="C129" s="8">
        <f>IF(მონაცემები!$I129&lt;&gt;"არ დაწყებულა",((C$1&gt;მონაცემები!$I129)*OR(მონაცემები!$AF129&gt;C$1,მონაცემები!$AF129="")*((C$1-მონაცემები!$I129)/365)),0)</f>
        <v>0</v>
      </c>
      <c r="D129" s="8">
        <f>IF(მონაცემები!$I129&lt;&gt;"არ დაწყებულა",((D$1&gt;მონაცემები!$I129)*OR(მონაცემები!$AF129&gt;D$1,მონაცემები!$AF129="")*((D$1-მონაცემები!$I129)/365)),0)</f>
        <v>0</v>
      </c>
      <c r="E129" s="8">
        <f>IF(მონაცემები!$I129&lt;&gt;"არ დაწყებულა",((E$1&gt;მონაცემები!$I129)*OR(მონაცემები!$AF129&gt;E$1,მონაცემები!$AF129="")*((E$1-მონაცემები!$I129)/365)),0)</f>
        <v>0</v>
      </c>
      <c r="F129" s="8">
        <f>IF(მონაცემები!$I129&lt;&gt;"არ დაწყებულა",((F$1&gt;მონაცემები!$I129)*OR(მონაცემები!$AF129&gt;F$1,მონაცემები!$AF129="")*((F$1-მონაცემები!$I129)/365)),0)</f>
        <v>0</v>
      </c>
      <c r="G129" s="8">
        <f>IF(მონაცემები!$I129&lt;&gt;"არ დაწყებულა",((G$1&gt;მონაცემები!$I129)*OR(მონაცემები!$AF129&gt;G$1,მონაცემები!$AF129="")*((G$1-მონაცემები!$I129)/365)),0)</f>
        <v>0</v>
      </c>
      <c r="H129" s="8">
        <f>IF(მონაცემები!$I129&lt;&gt;"არ დაწყებულა",((H$1&gt;მონაცემები!$I129)*OR(მონაცემები!$AF129&gt;H$1,მონაცემები!$AF129="")*((H$1-მონაცემები!$I129)/365)),0)</f>
        <v>0</v>
      </c>
      <c r="I129" s="8">
        <f>IF(მონაცემები!$I129&lt;&gt;"არ დაწყებულა",((I$1&gt;მონაცემები!$I129)*OR(მონაცემები!$AF129&gt;I$1,მონაცემები!$AF129="")*((I$1-მონაცემები!$I129)/365)),0)</f>
        <v>0</v>
      </c>
      <c r="J129" s="8">
        <f>IF(მონაცემები!$I129&lt;&gt;"არ დაწყებულა",((J$1&gt;მონაცემები!$I129)*OR(მონაცემები!$AF129&gt;J$1,მონაცემები!$AF129="")*((J$1-მონაცემები!$I129)/365)),0)</f>
        <v>0</v>
      </c>
      <c r="K129" s="8">
        <f>IF(მონაცემები!$I129&lt;&gt;"არ დაწყებულა",((K$1&gt;მონაცემები!$I129)*OR(მონაცემები!$AF129&gt;K$1,მონაცემები!$AF129="")*((K$1-მონაცემები!$I129)/365)),0)</f>
        <v>0</v>
      </c>
      <c r="L129" s="8">
        <f>IF(მონაცემები!$I129&lt;&gt;"არ დაწყებულა",((L$1&gt;მონაცემები!$I129)*OR(მონაცემები!$AF129&gt;L$1,მონაცემები!$AF129="")*((L$1-მონაცემები!$I129)/365)),0)</f>
        <v>0</v>
      </c>
      <c r="M129" s="8">
        <f>IF(მონაცემები!$I129&lt;&gt;"არ დაწყებულა",((M$1&gt;მონაცემები!$I129)*OR(მონაცემები!$AF129&gt;M$1,მონაცემები!$AF129="")*((M$1-მონაცემები!$I129)/365)),0)</f>
        <v>0</v>
      </c>
      <c r="N129" s="8">
        <f>IF(მონაცემები!$I129&lt;&gt;"არ დაწყებულა",((N$1&gt;მონაცემები!$I129)*OR(მონაცემები!$AF129&gt;N$1,მონაცემები!$AF129="")*((N$1-მონაცემები!$I129)/365)),0)</f>
        <v>0</v>
      </c>
      <c r="O129" s="8">
        <f>IF(მონაცემები!$I129&lt;&gt;"არ დაწყებულა",((O$1&gt;მონაცემები!$I129)*OR(მონაცემები!$AF129&gt;O$1,მონაცემები!$AF129="")*((O$1-მონაცემები!$I129)/365)),0)</f>
        <v>0</v>
      </c>
      <c r="P129" s="8">
        <f>IF(მონაცემები!$I129&lt;&gt;"არ დაწყებულა",((P$1&gt;მონაცემები!$I129)*OR(მონაცემები!$AF129&gt;P$1,მონაცემები!$AF129="")*((P$1-მონაცემები!$I129)/365)),0)</f>
        <v>0</v>
      </c>
      <c r="Q129" s="8">
        <f>IF(მონაცემები!$I129&lt;&gt;"არ დაწყებულა",((Q$1&gt;მონაცემები!$I129)*OR(მონაცემები!$AF129&gt;Q$1,მონაცემები!$AF129="")*((Q$1-მონაცემები!$I129)/365)),0)</f>
        <v>0</v>
      </c>
      <c r="R129" s="8">
        <f>IF(მონაცემები!$I129&lt;&gt;"არ დაწყებულა",((R$1&gt;მონაცემები!$I129)*OR(მონაცემები!$AF129&gt;R$1,მონაცემები!$AF129="")*((R$1-მონაცემები!$I129)/365)),0)</f>
        <v>0</v>
      </c>
      <c r="S129" s="8">
        <f>IF(მონაცემები!$I129&lt;&gt;"არ დაწყებულა",((S$1&gt;მონაცემები!$I129)*OR(მონაცემები!$AF129&gt;S$1,მონაცემები!$AF129="")*((S$1-მონაცემები!$I129)/365)),0)</f>
        <v>0</v>
      </c>
      <c r="T129" s="8">
        <f>IF(მონაცემები!$I129&lt;&gt;"არ დაწყებულა",((T$1&gt;მონაცემები!$I129)*OR(მონაცემები!$AF129&gt;T$1,მონაცემები!$AF129="")*((T$1-მონაცემები!$I129)/365)),0)</f>
        <v>0</v>
      </c>
      <c r="U129" s="8">
        <f>IF(მონაცემები!$I129&lt;&gt;"არ დაწყებულა",((U$1&gt;მონაცემები!$I129)*OR(მონაცემები!$AF129&gt;U$1,მონაცემები!$AF129="")*((U$1-მონაცემები!$I129)/365)),0)</f>
        <v>0</v>
      </c>
      <c r="V129" s="8">
        <f>IF(მონაცემები!$I129&lt;&gt;"არ დაწყებულა",((V$1&gt;მონაცემები!$I129)*OR(მონაცემები!$AF129&gt;V$1,მონაცემები!$AF129="")*((V$1-მონაცემები!$I129)/365)),0)</f>
        <v>0</v>
      </c>
      <c r="W129" s="8">
        <f>IF(მონაცემები!$I129&lt;&gt;"არ დაწყებულა",((W$1&gt;მონაცემები!$I129)*OR(მონაცემები!$AF129&gt;W$1,მონაცემები!$AF129="")*((W$1-მონაცემები!$I129)/365)),0)</f>
        <v>0</v>
      </c>
      <c r="X129" s="8">
        <f>IF(მონაცემები!$I129&lt;&gt;"არ დაწყებულა",((X$1&gt;მონაცემები!$I129)*OR(მონაცემები!$AF129&gt;X$1,მონაცემები!$AF129="")*((X$1-მონაცემები!$I129)/365)),0)</f>
        <v>0</v>
      </c>
      <c r="Y129" s="8">
        <f>IF(მონაცემები!$I129&lt;&gt;"არ დაწყებულა",((Y$1&gt;მონაცემები!$I129)*OR(მონაცემები!$AF129&gt;Y$1,მონაცემები!$AF129="")*((Y$1-მონაცემები!$I129)/365)),0)</f>
        <v>0</v>
      </c>
      <c r="Z129" s="8">
        <f>IF(მონაცემები!$I129&lt;&gt;"არ დაწყებულა",((Z$1&gt;მონაცემები!$I129)*OR(მონაცემები!$AF129&gt;Z$1,მონაცემები!$AF129="")*((Z$1-მონაცემები!$I129)/365)),0)</f>
        <v>0</v>
      </c>
      <c r="AA129" s="8">
        <f>IF(მონაცემები!$I129&lt;&gt;"არ დაწყებულა",((AA$1&gt;მონაცემები!$I129)*OR(მონაცემები!$AF129&gt;AA$1,მონაცემები!$AF129="")*((AA$1-მონაცემები!$I129)/365)),0)</f>
        <v>0</v>
      </c>
      <c r="AB129" s="8">
        <f>IF(მონაცემები!$I129&lt;&gt;"არ დაწყებულა",((AB$1&gt;მონაცემები!$I129)*OR(მონაცემები!$AF129&gt;AB$1,მონაცემები!$AF129="")*((AB$1-მონაცემები!$I129)/365)),0)</f>
        <v>0</v>
      </c>
      <c r="AC129" s="8">
        <f>IF(მონაცემები!$I129&lt;&gt;"არ დაწყებულა",((AC$1&gt;მონაცემები!$I129)*OR(მონაცემები!$AF129&gt;AC$1,მონაცემები!$AF129="")*((AC$1-მონაცემები!$I129)/365)),0)</f>
        <v>0</v>
      </c>
      <c r="AD129" s="8">
        <f>IF(მონაცემები!$I129&lt;&gt;"არ დაწყებულა",((AD$1&gt;მონაცემები!$I129)*OR(მონაცემები!$AF129&gt;AD$1,მონაცემები!$AF129="")*((AD$1-მონაცემები!$I129)/365)),0)</f>
        <v>0</v>
      </c>
      <c r="AE129" s="8">
        <f>IF(მონაცემები!$I129&lt;&gt;"არ დაწყებულა",((AE$1&gt;მონაცემები!$I129)*OR(მონაცემები!$AF129&gt;AE$1,მონაცემები!$AF129="")*((AE$1-მონაცემები!$I129)/365)),0)</f>
        <v>0</v>
      </c>
      <c r="AF129" s="8">
        <f>IF(მონაცემები!$I129&lt;&gt;"არ დაწყებულა",((AF$1&gt;მონაცემები!$I129)*OR(მონაცემები!$AF129&gt;AF$1,მონაცემები!$AF129="")*((AF$1-მონაცემები!$I129)/365)),0)</f>
        <v>0</v>
      </c>
      <c r="AG129" s="8">
        <f>IF(მონაცემები!$I129&lt;&gt;"არ დაწყებულა",((AG$1&gt;მონაცემები!$I129)*OR(მონაცემები!$AF129&gt;AG$1,მონაცემები!$AF129="")*((AG$1-მონაცემები!$I129)/365)),0)</f>
        <v>0</v>
      </c>
      <c r="AH129" s="8">
        <f>IF(მონაცემები!$I129&lt;&gt;"არ დაწყებულა",((AH$1&gt;მონაცემები!$I129)*OR(მონაცემები!$AF129&gt;AH$1,მონაცემები!$AF129="")*((AH$1-მონაცემები!$I129)/365)),0)</f>
        <v>0</v>
      </c>
      <c r="AI129" s="8">
        <f>IF(მონაცემები!$I129&lt;&gt;"არ დაწყებულა",((AI$1&gt;მონაცემები!$I129)*OR(მონაცემები!$AF129&gt;AI$1,მონაცემები!$AF129="")*((AI$1-მონაცემები!$I129)/365)),0)</f>
        <v>0</v>
      </c>
      <c r="AJ129" s="8">
        <f>IF(მონაცემები!$I129&lt;&gt;"არ დაწყებულა",((AJ$1&gt;მონაცემები!$I129)*OR(მონაცემები!$AF129&gt;AJ$1,მონაცემები!$AF129="")*((AJ$1-მონაცემები!$I129)/365)),0)</f>
        <v>0</v>
      </c>
      <c r="AK129" s="8">
        <f>IF(მონაცემები!$I129&lt;&gt;"არ დაწყებულა",((AK$1&gt;მონაცემები!$I129)*OR(მონაცემები!$AF129&gt;AK$1,მონაცემები!$AF129="")*((AK$1-მონაცემები!$I129)/365)),0)</f>
        <v>0</v>
      </c>
      <c r="AL129" s="8">
        <f>IF(მონაცემები!$I129&lt;&gt;"არ დაწყებულა",((AL$1&gt;მონაცემები!$I129)*OR(მონაცემები!$AF129&gt;AL$1,მონაცემები!$AF129="")*((AL$1-მონაცემები!$I129)/365)),0)</f>
        <v>0</v>
      </c>
      <c r="AM129" s="8">
        <f>IF(მონაცემები!$I129&lt;&gt;"არ დაწყებულა",((AM$1&gt;მონაცემები!$I129)*OR(მონაცემები!$AF129&gt;AM$1,მონაცემები!$AF129="")*((AM$1-მონაცემები!$I129)/365)),0)</f>
        <v>0</v>
      </c>
      <c r="AN129" s="8">
        <f>IF(მონაცემები!$I129&lt;&gt;"არ დაწყებულა",((AN$1&gt;მონაცემები!$I129)*OR(მონაცემები!$AF129&gt;AN$1,მონაცემები!$AF129="")*((AN$1-მონაცემები!$I129)/365)),0)</f>
        <v>0</v>
      </c>
      <c r="AO129" s="8">
        <f>IF(მონაცემები!$I129&lt;&gt;"არ დაწყებულა",((AO$1&gt;მონაცემები!$I129)*OR(მონაცემები!$AF129&gt;AO$1,მონაცემები!$AF129="")*((AO$1-მონაცემები!$I129)/365)),0)</f>
        <v>0</v>
      </c>
      <c r="AP129" s="8">
        <f>IF(მონაცემები!$I129&lt;&gt;"არ დაწყებულა",((AP$1&gt;მონაცემები!$I129)*OR(მონაცემები!$AF129&gt;AP$1,მონაცემები!$AF129="")*((AP$1-მონაცემები!$I129)/365)),0)</f>
        <v>0</v>
      </c>
      <c r="AQ129" s="8">
        <f>IF(მონაცემები!$I129&lt;&gt;"არ დაწყებულა",((AQ$1&gt;მონაცემები!$I129)*OR(მონაცემები!$AF129&gt;AQ$1,მონაცემები!$AF129="")*((AQ$1-მონაცემები!$I129)/365)),0)</f>
        <v>0</v>
      </c>
      <c r="AR129" s="8">
        <f>IF(მონაცემები!$I129&lt;&gt;"არ დაწყებულა",((AR$1&gt;მონაცემები!$I129)*OR(მონაცემები!$AF129&gt;AR$1,მონაცემები!$AF129="")*((AR$1-მონაცემები!$I129)/365)),0)</f>
        <v>0</v>
      </c>
      <c r="AS129" s="8">
        <f>IF(მონაცემები!$I129&lt;&gt;"არ დაწყებულა",((AS$1&gt;მონაცემები!$I129)*OR(მონაცემები!$AF129&gt;AS$1,მონაცემები!$AF129="")*((AS$1-მონაცემები!$I129)/365)),0)</f>
        <v>0</v>
      </c>
      <c r="AT129" s="8">
        <f>IF(მონაცემები!$I129&lt;&gt;"არ დაწყებულა",((AT$1&gt;მონაცემები!$I129)*OR(მონაცემები!$AF129&gt;AT$1,მონაცემები!$AF129="")*((AT$1-მონაცემები!$I129)/365)),0)</f>
        <v>0</v>
      </c>
      <c r="AU129" s="8">
        <f>IF(მონაცემები!$I129&lt;&gt;"არ დაწყებულა",((AU$1&gt;მონაცემები!$I129)*OR(მონაცემები!$AF129&gt;AU$1,მონაცემები!$AF129="")*((AU$1-მონაცემები!$I129)/365)),0)</f>
        <v>0</v>
      </c>
      <c r="AV129" s="8">
        <f>IF(მონაცემები!$I129&lt;&gt;"არ დაწყებულა",((AV$1&gt;მონაცემები!$I129)*OR(მონაცემები!$AF129&gt;AV$1,მონაცემები!$AF129="")*((AV$1-მონაცემები!$I129)/365)),0)</f>
        <v>0</v>
      </c>
      <c r="AW129" s="8">
        <f>IF(მონაცემები!$I129&lt;&gt;"არ დაწყებულა",((AW$1&gt;მონაცემები!$I129)*OR(მონაცემები!$AF129&gt;AW$1,მონაცემები!$AF129="")*((AW$1-მონაცემები!$I129)/365)),0)</f>
        <v>0</v>
      </c>
      <c r="AX129" s="8">
        <f>IF(მონაცემები!$I129&lt;&gt;"არ დაწყებულა",((AX$1&gt;მონაცემები!$I129)*OR(მონაცემები!$AF129&gt;AX$1,მონაცემები!$AF129="")*((AX$1-მონაცემები!$I129)/365)),0)</f>
        <v>0</v>
      </c>
      <c r="AY129" s="8">
        <f>IF(მონაცემები!$I129&lt;&gt;"არ დაწყებულა",((AY$1&gt;მონაცემები!$I129)*OR(მონაცემები!$AF129&gt;AY$1,მონაცემები!$AF129="")*((AY$1-მონაცემები!$I129)/365)),0)</f>
        <v>0</v>
      </c>
      <c r="AZ129" s="8">
        <f>IF(მონაცემები!$I129&lt;&gt;"არ დაწყებულა",((AZ$1&gt;მონაცემები!$I129)*OR(მონაცემები!$AF129&gt;AZ$1,მონაცემები!$AF129="")*((AZ$1-მონაცემები!$I129)/365)),0)</f>
        <v>0</v>
      </c>
      <c r="BA129" s="8">
        <f>IF(მონაცემები!$I129&lt;&gt;"არ დაწყებულა",((BA$1&gt;მონაცემები!$I129)*OR(მონაცემები!$AF129&gt;BA$1,მონაცემები!$AF129="")*((BA$1-მონაცემები!$I129)/365)),0)</f>
        <v>0</v>
      </c>
      <c r="BB129" s="8">
        <f>IF(მონაცემები!$I129&lt;&gt;"არ დაწყებულა",((BB$1&gt;მონაცემები!$I129)*OR(მონაცემები!$AF129&gt;BB$1,მონაცემები!$AF129="")*((BB$1-მონაცემები!$I129)/365)),0)</f>
        <v>0</v>
      </c>
      <c r="BC129" s="8">
        <f>IF(მონაცემები!$I129&lt;&gt;"არ დაწყებულა",((BC$1&gt;მონაცემები!$I129)*OR(მონაცემები!$AF129&gt;BC$1,მონაცემები!$AF129="")*((BC$1-მონაცემები!$I129)/365)),0)</f>
        <v>0</v>
      </c>
      <c r="BD129" s="8">
        <f>IF(მონაცემები!$I129&lt;&gt;"არ დაწყებულა",((BD$1&gt;მონაცემები!$I129)*OR(მონაცემები!$AF129&gt;BD$1,მონაცემები!$AF129="")*((BD$1-მონაცემები!$I129)/365)),0)</f>
        <v>0</v>
      </c>
    </row>
    <row r="130" spans="2:56">
      <c r="B130" s="8">
        <f>IF(მონაცემები!$I130&lt;&gt;"არ დაწყებულა",((B$1&gt;მონაცემები!$I130)*OR(მონაცემები!$AF130&gt;B$1,მონაცემები!$AF130="")*((B$1-მონაცემები!$I130)/365)),0)</f>
        <v>3.5013698630136987</v>
      </c>
      <c r="C130" s="8">
        <f>IF(მონაცემები!$I130&lt;&gt;"არ დაწყებულა",((C$1&gt;მონაცემები!$I130)*OR(მონაცემები!$AF130&gt;C$1,მონაცემები!$AF130="")*((C$1-მონაცემები!$I130)/365)),0)</f>
        <v>3.5863013698630137</v>
      </c>
      <c r="D130" s="8">
        <f>IF(მონაცემები!$I130&lt;&gt;"არ დაწყებულა",((D$1&gt;მონაცემები!$I130)*OR(მონაცემები!$AF130&gt;D$1,მონაცემები!$AF130="")*((D$1-მონაცემები!$I130)/365)),0)</f>
        <v>3.6630136986301371</v>
      </c>
      <c r="E130" s="8">
        <f>IF(მონაცემები!$I130&lt;&gt;"არ დაწყებულა",((E$1&gt;მონაცემები!$I130)*OR(მონაცემები!$AF130&gt;E$1,მონაცემები!$AF130="")*((E$1-მონაცემები!$I130)/365)),0)</f>
        <v>3.7479452054794522</v>
      </c>
      <c r="F130" s="8">
        <f>IF(მონაცემები!$I130&lt;&gt;"არ დაწყებულა",((F$1&gt;მონაცემები!$I130)*OR(მონაცემები!$AF130&gt;F$1,მონაცემები!$AF130="")*((F$1-მონაცემები!$I130)/365)),0)</f>
        <v>3.8301369863013699</v>
      </c>
      <c r="G130" s="8">
        <f>IF(მონაცემები!$I130&lt;&gt;"არ დაწყებულა",((G$1&gt;მონაცემები!$I130)*OR(მონაცემები!$AF130&gt;G$1,მონაცემები!$AF130="")*((G$1-მონაცემები!$I130)/365)),0)</f>
        <v>3.9150684931506849</v>
      </c>
      <c r="H130" s="8">
        <f>IF(მონაცემები!$I130&lt;&gt;"არ დაწყებულა",((H$1&gt;მონაცემები!$I130)*OR(მონაცემები!$AF130&gt;H$1,მონაცემები!$AF130="")*((H$1-მონაცემები!$I130)/365)),0)</f>
        <v>3.9972602739726026</v>
      </c>
      <c r="I130" s="8">
        <f>IF(მონაცემები!$I130&lt;&gt;"არ დაწყებულა",((I$1&gt;მონაცემები!$I130)*OR(მონაცემები!$AF130&gt;I$1,მონაცემები!$AF130="")*((I$1-მონაცემები!$I130)/365)),0)</f>
        <v>4.0821917808219181</v>
      </c>
      <c r="J130" s="8">
        <f>IF(მონაცემები!$I130&lt;&gt;"არ დაწყებულა",((J$1&gt;მონაცემები!$I130)*OR(მონაცემები!$AF130&gt;J$1,მონაცემები!$AF130="")*((J$1-მონაცემები!$I130)/365)),0)</f>
        <v>4.1671232876712327</v>
      </c>
      <c r="K130" s="8">
        <f>IF(მონაცემები!$I130&lt;&gt;"არ დაწყებულა",((K$1&gt;მონაცემები!$I130)*OR(მონაცემები!$AF130&gt;K$1,მონაცემები!$AF130="")*((K$1-მონაცემები!$I130)/365)),0)</f>
        <v>4.2493150684931509</v>
      </c>
      <c r="L130" s="8">
        <f>IF(მონაცემები!$I130&lt;&gt;"არ დაწყებულა",((L$1&gt;მონაცემები!$I130)*OR(მონაცემები!$AF130&gt;L$1,მონაცემები!$AF130="")*((L$1-მონაცემები!$I130)/365)),0)</f>
        <v>4.3342465753424655</v>
      </c>
      <c r="M130" s="8">
        <f>IF(მონაცემები!$I130&lt;&gt;"არ დაწყებულა",((M$1&gt;მონაცემები!$I130)*OR(მონაცემები!$AF130&gt;M$1,მონაცემები!$AF130="")*((M$1-მონაცემები!$I130)/365)),0)</f>
        <v>4.4164383561643836</v>
      </c>
      <c r="N130" s="8">
        <f>IF(მონაცემები!$I130&lt;&gt;"არ დაწყებულა",((N$1&gt;მონაცემები!$I130)*OR(მონაცემები!$AF130&gt;N$1,მონაცემები!$AF130="")*((N$1-მონაცემები!$I130)/365)),0)</f>
        <v>4.5013698630136982</v>
      </c>
      <c r="O130" s="8">
        <f>IF(მონაცემები!$I130&lt;&gt;"არ დაწყებულა",((O$1&gt;მონაცემები!$I130)*OR(მონაცემები!$AF130&gt;O$1,მონაცემები!$AF130="")*((O$1-მონაცემები!$I130)/365)),0)</f>
        <v>4.5863013698630137</v>
      </c>
      <c r="P130" s="8">
        <f>IF(მონაცემები!$I130&lt;&gt;"არ დაწყებულა",((P$1&gt;მონაცემები!$I130)*OR(მონაცემები!$AF130&gt;P$1,მონაცემები!$AF130="")*((P$1-მონაცემები!$I130)/365)),0)</f>
        <v>4.6657534246575345</v>
      </c>
      <c r="Q130" s="8">
        <f>IF(მონაცემები!$I130&lt;&gt;"არ დაწყებულა",((Q$1&gt;მონაცემები!$I130)*OR(მონაცემები!$AF130&gt;Q$1,მონაცემები!$AF130="")*((Q$1-მონაცემები!$I130)/365)),0)</f>
        <v>4.7506849315068491</v>
      </c>
      <c r="R130" s="8">
        <f>IF(მონაცემები!$I130&lt;&gt;"არ დაწყებულა",((R$1&gt;მონაცემები!$I130)*OR(მონაცემები!$AF130&gt;R$1,მონაცემები!$AF130="")*((R$1-მონაცემები!$I130)/365)),0)</f>
        <v>4.8328767123287673</v>
      </c>
      <c r="S130" s="8">
        <f>IF(მონაცემები!$I130&lt;&gt;"არ დაწყებულა",((S$1&gt;მონაცემები!$I130)*OR(მონაცემები!$AF130&gt;S$1,მონაცემები!$AF130="")*((S$1-მონაცემები!$I130)/365)),0)</f>
        <v>4.9178082191780819</v>
      </c>
      <c r="T130" s="8">
        <f>IF(მონაცემები!$I130&lt;&gt;"არ დაწყებულა",((T$1&gt;მონაცემები!$I130)*OR(მონაცემები!$AF130&gt;T$1,მონაცემები!$AF130="")*((T$1-მონაცემები!$I130)/365)),0)</f>
        <v>5</v>
      </c>
      <c r="U130" s="8">
        <f>IF(მონაცემები!$I130&lt;&gt;"არ დაწყებულა",((U$1&gt;მონაცემები!$I130)*OR(მონაცემები!$AF130&gt;U$1,მონაცემები!$AF130="")*((U$1-მონაცემები!$I130)/365)),0)</f>
        <v>5.0849315068493155</v>
      </c>
      <c r="V130" s="8">
        <f>IF(მონაცემები!$I130&lt;&gt;"არ დაწყებულა",((V$1&gt;მონაცემები!$I130)*OR(მონაცემები!$AF130&gt;V$1,მონაცემები!$AF130="")*((V$1-მონაცემები!$I130)/365)),0)</f>
        <v>5.1698630136986301</v>
      </c>
      <c r="W130" s="8">
        <f>IF(მონაცემები!$I130&lt;&gt;"არ დაწყებულა",((W$1&gt;მონაცემები!$I130)*OR(მონაცემები!$AF130&gt;W$1,მონაცემები!$AF130="")*((W$1-მონაცემები!$I130)/365)),0)</f>
        <v>5.2520547945205482</v>
      </c>
      <c r="X130" s="8">
        <f>IF(მონაცემები!$I130&lt;&gt;"არ დაწყებულა",((X$1&gt;მონაცემები!$I130)*OR(მონაცემები!$AF130&gt;X$1,მონაცემები!$AF130="")*((X$1-მონაცემები!$I130)/365)),0)</f>
        <v>5.3369863013698629</v>
      </c>
      <c r="Y130" s="8">
        <f>IF(მონაცემები!$I130&lt;&gt;"არ დაწყებულა",((Y$1&gt;მონაცემები!$I130)*OR(მონაცემები!$AF130&gt;Y$1,მონაცემები!$AF130="")*((Y$1-მონაცემები!$I130)/365)),0)</f>
        <v>5.419178082191781</v>
      </c>
      <c r="Z130" s="8">
        <f>IF(მონაცემები!$I130&lt;&gt;"არ დაწყებულა",((Z$1&gt;მონაცემები!$I130)*OR(მონაცემები!$AF130&gt;Z$1,მონაცემები!$AF130="")*((Z$1-მონაცემები!$I130)/365)),0)</f>
        <v>5.5041095890410956</v>
      </c>
      <c r="AA130" s="8">
        <f>IF(მონაცემები!$I130&lt;&gt;"არ დაწყებულა",((AA$1&gt;მონაცემები!$I130)*OR(მონაცემები!$AF130&gt;AA$1,მონაცემები!$AF130="")*((AA$1-მონაცემები!$I130)/365)),0)</f>
        <v>5.5890410958904111</v>
      </c>
      <c r="AB130" s="8">
        <f>IF(მონაცემები!$I130&lt;&gt;"არ დაწყებულა",((AB$1&gt;მონაცემები!$I130)*OR(მონაცემები!$AF130&gt;AB$1,მონაცემები!$AF130="")*((AB$1-მონაცემები!$I130)/365)),0)</f>
        <v>5.6657534246575345</v>
      </c>
      <c r="AC130" s="8">
        <f>IF(მონაცემები!$I130&lt;&gt;"არ დაწყებულა",((AC$1&gt;მონაცემები!$I130)*OR(მონაცემები!$AF130&gt;AC$1,მონაცემები!$AF130="")*((AC$1-მონაცემები!$I130)/365)),0)</f>
        <v>5.7506849315068491</v>
      </c>
      <c r="AD130" s="8">
        <f>IF(მონაცემები!$I130&lt;&gt;"არ დაწყებულა",((AD$1&gt;მონაცემები!$I130)*OR(მონაცემები!$AF130&gt;AD$1,მონაცემები!$AF130="")*((AD$1-მონაცემები!$I130)/365)),0)</f>
        <v>5.8328767123287673</v>
      </c>
      <c r="AE130" s="8">
        <f>IF(მონაცემები!$I130&lt;&gt;"არ დაწყებულა",((AE$1&gt;მონაცემები!$I130)*OR(მონაცემები!$AF130&gt;AE$1,მონაცემები!$AF130="")*((AE$1-მონაცემები!$I130)/365)),0)</f>
        <v>5.9178082191780819</v>
      </c>
      <c r="AF130" s="8">
        <f>IF(მონაცემები!$I130&lt;&gt;"არ დაწყებულა",((AF$1&gt;მონაცემები!$I130)*OR(მონაცემები!$AF130&gt;AF$1,მონაცემები!$AF130="")*((AF$1-მონაცემები!$I130)/365)),0)</f>
        <v>6</v>
      </c>
      <c r="AG130" s="8">
        <f>IF(მონაცემები!$I130&lt;&gt;"არ დაწყებულა",((AG$1&gt;მონაცემები!$I130)*OR(მონაცემები!$AF130&gt;AG$1,მონაცემები!$AF130="")*((AG$1-მონაცემები!$I130)/365)),0)</f>
        <v>6.0849315068493155</v>
      </c>
      <c r="AH130" s="8">
        <f>IF(მონაცემები!$I130&lt;&gt;"არ დაწყებულა",((AH$1&gt;მონაცემები!$I130)*OR(მონაცემები!$AF130&gt;AH$1,მონაცემები!$AF130="")*((AH$1-მონაცემები!$I130)/365)),0)</f>
        <v>6.1698630136986301</v>
      </c>
      <c r="AI130" s="8">
        <f>IF(მონაცემები!$I130&lt;&gt;"არ დაწყებულა",((AI$1&gt;მონაცემები!$I130)*OR(მონაცემები!$AF130&gt;AI$1,მონაცემები!$AF130="")*((AI$1-მონაცემები!$I130)/365)),0)</f>
        <v>6.2520547945205482</v>
      </c>
      <c r="AJ130" s="8">
        <f>IF(მონაცემები!$I130&lt;&gt;"არ დაწყებულა",((AJ$1&gt;მონაცემები!$I130)*OR(მონაცემები!$AF130&gt;AJ$1,მონაცემები!$AF130="")*((AJ$1-მონაცემები!$I130)/365)),0)</f>
        <v>6.3369863013698629</v>
      </c>
      <c r="AK130" s="8">
        <f>IF(მონაცემები!$I130&lt;&gt;"არ დაწყებულა",((AK$1&gt;მონაცემები!$I130)*OR(მონაცემები!$AF130&gt;AK$1,მონაცემები!$AF130="")*((AK$1-მონაცემები!$I130)/365)),0)</f>
        <v>6.419178082191781</v>
      </c>
      <c r="AL130" s="8">
        <f>IF(მონაცემები!$I130&lt;&gt;"არ დაწყებულა",((AL$1&gt;მონაცემები!$I130)*OR(მონაცემები!$AF130&gt;AL$1,მონაცემები!$AF130="")*((AL$1-მონაცემები!$I130)/365)),0)</f>
        <v>6.5041095890410956</v>
      </c>
      <c r="AM130" s="8">
        <f>IF(მონაცემები!$I130&lt;&gt;"არ დაწყებულა",((AM$1&gt;მონაცემები!$I130)*OR(მონაცემები!$AF130&gt;AM$1,მონაცემები!$AF130="")*((AM$1-მონაცემები!$I130)/365)),0)</f>
        <v>6.5890410958904111</v>
      </c>
      <c r="AN130" s="8">
        <f>IF(მონაცემები!$I130&lt;&gt;"არ დაწყებულა",((AN$1&gt;მონაცემები!$I130)*OR(მონაცემები!$AF130&gt;AN$1,მონაცემები!$AF130="")*((AN$1-მონაცემები!$I130)/365)),0)</f>
        <v>6.6657534246575345</v>
      </c>
      <c r="AO130" s="8">
        <f>IF(მონაცემები!$I130&lt;&gt;"არ დაწყებულა",((AO$1&gt;მონაცემები!$I130)*OR(მონაცემები!$AF130&gt;AO$1,მონაცემები!$AF130="")*((AO$1-მონაცემები!$I130)/365)),0)</f>
        <v>6.7506849315068491</v>
      </c>
      <c r="AP130" s="8">
        <f>IF(მონაცემები!$I130&lt;&gt;"არ დაწყებულა",((AP$1&gt;მონაცემები!$I130)*OR(მონაცემები!$AF130&gt;AP$1,მონაცემები!$AF130="")*((AP$1-მონაცემები!$I130)/365)),0)</f>
        <v>0</v>
      </c>
      <c r="AQ130" s="8">
        <f>IF(მონაცემები!$I130&lt;&gt;"არ დაწყებულა",((AQ$1&gt;მონაცემები!$I130)*OR(მონაცემები!$AF130&gt;AQ$1,მონაცემები!$AF130="")*((AQ$1-მონაცემები!$I130)/365)),0)</f>
        <v>0</v>
      </c>
      <c r="AR130" s="8">
        <f>IF(მონაცემები!$I130&lt;&gt;"არ დაწყებულა",((AR$1&gt;მონაცემები!$I130)*OR(მონაცემები!$AF130&gt;AR$1,მონაცემები!$AF130="")*((AR$1-მონაცემები!$I130)/365)),0)</f>
        <v>0</v>
      </c>
      <c r="AS130" s="8">
        <f>IF(მონაცემები!$I130&lt;&gt;"არ დაწყებულა",((AS$1&gt;მონაცემები!$I130)*OR(მონაცემები!$AF130&gt;AS$1,მონაცემები!$AF130="")*((AS$1-მონაცემები!$I130)/365)),0)</f>
        <v>0</v>
      </c>
      <c r="AT130" s="8">
        <f>IF(მონაცემები!$I130&lt;&gt;"არ დაწყებულა",((AT$1&gt;მონაცემები!$I130)*OR(მონაცემები!$AF130&gt;AT$1,მონაცემები!$AF130="")*((AT$1-მონაცემები!$I130)/365)),0)</f>
        <v>0</v>
      </c>
      <c r="AU130" s="8">
        <f>IF(მონაცემები!$I130&lt;&gt;"არ დაწყებულა",((AU$1&gt;მონაცემები!$I130)*OR(მონაცემები!$AF130&gt;AU$1,მონაცემები!$AF130="")*((AU$1-მონაცემები!$I130)/365)),0)</f>
        <v>0</v>
      </c>
      <c r="AV130" s="8">
        <f>IF(მონაცემები!$I130&lt;&gt;"არ დაწყებულა",((AV$1&gt;მონაცემები!$I130)*OR(მონაცემები!$AF130&gt;AV$1,მონაცემები!$AF130="")*((AV$1-მონაცემები!$I130)/365)),0)</f>
        <v>0</v>
      </c>
      <c r="AW130" s="8">
        <f>IF(მონაცემები!$I130&lt;&gt;"არ დაწყებულა",((AW$1&gt;მონაცემები!$I130)*OR(მონაცემები!$AF130&gt;AW$1,მონაცემები!$AF130="")*((AW$1-მონაცემები!$I130)/365)),0)</f>
        <v>0</v>
      </c>
      <c r="AX130" s="8">
        <f>IF(მონაცემები!$I130&lt;&gt;"არ დაწყებულა",((AX$1&gt;მონაცემები!$I130)*OR(მონაცემები!$AF130&gt;AX$1,მონაცემები!$AF130="")*((AX$1-მონაცემები!$I130)/365)),0)</f>
        <v>0</v>
      </c>
      <c r="AY130" s="8">
        <f>IF(მონაცემები!$I130&lt;&gt;"არ დაწყებულა",((AY$1&gt;მონაცემები!$I130)*OR(მონაცემები!$AF130&gt;AY$1,მონაცემები!$AF130="")*((AY$1-მონაცემები!$I130)/365)),0)</f>
        <v>0</v>
      </c>
      <c r="AZ130" s="8">
        <f>IF(მონაცემები!$I130&lt;&gt;"არ დაწყებულა",((AZ$1&gt;მონაცემები!$I130)*OR(მონაცემები!$AF130&gt;AZ$1,მონაცემები!$AF130="")*((AZ$1-მონაცემები!$I130)/365)),0)</f>
        <v>0</v>
      </c>
      <c r="BA130" s="8">
        <f>IF(მონაცემები!$I130&lt;&gt;"არ დაწყებულა",((BA$1&gt;მონაცემები!$I130)*OR(მონაცემები!$AF130&gt;BA$1,მონაცემები!$AF130="")*((BA$1-მონაცემები!$I130)/365)),0)</f>
        <v>0</v>
      </c>
      <c r="BB130" s="8">
        <f>IF(მონაცემები!$I130&lt;&gt;"არ დაწყებულა",((BB$1&gt;მონაცემები!$I130)*OR(მონაცემები!$AF130&gt;BB$1,მონაცემები!$AF130="")*((BB$1-მონაცემები!$I130)/365)),0)</f>
        <v>0</v>
      </c>
      <c r="BC130" s="8">
        <f>IF(მონაცემები!$I130&lt;&gt;"არ დაწყებულა",((BC$1&gt;მონაცემები!$I130)*OR(მონაცემები!$AF130&gt;BC$1,მონაცემები!$AF130="")*((BC$1-მონაცემები!$I130)/365)),0)</f>
        <v>0</v>
      </c>
      <c r="BD130" s="8">
        <f>IF(მონაცემები!$I130&lt;&gt;"არ დაწყებულა",((BD$1&gt;მონაცემები!$I130)*OR(მონაცემები!$AF130&gt;BD$1,მონაცემები!$AF130="")*((BD$1-მონაცემები!$I130)/365)),0)</f>
        <v>0</v>
      </c>
    </row>
    <row r="131" spans="2:56">
      <c r="B131" s="8">
        <f>IF(მონაცემები!$I131&lt;&gt;"არ დაწყებულა",((B$1&gt;მონაცემები!$I131)*OR(მონაცემები!$AF131&gt;B$1,მონაცემები!$AF131="")*((B$1-მონაცემები!$I131)/365)),0)</f>
        <v>2.0054794520547947</v>
      </c>
      <c r="C131" s="8">
        <f>IF(მონაცემები!$I131&lt;&gt;"არ დაწყებულა",((C$1&gt;მონაცემები!$I131)*OR(მონაცემები!$AF131&gt;C$1,მონაცემები!$AF131="")*((C$1-მონაცემები!$I131)/365)),0)</f>
        <v>2.0904109589041098</v>
      </c>
      <c r="D131" s="8">
        <f>IF(მონაცემები!$I131&lt;&gt;"არ დაწყებულა",((D$1&gt;მონაცემები!$I131)*OR(მონაცემები!$AF131&gt;D$1,მონაცემები!$AF131="")*((D$1-მონაცემები!$I131)/365)),0)</f>
        <v>2.1671232876712327</v>
      </c>
      <c r="E131" s="8">
        <f>IF(მონაცემები!$I131&lt;&gt;"არ დაწყებულა",((E$1&gt;მონაცემები!$I131)*OR(მონაცემები!$AF131&gt;E$1,მონაცემები!$AF131="")*((E$1-მონაცემები!$I131)/365)),0)</f>
        <v>2.2520547945205478</v>
      </c>
      <c r="F131" s="8">
        <f>IF(მონაცემები!$I131&lt;&gt;"არ დაწყებულა",((F$1&gt;მონაცემები!$I131)*OR(მონაცემები!$AF131&gt;F$1,მონაცემები!$AF131="")*((F$1-მონაცემები!$I131)/365)),0)</f>
        <v>2.3342465753424659</v>
      </c>
      <c r="G131" s="8">
        <f>IF(მონაცემები!$I131&lt;&gt;"არ დაწყებულა",((G$1&gt;მონაცემები!$I131)*OR(მონაცემები!$AF131&gt;G$1,მონაცემები!$AF131="")*((G$1-მონაცემები!$I131)/365)),0)</f>
        <v>2.419178082191781</v>
      </c>
      <c r="H131" s="8">
        <f>IF(მონაცემები!$I131&lt;&gt;"არ დაწყებულა",((H$1&gt;მონაცემები!$I131)*OR(მონაცემები!$AF131&gt;H$1,მონაცემები!$AF131="")*((H$1-მონაცემები!$I131)/365)),0)</f>
        <v>2.5013698630136987</v>
      </c>
      <c r="I131" s="8">
        <f>IF(მონაცემები!$I131&lt;&gt;"არ დაწყებულა",((I$1&gt;მონაცემები!$I131)*OR(მონაცემები!$AF131&gt;I$1,მონაცემები!$AF131="")*((I$1-მონაცემები!$I131)/365)),0)</f>
        <v>2.5863013698630137</v>
      </c>
      <c r="J131" s="8">
        <f>IF(მონაცემები!$I131&lt;&gt;"არ დაწყებულა",((J$1&gt;მონაცემები!$I131)*OR(მონაცემები!$AF131&gt;J$1,მონაცემები!$AF131="")*((J$1-მონაცემები!$I131)/365)),0)</f>
        <v>2.6712328767123288</v>
      </c>
      <c r="K131" s="8">
        <f>IF(მონაცემები!$I131&lt;&gt;"არ დაწყებულა",((K$1&gt;მონაცემები!$I131)*OR(მონაცემები!$AF131&gt;K$1,მონაცემები!$AF131="")*((K$1-მონაცემები!$I131)/365)),0)</f>
        <v>2.7534246575342465</v>
      </c>
      <c r="L131" s="8">
        <f>IF(მონაცემები!$I131&lt;&gt;"არ დაწყებულა",((L$1&gt;მონაცემები!$I131)*OR(მონაცემები!$AF131&gt;L$1,მონაცემები!$AF131="")*((L$1-მონაცემები!$I131)/365)),0)</f>
        <v>2.8383561643835615</v>
      </c>
      <c r="M131" s="8">
        <f>IF(მონაცემები!$I131&lt;&gt;"არ დაწყებულა",((M$1&gt;მონაცემები!$I131)*OR(მონაცემები!$AF131&gt;M$1,მონაცემები!$AF131="")*((M$1-მონაცემები!$I131)/365)),0)</f>
        <v>2.9205479452054797</v>
      </c>
      <c r="N131" s="8">
        <f>IF(მონაცემები!$I131&lt;&gt;"არ დაწყებულა",((N$1&gt;მონაცემები!$I131)*OR(მონაცემები!$AF131&gt;N$1,მონაცემები!$AF131="")*((N$1-მონაცემები!$I131)/365)),0)</f>
        <v>3.0054794520547947</v>
      </c>
      <c r="O131" s="8">
        <f>IF(მონაცემები!$I131&lt;&gt;"არ დაწყებულა",((O$1&gt;მონაცემები!$I131)*OR(მონაცემები!$AF131&gt;O$1,მონაცემები!$AF131="")*((O$1-მონაცემები!$I131)/365)),0)</f>
        <v>3.0904109589041098</v>
      </c>
      <c r="P131" s="8">
        <f>IF(მონაცემები!$I131&lt;&gt;"არ დაწყებულა",((P$1&gt;მონაცემები!$I131)*OR(მონაცემები!$AF131&gt;P$1,მონაცემები!$AF131="")*((P$1-მონაცემები!$I131)/365)),0)</f>
        <v>3.1698630136986301</v>
      </c>
      <c r="Q131" s="8">
        <f>IF(მონაცემები!$I131&lt;&gt;"არ დაწყებულა",((Q$1&gt;მონაცემები!$I131)*OR(მონაცემები!$AF131&gt;Q$1,მონაცემები!$AF131="")*((Q$1-მონაცემები!$I131)/365)),0)</f>
        <v>3.2547945205479452</v>
      </c>
      <c r="R131" s="8">
        <f>IF(მონაცემები!$I131&lt;&gt;"არ დაწყებულა",((R$1&gt;მონაცემები!$I131)*OR(მონაცემები!$AF131&gt;R$1,მონაცემები!$AF131="")*((R$1-მონაცემები!$I131)/365)),0)</f>
        <v>3.3369863013698629</v>
      </c>
      <c r="S131" s="8">
        <f>IF(მონაცემები!$I131&lt;&gt;"არ დაწყებულა",((S$1&gt;მონაცემები!$I131)*OR(მონაცემები!$AF131&gt;S$1,მონაცემები!$AF131="")*((S$1-მონაცემები!$I131)/365)),0)</f>
        <v>3.4219178082191779</v>
      </c>
      <c r="T131" s="8">
        <f>IF(მონაცემები!$I131&lt;&gt;"არ დაწყებულა",((T$1&gt;მონაცემები!$I131)*OR(მონაცემები!$AF131&gt;T$1,მონაცემები!$AF131="")*((T$1-მონაცემები!$I131)/365)),0)</f>
        <v>3.504109589041096</v>
      </c>
      <c r="U131" s="8">
        <f>IF(მონაცემები!$I131&lt;&gt;"არ დაწყებულა",((U$1&gt;მონაცემები!$I131)*OR(მონაცემები!$AF131&gt;U$1,მონაცემები!$AF131="")*((U$1-მონაცემები!$I131)/365)),0)</f>
        <v>3.5890410958904111</v>
      </c>
      <c r="V131" s="8">
        <f>IF(მონაცემები!$I131&lt;&gt;"არ დაწყებულა",((V$1&gt;მონაცემები!$I131)*OR(მონაცემები!$AF131&gt;V$1,მონაცემები!$AF131="")*((V$1-მონაცემები!$I131)/365)),0)</f>
        <v>3.6739726027397261</v>
      </c>
      <c r="W131" s="8">
        <f>IF(მონაცემები!$I131&lt;&gt;"არ დაწყებულა",((W$1&gt;მონაცემები!$I131)*OR(მონაცემები!$AF131&gt;W$1,მონაცემები!$AF131="")*((W$1-მონაცემები!$I131)/365)),0)</f>
        <v>3.7561643835616438</v>
      </c>
      <c r="X131" s="8">
        <f>IF(მონაცემები!$I131&lt;&gt;"არ დაწყებულა",((X$1&gt;მონაცემები!$I131)*OR(მონაცემები!$AF131&gt;X$1,მონაცემები!$AF131="")*((X$1-მონაცემები!$I131)/365)),0)</f>
        <v>3.8410958904109589</v>
      </c>
      <c r="Y131" s="8">
        <f>IF(მონაცემები!$I131&lt;&gt;"არ დაწყებულა",((Y$1&gt;მონაცემები!$I131)*OR(მონაცემები!$AF131&gt;Y$1,მონაცემები!$AF131="")*((Y$1-მონაცემები!$I131)/365)),0)</f>
        <v>3.9232876712328766</v>
      </c>
      <c r="Z131" s="8">
        <f>IF(მონაცემები!$I131&lt;&gt;"არ დაწყებულა",((Z$1&gt;მონაცემები!$I131)*OR(მონაცემები!$AF131&gt;Z$1,მონაცემები!$AF131="")*((Z$1-მონაცემები!$I131)/365)),0)</f>
        <v>4.0082191780821921</v>
      </c>
      <c r="AA131" s="8">
        <f>IF(მონაცემები!$I131&lt;&gt;"არ დაწყებულა",((AA$1&gt;მონაცემები!$I131)*OR(მონაცემები!$AF131&gt;AA$1,მონაცემები!$AF131="")*((AA$1-მონაცემები!$I131)/365)),0)</f>
        <v>4.0931506849315067</v>
      </c>
      <c r="AB131" s="8">
        <f>IF(მონაცემები!$I131&lt;&gt;"არ დაწყებულა",((AB$1&gt;მონაცემები!$I131)*OR(მონაცემები!$AF131&gt;AB$1,მონაცემები!$AF131="")*((AB$1-მონაცემები!$I131)/365)),0)</f>
        <v>4.1698630136986301</v>
      </c>
      <c r="AC131" s="8">
        <f>IF(მონაცემები!$I131&lt;&gt;"არ დაწყებულა",((AC$1&gt;მონაცემები!$I131)*OR(მონაცემები!$AF131&gt;AC$1,მონაცემები!$AF131="")*((AC$1-მონაცემები!$I131)/365)),0)</f>
        <v>4.2547945205479456</v>
      </c>
      <c r="AD131" s="8">
        <f>IF(მონაცემები!$I131&lt;&gt;"არ დაწყებულა",((AD$1&gt;მონაცემები!$I131)*OR(მონაცემები!$AF131&gt;AD$1,მონაცემები!$AF131="")*((AD$1-მონაცემები!$I131)/365)),0)</f>
        <v>4.3369863013698629</v>
      </c>
      <c r="AE131" s="8">
        <f>IF(მონაცემები!$I131&lt;&gt;"არ დაწყებულა",((AE$1&gt;მონაცემები!$I131)*OR(მონაცემები!$AF131&gt;AE$1,მონაცემები!$AF131="")*((AE$1-მონაცემები!$I131)/365)),0)</f>
        <v>4.4219178082191783</v>
      </c>
      <c r="AF131" s="8">
        <f>IF(მონაცემები!$I131&lt;&gt;"არ დაწყებულა",((AF$1&gt;მონაცემები!$I131)*OR(მონაცემები!$AF131&gt;AF$1,მონაცემები!$AF131="")*((AF$1-მონაცემები!$I131)/365)),0)</f>
        <v>4.5041095890410956</v>
      </c>
      <c r="AG131" s="8">
        <f>IF(მონაცემები!$I131&lt;&gt;"არ დაწყებულა",((AG$1&gt;მონაცემები!$I131)*OR(მონაცემები!$AF131&gt;AG$1,მონაცემები!$AF131="")*((AG$1-მონაცემები!$I131)/365)),0)</f>
        <v>4.5890410958904111</v>
      </c>
      <c r="AH131" s="8">
        <f>IF(მონაცემები!$I131&lt;&gt;"არ დაწყებულა",((AH$1&gt;მონაცემები!$I131)*OR(მონაცემები!$AF131&gt;AH$1,მონაცემები!$AF131="")*((AH$1-მონაცემები!$I131)/365)),0)</f>
        <v>4.6739726027397257</v>
      </c>
      <c r="AI131" s="8">
        <f>IF(მონაცემები!$I131&lt;&gt;"არ დაწყებულა",((AI$1&gt;მონაცემები!$I131)*OR(მონაცემები!$AF131&gt;AI$1,მონაცემები!$AF131="")*((AI$1-მონაცემები!$I131)/365)),0)</f>
        <v>4.7561643835616438</v>
      </c>
      <c r="AJ131" s="8">
        <f>IF(მონაცემები!$I131&lt;&gt;"არ დაწყებულა",((AJ$1&gt;მონაცემები!$I131)*OR(მონაცემები!$AF131&gt;AJ$1,მონაცემები!$AF131="")*((AJ$1-მონაცემები!$I131)/365)),0)</f>
        <v>4.8410958904109593</v>
      </c>
      <c r="AK131" s="8">
        <f>IF(მონაცემები!$I131&lt;&gt;"არ დაწყებულა",((AK$1&gt;მონაცემები!$I131)*OR(მონაცემები!$AF131&gt;AK$1,მონაცემები!$AF131="")*((AK$1-მონაცემები!$I131)/365)),0)</f>
        <v>4.9232876712328766</v>
      </c>
      <c r="AL131" s="8">
        <f>IF(მონაცემები!$I131&lt;&gt;"არ დაწყებულა",((AL$1&gt;მონაცემები!$I131)*OR(მონაცემები!$AF131&gt;AL$1,მონაცემები!$AF131="")*((AL$1-მონაცემები!$I131)/365)),0)</f>
        <v>5.0082191780821921</v>
      </c>
      <c r="AM131" s="8">
        <f>IF(მონაცემები!$I131&lt;&gt;"არ დაწყებულა",((AM$1&gt;მონაცემები!$I131)*OR(მონაცემები!$AF131&gt;AM$1,მონაცემები!$AF131="")*((AM$1-მონაცემები!$I131)/365)),0)</f>
        <v>5.0931506849315067</v>
      </c>
      <c r="AN131" s="8">
        <f>IF(მონაცემები!$I131&lt;&gt;"არ დაწყებულა",((AN$1&gt;მონაცემები!$I131)*OR(მონაცემები!$AF131&gt;AN$1,მონაცემები!$AF131="")*((AN$1-მონაცემები!$I131)/365)),0)</f>
        <v>5.1698630136986301</v>
      </c>
      <c r="AO131" s="8">
        <f>IF(მონაცემები!$I131&lt;&gt;"არ დაწყებულა",((AO$1&gt;მონაცემები!$I131)*OR(მონაცემები!$AF131&gt;AO$1,მონაცემები!$AF131="")*((AO$1-მონაცემები!$I131)/365)),0)</f>
        <v>5.2547945205479456</v>
      </c>
      <c r="AP131" s="8">
        <f>IF(მონაცემები!$I131&lt;&gt;"არ დაწყებულა",((AP$1&gt;მონაცემები!$I131)*OR(მონაცემები!$AF131&gt;AP$1,მონაცემები!$AF131="")*((AP$1-მონაცემები!$I131)/365)),0)</f>
        <v>5.3369863013698629</v>
      </c>
      <c r="AQ131" s="8">
        <f>IF(მონაცემები!$I131&lt;&gt;"არ დაწყებულა",((AQ$1&gt;მონაცემები!$I131)*OR(მონაცემები!$AF131&gt;AQ$1,მონაცემები!$AF131="")*((AQ$1-მონაცემები!$I131)/365)),0)</f>
        <v>5.4219178082191783</v>
      </c>
      <c r="AR131" s="8">
        <f>IF(მონაცემები!$I131&lt;&gt;"არ დაწყებულა",((AR$1&gt;მონაცემები!$I131)*OR(მონაცემები!$AF131&gt;AR$1,მონაცემები!$AF131="")*((AR$1-მონაცემები!$I131)/365)),0)</f>
        <v>5.5041095890410956</v>
      </c>
      <c r="AS131" s="8">
        <f>IF(მონაცემები!$I131&lt;&gt;"არ დაწყებულა",((AS$1&gt;მონაცემები!$I131)*OR(მონაცემები!$AF131&gt;AS$1,მონაცემები!$AF131="")*((AS$1-მონაცემები!$I131)/365)),0)</f>
        <v>5.5890410958904111</v>
      </c>
      <c r="AT131" s="8">
        <f>IF(მონაცემები!$I131&lt;&gt;"არ დაწყებულა",((AT$1&gt;მონაცემები!$I131)*OR(მონაცემები!$AF131&gt;AT$1,მონაცემები!$AF131="")*((AT$1-მონაცემები!$I131)/365)),0)</f>
        <v>5.6739726027397257</v>
      </c>
      <c r="AU131" s="8">
        <f>IF(მონაცემები!$I131&lt;&gt;"არ დაწყებულა",((AU$1&gt;მონაცემები!$I131)*OR(მონაცემები!$AF131&gt;AU$1,მონაცემები!$AF131="")*((AU$1-მონაცემები!$I131)/365)),0)</f>
        <v>5.7561643835616438</v>
      </c>
      <c r="AV131" s="8">
        <f>IF(მონაცემები!$I131&lt;&gt;"არ დაწყებულა",((AV$1&gt;მონაცემები!$I131)*OR(მონაცემები!$AF131&gt;AV$1,მონაცემები!$AF131="")*((AV$1-მონაცემები!$I131)/365)),0)</f>
        <v>5.8410958904109593</v>
      </c>
      <c r="AW131" s="8">
        <f>IF(მონაცემები!$I131&lt;&gt;"არ დაწყებულა",((AW$1&gt;მონაცემები!$I131)*OR(მონაცემები!$AF131&gt;AW$1,მონაცემები!$AF131="")*((AW$1-მონაცემები!$I131)/365)),0)</f>
        <v>5.9232876712328766</v>
      </c>
      <c r="AX131" s="8">
        <f>IF(მონაცემები!$I131&lt;&gt;"არ დაწყებულა",((AX$1&gt;მონაცემები!$I131)*OR(მონაცემები!$AF131&gt;AX$1,მონაცემები!$AF131="")*((AX$1-მონაცემები!$I131)/365)),0)</f>
        <v>0</v>
      </c>
      <c r="AY131" s="8">
        <f>IF(მონაცემები!$I131&lt;&gt;"არ დაწყებულა",((AY$1&gt;მონაცემები!$I131)*OR(მონაცემები!$AF131&gt;AY$1,მონაცემები!$AF131="")*((AY$1-მონაცემები!$I131)/365)),0)</f>
        <v>0</v>
      </c>
      <c r="AZ131" s="8">
        <f>IF(მონაცემები!$I131&lt;&gt;"არ დაწყებულა",((AZ$1&gt;მონაცემები!$I131)*OR(მონაცემები!$AF131&gt;AZ$1,მონაცემები!$AF131="")*((AZ$1-მონაცემები!$I131)/365)),0)</f>
        <v>0</v>
      </c>
      <c r="BA131" s="8">
        <f>IF(მონაცემები!$I131&lt;&gt;"არ დაწყებულა",((BA$1&gt;მონაცემები!$I131)*OR(მონაცემები!$AF131&gt;BA$1,მონაცემები!$AF131="")*((BA$1-მონაცემები!$I131)/365)),0)</f>
        <v>0</v>
      </c>
      <c r="BB131" s="8">
        <f>IF(მონაცემები!$I131&lt;&gt;"არ დაწყებულა",((BB$1&gt;მონაცემები!$I131)*OR(მონაცემები!$AF131&gt;BB$1,მონაცემები!$AF131="")*((BB$1-მონაცემები!$I131)/365)),0)</f>
        <v>0</v>
      </c>
      <c r="BC131" s="8">
        <f>IF(მონაცემები!$I131&lt;&gt;"არ დაწყებულა",((BC$1&gt;მონაცემები!$I131)*OR(მონაცემები!$AF131&gt;BC$1,მონაცემები!$AF131="")*((BC$1-მონაცემები!$I131)/365)),0)</f>
        <v>0</v>
      </c>
      <c r="BD131" s="8">
        <f>IF(მონაცემები!$I131&lt;&gt;"არ დაწყებულა",((BD$1&gt;მონაცემები!$I131)*OR(მონაცემები!$AF131&gt;BD$1,მონაცემები!$AF131="")*((BD$1-მონაცემები!$I131)/365)),0)</f>
        <v>0</v>
      </c>
    </row>
    <row r="132" spans="2:56">
      <c r="B132" s="8">
        <f>IF(მონაცემები!$I132&lt;&gt;"არ დაწყებულა",((B$1&gt;მონაცემები!$I132)*OR(მონაცემები!$AF132&gt;B$1,მონაცემები!$AF132="")*((B$1-მონაცემები!$I132)/365)),0)</f>
        <v>0</v>
      </c>
      <c r="C132" s="8">
        <f>IF(მონაცემები!$I132&lt;&gt;"არ დაწყებულა",((C$1&gt;მონაცემები!$I132)*OR(მონაცემები!$AF132&gt;C$1,მონაცემები!$AF132="")*((C$1-მონაცემები!$I132)/365)),0)</f>
        <v>0</v>
      </c>
      <c r="D132" s="8">
        <f>IF(მონაცემები!$I132&lt;&gt;"არ დაწყებულა",((D$1&gt;მონაცემები!$I132)*OR(მონაცემები!$AF132&gt;D$1,მონაცემები!$AF132="")*((D$1-მონაცემები!$I132)/365)),0)</f>
        <v>0</v>
      </c>
      <c r="E132" s="8">
        <f>IF(მონაცემები!$I132&lt;&gt;"არ დაწყებულა",((E$1&gt;მონაცემები!$I132)*OR(მონაცემები!$AF132&gt;E$1,მონაცემები!$AF132="")*((E$1-მონაცემები!$I132)/365)),0)</f>
        <v>0</v>
      </c>
      <c r="F132" s="8">
        <f>IF(მონაცემები!$I132&lt;&gt;"არ დაწყებულა",((F$1&gt;მონაცემები!$I132)*OR(მონაცემები!$AF132&gt;F$1,მონაცემები!$AF132="")*((F$1-მონაცემები!$I132)/365)),0)</f>
        <v>0</v>
      </c>
      <c r="G132" s="8">
        <f>IF(მონაცემები!$I132&lt;&gt;"არ დაწყებულა",((G$1&gt;მონაცემები!$I132)*OR(მონაცემები!$AF132&gt;G$1,მონაცემები!$AF132="")*((G$1-მონაცემები!$I132)/365)),0)</f>
        <v>0</v>
      </c>
      <c r="H132" s="8">
        <f>IF(მონაცემები!$I132&lt;&gt;"არ დაწყებულა",((H$1&gt;მონაცემები!$I132)*OR(მონაცემები!$AF132&gt;H$1,მონაცემები!$AF132="")*((H$1-მონაცემები!$I132)/365)),0)</f>
        <v>0</v>
      </c>
      <c r="I132" s="8">
        <f>IF(მონაცემები!$I132&lt;&gt;"არ დაწყებულა",((I$1&gt;მონაცემები!$I132)*OR(მონაცემები!$AF132&gt;I$1,მონაცემები!$AF132="")*((I$1-მონაცემები!$I132)/365)),0)</f>
        <v>0</v>
      </c>
      <c r="J132" s="8">
        <f>IF(მონაცემები!$I132&lt;&gt;"არ დაწყებულა",((J$1&gt;მონაცემები!$I132)*OR(მონაცემები!$AF132&gt;J$1,მონაცემები!$AF132="")*((J$1-მონაცემები!$I132)/365)),0)</f>
        <v>0</v>
      </c>
      <c r="K132" s="8">
        <f>IF(მონაცემები!$I132&lt;&gt;"არ დაწყებულა",((K$1&gt;მონაცემები!$I132)*OR(მონაცემები!$AF132&gt;K$1,მონაცემები!$AF132="")*((K$1-მონაცემები!$I132)/365)),0)</f>
        <v>0</v>
      </c>
      <c r="L132" s="8">
        <f>IF(მონაცემები!$I132&lt;&gt;"არ დაწყებულა",((L$1&gt;მონაცემები!$I132)*OR(მონაცემები!$AF132&gt;L$1,მონაცემები!$AF132="")*((L$1-მონაცემები!$I132)/365)),0)</f>
        <v>0</v>
      </c>
      <c r="M132" s="8">
        <f>IF(მონაცემები!$I132&lt;&gt;"არ დაწყებულა",((M$1&gt;მონაცემები!$I132)*OR(მონაცემები!$AF132&gt;M$1,მონაცემები!$AF132="")*((M$1-მონაცემები!$I132)/365)),0)</f>
        <v>0</v>
      </c>
      <c r="N132" s="8">
        <f>IF(მონაცემები!$I132&lt;&gt;"არ დაწყებულა",((N$1&gt;მონაცემები!$I132)*OR(მონაცემები!$AF132&gt;N$1,მონაცემები!$AF132="")*((N$1-მონაცემები!$I132)/365)),0)</f>
        <v>0</v>
      </c>
      <c r="O132" s="8">
        <f>IF(მონაცემები!$I132&lt;&gt;"არ დაწყებულა",((O$1&gt;მონაცემები!$I132)*OR(მონაცემები!$AF132&gt;O$1,მონაცემები!$AF132="")*((O$1-მონაცემები!$I132)/365)),0)</f>
        <v>0</v>
      </c>
      <c r="P132" s="8">
        <f>IF(მონაცემები!$I132&lt;&gt;"არ დაწყებულა",((P$1&gt;მონაცემები!$I132)*OR(მონაცემები!$AF132&gt;P$1,მონაცემები!$AF132="")*((P$1-მონაცემები!$I132)/365)),0)</f>
        <v>0</v>
      </c>
      <c r="Q132" s="8">
        <f>IF(მონაცემები!$I132&lt;&gt;"არ დაწყებულა",((Q$1&gt;მონაცემები!$I132)*OR(მონაცემები!$AF132&gt;Q$1,მონაცემები!$AF132="")*((Q$1-მონაცემები!$I132)/365)),0)</f>
        <v>0</v>
      </c>
      <c r="R132" s="8">
        <f>IF(მონაცემები!$I132&lt;&gt;"არ დაწყებულა",((R$1&gt;მონაცემები!$I132)*OR(მონაცემები!$AF132&gt;R$1,მონაცემები!$AF132="")*((R$1-მონაცემები!$I132)/365)),0)</f>
        <v>0</v>
      </c>
      <c r="S132" s="8">
        <f>IF(მონაცემები!$I132&lt;&gt;"არ დაწყებულა",((S$1&gt;მონაცემები!$I132)*OR(მონაცემები!$AF132&gt;S$1,მონაცემები!$AF132="")*((S$1-მონაცემები!$I132)/365)),0)</f>
        <v>0</v>
      </c>
      <c r="T132" s="8">
        <f>IF(მონაცემები!$I132&lt;&gt;"არ დაწყებულა",((T$1&gt;მონაცემები!$I132)*OR(მონაცემები!$AF132&gt;T$1,მონაცემები!$AF132="")*((T$1-მონაცემები!$I132)/365)),0)</f>
        <v>0</v>
      </c>
      <c r="U132" s="8">
        <f>IF(მონაცემები!$I132&lt;&gt;"არ დაწყებულა",((U$1&gt;მონაცემები!$I132)*OR(მონაცემები!$AF132&gt;U$1,მონაცემები!$AF132="")*((U$1-მონაცემები!$I132)/365)),0)</f>
        <v>0</v>
      </c>
      <c r="V132" s="8">
        <f>IF(მონაცემები!$I132&lt;&gt;"არ დაწყებულა",((V$1&gt;მონაცემები!$I132)*OR(მონაცემები!$AF132&gt;V$1,მონაცემები!$AF132="")*((V$1-მონაცემები!$I132)/365)),0)</f>
        <v>0</v>
      </c>
      <c r="W132" s="8">
        <f>IF(მონაცემები!$I132&lt;&gt;"არ დაწყებულა",((W$1&gt;მონაცემები!$I132)*OR(მონაცემები!$AF132&gt;W$1,მონაცემები!$AF132="")*((W$1-მონაცემები!$I132)/365)),0)</f>
        <v>0</v>
      </c>
      <c r="X132" s="8">
        <f>IF(მონაცემები!$I132&lt;&gt;"არ დაწყებულა",((X$1&gt;მონაცემები!$I132)*OR(მონაცემები!$AF132&gt;X$1,მონაცემები!$AF132="")*((X$1-მონაცემები!$I132)/365)),0)</f>
        <v>0</v>
      </c>
      <c r="Y132" s="8">
        <f>IF(მონაცემები!$I132&lt;&gt;"არ დაწყებულა",((Y$1&gt;მონაცემები!$I132)*OR(მონაცემები!$AF132&gt;Y$1,მონაცემები!$AF132="")*((Y$1-მონაცემები!$I132)/365)),0)</f>
        <v>0</v>
      </c>
      <c r="Z132" s="8">
        <f>IF(მონაცემები!$I132&lt;&gt;"არ დაწყებულა",((Z$1&gt;მონაცემები!$I132)*OR(მონაცემები!$AF132&gt;Z$1,მონაცემები!$AF132="")*((Z$1-მონაცემები!$I132)/365)),0)</f>
        <v>0</v>
      </c>
      <c r="AA132" s="8">
        <f>IF(მონაცემები!$I132&lt;&gt;"არ დაწყებულა",((AA$1&gt;მონაცემები!$I132)*OR(მონაცემები!$AF132&gt;AA$1,მონაცემები!$AF132="")*((AA$1-მონაცემები!$I132)/365)),0)</f>
        <v>0</v>
      </c>
      <c r="AB132" s="8">
        <f>IF(მონაცემები!$I132&lt;&gt;"არ დაწყებულა",((AB$1&gt;მონაცემები!$I132)*OR(მონაცემები!$AF132&gt;AB$1,მონაცემები!$AF132="")*((AB$1-მონაცემები!$I132)/365)),0)</f>
        <v>0</v>
      </c>
      <c r="AC132" s="8">
        <f>IF(მონაცემები!$I132&lt;&gt;"არ დაწყებულა",((AC$1&gt;მონაცემები!$I132)*OR(მონაცემები!$AF132&gt;AC$1,მონაცემები!$AF132="")*((AC$1-მონაცემები!$I132)/365)),0)</f>
        <v>0</v>
      </c>
      <c r="AD132" s="8">
        <f>IF(მონაცემები!$I132&lt;&gt;"არ დაწყებულა",((AD$1&gt;მონაცემები!$I132)*OR(მონაცემები!$AF132&gt;AD$1,მონაცემები!$AF132="")*((AD$1-მონაცემები!$I132)/365)),0)</f>
        <v>0</v>
      </c>
      <c r="AE132" s="8">
        <f>IF(მონაცემები!$I132&lt;&gt;"არ დაწყებულა",((AE$1&gt;მონაცემები!$I132)*OR(მონაცემები!$AF132&gt;AE$1,მონაცემები!$AF132="")*((AE$1-მონაცემები!$I132)/365)),0)</f>
        <v>0</v>
      </c>
      <c r="AF132" s="8">
        <f>IF(მონაცემები!$I132&lt;&gt;"არ დაწყებულა",((AF$1&gt;მონაცემები!$I132)*OR(მონაცემები!$AF132&gt;AF$1,მონაცემები!$AF132="")*((AF$1-მონაცემები!$I132)/365)),0)</f>
        <v>0</v>
      </c>
      <c r="AG132" s="8">
        <f>IF(მონაცემები!$I132&lt;&gt;"არ დაწყებულა",((AG$1&gt;მონაცემები!$I132)*OR(მონაცემები!$AF132&gt;AG$1,მონაცემები!$AF132="")*((AG$1-მონაცემები!$I132)/365)),0)</f>
        <v>0</v>
      </c>
      <c r="AH132" s="8">
        <f>IF(მონაცემები!$I132&lt;&gt;"არ დაწყებულა",((AH$1&gt;მონაცემები!$I132)*OR(მონაცემები!$AF132&gt;AH$1,მონაცემები!$AF132="")*((AH$1-მონაცემები!$I132)/365)),0)</f>
        <v>0</v>
      </c>
      <c r="AI132" s="8">
        <f>IF(მონაცემები!$I132&lt;&gt;"არ დაწყებულა",((AI$1&gt;მონაცემები!$I132)*OR(მონაცემები!$AF132&gt;AI$1,მონაცემები!$AF132="")*((AI$1-მონაცემები!$I132)/365)),0)</f>
        <v>0</v>
      </c>
      <c r="AJ132" s="8">
        <f>IF(მონაცემები!$I132&lt;&gt;"არ დაწყებულა",((AJ$1&gt;მონაცემები!$I132)*OR(მონაცემები!$AF132&gt;AJ$1,მონაცემები!$AF132="")*((AJ$1-მონაცემები!$I132)/365)),0)</f>
        <v>0</v>
      </c>
      <c r="AK132" s="8">
        <f>IF(მონაცემები!$I132&lt;&gt;"არ დაწყებულა",((AK$1&gt;მონაცემები!$I132)*OR(მონაცემები!$AF132&gt;AK$1,მონაცემები!$AF132="")*((AK$1-მონაცემები!$I132)/365)),0)</f>
        <v>0</v>
      </c>
      <c r="AL132" s="8">
        <f>IF(მონაცემები!$I132&lt;&gt;"არ დაწყებულა",((AL$1&gt;მონაცემები!$I132)*OR(მონაცემები!$AF132&gt;AL$1,მონაცემები!$AF132="")*((AL$1-მონაცემები!$I132)/365)),0)</f>
        <v>0</v>
      </c>
      <c r="AM132" s="8">
        <f>IF(მონაცემები!$I132&lt;&gt;"არ დაწყებულა",((AM$1&gt;მონაცემები!$I132)*OR(მონაცემები!$AF132&gt;AM$1,მონაცემები!$AF132="")*((AM$1-მონაცემები!$I132)/365)),0)</f>
        <v>0</v>
      </c>
      <c r="AN132" s="8">
        <f>IF(მონაცემები!$I132&lt;&gt;"არ დაწყებულა",((AN$1&gt;მონაცემები!$I132)*OR(მონაცემები!$AF132&gt;AN$1,მონაცემები!$AF132="")*((AN$1-მონაცემები!$I132)/365)),0)</f>
        <v>0</v>
      </c>
      <c r="AO132" s="8">
        <f>IF(მონაცემები!$I132&lt;&gt;"არ დაწყებულა",((AO$1&gt;მონაცემები!$I132)*OR(მონაცემები!$AF132&gt;AO$1,მონაცემები!$AF132="")*((AO$1-მონაცემები!$I132)/365)),0)</f>
        <v>0</v>
      </c>
      <c r="AP132" s="8">
        <f>IF(მონაცემები!$I132&lt;&gt;"არ დაწყებულა",((AP$1&gt;მონაცემები!$I132)*OR(მონაცემები!$AF132&gt;AP$1,მონაცემები!$AF132="")*((AP$1-მონაცემები!$I132)/365)),0)</f>
        <v>0</v>
      </c>
      <c r="AQ132" s="8">
        <f>IF(მონაცემები!$I132&lt;&gt;"არ დაწყებულა",((AQ$1&gt;მონაცემები!$I132)*OR(მონაცემები!$AF132&gt;AQ$1,მონაცემები!$AF132="")*((AQ$1-მონაცემები!$I132)/365)),0)</f>
        <v>0</v>
      </c>
      <c r="AR132" s="8">
        <f>IF(მონაცემები!$I132&lt;&gt;"არ დაწყებულა",((AR$1&gt;მონაცემები!$I132)*OR(მონაცემები!$AF132&gt;AR$1,მონაცემები!$AF132="")*((AR$1-მონაცემები!$I132)/365)),0)</f>
        <v>0</v>
      </c>
      <c r="AS132" s="8">
        <f>IF(მონაცემები!$I132&lt;&gt;"არ დაწყებულა",((AS$1&gt;მონაცემები!$I132)*OR(მონაცემები!$AF132&gt;AS$1,მონაცემები!$AF132="")*((AS$1-მონაცემები!$I132)/365)),0)</f>
        <v>0</v>
      </c>
      <c r="AT132" s="8">
        <f>IF(მონაცემები!$I132&lt;&gt;"არ დაწყებულა",((AT$1&gt;მონაცემები!$I132)*OR(მონაცემები!$AF132&gt;AT$1,მონაცემები!$AF132="")*((AT$1-მონაცემები!$I132)/365)),0)</f>
        <v>0</v>
      </c>
      <c r="AU132" s="8">
        <f>IF(მონაცემები!$I132&lt;&gt;"არ დაწყებულა",((AU$1&gt;მონაცემები!$I132)*OR(მონაცემები!$AF132&gt;AU$1,მონაცემები!$AF132="")*((AU$1-მონაცემები!$I132)/365)),0)</f>
        <v>0</v>
      </c>
      <c r="AV132" s="8">
        <f>IF(მონაცემები!$I132&lt;&gt;"არ დაწყებულა",((AV$1&gt;მონაცემები!$I132)*OR(მონაცემები!$AF132&gt;AV$1,მონაცემები!$AF132="")*((AV$1-მონაცემები!$I132)/365)),0)</f>
        <v>0</v>
      </c>
      <c r="AW132" s="8">
        <f>IF(მონაცემები!$I132&lt;&gt;"არ დაწყებულა",((AW$1&gt;მონაცემები!$I132)*OR(მონაცემები!$AF132&gt;AW$1,მონაცემები!$AF132="")*((AW$1-მონაცემები!$I132)/365)),0)</f>
        <v>0</v>
      </c>
      <c r="AX132" s="8">
        <f>IF(მონაცემები!$I132&lt;&gt;"არ დაწყებულა",((AX$1&gt;მონაცემები!$I132)*OR(მონაცემები!$AF132&gt;AX$1,მონაცემები!$AF132="")*((AX$1-მონაცემები!$I132)/365)),0)</f>
        <v>0</v>
      </c>
      <c r="AY132" s="8">
        <f>IF(მონაცემები!$I132&lt;&gt;"არ დაწყებულა",((AY$1&gt;მონაცემები!$I132)*OR(მონაცემები!$AF132&gt;AY$1,მონაცემები!$AF132="")*((AY$1-მონაცემები!$I132)/365)),0)</f>
        <v>0</v>
      </c>
      <c r="AZ132" s="8">
        <f>IF(მონაცემები!$I132&lt;&gt;"არ დაწყებულა",((AZ$1&gt;მონაცემები!$I132)*OR(მონაცემები!$AF132&gt;AZ$1,მონაცემები!$AF132="")*((AZ$1-მონაცემები!$I132)/365)),0)</f>
        <v>0</v>
      </c>
      <c r="BA132" s="8">
        <f>IF(მონაცემები!$I132&lt;&gt;"არ დაწყებულა",((BA$1&gt;მონაცემები!$I132)*OR(მონაცემები!$AF132&gt;BA$1,მონაცემები!$AF132="")*((BA$1-მონაცემები!$I132)/365)),0)</f>
        <v>0</v>
      </c>
      <c r="BB132" s="8">
        <f>IF(მონაცემები!$I132&lt;&gt;"არ დაწყებულა",((BB$1&gt;მონაცემები!$I132)*OR(მონაცემები!$AF132&gt;BB$1,მონაცემები!$AF132="")*((BB$1-მონაცემები!$I132)/365)),0)</f>
        <v>0</v>
      </c>
      <c r="BC132" s="8">
        <f>IF(მონაცემები!$I132&lt;&gt;"არ დაწყებულა",((BC$1&gt;მონაცემები!$I132)*OR(მონაცემები!$AF132&gt;BC$1,მონაცემები!$AF132="")*((BC$1-მონაცემები!$I132)/365)),0)</f>
        <v>0</v>
      </c>
      <c r="BD132" s="8">
        <f>IF(მონაცემები!$I132&lt;&gt;"არ დაწყებულა",((BD$1&gt;მონაცემები!$I132)*OR(მონაცემები!$AF132&gt;BD$1,მონაცემები!$AF132="")*((BD$1-მონაცემები!$I132)/365)),0)</f>
        <v>0</v>
      </c>
    </row>
    <row r="133" spans="2:56">
      <c r="B133" s="8">
        <f>IF(მონაცემები!$I133&lt;&gt;"არ დაწყებულა",((B$1&gt;მონაცემები!$I133)*OR(მონაცემები!$AF133&gt;B$1,მონაცემები!$AF133="")*((B$1-მონაცემები!$I133)/365)),0)</f>
        <v>0</v>
      </c>
      <c r="C133" s="8">
        <f>IF(მონაცემები!$I133&lt;&gt;"არ დაწყებულა",((C$1&gt;მონაცემები!$I133)*OR(მონაცემები!$AF133&gt;C$1,მონაცემები!$AF133="")*((C$1-მონაცემები!$I133)/365)),0)</f>
        <v>0</v>
      </c>
      <c r="D133" s="8">
        <f>IF(მონაცემები!$I133&lt;&gt;"არ დაწყებულა",((D$1&gt;მონაცემები!$I133)*OR(მონაცემები!$AF133&gt;D$1,მონაცემები!$AF133="")*((D$1-მონაცემები!$I133)/365)),0)</f>
        <v>0</v>
      </c>
      <c r="E133" s="8">
        <f>IF(მონაცემები!$I133&lt;&gt;"არ დაწყებულა",((E$1&gt;მონაცემები!$I133)*OR(მონაცემები!$AF133&gt;E$1,მონაცემები!$AF133="")*((E$1-მონაცემები!$I133)/365)),0)</f>
        <v>0</v>
      </c>
      <c r="F133" s="8">
        <f>IF(მონაცემები!$I133&lt;&gt;"არ დაწყებულა",((F$1&gt;მონაცემები!$I133)*OR(მონაცემები!$AF133&gt;F$1,მონაცემები!$AF133="")*((F$1-მონაცემები!$I133)/365)),0)</f>
        <v>0</v>
      </c>
      <c r="G133" s="8">
        <f>IF(მონაცემები!$I133&lt;&gt;"არ დაწყებულა",((G$1&gt;მონაცემები!$I133)*OR(მონაცემები!$AF133&gt;G$1,მონაცემები!$AF133="")*((G$1-მონაცემები!$I133)/365)),0)</f>
        <v>0</v>
      </c>
      <c r="H133" s="8">
        <f>IF(მონაცემები!$I133&lt;&gt;"არ დაწყებულა",((H$1&gt;მონაცემები!$I133)*OR(მონაცემები!$AF133&gt;H$1,მონაცემები!$AF133="")*((H$1-მონაცემები!$I133)/365)),0)</f>
        <v>0</v>
      </c>
      <c r="I133" s="8">
        <f>IF(მონაცემები!$I133&lt;&gt;"არ დაწყებულა",((I$1&gt;მონაცემები!$I133)*OR(მონაცემები!$AF133&gt;I$1,მონაცემები!$AF133="")*((I$1-მონაცემები!$I133)/365)),0)</f>
        <v>0</v>
      </c>
      <c r="J133" s="8">
        <f>IF(მონაცემები!$I133&lt;&gt;"არ დაწყებულა",((J$1&gt;მონაცემები!$I133)*OR(მონაცემები!$AF133&gt;J$1,მონაცემები!$AF133="")*((J$1-მონაცემები!$I133)/365)),0)</f>
        <v>0</v>
      </c>
      <c r="K133" s="8">
        <f>IF(მონაცემები!$I133&lt;&gt;"არ დაწყებულა",((K$1&gt;მონაცემები!$I133)*OR(მონაცემები!$AF133&gt;K$1,მონაცემები!$AF133="")*((K$1-მონაცემები!$I133)/365)),0)</f>
        <v>0</v>
      </c>
      <c r="L133" s="8">
        <f>IF(მონაცემები!$I133&lt;&gt;"არ დაწყებულა",((L$1&gt;მონაცემები!$I133)*OR(მონაცემები!$AF133&gt;L$1,მონაცემები!$AF133="")*((L$1-მონაცემები!$I133)/365)),0)</f>
        <v>0</v>
      </c>
      <c r="M133" s="8">
        <f>IF(მონაცემები!$I133&lt;&gt;"არ დაწყებულა",((M$1&gt;მონაცემები!$I133)*OR(მონაცემები!$AF133&gt;M$1,მონაცემები!$AF133="")*((M$1-მონაცემები!$I133)/365)),0)</f>
        <v>0</v>
      </c>
      <c r="N133" s="8">
        <f>IF(მონაცემები!$I133&lt;&gt;"არ დაწყებულა",((N$1&gt;მონაცემები!$I133)*OR(მონაცემები!$AF133&gt;N$1,მონაცემები!$AF133="")*((N$1-მონაცემები!$I133)/365)),0)</f>
        <v>0</v>
      </c>
      <c r="O133" s="8">
        <f>IF(მონაცემები!$I133&lt;&gt;"არ დაწყებულა",((O$1&gt;მონაცემები!$I133)*OR(მონაცემები!$AF133&gt;O$1,მონაცემები!$AF133="")*((O$1-მონაცემები!$I133)/365)),0)</f>
        <v>0</v>
      </c>
      <c r="P133" s="8">
        <f>IF(მონაცემები!$I133&lt;&gt;"არ დაწყებულა",((P$1&gt;მონაცემები!$I133)*OR(მონაცემები!$AF133&gt;P$1,მონაცემები!$AF133="")*((P$1-მონაცემები!$I133)/365)),0)</f>
        <v>0</v>
      </c>
      <c r="Q133" s="8">
        <f>IF(მონაცემები!$I133&lt;&gt;"არ დაწყებულა",((Q$1&gt;მონაცემები!$I133)*OR(მონაცემები!$AF133&gt;Q$1,მონაცემები!$AF133="")*((Q$1-მონაცემები!$I133)/365)),0)</f>
        <v>0</v>
      </c>
      <c r="R133" s="8">
        <f>IF(მონაცემები!$I133&lt;&gt;"არ დაწყებულა",((R$1&gt;მონაცემები!$I133)*OR(მონაცემები!$AF133&gt;R$1,მონაცემები!$AF133="")*((R$1-მონაცემები!$I133)/365)),0)</f>
        <v>0</v>
      </c>
      <c r="S133" s="8">
        <f>IF(მონაცემები!$I133&lt;&gt;"არ დაწყებულა",((S$1&gt;მონაცემები!$I133)*OR(მონაცემები!$AF133&gt;S$1,მონაცემები!$AF133="")*((S$1-მონაცემები!$I133)/365)),0)</f>
        <v>0</v>
      </c>
      <c r="T133" s="8">
        <f>IF(მონაცემები!$I133&lt;&gt;"არ დაწყებულა",((T$1&gt;მონაცემები!$I133)*OR(მონაცემები!$AF133&gt;T$1,მონაცემები!$AF133="")*((T$1-მონაცემები!$I133)/365)),0)</f>
        <v>0</v>
      </c>
      <c r="U133" s="8">
        <f>IF(მონაცემები!$I133&lt;&gt;"არ დაწყებულა",((U$1&gt;მონაცემები!$I133)*OR(მონაცემები!$AF133&gt;U$1,მონაცემები!$AF133="")*((U$1-მონაცემები!$I133)/365)),0)</f>
        <v>0</v>
      </c>
      <c r="V133" s="8">
        <f>IF(მონაცემები!$I133&lt;&gt;"არ დაწყებულა",((V$1&gt;მონაცემები!$I133)*OR(მონაცემები!$AF133&gt;V$1,მონაცემები!$AF133="")*((V$1-მონაცემები!$I133)/365)),0)</f>
        <v>0</v>
      </c>
      <c r="W133" s="8">
        <f>IF(მონაცემები!$I133&lt;&gt;"არ დაწყებულა",((W$1&gt;მონაცემები!$I133)*OR(მონაცემები!$AF133&gt;W$1,მონაცემები!$AF133="")*((W$1-მონაცემები!$I133)/365)),0)</f>
        <v>0</v>
      </c>
      <c r="X133" s="8">
        <f>IF(მონაცემები!$I133&lt;&gt;"არ დაწყებულა",((X$1&gt;მონაცემები!$I133)*OR(მონაცემები!$AF133&gt;X$1,მონაცემები!$AF133="")*((X$1-მონაცემები!$I133)/365)),0)</f>
        <v>0</v>
      </c>
      <c r="Y133" s="8">
        <f>IF(მონაცემები!$I133&lt;&gt;"არ დაწყებულა",((Y$1&gt;მონაცემები!$I133)*OR(მონაცემები!$AF133&gt;Y$1,მონაცემები!$AF133="")*((Y$1-მონაცემები!$I133)/365)),0)</f>
        <v>0</v>
      </c>
      <c r="Z133" s="8">
        <f>IF(მონაცემები!$I133&lt;&gt;"არ დაწყებულა",((Z$1&gt;მონაცემები!$I133)*OR(მონაცემები!$AF133&gt;Z$1,მონაცემები!$AF133="")*((Z$1-მონაცემები!$I133)/365)),0)</f>
        <v>0</v>
      </c>
      <c r="AA133" s="8">
        <f>IF(მონაცემები!$I133&lt;&gt;"არ დაწყებულა",((AA$1&gt;მონაცემები!$I133)*OR(მონაცემები!$AF133&gt;AA$1,მონაცემები!$AF133="")*((AA$1-მონაცემები!$I133)/365)),0)</f>
        <v>0</v>
      </c>
      <c r="AB133" s="8">
        <f>IF(მონაცემები!$I133&lt;&gt;"არ დაწყებულა",((AB$1&gt;მონაცემები!$I133)*OR(მონაცემები!$AF133&gt;AB$1,მონაცემები!$AF133="")*((AB$1-მონაცემები!$I133)/365)),0)</f>
        <v>0</v>
      </c>
      <c r="AC133" s="8">
        <f>IF(მონაცემები!$I133&lt;&gt;"არ დაწყებულა",((AC$1&gt;მონაცემები!$I133)*OR(მონაცემები!$AF133&gt;AC$1,მონაცემები!$AF133="")*((AC$1-მონაცემები!$I133)/365)),0)</f>
        <v>0</v>
      </c>
      <c r="AD133" s="8">
        <f>IF(მონაცემები!$I133&lt;&gt;"არ დაწყებულა",((AD$1&gt;მონაცემები!$I133)*OR(მონაცემები!$AF133&gt;AD$1,მონაცემები!$AF133="")*((AD$1-მონაცემები!$I133)/365)),0)</f>
        <v>0</v>
      </c>
      <c r="AE133" s="8">
        <f>IF(მონაცემები!$I133&lt;&gt;"არ დაწყებულა",((AE$1&gt;მონაცემები!$I133)*OR(მონაცემები!$AF133&gt;AE$1,მონაცემები!$AF133="")*((AE$1-მონაცემები!$I133)/365)),0)</f>
        <v>0</v>
      </c>
      <c r="AF133" s="8">
        <f>IF(მონაცემები!$I133&lt;&gt;"არ დაწყებულა",((AF$1&gt;მონაცემები!$I133)*OR(მონაცემები!$AF133&gt;AF$1,მონაცემები!$AF133="")*((AF$1-მონაცემები!$I133)/365)),0)</f>
        <v>0</v>
      </c>
      <c r="AG133" s="8">
        <f>IF(მონაცემები!$I133&lt;&gt;"არ დაწყებულა",((AG$1&gt;მონაცემები!$I133)*OR(მონაცემები!$AF133&gt;AG$1,მონაცემები!$AF133="")*((AG$1-მონაცემები!$I133)/365)),0)</f>
        <v>0</v>
      </c>
      <c r="AH133" s="8">
        <f>IF(მონაცემები!$I133&lt;&gt;"არ დაწყებულა",((AH$1&gt;მონაცემები!$I133)*OR(მონაცემები!$AF133&gt;AH$1,მონაცემები!$AF133="")*((AH$1-მონაცემები!$I133)/365)),0)</f>
        <v>0</v>
      </c>
      <c r="AI133" s="8">
        <f>IF(მონაცემები!$I133&lt;&gt;"არ დაწყებულა",((AI$1&gt;მონაცემები!$I133)*OR(მონაცემები!$AF133&gt;AI$1,მონაცემები!$AF133="")*((AI$1-მონაცემები!$I133)/365)),0)</f>
        <v>0</v>
      </c>
      <c r="AJ133" s="8">
        <f>IF(მონაცემები!$I133&lt;&gt;"არ დაწყებულა",((AJ$1&gt;მონაცემები!$I133)*OR(მონაცემები!$AF133&gt;AJ$1,მონაცემები!$AF133="")*((AJ$1-მონაცემები!$I133)/365)),0)</f>
        <v>0</v>
      </c>
      <c r="AK133" s="8">
        <f>IF(მონაცემები!$I133&lt;&gt;"არ დაწყებულა",((AK$1&gt;მონაცემები!$I133)*OR(მონაცემები!$AF133&gt;AK$1,მონაცემები!$AF133="")*((AK$1-მონაცემები!$I133)/365)),0)</f>
        <v>0</v>
      </c>
      <c r="AL133" s="8">
        <f>IF(მონაცემები!$I133&lt;&gt;"არ დაწყებულა",((AL$1&gt;მონაცემები!$I133)*OR(მონაცემები!$AF133&gt;AL$1,მონაცემები!$AF133="")*((AL$1-მონაცემები!$I133)/365)),0)</f>
        <v>0</v>
      </c>
      <c r="AM133" s="8">
        <f>IF(მონაცემები!$I133&lt;&gt;"არ დაწყებულა",((AM$1&gt;მონაცემები!$I133)*OR(მონაცემები!$AF133&gt;AM$1,მონაცემები!$AF133="")*((AM$1-მონაცემები!$I133)/365)),0)</f>
        <v>0</v>
      </c>
      <c r="AN133" s="8">
        <f>IF(მონაცემები!$I133&lt;&gt;"არ დაწყებულა",((AN$1&gt;მონაცემები!$I133)*OR(მონაცემები!$AF133&gt;AN$1,მონაცემები!$AF133="")*((AN$1-მონაცემები!$I133)/365)),0)</f>
        <v>0</v>
      </c>
      <c r="AO133" s="8">
        <f>IF(მონაცემები!$I133&lt;&gt;"არ დაწყებულა",((AO$1&gt;მონაცემები!$I133)*OR(მონაცემები!$AF133&gt;AO$1,მონაცემები!$AF133="")*((AO$1-მონაცემები!$I133)/365)),0)</f>
        <v>0</v>
      </c>
      <c r="AP133" s="8">
        <f>IF(მონაცემები!$I133&lt;&gt;"არ დაწყებულა",((AP$1&gt;მონაცემები!$I133)*OR(მონაცემები!$AF133&gt;AP$1,მონაცემები!$AF133="")*((AP$1-მონაცემები!$I133)/365)),0)</f>
        <v>0</v>
      </c>
      <c r="AQ133" s="8">
        <f>IF(მონაცემები!$I133&lt;&gt;"არ დაწყებულა",((AQ$1&gt;მონაცემები!$I133)*OR(მონაცემები!$AF133&gt;AQ$1,მონაცემები!$AF133="")*((AQ$1-მონაცემები!$I133)/365)),0)</f>
        <v>0</v>
      </c>
      <c r="AR133" s="8">
        <f>IF(მონაცემები!$I133&lt;&gt;"არ დაწყებულა",((AR$1&gt;მონაცემები!$I133)*OR(მონაცემები!$AF133&gt;AR$1,მონაცემები!$AF133="")*((AR$1-მონაცემები!$I133)/365)),0)</f>
        <v>0</v>
      </c>
      <c r="AS133" s="8">
        <f>IF(მონაცემები!$I133&lt;&gt;"არ დაწყებულა",((AS$1&gt;მონაცემები!$I133)*OR(მონაცემები!$AF133&gt;AS$1,მონაცემები!$AF133="")*((AS$1-მონაცემები!$I133)/365)),0)</f>
        <v>0</v>
      </c>
      <c r="AT133" s="8">
        <f>IF(მონაცემები!$I133&lt;&gt;"არ დაწყებულა",((AT$1&gt;მონაცემები!$I133)*OR(მონაცემები!$AF133&gt;AT$1,მონაცემები!$AF133="")*((AT$1-მონაცემები!$I133)/365)),0)</f>
        <v>0</v>
      </c>
      <c r="AU133" s="8">
        <f>IF(მონაცემები!$I133&lt;&gt;"არ დაწყებულა",((AU$1&gt;მონაცემები!$I133)*OR(მონაცემები!$AF133&gt;AU$1,მონაცემები!$AF133="")*((AU$1-მონაცემები!$I133)/365)),0)</f>
        <v>0</v>
      </c>
      <c r="AV133" s="8">
        <f>IF(მონაცემები!$I133&lt;&gt;"არ დაწყებულა",((AV$1&gt;მონაცემები!$I133)*OR(მონაცემები!$AF133&gt;AV$1,მონაცემები!$AF133="")*((AV$1-მონაცემები!$I133)/365)),0)</f>
        <v>0</v>
      </c>
      <c r="AW133" s="8">
        <f>IF(მონაცემები!$I133&lt;&gt;"არ დაწყებულა",((AW$1&gt;მონაცემები!$I133)*OR(მონაცემები!$AF133&gt;AW$1,მონაცემები!$AF133="")*((AW$1-მონაცემები!$I133)/365)),0)</f>
        <v>0</v>
      </c>
      <c r="AX133" s="8">
        <f>IF(მონაცემები!$I133&lt;&gt;"არ დაწყებულა",((AX$1&gt;მონაცემები!$I133)*OR(მონაცემები!$AF133&gt;AX$1,მონაცემები!$AF133="")*((AX$1-მონაცემები!$I133)/365)),0)</f>
        <v>0</v>
      </c>
      <c r="AY133" s="8">
        <f>IF(მონაცემები!$I133&lt;&gt;"არ დაწყებულა",((AY$1&gt;მონაცემები!$I133)*OR(მონაცემები!$AF133&gt;AY$1,მონაცემები!$AF133="")*((AY$1-მონაცემები!$I133)/365)),0)</f>
        <v>0</v>
      </c>
      <c r="AZ133" s="8">
        <f>IF(მონაცემები!$I133&lt;&gt;"არ დაწყებულა",((AZ$1&gt;მონაცემები!$I133)*OR(მონაცემები!$AF133&gt;AZ$1,მონაცემები!$AF133="")*((AZ$1-მონაცემები!$I133)/365)),0)</f>
        <v>0</v>
      </c>
      <c r="BA133" s="8">
        <f>IF(მონაცემები!$I133&lt;&gt;"არ დაწყებულა",((BA$1&gt;მონაცემები!$I133)*OR(მონაცემები!$AF133&gt;BA$1,მონაცემები!$AF133="")*((BA$1-მონაცემები!$I133)/365)),0)</f>
        <v>0</v>
      </c>
      <c r="BB133" s="8">
        <f>IF(მონაცემები!$I133&lt;&gt;"არ დაწყებულა",((BB$1&gt;მონაცემები!$I133)*OR(მონაცემები!$AF133&gt;BB$1,მონაცემები!$AF133="")*((BB$1-მონაცემები!$I133)/365)),0)</f>
        <v>0</v>
      </c>
      <c r="BC133" s="8">
        <f>IF(მონაცემები!$I133&lt;&gt;"არ დაწყებულა",((BC$1&gt;მონაცემები!$I133)*OR(მონაცემები!$AF133&gt;BC$1,მონაცემები!$AF133="")*((BC$1-მონაცემები!$I133)/365)),0)</f>
        <v>0</v>
      </c>
      <c r="BD133" s="8">
        <f>IF(მონაცემები!$I133&lt;&gt;"არ დაწყებულა",((BD$1&gt;მონაცემები!$I133)*OR(მონაცემები!$AF133&gt;BD$1,მონაცემები!$AF133="")*((BD$1-მონაცემები!$I133)/365)),0)</f>
        <v>0</v>
      </c>
    </row>
    <row r="134" spans="2:56">
      <c r="B134" s="8">
        <f>IF(მონაცემები!$I134&lt;&gt;"არ დაწყებულა",((B$1&gt;მონაცემები!$I134)*OR(მონაცემები!$AF134&gt;B$1,მონაცემები!$AF134="")*((B$1-მონაცემები!$I134)/365)),0)</f>
        <v>0</v>
      </c>
      <c r="C134" s="8">
        <f>IF(მონაცემები!$I134&lt;&gt;"არ დაწყებულა",((C$1&gt;მონაცემები!$I134)*OR(მონაცემები!$AF134&gt;C$1,მონაცემები!$AF134="")*((C$1-მონაცემები!$I134)/365)),0)</f>
        <v>0</v>
      </c>
      <c r="D134" s="8">
        <f>IF(მონაცემები!$I134&lt;&gt;"არ დაწყებულა",((D$1&gt;მონაცემები!$I134)*OR(მონაცემები!$AF134&gt;D$1,მონაცემები!$AF134="")*((D$1-მონაცემები!$I134)/365)),0)</f>
        <v>0</v>
      </c>
      <c r="E134" s="8">
        <f>IF(მონაცემები!$I134&lt;&gt;"არ დაწყებულა",((E$1&gt;მონაცემები!$I134)*OR(მონაცემები!$AF134&gt;E$1,მონაცემები!$AF134="")*((E$1-მონაცემები!$I134)/365)),0)</f>
        <v>0</v>
      </c>
      <c r="F134" s="8">
        <f>IF(მონაცემები!$I134&lt;&gt;"არ დაწყებულა",((F$1&gt;მონაცემები!$I134)*OR(მონაცემები!$AF134&gt;F$1,მონაცემები!$AF134="")*((F$1-მონაცემები!$I134)/365)),0)</f>
        <v>0</v>
      </c>
      <c r="G134" s="8">
        <f>IF(მონაცემები!$I134&lt;&gt;"არ დაწყებულა",((G$1&gt;მონაცემები!$I134)*OR(მონაცემები!$AF134&gt;G$1,მონაცემები!$AF134="")*((G$1-მონაცემები!$I134)/365)),0)</f>
        <v>0</v>
      </c>
      <c r="H134" s="8">
        <f>IF(მონაცემები!$I134&lt;&gt;"არ დაწყებულა",((H$1&gt;მონაცემები!$I134)*OR(მონაცემები!$AF134&gt;H$1,მონაცემები!$AF134="")*((H$1-მონაცემები!$I134)/365)),0)</f>
        <v>0</v>
      </c>
      <c r="I134" s="8">
        <f>IF(მონაცემები!$I134&lt;&gt;"არ დაწყებულა",((I$1&gt;მონაცემები!$I134)*OR(მონაცემები!$AF134&gt;I$1,მონაცემები!$AF134="")*((I$1-მონაცემები!$I134)/365)),0)</f>
        <v>0</v>
      </c>
      <c r="J134" s="8">
        <f>IF(მონაცემები!$I134&lt;&gt;"არ დაწყებულა",((J$1&gt;მონაცემები!$I134)*OR(მონაცემები!$AF134&gt;J$1,მონაცემები!$AF134="")*((J$1-მონაცემები!$I134)/365)),0)</f>
        <v>0</v>
      </c>
      <c r="K134" s="8">
        <f>IF(მონაცემები!$I134&lt;&gt;"არ დაწყებულა",((K$1&gt;მონაცემები!$I134)*OR(მონაცემები!$AF134&gt;K$1,მონაცემები!$AF134="")*((K$1-მონაცემები!$I134)/365)),0)</f>
        <v>0</v>
      </c>
      <c r="L134" s="8">
        <f>IF(მონაცემები!$I134&lt;&gt;"არ დაწყებულა",((L$1&gt;მონაცემები!$I134)*OR(მონაცემები!$AF134&gt;L$1,მონაცემები!$AF134="")*((L$1-მონაცემები!$I134)/365)),0)</f>
        <v>0</v>
      </c>
      <c r="M134" s="8">
        <f>IF(მონაცემები!$I134&lt;&gt;"არ დაწყებულა",((M$1&gt;მონაცემები!$I134)*OR(მონაცემები!$AF134&gt;M$1,მონაცემები!$AF134="")*((M$1-მონაცემები!$I134)/365)),0)</f>
        <v>0</v>
      </c>
      <c r="N134" s="8">
        <f>IF(მონაცემები!$I134&lt;&gt;"არ დაწყებულა",((N$1&gt;მონაცემები!$I134)*OR(მონაცემები!$AF134&gt;N$1,მონაცემები!$AF134="")*((N$1-მონაცემები!$I134)/365)),0)</f>
        <v>0</v>
      </c>
      <c r="O134" s="8">
        <f>IF(მონაცემები!$I134&lt;&gt;"არ დაწყებულა",((O$1&gt;მონაცემები!$I134)*OR(მონაცემები!$AF134&gt;O$1,მონაცემები!$AF134="")*((O$1-მონაცემები!$I134)/365)),0)</f>
        <v>0</v>
      </c>
      <c r="P134" s="8">
        <f>IF(მონაცემები!$I134&lt;&gt;"არ დაწყებულა",((P$1&gt;მონაცემები!$I134)*OR(მონაცემები!$AF134&gt;P$1,მონაცემები!$AF134="")*((P$1-მონაცემები!$I134)/365)),0)</f>
        <v>0</v>
      </c>
      <c r="Q134" s="8">
        <f>IF(მონაცემები!$I134&lt;&gt;"არ დაწყებულა",((Q$1&gt;მონაცემები!$I134)*OR(მონაცემები!$AF134&gt;Q$1,მონაცემები!$AF134="")*((Q$1-მონაცემები!$I134)/365)),0)</f>
        <v>0</v>
      </c>
      <c r="R134" s="8">
        <f>IF(მონაცემები!$I134&lt;&gt;"არ დაწყებულა",((R$1&gt;მონაცემები!$I134)*OR(მონაცემები!$AF134&gt;R$1,მონაცემები!$AF134="")*((R$1-მონაცემები!$I134)/365)),0)</f>
        <v>0</v>
      </c>
      <c r="S134" s="8">
        <f>IF(მონაცემები!$I134&lt;&gt;"არ დაწყებულა",((S$1&gt;მონაცემები!$I134)*OR(მონაცემები!$AF134&gt;S$1,მონაცემები!$AF134="")*((S$1-მონაცემები!$I134)/365)),0)</f>
        <v>0</v>
      </c>
      <c r="T134" s="8">
        <f>IF(მონაცემები!$I134&lt;&gt;"არ დაწყებულა",((T$1&gt;მონაცემები!$I134)*OR(მონაცემები!$AF134&gt;T$1,მონაცემები!$AF134="")*((T$1-მონაცემები!$I134)/365)),0)</f>
        <v>0</v>
      </c>
      <c r="U134" s="8">
        <f>IF(მონაცემები!$I134&lt;&gt;"არ დაწყებულა",((U$1&gt;მონაცემები!$I134)*OR(მონაცემები!$AF134&gt;U$1,მონაცემები!$AF134="")*((U$1-მონაცემები!$I134)/365)),0)</f>
        <v>0</v>
      </c>
      <c r="V134" s="8">
        <f>IF(მონაცემები!$I134&lt;&gt;"არ დაწყებულა",((V$1&gt;მონაცემები!$I134)*OR(მონაცემები!$AF134&gt;V$1,მონაცემები!$AF134="")*((V$1-მონაცემები!$I134)/365)),0)</f>
        <v>0</v>
      </c>
      <c r="W134" s="8">
        <f>IF(მონაცემები!$I134&lt;&gt;"არ დაწყებულა",((W$1&gt;მონაცემები!$I134)*OR(მონაცემები!$AF134&gt;W$1,მონაცემები!$AF134="")*((W$1-მონაცემები!$I134)/365)),0)</f>
        <v>0</v>
      </c>
      <c r="X134" s="8">
        <f>IF(მონაცემები!$I134&lt;&gt;"არ დაწყებულა",((X$1&gt;მონაცემები!$I134)*OR(მონაცემები!$AF134&gt;X$1,მონაცემები!$AF134="")*((X$1-მონაცემები!$I134)/365)),0)</f>
        <v>0</v>
      </c>
      <c r="Y134" s="8">
        <f>IF(მონაცემები!$I134&lt;&gt;"არ დაწყებულა",((Y$1&gt;მონაცემები!$I134)*OR(მონაცემები!$AF134&gt;Y$1,მონაცემები!$AF134="")*((Y$1-მონაცემები!$I134)/365)),0)</f>
        <v>0</v>
      </c>
      <c r="Z134" s="8">
        <f>IF(მონაცემები!$I134&lt;&gt;"არ დაწყებულა",((Z$1&gt;მონაცემები!$I134)*OR(მონაცემები!$AF134&gt;Z$1,მონაცემები!$AF134="")*((Z$1-მონაცემები!$I134)/365)),0)</f>
        <v>0</v>
      </c>
      <c r="AA134" s="8">
        <f>IF(მონაცემები!$I134&lt;&gt;"არ დაწყებულა",((AA$1&gt;მონაცემები!$I134)*OR(მონაცემები!$AF134&gt;AA$1,მონაცემები!$AF134="")*((AA$1-მონაცემები!$I134)/365)),0)</f>
        <v>0</v>
      </c>
      <c r="AB134" s="8">
        <f>IF(მონაცემები!$I134&lt;&gt;"არ დაწყებულა",((AB$1&gt;მონაცემები!$I134)*OR(მონაცემები!$AF134&gt;AB$1,მონაცემები!$AF134="")*((AB$1-მონაცემები!$I134)/365)),0)</f>
        <v>0</v>
      </c>
      <c r="AC134" s="8">
        <f>IF(მონაცემები!$I134&lt;&gt;"არ დაწყებულა",((AC$1&gt;მონაცემები!$I134)*OR(მონაცემები!$AF134&gt;AC$1,მონაცემები!$AF134="")*((AC$1-მონაცემები!$I134)/365)),0)</f>
        <v>0</v>
      </c>
      <c r="AD134" s="8">
        <f>IF(მონაცემები!$I134&lt;&gt;"არ დაწყებულა",((AD$1&gt;მონაცემები!$I134)*OR(მონაცემები!$AF134&gt;AD$1,მონაცემები!$AF134="")*((AD$1-მონაცემები!$I134)/365)),0)</f>
        <v>0</v>
      </c>
      <c r="AE134" s="8">
        <f>IF(მონაცემები!$I134&lt;&gt;"არ დაწყებულა",((AE$1&gt;მონაცემები!$I134)*OR(მონაცემები!$AF134&gt;AE$1,მონაცემები!$AF134="")*((AE$1-მონაცემები!$I134)/365)),0)</f>
        <v>0</v>
      </c>
      <c r="AF134" s="8">
        <f>IF(მონაცემები!$I134&lt;&gt;"არ დაწყებულა",((AF$1&gt;მონაცემები!$I134)*OR(მონაცემები!$AF134&gt;AF$1,მონაცემები!$AF134="")*((AF$1-მონაცემები!$I134)/365)),0)</f>
        <v>0</v>
      </c>
      <c r="AG134" s="8">
        <f>IF(მონაცემები!$I134&lt;&gt;"არ დაწყებულა",((AG$1&gt;მონაცემები!$I134)*OR(მონაცემები!$AF134&gt;AG$1,მონაცემები!$AF134="")*((AG$1-მონაცემები!$I134)/365)),0)</f>
        <v>0</v>
      </c>
      <c r="AH134" s="8">
        <f>IF(მონაცემები!$I134&lt;&gt;"არ დაწყებულა",((AH$1&gt;მონაცემები!$I134)*OR(მონაცემები!$AF134&gt;AH$1,მონაცემები!$AF134="")*((AH$1-მონაცემები!$I134)/365)),0)</f>
        <v>0</v>
      </c>
      <c r="AI134" s="8">
        <f>IF(მონაცემები!$I134&lt;&gt;"არ დაწყებულა",((AI$1&gt;მონაცემები!$I134)*OR(მონაცემები!$AF134&gt;AI$1,მონაცემები!$AF134="")*((AI$1-მონაცემები!$I134)/365)),0)</f>
        <v>0</v>
      </c>
      <c r="AJ134" s="8">
        <f>IF(მონაცემები!$I134&lt;&gt;"არ დაწყებულა",((AJ$1&gt;მონაცემები!$I134)*OR(მონაცემები!$AF134&gt;AJ$1,მონაცემები!$AF134="")*((AJ$1-მონაცემები!$I134)/365)),0)</f>
        <v>0</v>
      </c>
      <c r="AK134" s="8">
        <f>IF(მონაცემები!$I134&lt;&gt;"არ დაწყებულა",((AK$1&gt;მონაცემები!$I134)*OR(მონაცემები!$AF134&gt;AK$1,მონაცემები!$AF134="")*((AK$1-მონაცემები!$I134)/365)),0)</f>
        <v>0</v>
      </c>
      <c r="AL134" s="8">
        <f>IF(მონაცემები!$I134&lt;&gt;"არ დაწყებულა",((AL$1&gt;მონაცემები!$I134)*OR(მონაცემები!$AF134&gt;AL$1,მონაცემები!$AF134="")*((AL$1-მონაცემები!$I134)/365)),0)</f>
        <v>0</v>
      </c>
      <c r="AM134" s="8">
        <f>IF(მონაცემები!$I134&lt;&gt;"არ დაწყებულა",((AM$1&gt;მონაცემები!$I134)*OR(მონაცემები!$AF134&gt;AM$1,მონაცემები!$AF134="")*((AM$1-მონაცემები!$I134)/365)),0)</f>
        <v>0</v>
      </c>
      <c r="AN134" s="8">
        <f>IF(მონაცემები!$I134&lt;&gt;"არ დაწყებულა",((AN$1&gt;მონაცემები!$I134)*OR(მონაცემები!$AF134&gt;AN$1,მონაცემები!$AF134="")*((AN$1-მონაცემები!$I134)/365)),0)</f>
        <v>0</v>
      </c>
      <c r="AO134" s="8">
        <f>IF(მონაცემები!$I134&lt;&gt;"არ დაწყებულა",((AO$1&gt;მონაცემები!$I134)*OR(მონაცემები!$AF134&gt;AO$1,მონაცემები!$AF134="")*((AO$1-მონაცემები!$I134)/365)),0)</f>
        <v>0</v>
      </c>
      <c r="AP134" s="8">
        <f>IF(მონაცემები!$I134&lt;&gt;"არ დაწყებულა",((AP$1&gt;მონაცემები!$I134)*OR(მონაცემები!$AF134&gt;AP$1,მონაცემები!$AF134="")*((AP$1-მონაცემები!$I134)/365)),0)</f>
        <v>0</v>
      </c>
      <c r="AQ134" s="8">
        <f>IF(მონაცემები!$I134&lt;&gt;"არ დაწყებულა",((AQ$1&gt;მონაცემები!$I134)*OR(მონაცემები!$AF134&gt;AQ$1,მონაცემები!$AF134="")*((AQ$1-მონაცემები!$I134)/365)),0)</f>
        <v>0</v>
      </c>
      <c r="AR134" s="8">
        <f>IF(მონაცემები!$I134&lt;&gt;"არ დაწყებულა",((AR$1&gt;მონაცემები!$I134)*OR(მონაცემები!$AF134&gt;AR$1,მონაცემები!$AF134="")*((AR$1-მონაცემები!$I134)/365)),0)</f>
        <v>0</v>
      </c>
      <c r="AS134" s="8">
        <f>IF(მონაცემები!$I134&lt;&gt;"არ დაწყებულა",((AS$1&gt;მონაცემები!$I134)*OR(მონაცემები!$AF134&gt;AS$1,მონაცემები!$AF134="")*((AS$1-მონაცემები!$I134)/365)),0)</f>
        <v>0</v>
      </c>
      <c r="AT134" s="8">
        <f>IF(მონაცემები!$I134&lt;&gt;"არ დაწყებულა",((AT$1&gt;მონაცემები!$I134)*OR(მონაცემები!$AF134&gt;AT$1,მონაცემები!$AF134="")*((AT$1-მონაცემები!$I134)/365)),0)</f>
        <v>0</v>
      </c>
      <c r="AU134" s="8">
        <f>IF(მონაცემები!$I134&lt;&gt;"არ დაწყებულა",((AU$1&gt;მონაცემები!$I134)*OR(მონაცემები!$AF134&gt;AU$1,მონაცემები!$AF134="")*((AU$1-მონაცემები!$I134)/365)),0)</f>
        <v>0</v>
      </c>
      <c r="AV134" s="8">
        <f>IF(მონაცემები!$I134&lt;&gt;"არ დაწყებულა",((AV$1&gt;მონაცემები!$I134)*OR(მონაცემები!$AF134&gt;AV$1,მონაცემები!$AF134="")*((AV$1-მონაცემები!$I134)/365)),0)</f>
        <v>0</v>
      </c>
      <c r="AW134" s="8">
        <f>IF(მონაცემები!$I134&lt;&gt;"არ დაწყებულა",((AW$1&gt;მონაცემები!$I134)*OR(მონაცემები!$AF134&gt;AW$1,მონაცემები!$AF134="")*((AW$1-მონაცემები!$I134)/365)),0)</f>
        <v>0</v>
      </c>
      <c r="AX134" s="8">
        <f>IF(მონაცემები!$I134&lt;&gt;"არ დაწყებულა",((AX$1&gt;მონაცემები!$I134)*OR(მონაცემები!$AF134&gt;AX$1,მონაცემები!$AF134="")*((AX$1-მონაცემები!$I134)/365)),0)</f>
        <v>0</v>
      </c>
      <c r="AY134" s="8">
        <f>IF(მონაცემები!$I134&lt;&gt;"არ დაწყებულა",((AY$1&gt;მონაცემები!$I134)*OR(მონაცემები!$AF134&gt;AY$1,მონაცემები!$AF134="")*((AY$1-მონაცემები!$I134)/365)),0)</f>
        <v>0</v>
      </c>
      <c r="AZ134" s="8">
        <f>IF(მონაცემები!$I134&lt;&gt;"არ დაწყებულა",((AZ$1&gt;მონაცემები!$I134)*OR(მონაცემები!$AF134&gt;AZ$1,მონაცემები!$AF134="")*((AZ$1-მონაცემები!$I134)/365)),0)</f>
        <v>0</v>
      </c>
      <c r="BA134" s="8">
        <f>IF(მონაცემები!$I134&lt;&gt;"არ დაწყებულა",((BA$1&gt;მონაცემები!$I134)*OR(მონაცემები!$AF134&gt;BA$1,მონაცემები!$AF134="")*((BA$1-მონაცემები!$I134)/365)),0)</f>
        <v>0</v>
      </c>
      <c r="BB134" s="8">
        <f>IF(მონაცემები!$I134&lt;&gt;"არ დაწყებულა",((BB$1&gt;მონაცემები!$I134)*OR(მონაცემები!$AF134&gt;BB$1,მონაცემები!$AF134="")*((BB$1-მონაცემები!$I134)/365)),0)</f>
        <v>0</v>
      </c>
      <c r="BC134" s="8">
        <f>IF(მონაცემები!$I134&lt;&gt;"არ დაწყებულა",((BC$1&gt;მონაცემები!$I134)*OR(მონაცემები!$AF134&gt;BC$1,მონაცემები!$AF134="")*((BC$1-მონაცემები!$I134)/365)),0)</f>
        <v>0</v>
      </c>
      <c r="BD134" s="8">
        <f>IF(მონაცემები!$I134&lt;&gt;"არ დაწყებულა",((BD$1&gt;მონაცემები!$I134)*OR(მონაცემები!$AF134&gt;BD$1,მონაცემები!$AF134="")*((BD$1-მონაცემები!$I134)/365)),0)</f>
        <v>0</v>
      </c>
    </row>
    <row r="135" spans="2:56">
      <c r="B135" s="8">
        <f>IF(მონაცემები!$I135&lt;&gt;"არ დაწყებულა",((B$1&gt;მონაცემები!$I135)*OR(მონაცემები!$AF135&gt;B$1,მონაცემები!$AF135="")*((B$1-მონაცემები!$I135)/365)),0)</f>
        <v>0</v>
      </c>
      <c r="C135" s="8">
        <f>IF(მონაცემები!$I135&lt;&gt;"არ დაწყებულა",((C$1&gt;მონაცემები!$I135)*OR(მონაცემები!$AF135&gt;C$1,მონაცემები!$AF135="")*((C$1-მონაცემები!$I135)/365)),0)</f>
        <v>0</v>
      </c>
      <c r="D135" s="8">
        <f>IF(მონაცემები!$I135&lt;&gt;"არ დაწყებულა",((D$1&gt;მონაცემები!$I135)*OR(მონაცემები!$AF135&gt;D$1,მონაცემები!$AF135="")*((D$1-მონაცემები!$I135)/365)),0)</f>
        <v>0</v>
      </c>
      <c r="E135" s="8">
        <f>IF(მონაცემები!$I135&lt;&gt;"არ დაწყებულა",((E$1&gt;მონაცემები!$I135)*OR(მონაცემები!$AF135&gt;E$1,მონაცემები!$AF135="")*((E$1-მონაცემები!$I135)/365)),0)</f>
        <v>0</v>
      </c>
      <c r="F135" s="8">
        <f>IF(მონაცემები!$I135&lt;&gt;"არ დაწყებულა",((F$1&gt;მონაცემები!$I135)*OR(მონაცემები!$AF135&gt;F$1,მონაცემები!$AF135="")*((F$1-მონაცემები!$I135)/365)),0)</f>
        <v>0</v>
      </c>
      <c r="G135" s="8">
        <f>IF(მონაცემები!$I135&lt;&gt;"არ დაწყებულა",((G$1&gt;მონაცემები!$I135)*OR(მონაცემები!$AF135&gt;G$1,მონაცემები!$AF135="")*((G$1-მონაცემები!$I135)/365)),0)</f>
        <v>0</v>
      </c>
      <c r="H135" s="8">
        <f>IF(მონაცემები!$I135&lt;&gt;"არ დაწყებულა",((H$1&gt;მონაცემები!$I135)*OR(მონაცემები!$AF135&gt;H$1,მონაცემები!$AF135="")*((H$1-მონაცემები!$I135)/365)),0)</f>
        <v>0</v>
      </c>
      <c r="I135" s="8">
        <f>IF(მონაცემები!$I135&lt;&gt;"არ დაწყებულა",((I$1&gt;მონაცემები!$I135)*OR(მონაცემები!$AF135&gt;I$1,მონაცემები!$AF135="")*((I$1-მონაცემები!$I135)/365)),0)</f>
        <v>0</v>
      </c>
      <c r="J135" s="8">
        <f>IF(მონაცემები!$I135&lt;&gt;"არ დაწყებულა",((J$1&gt;მონაცემები!$I135)*OR(მონაცემები!$AF135&gt;J$1,მონაცემები!$AF135="")*((J$1-მონაცემები!$I135)/365)),0)</f>
        <v>0</v>
      </c>
      <c r="K135" s="8">
        <f>IF(მონაცემები!$I135&lt;&gt;"არ დაწყებულა",((K$1&gt;მონაცემები!$I135)*OR(მონაცემები!$AF135&gt;K$1,მონაცემები!$AF135="")*((K$1-მონაცემები!$I135)/365)),0)</f>
        <v>0</v>
      </c>
      <c r="L135" s="8">
        <f>IF(მონაცემები!$I135&lt;&gt;"არ დაწყებულა",((L$1&gt;მონაცემები!$I135)*OR(მონაცემები!$AF135&gt;L$1,მონაცემები!$AF135="")*((L$1-მონაცემები!$I135)/365)),0)</f>
        <v>0</v>
      </c>
      <c r="M135" s="8">
        <f>IF(მონაცემები!$I135&lt;&gt;"არ დაწყებულა",((M$1&gt;მონაცემები!$I135)*OR(მონაცემები!$AF135&gt;M$1,მონაცემები!$AF135="")*((M$1-მონაცემები!$I135)/365)),0)</f>
        <v>0</v>
      </c>
      <c r="N135" s="8">
        <f>IF(მონაცემები!$I135&lt;&gt;"არ დაწყებულა",((N$1&gt;მონაცემები!$I135)*OR(მონაცემები!$AF135&gt;N$1,მონაცემები!$AF135="")*((N$1-მონაცემები!$I135)/365)),0)</f>
        <v>0</v>
      </c>
      <c r="O135" s="8">
        <f>IF(მონაცემები!$I135&lt;&gt;"არ დაწყებულა",((O$1&gt;მონაცემები!$I135)*OR(მონაცემები!$AF135&gt;O$1,მონაცემები!$AF135="")*((O$1-მონაცემები!$I135)/365)),0)</f>
        <v>0</v>
      </c>
      <c r="P135" s="8">
        <f>IF(მონაცემები!$I135&lt;&gt;"არ დაწყებულა",((P$1&gt;მონაცემები!$I135)*OR(მონაცემები!$AF135&gt;P$1,მონაცემები!$AF135="")*((P$1-მონაცემები!$I135)/365)),0)</f>
        <v>0</v>
      </c>
      <c r="Q135" s="8">
        <f>IF(მონაცემები!$I135&lt;&gt;"არ დაწყებულა",((Q$1&gt;მონაცემები!$I135)*OR(მონაცემები!$AF135&gt;Q$1,მონაცემები!$AF135="")*((Q$1-მონაცემები!$I135)/365)),0)</f>
        <v>0</v>
      </c>
      <c r="R135" s="8">
        <f>IF(მონაცემები!$I135&lt;&gt;"არ დაწყებულა",((R$1&gt;მონაცემები!$I135)*OR(მონაცემები!$AF135&gt;R$1,მონაცემები!$AF135="")*((R$1-მონაცემები!$I135)/365)),0)</f>
        <v>0</v>
      </c>
      <c r="S135" s="8">
        <f>IF(მონაცემები!$I135&lt;&gt;"არ დაწყებულა",((S$1&gt;მონაცემები!$I135)*OR(მონაცემები!$AF135&gt;S$1,მონაცემები!$AF135="")*((S$1-მონაცემები!$I135)/365)),0)</f>
        <v>0</v>
      </c>
      <c r="T135" s="8">
        <f>IF(მონაცემები!$I135&lt;&gt;"არ დაწყებულა",((T$1&gt;მონაცემები!$I135)*OR(მონაცემები!$AF135&gt;T$1,მონაცემები!$AF135="")*((T$1-მონაცემები!$I135)/365)),0)</f>
        <v>0</v>
      </c>
      <c r="U135" s="8">
        <f>IF(მონაცემები!$I135&lt;&gt;"არ დაწყებულა",((U$1&gt;მონაცემები!$I135)*OR(მონაცემები!$AF135&gt;U$1,მონაცემები!$AF135="")*((U$1-მონაცემები!$I135)/365)),0)</f>
        <v>0</v>
      </c>
      <c r="V135" s="8">
        <f>IF(მონაცემები!$I135&lt;&gt;"არ დაწყებულა",((V$1&gt;მონაცემები!$I135)*OR(მონაცემები!$AF135&gt;V$1,მონაცემები!$AF135="")*((V$1-მონაცემები!$I135)/365)),0)</f>
        <v>0</v>
      </c>
      <c r="W135" s="8">
        <f>IF(მონაცემები!$I135&lt;&gt;"არ დაწყებულა",((W$1&gt;მონაცემები!$I135)*OR(მონაცემები!$AF135&gt;W$1,მონაცემები!$AF135="")*((W$1-მონაცემები!$I135)/365)),0)</f>
        <v>0</v>
      </c>
      <c r="X135" s="8">
        <f>IF(მონაცემები!$I135&lt;&gt;"არ დაწყებულა",((X$1&gt;მონაცემები!$I135)*OR(მონაცემები!$AF135&gt;X$1,მონაცემები!$AF135="")*((X$1-მონაცემები!$I135)/365)),0)</f>
        <v>0</v>
      </c>
      <c r="Y135" s="8">
        <f>IF(მონაცემები!$I135&lt;&gt;"არ დაწყებულა",((Y$1&gt;მონაცემები!$I135)*OR(მონაცემები!$AF135&gt;Y$1,მონაცემები!$AF135="")*((Y$1-მონაცემები!$I135)/365)),0)</f>
        <v>0</v>
      </c>
      <c r="Z135" s="8">
        <f>IF(მონაცემები!$I135&lt;&gt;"არ დაწყებულა",((Z$1&gt;მონაცემები!$I135)*OR(მონაცემები!$AF135&gt;Z$1,მონაცემები!$AF135="")*((Z$1-მონაცემები!$I135)/365)),0)</f>
        <v>0</v>
      </c>
      <c r="AA135" s="8">
        <f>IF(მონაცემები!$I135&lt;&gt;"არ დაწყებულა",((AA$1&gt;მონაცემები!$I135)*OR(მონაცემები!$AF135&gt;AA$1,მონაცემები!$AF135="")*((AA$1-მონაცემები!$I135)/365)),0)</f>
        <v>0</v>
      </c>
      <c r="AB135" s="8">
        <f>IF(მონაცემები!$I135&lt;&gt;"არ დაწყებულა",((AB$1&gt;მონაცემები!$I135)*OR(მონაცემები!$AF135&gt;AB$1,მონაცემები!$AF135="")*((AB$1-მონაცემები!$I135)/365)),0)</f>
        <v>0</v>
      </c>
      <c r="AC135" s="8">
        <f>IF(მონაცემები!$I135&lt;&gt;"არ დაწყებულა",((AC$1&gt;მონაცემები!$I135)*OR(მონაცემები!$AF135&gt;AC$1,მონაცემები!$AF135="")*((AC$1-მონაცემები!$I135)/365)),0)</f>
        <v>0</v>
      </c>
      <c r="AD135" s="8">
        <f>IF(მონაცემები!$I135&lt;&gt;"არ დაწყებულა",((AD$1&gt;მონაცემები!$I135)*OR(მონაცემები!$AF135&gt;AD$1,მონაცემები!$AF135="")*((AD$1-მონაცემები!$I135)/365)),0)</f>
        <v>0</v>
      </c>
      <c r="AE135" s="8">
        <f>IF(მონაცემები!$I135&lt;&gt;"არ დაწყებულა",((AE$1&gt;მონაცემები!$I135)*OR(მონაცემები!$AF135&gt;AE$1,მონაცემები!$AF135="")*((AE$1-მონაცემები!$I135)/365)),0)</f>
        <v>0</v>
      </c>
      <c r="AF135" s="8">
        <f>IF(მონაცემები!$I135&lt;&gt;"არ დაწყებულა",((AF$1&gt;მონაცემები!$I135)*OR(მონაცემები!$AF135&gt;AF$1,მონაცემები!$AF135="")*((AF$1-მონაცემები!$I135)/365)),0)</f>
        <v>0</v>
      </c>
      <c r="AG135" s="8">
        <f>IF(მონაცემები!$I135&lt;&gt;"არ დაწყებულა",((AG$1&gt;მონაცემები!$I135)*OR(მონაცემები!$AF135&gt;AG$1,მონაცემები!$AF135="")*((AG$1-მონაცემები!$I135)/365)),0)</f>
        <v>0</v>
      </c>
      <c r="AH135" s="8">
        <f>IF(მონაცემები!$I135&lt;&gt;"არ დაწყებულა",((AH$1&gt;მონაცემები!$I135)*OR(მონაცემები!$AF135&gt;AH$1,მონაცემები!$AF135="")*((AH$1-მონაცემები!$I135)/365)),0)</f>
        <v>0</v>
      </c>
      <c r="AI135" s="8">
        <f>IF(მონაცემები!$I135&lt;&gt;"არ დაწყებულა",((AI$1&gt;მონაცემები!$I135)*OR(მონაცემები!$AF135&gt;AI$1,მონაცემები!$AF135="")*((AI$1-მონაცემები!$I135)/365)),0)</f>
        <v>0</v>
      </c>
      <c r="AJ135" s="8">
        <f>IF(მონაცემები!$I135&lt;&gt;"არ დაწყებულა",((AJ$1&gt;მონაცემები!$I135)*OR(მონაცემები!$AF135&gt;AJ$1,მონაცემები!$AF135="")*((AJ$1-მონაცემები!$I135)/365)),0)</f>
        <v>0</v>
      </c>
      <c r="AK135" s="8">
        <f>IF(მონაცემები!$I135&lt;&gt;"არ დაწყებულა",((AK$1&gt;მონაცემები!$I135)*OR(მონაცემები!$AF135&gt;AK$1,მონაცემები!$AF135="")*((AK$1-მონაცემები!$I135)/365)),0)</f>
        <v>0</v>
      </c>
      <c r="AL135" s="8">
        <f>IF(მონაცემები!$I135&lt;&gt;"არ დაწყებულა",((AL$1&gt;მონაცემები!$I135)*OR(მონაცემები!$AF135&gt;AL$1,მონაცემები!$AF135="")*((AL$1-მონაცემები!$I135)/365)),0)</f>
        <v>0</v>
      </c>
      <c r="AM135" s="8">
        <f>IF(მონაცემები!$I135&lt;&gt;"არ დაწყებულა",((AM$1&gt;მონაცემები!$I135)*OR(მონაცემები!$AF135&gt;AM$1,მონაცემები!$AF135="")*((AM$1-მონაცემები!$I135)/365)),0)</f>
        <v>0</v>
      </c>
      <c r="AN135" s="8">
        <f>IF(მონაცემები!$I135&lt;&gt;"არ დაწყებულა",((AN$1&gt;მონაცემები!$I135)*OR(მონაცემები!$AF135&gt;AN$1,მონაცემები!$AF135="")*((AN$1-მონაცემები!$I135)/365)),0)</f>
        <v>0</v>
      </c>
      <c r="AO135" s="8">
        <f>IF(მონაცემები!$I135&lt;&gt;"არ დაწყებულა",((AO$1&gt;მონაცემები!$I135)*OR(მონაცემები!$AF135&gt;AO$1,მონაცემები!$AF135="")*((AO$1-მონაცემები!$I135)/365)),0)</f>
        <v>0</v>
      </c>
      <c r="AP135" s="8">
        <f>IF(მონაცემები!$I135&lt;&gt;"არ დაწყებულა",((AP$1&gt;მონაცემები!$I135)*OR(მონაცემები!$AF135&gt;AP$1,მონაცემები!$AF135="")*((AP$1-მონაცემები!$I135)/365)),0)</f>
        <v>0</v>
      </c>
      <c r="AQ135" s="8">
        <f>IF(მონაცემები!$I135&lt;&gt;"არ დაწყებულა",((AQ$1&gt;მონაცემები!$I135)*OR(მონაცემები!$AF135&gt;AQ$1,მონაცემები!$AF135="")*((AQ$1-მონაცემები!$I135)/365)),0)</f>
        <v>0</v>
      </c>
      <c r="AR135" s="8">
        <f>IF(მონაცემები!$I135&lt;&gt;"არ დაწყებულა",((AR$1&gt;მონაცემები!$I135)*OR(მონაცემები!$AF135&gt;AR$1,მონაცემები!$AF135="")*((AR$1-მონაცემები!$I135)/365)),0)</f>
        <v>0</v>
      </c>
      <c r="AS135" s="8">
        <f>IF(მონაცემები!$I135&lt;&gt;"არ დაწყებულა",((AS$1&gt;მონაცემები!$I135)*OR(მონაცემები!$AF135&gt;AS$1,მონაცემები!$AF135="")*((AS$1-მონაცემები!$I135)/365)),0)</f>
        <v>0</v>
      </c>
      <c r="AT135" s="8">
        <f>IF(მონაცემები!$I135&lt;&gt;"არ დაწყებულა",((AT$1&gt;მონაცემები!$I135)*OR(მონაცემები!$AF135&gt;AT$1,მონაცემები!$AF135="")*((AT$1-მონაცემები!$I135)/365)),0)</f>
        <v>0</v>
      </c>
      <c r="AU135" s="8">
        <f>IF(მონაცემები!$I135&lt;&gt;"არ დაწყებულა",((AU$1&gt;მონაცემები!$I135)*OR(მონაცემები!$AF135&gt;AU$1,მონაცემები!$AF135="")*((AU$1-მონაცემები!$I135)/365)),0)</f>
        <v>0</v>
      </c>
      <c r="AV135" s="8">
        <f>IF(მონაცემები!$I135&lt;&gt;"არ დაწყებულა",((AV$1&gt;მონაცემები!$I135)*OR(მონაცემები!$AF135&gt;AV$1,მონაცემები!$AF135="")*((AV$1-მონაცემები!$I135)/365)),0)</f>
        <v>0</v>
      </c>
      <c r="AW135" s="8">
        <f>IF(მონაცემები!$I135&lt;&gt;"არ დაწყებულა",((AW$1&gt;მონაცემები!$I135)*OR(მონაცემები!$AF135&gt;AW$1,მონაცემები!$AF135="")*((AW$1-მონაცემები!$I135)/365)),0)</f>
        <v>0</v>
      </c>
      <c r="AX135" s="8">
        <f>IF(მონაცემები!$I135&lt;&gt;"არ დაწყებულა",((AX$1&gt;მონაცემები!$I135)*OR(მონაცემები!$AF135&gt;AX$1,მონაცემები!$AF135="")*((AX$1-მონაცემები!$I135)/365)),0)</f>
        <v>0</v>
      </c>
      <c r="AY135" s="8">
        <f>IF(მონაცემები!$I135&lt;&gt;"არ დაწყებულა",((AY$1&gt;მონაცემები!$I135)*OR(მონაცემები!$AF135&gt;AY$1,მონაცემები!$AF135="")*((AY$1-მონაცემები!$I135)/365)),0)</f>
        <v>0</v>
      </c>
      <c r="AZ135" s="8">
        <f>IF(მონაცემები!$I135&lt;&gt;"არ დაწყებულა",((AZ$1&gt;მონაცემები!$I135)*OR(მონაცემები!$AF135&gt;AZ$1,მონაცემები!$AF135="")*((AZ$1-მონაცემები!$I135)/365)),0)</f>
        <v>0</v>
      </c>
      <c r="BA135" s="8">
        <f>IF(მონაცემები!$I135&lt;&gt;"არ დაწყებულა",((BA$1&gt;მონაცემები!$I135)*OR(მონაცემები!$AF135&gt;BA$1,მონაცემები!$AF135="")*((BA$1-მონაცემები!$I135)/365)),0)</f>
        <v>0</v>
      </c>
      <c r="BB135" s="8">
        <f>IF(მონაცემები!$I135&lt;&gt;"არ დაწყებულა",((BB$1&gt;მონაცემები!$I135)*OR(მონაცემები!$AF135&gt;BB$1,მონაცემები!$AF135="")*((BB$1-მონაცემები!$I135)/365)),0)</f>
        <v>0</v>
      </c>
      <c r="BC135" s="8">
        <f>IF(მონაცემები!$I135&lt;&gt;"არ დაწყებულა",((BC$1&gt;მონაცემები!$I135)*OR(მონაცემები!$AF135&gt;BC$1,მონაცემები!$AF135="")*((BC$1-მონაცემები!$I135)/365)),0)</f>
        <v>0</v>
      </c>
      <c r="BD135" s="8">
        <f>IF(მონაცემები!$I135&lt;&gt;"არ დაწყებულა",((BD$1&gt;მონაცემები!$I135)*OR(მონაცემები!$AF135&gt;BD$1,მონაცემები!$AF135="")*((BD$1-მონაცემები!$I135)/365)),0)</f>
        <v>0</v>
      </c>
    </row>
    <row r="136" spans="2:56">
      <c r="B136" s="8">
        <f>IF(მონაცემები!$I136&lt;&gt;"არ დაწყებულა",((B$1&gt;მონაცემები!$I136)*OR(მონაცემები!$AF136&gt;B$1,მონაცემები!$AF136="")*((B$1-მონაცემები!$I136)/365)),0)</f>
        <v>6.3397260273972602</v>
      </c>
      <c r="C136" s="8">
        <f>IF(მონაცემები!$I136&lt;&gt;"არ დაწყებულა",((C$1&gt;მონაცემები!$I136)*OR(მონაცემები!$AF136&gt;C$1,მონაცემები!$AF136="")*((C$1-მონაცემები!$I136)/365)),0)</f>
        <v>6.4246575342465757</v>
      </c>
      <c r="D136" s="8">
        <f>IF(მონაცემები!$I136&lt;&gt;"არ დაწყებულა",((D$1&gt;მონაცემები!$I136)*OR(მონაცემები!$AF136&gt;D$1,მონაცემები!$AF136="")*((D$1-მონაცემები!$I136)/365)),0)</f>
        <v>6.5013698630136982</v>
      </c>
      <c r="E136" s="8">
        <f>IF(მონაცემები!$I136&lt;&gt;"არ დაწყებულა",((E$1&gt;მონაცემები!$I136)*OR(მონაცემები!$AF136&gt;E$1,მონაცემები!$AF136="")*((E$1-მონაცემები!$I136)/365)),0)</f>
        <v>6.5863013698630137</v>
      </c>
      <c r="F136" s="8">
        <f>IF(მონაცემები!$I136&lt;&gt;"არ დაწყებულა",((F$1&gt;მონაცემები!$I136)*OR(მონაცემები!$AF136&gt;F$1,მონაცემები!$AF136="")*((F$1-მონაცემები!$I136)/365)),0)</f>
        <v>6.6684931506849319</v>
      </c>
      <c r="G136" s="8">
        <f>IF(მონაცემები!$I136&lt;&gt;"არ დაწყებულა",((G$1&gt;მონაცემები!$I136)*OR(მონაცემები!$AF136&gt;G$1,მონაცემები!$AF136="")*((G$1-მონაცემები!$I136)/365)),0)</f>
        <v>6.7534246575342465</v>
      </c>
      <c r="H136" s="8">
        <f>IF(მონაცემები!$I136&lt;&gt;"არ დაწყებულა",((H$1&gt;მონაცემები!$I136)*OR(მონაცემები!$AF136&gt;H$1,მონაცემები!$AF136="")*((H$1-მონაცემები!$I136)/365)),0)</f>
        <v>6.8356164383561646</v>
      </c>
      <c r="I136" s="8">
        <f>IF(მონაცემები!$I136&lt;&gt;"არ დაწყებულა",((I$1&gt;მონაცემები!$I136)*OR(მონაცემები!$AF136&gt;I$1,მონაცემები!$AF136="")*((I$1-მონაცემები!$I136)/365)),0)</f>
        <v>6.9205479452054792</v>
      </c>
      <c r="J136" s="8">
        <f>IF(მონაცემები!$I136&lt;&gt;"არ დაწყებულა",((J$1&gt;მონაცემები!$I136)*OR(მონაცემები!$AF136&gt;J$1,მონაცემები!$AF136="")*((J$1-მონაცემები!$I136)/365)),0)</f>
        <v>7.0054794520547947</v>
      </c>
      <c r="K136" s="8">
        <f>IF(მონაცემები!$I136&lt;&gt;"არ დაწყებულა",((K$1&gt;მონაცემები!$I136)*OR(მონაცემები!$AF136&gt;K$1,მონაცემები!$AF136="")*((K$1-მონაცემები!$I136)/365)),0)</f>
        <v>7.087671232876712</v>
      </c>
      <c r="L136" s="8">
        <f>IF(მონაცემები!$I136&lt;&gt;"არ დაწყებულა",((L$1&gt;მონაცემები!$I136)*OR(მონაცემები!$AF136&gt;L$1,მონაცემები!$AF136="")*((L$1-მონაცემები!$I136)/365)),0)</f>
        <v>7.1726027397260275</v>
      </c>
      <c r="M136" s="8">
        <f>IF(მონაცემები!$I136&lt;&gt;"არ დაწყებულა",((M$1&gt;მონაცემები!$I136)*OR(მონაცემები!$AF136&gt;M$1,მონაცემები!$AF136="")*((M$1-მონაცემები!$I136)/365)),0)</f>
        <v>7.2547945205479456</v>
      </c>
      <c r="N136" s="8">
        <f>IF(მონაცემები!$I136&lt;&gt;"არ დაწყებულა",((N$1&gt;მონაცემები!$I136)*OR(მონაცემები!$AF136&gt;N$1,მონაცემები!$AF136="")*((N$1-მონაცემები!$I136)/365)),0)</f>
        <v>7.3397260273972602</v>
      </c>
      <c r="O136" s="8">
        <f>IF(მონაცემები!$I136&lt;&gt;"არ დაწყებულა",((O$1&gt;მონაცემები!$I136)*OR(მონაცემები!$AF136&gt;O$1,მონაცემები!$AF136="")*((O$1-მონაცემები!$I136)/365)),0)</f>
        <v>7.4246575342465757</v>
      </c>
      <c r="P136" s="8">
        <f>IF(მონაცემები!$I136&lt;&gt;"არ დაწყებულა",((P$1&gt;მონაცემები!$I136)*OR(მონაცემები!$AF136&gt;P$1,მონაცემები!$AF136="")*((P$1-მონაცემები!$I136)/365)),0)</f>
        <v>7.5041095890410956</v>
      </c>
      <c r="Q136" s="8">
        <f>IF(მონაცემები!$I136&lt;&gt;"არ დაწყებულა",((Q$1&gt;მონაცემები!$I136)*OR(მონაცემები!$AF136&gt;Q$1,მონაცემები!$AF136="")*((Q$1-მონაცემები!$I136)/365)),0)</f>
        <v>7.5890410958904111</v>
      </c>
      <c r="R136" s="8">
        <f>IF(მონაცემები!$I136&lt;&gt;"არ დაწყებულა",((R$1&gt;მონაცემები!$I136)*OR(მონაცემები!$AF136&gt;R$1,მონაცემები!$AF136="")*((R$1-მონაცემები!$I136)/365)),0)</f>
        <v>7.6712328767123283</v>
      </c>
      <c r="S136" s="8">
        <f>IF(მონაცემები!$I136&lt;&gt;"არ დაწყებულა",((S$1&gt;მონაცემები!$I136)*OR(მონაცემები!$AF136&gt;S$1,მონაცემები!$AF136="")*((S$1-მონაცემები!$I136)/365)),0)</f>
        <v>7.7561643835616438</v>
      </c>
      <c r="T136" s="8">
        <f>IF(მონაცემები!$I136&lt;&gt;"არ დაწყებულა",((T$1&gt;მონაცემები!$I136)*OR(მონაცემები!$AF136&gt;T$1,მონაცემები!$AF136="")*((T$1-მონაცემები!$I136)/365)),0)</f>
        <v>0</v>
      </c>
      <c r="U136" s="8">
        <f>IF(მონაცემები!$I136&lt;&gt;"არ დაწყებულა",((U$1&gt;მონაცემები!$I136)*OR(მონაცემები!$AF136&gt;U$1,მონაცემები!$AF136="")*((U$1-მონაცემები!$I136)/365)),0)</f>
        <v>0</v>
      </c>
      <c r="V136" s="8">
        <f>IF(მონაცემები!$I136&lt;&gt;"არ დაწყებულა",((V$1&gt;მონაცემები!$I136)*OR(მონაცემები!$AF136&gt;V$1,მონაცემები!$AF136="")*((V$1-მონაცემები!$I136)/365)),0)</f>
        <v>0</v>
      </c>
      <c r="W136" s="8">
        <f>IF(მონაცემები!$I136&lt;&gt;"არ დაწყებულა",((W$1&gt;მონაცემები!$I136)*OR(მონაცემები!$AF136&gt;W$1,მონაცემები!$AF136="")*((W$1-მონაცემები!$I136)/365)),0)</f>
        <v>0</v>
      </c>
      <c r="X136" s="8">
        <f>IF(მონაცემები!$I136&lt;&gt;"არ დაწყებულა",((X$1&gt;მონაცემები!$I136)*OR(მონაცემები!$AF136&gt;X$1,მონაცემები!$AF136="")*((X$1-მონაცემები!$I136)/365)),0)</f>
        <v>0</v>
      </c>
      <c r="Y136" s="8">
        <f>IF(მონაცემები!$I136&lt;&gt;"არ დაწყებულა",((Y$1&gt;მონაცემები!$I136)*OR(მონაცემები!$AF136&gt;Y$1,მონაცემები!$AF136="")*((Y$1-მონაცემები!$I136)/365)),0)</f>
        <v>0</v>
      </c>
      <c r="Z136" s="8">
        <f>IF(მონაცემები!$I136&lt;&gt;"არ დაწყებულა",((Z$1&gt;მონაცემები!$I136)*OR(მონაცემები!$AF136&gt;Z$1,მონაცემები!$AF136="")*((Z$1-მონაცემები!$I136)/365)),0)</f>
        <v>0</v>
      </c>
      <c r="AA136" s="8">
        <f>IF(მონაცემები!$I136&lt;&gt;"არ დაწყებულა",((AA$1&gt;მონაცემები!$I136)*OR(მონაცემები!$AF136&gt;AA$1,მონაცემები!$AF136="")*((AA$1-მონაცემები!$I136)/365)),0)</f>
        <v>0</v>
      </c>
      <c r="AB136" s="8">
        <f>IF(მონაცემები!$I136&lt;&gt;"არ დაწყებულა",((AB$1&gt;მონაცემები!$I136)*OR(მონაცემები!$AF136&gt;AB$1,მონაცემები!$AF136="")*((AB$1-მონაცემები!$I136)/365)),0)</f>
        <v>0</v>
      </c>
      <c r="AC136" s="8">
        <f>IF(მონაცემები!$I136&lt;&gt;"არ დაწყებულა",((AC$1&gt;მონაცემები!$I136)*OR(მონაცემები!$AF136&gt;AC$1,მონაცემები!$AF136="")*((AC$1-მონაცემები!$I136)/365)),0)</f>
        <v>0</v>
      </c>
      <c r="AD136" s="8">
        <f>IF(მონაცემები!$I136&lt;&gt;"არ დაწყებულა",((AD$1&gt;მონაცემები!$I136)*OR(მონაცემები!$AF136&gt;AD$1,მონაცემები!$AF136="")*((AD$1-მონაცემები!$I136)/365)),0)</f>
        <v>0</v>
      </c>
      <c r="AE136" s="8">
        <f>IF(მონაცემები!$I136&lt;&gt;"არ დაწყებულა",((AE$1&gt;მონაცემები!$I136)*OR(მონაცემები!$AF136&gt;AE$1,მონაცემები!$AF136="")*((AE$1-მონაცემები!$I136)/365)),0)</f>
        <v>0</v>
      </c>
      <c r="AF136" s="8">
        <f>IF(მონაცემები!$I136&lt;&gt;"არ დაწყებულა",((AF$1&gt;მონაცემები!$I136)*OR(მონაცემები!$AF136&gt;AF$1,მონაცემები!$AF136="")*((AF$1-მონაცემები!$I136)/365)),0)</f>
        <v>0</v>
      </c>
      <c r="AG136" s="8">
        <f>IF(მონაცემები!$I136&lt;&gt;"არ დაწყებულა",((AG$1&gt;მონაცემები!$I136)*OR(მონაცემები!$AF136&gt;AG$1,მონაცემები!$AF136="")*((AG$1-მონაცემები!$I136)/365)),0)</f>
        <v>0</v>
      </c>
      <c r="AH136" s="8">
        <f>IF(მონაცემები!$I136&lt;&gt;"არ დაწყებულა",((AH$1&gt;მონაცემები!$I136)*OR(მონაცემები!$AF136&gt;AH$1,მონაცემები!$AF136="")*((AH$1-მონაცემები!$I136)/365)),0)</f>
        <v>0</v>
      </c>
      <c r="AI136" s="8">
        <f>IF(მონაცემები!$I136&lt;&gt;"არ დაწყებულა",((AI$1&gt;მონაცემები!$I136)*OR(მონაცემები!$AF136&gt;AI$1,მონაცემები!$AF136="")*((AI$1-მონაცემები!$I136)/365)),0)</f>
        <v>0</v>
      </c>
      <c r="AJ136" s="8">
        <f>IF(მონაცემები!$I136&lt;&gt;"არ დაწყებულა",((AJ$1&gt;მონაცემები!$I136)*OR(მონაცემები!$AF136&gt;AJ$1,მონაცემები!$AF136="")*((AJ$1-მონაცემები!$I136)/365)),0)</f>
        <v>0</v>
      </c>
      <c r="AK136" s="8">
        <f>IF(მონაცემები!$I136&lt;&gt;"არ დაწყებულა",((AK$1&gt;მონაცემები!$I136)*OR(მონაცემები!$AF136&gt;AK$1,მონაცემები!$AF136="")*((AK$1-მონაცემები!$I136)/365)),0)</f>
        <v>0</v>
      </c>
      <c r="AL136" s="8">
        <f>IF(მონაცემები!$I136&lt;&gt;"არ დაწყებულა",((AL$1&gt;მონაცემები!$I136)*OR(მონაცემები!$AF136&gt;AL$1,მონაცემები!$AF136="")*((AL$1-მონაცემები!$I136)/365)),0)</f>
        <v>0</v>
      </c>
      <c r="AM136" s="8">
        <f>IF(მონაცემები!$I136&lt;&gt;"არ დაწყებულა",((AM$1&gt;მონაცემები!$I136)*OR(მონაცემები!$AF136&gt;AM$1,მონაცემები!$AF136="")*((AM$1-მონაცემები!$I136)/365)),0)</f>
        <v>0</v>
      </c>
      <c r="AN136" s="8">
        <f>IF(მონაცემები!$I136&lt;&gt;"არ დაწყებულა",((AN$1&gt;მონაცემები!$I136)*OR(მონაცემები!$AF136&gt;AN$1,მონაცემები!$AF136="")*((AN$1-მონაცემები!$I136)/365)),0)</f>
        <v>0</v>
      </c>
      <c r="AO136" s="8">
        <f>IF(მონაცემები!$I136&lt;&gt;"არ დაწყებულა",((AO$1&gt;მონაცემები!$I136)*OR(მონაცემები!$AF136&gt;AO$1,მონაცემები!$AF136="")*((AO$1-მონაცემები!$I136)/365)),0)</f>
        <v>0</v>
      </c>
      <c r="AP136" s="8">
        <f>IF(მონაცემები!$I136&lt;&gt;"არ დაწყებულა",((AP$1&gt;მონაცემები!$I136)*OR(მონაცემები!$AF136&gt;AP$1,მონაცემები!$AF136="")*((AP$1-მონაცემები!$I136)/365)),0)</f>
        <v>0</v>
      </c>
      <c r="AQ136" s="8">
        <f>IF(მონაცემები!$I136&lt;&gt;"არ დაწყებულა",((AQ$1&gt;მონაცემები!$I136)*OR(მონაცემები!$AF136&gt;AQ$1,მონაცემები!$AF136="")*((AQ$1-მონაცემები!$I136)/365)),0)</f>
        <v>0</v>
      </c>
      <c r="AR136" s="8">
        <f>IF(მონაცემები!$I136&lt;&gt;"არ დაწყებულა",((AR$1&gt;მონაცემები!$I136)*OR(მონაცემები!$AF136&gt;AR$1,მონაცემები!$AF136="")*((AR$1-მონაცემები!$I136)/365)),0)</f>
        <v>0</v>
      </c>
      <c r="AS136" s="8">
        <f>IF(მონაცემები!$I136&lt;&gt;"არ დაწყებულა",((AS$1&gt;მონაცემები!$I136)*OR(მონაცემები!$AF136&gt;AS$1,მონაცემები!$AF136="")*((AS$1-მონაცემები!$I136)/365)),0)</f>
        <v>0</v>
      </c>
      <c r="AT136" s="8">
        <f>IF(მონაცემები!$I136&lt;&gt;"არ დაწყებულა",((AT$1&gt;მონაცემები!$I136)*OR(მონაცემები!$AF136&gt;AT$1,მონაცემები!$AF136="")*((AT$1-მონაცემები!$I136)/365)),0)</f>
        <v>0</v>
      </c>
      <c r="AU136" s="8">
        <f>IF(მონაცემები!$I136&lt;&gt;"არ დაწყებულა",((AU$1&gt;მონაცემები!$I136)*OR(მონაცემები!$AF136&gt;AU$1,მონაცემები!$AF136="")*((AU$1-მონაცემები!$I136)/365)),0)</f>
        <v>0</v>
      </c>
      <c r="AV136" s="8">
        <f>IF(მონაცემები!$I136&lt;&gt;"არ დაწყებულა",((AV$1&gt;მონაცემები!$I136)*OR(მონაცემები!$AF136&gt;AV$1,მონაცემები!$AF136="")*((AV$1-მონაცემები!$I136)/365)),0)</f>
        <v>0</v>
      </c>
      <c r="AW136" s="8">
        <f>IF(მონაცემები!$I136&lt;&gt;"არ დაწყებულა",((AW$1&gt;მონაცემები!$I136)*OR(მონაცემები!$AF136&gt;AW$1,მონაცემები!$AF136="")*((AW$1-მონაცემები!$I136)/365)),0)</f>
        <v>0</v>
      </c>
      <c r="AX136" s="8">
        <f>IF(მონაცემები!$I136&lt;&gt;"არ დაწყებულა",((AX$1&gt;მონაცემები!$I136)*OR(მონაცემები!$AF136&gt;AX$1,მონაცემები!$AF136="")*((AX$1-მონაცემები!$I136)/365)),0)</f>
        <v>0</v>
      </c>
      <c r="AY136" s="8">
        <f>IF(მონაცემები!$I136&lt;&gt;"არ დაწყებულა",((AY$1&gt;მონაცემები!$I136)*OR(მონაცემები!$AF136&gt;AY$1,მონაცემები!$AF136="")*((AY$1-მონაცემები!$I136)/365)),0)</f>
        <v>0</v>
      </c>
      <c r="AZ136" s="8">
        <f>IF(მონაცემები!$I136&lt;&gt;"არ დაწყებულა",((AZ$1&gt;მონაცემები!$I136)*OR(მონაცემები!$AF136&gt;AZ$1,მონაცემები!$AF136="")*((AZ$1-მონაცემები!$I136)/365)),0)</f>
        <v>0</v>
      </c>
      <c r="BA136" s="8">
        <f>IF(მონაცემები!$I136&lt;&gt;"არ დაწყებულა",((BA$1&gt;მონაცემები!$I136)*OR(მონაცემები!$AF136&gt;BA$1,მონაცემები!$AF136="")*((BA$1-მონაცემები!$I136)/365)),0)</f>
        <v>0</v>
      </c>
      <c r="BB136" s="8">
        <f>IF(მონაცემები!$I136&lt;&gt;"არ დაწყებულა",((BB$1&gt;მონაცემები!$I136)*OR(მონაცემები!$AF136&gt;BB$1,მონაცემები!$AF136="")*((BB$1-მონაცემები!$I136)/365)),0)</f>
        <v>0</v>
      </c>
      <c r="BC136" s="8">
        <f>IF(მონაცემები!$I136&lt;&gt;"არ დაწყებულა",((BC$1&gt;მონაცემები!$I136)*OR(მონაცემები!$AF136&gt;BC$1,მონაცემები!$AF136="")*((BC$1-მონაცემები!$I136)/365)),0)</f>
        <v>0</v>
      </c>
      <c r="BD136" s="8">
        <f>IF(მონაცემები!$I136&lt;&gt;"არ დაწყებულა",((BD$1&gt;მონაცემები!$I136)*OR(მონაცემები!$AF136&gt;BD$1,მონაცემები!$AF136="")*((BD$1-მონაცემები!$I136)/365)),0)</f>
        <v>0</v>
      </c>
    </row>
    <row r="137" spans="2:56">
      <c r="B137" s="8">
        <f>IF(მონაცემები!$I137&lt;&gt;"არ დაწყებულა",((B$1&gt;მონაცემები!$I137)*OR(მონაცემები!$AF137&gt;B$1,მონაცემები!$AF137="")*((B$1-მონაცემები!$I137)/365)),0)</f>
        <v>3.7890410958904108</v>
      </c>
      <c r="C137" s="8">
        <f>IF(მონაცემები!$I137&lt;&gt;"არ დაწყებულა",((C$1&gt;მონაცემები!$I137)*OR(მონაცემები!$AF137&gt;C$1,მონაცემები!$AF137="")*((C$1-მონაცემები!$I137)/365)),0)</f>
        <v>3.8739726027397259</v>
      </c>
      <c r="D137" s="8">
        <f>IF(მონაცემები!$I137&lt;&gt;"არ დაწყებულა",((D$1&gt;მონაცემები!$I137)*OR(მონაცემები!$AF137&gt;D$1,მონაცემები!$AF137="")*((D$1-მონაცემები!$I137)/365)),0)</f>
        <v>3.9506849315068493</v>
      </c>
      <c r="E137" s="8">
        <f>IF(მონაცემები!$I137&lt;&gt;"არ დაწყებულა",((E$1&gt;მონაცემები!$I137)*OR(მონაცემები!$AF137&gt;E$1,მონაცემები!$AF137="")*((E$1-მონაცემები!$I137)/365)),0)</f>
        <v>4.0356164383561648</v>
      </c>
      <c r="F137" s="8">
        <f>IF(მონაცემები!$I137&lt;&gt;"არ დაწყებულა",((F$1&gt;მონაცემები!$I137)*OR(მონაცემები!$AF137&gt;F$1,მონაცემები!$AF137="")*((F$1-მონაცემები!$I137)/365)),0)</f>
        <v>4.117808219178082</v>
      </c>
      <c r="G137" s="8">
        <f>IF(მონაცემები!$I137&lt;&gt;"არ დაწყებულა",((G$1&gt;მონაცემები!$I137)*OR(მონაცემები!$AF137&gt;G$1,მონაცემები!$AF137="")*((G$1-მონაცემები!$I137)/365)),0)</f>
        <v>4.2027397260273975</v>
      </c>
      <c r="H137" s="8">
        <f>IF(მონაცემები!$I137&lt;&gt;"არ დაწყებულა",((H$1&gt;მონაცემები!$I137)*OR(მონაცემები!$AF137&gt;H$1,მონაცემები!$AF137="")*((H$1-მონაცემები!$I137)/365)),0)</f>
        <v>4.2849315068493148</v>
      </c>
      <c r="I137" s="8">
        <f>IF(მონაცემები!$I137&lt;&gt;"არ დაწყებულა",((I$1&gt;მონაცემები!$I137)*OR(მონაცემები!$AF137&gt;I$1,მონაცემები!$AF137="")*((I$1-მონაცემები!$I137)/365)),0)</f>
        <v>4.3698630136986303</v>
      </c>
      <c r="J137" s="8">
        <f>IF(მონაცემები!$I137&lt;&gt;"არ დაწყებულა",((J$1&gt;მონაცემები!$I137)*OR(მონაცემები!$AF137&gt;J$1,მონაცემები!$AF137="")*((J$1-მონაცემები!$I137)/365)),0)</f>
        <v>4.4547945205479449</v>
      </c>
      <c r="K137" s="8">
        <f>IF(მონაცემები!$I137&lt;&gt;"არ დაწყებულა",((K$1&gt;მონაცემები!$I137)*OR(მონაცემები!$AF137&gt;K$1,მონაცემები!$AF137="")*((K$1-მონაცემები!$I137)/365)),0)</f>
        <v>4.536986301369863</v>
      </c>
      <c r="L137" s="8">
        <f>IF(მონაცემები!$I137&lt;&gt;"არ დაწყებულა",((L$1&gt;მონაცემები!$I137)*OR(მონაცემები!$AF137&gt;L$1,მონაცემები!$AF137="")*((L$1-მონაცემები!$I137)/365)),0)</f>
        <v>4.6219178082191785</v>
      </c>
      <c r="M137" s="8">
        <f>IF(მონაცემები!$I137&lt;&gt;"არ დაწყებულა",((M$1&gt;მონაცემები!$I137)*OR(მონაცემები!$AF137&gt;M$1,მონაცემები!$AF137="")*((M$1-მონაცემები!$I137)/365)),0)</f>
        <v>4.7041095890410958</v>
      </c>
      <c r="N137" s="8">
        <f>IF(მონაცემები!$I137&lt;&gt;"არ დაწყებულა",((N$1&gt;მონაცემები!$I137)*OR(მონაცემები!$AF137&gt;N$1,მონაცემები!$AF137="")*((N$1-მონაცემები!$I137)/365)),0)</f>
        <v>4.7890410958904113</v>
      </c>
      <c r="O137" s="8">
        <f>IF(მონაცემები!$I137&lt;&gt;"არ დაწყებულა",((O$1&gt;მონაცემები!$I137)*OR(მონაცემები!$AF137&gt;O$1,მონაცემები!$AF137="")*((O$1-მონაცემები!$I137)/365)),0)</f>
        <v>4.8739726027397259</v>
      </c>
      <c r="P137" s="8">
        <f>IF(მონაცემები!$I137&lt;&gt;"არ დაწყებულა",((P$1&gt;მონაცემები!$I137)*OR(მონაცემები!$AF137&gt;P$1,მონაცემები!$AF137="")*((P$1-მონაცემები!$I137)/365)),0)</f>
        <v>4.9534246575342467</v>
      </c>
      <c r="Q137" s="8">
        <f>IF(მონაცემები!$I137&lt;&gt;"არ დაწყებულა",((Q$1&gt;მონაცემები!$I137)*OR(მონაცემები!$AF137&gt;Q$1,მონაცემები!$AF137="")*((Q$1-მონაცემები!$I137)/365)),0)</f>
        <v>5.0383561643835613</v>
      </c>
      <c r="R137" s="8">
        <f>IF(მონაცემები!$I137&lt;&gt;"არ დაწყებულა",((R$1&gt;მონაცემები!$I137)*OR(მონაცემები!$AF137&gt;R$1,მონაცემები!$AF137="")*((R$1-მონაცემები!$I137)/365)),0)</f>
        <v>5.1205479452054794</v>
      </c>
      <c r="S137" s="8">
        <f>IF(მონაცემები!$I137&lt;&gt;"არ დაწყებულა",((S$1&gt;მონაცემები!$I137)*OR(მონაცემები!$AF137&gt;S$1,მონაცემები!$AF137="")*((S$1-მონაცემები!$I137)/365)),0)</f>
        <v>5.2054794520547949</v>
      </c>
      <c r="T137" s="8">
        <f>IF(მონაცემები!$I137&lt;&gt;"არ დაწყებულა",((T$1&gt;მონაცემები!$I137)*OR(მონაცემები!$AF137&gt;T$1,მონაცემები!$AF137="")*((T$1-მონაცემები!$I137)/365)),0)</f>
        <v>5.2876712328767121</v>
      </c>
      <c r="U137" s="8">
        <f>IF(მონაცემები!$I137&lt;&gt;"არ დაწყებულა",((U$1&gt;მონაცემები!$I137)*OR(მონაცემები!$AF137&gt;U$1,მონაცემები!$AF137="")*((U$1-მონაცემები!$I137)/365)),0)</f>
        <v>5.3726027397260276</v>
      </c>
      <c r="V137" s="8">
        <f>IF(მონაცემები!$I137&lt;&gt;"არ დაწყებულა",((V$1&gt;მონაცემები!$I137)*OR(მონაცემები!$AF137&gt;V$1,მონაცემები!$AF137="")*((V$1-მონაცემები!$I137)/365)),0)</f>
        <v>5.4575342465753423</v>
      </c>
      <c r="W137" s="8">
        <f>IF(მონაცემები!$I137&lt;&gt;"არ დაწყებულა",((W$1&gt;მონაცემები!$I137)*OR(მონაცემები!$AF137&gt;W$1,მონაცემები!$AF137="")*((W$1-მონაცემები!$I137)/365)),0)</f>
        <v>5.5397260273972604</v>
      </c>
      <c r="X137" s="8">
        <f>IF(მონაცემები!$I137&lt;&gt;"არ დაწყებულა",((X$1&gt;მონაცემები!$I137)*OR(მონაცემები!$AF137&gt;X$1,მონაცემები!$AF137="")*((X$1-მონაცემები!$I137)/365)),0)</f>
        <v>5.624657534246575</v>
      </c>
      <c r="Y137" s="8">
        <f>IF(მონაცემები!$I137&lt;&gt;"არ დაწყებულა",((Y$1&gt;მონაცემები!$I137)*OR(მონაცემები!$AF137&gt;Y$1,მონაცემები!$AF137="")*((Y$1-მონაცემები!$I137)/365)),0)</f>
        <v>5.7068493150684931</v>
      </c>
      <c r="Z137" s="8">
        <f>IF(მონაცემები!$I137&lt;&gt;"არ დაწყებულა",((Z$1&gt;მონაცემები!$I137)*OR(მონაცემები!$AF137&gt;Z$1,მონაცემები!$AF137="")*((Z$1-მონაცემები!$I137)/365)),0)</f>
        <v>5.7917808219178086</v>
      </c>
      <c r="AA137" s="8">
        <f>IF(მონაცემები!$I137&lt;&gt;"არ დაწყებულა",((AA$1&gt;მონაცემები!$I137)*OR(მონაცემები!$AF137&gt;AA$1,მონაცემები!$AF137="")*((AA$1-მონაცემები!$I137)/365)),0)</f>
        <v>5.8767123287671232</v>
      </c>
      <c r="AB137" s="8">
        <f>IF(მონაცემები!$I137&lt;&gt;"არ დაწყებულა",((AB$1&gt;მონაცემები!$I137)*OR(მონაცემები!$AF137&gt;AB$1,მონაცემები!$AF137="")*((AB$1-მონაცემები!$I137)/365)),0)</f>
        <v>5.9534246575342467</v>
      </c>
      <c r="AC137" s="8">
        <f>IF(მონაცემები!$I137&lt;&gt;"არ დაწყებულა",((AC$1&gt;მონაცემები!$I137)*OR(მონაცემები!$AF137&gt;AC$1,მონაცემები!$AF137="")*((AC$1-მონაცემები!$I137)/365)),0)</f>
        <v>6.0383561643835613</v>
      </c>
      <c r="AD137" s="8">
        <f>IF(მონაცემები!$I137&lt;&gt;"არ დაწყებულა",((AD$1&gt;მონაცემები!$I137)*OR(მონაცემები!$AF137&gt;AD$1,მონაცემები!$AF137="")*((AD$1-მონაცემები!$I137)/365)),0)</f>
        <v>6.1205479452054794</v>
      </c>
      <c r="AE137" s="8">
        <f>IF(მონაცემები!$I137&lt;&gt;"არ დაწყებულა",((AE$1&gt;მონაცემები!$I137)*OR(მონაცემები!$AF137&gt;AE$1,მონაცემები!$AF137="")*((AE$1-მონაცემები!$I137)/365)),0)</f>
        <v>6.2054794520547949</v>
      </c>
      <c r="AF137" s="8">
        <f>IF(მონაცემები!$I137&lt;&gt;"არ დაწყებულა",((AF$1&gt;მონაცემები!$I137)*OR(მონაცემები!$AF137&gt;AF$1,მონაცემები!$AF137="")*((AF$1-მონაცემები!$I137)/365)),0)</f>
        <v>6.2876712328767121</v>
      </c>
      <c r="AG137" s="8">
        <f>IF(მონაცემები!$I137&lt;&gt;"არ დაწყებულა",((AG$1&gt;მონაცემები!$I137)*OR(მონაცემები!$AF137&gt;AG$1,მონაცემები!$AF137="")*((AG$1-მონაცემები!$I137)/365)),0)</f>
        <v>6.3726027397260276</v>
      </c>
      <c r="AH137" s="8">
        <f>IF(მონაცემები!$I137&lt;&gt;"არ დაწყებულა",((AH$1&gt;მონაცემები!$I137)*OR(მონაცემები!$AF137&gt;AH$1,მონაცემები!$AF137="")*((AH$1-მონაცემები!$I137)/365)),0)</f>
        <v>6.4575342465753423</v>
      </c>
      <c r="AI137" s="8">
        <f>IF(მონაცემები!$I137&lt;&gt;"არ დაწყებულა",((AI$1&gt;მონაცემები!$I137)*OR(მონაცემები!$AF137&gt;AI$1,მონაცემები!$AF137="")*((AI$1-მონაცემები!$I137)/365)),0)</f>
        <v>6.5397260273972604</v>
      </c>
      <c r="AJ137" s="8">
        <f>IF(მონაცემები!$I137&lt;&gt;"არ დაწყებულა",((AJ$1&gt;მონაცემები!$I137)*OR(მონაცემები!$AF137&gt;AJ$1,მონაცემები!$AF137="")*((AJ$1-მონაცემები!$I137)/365)),0)</f>
        <v>6.624657534246575</v>
      </c>
      <c r="AK137" s="8">
        <f>IF(მონაცემები!$I137&lt;&gt;"არ დაწყებულა",((AK$1&gt;მონაცემები!$I137)*OR(მონაცემები!$AF137&gt;AK$1,მონაცემები!$AF137="")*((AK$1-მონაცემები!$I137)/365)),0)</f>
        <v>6.7068493150684931</v>
      </c>
      <c r="AL137" s="8">
        <f>IF(მონაცემები!$I137&lt;&gt;"არ დაწყებულა",((AL$1&gt;მონაცემები!$I137)*OR(მონაცემები!$AF137&gt;AL$1,მონაცემები!$AF137="")*((AL$1-მონაცემები!$I137)/365)),0)</f>
        <v>6.7917808219178086</v>
      </c>
      <c r="AM137" s="8">
        <f>IF(მონაცემები!$I137&lt;&gt;"არ დაწყებულა",((AM$1&gt;მონაცემები!$I137)*OR(მონაცემები!$AF137&gt;AM$1,მონაცემები!$AF137="")*((AM$1-მონაცემები!$I137)/365)),0)</f>
        <v>6.8767123287671232</v>
      </c>
      <c r="AN137" s="8">
        <f>IF(მონაცემები!$I137&lt;&gt;"არ დაწყებულა",((AN$1&gt;მონაცემები!$I137)*OR(მონაცემები!$AF137&gt;AN$1,მონაცემები!$AF137="")*((AN$1-მონაცემები!$I137)/365)),0)</f>
        <v>6.9534246575342467</v>
      </c>
      <c r="AO137" s="8">
        <f>IF(მონაცემები!$I137&lt;&gt;"არ დაწყებულა",((AO$1&gt;მონაცემები!$I137)*OR(მონაცემები!$AF137&gt;AO$1,მონაცემები!$AF137="")*((AO$1-მონაცემები!$I137)/365)),0)</f>
        <v>7.0383561643835613</v>
      </c>
      <c r="AP137" s="8">
        <f>IF(მონაცემები!$I137&lt;&gt;"არ დაწყებულა",((AP$1&gt;მონაცემები!$I137)*OR(მონაცემები!$AF137&gt;AP$1,მონაცემები!$AF137="")*((AP$1-მონაცემები!$I137)/365)),0)</f>
        <v>7.1205479452054794</v>
      </c>
      <c r="AQ137" s="8">
        <f>IF(მონაცემები!$I137&lt;&gt;"არ დაწყებულა",((AQ$1&gt;მონაცემები!$I137)*OR(მონაცემები!$AF137&gt;AQ$1,მონაცემები!$AF137="")*((AQ$1-მონაცემები!$I137)/365)),0)</f>
        <v>7.2054794520547949</v>
      </c>
      <c r="AR137" s="8">
        <f>IF(მონაცემები!$I137&lt;&gt;"არ დაწყებულა",((AR$1&gt;მონაცემები!$I137)*OR(მონაცემები!$AF137&gt;AR$1,მონაცემები!$AF137="")*((AR$1-მონაცემები!$I137)/365)),0)</f>
        <v>7.2876712328767121</v>
      </c>
      <c r="AS137" s="8">
        <f>IF(მონაცემები!$I137&lt;&gt;"არ დაწყებულა",((AS$1&gt;მონაცემები!$I137)*OR(მონაცემები!$AF137&gt;AS$1,მონაცემები!$AF137="")*((AS$1-მონაცემები!$I137)/365)),0)</f>
        <v>7.3726027397260276</v>
      </c>
      <c r="AT137" s="8">
        <f>IF(მონაცემები!$I137&lt;&gt;"არ დაწყებულა",((AT$1&gt;მონაცემები!$I137)*OR(მონაცემები!$AF137&gt;AT$1,მონაცემები!$AF137="")*((AT$1-მონაცემები!$I137)/365)),0)</f>
        <v>7.4575342465753423</v>
      </c>
      <c r="AU137" s="8">
        <f>IF(მონაცემები!$I137&lt;&gt;"არ დაწყებულა",((AU$1&gt;მონაცემები!$I137)*OR(მონაცემები!$AF137&gt;AU$1,მონაცემები!$AF137="")*((AU$1-მონაცემები!$I137)/365)),0)</f>
        <v>7.5397260273972604</v>
      </c>
      <c r="AV137" s="8">
        <f>IF(მონაცემები!$I137&lt;&gt;"არ დაწყებულა",((AV$1&gt;მონაცემები!$I137)*OR(მონაცემები!$AF137&gt;AV$1,მონაცემები!$AF137="")*((AV$1-მონაცემები!$I137)/365)),0)</f>
        <v>7.624657534246575</v>
      </c>
      <c r="AW137" s="8">
        <f>IF(მონაცემები!$I137&lt;&gt;"არ დაწყებულა",((AW$1&gt;მონაცემები!$I137)*OR(მონაცემები!$AF137&gt;AW$1,მონაცემები!$AF137="")*((AW$1-მონაცემები!$I137)/365)),0)</f>
        <v>7.7068493150684931</v>
      </c>
      <c r="AX137" s="8">
        <f>IF(მონაცემები!$I137&lt;&gt;"არ დაწყებულა",((AX$1&gt;მონაცემები!$I137)*OR(მონაცემები!$AF137&gt;AX$1,მონაცემები!$AF137="")*((AX$1-მონაცემები!$I137)/365)),0)</f>
        <v>7.7917808219178086</v>
      </c>
      <c r="AY137" s="8">
        <f>IF(მონაცემები!$I137&lt;&gt;"არ დაწყებულა",((AY$1&gt;მონაცემები!$I137)*OR(მონაცემები!$AF137&gt;AY$1,მონაცემები!$AF137="")*((AY$1-მონაცემები!$I137)/365)),0)</f>
        <v>7.8767123287671232</v>
      </c>
      <c r="AZ137" s="8">
        <f>IF(მონაცემები!$I137&lt;&gt;"არ დაწყებულა",((AZ$1&gt;მონაცემები!$I137)*OR(მონაცემები!$AF137&gt;AZ$1,მონაცემები!$AF137="")*((AZ$1-მონაცემები!$I137)/365)),0)</f>
        <v>0</v>
      </c>
      <c r="BA137" s="8">
        <f>IF(მონაცემები!$I137&lt;&gt;"არ დაწყებულა",((BA$1&gt;მონაცემები!$I137)*OR(მონაცემები!$AF137&gt;BA$1,მონაცემები!$AF137="")*((BA$1-მონაცემები!$I137)/365)),0)</f>
        <v>0</v>
      </c>
      <c r="BB137" s="8">
        <f>IF(მონაცემები!$I137&lt;&gt;"არ დაწყებულა",((BB$1&gt;მონაცემები!$I137)*OR(მონაცემები!$AF137&gt;BB$1,მონაცემები!$AF137="")*((BB$1-მონაცემები!$I137)/365)),0)</f>
        <v>0</v>
      </c>
      <c r="BC137" s="8">
        <f>IF(მონაცემები!$I137&lt;&gt;"არ დაწყებულა",((BC$1&gt;მონაცემები!$I137)*OR(მონაცემები!$AF137&gt;BC$1,მონაცემები!$AF137="")*((BC$1-მონაცემები!$I137)/365)),0)</f>
        <v>0</v>
      </c>
      <c r="BD137" s="8">
        <f>IF(მონაცემები!$I137&lt;&gt;"არ დაწყებულა",((BD$1&gt;მონაცემები!$I137)*OR(მონაცემები!$AF137&gt;BD$1,მონაცემები!$AF137="")*((BD$1-მონაცემები!$I137)/365)),0)</f>
        <v>0</v>
      </c>
    </row>
    <row r="138" spans="2:56">
      <c r="B138" s="8">
        <f>IF(მონაცემები!$I138&lt;&gt;"არ დაწყებულა",((B$1&gt;მონაცემები!$I138)*OR(მონაცემები!$AF138&gt;B$1,მონაცემები!$AF138="")*((B$1-მონაცემები!$I138)/365)),0)</f>
        <v>3.6630136986301371</v>
      </c>
      <c r="C138" s="8">
        <f>IF(მონაცემები!$I138&lt;&gt;"არ დაწყებულა",((C$1&gt;მონაცემები!$I138)*OR(მონაცემები!$AF138&gt;C$1,მონაცემები!$AF138="")*((C$1-მონაცემები!$I138)/365)),0)</f>
        <v>3.7479452054794522</v>
      </c>
      <c r="D138" s="8">
        <f>IF(მონაცემები!$I138&lt;&gt;"არ დაწყებულა",((D$1&gt;მონაცემები!$I138)*OR(მონაცემები!$AF138&gt;D$1,მონაცემები!$AF138="")*((D$1-მონაცემები!$I138)/365)),0)</f>
        <v>3.8246575342465752</v>
      </c>
      <c r="E138" s="8">
        <f>IF(მონაცემები!$I138&lt;&gt;"არ დაწყებულა",((E$1&gt;მონაცემები!$I138)*OR(მონაცემები!$AF138&gt;E$1,მონაცემები!$AF138="")*((E$1-მონაცემები!$I138)/365)),0)</f>
        <v>3.9095890410958902</v>
      </c>
      <c r="F138" s="8">
        <f>IF(მონაცემები!$I138&lt;&gt;"არ დაწყებულა",((F$1&gt;მონაცემები!$I138)*OR(მონაცემები!$AF138&gt;F$1,მონაცემები!$AF138="")*((F$1-მონაცემები!$I138)/365)),0)</f>
        <v>3.9917808219178084</v>
      </c>
      <c r="G138" s="8">
        <f>IF(მონაცემები!$I138&lt;&gt;"არ დაწყებულა",((G$1&gt;მონაცემები!$I138)*OR(მონაცემები!$AF138&gt;G$1,მონაცემები!$AF138="")*((G$1-მონაცემები!$I138)/365)),0)</f>
        <v>4.0767123287671234</v>
      </c>
      <c r="H138" s="8">
        <f>IF(მონაცემები!$I138&lt;&gt;"არ დაწყებულა",((H$1&gt;მონაცემები!$I138)*OR(მონაცემები!$AF138&gt;H$1,მონაცემები!$AF138="")*((H$1-მონაცემები!$I138)/365)),0)</f>
        <v>4.1589041095890407</v>
      </c>
      <c r="I138" s="8">
        <f>IF(მონაცემები!$I138&lt;&gt;"არ დაწყებულა",((I$1&gt;მონაცემები!$I138)*OR(მონაცემები!$AF138&gt;I$1,მონაცემები!$AF138="")*((I$1-მონაცემები!$I138)/365)),0)</f>
        <v>4.2438356164383562</v>
      </c>
      <c r="J138" s="8">
        <f>IF(მონაცემები!$I138&lt;&gt;"არ დაწყებულა",((J$1&gt;მონაცემები!$I138)*OR(მონაცემები!$AF138&gt;J$1,მონაცემები!$AF138="")*((J$1-მონაცემები!$I138)/365)),0)</f>
        <v>4.3287671232876717</v>
      </c>
      <c r="K138" s="8">
        <f>IF(მონაცემები!$I138&lt;&gt;"არ დაწყებულა",((K$1&gt;მონაცემები!$I138)*OR(მონაცემები!$AF138&gt;K$1,მონაცემები!$AF138="")*((K$1-მონაცემები!$I138)/365)),0)</f>
        <v>4.4109589041095889</v>
      </c>
      <c r="L138" s="8">
        <f>IF(მონაცემები!$I138&lt;&gt;"არ დაწყებულა",((L$1&gt;მონაცემები!$I138)*OR(მონაცემები!$AF138&gt;L$1,მონაცემები!$AF138="")*((L$1-მონაცემები!$I138)/365)),0)</f>
        <v>4.4958904109589044</v>
      </c>
      <c r="M138" s="8">
        <f>IF(მონაცემები!$I138&lt;&gt;"არ დაწყებულა",((M$1&gt;მონაცემები!$I138)*OR(მონაცემები!$AF138&gt;M$1,მონაცემები!$AF138="")*((M$1-მონაცემები!$I138)/365)),0)</f>
        <v>4.5780821917808217</v>
      </c>
      <c r="N138" s="8">
        <f>IF(მონაცემები!$I138&lt;&gt;"არ დაწყებულა",((N$1&gt;მონაცემები!$I138)*OR(მონაცემები!$AF138&gt;N$1,მონაცემები!$AF138="")*((N$1-მონაცემები!$I138)/365)),0)</f>
        <v>4.6630136986301371</v>
      </c>
      <c r="O138" s="8">
        <f>IF(მონაცემები!$I138&lt;&gt;"არ დაწყებულა",((O$1&gt;მონაცემები!$I138)*OR(მონაცემები!$AF138&gt;O$1,მონაცემები!$AF138="")*((O$1-მონაცემები!$I138)/365)),0)</f>
        <v>4.7479452054794518</v>
      </c>
      <c r="P138" s="8">
        <f>IF(მონაცემები!$I138&lt;&gt;"არ დაწყებულა",((P$1&gt;მონაცემები!$I138)*OR(მონაცემები!$AF138&gt;P$1,მონაცემები!$AF138="")*((P$1-მონაცემები!$I138)/365)),0)</f>
        <v>4.8273972602739725</v>
      </c>
      <c r="Q138" s="8">
        <f>IF(მონაცემები!$I138&lt;&gt;"არ დაწყებულა",((Q$1&gt;მონაცემები!$I138)*OR(მონაცემები!$AF138&gt;Q$1,მონაცემები!$AF138="")*((Q$1-მონაცემები!$I138)/365)),0)</f>
        <v>4.912328767123288</v>
      </c>
      <c r="R138" s="8">
        <f>IF(მონაცემები!$I138&lt;&gt;"არ დაწყებულა",((R$1&gt;მონაცემები!$I138)*OR(მონაცემები!$AF138&gt;R$1,მონაცემები!$AF138="")*((R$1-მონაცემები!$I138)/365)),0)</f>
        <v>4.9945205479452053</v>
      </c>
      <c r="S138" s="8">
        <f>IF(მონაცემები!$I138&lt;&gt;"არ დაწყებულა",((S$1&gt;მონაცემები!$I138)*OR(მონაცემები!$AF138&gt;S$1,მონაცემები!$AF138="")*((S$1-მონაცემები!$I138)/365)),0)</f>
        <v>5.0794520547945208</v>
      </c>
      <c r="T138" s="8">
        <f>IF(მონაცემები!$I138&lt;&gt;"არ დაწყებულა",((T$1&gt;მონაცემები!$I138)*OR(მონაცემები!$AF138&gt;T$1,მონაცემები!$AF138="")*((T$1-მონაცემები!$I138)/365)),0)</f>
        <v>0</v>
      </c>
      <c r="U138" s="8">
        <f>IF(მონაცემები!$I138&lt;&gt;"არ დაწყებულა",((U$1&gt;მონაცემები!$I138)*OR(მონაცემები!$AF138&gt;U$1,მონაცემები!$AF138="")*((U$1-მონაცემები!$I138)/365)),0)</f>
        <v>0</v>
      </c>
      <c r="V138" s="8">
        <f>IF(მონაცემები!$I138&lt;&gt;"არ დაწყებულა",((V$1&gt;მონაცემები!$I138)*OR(მონაცემები!$AF138&gt;V$1,მონაცემები!$AF138="")*((V$1-მონაცემები!$I138)/365)),0)</f>
        <v>0</v>
      </c>
      <c r="W138" s="8">
        <f>IF(მონაცემები!$I138&lt;&gt;"არ დაწყებულა",((W$1&gt;მონაცემები!$I138)*OR(მონაცემები!$AF138&gt;W$1,მონაცემები!$AF138="")*((W$1-მონაცემები!$I138)/365)),0)</f>
        <v>0</v>
      </c>
      <c r="X138" s="8">
        <f>IF(მონაცემები!$I138&lt;&gt;"არ დაწყებულა",((X$1&gt;მონაცემები!$I138)*OR(მონაცემები!$AF138&gt;X$1,მონაცემები!$AF138="")*((X$1-მონაცემები!$I138)/365)),0)</f>
        <v>0</v>
      </c>
      <c r="Y138" s="8">
        <f>IF(მონაცემები!$I138&lt;&gt;"არ დაწყებულა",((Y$1&gt;მონაცემები!$I138)*OR(მონაცემები!$AF138&gt;Y$1,მონაცემები!$AF138="")*((Y$1-მონაცემები!$I138)/365)),0)</f>
        <v>0</v>
      </c>
      <c r="Z138" s="8">
        <f>IF(მონაცემები!$I138&lt;&gt;"არ დაწყებულა",((Z$1&gt;მონაცემები!$I138)*OR(მონაცემები!$AF138&gt;Z$1,მონაცემები!$AF138="")*((Z$1-მონაცემები!$I138)/365)),0)</f>
        <v>0</v>
      </c>
      <c r="AA138" s="8">
        <f>IF(მონაცემები!$I138&lt;&gt;"არ დაწყებულა",((AA$1&gt;მონაცემები!$I138)*OR(მონაცემები!$AF138&gt;AA$1,მონაცემები!$AF138="")*((AA$1-მონაცემები!$I138)/365)),0)</f>
        <v>0</v>
      </c>
      <c r="AB138" s="8">
        <f>IF(მონაცემები!$I138&lt;&gt;"არ დაწყებულა",((AB$1&gt;მონაცემები!$I138)*OR(მონაცემები!$AF138&gt;AB$1,მონაცემები!$AF138="")*((AB$1-მონაცემები!$I138)/365)),0)</f>
        <v>0</v>
      </c>
      <c r="AC138" s="8">
        <f>IF(მონაცემები!$I138&lt;&gt;"არ დაწყებულა",((AC$1&gt;მონაცემები!$I138)*OR(მონაცემები!$AF138&gt;AC$1,მონაცემები!$AF138="")*((AC$1-მონაცემები!$I138)/365)),0)</f>
        <v>0</v>
      </c>
      <c r="AD138" s="8">
        <f>IF(მონაცემები!$I138&lt;&gt;"არ დაწყებულა",((AD$1&gt;მონაცემები!$I138)*OR(მონაცემები!$AF138&gt;AD$1,მონაცემები!$AF138="")*((AD$1-მონაცემები!$I138)/365)),0)</f>
        <v>0</v>
      </c>
      <c r="AE138" s="8">
        <f>IF(მონაცემები!$I138&lt;&gt;"არ დაწყებულა",((AE$1&gt;მონაცემები!$I138)*OR(მონაცემები!$AF138&gt;AE$1,მონაცემები!$AF138="")*((AE$1-მონაცემები!$I138)/365)),0)</f>
        <v>0</v>
      </c>
      <c r="AF138" s="8">
        <f>IF(მონაცემები!$I138&lt;&gt;"არ დაწყებულა",((AF$1&gt;მონაცემები!$I138)*OR(მონაცემები!$AF138&gt;AF$1,მონაცემები!$AF138="")*((AF$1-მონაცემები!$I138)/365)),0)</f>
        <v>0</v>
      </c>
      <c r="AG138" s="8">
        <f>IF(მონაცემები!$I138&lt;&gt;"არ დაწყებულა",((AG$1&gt;მონაცემები!$I138)*OR(მონაცემები!$AF138&gt;AG$1,მონაცემები!$AF138="")*((AG$1-მონაცემები!$I138)/365)),0)</f>
        <v>0</v>
      </c>
      <c r="AH138" s="8">
        <f>IF(მონაცემები!$I138&lt;&gt;"არ დაწყებულა",((AH$1&gt;მონაცემები!$I138)*OR(მონაცემები!$AF138&gt;AH$1,მონაცემები!$AF138="")*((AH$1-მონაცემები!$I138)/365)),0)</f>
        <v>0</v>
      </c>
      <c r="AI138" s="8">
        <f>IF(მონაცემები!$I138&lt;&gt;"არ დაწყებულა",((AI$1&gt;მონაცემები!$I138)*OR(მონაცემები!$AF138&gt;AI$1,მონაცემები!$AF138="")*((AI$1-მონაცემები!$I138)/365)),0)</f>
        <v>0</v>
      </c>
      <c r="AJ138" s="8">
        <f>IF(მონაცემები!$I138&lt;&gt;"არ დაწყებულა",((AJ$1&gt;მონაცემები!$I138)*OR(მონაცემები!$AF138&gt;AJ$1,მონაცემები!$AF138="")*((AJ$1-მონაცემები!$I138)/365)),0)</f>
        <v>0</v>
      </c>
      <c r="AK138" s="8">
        <f>IF(მონაცემები!$I138&lt;&gt;"არ დაწყებულა",((AK$1&gt;მონაცემები!$I138)*OR(მონაცემები!$AF138&gt;AK$1,მონაცემები!$AF138="")*((AK$1-მონაცემები!$I138)/365)),0)</f>
        <v>0</v>
      </c>
      <c r="AL138" s="8">
        <f>IF(მონაცემები!$I138&lt;&gt;"არ დაწყებულა",((AL$1&gt;მონაცემები!$I138)*OR(მონაცემები!$AF138&gt;AL$1,მონაცემები!$AF138="")*((AL$1-მონაცემები!$I138)/365)),0)</f>
        <v>0</v>
      </c>
      <c r="AM138" s="8">
        <f>IF(მონაცემები!$I138&lt;&gt;"არ დაწყებულა",((AM$1&gt;მონაცემები!$I138)*OR(მონაცემები!$AF138&gt;AM$1,მონაცემები!$AF138="")*((AM$1-მონაცემები!$I138)/365)),0)</f>
        <v>0</v>
      </c>
      <c r="AN138" s="8">
        <f>IF(მონაცემები!$I138&lt;&gt;"არ დაწყებულა",((AN$1&gt;მონაცემები!$I138)*OR(მონაცემები!$AF138&gt;AN$1,მონაცემები!$AF138="")*((AN$1-მონაცემები!$I138)/365)),0)</f>
        <v>0</v>
      </c>
      <c r="AO138" s="8">
        <f>IF(მონაცემები!$I138&lt;&gt;"არ დაწყებულა",((AO$1&gt;მონაცემები!$I138)*OR(მონაცემები!$AF138&gt;AO$1,მონაცემები!$AF138="")*((AO$1-მონაცემები!$I138)/365)),0)</f>
        <v>0</v>
      </c>
      <c r="AP138" s="8">
        <f>IF(მონაცემები!$I138&lt;&gt;"არ დაწყებულა",((AP$1&gt;მონაცემები!$I138)*OR(მონაცემები!$AF138&gt;AP$1,მონაცემები!$AF138="")*((AP$1-მონაცემები!$I138)/365)),0)</f>
        <v>0</v>
      </c>
      <c r="AQ138" s="8">
        <f>IF(მონაცემები!$I138&lt;&gt;"არ დაწყებულა",((AQ$1&gt;მონაცემები!$I138)*OR(მონაცემები!$AF138&gt;AQ$1,მონაცემები!$AF138="")*((AQ$1-მონაცემები!$I138)/365)),0)</f>
        <v>0</v>
      </c>
      <c r="AR138" s="8">
        <f>IF(მონაცემები!$I138&lt;&gt;"არ დაწყებულა",((AR$1&gt;მონაცემები!$I138)*OR(მონაცემები!$AF138&gt;AR$1,მონაცემები!$AF138="")*((AR$1-მონაცემები!$I138)/365)),0)</f>
        <v>0</v>
      </c>
      <c r="AS138" s="8">
        <f>IF(მონაცემები!$I138&lt;&gt;"არ დაწყებულა",((AS$1&gt;მონაცემები!$I138)*OR(მონაცემები!$AF138&gt;AS$1,მონაცემები!$AF138="")*((AS$1-მონაცემები!$I138)/365)),0)</f>
        <v>0</v>
      </c>
      <c r="AT138" s="8">
        <f>IF(მონაცემები!$I138&lt;&gt;"არ დაწყებულა",((AT$1&gt;მონაცემები!$I138)*OR(მონაცემები!$AF138&gt;AT$1,მონაცემები!$AF138="")*((AT$1-მონაცემები!$I138)/365)),0)</f>
        <v>0</v>
      </c>
      <c r="AU138" s="8">
        <f>IF(მონაცემები!$I138&lt;&gt;"არ დაწყებულა",((AU$1&gt;მონაცემები!$I138)*OR(მონაცემები!$AF138&gt;AU$1,მონაცემები!$AF138="")*((AU$1-მონაცემები!$I138)/365)),0)</f>
        <v>0</v>
      </c>
      <c r="AV138" s="8">
        <f>IF(მონაცემები!$I138&lt;&gt;"არ დაწყებულა",((AV$1&gt;მონაცემები!$I138)*OR(მონაცემები!$AF138&gt;AV$1,მონაცემები!$AF138="")*((AV$1-მონაცემები!$I138)/365)),0)</f>
        <v>0</v>
      </c>
      <c r="AW138" s="8">
        <f>IF(მონაცემები!$I138&lt;&gt;"არ დაწყებულა",((AW$1&gt;მონაცემები!$I138)*OR(მონაცემები!$AF138&gt;AW$1,მონაცემები!$AF138="")*((AW$1-მონაცემები!$I138)/365)),0)</f>
        <v>0</v>
      </c>
      <c r="AX138" s="8">
        <f>IF(მონაცემები!$I138&lt;&gt;"არ დაწყებულა",((AX$1&gt;მონაცემები!$I138)*OR(მონაცემები!$AF138&gt;AX$1,მონაცემები!$AF138="")*((AX$1-მონაცემები!$I138)/365)),0)</f>
        <v>0</v>
      </c>
      <c r="AY138" s="8">
        <f>IF(მონაცემები!$I138&lt;&gt;"არ დაწყებულა",((AY$1&gt;მონაცემები!$I138)*OR(მონაცემები!$AF138&gt;AY$1,მონაცემები!$AF138="")*((AY$1-მონაცემები!$I138)/365)),0)</f>
        <v>0</v>
      </c>
      <c r="AZ138" s="8">
        <f>IF(მონაცემები!$I138&lt;&gt;"არ დაწყებულა",((AZ$1&gt;მონაცემები!$I138)*OR(მონაცემები!$AF138&gt;AZ$1,მონაცემები!$AF138="")*((AZ$1-მონაცემები!$I138)/365)),0)</f>
        <v>0</v>
      </c>
      <c r="BA138" s="8">
        <f>IF(მონაცემები!$I138&lt;&gt;"არ დაწყებულა",((BA$1&gt;მონაცემები!$I138)*OR(მონაცემები!$AF138&gt;BA$1,მონაცემები!$AF138="")*((BA$1-მონაცემები!$I138)/365)),0)</f>
        <v>0</v>
      </c>
      <c r="BB138" s="8">
        <f>IF(მონაცემები!$I138&lt;&gt;"არ დაწყებულა",((BB$1&gt;მონაცემები!$I138)*OR(მონაცემები!$AF138&gt;BB$1,მონაცემები!$AF138="")*((BB$1-მონაცემები!$I138)/365)),0)</f>
        <v>0</v>
      </c>
      <c r="BC138" s="8">
        <f>IF(მონაცემები!$I138&lt;&gt;"არ დაწყებულა",((BC$1&gt;მონაცემები!$I138)*OR(მონაცემები!$AF138&gt;BC$1,მონაცემები!$AF138="")*((BC$1-მონაცემები!$I138)/365)),0)</f>
        <v>0</v>
      </c>
      <c r="BD138" s="8">
        <f>IF(მონაცემები!$I138&lt;&gt;"არ დაწყებულა",((BD$1&gt;მონაცემები!$I138)*OR(მონაცემები!$AF138&gt;BD$1,მონაცემები!$AF138="")*((BD$1-მონაცემები!$I138)/365)),0)</f>
        <v>0</v>
      </c>
    </row>
    <row r="139" spans="2:56">
      <c r="B139" s="8">
        <f>IF(მონაცემები!$I139&lt;&gt;"არ დაწყებულა",((B$1&gt;მონაცემები!$I139)*OR(მონაცემები!$AF139&gt;B$1,მონაცემები!$AF139="")*((B$1-მონაცემები!$I139)/365)),0)</f>
        <v>0</v>
      </c>
      <c r="C139" s="8">
        <f>IF(მონაცემები!$I139&lt;&gt;"არ დაწყებულა",((C$1&gt;მონაცემები!$I139)*OR(მონაცემები!$AF139&gt;C$1,მონაცემები!$AF139="")*((C$1-მონაცემები!$I139)/365)),0)</f>
        <v>0</v>
      </c>
      <c r="D139" s="8">
        <f>IF(მონაცემები!$I139&lt;&gt;"არ დაწყებულა",((D$1&gt;მონაცემები!$I139)*OR(მონაცემები!$AF139&gt;D$1,მონაცემები!$AF139="")*((D$1-მონაცემები!$I139)/365)),0)</f>
        <v>0</v>
      </c>
      <c r="E139" s="8">
        <f>IF(მონაცემები!$I139&lt;&gt;"არ დაწყებულა",((E$1&gt;მონაცემები!$I139)*OR(მონაცემები!$AF139&gt;E$1,მონაცემები!$AF139="")*((E$1-მონაცემები!$I139)/365)),0)</f>
        <v>0</v>
      </c>
      <c r="F139" s="8">
        <f>IF(მონაცემები!$I139&lt;&gt;"არ დაწყებულა",((F$1&gt;მონაცემები!$I139)*OR(მონაცემები!$AF139&gt;F$1,მონაცემები!$AF139="")*((F$1-მონაცემები!$I139)/365)),0)</f>
        <v>0</v>
      </c>
      <c r="G139" s="8">
        <f>IF(მონაცემები!$I139&lt;&gt;"არ დაწყებულა",((G$1&gt;მონაცემები!$I139)*OR(მონაცემები!$AF139&gt;G$1,მონაცემები!$AF139="")*((G$1-მონაცემები!$I139)/365)),0)</f>
        <v>0</v>
      </c>
      <c r="H139" s="8">
        <f>IF(მონაცემები!$I139&lt;&gt;"არ დაწყებულა",((H$1&gt;მონაცემები!$I139)*OR(მონაცემები!$AF139&gt;H$1,მონაცემები!$AF139="")*((H$1-მონაცემები!$I139)/365)),0)</f>
        <v>0</v>
      </c>
      <c r="I139" s="8">
        <f>IF(მონაცემები!$I139&lt;&gt;"არ დაწყებულა",((I$1&gt;მონაცემები!$I139)*OR(მონაცემები!$AF139&gt;I$1,მონაცემები!$AF139="")*((I$1-მონაცემები!$I139)/365)),0)</f>
        <v>0</v>
      </c>
      <c r="J139" s="8">
        <f>IF(მონაცემები!$I139&lt;&gt;"არ დაწყებულა",((J$1&gt;მონაცემები!$I139)*OR(მონაცემები!$AF139&gt;J$1,მონაცემები!$AF139="")*((J$1-მონაცემები!$I139)/365)),0)</f>
        <v>0</v>
      </c>
      <c r="K139" s="8">
        <f>IF(მონაცემები!$I139&lt;&gt;"არ დაწყებულა",((K$1&gt;მონაცემები!$I139)*OR(მონაცემები!$AF139&gt;K$1,მონაცემები!$AF139="")*((K$1-მონაცემები!$I139)/365)),0)</f>
        <v>0</v>
      </c>
      <c r="L139" s="8">
        <f>IF(მონაცემები!$I139&lt;&gt;"არ დაწყებულა",((L$1&gt;მონაცემები!$I139)*OR(მონაცემები!$AF139&gt;L$1,მონაცემები!$AF139="")*((L$1-მონაცემები!$I139)/365)),0)</f>
        <v>0</v>
      </c>
      <c r="M139" s="8">
        <f>IF(მონაცემები!$I139&lt;&gt;"არ დაწყებულა",((M$1&gt;მონაცემები!$I139)*OR(მონაცემები!$AF139&gt;M$1,მონაცემები!$AF139="")*((M$1-მონაცემები!$I139)/365)),0)</f>
        <v>0</v>
      </c>
      <c r="N139" s="8">
        <f>IF(მონაცემები!$I139&lt;&gt;"არ დაწყებულა",((N$1&gt;მონაცემები!$I139)*OR(მონაცემები!$AF139&gt;N$1,მონაცემები!$AF139="")*((N$1-მონაცემები!$I139)/365)),0)</f>
        <v>0</v>
      </c>
      <c r="O139" s="8">
        <f>IF(მონაცემები!$I139&lt;&gt;"არ დაწყებულა",((O$1&gt;მონაცემები!$I139)*OR(მონაცემები!$AF139&gt;O$1,მონაცემები!$AF139="")*((O$1-მონაცემები!$I139)/365)),0)</f>
        <v>0</v>
      </c>
      <c r="P139" s="8">
        <f>IF(მონაცემები!$I139&lt;&gt;"არ დაწყებულა",((P$1&gt;მონაცემები!$I139)*OR(მონაცემები!$AF139&gt;P$1,მონაცემები!$AF139="")*((P$1-მონაცემები!$I139)/365)),0)</f>
        <v>0</v>
      </c>
      <c r="Q139" s="8">
        <f>IF(მონაცემები!$I139&lt;&gt;"არ დაწყებულა",((Q$1&gt;მონაცემები!$I139)*OR(მონაცემები!$AF139&gt;Q$1,მონაცემები!$AF139="")*((Q$1-მონაცემები!$I139)/365)),0)</f>
        <v>0</v>
      </c>
      <c r="R139" s="8">
        <f>IF(მონაცემები!$I139&lt;&gt;"არ დაწყებულა",((R$1&gt;მონაცემები!$I139)*OR(მონაცემები!$AF139&gt;R$1,მონაცემები!$AF139="")*((R$1-მონაცემები!$I139)/365)),0)</f>
        <v>0</v>
      </c>
      <c r="S139" s="8">
        <f>IF(მონაცემები!$I139&lt;&gt;"არ დაწყებულა",((S$1&gt;მონაცემები!$I139)*OR(მონაცემები!$AF139&gt;S$1,მონაცემები!$AF139="")*((S$1-მონაცემები!$I139)/365)),0)</f>
        <v>0</v>
      </c>
      <c r="T139" s="8">
        <f>IF(მონაცემები!$I139&lt;&gt;"არ დაწყებულა",((T$1&gt;მონაცემები!$I139)*OR(მონაცემები!$AF139&gt;T$1,მონაცემები!$AF139="")*((T$1-მონაცემები!$I139)/365)),0)</f>
        <v>0</v>
      </c>
      <c r="U139" s="8">
        <f>IF(მონაცემები!$I139&lt;&gt;"არ დაწყებულა",((U$1&gt;მონაცემები!$I139)*OR(მონაცემები!$AF139&gt;U$1,მონაცემები!$AF139="")*((U$1-მონაცემები!$I139)/365)),0)</f>
        <v>0</v>
      </c>
      <c r="V139" s="8">
        <f>IF(მონაცემები!$I139&lt;&gt;"არ დაწყებულა",((V$1&gt;მონაცემები!$I139)*OR(მონაცემები!$AF139&gt;V$1,მონაცემები!$AF139="")*((V$1-მონაცემები!$I139)/365)),0)</f>
        <v>0</v>
      </c>
      <c r="W139" s="8">
        <f>IF(მონაცემები!$I139&lt;&gt;"არ დაწყებულა",((W$1&gt;მონაცემები!$I139)*OR(მონაცემები!$AF139&gt;W$1,მონაცემები!$AF139="")*((W$1-მონაცემები!$I139)/365)),0)</f>
        <v>0</v>
      </c>
      <c r="X139" s="8">
        <f>IF(მონაცემები!$I139&lt;&gt;"არ დაწყებულა",((X$1&gt;მონაცემები!$I139)*OR(მონაცემები!$AF139&gt;X$1,მონაცემები!$AF139="")*((X$1-მონაცემები!$I139)/365)),0)</f>
        <v>0</v>
      </c>
      <c r="Y139" s="8">
        <f>IF(მონაცემები!$I139&lt;&gt;"არ დაწყებულა",((Y$1&gt;მონაცემები!$I139)*OR(მონაცემები!$AF139&gt;Y$1,მონაცემები!$AF139="")*((Y$1-მონაცემები!$I139)/365)),0)</f>
        <v>0</v>
      </c>
      <c r="Z139" s="8">
        <f>IF(მონაცემები!$I139&lt;&gt;"არ დაწყებულა",((Z$1&gt;მონაცემები!$I139)*OR(მონაცემები!$AF139&gt;Z$1,მონაცემები!$AF139="")*((Z$1-მონაცემები!$I139)/365)),0)</f>
        <v>0</v>
      </c>
      <c r="AA139" s="8">
        <f>IF(მონაცემები!$I139&lt;&gt;"არ დაწყებულა",((AA$1&gt;მონაცემები!$I139)*OR(მონაცემები!$AF139&gt;AA$1,მონაცემები!$AF139="")*((AA$1-მონაცემები!$I139)/365)),0)</f>
        <v>0</v>
      </c>
      <c r="AB139" s="8">
        <f>IF(მონაცემები!$I139&lt;&gt;"არ დაწყებულა",((AB$1&gt;მონაცემები!$I139)*OR(მონაცემები!$AF139&gt;AB$1,მონაცემები!$AF139="")*((AB$1-მონაცემები!$I139)/365)),0)</f>
        <v>0</v>
      </c>
      <c r="AC139" s="8">
        <f>IF(მონაცემები!$I139&lt;&gt;"არ დაწყებულა",((AC$1&gt;მონაცემები!$I139)*OR(მონაცემები!$AF139&gt;AC$1,მონაცემები!$AF139="")*((AC$1-მონაცემები!$I139)/365)),0)</f>
        <v>0</v>
      </c>
      <c r="AD139" s="8">
        <f>IF(მონაცემები!$I139&lt;&gt;"არ დაწყებულა",((AD$1&gt;მონაცემები!$I139)*OR(მონაცემები!$AF139&gt;AD$1,მონაცემები!$AF139="")*((AD$1-მონაცემები!$I139)/365)),0)</f>
        <v>0</v>
      </c>
      <c r="AE139" s="8">
        <f>IF(მონაცემები!$I139&lt;&gt;"არ დაწყებულა",((AE$1&gt;მონაცემები!$I139)*OR(მონაცემები!$AF139&gt;AE$1,მონაცემები!$AF139="")*((AE$1-მონაცემები!$I139)/365)),0)</f>
        <v>0</v>
      </c>
      <c r="AF139" s="8">
        <f>IF(მონაცემები!$I139&lt;&gt;"არ დაწყებულა",((AF$1&gt;მონაცემები!$I139)*OR(მონაცემები!$AF139&gt;AF$1,მონაცემები!$AF139="")*((AF$1-მონაცემები!$I139)/365)),0)</f>
        <v>0</v>
      </c>
      <c r="AG139" s="8">
        <f>IF(მონაცემები!$I139&lt;&gt;"არ დაწყებულა",((AG$1&gt;მონაცემები!$I139)*OR(მონაცემები!$AF139&gt;AG$1,მონაცემები!$AF139="")*((AG$1-მონაცემები!$I139)/365)),0)</f>
        <v>0</v>
      </c>
      <c r="AH139" s="8">
        <f>IF(მონაცემები!$I139&lt;&gt;"არ დაწყებულა",((AH$1&gt;მონაცემები!$I139)*OR(მონაცემები!$AF139&gt;AH$1,მონაცემები!$AF139="")*((AH$1-მონაცემები!$I139)/365)),0)</f>
        <v>0</v>
      </c>
      <c r="AI139" s="8">
        <f>IF(მონაცემები!$I139&lt;&gt;"არ დაწყებულა",((AI$1&gt;მონაცემები!$I139)*OR(მონაცემები!$AF139&gt;AI$1,მონაცემები!$AF139="")*((AI$1-მონაცემები!$I139)/365)),0)</f>
        <v>0</v>
      </c>
      <c r="AJ139" s="8">
        <f>IF(მონაცემები!$I139&lt;&gt;"არ დაწყებულა",((AJ$1&gt;მონაცემები!$I139)*OR(მონაცემები!$AF139&gt;AJ$1,მონაცემები!$AF139="")*((AJ$1-მონაცემები!$I139)/365)),0)</f>
        <v>0</v>
      </c>
      <c r="AK139" s="8">
        <f>IF(მონაცემები!$I139&lt;&gt;"არ დაწყებულა",((AK$1&gt;მონაცემები!$I139)*OR(მონაცემები!$AF139&gt;AK$1,მონაცემები!$AF139="")*((AK$1-მონაცემები!$I139)/365)),0)</f>
        <v>0</v>
      </c>
      <c r="AL139" s="8">
        <f>IF(მონაცემები!$I139&lt;&gt;"არ დაწყებულა",((AL$1&gt;მონაცემები!$I139)*OR(მონაცემები!$AF139&gt;AL$1,მონაცემები!$AF139="")*((AL$1-მონაცემები!$I139)/365)),0)</f>
        <v>0</v>
      </c>
      <c r="AM139" s="8">
        <f>IF(მონაცემები!$I139&lt;&gt;"არ დაწყებულა",((AM$1&gt;მონაცემები!$I139)*OR(მონაცემები!$AF139&gt;AM$1,მონაცემები!$AF139="")*((AM$1-მონაცემები!$I139)/365)),0)</f>
        <v>0</v>
      </c>
      <c r="AN139" s="8">
        <f>IF(მონაცემები!$I139&lt;&gt;"არ დაწყებულა",((AN$1&gt;მონაცემები!$I139)*OR(მონაცემები!$AF139&gt;AN$1,მონაცემები!$AF139="")*((AN$1-მონაცემები!$I139)/365)),0)</f>
        <v>0</v>
      </c>
      <c r="AO139" s="8">
        <f>IF(მონაცემები!$I139&lt;&gt;"არ დაწყებულა",((AO$1&gt;მონაცემები!$I139)*OR(მონაცემები!$AF139&gt;AO$1,მონაცემები!$AF139="")*((AO$1-მონაცემები!$I139)/365)),0)</f>
        <v>0</v>
      </c>
      <c r="AP139" s="8">
        <f>IF(მონაცემები!$I139&lt;&gt;"არ დაწყებულა",((AP$1&gt;მონაცემები!$I139)*OR(მონაცემები!$AF139&gt;AP$1,მონაცემები!$AF139="")*((AP$1-მონაცემები!$I139)/365)),0)</f>
        <v>0</v>
      </c>
      <c r="AQ139" s="8">
        <f>IF(მონაცემები!$I139&lt;&gt;"არ დაწყებულა",((AQ$1&gt;მონაცემები!$I139)*OR(მონაცემები!$AF139&gt;AQ$1,მონაცემები!$AF139="")*((AQ$1-მონაცემები!$I139)/365)),0)</f>
        <v>0</v>
      </c>
      <c r="AR139" s="8">
        <f>IF(მონაცემები!$I139&lt;&gt;"არ დაწყებულა",((AR$1&gt;მონაცემები!$I139)*OR(მონაცემები!$AF139&gt;AR$1,მონაცემები!$AF139="")*((AR$1-მონაცემები!$I139)/365)),0)</f>
        <v>0</v>
      </c>
      <c r="AS139" s="8">
        <f>IF(მონაცემები!$I139&lt;&gt;"არ დაწყებულა",((AS$1&gt;მონაცემები!$I139)*OR(მონაცემები!$AF139&gt;AS$1,მონაცემები!$AF139="")*((AS$1-მონაცემები!$I139)/365)),0)</f>
        <v>0</v>
      </c>
      <c r="AT139" s="8">
        <f>IF(მონაცემები!$I139&lt;&gt;"არ დაწყებულა",((AT$1&gt;მონაცემები!$I139)*OR(მონაცემები!$AF139&gt;AT$1,მონაცემები!$AF139="")*((AT$1-მონაცემები!$I139)/365)),0)</f>
        <v>0</v>
      </c>
      <c r="AU139" s="8">
        <f>IF(მონაცემები!$I139&lt;&gt;"არ დაწყებულა",((AU$1&gt;მონაცემები!$I139)*OR(მონაცემები!$AF139&gt;AU$1,მონაცემები!$AF139="")*((AU$1-მონაცემები!$I139)/365)),0)</f>
        <v>0</v>
      </c>
      <c r="AV139" s="8">
        <f>IF(მონაცემები!$I139&lt;&gt;"არ დაწყებულა",((AV$1&gt;მონაცემები!$I139)*OR(მონაცემები!$AF139&gt;AV$1,მონაცემები!$AF139="")*((AV$1-მონაცემები!$I139)/365)),0)</f>
        <v>0</v>
      </c>
      <c r="AW139" s="8">
        <f>IF(მონაცემები!$I139&lt;&gt;"არ დაწყებულა",((AW$1&gt;მონაცემები!$I139)*OR(მონაცემები!$AF139&gt;AW$1,მონაცემები!$AF139="")*((AW$1-მონაცემები!$I139)/365)),0)</f>
        <v>0</v>
      </c>
      <c r="AX139" s="8">
        <f>IF(მონაცემები!$I139&lt;&gt;"არ დაწყებულა",((AX$1&gt;მონაცემები!$I139)*OR(მონაცემები!$AF139&gt;AX$1,მონაცემები!$AF139="")*((AX$1-მონაცემები!$I139)/365)),0)</f>
        <v>0</v>
      </c>
      <c r="AY139" s="8">
        <f>IF(მონაცემები!$I139&lt;&gt;"არ დაწყებულა",((AY$1&gt;მონაცემები!$I139)*OR(მონაცემები!$AF139&gt;AY$1,მონაცემები!$AF139="")*((AY$1-მონაცემები!$I139)/365)),0)</f>
        <v>0</v>
      </c>
      <c r="AZ139" s="8">
        <f>IF(მონაცემები!$I139&lt;&gt;"არ დაწყებულა",((AZ$1&gt;მონაცემები!$I139)*OR(მონაცემები!$AF139&gt;AZ$1,მონაცემები!$AF139="")*((AZ$1-მონაცემები!$I139)/365)),0)</f>
        <v>0</v>
      </c>
      <c r="BA139" s="8">
        <f>IF(მონაცემები!$I139&lt;&gt;"არ დაწყებულა",((BA$1&gt;მონაცემები!$I139)*OR(მონაცემები!$AF139&gt;BA$1,მონაცემები!$AF139="")*((BA$1-მონაცემები!$I139)/365)),0)</f>
        <v>0</v>
      </c>
      <c r="BB139" s="8">
        <f>IF(მონაცემები!$I139&lt;&gt;"არ დაწყებულა",((BB$1&gt;მონაცემები!$I139)*OR(მონაცემები!$AF139&gt;BB$1,მონაცემები!$AF139="")*((BB$1-მონაცემები!$I139)/365)),0)</f>
        <v>0</v>
      </c>
      <c r="BC139" s="8">
        <f>IF(მონაცემები!$I139&lt;&gt;"არ დაწყებულა",((BC$1&gt;მონაცემები!$I139)*OR(მონაცემები!$AF139&gt;BC$1,მონაცემები!$AF139="")*((BC$1-მონაცემები!$I139)/365)),0)</f>
        <v>0</v>
      </c>
      <c r="BD139" s="8">
        <f>IF(მონაცემები!$I139&lt;&gt;"არ დაწყებულა",((BD$1&gt;მონაცემები!$I139)*OR(მონაცემები!$AF139&gt;BD$1,მონაცემები!$AF139="")*((BD$1-მონაცემები!$I139)/365)),0)</f>
        <v>0</v>
      </c>
    </row>
    <row r="140" spans="2:56">
      <c r="B140" s="8">
        <f>IF(მონაცემები!$I140&lt;&gt;"არ დაწყებულა",((B$1&gt;მონაცემები!$I140)*OR(მონაცემები!$AF140&gt;B$1,მონაცემები!$AF140="")*((B$1-მონაცემები!$I140)/365)),0)</f>
        <v>0</v>
      </c>
      <c r="C140" s="8">
        <f>IF(მონაცემები!$I140&lt;&gt;"არ დაწყებულა",((C$1&gt;მონაცემები!$I140)*OR(მონაცემები!$AF140&gt;C$1,მონაცემები!$AF140="")*((C$1-მონაცემები!$I140)/365)),0)</f>
        <v>0</v>
      </c>
      <c r="D140" s="8">
        <f>IF(მონაცემები!$I140&lt;&gt;"არ დაწყებულა",((D$1&gt;მონაცემები!$I140)*OR(მონაცემები!$AF140&gt;D$1,მონაცემები!$AF140="")*((D$1-მონაცემები!$I140)/365)),0)</f>
        <v>0</v>
      </c>
      <c r="E140" s="8">
        <f>IF(მონაცემები!$I140&lt;&gt;"არ დაწყებულა",((E$1&gt;მონაცემები!$I140)*OR(მონაცემები!$AF140&gt;E$1,მონაცემები!$AF140="")*((E$1-მონაცემები!$I140)/365)),0)</f>
        <v>0</v>
      </c>
      <c r="F140" s="8">
        <f>IF(მონაცემები!$I140&lt;&gt;"არ დაწყებულა",((F$1&gt;მონაცემები!$I140)*OR(მონაცემები!$AF140&gt;F$1,მონაცემები!$AF140="")*((F$1-მონაცემები!$I140)/365)),0)</f>
        <v>0</v>
      </c>
      <c r="G140" s="8">
        <f>IF(მონაცემები!$I140&lt;&gt;"არ დაწყებულა",((G$1&gt;მონაცემები!$I140)*OR(მონაცემები!$AF140&gt;G$1,მონაცემები!$AF140="")*((G$1-მონაცემები!$I140)/365)),0)</f>
        <v>0</v>
      </c>
      <c r="H140" s="8">
        <f>IF(მონაცემები!$I140&lt;&gt;"არ დაწყებულა",((H$1&gt;მონაცემები!$I140)*OR(მონაცემები!$AF140&gt;H$1,მონაცემები!$AF140="")*((H$1-მონაცემები!$I140)/365)),0)</f>
        <v>0</v>
      </c>
      <c r="I140" s="8">
        <f>IF(მონაცემები!$I140&lt;&gt;"არ დაწყებულა",((I$1&gt;მონაცემები!$I140)*OR(მონაცემები!$AF140&gt;I$1,მონაცემები!$AF140="")*((I$1-მონაცემები!$I140)/365)),0)</f>
        <v>0</v>
      </c>
      <c r="J140" s="8">
        <f>IF(მონაცემები!$I140&lt;&gt;"არ დაწყებულა",((J$1&gt;მონაცემები!$I140)*OR(მონაცემები!$AF140&gt;J$1,მონაცემები!$AF140="")*((J$1-მონაცემები!$I140)/365)),0)</f>
        <v>0</v>
      </c>
      <c r="K140" s="8">
        <f>IF(მონაცემები!$I140&lt;&gt;"არ დაწყებულა",((K$1&gt;მონაცემები!$I140)*OR(მონაცემები!$AF140&gt;K$1,მონაცემები!$AF140="")*((K$1-მონაცემები!$I140)/365)),0)</f>
        <v>0</v>
      </c>
      <c r="L140" s="8">
        <f>IF(მონაცემები!$I140&lt;&gt;"არ დაწყებულა",((L$1&gt;მონაცემები!$I140)*OR(მონაცემები!$AF140&gt;L$1,მონაცემები!$AF140="")*((L$1-მონაცემები!$I140)/365)),0)</f>
        <v>0</v>
      </c>
      <c r="M140" s="8">
        <f>IF(მონაცემები!$I140&lt;&gt;"არ დაწყებულა",((M$1&gt;მონაცემები!$I140)*OR(მონაცემები!$AF140&gt;M$1,მონაცემები!$AF140="")*((M$1-მონაცემები!$I140)/365)),0)</f>
        <v>0</v>
      </c>
      <c r="N140" s="8">
        <f>IF(მონაცემები!$I140&lt;&gt;"არ დაწყებულა",((N$1&gt;მონაცემები!$I140)*OR(მონაცემები!$AF140&gt;N$1,მონაცემები!$AF140="")*((N$1-მონაცემები!$I140)/365)),0)</f>
        <v>0</v>
      </c>
      <c r="O140" s="8">
        <f>IF(მონაცემები!$I140&lt;&gt;"არ დაწყებულა",((O$1&gt;მონაცემები!$I140)*OR(მონაცემები!$AF140&gt;O$1,მონაცემები!$AF140="")*((O$1-მონაცემები!$I140)/365)),0)</f>
        <v>0</v>
      </c>
      <c r="P140" s="8">
        <f>IF(მონაცემები!$I140&lt;&gt;"არ დაწყებულა",((P$1&gt;მონაცემები!$I140)*OR(მონაცემები!$AF140&gt;P$1,მონაცემები!$AF140="")*((P$1-მონაცემები!$I140)/365)),0)</f>
        <v>0</v>
      </c>
      <c r="Q140" s="8">
        <f>IF(მონაცემები!$I140&lt;&gt;"არ დაწყებულა",((Q$1&gt;მონაცემები!$I140)*OR(მონაცემები!$AF140&gt;Q$1,მონაცემები!$AF140="")*((Q$1-მონაცემები!$I140)/365)),0)</f>
        <v>0</v>
      </c>
      <c r="R140" s="8">
        <f>IF(მონაცემები!$I140&lt;&gt;"არ დაწყებულა",((R$1&gt;მონაცემები!$I140)*OR(მონაცემები!$AF140&gt;R$1,მონაცემები!$AF140="")*((R$1-მონაცემები!$I140)/365)),0)</f>
        <v>0</v>
      </c>
      <c r="S140" s="8">
        <f>IF(მონაცემები!$I140&lt;&gt;"არ დაწყებულა",((S$1&gt;მონაცემები!$I140)*OR(მონაცემები!$AF140&gt;S$1,მონაცემები!$AF140="")*((S$1-მონაცემები!$I140)/365)),0)</f>
        <v>0</v>
      </c>
      <c r="T140" s="8">
        <f>IF(მონაცემები!$I140&lt;&gt;"არ დაწყებულა",((T$1&gt;მონაცემები!$I140)*OR(მონაცემები!$AF140&gt;T$1,მონაცემები!$AF140="")*((T$1-მონაცემები!$I140)/365)),0)</f>
        <v>0</v>
      </c>
      <c r="U140" s="8">
        <f>IF(მონაცემები!$I140&lt;&gt;"არ დაწყებულა",((U$1&gt;მონაცემები!$I140)*OR(მონაცემები!$AF140&gt;U$1,მონაცემები!$AF140="")*((U$1-მონაცემები!$I140)/365)),0)</f>
        <v>0</v>
      </c>
      <c r="V140" s="8">
        <f>IF(მონაცემები!$I140&lt;&gt;"არ დაწყებულა",((V$1&gt;მონაცემები!$I140)*OR(მონაცემები!$AF140&gt;V$1,მონაცემები!$AF140="")*((V$1-მონაცემები!$I140)/365)),0)</f>
        <v>0</v>
      </c>
      <c r="W140" s="8">
        <f>IF(მონაცემები!$I140&lt;&gt;"არ დაწყებულა",((W$1&gt;მონაცემები!$I140)*OR(მონაცემები!$AF140&gt;W$1,მონაცემები!$AF140="")*((W$1-მონაცემები!$I140)/365)),0)</f>
        <v>0</v>
      </c>
      <c r="X140" s="8">
        <f>IF(მონაცემები!$I140&lt;&gt;"არ დაწყებულა",((X$1&gt;მონაცემები!$I140)*OR(მონაცემები!$AF140&gt;X$1,მონაცემები!$AF140="")*((X$1-მონაცემები!$I140)/365)),0)</f>
        <v>0</v>
      </c>
      <c r="Y140" s="8">
        <f>IF(მონაცემები!$I140&lt;&gt;"არ დაწყებულა",((Y$1&gt;მონაცემები!$I140)*OR(მონაცემები!$AF140&gt;Y$1,მონაცემები!$AF140="")*((Y$1-მონაცემები!$I140)/365)),0)</f>
        <v>0</v>
      </c>
      <c r="Z140" s="8">
        <f>IF(მონაცემები!$I140&lt;&gt;"არ დაწყებულა",((Z$1&gt;მონაცემები!$I140)*OR(მონაცემები!$AF140&gt;Z$1,მონაცემები!$AF140="")*((Z$1-მონაცემები!$I140)/365)),0)</f>
        <v>0</v>
      </c>
      <c r="AA140" s="8">
        <f>IF(მონაცემები!$I140&lt;&gt;"არ დაწყებულა",((AA$1&gt;მონაცემები!$I140)*OR(მონაცემები!$AF140&gt;AA$1,მონაცემები!$AF140="")*((AA$1-მონაცემები!$I140)/365)),0)</f>
        <v>0</v>
      </c>
      <c r="AB140" s="8">
        <f>IF(მონაცემები!$I140&lt;&gt;"არ დაწყებულა",((AB$1&gt;მონაცემები!$I140)*OR(მონაცემები!$AF140&gt;AB$1,მონაცემები!$AF140="")*((AB$1-მონაცემები!$I140)/365)),0)</f>
        <v>0</v>
      </c>
      <c r="AC140" s="8">
        <f>IF(მონაცემები!$I140&lt;&gt;"არ დაწყებულა",((AC$1&gt;მონაცემები!$I140)*OR(მონაცემები!$AF140&gt;AC$1,მონაცემები!$AF140="")*((AC$1-მონაცემები!$I140)/365)),0)</f>
        <v>0</v>
      </c>
      <c r="AD140" s="8">
        <f>IF(მონაცემები!$I140&lt;&gt;"არ დაწყებულა",((AD$1&gt;მონაცემები!$I140)*OR(მონაცემები!$AF140&gt;AD$1,მონაცემები!$AF140="")*((AD$1-მონაცემები!$I140)/365)),0)</f>
        <v>0</v>
      </c>
      <c r="AE140" s="8">
        <f>IF(მონაცემები!$I140&lt;&gt;"არ დაწყებულა",((AE$1&gt;მონაცემები!$I140)*OR(მონაცემები!$AF140&gt;AE$1,მონაცემები!$AF140="")*((AE$1-მონაცემები!$I140)/365)),0)</f>
        <v>0</v>
      </c>
      <c r="AF140" s="8">
        <f>IF(მონაცემები!$I140&lt;&gt;"არ დაწყებულა",((AF$1&gt;მონაცემები!$I140)*OR(მონაცემები!$AF140&gt;AF$1,მონაცემები!$AF140="")*((AF$1-მონაცემები!$I140)/365)),0)</f>
        <v>0</v>
      </c>
      <c r="AG140" s="8">
        <f>IF(მონაცემები!$I140&lt;&gt;"არ დაწყებულა",((AG$1&gt;მონაცემები!$I140)*OR(მონაცემები!$AF140&gt;AG$1,მონაცემები!$AF140="")*((AG$1-მონაცემები!$I140)/365)),0)</f>
        <v>0</v>
      </c>
      <c r="AH140" s="8">
        <f>IF(მონაცემები!$I140&lt;&gt;"არ დაწყებულა",((AH$1&gt;მონაცემები!$I140)*OR(მონაცემები!$AF140&gt;AH$1,მონაცემები!$AF140="")*((AH$1-მონაცემები!$I140)/365)),0)</f>
        <v>0</v>
      </c>
      <c r="AI140" s="8">
        <f>IF(მონაცემები!$I140&lt;&gt;"არ დაწყებულა",((AI$1&gt;მონაცემები!$I140)*OR(მონაცემები!$AF140&gt;AI$1,მონაცემები!$AF140="")*((AI$1-მონაცემები!$I140)/365)),0)</f>
        <v>0</v>
      </c>
      <c r="AJ140" s="8">
        <f>IF(მონაცემები!$I140&lt;&gt;"არ დაწყებულა",((AJ$1&gt;მონაცემები!$I140)*OR(მონაცემები!$AF140&gt;AJ$1,მონაცემები!$AF140="")*((AJ$1-მონაცემები!$I140)/365)),0)</f>
        <v>0</v>
      </c>
      <c r="AK140" s="8">
        <f>IF(მონაცემები!$I140&lt;&gt;"არ დაწყებულა",((AK$1&gt;მონაცემები!$I140)*OR(მონაცემები!$AF140&gt;AK$1,მონაცემები!$AF140="")*((AK$1-მონაცემები!$I140)/365)),0)</f>
        <v>0</v>
      </c>
      <c r="AL140" s="8">
        <f>IF(მონაცემები!$I140&lt;&gt;"არ დაწყებულა",((AL$1&gt;მონაცემები!$I140)*OR(მონაცემები!$AF140&gt;AL$1,მონაცემები!$AF140="")*((AL$1-მონაცემები!$I140)/365)),0)</f>
        <v>0</v>
      </c>
      <c r="AM140" s="8">
        <f>IF(მონაცემები!$I140&lt;&gt;"არ დაწყებულა",((AM$1&gt;მონაცემები!$I140)*OR(მონაცემები!$AF140&gt;AM$1,მონაცემები!$AF140="")*((AM$1-მონაცემები!$I140)/365)),0)</f>
        <v>0</v>
      </c>
      <c r="AN140" s="8">
        <f>IF(მონაცემები!$I140&lt;&gt;"არ დაწყებულა",((AN$1&gt;მონაცემები!$I140)*OR(მონაცემები!$AF140&gt;AN$1,მონაცემები!$AF140="")*((AN$1-მონაცემები!$I140)/365)),0)</f>
        <v>0</v>
      </c>
      <c r="AO140" s="8">
        <f>IF(მონაცემები!$I140&lt;&gt;"არ დაწყებულა",((AO$1&gt;მონაცემები!$I140)*OR(მონაცემები!$AF140&gt;AO$1,მონაცემები!$AF140="")*((AO$1-მონაცემები!$I140)/365)),0)</f>
        <v>0</v>
      </c>
      <c r="AP140" s="8">
        <f>IF(მონაცემები!$I140&lt;&gt;"არ დაწყებულა",((AP$1&gt;მონაცემები!$I140)*OR(მონაცემები!$AF140&gt;AP$1,მონაცემები!$AF140="")*((AP$1-მონაცემები!$I140)/365)),0)</f>
        <v>0</v>
      </c>
      <c r="AQ140" s="8">
        <f>IF(მონაცემები!$I140&lt;&gt;"არ დაწყებულა",((AQ$1&gt;მონაცემები!$I140)*OR(მონაცემები!$AF140&gt;AQ$1,მონაცემები!$AF140="")*((AQ$1-მონაცემები!$I140)/365)),0)</f>
        <v>0</v>
      </c>
      <c r="AR140" s="8">
        <f>IF(მონაცემები!$I140&lt;&gt;"არ დაწყებულა",((AR$1&gt;მონაცემები!$I140)*OR(მონაცემები!$AF140&gt;AR$1,მონაცემები!$AF140="")*((AR$1-მონაცემები!$I140)/365)),0)</f>
        <v>0</v>
      </c>
      <c r="AS140" s="8">
        <f>IF(მონაცემები!$I140&lt;&gt;"არ დაწყებულა",((AS$1&gt;მონაცემები!$I140)*OR(მონაცემები!$AF140&gt;AS$1,მონაცემები!$AF140="")*((AS$1-მონაცემები!$I140)/365)),0)</f>
        <v>0</v>
      </c>
      <c r="AT140" s="8">
        <f>IF(მონაცემები!$I140&lt;&gt;"არ დაწყებულა",((AT$1&gt;მონაცემები!$I140)*OR(მონაცემები!$AF140&gt;AT$1,მონაცემები!$AF140="")*((AT$1-მონაცემები!$I140)/365)),0)</f>
        <v>0</v>
      </c>
      <c r="AU140" s="8">
        <f>IF(მონაცემები!$I140&lt;&gt;"არ დაწყებულა",((AU$1&gt;მონაცემები!$I140)*OR(მონაცემები!$AF140&gt;AU$1,მონაცემები!$AF140="")*((AU$1-მონაცემები!$I140)/365)),0)</f>
        <v>0</v>
      </c>
      <c r="AV140" s="8">
        <f>IF(მონაცემები!$I140&lt;&gt;"არ დაწყებულა",((AV$1&gt;მონაცემები!$I140)*OR(მონაცემები!$AF140&gt;AV$1,მონაცემები!$AF140="")*((AV$1-მონაცემები!$I140)/365)),0)</f>
        <v>0</v>
      </c>
      <c r="AW140" s="8">
        <f>IF(მონაცემები!$I140&lt;&gt;"არ დაწყებულა",((AW$1&gt;მონაცემები!$I140)*OR(მონაცემები!$AF140&gt;AW$1,მონაცემები!$AF140="")*((AW$1-მონაცემები!$I140)/365)),0)</f>
        <v>0</v>
      </c>
      <c r="AX140" s="8">
        <f>IF(მონაცემები!$I140&lt;&gt;"არ დაწყებულა",((AX$1&gt;მონაცემები!$I140)*OR(მონაცემები!$AF140&gt;AX$1,მონაცემები!$AF140="")*((AX$1-მონაცემები!$I140)/365)),0)</f>
        <v>0</v>
      </c>
      <c r="AY140" s="8">
        <f>IF(მონაცემები!$I140&lt;&gt;"არ დაწყებულა",((AY$1&gt;მონაცემები!$I140)*OR(მონაცემები!$AF140&gt;AY$1,მონაცემები!$AF140="")*((AY$1-მონაცემები!$I140)/365)),0)</f>
        <v>0</v>
      </c>
      <c r="AZ140" s="8">
        <f>IF(მონაცემები!$I140&lt;&gt;"არ დაწყებულა",((AZ$1&gt;მონაცემები!$I140)*OR(მონაცემები!$AF140&gt;AZ$1,მონაცემები!$AF140="")*((AZ$1-მონაცემები!$I140)/365)),0)</f>
        <v>0</v>
      </c>
      <c r="BA140" s="8">
        <f>IF(მონაცემები!$I140&lt;&gt;"არ დაწყებულა",((BA$1&gt;მონაცემები!$I140)*OR(მონაცემები!$AF140&gt;BA$1,მონაცემები!$AF140="")*((BA$1-მონაცემები!$I140)/365)),0)</f>
        <v>0</v>
      </c>
      <c r="BB140" s="8">
        <f>IF(მონაცემები!$I140&lt;&gt;"არ დაწყებულა",((BB$1&gt;მონაცემები!$I140)*OR(მონაცემები!$AF140&gt;BB$1,მონაცემები!$AF140="")*((BB$1-მონაცემები!$I140)/365)),0)</f>
        <v>0</v>
      </c>
      <c r="BC140" s="8">
        <f>IF(მონაცემები!$I140&lt;&gt;"არ დაწყებულა",((BC$1&gt;მონაცემები!$I140)*OR(მონაცემები!$AF140&gt;BC$1,მონაცემები!$AF140="")*((BC$1-მონაცემები!$I140)/365)),0)</f>
        <v>0</v>
      </c>
      <c r="BD140" s="8">
        <f>IF(მონაცემები!$I140&lt;&gt;"არ დაწყებულა",((BD$1&gt;მონაცემები!$I140)*OR(მონაცემები!$AF140&gt;BD$1,მონაცემები!$AF140="")*((BD$1-მონაცემები!$I140)/365)),0)</f>
        <v>0</v>
      </c>
    </row>
    <row r="141" spans="2:56">
      <c r="B141" s="8">
        <f>IF(მონაცემები!$I141&lt;&gt;"არ დაწყებულა",((B$1&gt;მონაცემები!$I141)*OR(მონაცემები!$AF141&gt;B$1,მონაცემები!$AF141="")*((B$1-მონაცემები!$I141)/365)),0)</f>
        <v>3.0410958904109591</v>
      </c>
      <c r="C141" s="8">
        <f>IF(მონაცემები!$I141&lt;&gt;"არ დაწყებულა",((C$1&gt;მონაცემები!$I141)*OR(მონაცემები!$AF141&gt;C$1,მონაცემები!$AF141="")*((C$1-მონაცემები!$I141)/365)),0)</f>
        <v>3.1260273972602741</v>
      </c>
      <c r="D141" s="8">
        <f>IF(მონაცემები!$I141&lt;&gt;"არ დაწყებულა",((D$1&gt;მონაცემები!$I141)*OR(მონაცემები!$AF141&gt;D$1,მონაცემები!$AF141="")*((D$1-მონაცემები!$I141)/365)),0)</f>
        <v>3.2027397260273971</v>
      </c>
      <c r="E141" s="8">
        <f>IF(მონაცემები!$I141&lt;&gt;"არ დაწყებულა",((E$1&gt;მონაცემები!$I141)*OR(მონაცემები!$AF141&gt;E$1,მონაცემები!$AF141="")*((E$1-მონაცემები!$I141)/365)),0)</f>
        <v>3.2876712328767121</v>
      </c>
      <c r="F141" s="8">
        <f>IF(მონაცემები!$I141&lt;&gt;"არ დაწყებულა",((F$1&gt;მონაცემები!$I141)*OR(მონაცემები!$AF141&gt;F$1,მონაცემები!$AF141="")*((F$1-მონაცემები!$I141)/365)),0)</f>
        <v>3.3698630136986303</v>
      </c>
      <c r="G141" s="8">
        <f>IF(მონაცემები!$I141&lt;&gt;"არ დაწყებულა",((G$1&gt;მონაცემები!$I141)*OR(მონაცემები!$AF141&gt;G$1,მონაცემები!$AF141="")*((G$1-მონაცემები!$I141)/365)),0)</f>
        <v>3.4547945205479453</v>
      </c>
      <c r="H141" s="8">
        <f>IF(მონაცემები!$I141&lt;&gt;"არ დაწყებულა",((H$1&gt;მონაცემები!$I141)*OR(მონაცემები!$AF141&gt;H$1,მონაცემები!$AF141="")*((H$1-მონაცემები!$I141)/365)),0)</f>
        <v>3.536986301369863</v>
      </c>
      <c r="I141" s="8">
        <f>IF(მონაცემები!$I141&lt;&gt;"არ დაწყებულა",((I$1&gt;მონაცემები!$I141)*OR(მონაცემები!$AF141&gt;I$1,მონაცემები!$AF141="")*((I$1-მონაცემები!$I141)/365)),0)</f>
        <v>3.6219178082191781</v>
      </c>
      <c r="J141" s="8">
        <f>IF(მონაცემები!$I141&lt;&gt;"არ დაწყებულა",((J$1&gt;მონაცემები!$I141)*OR(მონაცემები!$AF141&gt;J$1,მონაცემები!$AF141="")*((J$1-მონაცემები!$I141)/365)),0)</f>
        <v>3.7068493150684931</v>
      </c>
      <c r="K141" s="8">
        <f>IF(მონაცემები!$I141&lt;&gt;"არ დაწყებულა",((K$1&gt;მონაცემები!$I141)*OR(მონაცემები!$AF141&gt;K$1,მონაცემები!$AF141="")*((K$1-მონაცემები!$I141)/365)),0)</f>
        <v>3.7890410958904108</v>
      </c>
      <c r="L141" s="8">
        <f>IF(მონაცემები!$I141&lt;&gt;"არ დაწყებულა",((L$1&gt;მონაცემები!$I141)*OR(მონაცემები!$AF141&gt;L$1,მონაცემები!$AF141="")*((L$1-მონაცემები!$I141)/365)),0)</f>
        <v>3.8739726027397259</v>
      </c>
      <c r="M141" s="8">
        <f>IF(მონაცემები!$I141&lt;&gt;"არ დაწყებულა",((M$1&gt;მონაცემები!$I141)*OR(მონაცემები!$AF141&gt;M$1,მონაცემები!$AF141="")*((M$1-მონაცემები!$I141)/365)),0)</f>
        <v>3.956164383561644</v>
      </c>
      <c r="N141" s="8">
        <f>IF(მონაცემები!$I141&lt;&gt;"არ დაწყებულა",((N$1&gt;მონაცემები!$I141)*OR(მონაცემები!$AF141&gt;N$1,მონაცემები!$AF141="")*((N$1-მონაცემები!$I141)/365)),0)</f>
        <v>4.0410958904109586</v>
      </c>
      <c r="O141" s="8">
        <f>IF(მონაცემები!$I141&lt;&gt;"არ დაწყებულა",((O$1&gt;მონაცემები!$I141)*OR(მონაცემები!$AF141&gt;O$1,მონაცემები!$AF141="")*((O$1-მონაცემები!$I141)/365)),0)</f>
        <v>4.1260273972602741</v>
      </c>
      <c r="P141" s="8">
        <f>IF(მონაცემები!$I141&lt;&gt;"არ დაწყებულა",((P$1&gt;მონაცემები!$I141)*OR(მონაცემები!$AF141&gt;P$1,მონაცემები!$AF141="")*((P$1-მონაცემები!$I141)/365)),0)</f>
        <v>4.2054794520547949</v>
      </c>
      <c r="Q141" s="8">
        <f>IF(მონაცემები!$I141&lt;&gt;"არ დაწყებულა",((Q$1&gt;მონაცემები!$I141)*OR(მონაცემები!$AF141&gt;Q$1,მონაცემები!$AF141="")*((Q$1-მონაცემები!$I141)/365)),0)</f>
        <v>4.2904109589041095</v>
      </c>
      <c r="R141" s="8">
        <f>IF(მონაცემები!$I141&lt;&gt;"არ დაწყებულა",((R$1&gt;მონაცემები!$I141)*OR(მონაცემები!$AF141&gt;R$1,მონაცემები!$AF141="")*((R$1-მონაცემები!$I141)/365)),0)</f>
        <v>4.3726027397260276</v>
      </c>
      <c r="S141" s="8">
        <f>IF(მონაცემები!$I141&lt;&gt;"არ დაწყებულა",((S$1&gt;მონაცემები!$I141)*OR(მონაცემები!$AF141&gt;S$1,მონაცემები!$AF141="")*((S$1-მონაცემები!$I141)/365)),0)</f>
        <v>4.4575342465753423</v>
      </c>
      <c r="T141" s="8">
        <f>IF(მონაცემები!$I141&lt;&gt;"არ დაწყებულა",((T$1&gt;მონაცემები!$I141)*OR(მონაცემები!$AF141&gt;T$1,მონაცემები!$AF141="")*((T$1-მონაცემები!$I141)/365)),0)</f>
        <v>4.5397260273972604</v>
      </c>
      <c r="U141" s="8">
        <f>IF(მონაცემები!$I141&lt;&gt;"არ დაწყებულა",((U$1&gt;მონაცემები!$I141)*OR(მონაცემები!$AF141&gt;U$1,მონაცემები!$AF141="")*((U$1-მონაცემები!$I141)/365)),0)</f>
        <v>4.624657534246575</v>
      </c>
      <c r="V141" s="8">
        <f>IF(მონაცემები!$I141&lt;&gt;"არ დაწყებულა",((V$1&gt;მონაცემები!$I141)*OR(მონაცემები!$AF141&gt;V$1,მონაცემები!$AF141="")*((V$1-მონაცემები!$I141)/365)),0)</f>
        <v>4.7095890410958905</v>
      </c>
      <c r="W141" s="8">
        <f>IF(მონაცემები!$I141&lt;&gt;"არ დაწყებულა",((W$1&gt;მონაცემები!$I141)*OR(მონაცემები!$AF141&gt;W$1,მონაცემები!$AF141="")*((W$1-მონაცემები!$I141)/365)),0)</f>
        <v>4.7917808219178086</v>
      </c>
      <c r="X141" s="8">
        <f>IF(მონაცემები!$I141&lt;&gt;"არ დაწყებულა",((X$1&gt;მონაცემები!$I141)*OR(მონაცემები!$AF141&gt;X$1,მონაცემები!$AF141="")*((X$1-მონაცემები!$I141)/365)),0)</f>
        <v>4.8767123287671232</v>
      </c>
      <c r="Y141" s="8">
        <f>IF(მონაცემები!$I141&lt;&gt;"არ დაწყებულა",((Y$1&gt;მონაცემები!$I141)*OR(მონაცემები!$AF141&gt;Y$1,მონაცემები!$AF141="")*((Y$1-მონაცემები!$I141)/365)),0)</f>
        <v>4.9589041095890414</v>
      </c>
      <c r="Z141" s="8">
        <f>IF(მონაცემები!$I141&lt;&gt;"არ დაწყებულა",((Z$1&gt;მონაცემები!$I141)*OR(მონაცემები!$AF141&gt;Z$1,მონაცემები!$AF141="")*((Z$1-მონაცემები!$I141)/365)),0)</f>
        <v>5.043835616438356</v>
      </c>
      <c r="AA141" s="8">
        <f>IF(მონაცემები!$I141&lt;&gt;"არ დაწყებულა",((AA$1&gt;მონაცემები!$I141)*OR(მონაცემები!$AF141&gt;AA$1,მონაცემები!$AF141="")*((AA$1-მონაცემები!$I141)/365)),0)</f>
        <v>5.1287671232876715</v>
      </c>
      <c r="AB141" s="8">
        <f>IF(მონაცემები!$I141&lt;&gt;"არ დაწყებულა",((AB$1&gt;მონაცემები!$I141)*OR(მონაცემები!$AF141&gt;AB$1,მონაცემები!$AF141="")*((AB$1-მონაცემები!$I141)/365)),0)</f>
        <v>5.2054794520547949</v>
      </c>
      <c r="AC141" s="8">
        <f>IF(მონაცემები!$I141&lt;&gt;"არ დაწყებულა",((AC$1&gt;მონაცემები!$I141)*OR(მონაცემები!$AF141&gt;AC$1,მონაცემები!$AF141="")*((AC$1-მონაცემები!$I141)/365)),0)</f>
        <v>5.2904109589041095</v>
      </c>
      <c r="AD141" s="8">
        <f>IF(მონაცემები!$I141&lt;&gt;"არ დაწყებულა",((AD$1&gt;მონაცემები!$I141)*OR(მონაცემები!$AF141&gt;AD$1,მონაცემები!$AF141="")*((AD$1-მონაცემები!$I141)/365)),0)</f>
        <v>5.3726027397260276</v>
      </c>
      <c r="AE141" s="8">
        <f>IF(მონაცემები!$I141&lt;&gt;"არ დაწყებულა",((AE$1&gt;მონაცემები!$I141)*OR(მონაცემები!$AF141&gt;AE$1,მონაცემები!$AF141="")*((AE$1-მონაცემები!$I141)/365)),0)</f>
        <v>0</v>
      </c>
      <c r="AF141" s="8">
        <f>IF(მონაცემები!$I141&lt;&gt;"არ დაწყებულა",((AF$1&gt;მონაცემები!$I141)*OR(მონაცემები!$AF141&gt;AF$1,მონაცემები!$AF141="")*((AF$1-მონაცემები!$I141)/365)),0)</f>
        <v>0</v>
      </c>
      <c r="AG141" s="8">
        <f>IF(მონაცემები!$I141&lt;&gt;"არ დაწყებულა",((AG$1&gt;მონაცემები!$I141)*OR(მონაცემები!$AF141&gt;AG$1,მონაცემები!$AF141="")*((AG$1-მონაცემები!$I141)/365)),0)</f>
        <v>0</v>
      </c>
      <c r="AH141" s="8">
        <f>IF(მონაცემები!$I141&lt;&gt;"არ დაწყებულა",((AH$1&gt;მონაცემები!$I141)*OR(მონაცემები!$AF141&gt;AH$1,მონაცემები!$AF141="")*((AH$1-მონაცემები!$I141)/365)),0)</f>
        <v>0</v>
      </c>
      <c r="AI141" s="8">
        <f>IF(მონაცემები!$I141&lt;&gt;"არ დაწყებულა",((AI$1&gt;მონაცემები!$I141)*OR(მონაცემები!$AF141&gt;AI$1,მონაცემები!$AF141="")*((AI$1-მონაცემები!$I141)/365)),0)</f>
        <v>0</v>
      </c>
      <c r="AJ141" s="8">
        <f>IF(მონაცემები!$I141&lt;&gt;"არ დაწყებულა",((AJ$1&gt;მონაცემები!$I141)*OR(მონაცემები!$AF141&gt;AJ$1,მონაცემები!$AF141="")*((AJ$1-მონაცემები!$I141)/365)),0)</f>
        <v>0</v>
      </c>
      <c r="AK141" s="8">
        <f>IF(მონაცემები!$I141&lt;&gt;"არ დაწყებულა",((AK$1&gt;მონაცემები!$I141)*OR(მონაცემები!$AF141&gt;AK$1,მონაცემები!$AF141="")*((AK$1-მონაცემები!$I141)/365)),0)</f>
        <v>0</v>
      </c>
      <c r="AL141" s="8">
        <f>IF(მონაცემები!$I141&lt;&gt;"არ დაწყებულა",((AL$1&gt;მონაცემები!$I141)*OR(მონაცემები!$AF141&gt;AL$1,მონაცემები!$AF141="")*((AL$1-მონაცემები!$I141)/365)),0)</f>
        <v>0</v>
      </c>
      <c r="AM141" s="8">
        <f>IF(მონაცემები!$I141&lt;&gt;"არ დაწყებულა",((AM$1&gt;მონაცემები!$I141)*OR(მონაცემები!$AF141&gt;AM$1,მონაცემები!$AF141="")*((AM$1-მონაცემები!$I141)/365)),0)</f>
        <v>0</v>
      </c>
      <c r="AN141" s="8">
        <f>IF(მონაცემები!$I141&lt;&gt;"არ დაწყებულა",((AN$1&gt;მონაცემები!$I141)*OR(მონაცემები!$AF141&gt;AN$1,მონაცემები!$AF141="")*((AN$1-მონაცემები!$I141)/365)),0)</f>
        <v>0</v>
      </c>
      <c r="AO141" s="8">
        <f>IF(მონაცემები!$I141&lt;&gt;"არ დაწყებულა",((AO$1&gt;მონაცემები!$I141)*OR(მონაცემები!$AF141&gt;AO$1,მონაცემები!$AF141="")*((AO$1-მონაცემები!$I141)/365)),0)</f>
        <v>0</v>
      </c>
      <c r="AP141" s="8">
        <f>IF(მონაცემები!$I141&lt;&gt;"არ დაწყებულა",((AP$1&gt;მონაცემები!$I141)*OR(მონაცემები!$AF141&gt;AP$1,მონაცემები!$AF141="")*((AP$1-მონაცემები!$I141)/365)),0)</f>
        <v>0</v>
      </c>
      <c r="AQ141" s="8">
        <f>IF(მონაცემები!$I141&lt;&gt;"არ დაწყებულა",((AQ$1&gt;მონაცემები!$I141)*OR(მონაცემები!$AF141&gt;AQ$1,მონაცემები!$AF141="")*((AQ$1-მონაცემები!$I141)/365)),0)</f>
        <v>0</v>
      </c>
      <c r="AR141" s="8">
        <f>IF(მონაცემები!$I141&lt;&gt;"არ დაწყებულა",((AR$1&gt;მონაცემები!$I141)*OR(მონაცემები!$AF141&gt;AR$1,მონაცემები!$AF141="")*((AR$1-მონაცემები!$I141)/365)),0)</f>
        <v>0</v>
      </c>
      <c r="AS141" s="8">
        <f>IF(მონაცემები!$I141&lt;&gt;"არ დაწყებულა",((AS$1&gt;მონაცემები!$I141)*OR(მონაცემები!$AF141&gt;AS$1,მონაცემები!$AF141="")*((AS$1-მონაცემები!$I141)/365)),0)</f>
        <v>0</v>
      </c>
      <c r="AT141" s="8">
        <f>IF(მონაცემები!$I141&lt;&gt;"არ დაწყებულა",((AT$1&gt;მონაცემები!$I141)*OR(მონაცემები!$AF141&gt;AT$1,მონაცემები!$AF141="")*((AT$1-მონაცემები!$I141)/365)),0)</f>
        <v>0</v>
      </c>
      <c r="AU141" s="8">
        <f>IF(მონაცემები!$I141&lt;&gt;"არ დაწყებულა",((AU$1&gt;მონაცემები!$I141)*OR(მონაცემები!$AF141&gt;AU$1,მონაცემები!$AF141="")*((AU$1-მონაცემები!$I141)/365)),0)</f>
        <v>0</v>
      </c>
      <c r="AV141" s="8">
        <f>IF(მონაცემები!$I141&lt;&gt;"არ დაწყებულა",((AV$1&gt;მონაცემები!$I141)*OR(მონაცემები!$AF141&gt;AV$1,მონაცემები!$AF141="")*((AV$1-მონაცემები!$I141)/365)),0)</f>
        <v>0</v>
      </c>
      <c r="AW141" s="8">
        <f>IF(მონაცემები!$I141&lt;&gt;"არ დაწყებულა",((AW$1&gt;მონაცემები!$I141)*OR(მონაცემები!$AF141&gt;AW$1,მონაცემები!$AF141="")*((AW$1-მონაცემები!$I141)/365)),0)</f>
        <v>0</v>
      </c>
      <c r="AX141" s="8">
        <f>IF(მონაცემები!$I141&lt;&gt;"არ დაწყებულა",((AX$1&gt;მონაცემები!$I141)*OR(მონაცემები!$AF141&gt;AX$1,მონაცემები!$AF141="")*((AX$1-მონაცემები!$I141)/365)),0)</f>
        <v>0</v>
      </c>
      <c r="AY141" s="8">
        <f>IF(მონაცემები!$I141&lt;&gt;"არ დაწყებულა",((AY$1&gt;მონაცემები!$I141)*OR(მონაცემები!$AF141&gt;AY$1,მონაცემები!$AF141="")*((AY$1-მონაცემები!$I141)/365)),0)</f>
        <v>0</v>
      </c>
      <c r="AZ141" s="8">
        <f>IF(მონაცემები!$I141&lt;&gt;"არ დაწყებულა",((AZ$1&gt;მონაცემები!$I141)*OR(მონაცემები!$AF141&gt;AZ$1,მონაცემები!$AF141="")*((AZ$1-მონაცემები!$I141)/365)),0)</f>
        <v>0</v>
      </c>
      <c r="BA141" s="8">
        <f>IF(მონაცემები!$I141&lt;&gt;"არ დაწყებულა",((BA$1&gt;მონაცემები!$I141)*OR(მონაცემები!$AF141&gt;BA$1,მონაცემები!$AF141="")*((BA$1-მონაცემები!$I141)/365)),0)</f>
        <v>0</v>
      </c>
      <c r="BB141" s="8">
        <f>IF(მონაცემები!$I141&lt;&gt;"არ დაწყებულა",((BB$1&gt;მონაცემები!$I141)*OR(მონაცემები!$AF141&gt;BB$1,მონაცემები!$AF141="")*((BB$1-მონაცემები!$I141)/365)),0)</f>
        <v>0</v>
      </c>
      <c r="BC141" s="8">
        <f>IF(მონაცემები!$I141&lt;&gt;"არ დაწყებულა",((BC$1&gt;მონაცემები!$I141)*OR(მონაცემები!$AF141&gt;BC$1,მონაცემები!$AF141="")*((BC$1-მონაცემები!$I141)/365)),0)</f>
        <v>0</v>
      </c>
      <c r="BD141" s="8">
        <f>IF(მონაცემები!$I141&lt;&gt;"არ დაწყებულა",((BD$1&gt;მონაცემები!$I141)*OR(მონაცემები!$AF141&gt;BD$1,მონაცემები!$AF141="")*((BD$1-მონაცემები!$I141)/365)),0)</f>
        <v>0</v>
      </c>
    </row>
    <row r="142" spans="2:56">
      <c r="B142" s="8">
        <f>IF(მონაცემები!$I142&lt;&gt;"არ დაწყებულა",((B$1&gt;მონაცემები!$I142)*OR(მონაცემები!$AF142&gt;B$1,მონაცემები!$AF142="")*((B$1-მონაცემები!$I142)/365)),0)</f>
        <v>0</v>
      </c>
      <c r="C142" s="8">
        <f>IF(მონაცემები!$I142&lt;&gt;"არ დაწყებულა",((C$1&gt;მონაცემები!$I142)*OR(მონაცემები!$AF142&gt;C$1,მონაცემები!$AF142="")*((C$1-მონაცემები!$I142)/365)),0)</f>
        <v>0</v>
      </c>
      <c r="D142" s="8">
        <f>IF(მონაცემები!$I142&lt;&gt;"არ დაწყებულა",((D$1&gt;მონაცემები!$I142)*OR(მონაცემები!$AF142&gt;D$1,მონაცემები!$AF142="")*((D$1-მონაცემები!$I142)/365)),0)</f>
        <v>0</v>
      </c>
      <c r="E142" s="8">
        <f>IF(მონაცემები!$I142&lt;&gt;"არ დაწყებულა",((E$1&gt;მონაცემები!$I142)*OR(მონაცემები!$AF142&gt;E$1,მონაცემები!$AF142="")*((E$1-მონაცემები!$I142)/365)),0)</f>
        <v>0</v>
      </c>
      <c r="F142" s="8">
        <f>IF(მონაცემები!$I142&lt;&gt;"არ დაწყებულა",((F$1&gt;მონაცემები!$I142)*OR(მონაცემები!$AF142&gt;F$1,მონაცემები!$AF142="")*((F$1-მონაცემები!$I142)/365)),0)</f>
        <v>0</v>
      </c>
      <c r="G142" s="8">
        <f>IF(მონაცემები!$I142&lt;&gt;"არ დაწყებულა",((G$1&gt;მონაცემები!$I142)*OR(მონაცემები!$AF142&gt;G$1,მონაცემები!$AF142="")*((G$1-მონაცემები!$I142)/365)),0)</f>
        <v>0</v>
      </c>
      <c r="H142" s="8">
        <f>IF(მონაცემები!$I142&lt;&gt;"არ დაწყებულა",((H$1&gt;მონაცემები!$I142)*OR(მონაცემები!$AF142&gt;H$1,მონაცემები!$AF142="")*((H$1-მონაცემები!$I142)/365)),0)</f>
        <v>0</v>
      </c>
      <c r="I142" s="8">
        <f>IF(მონაცემები!$I142&lt;&gt;"არ დაწყებულა",((I$1&gt;მონაცემები!$I142)*OR(მონაცემები!$AF142&gt;I$1,მონაცემები!$AF142="")*((I$1-მონაცემები!$I142)/365)),0)</f>
        <v>0</v>
      </c>
      <c r="J142" s="8">
        <f>IF(მონაცემები!$I142&lt;&gt;"არ დაწყებულა",((J$1&gt;მონაცემები!$I142)*OR(მონაცემები!$AF142&gt;J$1,მონაცემები!$AF142="")*((J$1-მონაცემები!$I142)/365)),0)</f>
        <v>0</v>
      </c>
      <c r="K142" s="8">
        <f>IF(მონაცემები!$I142&lt;&gt;"არ დაწყებულა",((K$1&gt;მონაცემები!$I142)*OR(მონაცემები!$AF142&gt;K$1,მონაცემები!$AF142="")*((K$1-მონაცემები!$I142)/365)),0)</f>
        <v>0</v>
      </c>
      <c r="L142" s="8">
        <f>IF(მონაცემები!$I142&lt;&gt;"არ დაწყებულა",((L$1&gt;მონაცემები!$I142)*OR(მონაცემები!$AF142&gt;L$1,მონაცემები!$AF142="")*((L$1-მონაცემები!$I142)/365)),0)</f>
        <v>0</v>
      </c>
      <c r="M142" s="8">
        <f>IF(მონაცემები!$I142&lt;&gt;"არ დაწყებულა",((M$1&gt;მონაცემები!$I142)*OR(მონაცემები!$AF142&gt;M$1,მონაცემები!$AF142="")*((M$1-მონაცემები!$I142)/365)),0)</f>
        <v>0</v>
      </c>
      <c r="N142" s="8">
        <f>IF(მონაცემები!$I142&lt;&gt;"არ დაწყებულა",((N$1&gt;მონაცემები!$I142)*OR(მონაცემები!$AF142&gt;N$1,მონაცემები!$AF142="")*((N$1-მონაცემები!$I142)/365)),0)</f>
        <v>0</v>
      </c>
      <c r="O142" s="8">
        <f>IF(მონაცემები!$I142&lt;&gt;"არ დაწყებულა",((O$1&gt;მონაცემები!$I142)*OR(მონაცემები!$AF142&gt;O$1,მონაცემები!$AF142="")*((O$1-მონაცემები!$I142)/365)),0)</f>
        <v>0</v>
      </c>
      <c r="P142" s="8">
        <f>IF(მონაცემები!$I142&lt;&gt;"არ დაწყებულა",((P$1&gt;მონაცემები!$I142)*OR(მონაცემები!$AF142&gt;P$1,მონაცემები!$AF142="")*((P$1-მონაცემები!$I142)/365)),0)</f>
        <v>0</v>
      </c>
      <c r="Q142" s="8">
        <f>IF(მონაცემები!$I142&lt;&gt;"არ დაწყებულა",((Q$1&gt;მონაცემები!$I142)*OR(მონაცემები!$AF142&gt;Q$1,მონაცემები!$AF142="")*((Q$1-მონაცემები!$I142)/365)),0)</f>
        <v>0</v>
      </c>
      <c r="R142" s="8">
        <f>IF(მონაცემები!$I142&lt;&gt;"არ დაწყებულა",((R$1&gt;მონაცემები!$I142)*OR(მონაცემები!$AF142&gt;R$1,მონაცემები!$AF142="")*((R$1-მონაცემები!$I142)/365)),0)</f>
        <v>0</v>
      </c>
      <c r="S142" s="8">
        <f>IF(მონაცემები!$I142&lt;&gt;"არ დაწყებულა",((S$1&gt;მონაცემები!$I142)*OR(მონაცემები!$AF142&gt;S$1,მონაცემები!$AF142="")*((S$1-მონაცემები!$I142)/365)),0)</f>
        <v>0</v>
      </c>
      <c r="T142" s="8">
        <f>IF(მონაცემები!$I142&lt;&gt;"არ დაწყებულა",((T$1&gt;მონაცემები!$I142)*OR(მონაცემები!$AF142&gt;T$1,მონაცემები!$AF142="")*((T$1-მონაცემები!$I142)/365)),0)</f>
        <v>0</v>
      </c>
      <c r="U142" s="8">
        <f>IF(მონაცემები!$I142&lt;&gt;"არ დაწყებულა",((U$1&gt;მონაცემები!$I142)*OR(მონაცემები!$AF142&gt;U$1,მონაცემები!$AF142="")*((U$1-მონაცემები!$I142)/365)),0)</f>
        <v>0</v>
      </c>
      <c r="V142" s="8">
        <f>IF(მონაცემები!$I142&lt;&gt;"არ დაწყებულა",((V$1&gt;მონაცემები!$I142)*OR(მონაცემები!$AF142&gt;V$1,მონაცემები!$AF142="")*((V$1-მონაცემები!$I142)/365)),0)</f>
        <v>0</v>
      </c>
      <c r="W142" s="8">
        <f>IF(მონაცემები!$I142&lt;&gt;"არ დაწყებულა",((W$1&gt;მონაცემები!$I142)*OR(მონაცემები!$AF142&gt;W$1,მონაცემები!$AF142="")*((W$1-მონაცემები!$I142)/365)),0)</f>
        <v>0</v>
      </c>
      <c r="X142" s="8">
        <f>IF(მონაცემები!$I142&lt;&gt;"არ დაწყებულა",((X$1&gt;მონაცემები!$I142)*OR(მონაცემები!$AF142&gt;X$1,მონაცემები!$AF142="")*((X$1-მონაცემები!$I142)/365)),0)</f>
        <v>0</v>
      </c>
      <c r="Y142" s="8">
        <f>IF(მონაცემები!$I142&lt;&gt;"არ დაწყებულა",((Y$1&gt;მონაცემები!$I142)*OR(მონაცემები!$AF142&gt;Y$1,მონაცემები!$AF142="")*((Y$1-მონაცემები!$I142)/365)),0)</f>
        <v>0</v>
      </c>
      <c r="Z142" s="8">
        <f>IF(მონაცემები!$I142&lt;&gt;"არ დაწყებულა",((Z$1&gt;მონაცემები!$I142)*OR(მონაცემები!$AF142&gt;Z$1,მონაცემები!$AF142="")*((Z$1-მონაცემები!$I142)/365)),0)</f>
        <v>0</v>
      </c>
      <c r="AA142" s="8">
        <f>IF(მონაცემები!$I142&lt;&gt;"არ დაწყებულა",((AA$1&gt;მონაცემები!$I142)*OR(მონაცემები!$AF142&gt;AA$1,მონაცემები!$AF142="")*((AA$1-მონაცემები!$I142)/365)),0)</f>
        <v>0</v>
      </c>
      <c r="AB142" s="8">
        <f>IF(მონაცემები!$I142&lt;&gt;"არ დაწყებულა",((AB$1&gt;მონაცემები!$I142)*OR(მონაცემები!$AF142&gt;AB$1,მონაცემები!$AF142="")*((AB$1-მონაცემები!$I142)/365)),0)</f>
        <v>0</v>
      </c>
      <c r="AC142" s="8">
        <f>IF(მონაცემები!$I142&lt;&gt;"არ დაწყებულა",((AC$1&gt;მონაცემები!$I142)*OR(მონაცემები!$AF142&gt;AC$1,მონაცემები!$AF142="")*((AC$1-მონაცემები!$I142)/365)),0)</f>
        <v>0</v>
      </c>
      <c r="AD142" s="8">
        <f>IF(მონაცემები!$I142&lt;&gt;"არ დაწყებულა",((AD$1&gt;მონაცემები!$I142)*OR(მონაცემები!$AF142&gt;AD$1,მონაცემები!$AF142="")*((AD$1-მონაცემები!$I142)/365)),0)</f>
        <v>0</v>
      </c>
      <c r="AE142" s="8">
        <f>IF(მონაცემები!$I142&lt;&gt;"არ დაწყებულა",((AE$1&gt;მონაცემები!$I142)*OR(მონაცემები!$AF142&gt;AE$1,მონაცემები!$AF142="")*((AE$1-მონაცემები!$I142)/365)),0)</f>
        <v>0</v>
      </c>
      <c r="AF142" s="8">
        <f>IF(მონაცემები!$I142&lt;&gt;"არ დაწყებულა",((AF$1&gt;მონაცემები!$I142)*OR(მონაცემები!$AF142&gt;AF$1,მონაცემები!$AF142="")*((AF$1-მონაცემები!$I142)/365)),0)</f>
        <v>0</v>
      </c>
      <c r="AG142" s="8">
        <f>IF(მონაცემები!$I142&lt;&gt;"არ დაწყებულა",((AG$1&gt;მონაცემები!$I142)*OR(მონაცემები!$AF142&gt;AG$1,მონაცემები!$AF142="")*((AG$1-მონაცემები!$I142)/365)),0)</f>
        <v>0</v>
      </c>
      <c r="AH142" s="8">
        <f>IF(მონაცემები!$I142&lt;&gt;"არ დაწყებულა",((AH$1&gt;მონაცემები!$I142)*OR(მონაცემები!$AF142&gt;AH$1,მონაცემები!$AF142="")*((AH$1-მონაცემები!$I142)/365)),0)</f>
        <v>0</v>
      </c>
      <c r="AI142" s="8">
        <f>IF(მონაცემები!$I142&lt;&gt;"არ დაწყებულა",((AI$1&gt;მონაცემები!$I142)*OR(მონაცემები!$AF142&gt;AI$1,მონაცემები!$AF142="")*((AI$1-მონაცემები!$I142)/365)),0)</f>
        <v>0</v>
      </c>
      <c r="AJ142" s="8">
        <f>IF(მონაცემები!$I142&lt;&gt;"არ დაწყებულა",((AJ$1&gt;მონაცემები!$I142)*OR(მონაცემები!$AF142&gt;AJ$1,მონაცემები!$AF142="")*((AJ$1-მონაცემები!$I142)/365)),0)</f>
        <v>0</v>
      </c>
      <c r="AK142" s="8">
        <f>IF(მონაცემები!$I142&lt;&gt;"არ დაწყებულა",((AK$1&gt;მონაცემები!$I142)*OR(მონაცემები!$AF142&gt;AK$1,მონაცემები!$AF142="")*((AK$1-მონაცემები!$I142)/365)),0)</f>
        <v>0</v>
      </c>
      <c r="AL142" s="8">
        <f>IF(მონაცემები!$I142&lt;&gt;"არ დაწყებულა",((AL$1&gt;მონაცემები!$I142)*OR(მონაცემები!$AF142&gt;AL$1,მონაცემები!$AF142="")*((AL$1-მონაცემები!$I142)/365)),0)</f>
        <v>0</v>
      </c>
      <c r="AM142" s="8">
        <f>IF(მონაცემები!$I142&lt;&gt;"არ დაწყებულა",((AM$1&gt;მონაცემები!$I142)*OR(მონაცემები!$AF142&gt;AM$1,მონაცემები!$AF142="")*((AM$1-მონაცემები!$I142)/365)),0)</f>
        <v>0</v>
      </c>
      <c r="AN142" s="8">
        <f>IF(მონაცემები!$I142&lt;&gt;"არ დაწყებულა",((AN$1&gt;მონაცემები!$I142)*OR(მონაცემები!$AF142&gt;AN$1,მონაცემები!$AF142="")*((AN$1-მონაცემები!$I142)/365)),0)</f>
        <v>0</v>
      </c>
      <c r="AO142" s="8">
        <f>IF(მონაცემები!$I142&lt;&gt;"არ დაწყებულა",((AO$1&gt;მონაცემები!$I142)*OR(მონაცემები!$AF142&gt;AO$1,მონაცემები!$AF142="")*((AO$1-მონაცემები!$I142)/365)),0)</f>
        <v>0</v>
      </c>
      <c r="AP142" s="8">
        <f>IF(მონაცემები!$I142&lt;&gt;"არ დაწყებულა",((AP$1&gt;მონაცემები!$I142)*OR(მონაცემები!$AF142&gt;AP$1,მონაცემები!$AF142="")*((AP$1-მონაცემები!$I142)/365)),0)</f>
        <v>0</v>
      </c>
      <c r="AQ142" s="8">
        <f>IF(მონაცემები!$I142&lt;&gt;"არ დაწყებულა",((AQ$1&gt;მონაცემები!$I142)*OR(მონაცემები!$AF142&gt;AQ$1,მონაცემები!$AF142="")*((AQ$1-მონაცემები!$I142)/365)),0)</f>
        <v>0</v>
      </c>
      <c r="AR142" s="8">
        <f>IF(მონაცემები!$I142&lt;&gt;"არ დაწყებულა",((AR$1&gt;მონაცემები!$I142)*OR(მონაცემები!$AF142&gt;AR$1,მონაცემები!$AF142="")*((AR$1-მონაცემები!$I142)/365)),0)</f>
        <v>0</v>
      </c>
      <c r="AS142" s="8">
        <f>IF(მონაცემები!$I142&lt;&gt;"არ დაწყებულა",((AS$1&gt;მონაცემები!$I142)*OR(მონაცემები!$AF142&gt;AS$1,მონაცემები!$AF142="")*((AS$1-მონაცემები!$I142)/365)),0)</f>
        <v>0</v>
      </c>
      <c r="AT142" s="8">
        <f>IF(მონაცემები!$I142&lt;&gt;"არ დაწყებულა",((AT$1&gt;მონაცემები!$I142)*OR(მონაცემები!$AF142&gt;AT$1,მონაცემები!$AF142="")*((AT$1-მონაცემები!$I142)/365)),0)</f>
        <v>0</v>
      </c>
      <c r="AU142" s="8">
        <f>IF(მონაცემები!$I142&lt;&gt;"არ დაწყებულა",((AU$1&gt;მონაცემები!$I142)*OR(მონაცემები!$AF142&gt;AU$1,მონაცემები!$AF142="")*((AU$1-მონაცემები!$I142)/365)),0)</f>
        <v>0</v>
      </c>
      <c r="AV142" s="8">
        <f>IF(მონაცემები!$I142&lt;&gt;"არ დაწყებულა",((AV$1&gt;მონაცემები!$I142)*OR(მონაცემები!$AF142&gt;AV$1,მონაცემები!$AF142="")*((AV$1-მონაცემები!$I142)/365)),0)</f>
        <v>0</v>
      </c>
      <c r="AW142" s="8">
        <f>IF(მონაცემები!$I142&lt;&gt;"არ დაწყებულა",((AW$1&gt;მონაცემები!$I142)*OR(მონაცემები!$AF142&gt;AW$1,მონაცემები!$AF142="")*((AW$1-მონაცემები!$I142)/365)),0)</f>
        <v>0</v>
      </c>
      <c r="AX142" s="8">
        <f>IF(მონაცემები!$I142&lt;&gt;"არ დაწყებულა",((AX$1&gt;მონაცემები!$I142)*OR(მონაცემები!$AF142&gt;AX$1,მონაცემები!$AF142="")*((AX$1-მონაცემები!$I142)/365)),0)</f>
        <v>0</v>
      </c>
      <c r="AY142" s="8">
        <f>IF(მონაცემები!$I142&lt;&gt;"არ დაწყებულა",((AY$1&gt;მონაცემები!$I142)*OR(მონაცემები!$AF142&gt;AY$1,მონაცემები!$AF142="")*((AY$1-მონაცემები!$I142)/365)),0)</f>
        <v>0</v>
      </c>
      <c r="AZ142" s="8">
        <f>IF(მონაცემები!$I142&lt;&gt;"არ დაწყებულა",((AZ$1&gt;მონაცემები!$I142)*OR(მონაცემები!$AF142&gt;AZ$1,მონაცემები!$AF142="")*((AZ$1-მონაცემები!$I142)/365)),0)</f>
        <v>0</v>
      </c>
      <c r="BA142" s="8">
        <f>IF(მონაცემები!$I142&lt;&gt;"არ დაწყებულა",((BA$1&gt;მონაცემები!$I142)*OR(მონაცემები!$AF142&gt;BA$1,მონაცემები!$AF142="")*((BA$1-მონაცემები!$I142)/365)),0)</f>
        <v>0</v>
      </c>
      <c r="BB142" s="8">
        <f>IF(მონაცემები!$I142&lt;&gt;"არ დაწყებულა",((BB$1&gt;მონაცემები!$I142)*OR(მონაცემები!$AF142&gt;BB$1,მონაცემები!$AF142="")*((BB$1-მონაცემები!$I142)/365)),0)</f>
        <v>0</v>
      </c>
      <c r="BC142" s="8">
        <f>IF(მონაცემები!$I142&lt;&gt;"არ დაწყებულა",((BC$1&gt;მონაცემები!$I142)*OR(მონაცემები!$AF142&gt;BC$1,მონაცემები!$AF142="")*((BC$1-მონაცემები!$I142)/365)),0)</f>
        <v>0</v>
      </c>
      <c r="BD142" s="8">
        <f>IF(მონაცემები!$I142&lt;&gt;"არ დაწყებულა",((BD$1&gt;მონაცემები!$I142)*OR(მონაცემები!$AF142&gt;BD$1,მონაცემები!$AF142="")*((BD$1-მონაცემები!$I142)/365)),0)</f>
        <v>0</v>
      </c>
    </row>
    <row r="143" spans="2:56">
      <c r="B143" s="8">
        <f>IF(მონაცემები!$I143&lt;&gt;"არ დაწყებულა",((B$1&gt;მონაცემები!$I143)*OR(მონაცემები!$AF143&gt;B$1,მონაცემები!$AF143="")*((B$1-მონაცემები!$I143)/365)),0)</f>
        <v>0</v>
      </c>
      <c r="C143" s="8">
        <f>IF(მონაცემები!$I143&lt;&gt;"არ დაწყებულა",((C$1&gt;მონაცემები!$I143)*OR(მონაცემები!$AF143&gt;C$1,მონაცემები!$AF143="")*((C$1-მონაცემები!$I143)/365)),0)</f>
        <v>0</v>
      </c>
      <c r="D143" s="8">
        <f>IF(მონაცემები!$I143&lt;&gt;"არ დაწყებულა",((D$1&gt;მონაცემები!$I143)*OR(მონაცემები!$AF143&gt;D$1,მონაცემები!$AF143="")*((D$1-მონაცემები!$I143)/365)),0)</f>
        <v>0</v>
      </c>
      <c r="E143" s="8">
        <f>IF(მონაცემები!$I143&lt;&gt;"არ დაწყებულა",((E$1&gt;მონაცემები!$I143)*OR(მონაცემები!$AF143&gt;E$1,მონაცემები!$AF143="")*((E$1-მონაცემები!$I143)/365)),0)</f>
        <v>0</v>
      </c>
      <c r="F143" s="8">
        <f>IF(მონაცემები!$I143&lt;&gt;"არ დაწყებულა",((F$1&gt;მონაცემები!$I143)*OR(მონაცემები!$AF143&gt;F$1,მონაცემები!$AF143="")*((F$1-მონაცემები!$I143)/365)),0)</f>
        <v>0</v>
      </c>
      <c r="G143" s="8">
        <f>IF(მონაცემები!$I143&lt;&gt;"არ დაწყებულა",((G$1&gt;მონაცემები!$I143)*OR(მონაცემები!$AF143&gt;G$1,მონაცემები!$AF143="")*((G$1-მონაცემები!$I143)/365)),0)</f>
        <v>0</v>
      </c>
      <c r="H143" s="8">
        <f>IF(მონაცემები!$I143&lt;&gt;"არ დაწყებულა",((H$1&gt;მონაცემები!$I143)*OR(მონაცემები!$AF143&gt;H$1,მონაცემები!$AF143="")*((H$1-მონაცემები!$I143)/365)),0)</f>
        <v>0</v>
      </c>
      <c r="I143" s="8">
        <f>IF(მონაცემები!$I143&lt;&gt;"არ დაწყებულა",((I$1&gt;მონაცემები!$I143)*OR(მონაცემები!$AF143&gt;I$1,მონაცემები!$AF143="")*((I$1-მონაცემები!$I143)/365)),0)</f>
        <v>0</v>
      </c>
      <c r="J143" s="8">
        <f>IF(მონაცემები!$I143&lt;&gt;"არ დაწყებულა",((J$1&gt;მონაცემები!$I143)*OR(მონაცემები!$AF143&gt;J$1,მონაცემები!$AF143="")*((J$1-მონაცემები!$I143)/365)),0)</f>
        <v>0</v>
      </c>
      <c r="K143" s="8">
        <f>IF(მონაცემები!$I143&lt;&gt;"არ დაწყებულა",((K$1&gt;მონაცემები!$I143)*OR(მონაცემები!$AF143&gt;K$1,მონაცემები!$AF143="")*((K$1-მონაცემები!$I143)/365)),0)</f>
        <v>0</v>
      </c>
      <c r="L143" s="8">
        <f>IF(მონაცემები!$I143&lt;&gt;"არ დაწყებულა",((L$1&gt;მონაცემები!$I143)*OR(მონაცემები!$AF143&gt;L$1,მონაცემები!$AF143="")*((L$1-მონაცემები!$I143)/365)),0)</f>
        <v>0</v>
      </c>
      <c r="M143" s="8">
        <f>IF(მონაცემები!$I143&lt;&gt;"არ დაწყებულა",((M$1&gt;მონაცემები!$I143)*OR(მონაცემები!$AF143&gt;M$1,მონაცემები!$AF143="")*((M$1-მონაცემები!$I143)/365)),0)</f>
        <v>0</v>
      </c>
      <c r="N143" s="8">
        <f>IF(მონაცემები!$I143&lt;&gt;"არ დაწყებულა",((N$1&gt;მონაცემები!$I143)*OR(მონაცემები!$AF143&gt;N$1,მონაცემები!$AF143="")*((N$1-მონაცემები!$I143)/365)),0)</f>
        <v>0</v>
      </c>
      <c r="O143" s="8">
        <f>IF(მონაცემები!$I143&lt;&gt;"არ დაწყებულა",((O$1&gt;მონაცემები!$I143)*OR(მონაცემები!$AF143&gt;O$1,მონაცემები!$AF143="")*((O$1-მონაცემები!$I143)/365)),0)</f>
        <v>0</v>
      </c>
      <c r="P143" s="8">
        <f>IF(მონაცემები!$I143&lt;&gt;"არ დაწყებულა",((P$1&gt;მონაცემები!$I143)*OR(მონაცემები!$AF143&gt;P$1,მონაცემები!$AF143="")*((P$1-მონაცემები!$I143)/365)),0)</f>
        <v>0</v>
      </c>
      <c r="Q143" s="8">
        <f>IF(მონაცემები!$I143&lt;&gt;"არ დაწყებულა",((Q$1&gt;მონაცემები!$I143)*OR(მონაცემები!$AF143&gt;Q$1,მონაცემები!$AF143="")*((Q$1-მონაცემები!$I143)/365)),0)</f>
        <v>0</v>
      </c>
      <c r="R143" s="8">
        <f>IF(მონაცემები!$I143&lt;&gt;"არ დაწყებულა",((R$1&gt;მონაცემები!$I143)*OR(მონაცემები!$AF143&gt;R$1,მონაცემები!$AF143="")*((R$1-მონაცემები!$I143)/365)),0)</f>
        <v>0</v>
      </c>
      <c r="S143" s="8">
        <f>IF(მონაცემები!$I143&lt;&gt;"არ დაწყებულა",((S$1&gt;მონაცემები!$I143)*OR(მონაცემები!$AF143&gt;S$1,მონაცემები!$AF143="")*((S$1-მონაცემები!$I143)/365)),0)</f>
        <v>0</v>
      </c>
      <c r="T143" s="8">
        <f>IF(მონაცემები!$I143&lt;&gt;"არ დაწყებულა",((T$1&gt;მონაცემები!$I143)*OR(მონაცემები!$AF143&gt;T$1,მონაცემები!$AF143="")*((T$1-მონაცემები!$I143)/365)),0)</f>
        <v>0</v>
      </c>
      <c r="U143" s="8">
        <f>IF(მონაცემები!$I143&lt;&gt;"არ დაწყებულა",((U$1&gt;მონაცემები!$I143)*OR(მონაცემები!$AF143&gt;U$1,მონაცემები!$AF143="")*((U$1-მონაცემები!$I143)/365)),0)</f>
        <v>0</v>
      </c>
      <c r="V143" s="8">
        <f>IF(მონაცემები!$I143&lt;&gt;"არ დაწყებულა",((V$1&gt;მონაცემები!$I143)*OR(მონაცემები!$AF143&gt;V$1,მონაცემები!$AF143="")*((V$1-მონაცემები!$I143)/365)),0)</f>
        <v>0</v>
      </c>
      <c r="W143" s="8">
        <f>IF(მონაცემები!$I143&lt;&gt;"არ დაწყებულა",((W$1&gt;მონაცემები!$I143)*OR(მონაცემები!$AF143&gt;W$1,მონაცემები!$AF143="")*((W$1-მონაცემები!$I143)/365)),0)</f>
        <v>0</v>
      </c>
      <c r="X143" s="8">
        <f>IF(მონაცემები!$I143&lt;&gt;"არ დაწყებულა",((X$1&gt;მონაცემები!$I143)*OR(მონაცემები!$AF143&gt;X$1,მონაცემები!$AF143="")*((X$1-მონაცემები!$I143)/365)),0)</f>
        <v>0</v>
      </c>
      <c r="Y143" s="8">
        <f>IF(მონაცემები!$I143&lt;&gt;"არ დაწყებულა",((Y$1&gt;მონაცემები!$I143)*OR(მონაცემები!$AF143&gt;Y$1,მონაცემები!$AF143="")*((Y$1-მონაცემები!$I143)/365)),0)</f>
        <v>0</v>
      </c>
      <c r="Z143" s="8">
        <f>IF(მონაცემები!$I143&lt;&gt;"არ დაწყებულა",((Z$1&gt;მონაცემები!$I143)*OR(მონაცემები!$AF143&gt;Z$1,მონაცემები!$AF143="")*((Z$1-მონაცემები!$I143)/365)),0)</f>
        <v>0</v>
      </c>
      <c r="AA143" s="8">
        <f>IF(მონაცემები!$I143&lt;&gt;"არ დაწყებულა",((AA$1&gt;მონაცემები!$I143)*OR(მონაცემები!$AF143&gt;AA$1,მონაცემები!$AF143="")*((AA$1-მონაცემები!$I143)/365)),0)</f>
        <v>0</v>
      </c>
      <c r="AB143" s="8">
        <f>IF(მონაცემები!$I143&lt;&gt;"არ დაწყებულა",((AB$1&gt;მონაცემები!$I143)*OR(მონაცემები!$AF143&gt;AB$1,მონაცემები!$AF143="")*((AB$1-მონაცემები!$I143)/365)),0)</f>
        <v>0</v>
      </c>
      <c r="AC143" s="8">
        <f>IF(მონაცემები!$I143&lt;&gt;"არ დაწყებულა",((AC$1&gt;მონაცემები!$I143)*OR(მონაცემები!$AF143&gt;AC$1,მონაცემები!$AF143="")*((AC$1-მონაცემები!$I143)/365)),0)</f>
        <v>0</v>
      </c>
      <c r="AD143" s="8">
        <f>IF(მონაცემები!$I143&lt;&gt;"არ დაწყებულა",((AD$1&gt;მონაცემები!$I143)*OR(მონაცემები!$AF143&gt;AD$1,მონაცემები!$AF143="")*((AD$1-მონაცემები!$I143)/365)),0)</f>
        <v>0</v>
      </c>
      <c r="AE143" s="8">
        <f>IF(მონაცემები!$I143&lt;&gt;"არ დაწყებულა",((AE$1&gt;მონაცემები!$I143)*OR(მონაცემები!$AF143&gt;AE$1,მონაცემები!$AF143="")*((AE$1-მონაცემები!$I143)/365)),0)</f>
        <v>0</v>
      </c>
      <c r="AF143" s="8">
        <f>IF(მონაცემები!$I143&lt;&gt;"არ დაწყებულა",((AF$1&gt;მონაცემები!$I143)*OR(მონაცემები!$AF143&gt;AF$1,მონაცემები!$AF143="")*((AF$1-მონაცემები!$I143)/365)),0)</f>
        <v>0</v>
      </c>
      <c r="AG143" s="8">
        <f>IF(მონაცემები!$I143&lt;&gt;"არ დაწყებულა",((AG$1&gt;მონაცემები!$I143)*OR(მონაცემები!$AF143&gt;AG$1,მონაცემები!$AF143="")*((AG$1-მონაცემები!$I143)/365)),0)</f>
        <v>0</v>
      </c>
      <c r="AH143" s="8">
        <f>IF(მონაცემები!$I143&lt;&gt;"არ დაწყებულა",((AH$1&gt;მონაცემები!$I143)*OR(მონაცემები!$AF143&gt;AH$1,მონაცემები!$AF143="")*((AH$1-მონაცემები!$I143)/365)),0)</f>
        <v>0</v>
      </c>
      <c r="AI143" s="8">
        <f>IF(მონაცემები!$I143&lt;&gt;"არ დაწყებულა",((AI$1&gt;მონაცემები!$I143)*OR(მონაცემები!$AF143&gt;AI$1,მონაცემები!$AF143="")*((AI$1-მონაცემები!$I143)/365)),0)</f>
        <v>0</v>
      </c>
      <c r="AJ143" s="8">
        <f>IF(მონაცემები!$I143&lt;&gt;"არ დაწყებულა",((AJ$1&gt;მონაცემები!$I143)*OR(მონაცემები!$AF143&gt;AJ$1,მონაცემები!$AF143="")*((AJ$1-მონაცემები!$I143)/365)),0)</f>
        <v>0</v>
      </c>
      <c r="AK143" s="8">
        <f>IF(მონაცემები!$I143&lt;&gt;"არ დაწყებულა",((AK$1&gt;მონაცემები!$I143)*OR(მონაცემები!$AF143&gt;AK$1,მონაცემები!$AF143="")*((AK$1-მონაცემები!$I143)/365)),0)</f>
        <v>0</v>
      </c>
      <c r="AL143" s="8">
        <f>IF(მონაცემები!$I143&lt;&gt;"არ დაწყებულა",((AL$1&gt;მონაცემები!$I143)*OR(მონაცემები!$AF143&gt;AL$1,მონაცემები!$AF143="")*((AL$1-მონაცემები!$I143)/365)),0)</f>
        <v>0</v>
      </c>
      <c r="AM143" s="8">
        <f>IF(მონაცემები!$I143&lt;&gt;"არ დაწყებულა",((AM$1&gt;მონაცემები!$I143)*OR(მონაცემები!$AF143&gt;AM$1,მონაცემები!$AF143="")*((AM$1-მონაცემები!$I143)/365)),0)</f>
        <v>0</v>
      </c>
      <c r="AN143" s="8">
        <f>IF(მონაცემები!$I143&lt;&gt;"არ დაწყებულა",((AN$1&gt;მონაცემები!$I143)*OR(მონაცემები!$AF143&gt;AN$1,მონაცემები!$AF143="")*((AN$1-მონაცემები!$I143)/365)),0)</f>
        <v>0</v>
      </c>
      <c r="AO143" s="8">
        <f>IF(მონაცემები!$I143&lt;&gt;"არ დაწყებულა",((AO$1&gt;მონაცემები!$I143)*OR(მონაცემები!$AF143&gt;AO$1,მონაცემები!$AF143="")*((AO$1-მონაცემები!$I143)/365)),0)</f>
        <v>0</v>
      </c>
      <c r="AP143" s="8">
        <f>IF(მონაცემები!$I143&lt;&gt;"არ დაწყებულა",((AP$1&gt;მონაცემები!$I143)*OR(მონაცემები!$AF143&gt;AP$1,მონაცემები!$AF143="")*((AP$1-მონაცემები!$I143)/365)),0)</f>
        <v>0</v>
      </c>
      <c r="AQ143" s="8">
        <f>IF(მონაცემები!$I143&lt;&gt;"არ დაწყებულა",((AQ$1&gt;მონაცემები!$I143)*OR(მონაცემები!$AF143&gt;AQ$1,მონაცემები!$AF143="")*((AQ$1-მონაცემები!$I143)/365)),0)</f>
        <v>0</v>
      </c>
      <c r="AR143" s="8">
        <f>IF(მონაცემები!$I143&lt;&gt;"არ დაწყებულა",((AR$1&gt;მონაცემები!$I143)*OR(მონაცემები!$AF143&gt;AR$1,მონაცემები!$AF143="")*((AR$1-მონაცემები!$I143)/365)),0)</f>
        <v>0</v>
      </c>
      <c r="AS143" s="8">
        <f>IF(მონაცემები!$I143&lt;&gt;"არ დაწყებულა",((AS$1&gt;მონაცემები!$I143)*OR(მონაცემები!$AF143&gt;AS$1,მონაცემები!$AF143="")*((AS$1-მონაცემები!$I143)/365)),0)</f>
        <v>0</v>
      </c>
      <c r="AT143" s="8">
        <f>IF(მონაცემები!$I143&lt;&gt;"არ დაწყებულა",((AT$1&gt;მონაცემები!$I143)*OR(მონაცემები!$AF143&gt;AT$1,მონაცემები!$AF143="")*((AT$1-მონაცემები!$I143)/365)),0)</f>
        <v>0</v>
      </c>
      <c r="AU143" s="8">
        <f>IF(მონაცემები!$I143&lt;&gt;"არ დაწყებულა",((AU$1&gt;მონაცემები!$I143)*OR(მონაცემები!$AF143&gt;AU$1,მონაცემები!$AF143="")*((AU$1-მონაცემები!$I143)/365)),0)</f>
        <v>0</v>
      </c>
      <c r="AV143" s="8">
        <f>IF(მონაცემები!$I143&lt;&gt;"არ დაწყებულა",((AV$1&gt;მონაცემები!$I143)*OR(მონაცემები!$AF143&gt;AV$1,მონაცემები!$AF143="")*((AV$1-მონაცემები!$I143)/365)),0)</f>
        <v>0</v>
      </c>
      <c r="AW143" s="8">
        <f>IF(მონაცემები!$I143&lt;&gt;"არ დაწყებულა",((AW$1&gt;მონაცემები!$I143)*OR(მონაცემები!$AF143&gt;AW$1,მონაცემები!$AF143="")*((AW$1-მონაცემები!$I143)/365)),0)</f>
        <v>0</v>
      </c>
      <c r="AX143" s="8">
        <f>IF(მონაცემები!$I143&lt;&gt;"არ დაწყებულა",((AX$1&gt;მონაცემები!$I143)*OR(მონაცემები!$AF143&gt;AX$1,მონაცემები!$AF143="")*((AX$1-მონაცემები!$I143)/365)),0)</f>
        <v>0</v>
      </c>
      <c r="AY143" s="8">
        <f>IF(მონაცემები!$I143&lt;&gt;"არ დაწყებულა",((AY$1&gt;მონაცემები!$I143)*OR(მონაცემები!$AF143&gt;AY$1,მონაცემები!$AF143="")*((AY$1-მონაცემები!$I143)/365)),0)</f>
        <v>0</v>
      </c>
      <c r="AZ143" s="8">
        <f>IF(მონაცემები!$I143&lt;&gt;"არ დაწყებულა",((AZ$1&gt;მონაცემები!$I143)*OR(მონაცემები!$AF143&gt;AZ$1,მონაცემები!$AF143="")*((AZ$1-მონაცემები!$I143)/365)),0)</f>
        <v>0</v>
      </c>
      <c r="BA143" s="8">
        <f>IF(მონაცემები!$I143&lt;&gt;"არ დაწყებულა",((BA$1&gt;მონაცემები!$I143)*OR(მონაცემები!$AF143&gt;BA$1,მონაცემები!$AF143="")*((BA$1-მონაცემები!$I143)/365)),0)</f>
        <v>0</v>
      </c>
      <c r="BB143" s="8">
        <f>IF(მონაცემები!$I143&lt;&gt;"არ დაწყებულა",((BB$1&gt;მონაცემები!$I143)*OR(მონაცემები!$AF143&gt;BB$1,მონაცემები!$AF143="")*((BB$1-მონაცემები!$I143)/365)),0)</f>
        <v>0</v>
      </c>
      <c r="BC143" s="8">
        <f>IF(მონაცემები!$I143&lt;&gt;"არ დაწყებულა",((BC$1&gt;მონაცემები!$I143)*OR(მონაცემები!$AF143&gt;BC$1,მონაცემები!$AF143="")*((BC$1-მონაცემები!$I143)/365)),0)</f>
        <v>0</v>
      </c>
      <c r="BD143" s="8">
        <f>IF(მონაცემები!$I143&lt;&gt;"არ დაწყებულა",((BD$1&gt;მონაცემები!$I143)*OR(მონაცემები!$AF143&gt;BD$1,მონაცემები!$AF143="")*((BD$1-მონაცემები!$I143)/365)),0)</f>
        <v>0</v>
      </c>
    </row>
    <row r="144" spans="2:56">
      <c r="B144" s="8">
        <f>IF(მონაცემები!$I144&lt;&gt;"არ დაწყებულა",((B$1&gt;მონაცემები!$I144)*OR(მონაცემები!$AF144&gt;B$1,მონაცემები!$AF144="")*((B$1-მონაცემები!$I144)/365)),0)</f>
        <v>0</v>
      </c>
      <c r="C144" s="8">
        <f>IF(მონაცემები!$I144&lt;&gt;"არ დაწყებულა",((C$1&gt;მონაცემები!$I144)*OR(მონაცემები!$AF144&gt;C$1,მონაცემები!$AF144="")*((C$1-მონაცემები!$I144)/365)),0)</f>
        <v>0</v>
      </c>
      <c r="D144" s="8">
        <f>IF(მონაცემები!$I144&lt;&gt;"არ დაწყებულა",((D$1&gt;მონაცემები!$I144)*OR(მონაცემები!$AF144&gt;D$1,მონაცემები!$AF144="")*((D$1-მონაცემები!$I144)/365)),0)</f>
        <v>0</v>
      </c>
      <c r="E144" s="8">
        <f>IF(მონაცემები!$I144&lt;&gt;"არ დაწყებულა",((E$1&gt;მონაცემები!$I144)*OR(მონაცემები!$AF144&gt;E$1,მონაცემები!$AF144="")*((E$1-მონაცემები!$I144)/365)),0)</f>
        <v>0</v>
      </c>
      <c r="F144" s="8">
        <f>IF(მონაცემები!$I144&lt;&gt;"არ დაწყებულა",((F$1&gt;მონაცემები!$I144)*OR(მონაცემები!$AF144&gt;F$1,მონაცემები!$AF144="")*((F$1-მონაცემები!$I144)/365)),0)</f>
        <v>0</v>
      </c>
      <c r="G144" s="8">
        <f>IF(მონაცემები!$I144&lt;&gt;"არ დაწყებულა",((G$1&gt;მონაცემები!$I144)*OR(მონაცემები!$AF144&gt;G$1,მონაცემები!$AF144="")*((G$1-მონაცემები!$I144)/365)),0)</f>
        <v>0</v>
      </c>
      <c r="H144" s="8">
        <f>IF(მონაცემები!$I144&lt;&gt;"არ დაწყებულა",((H$1&gt;მონაცემები!$I144)*OR(მონაცემები!$AF144&gt;H$1,მონაცემები!$AF144="")*((H$1-მონაცემები!$I144)/365)),0)</f>
        <v>0</v>
      </c>
      <c r="I144" s="8">
        <f>IF(მონაცემები!$I144&lt;&gt;"არ დაწყებულა",((I$1&gt;მონაცემები!$I144)*OR(მონაცემები!$AF144&gt;I$1,მონაცემები!$AF144="")*((I$1-მონაცემები!$I144)/365)),0)</f>
        <v>0</v>
      </c>
      <c r="J144" s="8">
        <f>IF(მონაცემები!$I144&lt;&gt;"არ დაწყებულა",((J$1&gt;მონაცემები!$I144)*OR(მონაცემები!$AF144&gt;J$1,მონაცემები!$AF144="")*((J$1-მონაცემები!$I144)/365)),0)</f>
        <v>0</v>
      </c>
      <c r="K144" s="8">
        <f>IF(მონაცემები!$I144&lt;&gt;"არ დაწყებულა",((K$1&gt;მონაცემები!$I144)*OR(მონაცემები!$AF144&gt;K$1,მონაცემები!$AF144="")*((K$1-მონაცემები!$I144)/365)),0)</f>
        <v>0</v>
      </c>
      <c r="L144" s="8">
        <f>IF(მონაცემები!$I144&lt;&gt;"არ დაწყებულა",((L$1&gt;მონაცემები!$I144)*OR(მონაცემები!$AF144&gt;L$1,მონაცემები!$AF144="")*((L$1-მონაცემები!$I144)/365)),0)</f>
        <v>0</v>
      </c>
      <c r="M144" s="8">
        <f>IF(მონაცემები!$I144&lt;&gt;"არ დაწყებულა",((M$1&gt;მონაცემები!$I144)*OR(მონაცემები!$AF144&gt;M$1,მონაცემები!$AF144="")*((M$1-მონაცემები!$I144)/365)),0)</f>
        <v>0</v>
      </c>
      <c r="N144" s="8">
        <f>IF(მონაცემები!$I144&lt;&gt;"არ დაწყებულა",((N$1&gt;მონაცემები!$I144)*OR(მონაცემები!$AF144&gt;N$1,მონაცემები!$AF144="")*((N$1-მონაცემები!$I144)/365)),0)</f>
        <v>0</v>
      </c>
      <c r="O144" s="8">
        <f>IF(მონაცემები!$I144&lt;&gt;"არ დაწყებულა",((O$1&gt;მონაცემები!$I144)*OR(მონაცემები!$AF144&gt;O$1,მონაცემები!$AF144="")*((O$1-მონაცემები!$I144)/365)),0)</f>
        <v>0</v>
      </c>
      <c r="P144" s="8">
        <f>IF(მონაცემები!$I144&lt;&gt;"არ დაწყებულა",((P$1&gt;მონაცემები!$I144)*OR(მონაცემები!$AF144&gt;P$1,მონაცემები!$AF144="")*((P$1-მონაცემები!$I144)/365)),0)</f>
        <v>0</v>
      </c>
      <c r="Q144" s="8">
        <f>IF(მონაცემები!$I144&lt;&gt;"არ დაწყებულა",((Q$1&gt;მონაცემები!$I144)*OR(მონაცემები!$AF144&gt;Q$1,მონაცემები!$AF144="")*((Q$1-მონაცემები!$I144)/365)),0)</f>
        <v>0</v>
      </c>
      <c r="R144" s="8">
        <f>IF(მონაცემები!$I144&lt;&gt;"არ დაწყებულა",((R$1&gt;მონაცემები!$I144)*OR(მონაცემები!$AF144&gt;R$1,მონაცემები!$AF144="")*((R$1-მონაცემები!$I144)/365)),0)</f>
        <v>0</v>
      </c>
      <c r="S144" s="8">
        <f>IF(მონაცემები!$I144&lt;&gt;"არ დაწყებულა",((S$1&gt;მონაცემები!$I144)*OR(მონაცემები!$AF144&gt;S$1,მონაცემები!$AF144="")*((S$1-მონაცემები!$I144)/365)),0)</f>
        <v>0</v>
      </c>
      <c r="T144" s="8">
        <f>IF(მონაცემები!$I144&lt;&gt;"არ დაწყებულა",((T$1&gt;მონაცემები!$I144)*OR(მონაცემები!$AF144&gt;T$1,მონაცემები!$AF144="")*((T$1-მონაცემები!$I144)/365)),0)</f>
        <v>0</v>
      </c>
      <c r="U144" s="8">
        <f>IF(მონაცემები!$I144&lt;&gt;"არ დაწყებულა",((U$1&gt;მონაცემები!$I144)*OR(მონაცემები!$AF144&gt;U$1,მონაცემები!$AF144="")*((U$1-მონაცემები!$I144)/365)),0)</f>
        <v>0</v>
      </c>
      <c r="V144" s="8">
        <f>IF(მონაცემები!$I144&lt;&gt;"არ დაწყებულა",((V$1&gt;მონაცემები!$I144)*OR(მონაცემები!$AF144&gt;V$1,მონაცემები!$AF144="")*((V$1-მონაცემები!$I144)/365)),0)</f>
        <v>0</v>
      </c>
      <c r="W144" s="8">
        <f>IF(მონაცემები!$I144&lt;&gt;"არ დაწყებულა",((W$1&gt;მონაცემები!$I144)*OR(მონაცემები!$AF144&gt;W$1,მონაცემები!$AF144="")*((W$1-მონაცემები!$I144)/365)),0)</f>
        <v>0</v>
      </c>
      <c r="X144" s="8">
        <f>IF(მონაცემები!$I144&lt;&gt;"არ დაწყებულა",((X$1&gt;მონაცემები!$I144)*OR(მონაცემები!$AF144&gt;X$1,მონაცემები!$AF144="")*((X$1-მონაცემები!$I144)/365)),0)</f>
        <v>0</v>
      </c>
      <c r="Y144" s="8">
        <f>IF(მონაცემები!$I144&lt;&gt;"არ დაწყებულა",((Y$1&gt;მონაცემები!$I144)*OR(მონაცემები!$AF144&gt;Y$1,მონაცემები!$AF144="")*((Y$1-მონაცემები!$I144)/365)),0)</f>
        <v>0</v>
      </c>
      <c r="Z144" s="8">
        <f>IF(მონაცემები!$I144&lt;&gt;"არ დაწყებულა",((Z$1&gt;მონაცემები!$I144)*OR(მონაცემები!$AF144&gt;Z$1,მონაცემები!$AF144="")*((Z$1-მონაცემები!$I144)/365)),0)</f>
        <v>0</v>
      </c>
      <c r="AA144" s="8">
        <f>IF(მონაცემები!$I144&lt;&gt;"არ დაწყებულა",((AA$1&gt;მონაცემები!$I144)*OR(მონაცემები!$AF144&gt;AA$1,მონაცემები!$AF144="")*((AA$1-მონაცემები!$I144)/365)),0)</f>
        <v>0</v>
      </c>
      <c r="AB144" s="8">
        <f>IF(მონაცემები!$I144&lt;&gt;"არ დაწყებულა",((AB$1&gt;მონაცემები!$I144)*OR(მონაცემები!$AF144&gt;AB$1,მონაცემები!$AF144="")*((AB$1-მონაცემები!$I144)/365)),0)</f>
        <v>0</v>
      </c>
      <c r="AC144" s="8">
        <f>IF(მონაცემები!$I144&lt;&gt;"არ დაწყებულა",((AC$1&gt;მონაცემები!$I144)*OR(მონაცემები!$AF144&gt;AC$1,მონაცემები!$AF144="")*((AC$1-მონაცემები!$I144)/365)),0)</f>
        <v>0</v>
      </c>
      <c r="AD144" s="8">
        <f>IF(მონაცემები!$I144&lt;&gt;"არ დაწყებულა",((AD$1&gt;მონაცემები!$I144)*OR(მონაცემები!$AF144&gt;AD$1,მონაცემები!$AF144="")*((AD$1-მონაცემები!$I144)/365)),0)</f>
        <v>2.1917808219178082E-2</v>
      </c>
      <c r="AE144" s="8">
        <f>IF(მონაცემები!$I144&lt;&gt;"არ დაწყებულა",((AE$1&gt;მონაცემები!$I144)*OR(მონაცემები!$AF144&gt;AE$1,მონაცემები!$AF144="")*((AE$1-მონაცემები!$I144)/365)),0)</f>
        <v>0.10684931506849316</v>
      </c>
      <c r="AF144" s="8">
        <f>IF(მონაცემები!$I144&lt;&gt;"არ დაწყებულა",((AF$1&gt;მონაცემები!$I144)*OR(მონაცემები!$AF144&gt;AF$1,მონაცემები!$AF144="")*((AF$1-მონაცემები!$I144)/365)),0)</f>
        <v>0.18904109589041096</v>
      </c>
      <c r="AG144" s="8">
        <f>IF(მონაცემები!$I144&lt;&gt;"არ დაწყებულა",((AG$1&gt;მონაცემები!$I144)*OR(მონაცემები!$AF144&gt;AG$1,მონაცემები!$AF144="")*((AG$1-მონაცემები!$I144)/365)),0)</f>
        <v>0.27397260273972601</v>
      </c>
      <c r="AH144" s="8">
        <f>IF(მონაცემები!$I144&lt;&gt;"არ დაწყებულა",((AH$1&gt;მონაცემები!$I144)*OR(მონაცემები!$AF144&gt;AH$1,მონაცემები!$AF144="")*((AH$1-მონაცემები!$I144)/365)),0)</f>
        <v>0.35890410958904112</v>
      </c>
      <c r="AI144" s="8">
        <f>IF(მონაცემები!$I144&lt;&gt;"არ დაწყებულა",((AI$1&gt;მონაცემები!$I144)*OR(მონაცემები!$AF144&gt;AI$1,მონაცემები!$AF144="")*((AI$1-მონაცემები!$I144)/365)),0)</f>
        <v>0.44109589041095892</v>
      </c>
      <c r="AJ144" s="8">
        <f>IF(მონაცემები!$I144&lt;&gt;"არ დაწყებულა",((AJ$1&gt;მონაცემები!$I144)*OR(მონაცემები!$AF144&gt;AJ$1,მონაცემები!$AF144="")*((AJ$1-მონაცემები!$I144)/365)),0)</f>
        <v>0.52602739726027392</v>
      </c>
      <c r="AK144" s="8">
        <f>IF(მონაცემები!$I144&lt;&gt;"არ დაწყებულა",((AK$1&gt;მონაცემები!$I144)*OR(მონაცემები!$AF144&gt;AK$1,მონაცემები!$AF144="")*((AK$1-მონაცემები!$I144)/365)),0)</f>
        <v>0.60821917808219184</v>
      </c>
      <c r="AL144" s="8">
        <f>IF(მონაცემები!$I144&lt;&gt;"არ დაწყებულა",((AL$1&gt;მონაცემები!$I144)*OR(მონაცემები!$AF144&gt;AL$1,მონაცემები!$AF144="")*((AL$1-მონაცემები!$I144)/365)),0)</f>
        <v>0</v>
      </c>
      <c r="AM144" s="8">
        <f>IF(მონაცემები!$I144&lt;&gt;"არ დაწყებულა",((AM$1&gt;მონაცემები!$I144)*OR(მონაცემები!$AF144&gt;AM$1,მონაცემები!$AF144="")*((AM$1-მონაცემები!$I144)/365)),0)</f>
        <v>0</v>
      </c>
      <c r="AN144" s="8">
        <f>IF(მონაცემები!$I144&lt;&gt;"არ დაწყებულა",((AN$1&gt;მონაცემები!$I144)*OR(მონაცემები!$AF144&gt;AN$1,მონაცემები!$AF144="")*((AN$1-მონაცემები!$I144)/365)),0)</f>
        <v>0</v>
      </c>
      <c r="AO144" s="8">
        <f>IF(მონაცემები!$I144&lt;&gt;"არ დაწყებულა",((AO$1&gt;მონაცემები!$I144)*OR(მონაცემები!$AF144&gt;AO$1,მონაცემები!$AF144="")*((AO$1-მონაცემები!$I144)/365)),0)</f>
        <v>0</v>
      </c>
      <c r="AP144" s="8">
        <f>IF(მონაცემები!$I144&lt;&gt;"არ დაწყებულა",((AP$1&gt;მონაცემები!$I144)*OR(მონაცემები!$AF144&gt;AP$1,მონაცემები!$AF144="")*((AP$1-მონაცემები!$I144)/365)),0)</f>
        <v>0</v>
      </c>
      <c r="AQ144" s="8">
        <f>IF(მონაცემები!$I144&lt;&gt;"არ დაწყებულა",((AQ$1&gt;მონაცემები!$I144)*OR(მონაცემები!$AF144&gt;AQ$1,მონაცემები!$AF144="")*((AQ$1-მონაცემები!$I144)/365)),0)</f>
        <v>0</v>
      </c>
      <c r="AR144" s="8">
        <f>IF(მონაცემები!$I144&lt;&gt;"არ დაწყებულა",((AR$1&gt;მონაცემები!$I144)*OR(მონაცემები!$AF144&gt;AR$1,მონაცემები!$AF144="")*((AR$1-მონაცემები!$I144)/365)),0)</f>
        <v>0</v>
      </c>
      <c r="AS144" s="8">
        <f>IF(მონაცემები!$I144&lt;&gt;"არ დაწყებულა",((AS$1&gt;მონაცემები!$I144)*OR(მონაცემები!$AF144&gt;AS$1,მონაცემები!$AF144="")*((AS$1-მონაცემები!$I144)/365)),0)</f>
        <v>0</v>
      </c>
      <c r="AT144" s="8">
        <f>IF(მონაცემები!$I144&lt;&gt;"არ დაწყებულა",((AT$1&gt;მონაცემები!$I144)*OR(მონაცემები!$AF144&gt;AT$1,მონაცემები!$AF144="")*((AT$1-მონაცემები!$I144)/365)),0)</f>
        <v>0</v>
      </c>
      <c r="AU144" s="8">
        <f>IF(მონაცემები!$I144&lt;&gt;"არ დაწყებულა",((AU$1&gt;მონაცემები!$I144)*OR(მონაცემები!$AF144&gt;AU$1,მონაცემები!$AF144="")*((AU$1-მონაცემები!$I144)/365)),0)</f>
        <v>0</v>
      </c>
      <c r="AV144" s="8">
        <f>IF(მონაცემები!$I144&lt;&gt;"არ დაწყებულა",((AV$1&gt;მონაცემები!$I144)*OR(მონაცემები!$AF144&gt;AV$1,მონაცემები!$AF144="")*((AV$1-მონაცემები!$I144)/365)),0)</f>
        <v>0</v>
      </c>
      <c r="AW144" s="8">
        <f>IF(მონაცემები!$I144&lt;&gt;"არ დაწყებულა",((AW$1&gt;მონაცემები!$I144)*OR(მონაცემები!$AF144&gt;AW$1,მონაცემები!$AF144="")*((AW$1-მონაცემები!$I144)/365)),0)</f>
        <v>0</v>
      </c>
      <c r="AX144" s="8">
        <f>IF(მონაცემები!$I144&lt;&gt;"არ დაწყებულა",((AX$1&gt;მონაცემები!$I144)*OR(მონაცემები!$AF144&gt;AX$1,მონაცემები!$AF144="")*((AX$1-მონაცემები!$I144)/365)),0)</f>
        <v>0</v>
      </c>
      <c r="AY144" s="8">
        <f>IF(მონაცემები!$I144&lt;&gt;"არ დაწყებულა",((AY$1&gt;მონაცემები!$I144)*OR(მონაცემები!$AF144&gt;AY$1,მონაცემები!$AF144="")*((AY$1-მონაცემები!$I144)/365)),0)</f>
        <v>0</v>
      </c>
      <c r="AZ144" s="8">
        <f>IF(მონაცემები!$I144&lt;&gt;"არ დაწყებულა",((AZ$1&gt;მონაცემები!$I144)*OR(მონაცემები!$AF144&gt;AZ$1,მონაცემები!$AF144="")*((AZ$1-მონაცემები!$I144)/365)),0)</f>
        <v>0</v>
      </c>
      <c r="BA144" s="8">
        <f>IF(მონაცემები!$I144&lt;&gt;"არ დაწყებულა",((BA$1&gt;მონაცემები!$I144)*OR(მონაცემები!$AF144&gt;BA$1,მონაცემები!$AF144="")*((BA$1-მონაცემები!$I144)/365)),0)</f>
        <v>0</v>
      </c>
      <c r="BB144" s="8">
        <f>IF(მონაცემები!$I144&lt;&gt;"არ დაწყებულა",((BB$1&gt;მონაცემები!$I144)*OR(მონაცემები!$AF144&gt;BB$1,მონაცემები!$AF144="")*((BB$1-მონაცემები!$I144)/365)),0)</f>
        <v>0</v>
      </c>
      <c r="BC144" s="8">
        <f>IF(მონაცემები!$I144&lt;&gt;"არ დაწყებულა",((BC$1&gt;მონაცემები!$I144)*OR(მონაცემები!$AF144&gt;BC$1,მონაცემები!$AF144="")*((BC$1-მონაცემები!$I144)/365)),0)</f>
        <v>0</v>
      </c>
      <c r="BD144" s="8">
        <f>IF(მონაცემები!$I144&lt;&gt;"არ დაწყებულა",((BD$1&gt;მონაცემები!$I144)*OR(მონაცემები!$AF144&gt;BD$1,მონაცემები!$AF144="")*((BD$1-მონაცემები!$I144)/365)),0)</f>
        <v>0</v>
      </c>
    </row>
    <row r="145" spans="2:56">
      <c r="B145" s="8">
        <f>IF(მონაცემები!$I145&lt;&gt;"არ დაწყებულა",((B$1&gt;მონაცემები!$I145)*OR(მონაცემები!$AF145&gt;B$1,მონაცემები!$AF145="")*((B$1-მონაცემები!$I145)/365)),0)</f>
        <v>0</v>
      </c>
      <c r="C145" s="8">
        <f>IF(მონაცემები!$I145&lt;&gt;"არ დაწყებულა",((C$1&gt;მონაცემები!$I145)*OR(მონაცემები!$AF145&gt;C$1,მონაცემები!$AF145="")*((C$1-მონაცემები!$I145)/365)),0)</f>
        <v>0</v>
      </c>
      <c r="D145" s="8">
        <f>IF(მონაცემები!$I145&lt;&gt;"არ დაწყებულა",((D$1&gt;მონაცემები!$I145)*OR(მონაცემები!$AF145&gt;D$1,მონაცემები!$AF145="")*((D$1-მონაცემები!$I145)/365)),0)</f>
        <v>0</v>
      </c>
      <c r="E145" s="8">
        <f>IF(მონაცემები!$I145&lt;&gt;"არ დაწყებულა",((E$1&gt;მონაცემები!$I145)*OR(მონაცემები!$AF145&gt;E$1,მონაცემები!$AF145="")*((E$1-მონაცემები!$I145)/365)),0)</f>
        <v>0</v>
      </c>
      <c r="F145" s="8">
        <f>IF(მონაცემები!$I145&lt;&gt;"არ დაწყებულა",((F$1&gt;მონაცემები!$I145)*OR(მონაცემები!$AF145&gt;F$1,მონაცემები!$AF145="")*((F$1-მონაცემები!$I145)/365)),0)</f>
        <v>0</v>
      </c>
      <c r="G145" s="8">
        <f>IF(მონაცემები!$I145&lt;&gt;"არ დაწყებულა",((G$1&gt;მონაცემები!$I145)*OR(მონაცემები!$AF145&gt;G$1,მონაცემები!$AF145="")*((G$1-მონაცემები!$I145)/365)),0)</f>
        <v>0</v>
      </c>
      <c r="H145" s="8">
        <f>IF(მონაცემები!$I145&lt;&gt;"არ დაწყებულა",((H$1&gt;მონაცემები!$I145)*OR(მონაცემები!$AF145&gt;H$1,მონაცემები!$AF145="")*((H$1-მონაცემები!$I145)/365)),0)</f>
        <v>0</v>
      </c>
      <c r="I145" s="8">
        <f>IF(მონაცემები!$I145&lt;&gt;"არ დაწყებულა",((I$1&gt;მონაცემები!$I145)*OR(მონაცემები!$AF145&gt;I$1,მონაცემები!$AF145="")*((I$1-მონაცემები!$I145)/365)),0)</f>
        <v>0</v>
      </c>
      <c r="J145" s="8">
        <f>IF(მონაცემები!$I145&lt;&gt;"არ დაწყებულა",((J$1&gt;მონაცემები!$I145)*OR(მონაცემები!$AF145&gt;J$1,მონაცემები!$AF145="")*((J$1-მონაცემები!$I145)/365)),0)</f>
        <v>0</v>
      </c>
      <c r="K145" s="8">
        <f>IF(მონაცემები!$I145&lt;&gt;"არ დაწყებულა",((K$1&gt;მონაცემები!$I145)*OR(მონაცემები!$AF145&gt;K$1,მონაცემები!$AF145="")*((K$1-მონაცემები!$I145)/365)),0)</f>
        <v>0</v>
      </c>
      <c r="L145" s="8">
        <f>IF(მონაცემები!$I145&lt;&gt;"არ დაწყებულა",((L$1&gt;მონაცემები!$I145)*OR(მონაცემები!$AF145&gt;L$1,მონაცემები!$AF145="")*((L$1-მონაცემები!$I145)/365)),0)</f>
        <v>0</v>
      </c>
      <c r="M145" s="8">
        <f>IF(მონაცემები!$I145&lt;&gt;"არ დაწყებულა",((M$1&gt;მონაცემები!$I145)*OR(მონაცემები!$AF145&gt;M$1,მონაცემები!$AF145="")*((M$1-მონაცემები!$I145)/365)),0)</f>
        <v>0</v>
      </c>
      <c r="N145" s="8">
        <f>IF(მონაცემები!$I145&lt;&gt;"არ დაწყებულა",((N$1&gt;მონაცემები!$I145)*OR(მონაცემები!$AF145&gt;N$1,მონაცემები!$AF145="")*((N$1-მონაცემები!$I145)/365)),0)</f>
        <v>0</v>
      </c>
      <c r="O145" s="8">
        <f>IF(მონაცემები!$I145&lt;&gt;"არ დაწყებულა",((O$1&gt;მონაცემები!$I145)*OR(მონაცემები!$AF145&gt;O$1,მონაცემები!$AF145="")*((O$1-მონაცემები!$I145)/365)),0)</f>
        <v>0</v>
      </c>
      <c r="P145" s="8">
        <f>IF(მონაცემები!$I145&lt;&gt;"არ დაწყებულა",((P$1&gt;მონაცემები!$I145)*OR(მონაცემები!$AF145&gt;P$1,მონაცემები!$AF145="")*((P$1-მონაცემები!$I145)/365)),0)</f>
        <v>0</v>
      </c>
      <c r="Q145" s="8">
        <f>IF(მონაცემები!$I145&lt;&gt;"არ დაწყებულა",((Q$1&gt;მონაცემები!$I145)*OR(მონაცემები!$AF145&gt;Q$1,მონაცემები!$AF145="")*((Q$1-მონაცემები!$I145)/365)),0)</f>
        <v>0</v>
      </c>
      <c r="R145" s="8">
        <f>IF(მონაცემები!$I145&lt;&gt;"არ დაწყებულა",((R$1&gt;მონაცემები!$I145)*OR(მონაცემები!$AF145&gt;R$1,მონაცემები!$AF145="")*((R$1-მონაცემები!$I145)/365)),0)</f>
        <v>0</v>
      </c>
      <c r="S145" s="8">
        <f>IF(მონაცემები!$I145&lt;&gt;"არ დაწყებულა",((S$1&gt;მონაცემები!$I145)*OR(მონაცემები!$AF145&gt;S$1,მონაცემები!$AF145="")*((S$1-მონაცემები!$I145)/365)),0)</f>
        <v>0</v>
      </c>
      <c r="T145" s="8">
        <f>IF(მონაცემები!$I145&lt;&gt;"არ დაწყებულა",((T$1&gt;მონაცემები!$I145)*OR(მონაცემები!$AF145&gt;T$1,მონაცემები!$AF145="")*((T$1-მონაცემები!$I145)/365)),0)</f>
        <v>0</v>
      </c>
      <c r="U145" s="8">
        <f>IF(მონაცემები!$I145&lt;&gt;"არ დაწყებულა",((U$1&gt;მონაცემები!$I145)*OR(მონაცემები!$AF145&gt;U$1,მონაცემები!$AF145="")*((U$1-მონაცემები!$I145)/365)),0)</f>
        <v>0</v>
      </c>
      <c r="V145" s="8">
        <f>IF(მონაცემები!$I145&lt;&gt;"არ დაწყებულა",((V$1&gt;მონაცემები!$I145)*OR(მონაცემები!$AF145&gt;V$1,მონაცემები!$AF145="")*((V$1-მონაცემები!$I145)/365)),0)</f>
        <v>0</v>
      </c>
      <c r="W145" s="8">
        <f>IF(მონაცემები!$I145&lt;&gt;"არ დაწყებულა",((W$1&gt;მონაცემები!$I145)*OR(მონაცემები!$AF145&gt;W$1,მონაცემები!$AF145="")*((W$1-მონაცემები!$I145)/365)),0)</f>
        <v>0</v>
      </c>
      <c r="X145" s="8">
        <f>IF(მონაცემები!$I145&lt;&gt;"არ დაწყებულა",((X$1&gt;მონაცემები!$I145)*OR(მონაცემები!$AF145&gt;X$1,მონაცემები!$AF145="")*((X$1-მონაცემები!$I145)/365)),0)</f>
        <v>0</v>
      </c>
      <c r="Y145" s="8">
        <f>IF(მონაცემები!$I145&lt;&gt;"არ დაწყებულა",((Y$1&gt;მონაცემები!$I145)*OR(მონაცემები!$AF145&gt;Y$1,მონაცემები!$AF145="")*((Y$1-მონაცემები!$I145)/365)),0)</f>
        <v>0</v>
      </c>
      <c r="Z145" s="8">
        <f>IF(მონაცემები!$I145&lt;&gt;"არ დაწყებულა",((Z$1&gt;მონაცემები!$I145)*OR(მონაცემები!$AF145&gt;Z$1,მონაცემები!$AF145="")*((Z$1-მონაცემები!$I145)/365)),0)</f>
        <v>0</v>
      </c>
      <c r="AA145" s="8">
        <f>IF(მონაცემები!$I145&lt;&gt;"არ დაწყებულა",((AA$1&gt;მონაცემები!$I145)*OR(მონაცემები!$AF145&gt;AA$1,მონაცემები!$AF145="")*((AA$1-მონაცემები!$I145)/365)),0)</f>
        <v>0</v>
      </c>
      <c r="AB145" s="8">
        <f>IF(მონაცემები!$I145&lt;&gt;"არ დაწყებულა",((AB$1&gt;მონაცემები!$I145)*OR(მონაცემები!$AF145&gt;AB$1,მონაცემები!$AF145="")*((AB$1-მონაცემები!$I145)/365)),0)</f>
        <v>0</v>
      </c>
      <c r="AC145" s="8">
        <f>IF(მონაცემები!$I145&lt;&gt;"არ დაწყებულა",((AC$1&gt;მონაცემები!$I145)*OR(მონაცემები!$AF145&gt;AC$1,მონაცემები!$AF145="")*((AC$1-მონაცემები!$I145)/365)),0)</f>
        <v>0</v>
      </c>
      <c r="AD145" s="8">
        <f>IF(მონაცემები!$I145&lt;&gt;"არ დაწყებულა",((AD$1&gt;მონაცემები!$I145)*OR(მონაცემები!$AF145&gt;AD$1,მონაცემები!$AF145="")*((AD$1-მონაცემები!$I145)/365)),0)</f>
        <v>0</v>
      </c>
      <c r="AE145" s="8">
        <f>IF(მონაცემები!$I145&lt;&gt;"არ დაწყებულა",((AE$1&gt;მონაცემები!$I145)*OR(მონაცემები!$AF145&gt;AE$1,მონაცემები!$AF145="")*((AE$1-მონაცემები!$I145)/365)),0)</f>
        <v>0</v>
      </c>
      <c r="AF145" s="8">
        <f>IF(მონაცემები!$I145&lt;&gt;"არ დაწყებულა",((AF$1&gt;მონაცემები!$I145)*OR(მონაცემები!$AF145&gt;AF$1,მონაცემები!$AF145="")*((AF$1-მონაცემები!$I145)/365)),0)</f>
        <v>0</v>
      </c>
      <c r="AG145" s="8">
        <f>IF(მონაცემები!$I145&lt;&gt;"არ დაწყებულა",((AG$1&gt;მონაცემები!$I145)*OR(მონაცემები!$AF145&gt;AG$1,მონაცემები!$AF145="")*((AG$1-მონაცემები!$I145)/365)),0)</f>
        <v>0</v>
      </c>
      <c r="AH145" s="8">
        <f>IF(მონაცემები!$I145&lt;&gt;"არ დაწყებულა",((AH$1&gt;მონაცემები!$I145)*OR(მონაცემები!$AF145&gt;AH$1,მონაცემები!$AF145="")*((AH$1-მონაცემები!$I145)/365)),0)</f>
        <v>0</v>
      </c>
      <c r="AI145" s="8">
        <f>IF(მონაცემები!$I145&lt;&gt;"არ დაწყებულა",((AI$1&gt;მონაცემები!$I145)*OR(მონაცემები!$AF145&gt;AI$1,მონაცემები!$AF145="")*((AI$1-მონაცემები!$I145)/365)),0)</f>
        <v>0</v>
      </c>
      <c r="AJ145" s="8">
        <f>IF(მონაცემები!$I145&lt;&gt;"არ დაწყებულა",((AJ$1&gt;მონაცემები!$I145)*OR(მონაცემები!$AF145&gt;AJ$1,მონაცემები!$AF145="")*((AJ$1-მონაცემები!$I145)/365)),0)</f>
        <v>0</v>
      </c>
      <c r="AK145" s="8">
        <f>IF(მონაცემები!$I145&lt;&gt;"არ დაწყებულა",((AK$1&gt;მონაცემები!$I145)*OR(მონაცემები!$AF145&gt;AK$1,მონაცემები!$AF145="")*((AK$1-მონაცემები!$I145)/365)),0)</f>
        <v>0</v>
      </c>
      <c r="AL145" s="8">
        <f>IF(მონაცემები!$I145&lt;&gt;"არ დაწყებულა",((AL$1&gt;მონაცემები!$I145)*OR(მონაცემები!$AF145&gt;AL$1,მონაცემები!$AF145="")*((AL$1-მონაცემები!$I145)/365)),0)</f>
        <v>0</v>
      </c>
      <c r="AM145" s="8">
        <f>IF(მონაცემები!$I145&lt;&gt;"არ დაწყებულა",((AM$1&gt;მონაცემები!$I145)*OR(მონაცემები!$AF145&gt;AM$1,მონაცემები!$AF145="")*((AM$1-მონაცემები!$I145)/365)),0)</f>
        <v>0</v>
      </c>
      <c r="AN145" s="8">
        <f>IF(მონაცემები!$I145&lt;&gt;"არ დაწყებულა",((AN$1&gt;მონაცემები!$I145)*OR(მონაცემები!$AF145&gt;AN$1,მონაცემები!$AF145="")*((AN$1-მონაცემები!$I145)/365)),0)</f>
        <v>0</v>
      </c>
      <c r="AO145" s="8">
        <f>IF(მონაცემები!$I145&lt;&gt;"არ დაწყებულა",((AO$1&gt;მონაცემები!$I145)*OR(მონაცემები!$AF145&gt;AO$1,მონაცემები!$AF145="")*((AO$1-მონაცემები!$I145)/365)),0)</f>
        <v>0</v>
      </c>
      <c r="AP145" s="8">
        <f>IF(მონაცემები!$I145&lt;&gt;"არ დაწყებულა",((AP$1&gt;მონაცემები!$I145)*OR(მონაცემები!$AF145&gt;AP$1,მონაცემები!$AF145="")*((AP$1-მონაცემები!$I145)/365)),0)</f>
        <v>0</v>
      </c>
      <c r="AQ145" s="8">
        <f>IF(მონაცემები!$I145&lt;&gt;"არ დაწყებულა",((AQ$1&gt;მონაცემები!$I145)*OR(მონაცემები!$AF145&gt;AQ$1,მონაცემები!$AF145="")*((AQ$1-მონაცემები!$I145)/365)),0)</f>
        <v>0</v>
      </c>
      <c r="AR145" s="8">
        <f>IF(მონაცემები!$I145&lt;&gt;"არ დაწყებულა",((AR$1&gt;მონაცემები!$I145)*OR(მონაცემები!$AF145&gt;AR$1,მონაცემები!$AF145="")*((AR$1-მონაცემები!$I145)/365)),0)</f>
        <v>0</v>
      </c>
      <c r="AS145" s="8">
        <f>IF(მონაცემები!$I145&lt;&gt;"არ დაწყებულა",((AS$1&gt;მონაცემები!$I145)*OR(მონაცემები!$AF145&gt;AS$1,მონაცემები!$AF145="")*((AS$1-მონაცემები!$I145)/365)),0)</f>
        <v>0</v>
      </c>
      <c r="AT145" s="8">
        <f>IF(მონაცემები!$I145&lt;&gt;"არ დაწყებულა",((AT$1&gt;მონაცემები!$I145)*OR(მონაცემები!$AF145&gt;AT$1,მონაცემები!$AF145="")*((AT$1-მონაცემები!$I145)/365)),0)</f>
        <v>0</v>
      </c>
      <c r="AU145" s="8">
        <f>IF(მონაცემები!$I145&lt;&gt;"არ დაწყებულა",((AU$1&gt;მონაცემები!$I145)*OR(მონაცემები!$AF145&gt;AU$1,მონაცემები!$AF145="")*((AU$1-მონაცემები!$I145)/365)),0)</f>
        <v>0</v>
      </c>
      <c r="AV145" s="8">
        <f>IF(მონაცემები!$I145&lt;&gt;"არ დაწყებულა",((AV$1&gt;მონაცემები!$I145)*OR(მონაცემები!$AF145&gt;AV$1,მონაცემები!$AF145="")*((AV$1-მონაცემები!$I145)/365)),0)</f>
        <v>0</v>
      </c>
      <c r="AW145" s="8">
        <f>IF(მონაცემები!$I145&lt;&gt;"არ დაწყებულა",((AW$1&gt;მონაცემები!$I145)*OR(მონაცემები!$AF145&gt;AW$1,მონაცემები!$AF145="")*((AW$1-მონაცემები!$I145)/365)),0)</f>
        <v>0</v>
      </c>
      <c r="AX145" s="8">
        <f>IF(მონაცემები!$I145&lt;&gt;"არ დაწყებულა",((AX$1&gt;მონაცემები!$I145)*OR(მონაცემები!$AF145&gt;AX$1,მონაცემები!$AF145="")*((AX$1-მონაცემები!$I145)/365)),0)</f>
        <v>0</v>
      </c>
      <c r="AY145" s="8">
        <f>IF(მონაცემები!$I145&lt;&gt;"არ დაწყებულა",((AY$1&gt;მონაცემები!$I145)*OR(მონაცემები!$AF145&gt;AY$1,მონაცემები!$AF145="")*((AY$1-მონაცემები!$I145)/365)),0)</f>
        <v>0</v>
      </c>
      <c r="AZ145" s="8">
        <f>IF(მონაცემები!$I145&lt;&gt;"არ დაწყებულა",((AZ$1&gt;მონაცემები!$I145)*OR(მონაცემები!$AF145&gt;AZ$1,მონაცემები!$AF145="")*((AZ$1-მონაცემები!$I145)/365)),0)</f>
        <v>0</v>
      </c>
      <c r="BA145" s="8">
        <f>IF(მონაცემები!$I145&lt;&gt;"არ დაწყებულა",((BA$1&gt;მონაცემები!$I145)*OR(მონაცემები!$AF145&gt;BA$1,მონაცემები!$AF145="")*((BA$1-მონაცემები!$I145)/365)),0)</f>
        <v>0</v>
      </c>
      <c r="BB145" s="8">
        <f>IF(მონაცემები!$I145&lt;&gt;"არ დაწყებულა",((BB$1&gt;მონაცემები!$I145)*OR(მონაცემები!$AF145&gt;BB$1,მონაცემები!$AF145="")*((BB$1-მონაცემები!$I145)/365)),0)</f>
        <v>0</v>
      </c>
      <c r="BC145" s="8">
        <f>IF(მონაცემები!$I145&lt;&gt;"არ დაწყებულა",((BC$1&gt;მონაცემები!$I145)*OR(მონაცემები!$AF145&gt;BC$1,მონაცემები!$AF145="")*((BC$1-მონაცემები!$I145)/365)),0)</f>
        <v>0</v>
      </c>
      <c r="BD145" s="8">
        <f>IF(მონაცემები!$I145&lt;&gt;"არ დაწყებულა",((BD$1&gt;მონაცემები!$I145)*OR(მონაცემები!$AF145&gt;BD$1,მონაცემები!$AF145="")*((BD$1-მონაცემები!$I145)/365)),0)</f>
        <v>0</v>
      </c>
    </row>
    <row r="146" spans="2:56">
      <c r="B146" s="8">
        <f>IF(მონაცემები!$I146&lt;&gt;"არ დაწყებულა",((B$1&gt;მონაცემები!$I146)*OR(მონაცემები!$AF146&gt;B$1,მონაცემები!$AF146="")*((B$1-მონაცემები!$I146)/365)),0)</f>
        <v>0</v>
      </c>
      <c r="C146" s="8">
        <f>IF(მონაცემები!$I146&lt;&gt;"არ დაწყებულა",((C$1&gt;მონაცემები!$I146)*OR(მონაცემები!$AF146&gt;C$1,მონაცემები!$AF146="")*((C$1-მონაცემები!$I146)/365)),0)</f>
        <v>0</v>
      </c>
      <c r="D146" s="8">
        <f>IF(მონაცემები!$I146&lt;&gt;"არ დაწყებულა",((D$1&gt;მონაცემები!$I146)*OR(მონაცემები!$AF146&gt;D$1,მონაცემები!$AF146="")*((D$1-მონაცემები!$I146)/365)),0)</f>
        <v>0</v>
      </c>
      <c r="E146" s="8">
        <f>IF(მონაცემები!$I146&lt;&gt;"არ დაწყებულა",((E$1&gt;მონაცემები!$I146)*OR(მონაცემები!$AF146&gt;E$1,მონაცემები!$AF146="")*((E$1-მონაცემები!$I146)/365)),0)</f>
        <v>0</v>
      </c>
      <c r="F146" s="8">
        <f>IF(მონაცემები!$I146&lt;&gt;"არ დაწყებულა",((F$1&gt;მონაცემები!$I146)*OR(მონაცემები!$AF146&gt;F$1,მონაცემები!$AF146="")*((F$1-მონაცემები!$I146)/365)),0)</f>
        <v>0</v>
      </c>
      <c r="G146" s="8">
        <f>IF(მონაცემები!$I146&lt;&gt;"არ დაწყებულა",((G$1&gt;მონაცემები!$I146)*OR(მონაცემები!$AF146&gt;G$1,მონაცემები!$AF146="")*((G$1-მონაცემები!$I146)/365)),0)</f>
        <v>0</v>
      </c>
      <c r="H146" s="8">
        <f>IF(მონაცემები!$I146&lt;&gt;"არ დაწყებულა",((H$1&gt;მონაცემები!$I146)*OR(მონაცემები!$AF146&gt;H$1,მონაცემები!$AF146="")*((H$1-მონაცემები!$I146)/365)),0)</f>
        <v>0</v>
      </c>
      <c r="I146" s="8">
        <f>IF(მონაცემები!$I146&lt;&gt;"არ დაწყებულა",((I$1&gt;მონაცემები!$I146)*OR(მონაცემები!$AF146&gt;I$1,მონაცემები!$AF146="")*((I$1-მონაცემები!$I146)/365)),0)</f>
        <v>0</v>
      </c>
      <c r="J146" s="8">
        <f>IF(მონაცემები!$I146&lt;&gt;"არ დაწყებულა",((J$1&gt;მონაცემები!$I146)*OR(მონაცემები!$AF146&gt;J$1,მონაცემები!$AF146="")*((J$1-მონაცემები!$I146)/365)),0)</f>
        <v>0</v>
      </c>
      <c r="K146" s="8">
        <f>IF(მონაცემები!$I146&lt;&gt;"არ დაწყებულა",((K$1&gt;მონაცემები!$I146)*OR(მონაცემები!$AF146&gt;K$1,მონაცემები!$AF146="")*((K$1-მონაცემები!$I146)/365)),0)</f>
        <v>0</v>
      </c>
      <c r="L146" s="8">
        <f>IF(მონაცემები!$I146&lt;&gt;"არ დაწყებულა",((L$1&gt;მონაცემები!$I146)*OR(მონაცემები!$AF146&gt;L$1,მონაცემები!$AF146="")*((L$1-მონაცემები!$I146)/365)),0)</f>
        <v>0</v>
      </c>
      <c r="M146" s="8">
        <f>IF(მონაცემები!$I146&lt;&gt;"არ დაწყებულა",((M$1&gt;მონაცემები!$I146)*OR(მონაცემები!$AF146&gt;M$1,მონაცემები!$AF146="")*((M$1-მონაცემები!$I146)/365)),0)</f>
        <v>0</v>
      </c>
      <c r="N146" s="8">
        <f>IF(მონაცემები!$I146&lt;&gt;"არ დაწყებულა",((N$1&gt;მონაცემები!$I146)*OR(მონაცემები!$AF146&gt;N$1,მონაცემები!$AF146="")*((N$1-მონაცემები!$I146)/365)),0)</f>
        <v>0</v>
      </c>
      <c r="O146" s="8">
        <f>IF(მონაცემები!$I146&lt;&gt;"არ დაწყებულა",((O$1&gt;მონაცემები!$I146)*OR(მონაცემები!$AF146&gt;O$1,მონაცემები!$AF146="")*((O$1-მონაცემები!$I146)/365)),0)</f>
        <v>0</v>
      </c>
      <c r="P146" s="8">
        <f>IF(მონაცემები!$I146&lt;&gt;"არ დაწყებულა",((P$1&gt;მონაცემები!$I146)*OR(მონაცემები!$AF146&gt;P$1,მონაცემები!$AF146="")*((P$1-მონაცემები!$I146)/365)),0)</f>
        <v>0</v>
      </c>
      <c r="Q146" s="8">
        <f>IF(მონაცემები!$I146&lt;&gt;"არ დაწყებულა",((Q$1&gt;მონაცემები!$I146)*OR(მონაცემები!$AF146&gt;Q$1,მონაცემები!$AF146="")*((Q$1-მონაცემები!$I146)/365)),0)</f>
        <v>0</v>
      </c>
      <c r="R146" s="8">
        <f>IF(მონაცემები!$I146&lt;&gt;"არ დაწყებულა",((R$1&gt;მონაცემები!$I146)*OR(მონაცემები!$AF146&gt;R$1,მონაცემები!$AF146="")*((R$1-მონაცემები!$I146)/365)),0)</f>
        <v>0</v>
      </c>
      <c r="S146" s="8">
        <f>IF(მონაცემები!$I146&lt;&gt;"არ დაწყებულა",((S$1&gt;მონაცემები!$I146)*OR(მონაცემები!$AF146&gt;S$1,მონაცემები!$AF146="")*((S$1-მონაცემები!$I146)/365)),0)</f>
        <v>0</v>
      </c>
      <c r="T146" s="8">
        <f>IF(მონაცემები!$I146&lt;&gt;"არ დაწყებულა",((T$1&gt;მონაცემები!$I146)*OR(მონაცემები!$AF146&gt;T$1,მონაცემები!$AF146="")*((T$1-მონაცემები!$I146)/365)),0)</f>
        <v>0</v>
      </c>
      <c r="U146" s="8">
        <f>IF(მონაცემები!$I146&lt;&gt;"არ დაწყებულა",((U$1&gt;მონაცემები!$I146)*OR(მონაცემები!$AF146&gt;U$1,მონაცემები!$AF146="")*((U$1-მონაცემები!$I146)/365)),0)</f>
        <v>0</v>
      </c>
      <c r="V146" s="8">
        <f>IF(მონაცემები!$I146&lt;&gt;"არ დაწყებულა",((V$1&gt;მონაცემები!$I146)*OR(მონაცემები!$AF146&gt;V$1,მონაცემები!$AF146="")*((V$1-მონაცემები!$I146)/365)),0)</f>
        <v>0</v>
      </c>
      <c r="W146" s="8">
        <f>IF(მონაცემები!$I146&lt;&gt;"არ დაწყებულა",((W$1&gt;მონაცემები!$I146)*OR(მონაცემები!$AF146&gt;W$1,მონაცემები!$AF146="")*((W$1-მონაცემები!$I146)/365)),0)</f>
        <v>0</v>
      </c>
      <c r="X146" s="8">
        <f>IF(მონაცემები!$I146&lt;&gt;"არ დაწყებულა",((X$1&gt;მონაცემები!$I146)*OR(მონაცემები!$AF146&gt;X$1,მონაცემები!$AF146="")*((X$1-მონაცემები!$I146)/365)),0)</f>
        <v>0</v>
      </c>
      <c r="Y146" s="8">
        <f>IF(მონაცემები!$I146&lt;&gt;"არ დაწყებულა",((Y$1&gt;მონაცემები!$I146)*OR(მონაცემები!$AF146&gt;Y$1,მონაცემები!$AF146="")*((Y$1-მონაცემები!$I146)/365)),0)</f>
        <v>0</v>
      </c>
      <c r="Z146" s="8">
        <f>IF(მონაცემები!$I146&lt;&gt;"არ დაწყებულა",((Z$1&gt;მონაცემები!$I146)*OR(მონაცემები!$AF146&gt;Z$1,მონაცემები!$AF146="")*((Z$1-მონაცემები!$I146)/365)),0)</f>
        <v>0</v>
      </c>
      <c r="AA146" s="8">
        <f>IF(მონაცემები!$I146&lt;&gt;"არ დაწყებულა",((AA$1&gt;მონაცემები!$I146)*OR(მონაცემები!$AF146&gt;AA$1,მონაცემები!$AF146="")*((AA$1-მონაცემები!$I146)/365)),0)</f>
        <v>0</v>
      </c>
      <c r="AB146" s="8">
        <f>IF(მონაცემები!$I146&lt;&gt;"არ დაწყებულა",((AB$1&gt;მონაცემები!$I146)*OR(მონაცემები!$AF146&gt;AB$1,მონაცემები!$AF146="")*((AB$1-მონაცემები!$I146)/365)),0)</f>
        <v>0</v>
      </c>
      <c r="AC146" s="8">
        <f>IF(მონაცემები!$I146&lt;&gt;"არ დაწყებულა",((AC$1&gt;მონაცემები!$I146)*OR(მონაცემები!$AF146&gt;AC$1,მონაცემები!$AF146="")*((AC$1-მონაცემები!$I146)/365)),0)</f>
        <v>0</v>
      </c>
      <c r="AD146" s="8">
        <f>IF(მონაცემები!$I146&lt;&gt;"არ დაწყებულა",((AD$1&gt;მონაცემები!$I146)*OR(მონაცემები!$AF146&gt;AD$1,მონაცემები!$AF146="")*((AD$1-მონაცემები!$I146)/365)),0)</f>
        <v>0</v>
      </c>
      <c r="AE146" s="8">
        <f>IF(მონაცემები!$I146&lt;&gt;"არ დაწყებულა",((AE$1&gt;მონაცემები!$I146)*OR(მონაცემები!$AF146&gt;AE$1,მონაცემები!$AF146="")*((AE$1-მონაცემები!$I146)/365)),0)</f>
        <v>0</v>
      </c>
      <c r="AF146" s="8">
        <f>IF(მონაცემები!$I146&lt;&gt;"არ დაწყებულა",((AF$1&gt;მონაცემები!$I146)*OR(მონაცემები!$AF146&gt;AF$1,მონაცემები!$AF146="")*((AF$1-მონაცემები!$I146)/365)),0)</f>
        <v>0</v>
      </c>
      <c r="AG146" s="8">
        <f>IF(მონაცემები!$I146&lt;&gt;"არ დაწყებულა",((AG$1&gt;მონაცემები!$I146)*OR(მონაცემები!$AF146&gt;AG$1,მონაცემები!$AF146="")*((AG$1-მონაცემები!$I146)/365)),0)</f>
        <v>0</v>
      </c>
      <c r="AH146" s="8">
        <f>IF(მონაცემები!$I146&lt;&gt;"არ დაწყებულა",((AH$1&gt;მონაცემები!$I146)*OR(მონაცემები!$AF146&gt;AH$1,მონაცემები!$AF146="")*((AH$1-მონაცემები!$I146)/365)),0)</f>
        <v>0</v>
      </c>
      <c r="AI146" s="8">
        <f>IF(მონაცემები!$I146&lt;&gt;"არ დაწყებულა",((AI$1&gt;მონაცემები!$I146)*OR(მონაცემები!$AF146&gt;AI$1,მონაცემები!$AF146="")*((AI$1-მონაცემები!$I146)/365)),0)</f>
        <v>0</v>
      </c>
      <c r="AJ146" s="8">
        <f>IF(მონაცემები!$I146&lt;&gt;"არ დაწყებულა",((AJ$1&gt;მონაცემები!$I146)*OR(მონაცემები!$AF146&gt;AJ$1,მონაცემები!$AF146="")*((AJ$1-მონაცემები!$I146)/365)),0)</f>
        <v>0</v>
      </c>
      <c r="AK146" s="8">
        <f>IF(მონაცემები!$I146&lt;&gt;"არ დაწყებულა",((AK$1&gt;მონაცემები!$I146)*OR(მონაცემები!$AF146&gt;AK$1,მონაცემები!$AF146="")*((AK$1-მონაცემები!$I146)/365)),0)</f>
        <v>0</v>
      </c>
      <c r="AL146" s="8">
        <f>IF(მონაცემები!$I146&lt;&gt;"არ დაწყებულა",((AL$1&gt;მონაცემები!$I146)*OR(მონაცემები!$AF146&gt;AL$1,მონაცემები!$AF146="")*((AL$1-მონაცემები!$I146)/365)),0)</f>
        <v>0</v>
      </c>
      <c r="AM146" s="8">
        <f>IF(მონაცემები!$I146&lt;&gt;"არ დაწყებულა",((AM$1&gt;მონაცემები!$I146)*OR(მონაცემები!$AF146&gt;AM$1,მონაცემები!$AF146="")*((AM$1-მონაცემები!$I146)/365)),0)</f>
        <v>0</v>
      </c>
      <c r="AN146" s="8">
        <f>IF(მონაცემები!$I146&lt;&gt;"არ დაწყებულა",((AN$1&gt;მონაცემები!$I146)*OR(მონაცემები!$AF146&gt;AN$1,მონაცემები!$AF146="")*((AN$1-მონაცემები!$I146)/365)),0)</f>
        <v>0</v>
      </c>
      <c r="AO146" s="8">
        <f>IF(მონაცემები!$I146&lt;&gt;"არ დაწყებულა",((AO$1&gt;მონაცემები!$I146)*OR(მონაცემები!$AF146&gt;AO$1,მონაცემები!$AF146="")*((AO$1-მონაცემები!$I146)/365)),0)</f>
        <v>0</v>
      </c>
      <c r="AP146" s="8">
        <f>IF(მონაცემები!$I146&lt;&gt;"არ დაწყებულა",((AP$1&gt;მონაცემები!$I146)*OR(მონაცემები!$AF146&gt;AP$1,მონაცემები!$AF146="")*((AP$1-მონაცემები!$I146)/365)),0)</f>
        <v>0</v>
      </c>
      <c r="AQ146" s="8">
        <f>IF(მონაცემები!$I146&lt;&gt;"არ დაწყებულა",((AQ$1&gt;მონაცემები!$I146)*OR(მონაცემები!$AF146&gt;AQ$1,მონაცემები!$AF146="")*((AQ$1-მონაცემები!$I146)/365)),0)</f>
        <v>0</v>
      </c>
      <c r="AR146" s="8">
        <f>IF(მონაცემები!$I146&lt;&gt;"არ დაწყებულა",((AR$1&gt;მონაცემები!$I146)*OR(მონაცემები!$AF146&gt;AR$1,მონაცემები!$AF146="")*((AR$1-მონაცემები!$I146)/365)),0)</f>
        <v>0</v>
      </c>
      <c r="AS146" s="8">
        <f>IF(მონაცემები!$I146&lt;&gt;"არ დაწყებულა",((AS$1&gt;მონაცემები!$I146)*OR(მონაცემები!$AF146&gt;AS$1,მონაცემები!$AF146="")*((AS$1-მონაცემები!$I146)/365)),0)</f>
        <v>0</v>
      </c>
      <c r="AT146" s="8">
        <f>IF(მონაცემები!$I146&lt;&gt;"არ დაწყებულა",((AT$1&gt;მონაცემები!$I146)*OR(მონაცემები!$AF146&gt;AT$1,მონაცემები!$AF146="")*((AT$1-მონაცემები!$I146)/365)),0)</f>
        <v>0</v>
      </c>
      <c r="AU146" s="8">
        <f>IF(მონაცემები!$I146&lt;&gt;"არ დაწყებულა",((AU$1&gt;მონაცემები!$I146)*OR(მონაცემები!$AF146&gt;AU$1,მონაცემები!$AF146="")*((AU$1-მონაცემები!$I146)/365)),0)</f>
        <v>0</v>
      </c>
      <c r="AV146" s="8">
        <f>IF(მონაცემები!$I146&lt;&gt;"არ დაწყებულა",((AV$1&gt;მონაცემები!$I146)*OR(მონაცემები!$AF146&gt;AV$1,მონაცემები!$AF146="")*((AV$1-მონაცემები!$I146)/365)),0)</f>
        <v>0</v>
      </c>
      <c r="AW146" s="8">
        <f>IF(მონაცემები!$I146&lt;&gt;"არ დაწყებულა",((AW$1&gt;მონაცემები!$I146)*OR(მონაცემები!$AF146&gt;AW$1,მონაცემები!$AF146="")*((AW$1-მონაცემები!$I146)/365)),0)</f>
        <v>0</v>
      </c>
      <c r="AX146" s="8">
        <f>IF(მონაცემები!$I146&lt;&gt;"არ დაწყებულა",((AX$1&gt;მონაცემები!$I146)*OR(მონაცემები!$AF146&gt;AX$1,მონაცემები!$AF146="")*((AX$1-მონაცემები!$I146)/365)),0)</f>
        <v>0</v>
      </c>
      <c r="AY146" s="8">
        <f>IF(მონაცემები!$I146&lt;&gt;"არ დაწყებულა",((AY$1&gt;მონაცემები!$I146)*OR(მონაცემები!$AF146&gt;AY$1,მონაცემები!$AF146="")*((AY$1-მონაცემები!$I146)/365)),0)</f>
        <v>0</v>
      </c>
      <c r="AZ146" s="8">
        <f>IF(მონაცემები!$I146&lt;&gt;"არ დაწყებულა",((AZ$1&gt;მონაცემები!$I146)*OR(მონაცემები!$AF146&gt;AZ$1,მონაცემები!$AF146="")*((AZ$1-მონაცემები!$I146)/365)),0)</f>
        <v>0</v>
      </c>
      <c r="BA146" s="8">
        <f>IF(მონაცემები!$I146&lt;&gt;"არ დაწყებულა",((BA$1&gt;მონაცემები!$I146)*OR(მონაცემები!$AF146&gt;BA$1,მონაცემები!$AF146="")*((BA$1-მონაცემები!$I146)/365)),0)</f>
        <v>0</v>
      </c>
      <c r="BB146" s="8">
        <f>IF(მონაცემები!$I146&lt;&gt;"არ დაწყებულა",((BB$1&gt;მონაცემები!$I146)*OR(მონაცემები!$AF146&gt;BB$1,მონაცემები!$AF146="")*((BB$1-მონაცემები!$I146)/365)),0)</f>
        <v>0</v>
      </c>
      <c r="BC146" s="8">
        <f>IF(მონაცემები!$I146&lt;&gt;"არ დაწყებულა",((BC$1&gt;მონაცემები!$I146)*OR(მონაცემები!$AF146&gt;BC$1,მონაცემები!$AF146="")*((BC$1-მონაცემები!$I146)/365)),0)</f>
        <v>0</v>
      </c>
      <c r="BD146" s="8">
        <f>IF(მონაცემები!$I146&lt;&gt;"არ დაწყებულა",((BD$1&gt;მონაცემები!$I146)*OR(მონაცემები!$AF146&gt;BD$1,მონაცემები!$AF146="")*((BD$1-მონაცემები!$I146)/365)),0)</f>
        <v>0</v>
      </c>
    </row>
    <row r="147" spans="2:56">
      <c r="B147" s="8">
        <f>IF(მონაცემები!$I147&lt;&gt;"არ დაწყებულა",((B$1&gt;მონაცემები!$I147)*OR(მონაცემები!$AF147&gt;B$1,მონაცემები!$AF147="")*((B$1-მონაცემები!$I147)/365)),0)</f>
        <v>0</v>
      </c>
      <c r="C147" s="8">
        <f>IF(მონაცემები!$I147&lt;&gt;"არ დაწყებულა",((C$1&gt;მონაცემები!$I147)*OR(მონაცემები!$AF147&gt;C$1,მონაცემები!$AF147="")*((C$1-მონაცემები!$I147)/365)),0)</f>
        <v>0</v>
      </c>
      <c r="D147" s="8">
        <f>IF(მონაცემები!$I147&lt;&gt;"არ დაწყებულა",((D$1&gt;მონაცემები!$I147)*OR(მონაცემები!$AF147&gt;D$1,მონაცემები!$AF147="")*((D$1-მონაცემები!$I147)/365)),0)</f>
        <v>0</v>
      </c>
      <c r="E147" s="8">
        <f>IF(მონაცემები!$I147&lt;&gt;"არ დაწყებულა",((E$1&gt;მონაცემები!$I147)*OR(მონაცემები!$AF147&gt;E$1,მონაცემები!$AF147="")*((E$1-მონაცემები!$I147)/365)),0)</f>
        <v>0</v>
      </c>
      <c r="F147" s="8">
        <f>IF(მონაცემები!$I147&lt;&gt;"არ დაწყებულა",((F$1&gt;მონაცემები!$I147)*OR(მონაცემები!$AF147&gt;F$1,მონაცემები!$AF147="")*((F$1-მონაცემები!$I147)/365)),0)</f>
        <v>0</v>
      </c>
      <c r="G147" s="8">
        <f>IF(მონაცემები!$I147&lt;&gt;"არ დაწყებულა",((G$1&gt;მონაცემები!$I147)*OR(მონაცემები!$AF147&gt;G$1,მონაცემები!$AF147="")*((G$1-მონაცემები!$I147)/365)),0)</f>
        <v>0</v>
      </c>
      <c r="H147" s="8">
        <f>IF(მონაცემები!$I147&lt;&gt;"არ დაწყებულა",((H$1&gt;მონაცემები!$I147)*OR(მონაცემები!$AF147&gt;H$1,მონაცემები!$AF147="")*((H$1-მონაცემები!$I147)/365)),0)</f>
        <v>0</v>
      </c>
      <c r="I147" s="8">
        <f>IF(მონაცემები!$I147&lt;&gt;"არ დაწყებულა",((I$1&gt;მონაცემები!$I147)*OR(მონაცემები!$AF147&gt;I$1,მონაცემები!$AF147="")*((I$1-მონაცემები!$I147)/365)),0)</f>
        <v>0</v>
      </c>
      <c r="J147" s="8">
        <f>IF(მონაცემები!$I147&lt;&gt;"არ დაწყებულა",((J$1&gt;მონაცემები!$I147)*OR(მონაცემები!$AF147&gt;J$1,მონაცემები!$AF147="")*((J$1-მონაცემები!$I147)/365)),0)</f>
        <v>0</v>
      </c>
      <c r="K147" s="8">
        <f>IF(მონაცემები!$I147&lt;&gt;"არ დაწყებულა",((K$1&gt;მონაცემები!$I147)*OR(მონაცემები!$AF147&gt;K$1,მონაცემები!$AF147="")*((K$1-მონაცემები!$I147)/365)),0)</f>
        <v>0</v>
      </c>
      <c r="L147" s="8">
        <f>IF(მონაცემები!$I147&lt;&gt;"არ დაწყებულა",((L$1&gt;მონაცემები!$I147)*OR(მონაცემები!$AF147&gt;L$1,მონაცემები!$AF147="")*((L$1-მონაცემები!$I147)/365)),0)</f>
        <v>0</v>
      </c>
      <c r="M147" s="8">
        <f>IF(მონაცემები!$I147&lt;&gt;"არ დაწყებულა",((M$1&gt;მონაცემები!$I147)*OR(მონაცემები!$AF147&gt;M$1,მონაცემები!$AF147="")*((M$1-მონაცემები!$I147)/365)),0)</f>
        <v>0</v>
      </c>
      <c r="N147" s="8">
        <f>IF(მონაცემები!$I147&lt;&gt;"არ დაწყებულა",((N$1&gt;მონაცემები!$I147)*OR(მონაცემები!$AF147&gt;N$1,მონაცემები!$AF147="")*((N$1-მონაცემები!$I147)/365)),0)</f>
        <v>0</v>
      </c>
      <c r="O147" s="8">
        <f>IF(მონაცემები!$I147&lt;&gt;"არ დაწყებულა",((O$1&gt;მონაცემები!$I147)*OR(მონაცემები!$AF147&gt;O$1,მონაცემები!$AF147="")*((O$1-მონაცემები!$I147)/365)),0)</f>
        <v>0</v>
      </c>
      <c r="P147" s="8">
        <f>IF(მონაცემები!$I147&lt;&gt;"არ დაწყებულა",((P$1&gt;მონაცემები!$I147)*OR(მონაცემები!$AF147&gt;P$1,მონაცემები!$AF147="")*((P$1-მონაცემები!$I147)/365)),0)</f>
        <v>0</v>
      </c>
      <c r="Q147" s="8">
        <f>IF(მონაცემები!$I147&lt;&gt;"არ დაწყებულა",((Q$1&gt;მონაცემები!$I147)*OR(მონაცემები!$AF147&gt;Q$1,მონაცემები!$AF147="")*((Q$1-მონაცემები!$I147)/365)),0)</f>
        <v>0</v>
      </c>
      <c r="R147" s="8">
        <f>IF(მონაცემები!$I147&lt;&gt;"არ დაწყებულა",((R$1&gt;მონაცემები!$I147)*OR(მონაცემები!$AF147&gt;R$1,მონაცემები!$AF147="")*((R$1-მონაცემები!$I147)/365)),0)</f>
        <v>0</v>
      </c>
      <c r="S147" s="8">
        <f>IF(მონაცემები!$I147&lt;&gt;"არ დაწყებულა",((S$1&gt;მონაცემები!$I147)*OR(მონაცემები!$AF147&gt;S$1,მონაცემები!$AF147="")*((S$1-მონაცემები!$I147)/365)),0)</f>
        <v>0</v>
      </c>
      <c r="T147" s="8">
        <f>IF(მონაცემები!$I147&lt;&gt;"არ დაწყებულა",((T$1&gt;მონაცემები!$I147)*OR(მონაცემები!$AF147&gt;T$1,მონაცემები!$AF147="")*((T$1-მონაცემები!$I147)/365)),0)</f>
        <v>0</v>
      </c>
      <c r="U147" s="8">
        <f>IF(მონაცემები!$I147&lt;&gt;"არ დაწყებულა",((U$1&gt;მონაცემები!$I147)*OR(მონაცემები!$AF147&gt;U$1,მონაცემები!$AF147="")*((U$1-მონაცემები!$I147)/365)),0)</f>
        <v>0</v>
      </c>
      <c r="V147" s="8">
        <f>IF(მონაცემები!$I147&lt;&gt;"არ დაწყებულა",((V$1&gt;მონაცემები!$I147)*OR(მონაცემები!$AF147&gt;V$1,მონაცემები!$AF147="")*((V$1-მონაცემები!$I147)/365)),0)</f>
        <v>0</v>
      </c>
      <c r="W147" s="8">
        <f>IF(მონაცემები!$I147&lt;&gt;"არ დაწყებულა",((W$1&gt;მონაცემები!$I147)*OR(მონაცემები!$AF147&gt;W$1,მონაცემები!$AF147="")*((W$1-მონაცემები!$I147)/365)),0)</f>
        <v>0</v>
      </c>
      <c r="X147" s="8">
        <f>IF(მონაცემები!$I147&lt;&gt;"არ დაწყებულა",((X$1&gt;მონაცემები!$I147)*OR(მონაცემები!$AF147&gt;X$1,მონაცემები!$AF147="")*((X$1-მონაცემები!$I147)/365)),0)</f>
        <v>0</v>
      </c>
      <c r="Y147" s="8">
        <f>IF(მონაცემები!$I147&lt;&gt;"არ დაწყებულა",((Y$1&gt;მონაცემები!$I147)*OR(მონაცემები!$AF147&gt;Y$1,მონაცემები!$AF147="")*((Y$1-მონაცემები!$I147)/365)),0)</f>
        <v>0</v>
      </c>
      <c r="Z147" s="8">
        <f>IF(მონაცემები!$I147&lt;&gt;"არ დაწყებულა",((Z$1&gt;მონაცემები!$I147)*OR(მონაცემები!$AF147&gt;Z$1,მონაცემები!$AF147="")*((Z$1-მონაცემები!$I147)/365)),0)</f>
        <v>0</v>
      </c>
      <c r="AA147" s="8">
        <f>IF(მონაცემები!$I147&lt;&gt;"არ დაწყებულა",((AA$1&gt;მონაცემები!$I147)*OR(მონაცემები!$AF147&gt;AA$1,მონაცემები!$AF147="")*((AA$1-მონაცემები!$I147)/365)),0)</f>
        <v>0</v>
      </c>
      <c r="AB147" s="8">
        <f>IF(მონაცემები!$I147&lt;&gt;"არ დაწყებულა",((AB$1&gt;მონაცემები!$I147)*OR(მონაცემები!$AF147&gt;AB$1,მონაცემები!$AF147="")*((AB$1-მონაცემები!$I147)/365)),0)</f>
        <v>0</v>
      </c>
      <c r="AC147" s="8">
        <f>IF(მონაცემები!$I147&lt;&gt;"არ დაწყებულა",((AC$1&gt;მონაცემები!$I147)*OR(მონაცემები!$AF147&gt;AC$1,მონაცემები!$AF147="")*((AC$1-მონაცემები!$I147)/365)),0)</f>
        <v>0</v>
      </c>
      <c r="AD147" s="8">
        <f>IF(მონაცემები!$I147&lt;&gt;"არ დაწყებულა",((AD$1&gt;მონაცემები!$I147)*OR(მონაცემები!$AF147&gt;AD$1,მონაცემები!$AF147="")*((AD$1-მონაცემები!$I147)/365)),0)</f>
        <v>0</v>
      </c>
      <c r="AE147" s="8">
        <f>IF(მონაცემები!$I147&lt;&gt;"არ დაწყებულა",((AE$1&gt;მონაცემები!$I147)*OR(მონაცემები!$AF147&gt;AE$1,მონაცემები!$AF147="")*((AE$1-მონაცემები!$I147)/365)),0)</f>
        <v>0</v>
      </c>
      <c r="AF147" s="8">
        <f>IF(მონაცემები!$I147&lt;&gt;"არ დაწყებულა",((AF$1&gt;მონაცემები!$I147)*OR(მონაცემები!$AF147&gt;AF$1,მონაცემები!$AF147="")*((AF$1-მონაცემები!$I147)/365)),0)</f>
        <v>0</v>
      </c>
      <c r="AG147" s="8">
        <f>IF(მონაცემები!$I147&lt;&gt;"არ დაწყებულა",((AG$1&gt;მონაცემები!$I147)*OR(მონაცემები!$AF147&gt;AG$1,მონაცემები!$AF147="")*((AG$1-მონაცემები!$I147)/365)),0)</f>
        <v>0</v>
      </c>
      <c r="AH147" s="8">
        <f>IF(მონაცემები!$I147&lt;&gt;"არ დაწყებულა",((AH$1&gt;მონაცემები!$I147)*OR(მონაცემები!$AF147&gt;AH$1,მონაცემები!$AF147="")*((AH$1-მონაცემები!$I147)/365)),0)</f>
        <v>0</v>
      </c>
      <c r="AI147" s="8">
        <f>IF(მონაცემები!$I147&lt;&gt;"არ დაწყებულა",((AI$1&gt;მონაცემები!$I147)*OR(მონაცემები!$AF147&gt;AI$1,მონაცემები!$AF147="")*((AI$1-მონაცემები!$I147)/365)),0)</f>
        <v>0</v>
      </c>
      <c r="AJ147" s="8">
        <f>IF(მონაცემები!$I147&lt;&gt;"არ დაწყებულა",((AJ$1&gt;მონაცემები!$I147)*OR(მონაცემები!$AF147&gt;AJ$1,მონაცემები!$AF147="")*((AJ$1-მონაცემები!$I147)/365)),0)</f>
        <v>0</v>
      </c>
      <c r="AK147" s="8">
        <f>IF(მონაცემები!$I147&lt;&gt;"არ დაწყებულა",((AK$1&gt;მონაცემები!$I147)*OR(მონაცემები!$AF147&gt;AK$1,მონაცემები!$AF147="")*((AK$1-მონაცემები!$I147)/365)),0)</f>
        <v>0</v>
      </c>
      <c r="AL147" s="8">
        <f>IF(მონაცემები!$I147&lt;&gt;"არ დაწყებულა",((AL$1&gt;მონაცემები!$I147)*OR(მონაცემები!$AF147&gt;AL$1,მონაცემები!$AF147="")*((AL$1-მონაცემები!$I147)/365)),0)</f>
        <v>0</v>
      </c>
      <c r="AM147" s="8">
        <f>IF(მონაცემები!$I147&lt;&gt;"არ დაწყებულა",((AM$1&gt;მონაცემები!$I147)*OR(მონაცემები!$AF147&gt;AM$1,მონაცემები!$AF147="")*((AM$1-მონაცემები!$I147)/365)),0)</f>
        <v>0</v>
      </c>
      <c r="AN147" s="8">
        <f>IF(მონაცემები!$I147&lt;&gt;"არ დაწყებულა",((AN$1&gt;მონაცემები!$I147)*OR(მონაცემები!$AF147&gt;AN$1,მონაცემები!$AF147="")*((AN$1-მონაცემები!$I147)/365)),0)</f>
        <v>0</v>
      </c>
      <c r="AO147" s="8">
        <f>IF(მონაცემები!$I147&lt;&gt;"არ დაწყებულა",((AO$1&gt;მონაცემები!$I147)*OR(მონაცემები!$AF147&gt;AO$1,მონაცემები!$AF147="")*((AO$1-მონაცემები!$I147)/365)),0)</f>
        <v>0</v>
      </c>
      <c r="AP147" s="8">
        <f>IF(მონაცემები!$I147&lt;&gt;"არ დაწყებულა",((AP$1&gt;მონაცემები!$I147)*OR(მონაცემები!$AF147&gt;AP$1,მონაცემები!$AF147="")*((AP$1-მონაცემები!$I147)/365)),0)</f>
        <v>0</v>
      </c>
      <c r="AQ147" s="8">
        <f>IF(მონაცემები!$I147&lt;&gt;"არ დაწყებულა",((AQ$1&gt;მონაცემები!$I147)*OR(მონაცემები!$AF147&gt;AQ$1,მონაცემები!$AF147="")*((AQ$1-მონაცემები!$I147)/365)),0)</f>
        <v>0</v>
      </c>
      <c r="AR147" s="8">
        <f>IF(მონაცემები!$I147&lt;&gt;"არ დაწყებულა",((AR$1&gt;მონაცემები!$I147)*OR(მონაცემები!$AF147&gt;AR$1,მონაცემები!$AF147="")*((AR$1-მონაცემები!$I147)/365)),0)</f>
        <v>0</v>
      </c>
      <c r="AS147" s="8">
        <f>IF(მონაცემები!$I147&lt;&gt;"არ დაწყებულა",((AS$1&gt;მონაცემები!$I147)*OR(მონაცემები!$AF147&gt;AS$1,მონაცემები!$AF147="")*((AS$1-მონაცემები!$I147)/365)),0)</f>
        <v>0</v>
      </c>
      <c r="AT147" s="8">
        <f>IF(მონაცემები!$I147&lt;&gt;"არ დაწყებულა",((AT$1&gt;მონაცემები!$I147)*OR(მონაცემები!$AF147&gt;AT$1,მონაცემები!$AF147="")*((AT$1-მონაცემები!$I147)/365)),0)</f>
        <v>0</v>
      </c>
      <c r="AU147" s="8">
        <f>IF(მონაცემები!$I147&lt;&gt;"არ დაწყებულა",((AU$1&gt;მონაცემები!$I147)*OR(მონაცემები!$AF147&gt;AU$1,მონაცემები!$AF147="")*((AU$1-მონაცემები!$I147)/365)),0)</f>
        <v>0</v>
      </c>
      <c r="AV147" s="8">
        <f>IF(მონაცემები!$I147&lt;&gt;"არ დაწყებულა",((AV$1&gt;მონაცემები!$I147)*OR(მონაცემები!$AF147&gt;AV$1,მონაცემები!$AF147="")*((AV$1-მონაცემები!$I147)/365)),0)</f>
        <v>0</v>
      </c>
      <c r="AW147" s="8">
        <f>IF(მონაცემები!$I147&lt;&gt;"არ დაწყებულა",((AW$1&gt;მონაცემები!$I147)*OR(მონაცემები!$AF147&gt;AW$1,მონაცემები!$AF147="")*((AW$1-მონაცემები!$I147)/365)),0)</f>
        <v>0</v>
      </c>
      <c r="AX147" s="8">
        <f>IF(მონაცემები!$I147&lt;&gt;"არ დაწყებულა",((AX$1&gt;მონაცემები!$I147)*OR(მონაცემები!$AF147&gt;AX$1,მონაცემები!$AF147="")*((AX$1-მონაცემები!$I147)/365)),0)</f>
        <v>0</v>
      </c>
      <c r="AY147" s="8">
        <f>IF(მონაცემები!$I147&lt;&gt;"არ დაწყებულა",((AY$1&gt;მონაცემები!$I147)*OR(მონაცემები!$AF147&gt;AY$1,მონაცემები!$AF147="")*((AY$1-მონაცემები!$I147)/365)),0)</f>
        <v>0</v>
      </c>
      <c r="AZ147" s="8">
        <f>IF(მონაცემები!$I147&lt;&gt;"არ დაწყებულა",((AZ$1&gt;მონაცემები!$I147)*OR(მონაცემები!$AF147&gt;AZ$1,მონაცემები!$AF147="")*((AZ$1-მონაცემები!$I147)/365)),0)</f>
        <v>0</v>
      </c>
      <c r="BA147" s="8">
        <f>IF(მონაცემები!$I147&lt;&gt;"არ დაწყებულა",((BA$1&gt;მონაცემები!$I147)*OR(მონაცემები!$AF147&gt;BA$1,მონაცემები!$AF147="")*((BA$1-მონაცემები!$I147)/365)),0)</f>
        <v>0</v>
      </c>
      <c r="BB147" s="8">
        <f>IF(მონაცემები!$I147&lt;&gt;"არ დაწყებულა",((BB$1&gt;მონაცემები!$I147)*OR(მონაცემები!$AF147&gt;BB$1,მონაცემები!$AF147="")*((BB$1-მონაცემები!$I147)/365)),0)</f>
        <v>0</v>
      </c>
      <c r="BC147" s="8">
        <f>IF(მონაცემები!$I147&lt;&gt;"არ დაწყებულა",((BC$1&gt;მონაცემები!$I147)*OR(მონაცემები!$AF147&gt;BC$1,მონაცემები!$AF147="")*((BC$1-მონაცემები!$I147)/365)),0)</f>
        <v>0</v>
      </c>
      <c r="BD147" s="8">
        <f>IF(მონაცემები!$I147&lt;&gt;"არ დაწყებულა",((BD$1&gt;მონაცემები!$I147)*OR(მონაცემები!$AF147&gt;BD$1,მონაცემები!$AF147="")*((BD$1-მონაცემები!$I147)/365)),0)</f>
        <v>0</v>
      </c>
    </row>
    <row r="148" spans="2:56">
      <c r="B148" s="8">
        <f>IF(მონაცემები!$I148&lt;&gt;"არ დაწყებულა",((B$1&gt;მონაცემები!$I148)*OR(მონაცემები!$AF148&gt;B$1,მონაცემები!$AF148="")*((B$1-მონაცემები!$I148)/365)),0)</f>
        <v>0</v>
      </c>
      <c r="C148" s="8">
        <f>IF(მონაცემები!$I148&lt;&gt;"არ დაწყებულა",((C$1&gt;მონაცემები!$I148)*OR(მონაცემები!$AF148&gt;C$1,მონაცემები!$AF148="")*((C$1-მონაცემები!$I148)/365)),0)</f>
        <v>0</v>
      </c>
      <c r="D148" s="8">
        <f>IF(მონაცემები!$I148&lt;&gt;"არ დაწყებულა",((D$1&gt;მონაცემები!$I148)*OR(მონაცემები!$AF148&gt;D$1,მონაცემები!$AF148="")*((D$1-მონაცემები!$I148)/365)),0)</f>
        <v>0</v>
      </c>
      <c r="E148" s="8">
        <f>IF(მონაცემები!$I148&lt;&gt;"არ დაწყებულა",((E$1&gt;მონაცემები!$I148)*OR(მონაცემები!$AF148&gt;E$1,მონაცემები!$AF148="")*((E$1-მონაცემები!$I148)/365)),0)</f>
        <v>0</v>
      </c>
      <c r="F148" s="8">
        <f>IF(მონაცემები!$I148&lt;&gt;"არ დაწყებულა",((F$1&gt;მონაცემები!$I148)*OR(მონაცემები!$AF148&gt;F$1,მონაცემები!$AF148="")*((F$1-მონაცემები!$I148)/365)),0)</f>
        <v>0</v>
      </c>
      <c r="G148" s="8">
        <f>IF(მონაცემები!$I148&lt;&gt;"არ დაწყებულა",((G$1&gt;მონაცემები!$I148)*OR(მონაცემები!$AF148&gt;G$1,მონაცემები!$AF148="")*((G$1-მონაცემები!$I148)/365)),0)</f>
        <v>0</v>
      </c>
      <c r="H148" s="8">
        <f>IF(მონაცემები!$I148&lt;&gt;"არ დაწყებულა",((H$1&gt;მონაცემები!$I148)*OR(მონაცემები!$AF148&gt;H$1,მონაცემები!$AF148="")*((H$1-მონაცემები!$I148)/365)),0)</f>
        <v>0</v>
      </c>
      <c r="I148" s="8">
        <f>IF(მონაცემები!$I148&lt;&gt;"არ დაწყებულა",((I$1&gt;მონაცემები!$I148)*OR(მონაცემები!$AF148&gt;I$1,მონაცემები!$AF148="")*((I$1-მონაცემები!$I148)/365)),0)</f>
        <v>0</v>
      </c>
      <c r="J148" s="8">
        <f>IF(მონაცემები!$I148&lt;&gt;"არ დაწყებულა",((J$1&gt;მონაცემები!$I148)*OR(მონაცემები!$AF148&gt;J$1,მონაცემები!$AF148="")*((J$1-მონაცემები!$I148)/365)),0)</f>
        <v>0</v>
      </c>
      <c r="K148" s="8">
        <f>IF(მონაცემები!$I148&lt;&gt;"არ დაწყებულა",((K$1&gt;მონაცემები!$I148)*OR(მონაცემები!$AF148&gt;K$1,მონაცემები!$AF148="")*((K$1-მონაცემები!$I148)/365)),0)</f>
        <v>0</v>
      </c>
      <c r="L148" s="8">
        <f>IF(მონაცემები!$I148&lt;&gt;"არ დაწყებულა",((L$1&gt;მონაცემები!$I148)*OR(მონაცემები!$AF148&gt;L$1,მონაცემები!$AF148="")*((L$1-მონაცემები!$I148)/365)),0)</f>
        <v>0</v>
      </c>
      <c r="M148" s="8">
        <f>IF(მონაცემები!$I148&lt;&gt;"არ დაწყებულა",((M$1&gt;მონაცემები!$I148)*OR(მონაცემები!$AF148&gt;M$1,მონაცემები!$AF148="")*((M$1-მონაცემები!$I148)/365)),0)</f>
        <v>0</v>
      </c>
      <c r="N148" s="8">
        <f>IF(მონაცემები!$I148&lt;&gt;"არ დაწყებულა",((N$1&gt;მონაცემები!$I148)*OR(მონაცემები!$AF148&gt;N$1,მონაცემები!$AF148="")*((N$1-მონაცემები!$I148)/365)),0)</f>
        <v>0</v>
      </c>
      <c r="O148" s="8">
        <f>IF(მონაცემები!$I148&lt;&gt;"არ დაწყებულა",((O$1&gt;მონაცემები!$I148)*OR(მონაცემები!$AF148&gt;O$1,მონაცემები!$AF148="")*((O$1-მონაცემები!$I148)/365)),0)</f>
        <v>0</v>
      </c>
      <c r="P148" s="8">
        <f>IF(მონაცემები!$I148&lt;&gt;"არ დაწყებულა",((P$1&gt;მონაცემები!$I148)*OR(მონაცემები!$AF148&gt;P$1,მონაცემები!$AF148="")*((P$1-მონაცემები!$I148)/365)),0)</f>
        <v>0</v>
      </c>
      <c r="Q148" s="8">
        <f>IF(მონაცემები!$I148&lt;&gt;"არ დაწყებულა",((Q$1&gt;მონაცემები!$I148)*OR(მონაცემები!$AF148&gt;Q$1,მონაცემები!$AF148="")*((Q$1-მონაცემები!$I148)/365)),0)</f>
        <v>0</v>
      </c>
      <c r="R148" s="8">
        <f>IF(მონაცემები!$I148&lt;&gt;"არ დაწყებულა",((R$1&gt;მონაცემები!$I148)*OR(მონაცემები!$AF148&gt;R$1,მონაცემები!$AF148="")*((R$1-მონაცემები!$I148)/365)),0)</f>
        <v>0</v>
      </c>
      <c r="S148" s="8">
        <f>IF(მონაცემები!$I148&lt;&gt;"არ დაწყებულა",((S$1&gt;მონაცემები!$I148)*OR(მონაცემები!$AF148&gt;S$1,მონაცემები!$AF148="")*((S$1-მონაცემები!$I148)/365)),0)</f>
        <v>0</v>
      </c>
      <c r="T148" s="8">
        <f>IF(მონაცემები!$I148&lt;&gt;"არ დაწყებულა",((T$1&gt;მონაცემები!$I148)*OR(მონაცემები!$AF148&gt;T$1,მონაცემები!$AF148="")*((T$1-მონაცემები!$I148)/365)),0)</f>
        <v>0</v>
      </c>
      <c r="U148" s="8">
        <f>IF(მონაცემები!$I148&lt;&gt;"არ დაწყებულა",((U$1&gt;მონაცემები!$I148)*OR(მონაცემები!$AF148&gt;U$1,მონაცემები!$AF148="")*((U$1-მონაცემები!$I148)/365)),0)</f>
        <v>0</v>
      </c>
      <c r="V148" s="8">
        <f>IF(მონაცემები!$I148&lt;&gt;"არ დაწყებულა",((V$1&gt;მონაცემები!$I148)*OR(მონაცემები!$AF148&gt;V$1,მონაცემები!$AF148="")*((V$1-მონაცემები!$I148)/365)),0)</f>
        <v>0</v>
      </c>
      <c r="W148" s="8">
        <f>IF(მონაცემები!$I148&lt;&gt;"არ დაწყებულა",((W$1&gt;მონაცემები!$I148)*OR(მონაცემები!$AF148&gt;W$1,მონაცემები!$AF148="")*((W$1-მონაცემები!$I148)/365)),0)</f>
        <v>0</v>
      </c>
      <c r="X148" s="8">
        <f>IF(მონაცემები!$I148&lt;&gt;"არ დაწყებულა",((X$1&gt;მონაცემები!$I148)*OR(მონაცემები!$AF148&gt;X$1,მონაცემები!$AF148="")*((X$1-მონაცემები!$I148)/365)),0)</f>
        <v>0</v>
      </c>
      <c r="Y148" s="8">
        <f>IF(მონაცემები!$I148&lt;&gt;"არ დაწყებულა",((Y$1&gt;მონაცემები!$I148)*OR(მონაცემები!$AF148&gt;Y$1,მონაცემები!$AF148="")*((Y$1-მონაცემები!$I148)/365)),0)</f>
        <v>0</v>
      </c>
      <c r="Z148" s="8">
        <f>IF(მონაცემები!$I148&lt;&gt;"არ დაწყებულა",((Z$1&gt;მონაცემები!$I148)*OR(მონაცემები!$AF148&gt;Z$1,მონაცემები!$AF148="")*((Z$1-მონაცემები!$I148)/365)),0)</f>
        <v>0</v>
      </c>
      <c r="AA148" s="8">
        <f>IF(მონაცემები!$I148&lt;&gt;"არ დაწყებულა",((AA$1&gt;მონაცემები!$I148)*OR(მონაცემები!$AF148&gt;AA$1,მონაცემები!$AF148="")*((AA$1-მონაცემები!$I148)/365)),0)</f>
        <v>0</v>
      </c>
      <c r="AB148" s="8">
        <f>IF(მონაცემები!$I148&lt;&gt;"არ დაწყებულა",((AB$1&gt;მონაცემები!$I148)*OR(მონაცემები!$AF148&gt;AB$1,მონაცემები!$AF148="")*((AB$1-მონაცემები!$I148)/365)),0)</f>
        <v>0</v>
      </c>
      <c r="AC148" s="8">
        <f>IF(მონაცემები!$I148&lt;&gt;"არ დაწყებულა",((AC$1&gt;მონაცემები!$I148)*OR(მონაცემები!$AF148&gt;AC$1,მონაცემები!$AF148="")*((AC$1-მონაცემები!$I148)/365)),0)</f>
        <v>0</v>
      </c>
      <c r="AD148" s="8">
        <f>IF(მონაცემები!$I148&lt;&gt;"არ დაწყებულა",((AD$1&gt;მონაცემები!$I148)*OR(მონაცემები!$AF148&gt;AD$1,მონაცემები!$AF148="")*((AD$1-მონაცემები!$I148)/365)),0)</f>
        <v>0</v>
      </c>
      <c r="AE148" s="8">
        <f>IF(მონაცემები!$I148&lt;&gt;"არ დაწყებულა",((AE$1&gt;მონაცემები!$I148)*OR(მონაცემები!$AF148&gt;AE$1,მონაცემები!$AF148="")*((AE$1-მონაცემები!$I148)/365)),0)</f>
        <v>0</v>
      </c>
      <c r="AF148" s="8">
        <f>IF(მონაცემები!$I148&lt;&gt;"არ დაწყებულა",((AF$1&gt;მონაცემები!$I148)*OR(მონაცემები!$AF148&gt;AF$1,მონაცემები!$AF148="")*((AF$1-მონაცემები!$I148)/365)),0)</f>
        <v>0</v>
      </c>
      <c r="AG148" s="8">
        <f>IF(მონაცემები!$I148&lt;&gt;"არ დაწყებულა",((AG$1&gt;მონაცემები!$I148)*OR(მონაცემები!$AF148&gt;AG$1,მონაცემები!$AF148="")*((AG$1-მონაცემები!$I148)/365)),0)</f>
        <v>0</v>
      </c>
      <c r="AH148" s="8">
        <f>IF(მონაცემები!$I148&lt;&gt;"არ დაწყებულა",((AH$1&gt;მონაცემები!$I148)*OR(მონაცემები!$AF148&gt;AH$1,მონაცემები!$AF148="")*((AH$1-მონაცემები!$I148)/365)),0)</f>
        <v>0</v>
      </c>
      <c r="AI148" s="8">
        <f>IF(მონაცემები!$I148&lt;&gt;"არ დაწყებულა",((AI$1&gt;მონაცემები!$I148)*OR(მონაცემები!$AF148&gt;AI$1,მონაცემები!$AF148="")*((AI$1-მონაცემები!$I148)/365)),0)</f>
        <v>0</v>
      </c>
      <c r="AJ148" s="8">
        <f>IF(მონაცემები!$I148&lt;&gt;"არ დაწყებულა",((AJ$1&gt;მონაცემები!$I148)*OR(მონაცემები!$AF148&gt;AJ$1,მონაცემები!$AF148="")*((AJ$1-მონაცემები!$I148)/365)),0)</f>
        <v>0</v>
      </c>
      <c r="AK148" s="8">
        <f>IF(მონაცემები!$I148&lt;&gt;"არ დაწყებულა",((AK$1&gt;მონაცემები!$I148)*OR(მონაცემები!$AF148&gt;AK$1,მონაცემები!$AF148="")*((AK$1-მონაცემები!$I148)/365)),0)</f>
        <v>0</v>
      </c>
      <c r="AL148" s="8">
        <f>IF(მონაცემები!$I148&lt;&gt;"არ დაწყებულა",((AL$1&gt;მონაცემები!$I148)*OR(მონაცემები!$AF148&gt;AL$1,მონაცემები!$AF148="")*((AL$1-მონაცემები!$I148)/365)),0)</f>
        <v>0</v>
      </c>
      <c r="AM148" s="8">
        <f>IF(მონაცემები!$I148&lt;&gt;"არ დაწყებულა",((AM$1&gt;მონაცემები!$I148)*OR(მონაცემები!$AF148&gt;AM$1,მონაცემები!$AF148="")*((AM$1-მონაცემები!$I148)/365)),0)</f>
        <v>0</v>
      </c>
      <c r="AN148" s="8">
        <f>IF(მონაცემები!$I148&lt;&gt;"არ დაწყებულა",((AN$1&gt;მონაცემები!$I148)*OR(მონაცემები!$AF148&gt;AN$1,მონაცემები!$AF148="")*((AN$1-მონაცემები!$I148)/365)),0)</f>
        <v>0</v>
      </c>
      <c r="AO148" s="8">
        <f>IF(მონაცემები!$I148&lt;&gt;"არ დაწყებულა",((AO$1&gt;მონაცემები!$I148)*OR(მონაცემები!$AF148&gt;AO$1,მონაცემები!$AF148="")*((AO$1-მონაცემები!$I148)/365)),0)</f>
        <v>0</v>
      </c>
      <c r="AP148" s="8">
        <f>IF(მონაცემები!$I148&lt;&gt;"არ დაწყებულა",((AP$1&gt;მონაცემები!$I148)*OR(მონაცემები!$AF148&gt;AP$1,მონაცემები!$AF148="")*((AP$1-მონაცემები!$I148)/365)),0)</f>
        <v>0</v>
      </c>
      <c r="AQ148" s="8">
        <f>IF(მონაცემები!$I148&lt;&gt;"არ დაწყებულა",((AQ$1&gt;მონაცემები!$I148)*OR(მონაცემები!$AF148&gt;AQ$1,მონაცემები!$AF148="")*((AQ$1-მონაცემები!$I148)/365)),0)</f>
        <v>0</v>
      </c>
      <c r="AR148" s="8">
        <f>IF(მონაცემები!$I148&lt;&gt;"არ დაწყებულა",((AR$1&gt;მონაცემები!$I148)*OR(მონაცემები!$AF148&gt;AR$1,მონაცემები!$AF148="")*((AR$1-მონაცემები!$I148)/365)),0)</f>
        <v>0</v>
      </c>
      <c r="AS148" s="8">
        <f>IF(მონაცემები!$I148&lt;&gt;"არ დაწყებულა",((AS$1&gt;მონაცემები!$I148)*OR(მონაცემები!$AF148&gt;AS$1,მონაცემები!$AF148="")*((AS$1-მონაცემები!$I148)/365)),0)</f>
        <v>0</v>
      </c>
      <c r="AT148" s="8">
        <f>IF(მონაცემები!$I148&lt;&gt;"არ დაწყებულა",((AT$1&gt;მონაცემები!$I148)*OR(მონაცემები!$AF148&gt;AT$1,მონაცემები!$AF148="")*((AT$1-მონაცემები!$I148)/365)),0)</f>
        <v>0</v>
      </c>
      <c r="AU148" s="8">
        <f>IF(მონაცემები!$I148&lt;&gt;"არ დაწყებულა",((AU$1&gt;მონაცემები!$I148)*OR(მონაცემები!$AF148&gt;AU$1,მონაცემები!$AF148="")*((AU$1-მონაცემები!$I148)/365)),0)</f>
        <v>0</v>
      </c>
      <c r="AV148" s="8">
        <f>IF(მონაცემები!$I148&lt;&gt;"არ დაწყებულა",((AV$1&gt;მონაცემები!$I148)*OR(მონაცემები!$AF148&gt;AV$1,მონაცემები!$AF148="")*((AV$1-მონაცემები!$I148)/365)),0)</f>
        <v>0</v>
      </c>
      <c r="AW148" s="8">
        <f>IF(მონაცემები!$I148&lt;&gt;"არ დაწყებულა",((AW$1&gt;მონაცემები!$I148)*OR(მონაცემები!$AF148&gt;AW$1,მონაცემები!$AF148="")*((AW$1-მონაცემები!$I148)/365)),0)</f>
        <v>0</v>
      </c>
      <c r="AX148" s="8">
        <f>IF(მონაცემები!$I148&lt;&gt;"არ დაწყებულა",((AX$1&gt;მონაცემები!$I148)*OR(მონაცემები!$AF148&gt;AX$1,მონაცემები!$AF148="")*((AX$1-მონაცემები!$I148)/365)),0)</f>
        <v>0</v>
      </c>
      <c r="AY148" s="8">
        <f>IF(მონაცემები!$I148&lt;&gt;"არ დაწყებულა",((AY$1&gt;მონაცემები!$I148)*OR(მონაცემები!$AF148&gt;AY$1,მონაცემები!$AF148="")*((AY$1-მონაცემები!$I148)/365)),0)</f>
        <v>0</v>
      </c>
      <c r="AZ148" s="8">
        <f>IF(მონაცემები!$I148&lt;&gt;"არ დაწყებულა",((AZ$1&gt;მონაცემები!$I148)*OR(მონაცემები!$AF148&gt;AZ$1,მონაცემები!$AF148="")*((AZ$1-მონაცემები!$I148)/365)),0)</f>
        <v>0</v>
      </c>
      <c r="BA148" s="8">
        <f>IF(მონაცემები!$I148&lt;&gt;"არ დაწყებულა",((BA$1&gt;მონაცემები!$I148)*OR(მონაცემები!$AF148&gt;BA$1,მონაცემები!$AF148="")*((BA$1-მონაცემები!$I148)/365)),0)</f>
        <v>0</v>
      </c>
      <c r="BB148" s="8">
        <f>IF(მონაცემები!$I148&lt;&gt;"არ დაწყებულა",((BB$1&gt;მონაცემები!$I148)*OR(მონაცემები!$AF148&gt;BB$1,მონაცემები!$AF148="")*((BB$1-მონაცემები!$I148)/365)),0)</f>
        <v>0</v>
      </c>
      <c r="BC148" s="8">
        <f>IF(მონაცემები!$I148&lt;&gt;"არ დაწყებულა",((BC$1&gt;მონაცემები!$I148)*OR(მონაცემები!$AF148&gt;BC$1,მონაცემები!$AF148="")*((BC$1-მონაცემები!$I148)/365)),0)</f>
        <v>0</v>
      </c>
      <c r="BD148" s="8">
        <f>IF(მონაცემები!$I148&lt;&gt;"არ დაწყებულა",((BD$1&gt;მონაცემები!$I148)*OR(მონაცემები!$AF148&gt;BD$1,მონაცემები!$AF148="")*((BD$1-მონაცემები!$I148)/365)),0)</f>
        <v>0</v>
      </c>
    </row>
    <row r="149" spans="2:56">
      <c r="B149" s="8">
        <f>IF(მონაცემები!$I149&lt;&gt;"არ დაწყებულა",((B$1&gt;მონაცემები!$I149)*OR(მონაცემები!$AF149&gt;B$1,მონაცემები!$AF149="")*((B$1-მონაცემები!$I149)/365)),0)</f>
        <v>0</v>
      </c>
      <c r="C149" s="8">
        <f>IF(მონაცემები!$I149&lt;&gt;"არ დაწყებულა",((C$1&gt;მონაცემები!$I149)*OR(მონაცემები!$AF149&gt;C$1,მონაცემები!$AF149="")*((C$1-მონაცემები!$I149)/365)),0)</f>
        <v>0</v>
      </c>
      <c r="D149" s="8">
        <f>IF(მონაცემები!$I149&lt;&gt;"არ დაწყებულა",((D$1&gt;მონაცემები!$I149)*OR(მონაცემები!$AF149&gt;D$1,მონაცემები!$AF149="")*((D$1-მონაცემები!$I149)/365)),0)</f>
        <v>0</v>
      </c>
      <c r="E149" s="8">
        <f>IF(მონაცემები!$I149&lt;&gt;"არ დაწყებულა",((E$1&gt;მონაცემები!$I149)*OR(მონაცემები!$AF149&gt;E$1,მონაცემები!$AF149="")*((E$1-მონაცემები!$I149)/365)),0)</f>
        <v>0</v>
      </c>
      <c r="F149" s="8">
        <f>IF(მონაცემები!$I149&lt;&gt;"არ დაწყებულა",((F$1&gt;მონაცემები!$I149)*OR(მონაცემები!$AF149&gt;F$1,მონაცემები!$AF149="")*((F$1-მონაცემები!$I149)/365)),0)</f>
        <v>0</v>
      </c>
      <c r="G149" s="8">
        <f>IF(მონაცემები!$I149&lt;&gt;"არ დაწყებულა",((G$1&gt;მონაცემები!$I149)*OR(მონაცემები!$AF149&gt;G$1,მონაცემები!$AF149="")*((G$1-მონაცემები!$I149)/365)),0)</f>
        <v>0</v>
      </c>
      <c r="H149" s="8">
        <f>IF(მონაცემები!$I149&lt;&gt;"არ დაწყებულა",((H$1&gt;მონაცემები!$I149)*OR(მონაცემები!$AF149&gt;H$1,მონაცემები!$AF149="")*((H$1-მონაცემები!$I149)/365)),0)</f>
        <v>0</v>
      </c>
      <c r="I149" s="8">
        <f>IF(მონაცემები!$I149&lt;&gt;"არ დაწყებულა",((I$1&gt;მონაცემები!$I149)*OR(მონაცემები!$AF149&gt;I$1,მონაცემები!$AF149="")*((I$1-მონაცემები!$I149)/365)),0)</f>
        <v>0</v>
      </c>
      <c r="J149" s="8">
        <f>IF(მონაცემები!$I149&lt;&gt;"არ დაწყებულა",((J$1&gt;მონაცემები!$I149)*OR(მონაცემები!$AF149&gt;J$1,მონაცემები!$AF149="")*((J$1-მონაცემები!$I149)/365)),0)</f>
        <v>0</v>
      </c>
      <c r="K149" s="8">
        <f>IF(მონაცემები!$I149&lt;&gt;"არ დაწყებულა",((K$1&gt;მონაცემები!$I149)*OR(მონაცემები!$AF149&gt;K$1,მონაცემები!$AF149="")*((K$1-მონაცემები!$I149)/365)),0)</f>
        <v>0</v>
      </c>
      <c r="L149" s="8">
        <f>IF(მონაცემები!$I149&lt;&gt;"არ დაწყებულა",((L$1&gt;მონაცემები!$I149)*OR(მონაცემები!$AF149&gt;L$1,მონაცემები!$AF149="")*((L$1-მონაცემები!$I149)/365)),0)</f>
        <v>0</v>
      </c>
      <c r="M149" s="8">
        <f>IF(მონაცემები!$I149&lt;&gt;"არ დაწყებულა",((M$1&gt;მონაცემები!$I149)*OR(მონაცემები!$AF149&gt;M$1,მონაცემები!$AF149="")*((M$1-მონაცემები!$I149)/365)),0)</f>
        <v>0</v>
      </c>
      <c r="N149" s="8">
        <f>IF(მონაცემები!$I149&lt;&gt;"არ დაწყებულა",((N$1&gt;მონაცემები!$I149)*OR(მონაცემები!$AF149&gt;N$1,მონაცემები!$AF149="")*((N$1-მონაცემები!$I149)/365)),0)</f>
        <v>0</v>
      </c>
      <c r="O149" s="8">
        <f>IF(მონაცემები!$I149&lt;&gt;"არ დაწყებულა",((O$1&gt;მონაცემები!$I149)*OR(მონაცემები!$AF149&gt;O$1,მონაცემები!$AF149="")*((O$1-მონაცემები!$I149)/365)),0)</f>
        <v>0</v>
      </c>
      <c r="P149" s="8">
        <f>IF(მონაცემები!$I149&lt;&gt;"არ დაწყებულა",((P$1&gt;მონაცემები!$I149)*OR(მონაცემები!$AF149&gt;P$1,მონაცემები!$AF149="")*((P$1-მონაცემები!$I149)/365)),0)</f>
        <v>0</v>
      </c>
      <c r="Q149" s="8">
        <f>IF(მონაცემები!$I149&lt;&gt;"არ დაწყებულა",((Q$1&gt;მონაცემები!$I149)*OR(მონაცემები!$AF149&gt;Q$1,მონაცემები!$AF149="")*((Q$1-მონაცემები!$I149)/365)),0)</f>
        <v>0</v>
      </c>
      <c r="R149" s="8">
        <f>IF(მონაცემები!$I149&lt;&gt;"არ დაწყებულა",((R$1&gt;მონაცემები!$I149)*OR(მონაცემები!$AF149&gt;R$1,მონაცემები!$AF149="")*((R$1-მონაცემები!$I149)/365)),0)</f>
        <v>0</v>
      </c>
      <c r="S149" s="8">
        <f>IF(მონაცემები!$I149&lt;&gt;"არ დაწყებულა",((S$1&gt;მონაცემები!$I149)*OR(მონაცემები!$AF149&gt;S$1,მონაცემები!$AF149="")*((S$1-მონაცემები!$I149)/365)),0)</f>
        <v>0</v>
      </c>
      <c r="T149" s="8">
        <f>IF(მონაცემები!$I149&lt;&gt;"არ დაწყებულა",((T$1&gt;მონაცემები!$I149)*OR(მონაცემები!$AF149&gt;T$1,მონაცემები!$AF149="")*((T$1-მონაცემები!$I149)/365)),0)</f>
        <v>0</v>
      </c>
      <c r="U149" s="8">
        <f>IF(მონაცემები!$I149&lt;&gt;"არ დაწყებულა",((U$1&gt;მონაცემები!$I149)*OR(მონაცემები!$AF149&gt;U$1,მონაცემები!$AF149="")*((U$1-მონაცემები!$I149)/365)),0)</f>
        <v>0</v>
      </c>
      <c r="V149" s="8">
        <f>IF(მონაცემები!$I149&lt;&gt;"არ დაწყებულა",((V$1&gt;მონაცემები!$I149)*OR(მონაცემები!$AF149&gt;V$1,მონაცემები!$AF149="")*((V$1-მონაცემები!$I149)/365)),0)</f>
        <v>0</v>
      </c>
      <c r="W149" s="8">
        <f>IF(მონაცემები!$I149&lt;&gt;"არ დაწყებულა",((W$1&gt;მონაცემები!$I149)*OR(მონაცემები!$AF149&gt;W$1,მონაცემები!$AF149="")*((W$1-მონაცემები!$I149)/365)),0)</f>
        <v>0</v>
      </c>
      <c r="X149" s="8">
        <f>IF(მონაცემები!$I149&lt;&gt;"არ დაწყებულა",((X$1&gt;მონაცემები!$I149)*OR(მონაცემები!$AF149&gt;X$1,მონაცემები!$AF149="")*((X$1-მონაცემები!$I149)/365)),0)</f>
        <v>0</v>
      </c>
      <c r="Y149" s="8">
        <f>IF(მონაცემები!$I149&lt;&gt;"არ დაწყებულა",((Y$1&gt;მონაცემები!$I149)*OR(მონაცემები!$AF149&gt;Y$1,მონაცემები!$AF149="")*((Y$1-მონაცემები!$I149)/365)),0)</f>
        <v>0</v>
      </c>
      <c r="Z149" s="8">
        <f>IF(მონაცემები!$I149&lt;&gt;"არ დაწყებულა",((Z$1&gt;მონაცემები!$I149)*OR(მონაცემები!$AF149&gt;Z$1,მონაცემები!$AF149="")*((Z$1-მონაცემები!$I149)/365)),0)</f>
        <v>0</v>
      </c>
      <c r="AA149" s="8">
        <f>IF(მონაცემები!$I149&lt;&gt;"არ დაწყებულა",((AA$1&gt;მონაცემები!$I149)*OR(მონაცემები!$AF149&gt;AA$1,მონაცემები!$AF149="")*((AA$1-მონაცემები!$I149)/365)),0)</f>
        <v>0</v>
      </c>
      <c r="AB149" s="8">
        <f>IF(მონაცემები!$I149&lt;&gt;"არ დაწყებულა",((AB$1&gt;მონაცემები!$I149)*OR(მონაცემები!$AF149&gt;AB$1,მონაცემები!$AF149="")*((AB$1-მონაცემები!$I149)/365)),0)</f>
        <v>0</v>
      </c>
      <c r="AC149" s="8">
        <f>IF(მონაცემები!$I149&lt;&gt;"არ დაწყებულა",((AC$1&gt;მონაცემები!$I149)*OR(მონაცემები!$AF149&gt;AC$1,მონაცემები!$AF149="")*((AC$1-მონაცემები!$I149)/365)),0)</f>
        <v>0</v>
      </c>
      <c r="AD149" s="8">
        <f>IF(მონაცემები!$I149&lt;&gt;"არ დაწყებულა",((AD$1&gt;მონაცემები!$I149)*OR(მონაცემები!$AF149&gt;AD$1,მონაცემები!$AF149="")*((AD$1-მონაცემები!$I149)/365)),0)</f>
        <v>0</v>
      </c>
      <c r="AE149" s="8">
        <f>IF(მონაცემები!$I149&lt;&gt;"არ დაწყებულა",((AE$1&gt;მონაცემები!$I149)*OR(მონაცემები!$AF149&gt;AE$1,მონაცემები!$AF149="")*((AE$1-მონაცემები!$I149)/365)),0)</f>
        <v>0</v>
      </c>
      <c r="AF149" s="8">
        <f>IF(მონაცემები!$I149&lt;&gt;"არ დაწყებულა",((AF$1&gt;მონაცემები!$I149)*OR(მონაცემები!$AF149&gt;AF$1,მონაცემები!$AF149="")*((AF$1-მონაცემები!$I149)/365)),0)</f>
        <v>0</v>
      </c>
      <c r="AG149" s="8">
        <f>IF(მონაცემები!$I149&lt;&gt;"არ დაწყებულა",((AG$1&gt;მონაცემები!$I149)*OR(მონაცემები!$AF149&gt;AG$1,მონაცემები!$AF149="")*((AG$1-მონაცემები!$I149)/365)),0)</f>
        <v>0</v>
      </c>
      <c r="AH149" s="8">
        <f>IF(მონაცემები!$I149&lt;&gt;"არ დაწყებულა",((AH$1&gt;მონაცემები!$I149)*OR(მონაცემები!$AF149&gt;AH$1,მონაცემები!$AF149="")*((AH$1-მონაცემები!$I149)/365)),0)</f>
        <v>0</v>
      </c>
      <c r="AI149" s="8">
        <f>IF(მონაცემები!$I149&lt;&gt;"არ დაწყებულა",((AI$1&gt;მონაცემები!$I149)*OR(მონაცემები!$AF149&gt;AI$1,მონაცემები!$AF149="")*((AI$1-მონაცემები!$I149)/365)),0)</f>
        <v>0</v>
      </c>
      <c r="AJ149" s="8">
        <f>IF(მონაცემები!$I149&lt;&gt;"არ დაწყებულა",((AJ$1&gt;მონაცემები!$I149)*OR(მონაცემები!$AF149&gt;AJ$1,მონაცემები!$AF149="")*((AJ$1-მონაცემები!$I149)/365)),0)</f>
        <v>0</v>
      </c>
      <c r="AK149" s="8">
        <f>IF(მონაცემები!$I149&lt;&gt;"არ დაწყებულა",((AK$1&gt;მონაცემები!$I149)*OR(მონაცემები!$AF149&gt;AK$1,მონაცემები!$AF149="")*((AK$1-მონაცემები!$I149)/365)),0)</f>
        <v>0</v>
      </c>
      <c r="AL149" s="8">
        <f>IF(მონაცემები!$I149&lt;&gt;"არ დაწყებულა",((AL$1&gt;მონაცემები!$I149)*OR(მონაცემები!$AF149&gt;AL$1,მონაცემები!$AF149="")*((AL$1-მონაცემები!$I149)/365)),0)</f>
        <v>0</v>
      </c>
      <c r="AM149" s="8">
        <f>IF(მონაცემები!$I149&lt;&gt;"არ დაწყებულა",((AM$1&gt;მონაცემები!$I149)*OR(მონაცემები!$AF149&gt;AM$1,მონაცემები!$AF149="")*((AM$1-მონაცემები!$I149)/365)),0)</f>
        <v>0</v>
      </c>
      <c r="AN149" s="8">
        <f>IF(მონაცემები!$I149&lt;&gt;"არ დაწყებულა",((AN$1&gt;მონაცემები!$I149)*OR(მონაცემები!$AF149&gt;AN$1,მონაცემები!$AF149="")*((AN$1-მონაცემები!$I149)/365)),0)</f>
        <v>0</v>
      </c>
      <c r="AO149" s="8">
        <f>IF(მონაცემები!$I149&lt;&gt;"არ დაწყებულა",((AO$1&gt;მონაცემები!$I149)*OR(მონაცემები!$AF149&gt;AO$1,მონაცემები!$AF149="")*((AO$1-მონაცემები!$I149)/365)),0)</f>
        <v>0</v>
      </c>
      <c r="AP149" s="8">
        <f>IF(მონაცემები!$I149&lt;&gt;"არ დაწყებულა",((AP$1&gt;მონაცემები!$I149)*OR(მონაცემები!$AF149&gt;AP$1,მონაცემები!$AF149="")*((AP$1-მონაცემები!$I149)/365)),0)</f>
        <v>0</v>
      </c>
      <c r="AQ149" s="8">
        <f>IF(მონაცემები!$I149&lt;&gt;"არ დაწყებულა",((AQ$1&gt;მონაცემები!$I149)*OR(მონაცემები!$AF149&gt;AQ$1,მონაცემები!$AF149="")*((AQ$1-მონაცემები!$I149)/365)),0)</f>
        <v>0</v>
      </c>
      <c r="AR149" s="8">
        <f>IF(მონაცემები!$I149&lt;&gt;"არ დაწყებულა",((AR$1&gt;მონაცემები!$I149)*OR(მონაცემები!$AF149&gt;AR$1,მონაცემები!$AF149="")*((AR$1-მონაცემები!$I149)/365)),0)</f>
        <v>0</v>
      </c>
      <c r="AS149" s="8">
        <f>IF(მონაცემები!$I149&lt;&gt;"არ დაწყებულა",((AS$1&gt;მონაცემები!$I149)*OR(მონაცემები!$AF149&gt;AS$1,მონაცემები!$AF149="")*((AS$1-მონაცემები!$I149)/365)),0)</f>
        <v>0</v>
      </c>
      <c r="AT149" s="8">
        <f>IF(მონაცემები!$I149&lt;&gt;"არ დაწყებულა",((AT$1&gt;მონაცემები!$I149)*OR(მონაცემები!$AF149&gt;AT$1,მონაცემები!$AF149="")*((AT$1-მონაცემები!$I149)/365)),0)</f>
        <v>0</v>
      </c>
      <c r="AU149" s="8">
        <f>IF(მონაცემები!$I149&lt;&gt;"არ დაწყებულა",((AU$1&gt;მონაცემები!$I149)*OR(მონაცემები!$AF149&gt;AU$1,მონაცემები!$AF149="")*((AU$1-მონაცემები!$I149)/365)),0)</f>
        <v>0</v>
      </c>
      <c r="AV149" s="8">
        <f>IF(მონაცემები!$I149&lt;&gt;"არ დაწყებულა",((AV$1&gt;მონაცემები!$I149)*OR(მონაცემები!$AF149&gt;AV$1,მონაცემები!$AF149="")*((AV$1-მონაცემები!$I149)/365)),0)</f>
        <v>0</v>
      </c>
      <c r="AW149" s="8">
        <f>IF(მონაცემები!$I149&lt;&gt;"არ დაწყებულა",((AW$1&gt;მონაცემები!$I149)*OR(მონაცემები!$AF149&gt;AW$1,მონაცემები!$AF149="")*((AW$1-მონაცემები!$I149)/365)),0)</f>
        <v>0</v>
      </c>
      <c r="AX149" s="8">
        <f>IF(მონაცემები!$I149&lt;&gt;"არ დაწყებულა",((AX$1&gt;მონაცემები!$I149)*OR(მონაცემები!$AF149&gt;AX$1,მონაცემები!$AF149="")*((AX$1-მონაცემები!$I149)/365)),0)</f>
        <v>0</v>
      </c>
      <c r="AY149" s="8">
        <f>IF(მონაცემები!$I149&lt;&gt;"არ დაწყებულა",((AY$1&gt;მონაცემები!$I149)*OR(მონაცემები!$AF149&gt;AY$1,მონაცემები!$AF149="")*((AY$1-მონაცემები!$I149)/365)),0)</f>
        <v>0</v>
      </c>
      <c r="AZ149" s="8">
        <f>IF(მონაცემები!$I149&lt;&gt;"არ დაწყებულა",((AZ$1&gt;მონაცემები!$I149)*OR(მონაცემები!$AF149&gt;AZ$1,მონაცემები!$AF149="")*((AZ$1-მონაცემები!$I149)/365)),0)</f>
        <v>0</v>
      </c>
      <c r="BA149" s="8">
        <f>IF(მონაცემები!$I149&lt;&gt;"არ დაწყებულა",((BA$1&gt;მონაცემები!$I149)*OR(მონაცემები!$AF149&gt;BA$1,მონაცემები!$AF149="")*((BA$1-მონაცემები!$I149)/365)),0)</f>
        <v>0</v>
      </c>
      <c r="BB149" s="8">
        <f>IF(მონაცემები!$I149&lt;&gt;"არ დაწყებულა",((BB$1&gt;მონაცემები!$I149)*OR(მონაცემები!$AF149&gt;BB$1,მონაცემები!$AF149="")*((BB$1-მონაცემები!$I149)/365)),0)</f>
        <v>0</v>
      </c>
      <c r="BC149" s="8">
        <f>IF(მონაცემები!$I149&lt;&gt;"არ დაწყებულა",((BC$1&gt;მონაცემები!$I149)*OR(მონაცემები!$AF149&gt;BC$1,მონაცემები!$AF149="")*((BC$1-მონაცემები!$I149)/365)),0)</f>
        <v>0</v>
      </c>
      <c r="BD149" s="8">
        <f>IF(მონაცემები!$I149&lt;&gt;"არ დაწყებულა",((BD$1&gt;მონაცემები!$I149)*OR(მონაცემები!$AF149&gt;BD$1,მონაცემები!$AF149="")*((BD$1-მონაცემები!$I149)/365)),0)</f>
        <v>0</v>
      </c>
    </row>
    <row r="150" spans="2:56">
      <c r="B150" s="8">
        <f>IF(მონაცემები!$I150&lt;&gt;"არ დაწყებულა",((B$1&gt;მონაცემები!$I150)*OR(მონაცემები!$AF150&gt;B$1,მონაცემები!$AF150="")*((B$1-მონაცემები!$I150)/365)),0)</f>
        <v>0</v>
      </c>
      <c r="C150" s="8">
        <f>IF(მონაცემები!$I150&lt;&gt;"არ დაწყებულა",((C$1&gt;მონაცემები!$I150)*OR(მონაცემები!$AF150&gt;C$1,მონაცემები!$AF150="")*((C$1-მონაცემები!$I150)/365)),0)</f>
        <v>0</v>
      </c>
      <c r="D150" s="8">
        <f>IF(მონაცემები!$I150&lt;&gt;"არ დაწყებულა",((D$1&gt;მონაცემები!$I150)*OR(მონაცემები!$AF150&gt;D$1,მონაცემები!$AF150="")*((D$1-მონაცემები!$I150)/365)),0)</f>
        <v>0</v>
      </c>
      <c r="E150" s="8">
        <f>IF(მონაცემები!$I150&lt;&gt;"არ დაწყებულა",((E$1&gt;მონაცემები!$I150)*OR(მონაცემები!$AF150&gt;E$1,მონაცემები!$AF150="")*((E$1-მონაცემები!$I150)/365)),0)</f>
        <v>0</v>
      </c>
      <c r="F150" s="8">
        <f>IF(მონაცემები!$I150&lt;&gt;"არ დაწყებულა",((F$1&gt;მონაცემები!$I150)*OR(მონაცემები!$AF150&gt;F$1,მონაცემები!$AF150="")*((F$1-მონაცემები!$I150)/365)),0)</f>
        <v>0</v>
      </c>
      <c r="G150" s="8">
        <f>IF(მონაცემები!$I150&lt;&gt;"არ დაწყებულა",((G$1&gt;მონაცემები!$I150)*OR(მონაცემები!$AF150&gt;G$1,მონაცემები!$AF150="")*((G$1-მონაცემები!$I150)/365)),0)</f>
        <v>0</v>
      </c>
      <c r="H150" s="8">
        <f>IF(მონაცემები!$I150&lt;&gt;"არ დაწყებულა",((H$1&gt;მონაცემები!$I150)*OR(მონაცემები!$AF150&gt;H$1,მონაცემები!$AF150="")*((H$1-მონაცემები!$I150)/365)),0)</f>
        <v>0</v>
      </c>
      <c r="I150" s="8">
        <f>IF(მონაცემები!$I150&lt;&gt;"არ დაწყებულა",((I$1&gt;მონაცემები!$I150)*OR(მონაცემები!$AF150&gt;I$1,მონაცემები!$AF150="")*((I$1-მონაცემები!$I150)/365)),0)</f>
        <v>0</v>
      </c>
      <c r="J150" s="8">
        <f>IF(მონაცემები!$I150&lt;&gt;"არ დაწყებულა",((J$1&gt;მონაცემები!$I150)*OR(მონაცემები!$AF150&gt;J$1,მონაცემები!$AF150="")*((J$1-მონაცემები!$I150)/365)),0)</f>
        <v>0</v>
      </c>
      <c r="K150" s="8">
        <f>IF(მონაცემები!$I150&lt;&gt;"არ დაწყებულა",((K$1&gt;მონაცემები!$I150)*OR(მონაცემები!$AF150&gt;K$1,მონაცემები!$AF150="")*((K$1-მონაცემები!$I150)/365)),0)</f>
        <v>0</v>
      </c>
      <c r="L150" s="8">
        <f>IF(მონაცემები!$I150&lt;&gt;"არ დაწყებულა",((L$1&gt;მონაცემები!$I150)*OR(მონაცემები!$AF150&gt;L$1,მონაცემები!$AF150="")*((L$1-მონაცემები!$I150)/365)),0)</f>
        <v>0</v>
      </c>
      <c r="M150" s="8">
        <f>IF(მონაცემები!$I150&lt;&gt;"არ დაწყებულა",((M$1&gt;მონაცემები!$I150)*OR(მონაცემები!$AF150&gt;M$1,მონაცემები!$AF150="")*((M$1-მონაცემები!$I150)/365)),0)</f>
        <v>0</v>
      </c>
      <c r="N150" s="8">
        <f>IF(მონაცემები!$I150&lt;&gt;"არ დაწყებულა",((N$1&gt;მონაცემები!$I150)*OR(მონაცემები!$AF150&gt;N$1,მონაცემები!$AF150="")*((N$1-მონაცემები!$I150)/365)),0)</f>
        <v>0</v>
      </c>
      <c r="O150" s="8">
        <f>IF(მონაცემები!$I150&lt;&gt;"არ დაწყებულა",((O$1&gt;მონაცემები!$I150)*OR(მონაცემები!$AF150&gt;O$1,მონაცემები!$AF150="")*((O$1-მონაცემები!$I150)/365)),0)</f>
        <v>0</v>
      </c>
      <c r="P150" s="8">
        <f>IF(მონაცემები!$I150&lt;&gt;"არ დაწყებულა",((P$1&gt;მონაცემები!$I150)*OR(მონაცემები!$AF150&gt;P$1,მონაცემები!$AF150="")*((P$1-მონაცემები!$I150)/365)),0)</f>
        <v>0</v>
      </c>
      <c r="Q150" s="8">
        <f>IF(მონაცემები!$I150&lt;&gt;"არ დაწყებულა",((Q$1&gt;მონაცემები!$I150)*OR(მონაცემები!$AF150&gt;Q$1,მონაცემები!$AF150="")*((Q$1-მონაცემები!$I150)/365)),0)</f>
        <v>0</v>
      </c>
      <c r="R150" s="8">
        <f>IF(მონაცემები!$I150&lt;&gt;"არ დაწყებულა",((R$1&gt;მონაცემები!$I150)*OR(მონაცემები!$AF150&gt;R$1,მონაცემები!$AF150="")*((R$1-მონაცემები!$I150)/365)),0)</f>
        <v>0</v>
      </c>
      <c r="S150" s="8">
        <f>IF(მონაცემები!$I150&lt;&gt;"არ დაწყებულა",((S$1&gt;მონაცემები!$I150)*OR(მონაცემები!$AF150&gt;S$1,მონაცემები!$AF150="")*((S$1-მონაცემები!$I150)/365)),0)</f>
        <v>0</v>
      </c>
      <c r="T150" s="8">
        <f>IF(მონაცემები!$I150&lt;&gt;"არ დაწყებულა",((T$1&gt;მონაცემები!$I150)*OR(მონაცემები!$AF150&gt;T$1,მონაცემები!$AF150="")*((T$1-მონაცემები!$I150)/365)),0)</f>
        <v>0</v>
      </c>
      <c r="U150" s="8">
        <f>IF(მონაცემები!$I150&lt;&gt;"არ დაწყებულა",((U$1&gt;მონაცემები!$I150)*OR(მონაცემები!$AF150&gt;U$1,მონაცემები!$AF150="")*((U$1-მონაცემები!$I150)/365)),0)</f>
        <v>0</v>
      </c>
      <c r="V150" s="8">
        <f>IF(მონაცემები!$I150&lt;&gt;"არ დაწყებულა",((V$1&gt;მონაცემები!$I150)*OR(მონაცემები!$AF150&gt;V$1,მონაცემები!$AF150="")*((V$1-მონაცემები!$I150)/365)),0)</f>
        <v>0</v>
      </c>
      <c r="W150" s="8">
        <f>IF(მონაცემები!$I150&lt;&gt;"არ დაწყებულა",((W$1&gt;მონაცემები!$I150)*OR(მონაცემები!$AF150&gt;W$1,მონაცემები!$AF150="")*((W$1-მონაცემები!$I150)/365)),0)</f>
        <v>0</v>
      </c>
      <c r="X150" s="8">
        <f>IF(მონაცემები!$I150&lt;&gt;"არ დაწყებულა",((X$1&gt;მონაცემები!$I150)*OR(მონაცემები!$AF150&gt;X$1,მონაცემები!$AF150="")*((X$1-მონაცემები!$I150)/365)),0)</f>
        <v>0</v>
      </c>
      <c r="Y150" s="8">
        <f>IF(მონაცემები!$I150&lt;&gt;"არ დაწყებულა",((Y$1&gt;მონაცემები!$I150)*OR(მონაცემები!$AF150&gt;Y$1,მონაცემები!$AF150="")*((Y$1-მონაცემები!$I150)/365)),0)</f>
        <v>0</v>
      </c>
      <c r="Z150" s="8">
        <f>IF(მონაცემები!$I150&lt;&gt;"არ დაწყებულა",((Z$1&gt;მონაცემები!$I150)*OR(მონაცემები!$AF150&gt;Z$1,მონაცემები!$AF150="")*((Z$1-მონაცემები!$I150)/365)),0)</f>
        <v>0</v>
      </c>
      <c r="AA150" s="8">
        <f>IF(მონაცემები!$I150&lt;&gt;"არ დაწყებულა",((AA$1&gt;მონაცემები!$I150)*OR(მონაცემები!$AF150&gt;AA$1,მონაცემები!$AF150="")*((AA$1-მონაცემები!$I150)/365)),0)</f>
        <v>0</v>
      </c>
      <c r="AB150" s="8">
        <f>IF(მონაცემები!$I150&lt;&gt;"არ დაწყებულა",((AB$1&gt;მონაცემები!$I150)*OR(მონაცემები!$AF150&gt;AB$1,მონაცემები!$AF150="")*((AB$1-მონაცემები!$I150)/365)),0)</f>
        <v>0</v>
      </c>
      <c r="AC150" s="8">
        <f>IF(მონაცემები!$I150&lt;&gt;"არ დაწყებულა",((AC$1&gt;მონაცემები!$I150)*OR(მონაცემები!$AF150&gt;AC$1,მონაცემები!$AF150="")*((AC$1-მონაცემები!$I150)/365)),0)</f>
        <v>0</v>
      </c>
      <c r="AD150" s="8">
        <f>IF(მონაცემები!$I150&lt;&gt;"არ დაწყებულა",((AD$1&gt;მონაცემები!$I150)*OR(მონაცემები!$AF150&gt;AD$1,მონაცემები!$AF150="")*((AD$1-მონაცემები!$I150)/365)),0)</f>
        <v>0</v>
      </c>
      <c r="AE150" s="8">
        <f>IF(მონაცემები!$I150&lt;&gt;"არ დაწყებულა",((AE$1&gt;მონაცემები!$I150)*OR(მონაცემები!$AF150&gt;AE$1,მონაცემები!$AF150="")*((AE$1-მონაცემები!$I150)/365)),0)</f>
        <v>0</v>
      </c>
      <c r="AF150" s="8">
        <f>IF(მონაცემები!$I150&lt;&gt;"არ დაწყებულა",((AF$1&gt;მონაცემები!$I150)*OR(მონაცემები!$AF150&gt;AF$1,მონაცემები!$AF150="")*((AF$1-მონაცემები!$I150)/365)),0)</f>
        <v>0</v>
      </c>
      <c r="AG150" s="8">
        <f>IF(მონაცემები!$I150&lt;&gt;"არ დაწყებულა",((AG$1&gt;მონაცემები!$I150)*OR(მონაცემები!$AF150&gt;AG$1,მონაცემები!$AF150="")*((AG$1-მონაცემები!$I150)/365)),0)</f>
        <v>0</v>
      </c>
      <c r="AH150" s="8">
        <f>IF(მონაცემები!$I150&lt;&gt;"არ დაწყებულა",((AH$1&gt;მონაცემები!$I150)*OR(მონაცემები!$AF150&gt;AH$1,მონაცემები!$AF150="")*((AH$1-მონაცემები!$I150)/365)),0)</f>
        <v>0</v>
      </c>
      <c r="AI150" s="8">
        <f>IF(მონაცემები!$I150&lt;&gt;"არ დაწყებულა",((AI$1&gt;მონაცემები!$I150)*OR(მონაცემები!$AF150&gt;AI$1,მონაცემები!$AF150="")*((AI$1-მონაცემები!$I150)/365)),0)</f>
        <v>0</v>
      </c>
      <c r="AJ150" s="8">
        <f>IF(მონაცემები!$I150&lt;&gt;"არ დაწყებულა",((AJ$1&gt;მონაცემები!$I150)*OR(მონაცემები!$AF150&gt;AJ$1,მონაცემები!$AF150="")*((AJ$1-მონაცემები!$I150)/365)),0)</f>
        <v>0</v>
      </c>
      <c r="AK150" s="8">
        <f>IF(მონაცემები!$I150&lt;&gt;"არ დაწყებულა",((AK$1&gt;მონაცემები!$I150)*OR(მონაცემები!$AF150&gt;AK$1,მონაცემები!$AF150="")*((AK$1-მონაცემები!$I150)/365)),0)</f>
        <v>0</v>
      </c>
      <c r="AL150" s="8">
        <f>IF(მონაცემები!$I150&lt;&gt;"არ დაწყებულა",((AL$1&gt;მონაცემები!$I150)*OR(მონაცემები!$AF150&gt;AL$1,მონაცემები!$AF150="")*((AL$1-მონაცემები!$I150)/365)),0)</f>
        <v>0</v>
      </c>
      <c r="AM150" s="8">
        <f>IF(მონაცემები!$I150&lt;&gt;"არ დაწყებულა",((AM$1&gt;მონაცემები!$I150)*OR(მონაცემები!$AF150&gt;AM$1,მონაცემები!$AF150="")*((AM$1-მონაცემები!$I150)/365)),0)</f>
        <v>0</v>
      </c>
      <c r="AN150" s="8">
        <f>IF(მონაცემები!$I150&lt;&gt;"არ დაწყებულა",((AN$1&gt;მონაცემები!$I150)*OR(მონაცემები!$AF150&gt;AN$1,მონაცემები!$AF150="")*((AN$1-მონაცემები!$I150)/365)),0)</f>
        <v>0</v>
      </c>
      <c r="AO150" s="8">
        <f>IF(მონაცემები!$I150&lt;&gt;"არ დაწყებულა",((AO$1&gt;მონაცემები!$I150)*OR(მონაცემები!$AF150&gt;AO$1,მონაცემები!$AF150="")*((AO$1-მონაცემები!$I150)/365)),0)</f>
        <v>0</v>
      </c>
      <c r="AP150" s="8">
        <f>IF(მონაცემები!$I150&lt;&gt;"არ დაწყებულა",((AP$1&gt;მონაცემები!$I150)*OR(მონაცემები!$AF150&gt;AP$1,მონაცემები!$AF150="")*((AP$1-მონაცემები!$I150)/365)),0)</f>
        <v>0</v>
      </c>
      <c r="AQ150" s="8">
        <f>IF(მონაცემები!$I150&lt;&gt;"არ დაწყებულა",((AQ$1&gt;მონაცემები!$I150)*OR(მონაცემები!$AF150&gt;AQ$1,მონაცემები!$AF150="")*((AQ$1-მონაცემები!$I150)/365)),0)</f>
        <v>0</v>
      </c>
      <c r="AR150" s="8">
        <f>IF(მონაცემები!$I150&lt;&gt;"არ დაწყებულა",((AR$1&gt;მონაცემები!$I150)*OR(მონაცემები!$AF150&gt;AR$1,მონაცემები!$AF150="")*((AR$1-მონაცემები!$I150)/365)),0)</f>
        <v>0</v>
      </c>
      <c r="AS150" s="8">
        <f>IF(მონაცემები!$I150&lt;&gt;"არ დაწყებულა",((AS$1&gt;მონაცემები!$I150)*OR(მონაცემები!$AF150&gt;AS$1,მონაცემები!$AF150="")*((AS$1-მონაცემები!$I150)/365)),0)</f>
        <v>0</v>
      </c>
      <c r="AT150" s="8">
        <f>IF(მონაცემები!$I150&lt;&gt;"არ დაწყებულა",((AT$1&gt;მონაცემები!$I150)*OR(მონაცემები!$AF150&gt;AT$1,მონაცემები!$AF150="")*((AT$1-მონაცემები!$I150)/365)),0)</f>
        <v>0</v>
      </c>
      <c r="AU150" s="8">
        <f>IF(მონაცემები!$I150&lt;&gt;"არ დაწყებულა",((AU$1&gt;მონაცემები!$I150)*OR(მონაცემები!$AF150&gt;AU$1,მონაცემები!$AF150="")*((AU$1-მონაცემები!$I150)/365)),0)</f>
        <v>0</v>
      </c>
      <c r="AV150" s="8">
        <f>IF(მონაცემები!$I150&lt;&gt;"არ დაწყებულა",((AV$1&gt;მონაცემები!$I150)*OR(მონაცემები!$AF150&gt;AV$1,მონაცემები!$AF150="")*((AV$1-მონაცემები!$I150)/365)),0)</f>
        <v>0</v>
      </c>
      <c r="AW150" s="8">
        <f>IF(მონაცემები!$I150&lt;&gt;"არ დაწყებულა",((AW$1&gt;მონაცემები!$I150)*OR(მონაცემები!$AF150&gt;AW$1,მონაცემები!$AF150="")*((AW$1-მონაცემები!$I150)/365)),0)</f>
        <v>0</v>
      </c>
      <c r="AX150" s="8">
        <f>IF(მონაცემები!$I150&lt;&gt;"არ დაწყებულა",((AX$1&gt;მონაცემები!$I150)*OR(მონაცემები!$AF150&gt;AX$1,მონაცემები!$AF150="")*((AX$1-მონაცემები!$I150)/365)),0)</f>
        <v>0</v>
      </c>
      <c r="AY150" s="8">
        <f>IF(მონაცემები!$I150&lt;&gt;"არ დაწყებულა",((AY$1&gt;მონაცემები!$I150)*OR(მონაცემები!$AF150&gt;AY$1,მონაცემები!$AF150="")*((AY$1-მონაცემები!$I150)/365)),0)</f>
        <v>0</v>
      </c>
      <c r="AZ150" s="8">
        <f>IF(მონაცემები!$I150&lt;&gt;"არ დაწყებულა",((AZ$1&gt;მონაცემები!$I150)*OR(მონაცემები!$AF150&gt;AZ$1,მონაცემები!$AF150="")*((AZ$1-მონაცემები!$I150)/365)),0)</f>
        <v>0</v>
      </c>
      <c r="BA150" s="8">
        <f>IF(მონაცემები!$I150&lt;&gt;"არ დაწყებულა",((BA$1&gt;მონაცემები!$I150)*OR(მონაცემები!$AF150&gt;BA$1,მონაცემები!$AF150="")*((BA$1-მონაცემები!$I150)/365)),0)</f>
        <v>0</v>
      </c>
      <c r="BB150" s="8">
        <f>IF(მონაცემები!$I150&lt;&gt;"არ დაწყებულა",((BB$1&gt;მონაცემები!$I150)*OR(მონაცემები!$AF150&gt;BB$1,მონაცემები!$AF150="")*((BB$1-მონაცემები!$I150)/365)),0)</f>
        <v>0</v>
      </c>
      <c r="BC150" s="8">
        <f>IF(მონაცემები!$I150&lt;&gt;"არ დაწყებულა",((BC$1&gt;მონაცემები!$I150)*OR(მონაცემები!$AF150&gt;BC$1,მონაცემები!$AF150="")*((BC$1-მონაცემები!$I150)/365)),0)</f>
        <v>0</v>
      </c>
      <c r="BD150" s="8">
        <f>IF(მონაცემები!$I150&lt;&gt;"არ დაწყებულა",((BD$1&gt;მონაცემები!$I150)*OR(მონაცემები!$AF150&gt;BD$1,მონაცემები!$AF150="")*((BD$1-მონაცემები!$I150)/365)),0)</f>
        <v>0</v>
      </c>
    </row>
    <row r="151" spans="2:56">
      <c r="B151" s="8">
        <f>IF(მონაცემები!$I151&lt;&gt;"არ დაწყებულა",((B$1&gt;მონაცემები!$I151)*OR(მონაცემები!$AF151&gt;B$1,მონაცემები!$AF151="")*((B$1-მონაცემები!$I151)/365)),0)</f>
        <v>0</v>
      </c>
      <c r="C151" s="8">
        <f>IF(მონაცემები!$I151&lt;&gt;"არ დაწყებულა",((C$1&gt;მონაცემები!$I151)*OR(მონაცემები!$AF151&gt;C$1,მონაცემები!$AF151="")*((C$1-მონაცემები!$I151)/365)),0)</f>
        <v>0</v>
      </c>
      <c r="D151" s="8">
        <f>IF(მონაცემები!$I151&lt;&gt;"არ დაწყებულა",((D$1&gt;მონაცემები!$I151)*OR(მონაცემები!$AF151&gt;D$1,მონაცემები!$AF151="")*((D$1-მონაცემები!$I151)/365)),0)</f>
        <v>0</v>
      </c>
      <c r="E151" s="8">
        <f>IF(მონაცემები!$I151&lt;&gt;"არ დაწყებულა",((E$1&gt;მონაცემები!$I151)*OR(მონაცემები!$AF151&gt;E$1,მონაცემები!$AF151="")*((E$1-მონაცემები!$I151)/365)),0)</f>
        <v>0</v>
      </c>
      <c r="F151" s="8">
        <f>IF(მონაცემები!$I151&lt;&gt;"არ დაწყებულა",((F$1&gt;მონაცემები!$I151)*OR(მონაცემები!$AF151&gt;F$1,მონაცემები!$AF151="")*((F$1-მონაცემები!$I151)/365)),0)</f>
        <v>0</v>
      </c>
      <c r="G151" s="8">
        <f>IF(მონაცემები!$I151&lt;&gt;"არ დაწყებულა",((G$1&gt;მონაცემები!$I151)*OR(მონაცემები!$AF151&gt;G$1,მონაცემები!$AF151="")*((G$1-მონაცემები!$I151)/365)),0)</f>
        <v>0</v>
      </c>
      <c r="H151" s="8">
        <f>IF(მონაცემები!$I151&lt;&gt;"არ დაწყებულა",((H$1&gt;მონაცემები!$I151)*OR(მონაცემები!$AF151&gt;H$1,მონაცემები!$AF151="")*((H$1-მონაცემები!$I151)/365)),0)</f>
        <v>0</v>
      </c>
      <c r="I151" s="8">
        <f>IF(მონაცემები!$I151&lt;&gt;"არ დაწყებულა",((I$1&gt;მონაცემები!$I151)*OR(მონაცემები!$AF151&gt;I$1,მონაცემები!$AF151="")*((I$1-მონაცემები!$I151)/365)),0)</f>
        <v>0</v>
      </c>
      <c r="J151" s="8">
        <f>IF(მონაცემები!$I151&lt;&gt;"არ დაწყებულა",((J$1&gt;მონაცემები!$I151)*OR(მონაცემები!$AF151&gt;J$1,მონაცემები!$AF151="")*((J$1-მონაცემები!$I151)/365)),0)</f>
        <v>0</v>
      </c>
      <c r="K151" s="8">
        <f>IF(მონაცემები!$I151&lt;&gt;"არ დაწყებულა",((K$1&gt;მონაცემები!$I151)*OR(მონაცემები!$AF151&gt;K$1,მონაცემები!$AF151="")*((K$1-მონაცემები!$I151)/365)),0)</f>
        <v>0</v>
      </c>
      <c r="L151" s="8">
        <f>IF(მონაცემები!$I151&lt;&gt;"არ დაწყებულა",((L$1&gt;მონაცემები!$I151)*OR(მონაცემები!$AF151&gt;L$1,მონაცემები!$AF151="")*((L$1-მონაცემები!$I151)/365)),0)</f>
        <v>0</v>
      </c>
      <c r="M151" s="8">
        <f>IF(მონაცემები!$I151&lt;&gt;"არ დაწყებულა",((M$1&gt;მონაცემები!$I151)*OR(მონაცემები!$AF151&gt;M$1,მონაცემები!$AF151="")*((M$1-მონაცემები!$I151)/365)),0)</f>
        <v>0</v>
      </c>
      <c r="N151" s="8">
        <f>IF(მონაცემები!$I151&lt;&gt;"არ დაწყებულა",((N$1&gt;მონაცემები!$I151)*OR(მონაცემები!$AF151&gt;N$1,მონაცემები!$AF151="")*((N$1-მონაცემები!$I151)/365)),0)</f>
        <v>0</v>
      </c>
      <c r="O151" s="8">
        <f>IF(მონაცემები!$I151&lt;&gt;"არ დაწყებულა",((O$1&gt;მონაცემები!$I151)*OR(მონაცემები!$AF151&gt;O$1,მონაცემები!$AF151="")*((O$1-მონაცემები!$I151)/365)),0)</f>
        <v>0</v>
      </c>
      <c r="P151" s="8">
        <f>IF(მონაცემები!$I151&lt;&gt;"არ დაწყებულა",((P$1&gt;მონაცემები!$I151)*OR(მონაცემები!$AF151&gt;P$1,მონაცემები!$AF151="")*((P$1-მონაცემები!$I151)/365)),0)</f>
        <v>0</v>
      </c>
      <c r="Q151" s="8">
        <f>IF(მონაცემები!$I151&lt;&gt;"არ დაწყებულა",((Q$1&gt;მონაცემები!$I151)*OR(მონაცემები!$AF151&gt;Q$1,მონაცემები!$AF151="")*((Q$1-მონაცემები!$I151)/365)),0)</f>
        <v>0</v>
      </c>
      <c r="R151" s="8">
        <f>IF(მონაცემები!$I151&lt;&gt;"არ დაწყებულა",((R$1&gt;მონაცემები!$I151)*OR(მონაცემები!$AF151&gt;R$1,მონაცემები!$AF151="")*((R$1-მონაცემები!$I151)/365)),0)</f>
        <v>0</v>
      </c>
      <c r="S151" s="8">
        <f>IF(მონაცემები!$I151&lt;&gt;"არ დაწყებულა",((S$1&gt;მონაცემები!$I151)*OR(მონაცემები!$AF151&gt;S$1,მონაცემები!$AF151="")*((S$1-მონაცემები!$I151)/365)),0)</f>
        <v>0</v>
      </c>
      <c r="T151" s="8">
        <f>IF(მონაცემები!$I151&lt;&gt;"არ დაწყებულა",((T$1&gt;მონაცემები!$I151)*OR(მონაცემები!$AF151&gt;T$1,მონაცემები!$AF151="")*((T$1-მონაცემები!$I151)/365)),0)</f>
        <v>0</v>
      </c>
      <c r="U151" s="8">
        <f>IF(მონაცემები!$I151&lt;&gt;"არ დაწყებულა",((U$1&gt;მონაცემები!$I151)*OR(მონაცემები!$AF151&gt;U$1,მონაცემები!$AF151="")*((U$1-მონაცემები!$I151)/365)),0)</f>
        <v>0</v>
      </c>
      <c r="V151" s="8">
        <f>IF(მონაცემები!$I151&lt;&gt;"არ დაწყებულა",((V$1&gt;მონაცემები!$I151)*OR(მონაცემები!$AF151&gt;V$1,მონაცემები!$AF151="")*((V$1-მონაცემები!$I151)/365)),0)</f>
        <v>0</v>
      </c>
      <c r="W151" s="8">
        <f>IF(მონაცემები!$I151&lt;&gt;"არ დაწყებულა",((W$1&gt;მონაცემები!$I151)*OR(მონაცემები!$AF151&gt;W$1,მონაცემები!$AF151="")*((W$1-მონაცემები!$I151)/365)),0)</f>
        <v>0</v>
      </c>
      <c r="X151" s="8">
        <f>IF(მონაცემები!$I151&lt;&gt;"არ დაწყებულა",((X$1&gt;მონაცემები!$I151)*OR(მონაცემები!$AF151&gt;X$1,მონაცემები!$AF151="")*((X$1-მონაცემები!$I151)/365)),0)</f>
        <v>0</v>
      </c>
      <c r="Y151" s="8">
        <f>IF(მონაცემები!$I151&lt;&gt;"არ დაწყებულა",((Y$1&gt;მონაცემები!$I151)*OR(მონაცემები!$AF151&gt;Y$1,მონაცემები!$AF151="")*((Y$1-მონაცემები!$I151)/365)),0)</f>
        <v>0</v>
      </c>
      <c r="Z151" s="8">
        <f>IF(მონაცემები!$I151&lt;&gt;"არ დაწყებულა",((Z$1&gt;მონაცემები!$I151)*OR(მონაცემები!$AF151&gt;Z$1,მონაცემები!$AF151="")*((Z$1-მონაცემები!$I151)/365)),0)</f>
        <v>0</v>
      </c>
      <c r="AA151" s="8">
        <f>IF(მონაცემები!$I151&lt;&gt;"არ დაწყებულა",((AA$1&gt;მონაცემები!$I151)*OR(მონაცემები!$AF151&gt;AA$1,მონაცემები!$AF151="")*((AA$1-მონაცემები!$I151)/365)),0)</f>
        <v>0</v>
      </c>
      <c r="AB151" s="8">
        <f>IF(მონაცემები!$I151&lt;&gt;"არ დაწყებულა",((AB$1&gt;მონაცემები!$I151)*OR(მონაცემები!$AF151&gt;AB$1,მონაცემები!$AF151="")*((AB$1-მონაცემები!$I151)/365)),0)</f>
        <v>0</v>
      </c>
      <c r="AC151" s="8">
        <f>IF(მონაცემები!$I151&lt;&gt;"არ დაწყებულა",((AC$1&gt;მონაცემები!$I151)*OR(მონაცემები!$AF151&gt;AC$1,მონაცემები!$AF151="")*((AC$1-მონაცემები!$I151)/365)),0)</f>
        <v>0</v>
      </c>
      <c r="AD151" s="8">
        <f>IF(მონაცემები!$I151&lt;&gt;"არ დაწყებულა",((AD$1&gt;მონაცემები!$I151)*OR(მონაცემები!$AF151&gt;AD$1,მონაცემები!$AF151="")*((AD$1-მონაცემები!$I151)/365)),0)</f>
        <v>0</v>
      </c>
      <c r="AE151" s="8">
        <f>IF(მონაცემები!$I151&lt;&gt;"არ დაწყებულა",((AE$1&gt;მონაცემები!$I151)*OR(მონაცემები!$AF151&gt;AE$1,მონაცემები!$AF151="")*((AE$1-მონაცემები!$I151)/365)),0)</f>
        <v>0</v>
      </c>
      <c r="AF151" s="8">
        <f>IF(მონაცემები!$I151&lt;&gt;"არ დაწყებულა",((AF$1&gt;მონაცემები!$I151)*OR(მონაცემები!$AF151&gt;AF$1,მონაცემები!$AF151="")*((AF$1-მონაცემები!$I151)/365)),0)</f>
        <v>0</v>
      </c>
      <c r="AG151" s="8">
        <f>IF(მონაცემები!$I151&lt;&gt;"არ დაწყებულა",((AG$1&gt;მონაცემები!$I151)*OR(მონაცემები!$AF151&gt;AG$1,მონაცემები!$AF151="")*((AG$1-მონაცემები!$I151)/365)),0)</f>
        <v>0</v>
      </c>
      <c r="AH151" s="8">
        <f>IF(მონაცემები!$I151&lt;&gt;"არ დაწყებულა",((AH$1&gt;მონაცემები!$I151)*OR(მონაცემები!$AF151&gt;AH$1,მონაცემები!$AF151="")*((AH$1-მონაცემები!$I151)/365)),0)</f>
        <v>0</v>
      </c>
      <c r="AI151" s="8">
        <f>IF(მონაცემები!$I151&lt;&gt;"არ დაწყებულა",((AI$1&gt;მონაცემები!$I151)*OR(მონაცემები!$AF151&gt;AI$1,მონაცემები!$AF151="")*((AI$1-მონაცემები!$I151)/365)),0)</f>
        <v>0</v>
      </c>
      <c r="AJ151" s="8">
        <f>IF(მონაცემები!$I151&lt;&gt;"არ დაწყებულა",((AJ$1&gt;მონაცემები!$I151)*OR(მონაცემები!$AF151&gt;AJ$1,მონაცემები!$AF151="")*((AJ$1-მონაცემები!$I151)/365)),0)</f>
        <v>0</v>
      </c>
      <c r="AK151" s="8">
        <f>IF(მონაცემები!$I151&lt;&gt;"არ დაწყებულა",((AK$1&gt;მონაცემები!$I151)*OR(მონაცემები!$AF151&gt;AK$1,მონაცემები!$AF151="")*((AK$1-მონაცემები!$I151)/365)),0)</f>
        <v>0</v>
      </c>
      <c r="AL151" s="8">
        <f>IF(მონაცემები!$I151&lt;&gt;"არ დაწყებულა",((AL$1&gt;მონაცემები!$I151)*OR(მონაცემები!$AF151&gt;AL$1,მონაცემები!$AF151="")*((AL$1-მონაცემები!$I151)/365)),0)</f>
        <v>0</v>
      </c>
      <c r="AM151" s="8">
        <f>IF(მონაცემები!$I151&lt;&gt;"არ დაწყებულა",((AM$1&gt;მონაცემები!$I151)*OR(მონაცემები!$AF151&gt;AM$1,მონაცემები!$AF151="")*((AM$1-მონაცემები!$I151)/365)),0)</f>
        <v>0</v>
      </c>
      <c r="AN151" s="8">
        <f>IF(მონაცემები!$I151&lt;&gt;"არ დაწყებულა",((AN$1&gt;მონაცემები!$I151)*OR(მონაცემები!$AF151&gt;AN$1,მონაცემები!$AF151="")*((AN$1-მონაცემები!$I151)/365)),0)</f>
        <v>0</v>
      </c>
      <c r="AO151" s="8">
        <f>IF(მონაცემები!$I151&lt;&gt;"არ დაწყებულა",((AO$1&gt;მონაცემები!$I151)*OR(მონაცემები!$AF151&gt;AO$1,მონაცემები!$AF151="")*((AO$1-მონაცემები!$I151)/365)),0)</f>
        <v>0</v>
      </c>
      <c r="AP151" s="8">
        <f>IF(მონაცემები!$I151&lt;&gt;"არ დაწყებულა",((AP$1&gt;მონაცემები!$I151)*OR(მონაცემები!$AF151&gt;AP$1,მონაცემები!$AF151="")*((AP$1-მონაცემები!$I151)/365)),0)</f>
        <v>0</v>
      </c>
      <c r="AQ151" s="8">
        <f>IF(მონაცემები!$I151&lt;&gt;"არ დაწყებულა",((AQ$1&gt;მონაცემები!$I151)*OR(მონაცემები!$AF151&gt;AQ$1,მონაცემები!$AF151="")*((AQ$1-მონაცემები!$I151)/365)),0)</f>
        <v>0</v>
      </c>
      <c r="AR151" s="8">
        <f>IF(მონაცემები!$I151&lt;&gt;"არ დაწყებულა",((AR$1&gt;მონაცემები!$I151)*OR(მონაცემები!$AF151&gt;AR$1,მონაცემები!$AF151="")*((AR$1-მონაცემები!$I151)/365)),0)</f>
        <v>0</v>
      </c>
      <c r="AS151" s="8">
        <f>IF(მონაცემები!$I151&lt;&gt;"არ დაწყებულა",((AS$1&gt;მონაცემები!$I151)*OR(მონაცემები!$AF151&gt;AS$1,მონაცემები!$AF151="")*((AS$1-მონაცემები!$I151)/365)),0)</f>
        <v>0</v>
      </c>
      <c r="AT151" s="8">
        <f>IF(მონაცემები!$I151&lt;&gt;"არ დაწყებულა",((AT$1&gt;მონაცემები!$I151)*OR(მონაცემები!$AF151&gt;AT$1,მონაცემები!$AF151="")*((AT$1-მონაცემები!$I151)/365)),0)</f>
        <v>0</v>
      </c>
      <c r="AU151" s="8">
        <f>IF(მონაცემები!$I151&lt;&gt;"არ დაწყებულა",((AU$1&gt;მონაცემები!$I151)*OR(მონაცემები!$AF151&gt;AU$1,მონაცემები!$AF151="")*((AU$1-მონაცემები!$I151)/365)),0)</f>
        <v>0</v>
      </c>
      <c r="AV151" s="8">
        <f>IF(მონაცემები!$I151&lt;&gt;"არ დაწყებულა",((AV$1&gt;მონაცემები!$I151)*OR(მონაცემები!$AF151&gt;AV$1,მონაცემები!$AF151="")*((AV$1-მონაცემები!$I151)/365)),0)</f>
        <v>0</v>
      </c>
      <c r="AW151" s="8">
        <f>IF(მონაცემები!$I151&lt;&gt;"არ დაწყებულა",((AW$1&gt;მონაცემები!$I151)*OR(მონაცემები!$AF151&gt;AW$1,მონაცემები!$AF151="")*((AW$1-მონაცემები!$I151)/365)),0)</f>
        <v>0</v>
      </c>
      <c r="AX151" s="8">
        <f>IF(მონაცემები!$I151&lt;&gt;"არ დაწყებულა",((AX$1&gt;მონაცემები!$I151)*OR(მონაცემები!$AF151&gt;AX$1,მონაცემები!$AF151="")*((AX$1-მონაცემები!$I151)/365)),0)</f>
        <v>0</v>
      </c>
      <c r="AY151" s="8">
        <f>IF(მონაცემები!$I151&lt;&gt;"არ დაწყებულა",((AY$1&gt;მონაცემები!$I151)*OR(მონაცემები!$AF151&gt;AY$1,მონაცემები!$AF151="")*((AY$1-მონაცემები!$I151)/365)),0)</f>
        <v>0</v>
      </c>
      <c r="AZ151" s="8">
        <f>IF(მონაცემები!$I151&lt;&gt;"არ დაწყებულა",((AZ$1&gt;მონაცემები!$I151)*OR(მონაცემები!$AF151&gt;AZ$1,მონაცემები!$AF151="")*((AZ$1-მონაცემები!$I151)/365)),0)</f>
        <v>0</v>
      </c>
      <c r="BA151" s="8">
        <f>IF(მონაცემები!$I151&lt;&gt;"არ დაწყებულა",((BA$1&gt;მონაცემები!$I151)*OR(მონაცემები!$AF151&gt;BA$1,მონაცემები!$AF151="")*((BA$1-მონაცემები!$I151)/365)),0)</f>
        <v>0</v>
      </c>
      <c r="BB151" s="8">
        <f>IF(მონაცემები!$I151&lt;&gt;"არ დაწყებულა",((BB$1&gt;მონაცემები!$I151)*OR(მონაცემები!$AF151&gt;BB$1,მონაცემები!$AF151="")*((BB$1-მონაცემები!$I151)/365)),0)</f>
        <v>0</v>
      </c>
      <c r="BC151" s="8">
        <f>IF(მონაცემები!$I151&lt;&gt;"არ დაწყებულა",((BC$1&gt;მონაცემები!$I151)*OR(მონაცემები!$AF151&gt;BC$1,მონაცემები!$AF151="")*((BC$1-მონაცემები!$I151)/365)),0)</f>
        <v>0</v>
      </c>
      <c r="BD151" s="8">
        <f>IF(მონაცემები!$I151&lt;&gt;"არ დაწყებულა",((BD$1&gt;მონაცემები!$I151)*OR(მონაცემები!$AF151&gt;BD$1,მონაცემები!$AF151="")*((BD$1-მონაცემები!$I151)/365)),0)</f>
        <v>0</v>
      </c>
    </row>
    <row r="152" spans="2:56">
      <c r="B152" s="8">
        <f>IF(მონაცემები!$I152&lt;&gt;"არ დაწყებულა",((B$1&gt;მონაცემები!$I152)*OR(მონაცემები!$AF152&gt;B$1,მონაცემები!$AF152="")*((B$1-მონაცემები!$I152)/365)),0)</f>
        <v>0</v>
      </c>
      <c r="C152" s="8">
        <f>IF(მონაცემები!$I152&lt;&gt;"არ დაწყებულა",((C$1&gt;მონაცემები!$I152)*OR(მონაცემები!$AF152&gt;C$1,მონაცემები!$AF152="")*((C$1-მონაცემები!$I152)/365)),0)</f>
        <v>0</v>
      </c>
      <c r="D152" s="8">
        <f>IF(მონაცემები!$I152&lt;&gt;"არ დაწყებულა",((D$1&gt;მონაცემები!$I152)*OR(მონაცემები!$AF152&gt;D$1,მონაცემები!$AF152="")*((D$1-მონაცემები!$I152)/365)),0)</f>
        <v>0</v>
      </c>
      <c r="E152" s="8">
        <f>IF(მონაცემები!$I152&lt;&gt;"არ დაწყებულა",((E$1&gt;მონაცემები!$I152)*OR(მონაცემები!$AF152&gt;E$1,მონაცემები!$AF152="")*((E$1-მონაცემები!$I152)/365)),0)</f>
        <v>0</v>
      </c>
      <c r="F152" s="8">
        <f>IF(მონაცემები!$I152&lt;&gt;"არ დაწყებულა",((F$1&gt;მონაცემები!$I152)*OR(მონაცემები!$AF152&gt;F$1,მონაცემები!$AF152="")*((F$1-მონაცემები!$I152)/365)),0)</f>
        <v>0</v>
      </c>
      <c r="G152" s="8">
        <f>IF(მონაცემები!$I152&lt;&gt;"არ დაწყებულა",((G$1&gt;მონაცემები!$I152)*OR(მონაცემები!$AF152&gt;G$1,მონაცემები!$AF152="")*((G$1-მონაცემები!$I152)/365)),0)</f>
        <v>0</v>
      </c>
      <c r="H152" s="8">
        <f>IF(მონაცემები!$I152&lt;&gt;"არ დაწყებულა",((H$1&gt;მონაცემები!$I152)*OR(მონაცემები!$AF152&gt;H$1,მონაცემები!$AF152="")*((H$1-მონაცემები!$I152)/365)),0)</f>
        <v>0</v>
      </c>
      <c r="I152" s="8">
        <f>IF(მონაცემები!$I152&lt;&gt;"არ დაწყებულა",((I$1&gt;მონაცემები!$I152)*OR(მონაცემები!$AF152&gt;I$1,მონაცემები!$AF152="")*((I$1-მონაცემები!$I152)/365)),0)</f>
        <v>0</v>
      </c>
      <c r="J152" s="8">
        <f>IF(მონაცემები!$I152&lt;&gt;"არ დაწყებულა",((J$1&gt;მონაცემები!$I152)*OR(მონაცემები!$AF152&gt;J$1,მონაცემები!$AF152="")*((J$1-მონაცემები!$I152)/365)),0)</f>
        <v>0</v>
      </c>
      <c r="K152" s="8">
        <f>IF(მონაცემები!$I152&lt;&gt;"არ დაწყებულა",((K$1&gt;მონაცემები!$I152)*OR(მონაცემები!$AF152&gt;K$1,მონაცემები!$AF152="")*((K$1-მონაცემები!$I152)/365)),0)</f>
        <v>0</v>
      </c>
      <c r="L152" s="8">
        <f>IF(მონაცემები!$I152&lt;&gt;"არ დაწყებულა",((L$1&gt;მონაცემები!$I152)*OR(მონაცემები!$AF152&gt;L$1,მონაცემები!$AF152="")*((L$1-მონაცემები!$I152)/365)),0)</f>
        <v>0</v>
      </c>
      <c r="M152" s="8">
        <f>IF(მონაცემები!$I152&lt;&gt;"არ დაწყებულა",((M$1&gt;მონაცემები!$I152)*OR(მონაცემები!$AF152&gt;M$1,მონაცემები!$AF152="")*((M$1-მონაცემები!$I152)/365)),0)</f>
        <v>0</v>
      </c>
      <c r="N152" s="8">
        <f>IF(მონაცემები!$I152&lt;&gt;"არ დაწყებულა",((N$1&gt;მონაცემები!$I152)*OR(მონაცემები!$AF152&gt;N$1,მონაცემები!$AF152="")*((N$1-მონაცემები!$I152)/365)),0)</f>
        <v>0</v>
      </c>
      <c r="O152" s="8">
        <f>IF(მონაცემები!$I152&lt;&gt;"არ დაწყებულა",((O$1&gt;მონაცემები!$I152)*OR(მონაცემები!$AF152&gt;O$1,მონაცემები!$AF152="")*((O$1-მონაცემები!$I152)/365)),0)</f>
        <v>0</v>
      </c>
      <c r="P152" s="8">
        <f>IF(მონაცემები!$I152&lt;&gt;"არ დაწყებულა",((P$1&gt;მონაცემები!$I152)*OR(მონაცემები!$AF152&gt;P$1,მონაცემები!$AF152="")*((P$1-მონაცემები!$I152)/365)),0)</f>
        <v>0</v>
      </c>
      <c r="Q152" s="8">
        <f>IF(მონაცემები!$I152&lt;&gt;"არ დაწყებულა",((Q$1&gt;მონაცემები!$I152)*OR(მონაცემები!$AF152&gt;Q$1,მონაცემები!$AF152="")*((Q$1-მონაცემები!$I152)/365)),0)</f>
        <v>0</v>
      </c>
      <c r="R152" s="8">
        <f>IF(მონაცემები!$I152&lt;&gt;"არ დაწყებულა",((R$1&gt;მონაცემები!$I152)*OR(მონაცემები!$AF152&gt;R$1,მონაცემები!$AF152="")*((R$1-მონაცემები!$I152)/365)),0)</f>
        <v>0</v>
      </c>
      <c r="S152" s="8">
        <f>IF(მონაცემები!$I152&lt;&gt;"არ დაწყებულა",((S$1&gt;მონაცემები!$I152)*OR(მონაცემები!$AF152&gt;S$1,მონაცემები!$AF152="")*((S$1-მონაცემები!$I152)/365)),0)</f>
        <v>0</v>
      </c>
      <c r="T152" s="8">
        <f>IF(მონაცემები!$I152&lt;&gt;"არ დაწყებულა",((T$1&gt;მონაცემები!$I152)*OR(მონაცემები!$AF152&gt;T$1,მონაცემები!$AF152="")*((T$1-მონაცემები!$I152)/365)),0)</f>
        <v>0</v>
      </c>
      <c r="U152" s="8">
        <f>IF(მონაცემები!$I152&lt;&gt;"არ დაწყებულა",((U$1&gt;მონაცემები!$I152)*OR(მონაცემები!$AF152&gt;U$1,მონაცემები!$AF152="")*((U$1-მონაცემები!$I152)/365)),0)</f>
        <v>0</v>
      </c>
      <c r="V152" s="8">
        <f>IF(მონაცემები!$I152&lt;&gt;"არ დაწყებულა",((V$1&gt;მონაცემები!$I152)*OR(მონაცემები!$AF152&gt;V$1,მონაცემები!$AF152="")*((V$1-მონაცემები!$I152)/365)),0)</f>
        <v>0</v>
      </c>
      <c r="W152" s="8">
        <f>IF(მონაცემები!$I152&lt;&gt;"არ დაწყებულა",((W$1&gt;მონაცემები!$I152)*OR(მონაცემები!$AF152&gt;W$1,მონაცემები!$AF152="")*((W$1-მონაცემები!$I152)/365)),0)</f>
        <v>0</v>
      </c>
      <c r="X152" s="8">
        <f>IF(მონაცემები!$I152&lt;&gt;"არ დაწყებულა",((X$1&gt;მონაცემები!$I152)*OR(მონაცემები!$AF152&gt;X$1,მონაცემები!$AF152="")*((X$1-მონაცემები!$I152)/365)),0)</f>
        <v>0</v>
      </c>
      <c r="Y152" s="8">
        <f>IF(მონაცემები!$I152&lt;&gt;"არ დაწყებულა",((Y$1&gt;მონაცემები!$I152)*OR(მონაცემები!$AF152&gt;Y$1,მონაცემები!$AF152="")*((Y$1-მონაცემები!$I152)/365)),0)</f>
        <v>0</v>
      </c>
      <c r="Z152" s="8">
        <f>IF(მონაცემები!$I152&lt;&gt;"არ დაწყებულა",((Z$1&gt;მონაცემები!$I152)*OR(მონაცემები!$AF152&gt;Z$1,მონაცემები!$AF152="")*((Z$1-მონაცემები!$I152)/365)),0)</f>
        <v>0</v>
      </c>
      <c r="AA152" s="8">
        <f>IF(მონაცემები!$I152&lt;&gt;"არ დაწყებულა",((AA$1&gt;მონაცემები!$I152)*OR(მონაცემები!$AF152&gt;AA$1,მონაცემები!$AF152="")*((AA$1-მონაცემები!$I152)/365)),0)</f>
        <v>0</v>
      </c>
      <c r="AB152" s="8">
        <f>IF(მონაცემები!$I152&lt;&gt;"არ დაწყებულა",((AB$1&gt;მონაცემები!$I152)*OR(მონაცემები!$AF152&gt;AB$1,მონაცემები!$AF152="")*((AB$1-მონაცემები!$I152)/365)),0)</f>
        <v>0</v>
      </c>
      <c r="AC152" s="8">
        <f>IF(მონაცემები!$I152&lt;&gt;"არ დაწყებულა",((AC$1&gt;მონაცემები!$I152)*OR(მონაცემები!$AF152&gt;AC$1,მონაცემები!$AF152="")*((AC$1-მონაცემები!$I152)/365)),0)</f>
        <v>0</v>
      </c>
      <c r="AD152" s="8">
        <f>IF(მონაცემები!$I152&lt;&gt;"არ დაწყებულა",((AD$1&gt;მონაცემები!$I152)*OR(მონაცემები!$AF152&gt;AD$1,მონაცემები!$AF152="")*((AD$1-მონაცემები!$I152)/365)),0)</f>
        <v>0</v>
      </c>
      <c r="AE152" s="8">
        <f>IF(მონაცემები!$I152&lt;&gt;"არ დაწყებულა",((AE$1&gt;მონაცემები!$I152)*OR(მონაცემები!$AF152&gt;AE$1,მონაცემები!$AF152="")*((AE$1-მონაცემები!$I152)/365)),0)</f>
        <v>0</v>
      </c>
      <c r="AF152" s="8">
        <f>IF(მონაცემები!$I152&lt;&gt;"არ დაწყებულა",((AF$1&gt;მონაცემები!$I152)*OR(მონაცემები!$AF152&gt;AF$1,მონაცემები!$AF152="")*((AF$1-მონაცემები!$I152)/365)),0)</f>
        <v>0</v>
      </c>
      <c r="AG152" s="8">
        <f>IF(მონაცემები!$I152&lt;&gt;"არ დაწყებულა",((AG$1&gt;მონაცემები!$I152)*OR(მონაცემები!$AF152&gt;AG$1,მონაცემები!$AF152="")*((AG$1-მონაცემები!$I152)/365)),0)</f>
        <v>0</v>
      </c>
      <c r="AH152" s="8">
        <f>IF(მონაცემები!$I152&lt;&gt;"არ დაწყებულა",((AH$1&gt;მონაცემები!$I152)*OR(მონაცემები!$AF152&gt;AH$1,მონაცემები!$AF152="")*((AH$1-მონაცემები!$I152)/365)),0)</f>
        <v>0</v>
      </c>
      <c r="AI152" s="8">
        <f>IF(მონაცემები!$I152&lt;&gt;"არ დაწყებულა",((AI$1&gt;მონაცემები!$I152)*OR(მონაცემები!$AF152&gt;AI$1,მონაცემები!$AF152="")*((AI$1-მონაცემები!$I152)/365)),0)</f>
        <v>0</v>
      </c>
      <c r="AJ152" s="8">
        <f>IF(მონაცემები!$I152&lt;&gt;"არ დაწყებულა",((AJ$1&gt;მონაცემები!$I152)*OR(მონაცემები!$AF152&gt;AJ$1,მონაცემები!$AF152="")*((AJ$1-მონაცემები!$I152)/365)),0)</f>
        <v>0</v>
      </c>
      <c r="AK152" s="8">
        <f>IF(მონაცემები!$I152&lt;&gt;"არ დაწყებულა",((AK$1&gt;მონაცემები!$I152)*OR(მონაცემები!$AF152&gt;AK$1,მონაცემები!$AF152="")*((AK$1-მონაცემები!$I152)/365)),0)</f>
        <v>0</v>
      </c>
      <c r="AL152" s="8">
        <f>IF(მონაცემები!$I152&lt;&gt;"არ დაწყებულა",((AL$1&gt;მონაცემები!$I152)*OR(მონაცემები!$AF152&gt;AL$1,მონაცემები!$AF152="")*((AL$1-მონაცემები!$I152)/365)),0)</f>
        <v>0</v>
      </c>
      <c r="AM152" s="8">
        <f>IF(მონაცემები!$I152&lt;&gt;"არ დაწყებულა",((AM$1&gt;მონაცემები!$I152)*OR(მონაცემები!$AF152&gt;AM$1,მონაცემები!$AF152="")*((AM$1-მონაცემები!$I152)/365)),0)</f>
        <v>0</v>
      </c>
      <c r="AN152" s="8">
        <f>IF(მონაცემები!$I152&lt;&gt;"არ დაწყებულა",((AN$1&gt;მონაცემები!$I152)*OR(მონაცემები!$AF152&gt;AN$1,მონაცემები!$AF152="")*((AN$1-მონაცემები!$I152)/365)),0)</f>
        <v>0</v>
      </c>
      <c r="AO152" s="8">
        <f>IF(მონაცემები!$I152&lt;&gt;"არ დაწყებულა",((AO$1&gt;მონაცემები!$I152)*OR(მონაცემები!$AF152&gt;AO$1,მონაცემები!$AF152="")*((AO$1-მონაცემები!$I152)/365)),0)</f>
        <v>0</v>
      </c>
      <c r="AP152" s="8">
        <f>IF(მონაცემები!$I152&lt;&gt;"არ დაწყებულა",((AP$1&gt;მონაცემები!$I152)*OR(მონაცემები!$AF152&gt;AP$1,მონაცემები!$AF152="")*((AP$1-მონაცემები!$I152)/365)),0)</f>
        <v>0</v>
      </c>
      <c r="AQ152" s="8">
        <f>IF(მონაცემები!$I152&lt;&gt;"არ დაწყებულა",((AQ$1&gt;მონაცემები!$I152)*OR(მონაცემები!$AF152&gt;AQ$1,მონაცემები!$AF152="")*((AQ$1-მონაცემები!$I152)/365)),0)</f>
        <v>0</v>
      </c>
      <c r="AR152" s="8">
        <f>IF(მონაცემები!$I152&lt;&gt;"არ დაწყებულა",((AR$1&gt;მონაცემები!$I152)*OR(მონაცემები!$AF152&gt;AR$1,მონაცემები!$AF152="")*((AR$1-მონაცემები!$I152)/365)),0)</f>
        <v>0</v>
      </c>
      <c r="AS152" s="8">
        <f>IF(მონაცემები!$I152&lt;&gt;"არ დაწყებულა",((AS$1&gt;მონაცემები!$I152)*OR(მონაცემები!$AF152&gt;AS$1,მონაცემები!$AF152="")*((AS$1-მონაცემები!$I152)/365)),0)</f>
        <v>0</v>
      </c>
      <c r="AT152" s="8">
        <f>IF(მონაცემები!$I152&lt;&gt;"არ დაწყებულა",((AT$1&gt;მონაცემები!$I152)*OR(მონაცემები!$AF152&gt;AT$1,მონაცემები!$AF152="")*((AT$1-მონაცემები!$I152)/365)),0)</f>
        <v>0</v>
      </c>
      <c r="AU152" s="8">
        <f>IF(მონაცემები!$I152&lt;&gt;"არ დაწყებულა",((AU$1&gt;მონაცემები!$I152)*OR(მონაცემები!$AF152&gt;AU$1,მონაცემები!$AF152="")*((AU$1-მონაცემები!$I152)/365)),0)</f>
        <v>0</v>
      </c>
      <c r="AV152" s="8">
        <f>IF(მონაცემები!$I152&lt;&gt;"არ დაწყებულა",((AV$1&gt;მონაცემები!$I152)*OR(მონაცემები!$AF152&gt;AV$1,მონაცემები!$AF152="")*((AV$1-მონაცემები!$I152)/365)),0)</f>
        <v>0</v>
      </c>
      <c r="AW152" s="8">
        <f>IF(მონაცემები!$I152&lt;&gt;"არ დაწყებულა",((AW$1&gt;მონაცემები!$I152)*OR(მონაცემები!$AF152&gt;AW$1,მონაცემები!$AF152="")*((AW$1-მონაცემები!$I152)/365)),0)</f>
        <v>0</v>
      </c>
      <c r="AX152" s="8">
        <f>IF(მონაცემები!$I152&lt;&gt;"არ დაწყებულა",((AX$1&gt;მონაცემები!$I152)*OR(მონაცემები!$AF152&gt;AX$1,მონაცემები!$AF152="")*((AX$1-მონაცემები!$I152)/365)),0)</f>
        <v>0</v>
      </c>
      <c r="AY152" s="8">
        <f>IF(მონაცემები!$I152&lt;&gt;"არ დაწყებულა",((AY$1&gt;მონაცემები!$I152)*OR(მონაცემები!$AF152&gt;AY$1,მონაცემები!$AF152="")*((AY$1-მონაცემები!$I152)/365)),0)</f>
        <v>0</v>
      </c>
      <c r="AZ152" s="8">
        <f>IF(მონაცემები!$I152&lt;&gt;"არ დაწყებულა",((AZ$1&gt;მონაცემები!$I152)*OR(მონაცემები!$AF152&gt;AZ$1,მონაცემები!$AF152="")*((AZ$1-მონაცემები!$I152)/365)),0)</f>
        <v>0</v>
      </c>
      <c r="BA152" s="8">
        <f>IF(მონაცემები!$I152&lt;&gt;"არ დაწყებულა",((BA$1&gt;მონაცემები!$I152)*OR(მონაცემები!$AF152&gt;BA$1,მონაცემები!$AF152="")*((BA$1-მონაცემები!$I152)/365)),0)</f>
        <v>0</v>
      </c>
      <c r="BB152" s="8">
        <f>IF(მონაცემები!$I152&lt;&gt;"არ დაწყებულა",((BB$1&gt;მონაცემები!$I152)*OR(მონაცემები!$AF152&gt;BB$1,მონაცემები!$AF152="")*((BB$1-მონაცემები!$I152)/365)),0)</f>
        <v>0</v>
      </c>
      <c r="BC152" s="8">
        <f>IF(მონაცემები!$I152&lt;&gt;"არ დაწყებულა",((BC$1&gt;მონაცემები!$I152)*OR(მონაცემები!$AF152&gt;BC$1,მონაცემები!$AF152="")*((BC$1-მონაცემები!$I152)/365)),0)</f>
        <v>0</v>
      </c>
      <c r="BD152" s="8">
        <f>IF(მონაცემები!$I152&lt;&gt;"არ დაწყებულა",((BD$1&gt;მონაცემები!$I152)*OR(მონაცემები!$AF152&gt;BD$1,მონაცემები!$AF152="")*((BD$1-მონაცემები!$I152)/365)),0)</f>
        <v>0</v>
      </c>
    </row>
    <row r="153" spans="2:56">
      <c r="B153" s="8">
        <f>IF(მონაცემები!$I153&lt;&gt;"არ დაწყებულა",((B$1&gt;მონაცემები!$I153)*OR(მონაცემები!$AF153&gt;B$1,მონაცემები!$AF153="")*((B$1-მონაცემები!$I153)/365)),0)</f>
        <v>0</v>
      </c>
      <c r="C153" s="8">
        <f>IF(მონაცემები!$I153&lt;&gt;"არ დაწყებულა",((C$1&gt;მონაცემები!$I153)*OR(მონაცემები!$AF153&gt;C$1,მონაცემები!$AF153="")*((C$1-მონაცემები!$I153)/365)),0)</f>
        <v>0</v>
      </c>
      <c r="D153" s="8">
        <f>IF(მონაცემები!$I153&lt;&gt;"არ დაწყებულა",((D$1&gt;მონაცემები!$I153)*OR(მონაცემები!$AF153&gt;D$1,მონაცემები!$AF153="")*((D$1-მონაცემები!$I153)/365)),0)</f>
        <v>0</v>
      </c>
      <c r="E153" s="8">
        <f>IF(მონაცემები!$I153&lt;&gt;"არ დაწყებულა",((E$1&gt;მონაცემები!$I153)*OR(მონაცემები!$AF153&gt;E$1,მონაცემები!$AF153="")*((E$1-მონაცემები!$I153)/365)),0)</f>
        <v>0</v>
      </c>
      <c r="F153" s="8">
        <f>IF(მონაცემები!$I153&lt;&gt;"არ დაწყებულა",((F$1&gt;მონაცემები!$I153)*OR(მონაცემები!$AF153&gt;F$1,მონაცემები!$AF153="")*((F$1-მონაცემები!$I153)/365)),0)</f>
        <v>0</v>
      </c>
      <c r="G153" s="8">
        <f>IF(მონაცემები!$I153&lt;&gt;"არ დაწყებულა",((G$1&gt;მონაცემები!$I153)*OR(მონაცემები!$AF153&gt;G$1,მონაცემები!$AF153="")*((G$1-მონაცემები!$I153)/365)),0)</f>
        <v>0</v>
      </c>
      <c r="H153" s="8">
        <f>IF(მონაცემები!$I153&lt;&gt;"არ დაწყებულა",((H$1&gt;მონაცემები!$I153)*OR(მონაცემები!$AF153&gt;H$1,მონაცემები!$AF153="")*((H$1-მონაცემები!$I153)/365)),0)</f>
        <v>0</v>
      </c>
      <c r="I153" s="8">
        <f>IF(მონაცემები!$I153&lt;&gt;"არ დაწყებულა",((I$1&gt;მონაცემები!$I153)*OR(მონაცემები!$AF153&gt;I$1,მონაცემები!$AF153="")*((I$1-მონაცემები!$I153)/365)),0)</f>
        <v>0</v>
      </c>
      <c r="J153" s="8">
        <f>IF(მონაცემები!$I153&lt;&gt;"არ დაწყებულა",((J$1&gt;მონაცემები!$I153)*OR(მონაცემები!$AF153&gt;J$1,მონაცემები!$AF153="")*((J$1-მონაცემები!$I153)/365)),0)</f>
        <v>0</v>
      </c>
      <c r="K153" s="8">
        <f>IF(მონაცემები!$I153&lt;&gt;"არ დაწყებულა",((K$1&gt;მონაცემები!$I153)*OR(მონაცემები!$AF153&gt;K$1,მონაცემები!$AF153="")*((K$1-მონაცემები!$I153)/365)),0)</f>
        <v>0</v>
      </c>
      <c r="L153" s="8">
        <f>IF(მონაცემები!$I153&lt;&gt;"არ დაწყებულა",((L$1&gt;მონაცემები!$I153)*OR(მონაცემები!$AF153&gt;L$1,მონაცემები!$AF153="")*((L$1-მონაცემები!$I153)/365)),0)</f>
        <v>0</v>
      </c>
      <c r="M153" s="8">
        <f>IF(მონაცემები!$I153&lt;&gt;"არ დაწყებულა",((M$1&gt;მონაცემები!$I153)*OR(მონაცემები!$AF153&gt;M$1,მონაცემები!$AF153="")*((M$1-მონაცემები!$I153)/365)),0)</f>
        <v>0</v>
      </c>
      <c r="N153" s="8">
        <f>IF(მონაცემები!$I153&lt;&gt;"არ დაწყებულა",((N$1&gt;მონაცემები!$I153)*OR(მონაცემები!$AF153&gt;N$1,მონაცემები!$AF153="")*((N$1-მონაცემები!$I153)/365)),0)</f>
        <v>0</v>
      </c>
      <c r="O153" s="8">
        <f>IF(მონაცემები!$I153&lt;&gt;"არ დაწყებულა",((O$1&gt;მონაცემები!$I153)*OR(მონაცემები!$AF153&gt;O$1,მონაცემები!$AF153="")*((O$1-მონაცემები!$I153)/365)),0)</f>
        <v>0</v>
      </c>
      <c r="P153" s="8">
        <f>IF(მონაცემები!$I153&lt;&gt;"არ დაწყებულა",((P$1&gt;მონაცემები!$I153)*OR(მონაცემები!$AF153&gt;P$1,მონაცემები!$AF153="")*((P$1-მონაცემები!$I153)/365)),0)</f>
        <v>0</v>
      </c>
      <c r="Q153" s="8">
        <f>IF(მონაცემები!$I153&lt;&gt;"არ დაწყებულა",((Q$1&gt;მონაცემები!$I153)*OR(მონაცემები!$AF153&gt;Q$1,მონაცემები!$AF153="")*((Q$1-მონაცემები!$I153)/365)),0)</f>
        <v>0</v>
      </c>
      <c r="R153" s="8">
        <f>IF(მონაცემები!$I153&lt;&gt;"არ დაწყებულა",((R$1&gt;მონაცემები!$I153)*OR(მონაცემები!$AF153&gt;R$1,მონაცემები!$AF153="")*((R$1-მონაცემები!$I153)/365)),0)</f>
        <v>0</v>
      </c>
      <c r="S153" s="8">
        <f>IF(მონაცემები!$I153&lt;&gt;"არ დაწყებულა",((S$1&gt;მონაცემები!$I153)*OR(მონაცემები!$AF153&gt;S$1,მონაცემები!$AF153="")*((S$1-მონაცემები!$I153)/365)),0)</f>
        <v>0</v>
      </c>
      <c r="T153" s="8">
        <f>IF(მონაცემები!$I153&lt;&gt;"არ დაწყებულა",((T$1&gt;მონაცემები!$I153)*OR(მონაცემები!$AF153&gt;T$1,მონაცემები!$AF153="")*((T$1-მონაცემები!$I153)/365)),0)</f>
        <v>0</v>
      </c>
      <c r="U153" s="8">
        <f>IF(მონაცემები!$I153&lt;&gt;"არ დაწყებულა",((U$1&gt;მონაცემები!$I153)*OR(მონაცემები!$AF153&gt;U$1,მონაცემები!$AF153="")*((U$1-მონაცემები!$I153)/365)),0)</f>
        <v>0</v>
      </c>
      <c r="V153" s="8">
        <f>IF(მონაცემები!$I153&lt;&gt;"არ დაწყებულა",((V$1&gt;მონაცემები!$I153)*OR(მონაცემები!$AF153&gt;V$1,მონაცემები!$AF153="")*((V$1-მონაცემები!$I153)/365)),0)</f>
        <v>0</v>
      </c>
      <c r="W153" s="8">
        <f>IF(მონაცემები!$I153&lt;&gt;"არ დაწყებულა",((W$1&gt;მონაცემები!$I153)*OR(მონაცემები!$AF153&gt;W$1,მონაცემები!$AF153="")*((W$1-მონაცემები!$I153)/365)),0)</f>
        <v>0</v>
      </c>
      <c r="X153" s="8">
        <f>IF(მონაცემები!$I153&lt;&gt;"არ დაწყებულა",((X$1&gt;მონაცემები!$I153)*OR(მონაცემები!$AF153&gt;X$1,მონაცემები!$AF153="")*((X$1-მონაცემები!$I153)/365)),0)</f>
        <v>0</v>
      </c>
      <c r="Y153" s="8">
        <f>IF(მონაცემები!$I153&lt;&gt;"არ დაწყებულა",((Y$1&gt;მონაცემები!$I153)*OR(მონაცემები!$AF153&gt;Y$1,მონაცემები!$AF153="")*((Y$1-მონაცემები!$I153)/365)),0)</f>
        <v>0</v>
      </c>
      <c r="Z153" s="8">
        <f>IF(მონაცემები!$I153&lt;&gt;"არ დაწყებულა",((Z$1&gt;მონაცემები!$I153)*OR(მონაცემები!$AF153&gt;Z$1,მონაცემები!$AF153="")*((Z$1-მონაცემები!$I153)/365)),0)</f>
        <v>0</v>
      </c>
      <c r="AA153" s="8">
        <f>IF(მონაცემები!$I153&lt;&gt;"არ დაწყებულა",((AA$1&gt;მონაცემები!$I153)*OR(მონაცემები!$AF153&gt;AA$1,მონაცემები!$AF153="")*((AA$1-მონაცემები!$I153)/365)),0)</f>
        <v>0</v>
      </c>
      <c r="AB153" s="8">
        <f>IF(მონაცემები!$I153&lt;&gt;"არ დაწყებულა",((AB$1&gt;მონაცემები!$I153)*OR(მონაცემები!$AF153&gt;AB$1,მონაცემები!$AF153="")*((AB$1-მონაცემები!$I153)/365)),0)</f>
        <v>0</v>
      </c>
      <c r="AC153" s="8">
        <f>IF(მონაცემები!$I153&lt;&gt;"არ დაწყებულა",((AC$1&gt;მონაცემები!$I153)*OR(მონაცემები!$AF153&gt;AC$1,მონაცემები!$AF153="")*((AC$1-მონაცემები!$I153)/365)),0)</f>
        <v>0</v>
      </c>
      <c r="AD153" s="8">
        <f>IF(მონაცემები!$I153&lt;&gt;"არ დაწყებულა",((AD$1&gt;მონაცემები!$I153)*OR(მონაცემები!$AF153&gt;AD$1,მონაცემები!$AF153="")*((AD$1-მონაცემები!$I153)/365)),0)</f>
        <v>0</v>
      </c>
      <c r="AE153" s="8">
        <f>IF(მონაცემები!$I153&lt;&gt;"არ დაწყებულა",((AE$1&gt;მონაცემები!$I153)*OR(მონაცემები!$AF153&gt;AE$1,მონაცემები!$AF153="")*((AE$1-მონაცემები!$I153)/365)),0)</f>
        <v>0</v>
      </c>
      <c r="AF153" s="8">
        <f>IF(მონაცემები!$I153&lt;&gt;"არ დაწყებულა",((AF$1&gt;მონაცემები!$I153)*OR(მონაცემები!$AF153&gt;AF$1,მონაცემები!$AF153="")*((AF$1-მონაცემები!$I153)/365)),0)</f>
        <v>0</v>
      </c>
      <c r="AG153" s="8">
        <f>IF(მონაცემები!$I153&lt;&gt;"არ დაწყებულა",((AG$1&gt;მონაცემები!$I153)*OR(მონაცემები!$AF153&gt;AG$1,მონაცემები!$AF153="")*((AG$1-მონაცემები!$I153)/365)),0)</f>
        <v>0</v>
      </c>
      <c r="AH153" s="8">
        <f>IF(მონაცემები!$I153&lt;&gt;"არ დაწყებულა",((AH$1&gt;მონაცემები!$I153)*OR(მონაცემები!$AF153&gt;AH$1,მონაცემები!$AF153="")*((AH$1-მონაცემები!$I153)/365)),0)</f>
        <v>0</v>
      </c>
      <c r="AI153" s="8">
        <f>IF(მონაცემები!$I153&lt;&gt;"არ დაწყებულა",((AI$1&gt;მონაცემები!$I153)*OR(მონაცემები!$AF153&gt;AI$1,მონაცემები!$AF153="")*((AI$1-მონაცემები!$I153)/365)),0)</f>
        <v>0</v>
      </c>
      <c r="AJ153" s="8">
        <f>IF(მონაცემები!$I153&lt;&gt;"არ დაწყებულა",((AJ$1&gt;მონაცემები!$I153)*OR(მონაცემები!$AF153&gt;AJ$1,მონაცემები!$AF153="")*((AJ$1-მონაცემები!$I153)/365)),0)</f>
        <v>0</v>
      </c>
      <c r="AK153" s="8">
        <f>IF(მონაცემები!$I153&lt;&gt;"არ დაწყებულა",((AK$1&gt;მონაცემები!$I153)*OR(მონაცემები!$AF153&gt;AK$1,მონაცემები!$AF153="")*((AK$1-მონაცემები!$I153)/365)),0)</f>
        <v>0</v>
      </c>
      <c r="AL153" s="8">
        <f>IF(მონაცემები!$I153&lt;&gt;"არ დაწყებულა",((AL$1&gt;მონაცემები!$I153)*OR(მონაცემები!$AF153&gt;AL$1,მონაცემები!$AF153="")*((AL$1-მონაცემები!$I153)/365)),0)</f>
        <v>0</v>
      </c>
      <c r="AM153" s="8">
        <f>IF(მონაცემები!$I153&lt;&gt;"არ დაწყებულა",((AM$1&gt;მონაცემები!$I153)*OR(მონაცემები!$AF153&gt;AM$1,მონაცემები!$AF153="")*((AM$1-მონაცემები!$I153)/365)),0)</f>
        <v>0</v>
      </c>
      <c r="AN153" s="8">
        <f>IF(მონაცემები!$I153&lt;&gt;"არ დაწყებულა",((AN$1&gt;მონაცემები!$I153)*OR(მონაცემები!$AF153&gt;AN$1,მონაცემები!$AF153="")*((AN$1-მონაცემები!$I153)/365)),0)</f>
        <v>0</v>
      </c>
      <c r="AO153" s="8">
        <f>IF(მონაცემები!$I153&lt;&gt;"არ დაწყებულა",((AO$1&gt;მონაცემები!$I153)*OR(მონაცემები!$AF153&gt;AO$1,მონაცემები!$AF153="")*((AO$1-მონაცემები!$I153)/365)),0)</f>
        <v>0</v>
      </c>
      <c r="AP153" s="8">
        <f>IF(მონაცემები!$I153&lt;&gt;"არ დაწყებულა",((AP$1&gt;მონაცემები!$I153)*OR(მონაცემები!$AF153&gt;AP$1,მონაცემები!$AF153="")*((AP$1-მონაცემები!$I153)/365)),0)</f>
        <v>0</v>
      </c>
      <c r="AQ153" s="8">
        <f>IF(მონაცემები!$I153&lt;&gt;"არ დაწყებულა",((AQ$1&gt;მონაცემები!$I153)*OR(მონაცემები!$AF153&gt;AQ$1,მონაცემები!$AF153="")*((AQ$1-მონაცემები!$I153)/365)),0)</f>
        <v>0</v>
      </c>
      <c r="AR153" s="8">
        <f>IF(მონაცემები!$I153&lt;&gt;"არ დაწყებულა",((AR$1&gt;მონაცემები!$I153)*OR(მონაცემები!$AF153&gt;AR$1,მონაცემები!$AF153="")*((AR$1-მონაცემები!$I153)/365)),0)</f>
        <v>0</v>
      </c>
      <c r="AS153" s="8">
        <f>IF(მონაცემები!$I153&lt;&gt;"არ დაწყებულა",((AS$1&gt;მონაცემები!$I153)*OR(მონაცემები!$AF153&gt;AS$1,მონაცემები!$AF153="")*((AS$1-მონაცემები!$I153)/365)),0)</f>
        <v>0</v>
      </c>
      <c r="AT153" s="8">
        <f>IF(მონაცემები!$I153&lt;&gt;"არ დაწყებულა",((AT$1&gt;მონაცემები!$I153)*OR(მონაცემები!$AF153&gt;AT$1,მონაცემები!$AF153="")*((AT$1-მონაცემები!$I153)/365)),0)</f>
        <v>0</v>
      </c>
      <c r="AU153" s="8">
        <f>IF(მონაცემები!$I153&lt;&gt;"არ დაწყებულა",((AU$1&gt;მონაცემები!$I153)*OR(მონაცემები!$AF153&gt;AU$1,მონაცემები!$AF153="")*((AU$1-მონაცემები!$I153)/365)),0)</f>
        <v>0</v>
      </c>
      <c r="AV153" s="8">
        <f>IF(მონაცემები!$I153&lt;&gt;"არ დაწყებულა",((AV$1&gt;მონაცემები!$I153)*OR(მონაცემები!$AF153&gt;AV$1,მონაცემები!$AF153="")*((AV$1-მონაცემები!$I153)/365)),0)</f>
        <v>0</v>
      </c>
      <c r="AW153" s="8">
        <f>IF(მონაცემები!$I153&lt;&gt;"არ დაწყებულა",((AW$1&gt;მონაცემები!$I153)*OR(მონაცემები!$AF153&gt;AW$1,მონაცემები!$AF153="")*((AW$1-მონაცემები!$I153)/365)),0)</f>
        <v>0</v>
      </c>
      <c r="AX153" s="8">
        <f>IF(მონაცემები!$I153&lt;&gt;"არ დაწყებულა",((AX$1&gt;მონაცემები!$I153)*OR(მონაცემები!$AF153&gt;AX$1,მონაცემები!$AF153="")*((AX$1-მონაცემები!$I153)/365)),0)</f>
        <v>0</v>
      </c>
      <c r="AY153" s="8">
        <f>IF(მონაცემები!$I153&lt;&gt;"არ დაწყებულა",((AY$1&gt;მონაცემები!$I153)*OR(მონაცემები!$AF153&gt;AY$1,მონაცემები!$AF153="")*((AY$1-მონაცემები!$I153)/365)),0)</f>
        <v>0</v>
      </c>
      <c r="AZ153" s="8">
        <f>IF(მონაცემები!$I153&lt;&gt;"არ დაწყებულა",((AZ$1&gt;მონაცემები!$I153)*OR(მონაცემები!$AF153&gt;AZ$1,მონაცემები!$AF153="")*((AZ$1-მონაცემები!$I153)/365)),0)</f>
        <v>0</v>
      </c>
      <c r="BA153" s="8">
        <f>IF(მონაცემები!$I153&lt;&gt;"არ დაწყებულა",((BA$1&gt;მონაცემები!$I153)*OR(მონაცემები!$AF153&gt;BA$1,მონაცემები!$AF153="")*((BA$1-მონაცემები!$I153)/365)),0)</f>
        <v>0</v>
      </c>
      <c r="BB153" s="8">
        <f>IF(მონაცემები!$I153&lt;&gt;"არ დაწყებულა",((BB$1&gt;მონაცემები!$I153)*OR(მონაცემები!$AF153&gt;BB$1,მონაცემები!$AF153="")*((BB$1-მონაცემები!$I153)/365)),0)</f>
        <v>0</v>
      </c>
      <c r="BC153" s="8">
        <f>IF(მონაცემები!$I153&lt;&gt;"არ დაწყებულა",((BC$1&gt;მონაცემები!$I153)*OR(მონაცემები!$AF153&gt;BC$1,მონაცემები!$AF153="")*((BC$1-მონაცემები!$I153)/365)),0)</f>
        <v>0</v>
      </c>
      <c r="BD153" s="8">
        <f>IF(მონაცემები!$I153&lt;&gt;"არ დაწყებულა",((BD$1&gt;მონაცემები!$I153)*OR(მონაცემები!$AF153&gt;BD$1,მონაცემები!$AF153="")*((BD$1-მონაცემები!$I153)/365)),0)</f>
        <v>0</v>
      </c>
    </row>
    <row r="154" spans="2:56">
      <c r="B154" s="8">
        <f>IF(მონაცემები!$I154&lt;&gt;"არ დაწყებულა",((B$1&gt;მონაცემები!$I154)*OR(მონაცემები!$AF154&gt;B$1,მონაცემები!$AF154="")*((B$1-მონაცემები!$I154)/365)),0)</f>
        <v>0</v>
      </c>
      <c r="C154" s="8">
        <f>IF(მონაცემები!$I154&lt;&gt;"არ დაწყებულა",((C$1&gt;მონაცემები!$I154)*OR(მონაცემები!$AF154&gt;C$1,მონაცემები!$AF154="")*((C$1-მონაცემები!$I154)/365)),0)</f>
        <v>0</v>
      </c>
      <c r="D154" s="8">
        <f>IF(მონაცემები!$I154&lt;&gt;"არ დაწყებულა",((D$1&gt;მონაცემები!$I154)*OR(მონაცემები!$AF154&gt;D$1,მონაცემები!$AF154="")*((D$1-მონაცემები!$I154)/365)),0)</f>
        <v>0</v>
      </c>
      <c r="E154" s="8">
        <f>IF(მონაცემები!$I154&lt;&gt;"არ დაწყებულა",((E$1&gt;მონაცემები!$I154)*OR(მონაცემები!$AF154&gt;E$1,მონაცემები!$AF154="")*((E$1-მონაცემები!$I154)/365)),0)</f>
        <v>0</v>
      </c>
      <c r="F154" s="8">
        <f>IF(მონაცემები!$I154&lt;&gt;"არ დაწყებულა",((F$1&gt;მონაცემები!$I154)*OR(მონაცემები!$AF154&gt;F$1,მონაცემები!$AF154="")*((F$1-მონაცემები!$I154)/365)),0)</f>
        <v>0</v>
      </c>
      <c r="G154" s="8">
        <f>IF(მონაცემები!$I154&lt;&gt;"არ დაწყებულა",((G$1&gt;მონაცემები!$I154)*OR(მონაცემები!$AF154&gt;G$1,მონაცემები!$AF154="")*((G$1-მონაცემები!$I154)/365)),0)</f>
        <v>0</v>
      </c>
      <c r="H154" s="8">
        <f>IF(მონაცემები!$I154&lt;&gt;"არ დაწყებულა",((H$1&gt;მონაცემები!$I154)*OR(მონაცემები!$AF154&gt;H$1,მონაცემები!$AF154="")*((H$1-მონაცემები!$I154)/365)),0)</f>
        <v>0</v>
      </c>
      <c r="I154" s="8">
        <f>IF(მონაცემები!$I154&lt;&gt;"არ დაწყებულა",((I$1&gt;მონაცემები!$I154)*OR(მონაცემები!$AF154&gt;I$1,მონაცემები!$AF154="")*((I$1-მონაცემები!$I154)/365)),0)</f>
        <v>0</v>
      </c>
      <c r="J154" s="8">
        <f>IF(მონაცემები!$I154&lt;&gt;"არ დაწყებულა",((J$1&gt;მონაცემები!$I154)*OR(მონაცემები!$AF154&gt;J$1,მონაცემები!$AF154="")*((J$1-მონაცემები!$I154)/365)),0)</f>
        <v>0</v>
      </c>
      <c r="K154" s="8">
        <f>IF(მონაცემები!$I154&lt;&gt;"არ დაწყებულა",((K$1&gt;მონაცემები!$I154)*OR(მონაცემები!$AF154&gt;K$1,მონაცემები!$AF154="")*((K$1-მონაცემები!$I154)/365)),0)</f>
        <v>0</v>
      </c>
      <c r="L154" s="8">
        <f>IF(მონაცემები!$I154&lt;&gt;"არ დაწყებულა",((L$1&gt;მონაცემები!$I154)*OR(მონაცემები!$AF154&gt;L$1,მონაცემები!$AF154="")*((L$1-მონაცემები!$I154)/365)),0)</f>
        <v>0</v>
      </c>
      <c r="M154" s="8">
        <f>IF(მონაცემები!$I154&lt;&gt;"არ დაწყებულა",((M$1&gt;მონაცემები!$I154)*OR(მონაცემები!$AF154&gt;M$1,მონაცემები!$AF154="")*((M$1-მონაცემები!$I154)/365)),0)</f>
        <v>0</v>
      </c>
      <c r="N154" s="8">
        <f>IF(მონაცემები!$I154&lt;&gt;"არ დაწყებულა",((N$1&gt;მონაცემები!$I154)*OR(მონაცემები!$AF154&gt;N$1,მონაცემები!$AF154="")*((N$1-მონაცემები!$I154)/365)),0)</f>
        <v>0</v>
      </c>
      <c r="O154" s="8">
        <f>IF(მონაცემები!$I154&lt;&gt;"არ დაწყებულა",((O$1&gt;მონაცემები!$I154)*OR(მონაცემები!$AF154&gt;O$1,მონაცემები!$AF154="")*((O$1-მონაცემები!$I154)/365)),0)</f>
        <v>0</v>
      </c>
      <c r="P154" s="8">
        <f>IF(მონაცემები!$I154&lt;&gt;"არ დაწყებულა",((P$1&gt;მონაცემები!$I154)*OR(მონაცემები!$AF154&gt;P$1,მონაცემები!$AF154="")*((P$1-მონაცემები!$I154)/365)),0)</f>
        <v>0</v>
      </c>
      <c r="Q154" s="8">
        <f>IF(მონაცემები!$I154&lt;&gt;"არ დაწყებულა",((Q$1&gt;მონაცემები!$I154)*OR(მონაცემები!$AF154&gt;Q$1,მონაცემები!$AF154="")*((Q$1-მონაცემები!$I154)/365)),0)</f>
        <v>0</v>
      </c>
      <c r="R154" s="8">
        <f>IF(მონაცემები!$I154&lt;&gt;"არ დაწყებულა",((R$1&gt;მონაცემები!$I154)*OR(მონაცემები!$AF154&gt;R$1,მონაცემები!$AF154="")*((R$1-მონაცემები!$I154)/365)),0)</f>
        <v>0</v>
      </c>
      <c r="S154" s="8">
        <f>IF(მონაცემები!$I154&lt;&gt;"არ დაწყებულა",((S$1&gt;მონაცემები!$I154)*OR(მონაცემები!$AF154&gt;S$1,მონაცემები!$AF154="")*((S$1-მონაცემები!$I154)/365)),0)</f>
        <v>0</v>
      </c>
      <c r="T154" s="8">
        <f>IF(მონაცემები!$I154&lt;&gt;"არ დაწყებულა",((T$1&gt;მონაცემები!$I154)*OR(მონაცემები!$AF154&gt;T$1,მონაცემები!$AF154="")*((T$1-მონაცემები!$I154)/365)),0)</f>
        <v>0</v>
      </c>
      <c r="U154" s="8">
        <f>IF(მონაცემები!$I154&lt;&gt;"არ დაწყებულა",((U$1&gt;მონაცემები!$I154)*OR(მონაცემები!$AF154&gt;U$1,მონაცემები!$AF154="")*((U$1-მონაცემები!$I154)/365)),0)</f>
        <v>0</v>
      </c>
      <c r="V154" s="8">
        <f>IF(მონაცემები!$I154&lt;&gt;"არ დაწყებულა",((V$1&gt;მონაცემები!$I154)*OR(მონაცემები!$AF154&gt;V$1,მონაცემები!$AF154="")*((V$1-მონაცემები!$I154)/365)),0)</f>
        <v>0</v>
      </c>
      <c r="W154" s="8">
        <f>IF(მონაცემები!$I154&lt;&gt;"არ დაწყებულა",((W$1&gt;მონაცემები!$I154)*OR(მონაცემები!$AF154&gt;W$1,მონაცემები!$AF154="")*((W$1-მონაცემები!$I154)/365)),0)</f>
        <v>0</v>
      </c>
      <c r="X154" s="8">
        <f>IF(მონაცემები!$I154&lt;&gt;"არ დაწყებულა",((X$1&gt;მონაცემები!$I154)*OR(მონაცემები!$AF154&gt;X$1,მონაცემები!$AF154="")*((X$1-მონაცემები!$I154)/365)),0)</f>
        <v>0</v>
      </c>
      <c r="Y154" s="8">
        <f>IF(მონაცემები!$I154&lt;&gt;"არ დაწყებულა",((Y$1&gt;მონაცემები!$I154)*OR(მონაცემები!$AF154&gt;Y$1,მონაცემები!$AF154="")*((Y$1-მონაცემები!$I154)/365)),0)</f>
        <v>0</v>
      </c>
      <c r="Z154" s="8">
        <f>IF(მონაცემები!$I154&lt;&gt;"არ დაწყებულა",((Z$1&gt;მონაცემები!$I154)*OR(მონაცემები!$AF154&gt;Z$1,მონაცემები!$AF154="")*((Z$1-მონაცემები!$I154)/365)),0)</f>
        <v>0</v>
      </c>
      <c r="AA154" s="8">
        <f>IF(მონაცემები!$I154&lt;&gt;"არ დაწყებულა",((AA$1&gt;მონაცემები!$I154)*OR(მონაცემები!$AF154&gt;AA$1,მონაცემები!$AF154="")*((AA$1-მონაცემები!$I154)/365)),0)</f>
        <v>0</v>
      </c>
      <c r="AB154" s="8">
        <f>IF(მონაცემები!$I154&lt;&gt;"არ დაწყებულა",((AB$1&gt;მონაცემები!$I154)*OR(მონაცემები!$AF154&gt;AB$1,მონაცემები!$AF154="")*((AB$1-მონაცემები!$I154)/365)),0)</f>
        <v>0</v>
      </c>
      <c r="AC154" s="8">
        <f>IF(მონაცემები!$I154&lt;&gt;"არ დაწყებულა",((AC$1&gt;მონაცემები!$I154)*OR(მონაცემები!$AF154&gt;AC$1,მონაცემები!$AF154="")*((AC$1-მონაცემები!$I154)/365)),0)</f>
        <v>0</v>
      </c>
      <c r="AD154" s="8">
        <f>IF(მონაცემები!$I154&lt;&gt;"არ დაწყებულა",((AD$1&gt;მონაცემები!$I154)*OR(მონაცემები!$AF154&gt;AD$1,მონაცემები!$AF154="")*((AD$1-მონაცემები!$I154)/365)),0)</f>
        <v>0</v>
      </c>
      <c r="AE154" s="8">
        <f>IF(მონაცემები!$I154&lt;&gt;"არ დაწყებულა",((AE$1&gt;მონაცემები!$I154)*OR(მონაცემები!$AF154&gt;AE$1,მონაცემები!$AF154="")*((AE$1-მონაცემები!$I154)/365)),0)</f>
        <v>0</v>
      </c>
      <c r="AF154" s="8">
        <f>IF(მონაცემები!$I154&lt;&gt;"არ დაწყებულა",((AF$1&gt;მონაცემები!$I154)*OR(მონაცემები!$AF154&gt;AF$1,მონაცემები!$AF154="")*((AF$1-მონაცემები!$I154)/365)),0)</f>
        <v>0</v>
      </c>
      <c r="AG154" s="8">
        <f>IF(მონაცემები!$I154&lt;&gt;"არ დაწყებულა",((AG$1&gt;მონაცემები!$I154)*OR(მონაცემები!$AF154&gt;AG$1,მონაცემები!$AF154="")*((AG$1-მონაცემები!$I154)/365)),0)</f>
        <v>0</v>
      </c>
      <c r="AH154" s="8">
        <f>IF(მონაცემები!$I154&lt;&gt;"არ დაწყებულა",((AH$1&gt;მონაცემები!$I154)*OR(მონაცემები!$AF154&gt;AH$1,მონაცემები!$AF154="")*((AH$1-მონაცემები!$I154)/365)),0)</f>
        <v>0</v>
      </c>
      <c r="AI154" s="8">
        <f>IF(მონაცემები!$I154&lt;&gt;"არ დაწყებულა",((AI$1&gt;მონაცემები!$I154)*OR(მონაცემები!$AF154&gt;AI$1,მონაცემები!$AF154="")*((AI$1-მონაცემები!$I154)/365)),0)</f>
        <v>0</v>
      </c>
      <c r="AJ154" s="8">
        <f>IF(მონაცემები!$I154&lt;&gt;"არ დაწყებულა",((AJ$1&gt;მონაცემები!$I154)*OR(მონაცემები!$AF154&gt;AJ$1,მონაცემები!$AF154="")*((AJ$1-მონაცემები!$I154)/365)),0)</f>
        <v>0</v>
      </c>
      <c r="AK154" s="8">
        <f>IF(მონაცემები!$I154&lt;&gt;"არ დაწყებულა",((AK$1&gt;მონაცემები!$I154)*OR(მონაცემები!$AF154&gt;AK$1,მონაცემები!$AF154="")*((AK$1-მონაცემები!$I154)/365)),0)</f>
        <v>0</v>
      </c>
      <c r="AL154" s="8">
        <f>IF(მონაცემები!$I154&lt;&gt;"არ დაწყებულა",((AL$1&gt;მონაცემები!$I154)*OR(მონაცემები!$AF154&gt;AL$1,მონაცემები!$AF154="")*((AL$1-მონაცემები!$I154)/365)),0)</f>
        <v>0</v>
      </c>
      <c r="AM154" s="8">
        <f>IF(მონაცემები!$I154&lt;&gt;"არ დაწყებულა",((AM$1&gt;მონაცემები!$I154)*OR(მონაცემები!$AF154&gt;AM$1,მონაცემები!$AF154="")*((AM$1-მონაცემები!$I154)/365)),0)</f>
        <v>0</v>
      </c>
      <c r="AN154" s="8">
        <f>IF(მონაცემები!$I154&lt;&gt;"არ დაწყებულა",((AN$1&gt;მონაცემები!$I154)*OR(მონაცემები!$AF154&gt;AN$1,მონაცემები!$AF154="")*((AN$1-მონაცემები!$I154)/365)),0)</f>
        <v>0</v>
      </c>
      <c r="AO154" s="8">
        <f>IF(მონაცემები!$I154&lt;&gt;"არ დაწყებულა",((AO$1&gt;მონაცემები!$I154)*OR(მონაცემები!$AF154&gt;AO$1,მონაცემები!$AF154="")*((AO$1-მონაცემები!$I154)/365)),0)</f>
        <v>0</v>
      </c>
      <c r="AP154" s="8">
        <f>IF(მონაცემები!$I154&lt;&gt;"არ დაწყებულა",((AP$1&gt;მონაცემები!$I154)*OR(მონაცემები!$AF154&gt;AP$1,მონაცემები!$AF154="")*((AP$1-მონაცემები!$I154)/365)),0)</f>
        <v>0</v>
      </c>
      <c r="AQ154" s="8">
        <f>IF(მონაცემები!$I154&lt;&gt;"არ დაწყებულა",((AQ$1&gt;მონაცემები!$I154)*OR(მონაცემები!$AF154&gt;AQ$1,მონაცემები!$AF154="")*((AQ$1-მონაცემები!$I154)/365)),0)</f>
        <v>0</v>
      </c>
      <c r="AR154" s="8">
        <f>IF(მონაცემები!$I154&lt;&gt;"არ დაწყებულა",((AR$1&gt;მონაცემები!$I154)*OR(მონაცემები!$AF154&gt;AR$1,მონაცემები!$AF154="")*((AR$1-მონაცემები!$I154)/365)),0)</f>
        <v>0</v>
      </c>
      <c r="AS154" s="8">
        <f>IF(მონაცემები!$I154&lt;&gt;"არ დაწყებულა",((AS$1&gt;მონაცემები!$I154)*OR(მონაცემები!$AF154&gt;AS$1,მონაცემები!$AF154="")*((AS$1-მონაცემები!$I154)/365)),0)</f>
        <v>0</v>
      </c>
      <c r="AT154" s="8">
        <f>IF(მონაცემები!$I154&lt;&gt;"არ დაწყებულა",((AT$1&gt;მონაცემები!$I154)*OR(მონაცემები!$AF154&gt;AT$1,მონაცემები!$AF154="")*((AT$1-მონაცემები!$I154)/365)),0)</f>
        <v>0</v>
      </c>
      <c r="AU154" s="8">
        <f>IF(მონაცემები!$I154&lt;&gt;"არ დაწყებულა",((AU$1&gt;მონაცემები!$I154)*OR(მონაცემები!$AF154&gt;AU$1,მონაცემები!$AF154="")*((AU$1-მონაცემები!$I154)/365)),0)</f>
        <v>0</v>
      </c>
      <c r="AV154" s="8">
        <f>IF(მონაცემები!$I154&lt;&gt;"არ დაწყებულა",((AV$1&gt;მონაცემები!$I154)*OR(მონაცემები!$AF154&gt;AV$1,მონაცემები!$AF154="")*((AV$1-მონაცემები!$I154)/365)),0)</f>
        <v>0</v>
      </c>
      <c r="AW154" s="8">
        <f>IF(მონაცემები!$I154&lt;&gt;"არ დაწყებულა",((AW$1&gt;მონაცემები!$I154)*OR(მონაცემები!$AF154&gt;AW$1,მონაცემები!$AF154="")*((AW$1-მონაცემები!$I154)/365)),0)</f>
        <v>0</v>
      </c>
      <c r="AX154" s="8">
        <f>IF(მონაცემები!$I154&lt;&gt;"არ დაწყებულა",((AX$1&gt;მონაცემები!$I154)*OR(მონაცემები!$AF154&gt;AX$1,მონაცემები!$AF154="")*((AX$1-მონაცემები!$I154)/365)),0)</f>
        <v>0</v>
      </c>
      <c r="AY154" s="8">
        <f>IF(მონაცემები!$I154&lt;&gt;"არ დაწყებულა",((AY$1&gt;მონაცემები!$I154)*OR(მონაცემები!$AF154&gt;AY$1,მონაცემები!$AF154="")*((AY$1-მონაცემები!$I154)/365)),0)</f>
        <v>0</v>
      </c>
      <c r="AZ154" s="8">
        <f>IF(მონაცემები!$I154&lt;&gt;"არ დაწყებულა",((AZ$1&gt;მონაცემები!$I154)*OR(მონაცემები!$AF154&gt;AZ$1,მონაცემები!$AF154="")*((AZ$1-მონაცემები!$I154)/365)),0)</f>
        <v>0</v>
      </c>
      <c r="BA154" s="8">
        <f>IF(მონაცემები!$I154&lt;&gt;"არ დაწყებულა",((BA$1&gt;მონაცემები!$I154)*OR(მონაცემები!$AF154&gt;BA$1,მონაცემები!$AF154="")*((BA$1-მონაცემები!$I154)/365)),0)</f>
        <v>0</v>
      </c>
      <c r="BB154" s="8">
        <f>IF(მონაცემები!$I154&lt;&gt;"არ დაწყებულა",((BB$1&gt;მონაცემები!$I154)*OR(მონაცემები!$AF154&gt;BB$1,მონაცემები!$AF154="")*((BB$1-მონაცემები!$I154)/365)),0)</f>
        <v>0</v>
      </c>
      <c r="BC154" s="8">
        <f>IF(მონაცემები!$I154&lt;&gt;"არ დაწყებულა",((BC$1&gt;მონაცემები!$I154)*OR(მონაცემები!$AF154&gt;BC$1,მონაცემები!$AF154="")*((BC$1-მონაცემები!$I154)/365)),0)</f>
        <v>0</v>
      </c>
      <c r="BD154" s="8">
        <f>IF(მონაცემები!$I154&lt;&gt;"არ დაწყებულა",((BD$1&gt;მონაცემები!$I154)*OR(მონაცემები!$AF154&gt;BD$1,მონაცემები!$AF154="")*((BD$1-მონაცემები!$I154)/365)),0)</f>
        <v>0</v>
      </c>
    </row>
    <row r="155" spans="2:56">
      <c r="B155" s="8">
        <f>IF(მონაცემები!$I155&lt;&gt;"არ დაწყებულა",((B$1&gt;მონაცემები!$I155)*OR(მონაცემები!$AF155&gt;B$1,მონაცემები!$AF155="")*((B$1-მონაცემები!$I155)/365)),0)</f>
        <v>0</v>
      </c>
      <c r="C155" s="8">
        <f>IF(მონაცემები!$I155&lt;&gt;"არ დაწყებულა",((C$1&gt;მონაცემები!$I155)*OR(მონაცემები!$AF155&gt;C$1,მონაცემები!$AF155="")*((C$1-მონაცემები!$I155)/365)),0)</f>
        <v>0</v>
      </c>
      <c r="D155" s="8">
        <f>IF(მონაცემები!$I155&lt;&gt;"არ დაწყებულა",((D$1&gt;მონაცემები!$I155)*OR(მონაცემები!$AF155&gt;D$1,მონაცემები!$AF155="")*((D$1-მონაცემები!$I155)/365)),0)</f>
        <v>0</v>
      </c>
      <c r="E155" s="8">
        <f>IF(მონაცემები!$I155&lt;&gt;"არ დაწყებულა",((E$1&gt;მონაცემები!$I155)*OR(მონაცემები!$AF155&gt;E$1,მონაცემები!$AF155="")*((E$1-მონაცემები!$I155)/365)),0)</f>
        <v>0</v>
      </c>
      <c r="F155" s="8">
        <f>IF(მონაცემები!$I155&lt;&gt;"არ დაწყებულა",((F$1&gt;მონაცემები!$I155)*OR(მონაცემები!$AF155&gt;F$1,მონაცემები!$AF155="")*((F$1-მონაცემები!$I155)/365)),0)</f>
        <v>0</v>
      </c>
      <c r="G155" s="8">
        <f>IF(მონაცემები!$I155&lt;&gt;"არ დაწყებულა",((G$1&gt;მონაცემები!$I155)*OR(მონაცემები!$AF155&gt;G$1,მონაცემები!$AF155="")*((G$1-მონაცემები!$I155)/365)),0)</f>
        <v>0</v>
      </c>
      <c r="H155" s="8">
        <f>IF(მონაცემები!$I155&lt;&gt;"არ დაწყებულა",((H$1&gt;მონაცემები!$I155)*OR(მონაცემები!$AF155&gt;H$1,მონაცემები!$AF155="")*((H$1-მონაცემები!$I155)/365)),0)</f>
        <v>0</v>
      </c>
      <c r="I155" s="8">
        <f>IF(მონაცემები!$I155&lt;&gt;"არ დაწყებულა",((I$1&gt;მონაცემები!$I155)*OR(მონაცემები!$AF155&gt;I$1,მონაცემები!$AF155="")*((I$1-მონაცემები!$I155)/365)),0)</f>
        <v>0</v>
      </c>
      <c r="J155" s="8">
        <f>IF(მონაცემები!$I155&lt;&gt;"არ დაწყებულა",((J$1&gt;მონაცემები!$I155)*OR(მონაცემები!$AF155&gt;J$1,მონაცემები!$AF155="")*((J$1-მონაცემები!$I155)/365)),0)</f>
        <v>0</v>
      </c>
      <c r="K155" s="8">
        <f>IF(მონაცემები!$I155&lt;&gt;"არ დაწყებულა",((K$1&gt;მონაცემები!$I155)*OR(მონაცემები!$AF155&gt;K$1,მონაცემები!$AF155="")*((K$1-მონაცემები!$I155)/365)),0)</f>
        <v>0</v>
      </c>
      <c r="L155" s="8">
        <f>IF(მონაცემები!$I155&lt;&gt;"არ დაწყებულა",((L$1&gt;მონაცემები!$I155)*OR(მონაცემები!$AF155&gt;L$1,მონაცემები!$AF155="")*((L$1-მონაცემები!$I155)/365)),0)</f>
        <v>0</v>
      </c>
      <c r="M155" s="8">
        <f>IF(მონაცემები!$I155&lt;&gt;"არ დაწყებულა",((M$1&gt;მონაცემები!$I155)*OR(მონაცემები!$AF155&gt;M$1,მონაცემები!$AF155="")*((M$1-მონაცემები!$I155)/365)),0)</f>
        <v>0</v>
      </c>
      <c r="N155" s="8">
        <f>IF(მონაცემები!$I155&lt;&gt;"არ დაწყებულა",((N$1&gt;მონაცემები!$I155)*OR(მონაცემები!$AF155&gt;N$1,მონაცემები!$AF155="")*((N$1-მონაცემები!$I155)/365)),0)</f>
        <v>0</v>
      </c>
      <c r="O155" s="8">
        <f>IF(მონაცემები!$I155&lt;&gt;"არ დაწყებულა",((O$1&gt;მონაცემები!$I155)*OR(მონაცემები!$AF155&gt;O$1,მონაცემები!$AF155="")*((O$1-მონაცემები!$I155)/365)),0)</f>
        <v>0</v>
      </c>
      <c r="P155" s="8">
        <f>IF(მონაცემები!$I155&lt;&gt;"არ დაწყებულა",((P$1&gt;მონაცემები!$I155)*OR(მონაცემები!$AF155&gt;P$1,მონაცემები!$AF155="")*((P$1-მონაცემები!$I155)/365)),0)</f>
        <v>0</v>
      </c>
      <c r="Q155" s="8">
        <f>IF(მონაცემები!$I155&lt;&gt;"არ დაწყებულა",((Q$1&gt;მონაცემები!$I155)*OR(მონაცემები!$AF155&gt;Q$1,მონაცემები!$AF155="")*((Q$1-მონაცემები!$I155)/365)),0)</f>
        <v>0</v>
      </c>
      <c r="R155" s="8">
        <f>IF(მონაცემები!$I155&lt;&gt;"არ დაწყებულა",((R$1&gt;მონაცემები!$I155)*OR(მონაცემები!$AF155&gt;R$1,მონაცემები!$AF155="")*((R$1-მონაცემები!$I155)/365)),0)</f>
        <v>0</v>
      </c>
      <c r="S155" s="8">
        <f>IF(მონაცემები!$I155&lt;&gt;"არ დაწყებულა",((S$1&gt;მონაცემები!$I155)*OR(მონაცემები!$AF155&gt;S$1,მონაცემები!$AF155="")*((S$1-მონაცემები!$I155)/365)),0)</f>
        <v>0</v>
      </c>
      <c r="T155" s="8">
        <f>IF(მონაცემები!$I155&lt;&gt;"არ დაწყებულა",((T$1&gt;მონაცემები!$I155)*OR(მონაცემები!$AF155&gt;T$1,მონაცემები!$AF155="")*((T$1-მონაცემები!$I155)/365)),0)</f>
        <v>0</v>
      </c>
      <c r="U155" s="8">
        <f>IF(მონაცემები!$I155&lt;&gt;"არ დაწყებულა",((U$1&gt;მონაცემები!$I155)*OR(მონაცემები!$AF155&gt;U$1,მონაცემები!$AF155="")*((U$1-მონაცემები!$I155)/365)),0)</f>
        <v>0</v>
      </c>
      <c r="V155" s="8">
        <f>IF(მონაცემები!$I155&lt;&gt;"არ დაწყებულა",((V$1&gt;მონაცემები!$I155)*OR(მონაცემები!$AF155&gt;V$1,მონაცემები!$AF155="")*((V$1-მონაცემები!$I155)/365)),0)</f>
        <v>0</v>
      </c>
      <c r="W155" s="8">
        <f>IF(მონაცემები!$I155&lt;&gt;"არ დაწყებულა",((W$1&gt;მონაცემები!$I155)*OR(მონაცემები!$AF155&gt;W$1,მონაცემები!$AF155="")*((W$1-მონაცემები!$I155)/365)),0)</f>
        <v>0</v>
      </c>
      <c r="X155" s="8">
        <f>IF(მონაცემები!$I155&lt;&gt;"არ დაწყებულა",((X$1&gt;მონაცემები!$I155)*OR(მონაცემები!$AF155&gt;X$1,მონაცემები!$AF155="")*((X$1-მონაცემები!$I155)/365)),0)</f>
        <v>0</v>
      </c>
      <c r="Y155" s="8">
        <f>IF(მონაცემები!$I155&lt;&gt;"არ დაწყებულა",((Y$1&gt;მონაცემები!$I155)*OR(მონაცემები!$AF155&gt;Y$1,მონაცემები!$AF155="")*((Y$1-მონაცემები!$I155)/365)),0)</f>
        <v>0</v>
      </c>
      <c r="Z155" s="8">
        <f>IF(მონაცემები!$I155&lt;&gt;"არ დაწყებულა",((Z$1&gt;მონაცემები!$I155)*OR(მონაცემები!$AF155&gt;Z$1,მონაცემები!$AF155="")*((Z$1-მონაცემები!$I155)/365)),0)</f>
        <v>0</v>
      </c>
      <c r="AA155" s="8">
        <f>IF(მონაცემები!$I155&lt;&gt;"არ დაწყებულა",((AA$1&gt;მონაცემები!$I155)*OR(მონაცემები!$AF155&gt;AA$1,მონაცემები!$AF155="")*((AA$1-მონაცემები!$I155)/365)),0)</f>
        <v>0</v>
      </c>
      <c r="AB155" s="8">
        <f>IF(მონაცემები!$I155&lt;&gt;"არ დაწყებულა",((AB$1&gt;მონაცემები!$I155)*OR(მონაცემები!$AF155&gt;AB$1,მონაცემები!$AF155="")*((AB$1-მონაცემები!$I155)/365)),0)</f>
        <v>0</v>
      </c>
      <c r="AC155" s="8">
        <f>IF(მონაცემები!$I155&lt;&gt;"არ დაწყებულა",((AC$1&gt;მონაცემები!$I155)*OR(მონაცემები!$AF155&gt;AC$1,მონაცემები!$AF155="")*((AC$1-მონაცემები!$I155)/365)),0)</f>
        <v>0</v>
      </c>
      <c r="AD155" s="8">
        <f>IF(მონაცემები!$I155&lt;&gt;"არ დაწყებულა",((AD$1&gt;მონაცემები!$I155)*OR(მონაცემები!$AF155&gt;AD$1,მონაცემები!$AF155="")*((AD$1-მონაცემები!$I155)/365)),0)</f>
        <v>0</v>
      </c>
      <c r="AE155" s="8">
        <f>IF(მონაცემები!$I155&lt;&gt;"არ დაწყებულა",((AE$1&gt;მონაცემები!$I155)*OR(მონაცემები!$AF155&gt;AE$1,მონაცემები!$AF155="")*((AE$1-მონაცემები!$I155)/365)),0)</f>
        <v>3.0136986301369864E-2</v>
      </c>
      <c r="AF155" s="8">
        <f>IF(მონაცემები!$I155&lt;&gt;"არ დაწყებულა",((AF$1&gt;მონაცემები!$I155)*OR(მონაცემები!$AF155&gt;AF$1,მონაცემები!$AF155="")*((AF$1-მონაცემები!$I155)/365)),0)</f>
        <v>0.11232876712328767</v>
      </c>
      <c r="AG155" s="8">
        <f>IF(მონაცემები!$I155&lt;&gt;"არ დაწყებულა",((AG$1&gt;მონაცემები!$I155)*OR(მონაცემები!$AF155&gt;AG$1,მონაცემები!$AF155="")*((AG$1-მონაცემები!$I155)/365)),0)</f>
        <v>0.19726027397260273</v>
      </c>
      <c r="AH155" s="8">
        <f>IF(მონაცემები!$I155&lt;&gt;"არ დაწყებულა",((AH$1&gt;მონაცემები!$I155)*OR(მონაცემები!$AF155&gt;AH$1,მონაცემები!$AF155="")*((AH$1-მონაცემები!$I155)/365)),0)</f>
        <v>0.28219178082191781</v>
      </c>
      <c r="AI155" s="8">
        <f>IF(მონაცემები!$I155&lt;&gt;"არ დაწყებულა",((AI$1&gt;მონაცემები!$I155)*OR(მონაცემები!$AF155&gt;AI$1,მონაცემები!$AF155="")*((AI$1-მონაცემები!$I155)/365)),0)</f>
        <v>0.36438356164383562</v>
      </c>
      <c r="AJ155" s="8">
        <f>IF(მონაცემები!$I155&lt;&gt;"არ დაწყებულა",((AJ$1&gt;მონაცემები!$I155)*OR(მონაცემები!$AF155&gt;AJ$1,მონაცემები!$AF155="")*((AJ$1-მონაცემები!$I155)/365)),0)</f>
        <v>0.44931506849315067</v>
      </c>
      <c r="AK155" s="8">
        <f>IF(მონაცემები!$I155&lt;&gt;"არ დაწყებულა",((AK$1&gt;მონაცემები!$I155)*OR(მონაცემები!$AF155&gt;AK$1,მონაცემები!$AF155="")*((AK$1-მონაცემები!$I155)/365)),0)</f>
        <v>0.53150684931506853</v>
      </c>
      <c r="AL155" s="8">
        <f>IF(მონაცემები!$I155&lt;&gt;"არ დაწყებულა",((AL$1&gt;მონაცემები!$I155)*OR(მონაცემები!$AF155&gt;AL$1,მონაცემები!$AF155="")*((AL$1-მონაცემები!$I155)/365)),0)</f>
        <v>0.61643835616438358</v>
      </c>
      <c r="AM155" s="8">
        <f>IF(მონაცემები!$I155&lt;&gt;"არ დაწყებულა",((AM$1&gt;მონაცემები!$I155)*OR(მონაცემები!$AF155&gt;AM$1,მონაცემები!$AF155="")*((AM$1-მონაცემები!$I155)/365)),0)</f>
        <v>0.70136986301369864</v>
      </c>
      <c r="AN155" s="8">
        <f>IF(მონაცემები!$I155&lt;&gt;"არ დაწყებულა",((AN$1&gt;მონაცემები!$I155)*OR(მონაცემები!$AF155&gt;AN$1,მონაცემები!$AF155="")*((AN$1-მონაცემები!$I155)/365)),0)</f>
        <v>0.77808219178082194</v>
      </c>
      <c r="AO155" s="8">
        <f>IF(მონაცემები!$I155&lt;&gt;"არ დაწყებულა",((AO$1&gt;მონაცემები!$I155)*OR(მონაცემები!$AF155&gt;AO$1,მონაცემები!$AF155="")*((AO$1-მონაცემები!$I155)/365)),0)</f>
        <v>0.86301369863013699</v>
      </c>
      <c r="AP155" s="8">
        <f>IF(მონაცემები!$I155&lt;&gt;"არ დაწყებულა",((AP$1&gt;მონაცემები!$I155)*OR(მონაცემები!$AF155&gt;AP$1,მონაცემები!$AF155="")*((AP$1-მონაცემები!$I155)/365)),0)</f>
        <v>0.9452054794520548</v>
      </c>
      <c r="AQ155" s="8">
        <f>IF(მონაცემები!$I155&lt;&gt;"არ დაწყებულა",((AQ$1&gt;მონაცემები!$I155)*OR(მონაცემები!$AF155&gt;AQ$1,მონაცემები!$AF155="")*((AQ$1-მონაცემები!$I155)/365)),0)</f>
        <v>1.0301369863013699</v>
      </c>
      <c r="AR155" s="8">
        <f>IF(მონაცემები!$I155&lt;&gt;"არ დაწყებულა",((AR$1&gt;მონაცემები!$I155)*OR(მონაცემები!$AF155&gt;AR$1,მონაცემები!$AF155="")*((AR$1-მონაცემები!$I155)/365)),0)</f>
        <v>1.1123287671232878</v>
      </c>
      <c r="AS155" s="8">
        <f>IF(მონაცემები!$I155&lt;&gt;"არ დაწყებულა",((AS$1&gt;მონაცემები!$I155)*OR(მონაცემები!$AF155&gt;AS$1,მონაცემები!$AF155="")*((AS$1-მონაცემები!$I155)/365)),0)</f>
        <v>1.1972602739726028</v>
      </c>
      <c r="AT155" s="8">
        <f>IF(მონაცემები!$I155&lt;&gt;"არ დაწყებულა",((AT$1&gt;მონაცემები!$I155)*OR(მონაცემები!$AF155&gt;AT$1,მონაცემები!$AF155="")*((AT$1-მონაცემები!$I155)/365)),0)</f>
        <v>1.2821917808219179</v>
      </c>
      <c r="AU155" s="8">
        <f>IF(მონაცემები!$I155&lt;&gt;"არ დაწყებულა",((AU$1&gt;მონაცემები!$I155)*OR(მონაცემები!$AF155&gt;AU$1,მონაცემები!$AF155="")*((AU$1-მონაცემები!$I155)/365)),0)</f>
        <v>1.3643835616438356</v>
      </c>
      <c r="AV155" s="8">
        <f>IF(მონაცემები!$I155&lt;&gt;"არ დაწყებულა",((AV$1&gt;მონაცემები!$I155)*OR(მონაცემები!$AF155&gt;AV$1,მონაცემები!$AF155="")*((AV$1-მონაცემები!$I155)/365)),0)</f>
        <v>1.4493150684931506</v>
      </c>
      <c r="AW155" s="8">
        <f>IF(მონაცემები!$I155&lt;&gt;"არ დაწყებულა",((AW$1&gt;მონაცემები!$I155)*OR(მონაცემები!$AF155&gt;AW$1,მონაცემები!$AF155="")*((AW$1-მონაცემები!$I155)/365)),0)</f>
        <v>1.5315068493150685</v>
      </c>
      <c r="AX155" s="8">
        <f>IF(მონაცემები!$I155&lt;&gt;"არ დაწყებულა",((AX$1&gt;მონაცემები!$I155)*OR(მონაცემები!$AF155&gt;AX$1,მონაცემები!$AF155="")*((AX$1-მონაცემები!$I155)/365)),0)</f>
        <v>1.6164383561643836</v>
      </c>
      <c r="AY155" s="8">
        <f>IF(მონაცემები!$I155&lt;&gt;"არ დაწყებულა",((AY$1&gt;მონაცემები!$I155)*OR(მონაცემები!$AF155&gt;AY$1,მონაცემები!$AF155="")*((AY$1-მონაცემები!$I155)/365)),0)</f>
        <v>1.7013698630136986</v>
      </c>
      <c r="AZ155" s="8">
        <f>IF(მონაცემები!$I155&lt;&gt;"არ დაწყებულა",((AZ$1&gt;მონაცემები!$I155)*OR(მონაცემები!$AF155&gt;AZ$1,მონაცემები!$AF155="")*((AZ$1-მონაცემები!$I155)/365)),0)</f>
        <v>0</v>
      </c>
      <c r="BA155" s="8">
        <f>IF(მონაცემები!$I155&lt;&gt;"არ დაწყებულა",((BA$1&gt;მონაცემები!$I155)*OR(მონაცემები!$AF155&gt;BA$1,მონაცემები!$AF155="")*((BA$1-მონაცემები!$I155)/365)),0)</f>
        <v>0</v>
      </c>
      <c r="BB155" s="8">
        <f>IF(მონაცემები!$I155&lt;&gt;"არ დაწყებულა",((BB$1&gt;მონაცემები!$I155)*OR(მონაცემები!$AF155&gt;BB$1,მონაცემები!$AF155="")*((BB$1-მონაცემები!$I155)/365)),0)</f>
        <v>0</v>
      </c>
      <c r="BC155" s="8">
        <f>IF(მონაცემები!$I155&lt;&gt;"არ დაწყებულა",((BC$1&gt;მონაცემები!$I155)*OR(მონაცემები!$AF155&gt;BC$1,მონაცემები!$AF155="")*((BC$1-მონაცემები!$I155)/365)),0)</f>
        <v>0</v>
      </c>
      <c r="BD155" s="8">
        <f>IF(მონაცემები!$I155&lt;&gt;"არ დაწყებულა",((BD$1&gt;მონაცემები!$I155)*OR(მონაცემები!$AF155&gt;BD$1,მონაცემები!$AF155="")*((BD$1-მონაცემები!$I155)/365)),0)</f>
        <v>0</v>
      </c>
    </row>
    <row r="156" spans="2:56">
      <c r="B156" s="8">
        <f>IF(მონაცემები!$I156&lt;&gt;"არ დაწყებულა",((B$1&gt;მონაცემები!$I156)*OR(მონაცემები!$AF156&gt;B$1,მონაცემები!$AF156="")*((B$1-მონაცემები!$I156)/365)),0)</f>
        <v>0</v>
      </c>
      <c r="C156" s="8">
        <f>IF(მონაცემები!$I156&lt;&gt;"არ დაწყებულა",((C$1&gt;მონაცემები!$I156)*OR(მონაცემები!$AF156&gt;C$1,მონაცემები!$AF156="")*((C$1-მონაცემები!$I156)/365)),0)</f>
        <v>0</v>
      </c>
      <c r="D156" s="8">
        <f>IF(მონაცემები!$I156&lt;&gt;"არ დაწყებულა",((D$1&gt;მონაცემები!$I156)*OR(მონაცემები!$AF156&gt;D$1,მონაცემები!$AF156="")*((D$1-მონაცემები!$I156)/365)),0)</f>
        <v>0</v>
      </c>
      <c r="E156" s="8">
        <f>IF(მონაცემები!$I156&lt;&gt;"არ დაწყებულა",((E$1&gt;მონაცემები!$I156)*OR(მონაცემები!$AF156&gt;E$1,მონაცემები!$AF156="")*((E$1-მონაცემები!$I156)/365)),0)</f>
        <v>0</v>
      </c>
      <c r="F156" s="8">
        <f>IF(მონაცემები!$I156&lt;&gt;"არ დაწყებულა",((F$1&gt;მონაცემები!$I156)*OR(მონაცემები!$AF156&gt;F$1,მონაცემები!$AF156="")*((F$1-მონაცემები!$I156)/365)),0)</f>
        <v>0</v>
      </c>
      <c r="G156" s="8">
        <f>IF(მონაცემები!$I156&lt;&gt;"არ დაწყებულა",((G$1&gt;მონაცემები!$I156)*OR(მონაცემები!$AF156&gt;G$1,მონაცემები!$AF156="")*((G$1-მონაცემები!$I156)/365)),0)</f>
        <v>0</v>
      </c>
      <c r="H156" s="8">
        <f>IF(მონაცემები!$I156&lt;&gt;"არ დაწყებულა",((H$1&gt;მონაცემები!$I156)*OR(მონაცემები!$AF156&gt;H$1,მონაცემები!$AF156="")*((H$1-მონაცემები!$I156)/365)),0)</f>
        <v>0</v>
      </c>
      <c r="I156" s="8">
        <f>IF(მონაცემები!$I156&lt;&gt;"არ დაწყებულა",((I$1&gt;მონაცემები!$I156)*OR(მონაცემები!$AF156&gt;I$1,მონაცემები!$AF156="")*((I$1-მონაცემები!$I156)/365)),0)</f>
        <v>0</v>
      </c>
      <c r="J156" s="8">
        <f>IF(მონაცემები!$I156&lt;&gt;"არ დაწყებულა",((J$1&gt;მონაცემები!$I156)*OR(მონაცემები!$AF156&gt;J$1,მონაცემები!$AF156="")*((J$1-მონაცემები!$I156)/365)),0)</f>
        <v>0</v>
      </c>
      <c r="K156" s="8">
        <f>IF(მონაცემები!$I156&lt;&gt;"არ დაწყებულა",((K$1&gt;მონაცემები!$I156)*OR(მონაცემები!$AF156&gt;K$1,მონაცემები!$AF156="")*((K$1-მონაცემები!$I156)/365)),0)</f>
        <v>0</v>
      </c>
      <c r="L156" s="8">
        <f>IF(მონაცემები!$I156&lt;&gt;"არ დაწყებულა",((L$1&gt;მონაცემები!$I156)*OR(მონაცემები!$AF156&gt;L$1,მონაცემები!$AF156="")*((L$1-მონაცემები!$I156)/365)),0)</f>
        <v>0</v>
      </c>
      <c r="M156" s="8">
        <f>IF(მონაცემები!$I156&lt;&gt;"არ დაწყებულა",((M$1&gt;მონაცემები!$I156)*OR(მონაცემები!$AF156&gt;M$1,მონაცემები!$AF156="")*((M$1-მონაცემები!$I156)/365)),0)</f>
        <v>0</v>
      </c>
      <c r="N156" s="8">
        <f>IF(მონაცემები!$I156&lt;&gt;"არ დაწყებულა",((N$1&gt;მონაცემები!$I156)*OR(მონაცემები!$AF156&gt;N$1,მონაცემები!$AF156="")*((N$1-მონაცემები!$I156)/365)),0)</f>
        <v>0</v>
      </c>
      <c r="O156" s="8">
        <f>IF(მონაცემები!$I156&lt;&gt;"არ დაწყებულა",((O$1&gt;მონაცემები!$I156)*OR(მონაცემები!$AF156&gt;O$1,მონაცემები!$AF156="")*((O$1-მონაცემები!$I156)/365)),0)</f>
        <v>0</v>
      </c>
      <c r="P156" s="8">
        <f>IF(მონაცემები!$I156&lt;&gt;"არ დაწყებულა",((P$1&gt;მონაცემები!$I156)*OR(მონაცემები!$AF156&gt;P$1,მონაცემები!$AF156="")*((P$1-მონაცემები!$I156)/365)),0)</f>
        <v>0</v>
      </c>
      <c r="Q156" s="8">
        <f>IF(მონაცემები!$I156&lt;&gt;"არ დაწყებულა",((Q$1&gt;მონაცემები!$I156)*OR(მონაცემები!$AF156&gt;Q$1,მონაცემები!$AF156="")*((Q$1-მონაცემები!$I156)/365)),0)</f>
        <v>0</v>
      </c>
      <c r="R156" s="8">
        <f>IF(მონაცემები!$I156&lt;&gt;"არ დაწყებულა",((R$1&gt;მონაცემები!$I156)*OR(მონაცემები!$AF156&gt;R$1,მონაცემები!$AF156="")*((R$1-მონაცემები!$I156)/365)),0)</f>
        <v>0</v>
      </c>
      <c r="S156" s="8">
        <f>IF(მონაცემები!$I156&lt;&gt;"არ დაწყებულა",((S$1&gt;მონაცემები!$I156)*OR(მონაცემები!$AF156&gt;S$1,მონაცემები!$AF156="")*((S$1-მონაცემები!$I156)/365)),0)</f>
        <v>0</v>
      </c>
      <c r="T156" s="8">
        <f>IF(მონაცემები!$I156&lt;&gt;"არ დაწყებულა",((T$1&gt;მონაცემები!$I156)*OR(მონაცემები!$AF156&gt;T$1,მონაცემები!$AF156="")*((T$1-მონაცემები!$I156)/365)),0)</f>
        <v>0</v>
      </c>
      <c r="U156" s="8">
        <f>IF(მონაცემები!$I156&lt;&gt;"არ დაწყებულა",((U$1&gt;მონაცემები!$I156)*OR(მონაცემები!$AF156&gt;U$1,მონაცემები!$AF156="")*((U$1-მონაცემები!$I156)/365)),0)</f>
        <v>0</v>
      </c>
      <c r="V156" s="8">
        <f>IF(მონაცემები!$I156&lt;&gt;"არ დაწყებულა",((V$1&gt;მონაცემები!$I156)*OR(მონაცემები!$AF156&gt;V$1,მონაცემები!$AF156="")*((V$1-მონაცემები!$I156)/365)),0)</f>
        <v>0</v>
      </c>
      <c r="W156" s="8">
        <f>IF(მონაცემები!$I156&lt;&gt;"არ დაწყებულა",((W$1&gt;მონაცემები!$I156)*OR(მონაცემები!$AF156&gt;W$1,მონაცემები!$AF156="")*((W$1-მონაცემები!$I156)/365)),0)</f>
        <v>0</v>
      </c>
      <c r="X156" s="8">
        <f>IF(მონაცემები!$I156&lt;&gt;"არ დაწყებულა",((X$1&gt;მონაცემები!$I156)*OR(მონაცემები!$AF156&gt;X$1,მონაცემები!$AF156="")*((X$1-მონაცემები!$I156)/365)),0)</f>
        <v>0</v>
      </c>
      <c r="Y156" s="8">
        <f>IF(მონაცემები!$I156&lt;&gt;"არ დაწყებულა",((Y$1&gt;მონაცემები!$I156)*OR(მონაცემები!$AF156&gt;Y$1,მონაცემები!$AF156="")*((Y$1-მონაცემები!$I156)/365)),0)</f>
        <v>0</v>
      </c>
      <c r="Z156" s="8">
        <f>IF(მონაცემები!$I156&lt;&gt;"არ დაწყებულა",((Z$1&gt;მონაცემები!$I156)*OR(მონაცემები!$AF156&gt;Z$1,მონაცემები!$AF156="")*((Z$1-მონაცემები!$I156)/365)),0)</f>
        <v>0</v>
      </c>
      <c r="AA156" s="8">
        <f>IF(მონაცემები!$I156&lt;&gt;"არ დაწყებულა",((AA$1&gt;მონაცემები!$I156)*OR(მონაცემები!$AF156&gt;AA$1,მონაცემები!$AF156="")*((AA$1-მონაცემები!$I156)/365)),0)</f>
        <v>0</v>
      </c>
      <c r="AB156" s="8">
        <f>IF(მონაცემები!$I156&lt;&gt;"არ დაწყებულა",((AB$1&gt;მონაცემები!$I156)*OR(მონაცემები!$AF156&gt;AB$1,მონაცემები!$AF156="")*((AB$1-მონაცემები!$I156)/365)),0)</f>
        <v>0</v>
      </c>
      <c r="AC156" s="8">
        <f>IF(მონაცემები!$I156&lt;&gt;"არ დაწყებულა",((AC$1&gt;მონაცემები!$I156)*OR(მონაცემები!$AF156&gt;AC$1,მონაცემები!$AF156="")*((AC$1-მონაცემები!$I156)/365)),0)</f>
        <v>0</v>
      </c>
      <c r="AD156" s="8">
        <f>IF(მონაცემები!$I156&lt;&gt;"არ დაწყებულა",((AD$1&gt;მონაცემები!$I156)*OR(მონაცემები!$AF156&gt;AD$1,მონაცემები!$AF156="")*((AD$1-მონაცემები!$I156)/365)),0)</f>
        <v>0</v>
      </c>
      <c r="AE156" s="8">
        <f>IF(მონაცემები!$I156&lt;&gt;"არ დაწყებულა",((AE$1&gt;მონაცემები!$I156)*OR(მონაცემები!$AF156&gt;AE$1,მონაცემები!$AF156="")*((AE$1-მონაცემები!$I156)/365)),0)</f>
        <v>0</v>
      </c>
      <c r="AF156" s="8">
        <f>IF(მონაცემები!$I156&lt;&gt;"არ დაწყებულა",((AF$1&gt;მონაცემები!$I156)*OR(მონაცემები!$AF156&gt;AF$1,მონაცემები!$AF156="")*((AF$1-მონაცემები!$I156)/365)),0)</f>
        <v>0</v>
      </c>
      <c r="AG156" s="8">
        <f>IF(მონაცემები!$I156&lt;&gt;"არ დაწყებულა",((AG$1&gt;მონაცემები!$I156)*OR(მონაცემები!$AF156&gt;AG$1,მონაცემები!$AF156="")*((AG$1-მონაცემები!$I156)/365)),0)</f>
        <v>0</v>
      </c>
      <c r="AH156" s="8">
        <f>IF(მონაცემები!$I156&lt;&gt;"არ დაწყებულა",((AH$1&gt;მონაცემები!$I156)*OR(მონაცემები!$AF156&gt;AH$1,მონაცემები!$AF156="")*((AH$1-მონაცემები!$I156)/365)),0)</f>
        <v>0</v>
      </c>
      <c r="AI156" s="8">
        <f>IF(მონაცემები!$I156&lt;&gt;"არ დაწყებულა",((AI$1&gt;მონაცემები!$I156)*OR(მონაცემები!$AF156&gt;AI$1,მონაცემები!$AF156="")*((AI$1-მონაცემები!$I156)/365)),0)</f>
        <v>0</v>
      </c>
      <c r="AJ156" s="8">
        <f>IF(მონაცემები!$I156&lt;&gt;"არ დაწყებულა",((AJ$1&gt;მონაცემები!$I156)*OR(მონაცემები!$AF156&gt;AJ$1,მონაცემები!$AF156="")*((AJ$1-მონაცემები!$I156)/365)),0)</f>
        <v>0</v>
      </c>
      <c r="AK156" s="8">
        <f>IF(მონაცემები!$I156&lt;&gt;"არ დაწყებულა",((AK$1&gt;მონაცემები!$I156)*OR(მონაცემები!$AF156&gt;AK$1,მონაცემები!$AF156="")*((AK$1-მონაცემები!$I156)/365)),0)</f>
        <v>0</v>
      </c>
      <c r="AL156" s="8">
        <f>IF(მონაცემები!$I156&lt;&gt;"არ დაწყებულა",((AL$1&gt;მონაცემები!$I156)*OR(მონაცემები!$AF156&gt;AL$1,მონაცემები!$AF156="")*((AL$1-მონაცემები!$I156)/365)),0)</f>
        <v>0</v>
      </c>
      <c r="AM156" s="8">
        <f>IF(მონაცემები!$I156&lt;&gt;"არ დაწყებულა",((AM$1&gt;მონაცემები!$I156)*OR(მონაცემები!$AF156&gt;AM$1,მონაცემები!$AF156="")*((AM$1-მონაცემები!$I156)/365)),0)</f>
        <v>0</v>
      </c>
      <c r="AN156" s="8">
        <f>IF(მონაცემები!$I156&lt;&gt;"არ დაწყებულა",((AN$1&gt;მონაცემები!$I156)*OR(მონაცემები!$AF156&gt;AN$1,მონაცემები!$AF156="")*((AN$1-მონაცემები!$I156)/365)),0)</f>
        <v>0</v>
      </c>
      <c r="AO156" s="8">
        <f>IF(მონაცემები!$I156&lt;&gt;"არ დაწყებულა",((AO$1&gt;მონაცემები!$I156)*OR(მონაცემები!$AF156&gt;AO$1,მონაცემები!$AF156="")*((AO$1-მონაცემები!$I156)/365)),0)</f>
        <v>0</v>
      </c>
      <c r="AP156" s="8">
        <f>IF(მონაცემები!$I156&lt;&gt;"არ დაწყებულა",((AP$1&gt;მონაცემები!$I156)*OR(მონაცემები!$AF156&gt;AP$1,მონაცემები!$AF156="")*((AP$1-მონაცემები!$I156)/365)),0)</f>
        <v>0</v>
      </c>
      <c r="AQ156" s="8">
        <f>IF(მონაცემები!$I156&lt;&gt;"არ დაწყებულა",((AQ$1&gt;მონაცემები!$I156)*OR(მონაცემები!$AF156&gt;AQ$1,მონაცემები!$AF156="")*((AQ$1-მონაცემები!$I156)/365)),0)</f>
        <v>0</v>
      </c>
      <c r="AR156" s="8">
        <f>IF(მონაცემები!$I156&lt;&gt;"არ დაწყებულა",((AR$1&gt;მონაცემები!$I156)*OR(მონაცემები!$AF156&gt;AR$1,მონაცემები!$AF156="")*((AR$1-მონაცემები!$I156)/365)),0)</f>
        <v>0</v>
      </c>
      <c r="AS156" s="8">
        <f>IF(მონაცემები!$I156&lt;&gt;"არ დაწყებულა",((AS$1&gt;მონაცემები!$I156)*OR(მონაცემები!$AF156&gt;AS$1,მონაცემები!$AF156="")*((AS$1-მონაცემები!$I156)/365)),0)</f>
        <v>0</v>
      </c>
      <c r="AT156" s="8">
        <f>IF(მონაცემები!$I156&lt;&gt;"არ დაწყებულა",((AT$1&gt;მონაცემები!$I156)*OR(მონაცემები!$AF156&gt;AT$1,მონაცემები!$AF156="")*((AT$1-მონაცემები!$I156)/365)),0)</f>
        <v>0</v>
      </c>
      <c r="AU156" s="8">
        <f>IF(მონაცემები!$I156&lt;&gt;"არ დაწყებულა",((AU$1&gt;მონაცემები!$I156)*OR(მონაცემები!$AF156&gt;AU$1,მონაცემები!$AF156="")*((AU$1-მონაცემები!$I156)/365)),0)</f>
        <v>0</v>
      </c>
      <c r="AV156" s="8">
        <f>IF(მონაცემები!$I156&lt;&gt;"არ დაწყებულა",((AV$1&gt;მონაცემები!$I156)*OR(მონაცემები!$AF156&gt;AV$1,მონაცემები!$AF156="")*((AV$1-მონაცემები!$I156)/365)),0)</f>
        <v>0</v>
      </c>
      <c r="AW156" s="8">
        <f>IF(მონაცემები!$I156&lt;&gt;"არ დაწყებულა",((AW$1&gt;მონაცემები!$I156)*OR(მონაცემები!$AF156&gt;AW$1,მონაცემები!$AF156="")*((AW$1-მონაცემები!$I156)/365)),0)</f>
        <v>0</v>
      </c>
      <c r="AX156" s="8">
        <f>IF(მონაცემები!$I156&lt;&gt;"არ დაწყებულა",((AX$1&gt;მონაცემები!$I156)*OR(მონაცემები!$AF156&gt;AX$1,მონაცემები!$AF156="")*((AX$1-მონაცემები!$I156)/365)),0)</f>
        <v>0</v>
      </c>
      <c r="AY156" s="8">
        <f>IF(მონაცემები!$I156&lt;&gt;"არ დაწყებულა",((AY$1&gt;მონაცემები!$I156)*OR(მონაცემები!$AF156&gt;AY$1,მონაცემები!$AF156="")*((AY$1-მონაცემები!$I156)/365)),0)</f>
        <v>0</v>
      </c>
      <c r="AZ156" s="8">
        <f>IF(მონაცემები!$I156&lt;&gt;"არ დაწყებულა",((AZ$1&gt;მონაცემები!$I156)*OR(მონაცემები!$AF156&gt;AZ$1,მონაცემები!$AF156="")*((AZ$1-მონაცემები!$I156)/365)),0)</f>
        <v>0</v>
      </c>
      <c r="BA156" s="8">
        <f>IF(მონაცემები!$I156&lt;&gt;"არ დაწყებულა",((BA$1&gt;მონაცემები!$I156)*OR(მონაცემები!$AF156&gt;BA$1,მონაცემები!$AF156="")*((BA$1-მონაცემები!$I156)/365)),0)</f>
        <v>0</v>
      </c>
      <c r="BB156" s="8">
        <f>IF(მონაცემები!$I156&lt;&gt;"არ დაწყებულა",((BB$1&gt;მონაცემები!$I156)*OR(მონაცემები!$AF156&gt;BB$1,მონაცემები!$AF156="")*((BB$1-მონაცემები!$I156)/365)),0)</f>
        <v>0</v>
      </c>
      <c r="BC156" s="8">
        <f>IF(მონაცემები!$I156&lt;&gt;"არ დაწყებულა",((BC$1&gt;მონაცემები!$I156)*OR(მონაცემები!$AF156&gt;BC$1,მონაცემები!$AF156="")*((BC$1-მონაცემები!$I156)/365)),0)</f>
        <v>0</v>
      </c>
      <c r="BD156" s="8">
        <f>IF(მონაცემები!$I156&lt;&gt;"არ დაწყებულა",((BD$1&gt;მონაცემები!$I156)*OR(მონაცემები!$AF156&gt;BD$1,მონაცემები!$AF156="")*((BD$1-მონაცემები!$I156)/365)),0)</f>
        <v>0</v>
      </c>
    </row>
    <row r="157" spans="2:56">
      <c r="B157" s="8">
        <f>IF(მონაცემები!$I157&lt;&gt;"არ დაწყებულა",((B$1&gt;მონაცემები!$I157)*OR(მონაცემები!$AF157&gt;B$1,მონაცემები!$AF157="")*((B$1-მონაცემები!$I157)/365)),0)</f>
        <v>0</v>
      </c>
      <c r="C157" s="8">
        <f>IF(მონაცემები!$I157&lt;&gt;"არ დაწყებულა",((C$1&gt;მონაცემები!$I157)*OR(მონაცემები!$AF157&gt;C$1,მონაცემები!$AF157="")*((C$1-მონაცემები!$I157)/365)),0)</f>
        <v>0</v>
      </c>
      <c r="D157" s="8">
        <f>IF(მონაცემები!$I157&lt;&gt;"არ დაწყებულა",((D$1&gt;მონაცემები!$I157)*OR(მონაცემები!$AF157&gt;D$1,მონაცემები!$AF157="")*((D$1-მონაცემები!$I157)/365)),0)</f>
        <v>0</v>
      </c>
      <c r="E157" s="8">
        <f>IF(მონაცემები!$I157&lt;&gt;"არ დაწყებულა",((E$1&gt;მონაცემები!$I157)*OR(მონაცემები!$AF157&gt;E$1,მონაცემები!$AF157="")*((E$1-მონაცემები!$I157)/365)),0)</f>
        <v>0</v>
      </c>
      <c r="F157" s="8">
        <f>IF(მონაცემები!$I157&lt;&gt;"არ დაწყებულა",((F$1&gt;მონაცემები!$I157)*OR(მონაცემები!$AF157&gt;F$1,მონაცემები!$AF157="")*((F$1-მონაცემები!$I157)/365)),0)</f>
        <v>0</v>
      </c>
      <c r="G157" s="8">
        <f>IF(მონაცემები!$I157&lt;&gt;"არ დაწყებულა",((G$1&gt;მონაცემები!$I157)*OR(მონაცემები!$AF157&gt;G$1,მონაცემები!$AF157="")*((G$1-მონაცემები!$I157)/365)),0)</f>
        <v>0</v>
      </c>
      <c r="H157" s="8">
        <f>IF(მონაცემები!$I157&lt;&gt;"არ დაწყებულა",((H$1&gt;მონაცემები!$I157)*OR(მონაცემები!$AF157&gt;H$1,მონაცემები!$AF157="")*((H$1-მონაცემები!$I157)/365)),0)</f>
        <v>0</v>
      </c>
      <c r="I157" s="8">
        <f>IF(მონაცემები!$I157&lt;&gt;"არ დაწყებულა",((I$1&gt;მონაცემები!$I157)*OR(მონაცემები!$AF157&gt;I$1,მონაცემები!$AF157="")*((I$1-მონაცემები!$I157)/365)),0)</f>
        <v>0</v>
      </c>
      <c r="J157" s="8">
        <f>IF(მონაცემები!$I157&lt;&gt;"არ დაწყებულა",((J$1&gt;მონაცემები!$I157)*OR(მონაცემები!$AF157&gt;J$1,მონაცემები!$AF157="")*((J$1-მონაცემები!$I157)/365)),0)</f>
        <v>0</v>
      </c>
      <c r="K157" s="8">
        <f>IF(მონაცემები!$I157&lt;&gt;"არ დაწყებულა",((K$1&gt;მონაცემები!$I157)*OR(მონაცემები!$AF157&gt;K$1,მონაცემები!$AF157="")*((K$1-მონაცემები!$I157)/365)),0)</f>
        <v>0</v>
      </c>
      <c r="L157" s="8">
        <f>IF(მონაცემები!$I157&lt;&gt;"არ დაწყებულა",((L$1&gt;მონაცემები!$I157)*OR(მონაცემები!$AF157&gt;L$1,მონაცემები!$AF157="")*((L$1-მონაცემები!$I157)/365)),0)</f>
        <v>0</v>
      </c>
      <c r="M157" s="8">
        <f>IF(მონაცემები!$I157&lt;&gt;"არ დაწყებულა",((M$1&gt;მონაცემები!$I157)*OR(მონაცემები!$AF157&gt;M$1,მონაცემები!$AF157="")*((M$1-მონაცემები!$I157)/365)),0)</f>
        <v>0</v>
      </c>
      <c r="N157" s="8">
        <f>IF(მონაცემები!$I157&lt;&gt;"არ დაწყებულა",((N$1&gt;მონაცემები!$I157)*OR(მონაცემები!$AF157&gt;N$1,მონაცემები!$AF157="")*((N$1-მონაცემები!$I157)/365)),0)</f>
        <v>0</v>
      </c>
      <c r="O157" s="8">
        <f>IF(მონაცემები!$I157&lt;&gt;"არ დაწყებულა",((O$1&gt;მონაცემები!$I157)*OR(მონაცემები!$AF157&gt;O$1,მონაცემები!$AF157="")*((O$1-მონაცემები!$I157)/365)),0)</f>
        <v>0</v>
      </c>
      <c r="P157" s="8">
        <f>IF(მონაცემები!$I157&lt;&gt;"არ დაწყებულა",((P$1&gt;მონაცემები!$I157)*OR(მონაცემები!$AF157&gt;P$1,მონაცემები!$AF157="")*((P$1-მონაცემები!$I157)/365)),0)</f>
        <v>0</v>
      </c>
      <c r="Q157" s="8">
        <f>IF(მონაცემები!$I157&lt;&gt;"არ დაწყებულა",((Q$1&gt;მონაცემები!$I157)*OR(მონაცემები!$AF157&gt;Q$1,მონაცემები!$AF157="")*((Q$1-მონაცემები!$I157)/365)),0)</f>
        <v>0</v>
      </c>
      <c r="R157" s="8">
        <f>IF(მონაცემები!$I157&lt;&gt;"არ დაწყებულა",((R$1&gt;მონაცემები!$I157)*OR(მონაცემები!$AF157&gt;R$1,მონაცემები!$AF157="")*((R$1-მონაცემები!$I157)/365)),0)</f>
        <v>0</v>
      </c>
      <c r="S157" s="8">
        <f>IF(მონაცემები!$I157&lt;&gt;"არ დაწყებულა",((S$1&gt;მონაცემები!$I157)*OR(მონაცემები!$AF157&gt;S$1,მონაცემები!$AF157="")*((S$1-მონაცემები!$I157)/365)),0)</f>
        <v>0</v>
      </c>
      <c r="T157" s="8">
        <f>IF(მონაცემები!$I157&lt;&gt;"არ დაწყებულა",((T$1&gt;მონაცემები!$I157)*OR(მონაცემები!$AF157&gt;T$1,მონაცემები!$AF157="")*((T$1-მონაცემები!$I157)/365)),0)</f>
        <v>0</v>
      </c>
      <c r="U157" s="8">
        <f>IF(მონაცემები!$I157&lt;&gt;"არ დაწყებულა",((U$1&gt;მონაცემები!$I157)*OR(მონაცემები!$AF157&gt;U$1,მონაცემები!$AF157="")*((U$1-მონაცემები!$I157)/365)),0)</f>
        <v>0</v>
      </c>
      <c r="V157" s="8">
        <f>IF(მონაცემები!$I157&lt;&gt;"არ დაწყებულა",((V$1&gt;მონაცემები!$I157)*OR(მონაცემები!$AF157&gt;V$1,მონაცემები!$AF157="")*((V$1-მონაცემები!$I157)/365)),0)</f>
        <v>0</v>
      </c>
      <c r="W157" s="8">
        <f>IF(მონაცემები!$I157&lt;&gt;"არ დაწყებულა",((W$1&gt;მონაცემები!$I157)*OR(მონაცემები!$AF157&gt;W$1,მონაცემები!$AF157="")*((W$1-მონაცემები!$I157)/365)),0)</f>
        <v>0</v>
      </c>
      <c r="X157" s="8">
        <f>IF(მონაცემები!$I157&lt;&gt;"არ დაწყებულა",((X$1&gt;მონაცემები!$I157)*OR(მონაცემები!$AF157&gt;X$1,მონაცემები!$AF157="")*((X$1-მონაცემები!$I157)/365)),0)</f>
        <v>0</v>
      </c>
      <c r="Y157" s="8">
        <f>IF(მონაცემები!$I157&lt;&gt;"არ დაწყებულა",((Y$1&gt;მონაცემები!$I157)*OR(მონაცემები!$AF157&gt;Y$1,მონაცემები!$AF157="")*((Y$1-მონაცემები!$I157)/365)),0)</f>
        <v>0</v>
      </c>
      <c r="Z157" s="8">
        <f>IF(მონაცემები!$I157&lt;&gt;"არ დაწყებულა",((Z$1&gt;მონაცემები!$I157)*OR(მონაცემები!$AF157&gt;Z$1,მონაცემები!$AF157="")*((Z$1-მონაცემები!$I157)/365)),0)</f>
        <v>0</v>
      </c>
      <c r="AA157" s="8">
        <f>IF(მონაცემები!$I157&lt;&gt;"არ დაწყებულა",((AA$1&gt;მონაცემები!$I157)*OR(მონაცემები!$AF157&gt;AA$1,მონაცემები!$AF157="")*((AA$1-მონაცემები!$I157)/365)),0)</f>
        <v>0</v>
      </c>
      <c r="AB157" s="8">
        <f>IF(მონაცემები!$I157&lt;&gt;"არ დაწყებულა",((AB$1&gt;მონაცემები!$I157)*OR(მონაცემები!$AF157&gt;AB$1,მონაცემები!$AF157="")*((AB$1-მონაცემები!$I157)/365)),0)</f>
        <v>0</v>
      </c>
      <c r="AC157" s="8">
        <f>IF(მონაცემები!$I157&lt;&gt;"არ დაწყებულა",((AC$1&gt;მონაცემები!$I157)*OR(მონაცემები!$AF157&gt;AC$1,მონაცემები!$AF157="")*((AC$1-მონაცემები!$I157)/365)),0)</f>
        <v>0</v>
      </c>
      <c r="AD157" s="8">
        <f>IF(მონაცემები!$I157&lt;&gt;"არ დაწყებულა",((AD$1&gt;მონაცემები!$I157)*OR(მონაცემები!$AF157&gt;AD$1,მონაცემები!$AF157="")*((AD$1-მონაცემები!$I157)/365)),0)</f>
        <v>0</v>
      </c>
      <c r="AE157" s="8">
        <f>IF(მონაცემები!$I157&lt;&gt;"არ დაწყებულა",((AE$1&gt;მონაცემები!$I157)*OR(მონაცემები!$AF157&gt;AE$1,მონაცემები!$AF157="")*((AE$1-მონაცემები!$I157)/365)),0)</f>
        <v>0</v>
      </c>
      <c r="AF157" s="8">
        <f>IF(მონაცემები!$I157&lt;&gt;"არ დაწყებულა",((AF$1&gt;მონაცემები!$I157)*OR(მონაცემები!$AF157&gt;AF$1,მონაცემები!$AF157="")*((AF$1-მონაცემები!$I157)/365)),0)</f>
        <v>0</v>
      </c>
      <c r="AG157" s="8">
        <f>IF(მონაცემები!$I157&lt;&gt;"არ დაწყებულა",((AG$1&gt;მონაცემები!$I157)*OR(მონაცემები!$AF157&gt;AG$1,მონაცემები!$AF157="")*((AG$1-მონაცემები!$I157)/365)),0)</f>
        <v>0</v>
      </c>
      <c r="AH157" s="8">
        <f>IF(მონაცემები!$I157&lt;&gt;"არ დაწყებულა",((AH$1&gt;მონაცემები!$I157)*OR(მონაცემები!$AF157&gt;AH$1,მონაცემები!$AF157="")*((AH$1-მონაცემები!$I157)/365)),0)</f>
        <v>0</v>
      </c>
      <c r="AI157" s="8">
        <f>IF(მონაცემები!$I157&lt;&gt;"არ დაწყებულა",((AI$1&gt;მონაცემები!$I157)*OR(მონაცემები!$AF157&gt;AI$1,მონაცემები!$AF157="")*((AI$1-მონაცემები!$I157)/365)),0)</f>
        <v>0</v>
      </c>
      <c r="AJ157" s="8">
        <f>IF(მონაცემები!$I157&lt;&gt;"არ დაწყებულა",((AJ$1&gt;მონაცემები!$I157)*OR(მონაცემები!$AF157&gt;AJ$1,მონაცემები!$AF157="")*((AJ$1-მონაცემები!$I157)/365)),0)</f>
        <v>0</v>
      </c>
      <c r="AK157" s="8">
        <f>IF(მონაცემები!$I157&lt;&gt;"არ დაწყებულა",((AK$1&gt;მონაცემები!$I157)*OR(მონაცემები!$AF157&gt;AK$1,მონაცემები!$AF157="")*((AK$1-მონაცემები!$I157)/365)),0)</f>
        <v>0</v>
      </c>
      <c r="AL157" s="8">
        <f>IF(მონაცემები!$I157&lt;&gt;"არ დაწყებულა",((AL$1&gt;მონაცემები!$I157)*OR(მონაცემები!$AF157&gt;AL$1,მონაცემები!$AF157="")*((AL$1-მონაცემები!$I157)/365)),0)</f>
        <v>0</v>
      </c>
      <c r="AM157" s="8">
        <f>IF(მონაცემები!$I157&lt;&gt;"არ დაწყებულა",((AM$1&gt;მონაცემები!$I157)*OR(მონაცემები!$AF157&gt;AM$1,მონაცემები!$AF157="")*((AM$1-მონაცემები!$I157)/365)),0)</f>
        <v>0</v>
      </c>
      <c r="AN157" s="8">
        <f>IF(მონაცემები!$I157&lt;&gt;"არ დაწყებულა",((AN$1&gt;მონაცემები!$I157)*OR(მონაცემები!$AF157&gt;AN$1,მონაცემები!$AF157="")*((AN$1-მონაცემები!$I157)/365)),0)</f>
        <v>0</v>
      </c>
      <c r="AO157" s="8">
        <f>IF(მონაცემები!$I157&lt;&gt;"არ დაწყებულა",((AO$1&gt;მონაცემები!$I157)*OR(მონაცემები!$AF157&gt;AO$1,მონაცემები!$AF157="")*((AO$1-მონაცემები!$I157)/365)),0)</f>
        <v>0</v>
      </c>
      <c r="AP157" s="8">
        <f>IF(მონაცემები!$I157&lt;&gt;"არ დაწყებულა",((AP$1&gt;მონაცემები!$I157)*OR(მონაცემები!$AF157&gt;AP$1,მონაცემები!$AF157="")*((AP$1-მონაცემები!$I157)/365)),0)</f>
        <v>0</v>
      </c>
      <c r="AQ157" s="8">
        <f>IF(მონაცემები!$I157&lt;&gt;"არ დაწყებულა",((AQ$1&gt;მონაცემები!$I157)*OR(მონაცემები!$AF157&gt;AQ$1,მონაცემები!$AF157="")*((AQ$1-მონაცემები!$I157)/365)),0)</f>
        <v>0</v>
      </c>
      <c r="AR157" s="8">
        <f>IF(მონაცემები!$I157&lt;&gt;"არ დაწყებულა",((AR$1&gt;მონაცემები!$I157)*OR(მონაცემები!$AF157&gt;AR$1,მონაცემები!$AF157="")*((AR$1-მონაცემები!$I157)/365)),0)</f>
        <v>0</v>
      </c>
      <c r="AS157" s="8">
        <f>IF(მონაცემები!$I157&lt;&gt;"არ დაწყებულა",((AS$1&gt;მონაცემები!$I157)*OR(მონაცემები!$AF157&gt;AS$1,მონაცემები!$AF157="")*((AS$1-მონაცემები!$I157)/365)),0)</f>
        <v>0</v>
      </c>
      <c r="AT157" s="8">
        <f>IF(მონაცემები!$I157&lt;&gt;"არ დაწყებულა",((AT$1&gt;მონაცემები!$I157)*OR(მონაცემები!$AF157&gt;AT$1,მონაცემები!$AF157="")*((AT$1-მონაცემები!$I157)/365)),0)</f>
        <v>0</v>
      </c>
      <c r="AU157" s="8">
        <f>IF(მონაცემები!$I157&lt;&gt;"არ დაწყებულა",((AU$1&gt;მონაცემები!$I157)*OR(მონაცემები!$AF157&gt;AU$1,მონაცემები!$AF157="")*((AU$1-მონაცემები!$I157)/365)),0)</f>
        <v>0</v>
      </c>
      <c r="AV157" s="8">
        <f>IF(მონაცემები!$I157&lt;&gt;"არ დაწყებულა",((AV$1&gt;მონაცემები!$I157)*OR(მონაცემები!$AF157&gt;AV$1,მონაცემები!$AF157="")*((AV$1-მონაცემები!$I157)/365)),0)</f>
        <v>0</v>
      </c>
      <c r="AW157" s="8">
        <f>IF(მონაცემები!$I157&lt;&gt;"არ დაწყებულა",((AW$1&gt;მონაცემები!$I157)*OR(მონაცემები!$AF157&gt;AW$1,მონაცემები!$AF157="")*((AW$1-მონაცემები!$I157)/365)),0)</f>
        <v>0</v>
      </c>
      <c r="AX157" s="8">
        <f>IF(მონაცემები!$I157&lt;&gt;"არ დაწყებულა",((AX$1&gt;მონაცემები!$I157)*OR(მონაცემები!$AF157&gt;AX$1,მონაცემები!$AF157="")*((AX$1-მონაცემები!$I157)/365)),0)</f>
        <v>0</v>
      </c>
      <c r="AY157" s="8">
        <f>IF(მონაცემები!$I157&lt;&gt;"არ დაწყებულა",((AY$1&gt;მონაცემები!$I157)*OR(მონაცემები!$AF157&gt;AY$1,მონაცემები!$AF157="")*((AY$1-მონაცემები!$I157)/365)),0)</f>
        <v>0</v>
      </c>
      <c r="AZ157" s="8">
        <f>IF(მონაცემები!$I157&lt;&gt;"არ დაწყებულა",((AZ$1&gt;მონაცემები!$I157)*OR(მონაცემები!$AF157&gt;AZ$1,მონაცემები!$AF157="")*((AZ$1-მონაცემები!$I157)/365)),0)</f>
        <v>0</v>
      </c>
      <c r="BA157" s="8">
        <f>IF(მონაცემები!$I157&lt;&gt;"არ დაწყებულა",((BA$1&gt;მონაცემები!$I157)*OR(მონაცემები!$AF157&gt;BA$1,მონაცემები!$AF157="")*((BA$1-მონაცემები!$I157)/365)),0)</f>
        <v>0</v>
      </c>
      <c r="BB157" s="8">
        <f>IF(მონაცემები!$I157&lt;&gt;"არ დაწყებულა",((BB$1&gt;მონაცემები!$I157)*OR(მონაცემები!$AF157&gt;BB$1,მონაცემები!$AF157="")*((BB$1-მონაცემები!$I157)/365)),0)</f>
        <v>0</v>
      </c>
      <c r="BC157" s="8">
        <f>IF(მონაცემები!$I157&lt;&gt;"არ დაწყებულა",((BC$1&gt;მონაცემები!$I157)*OR(მონაცემები!$AF157&gt;BC$1,მონაცემები!$AF157="")*((BC$1-მონაცემები!$I157)/365)),0)</f>
        <v>0</v>
      </c>
      <c r="BD157" s="8">
        <f>IF(მონაცემები!$I157&lt;&gt;"არ დაწყებულა",((BD$1&gt;მონაცემები!$I157)*OR(მონაცემები!$AF157&gt;BD$1,მონაცემები!$AF157="")*((BD$1-მონაცემები!$I157)/365)),0)</f>
        <v>0</v>
      </c>
    </row>
    <row r="158" spans="2:56">
      <c r="B158" s="8">
        <f>IF(მონაცემები!$I158&lt;&gt;"არ დაწყებულა",((B$1&gt;მონაცემები!$I158)*OR(მონაცემები!$AF158&gt;B$1,მონაცემები!$AF158="")*((B$1-მონაცემები!$I158)/365)),0)</f>
        <v>0</v>
      </c>
      <c r="C158" s="8">
        <f>IF(მონაცემები!$I158&lt;&gt;"არ დაწყებულა",((C$1&gt;მონაცემები!$I158)*OR(მონაცემები!$AF158&gt;C$1,მონაცემები!$AF158="")*((C$1-მონაცემები!$I158)/365)),0)</f>
        <v>0</v>
      </c>
      <c r="D158" s="8">
        <f>IF(მონაცემები!$I158&lt;&gt;"არ დაწყებულა",((D$1&gt;მონაცემები!$I158)*OR(მონაცემები!$AF158&gt;D$1,მონაცემები!$AF158="")*((D$1-მონაცემები!$I158)/365)),0)</f>
        <v>0</v>
      </c>
      <c r="E158" s="8">
        <f>IF(მონაცემები!$I158&lt;&gt;"არ დაწყებულა",((E$1&gt;მონაცემები!$I158)*OR(მონაცემები!$AF158&gt;E$1,მონაცემები!$AF158="")*((E$1-მონაცემები!$I158)/365)),0)</f>
        <v>0</v>
      </c>
      <c r="F158" s="8">
        <f>IF(მონაცემები!$I158&lt;&gt;"არ დაწყებულა",((F$1&gt;მონაცემები!$I158)*OR(მონაცემები!$AF158&gt;F$1,მონაცემები!$AF158="")*((F$1-მონაცემები!$I158)/365)),0)</f>
        <v>0</v>
      </c>
      <c r="G158" s="8">
        <f>IF(მონაცემები!$I158&lt;&gt;"არ დაწყებულა",((G$1&gt;მონაცემები!$I158)*OR(მონაცემები!$AF158&gt;G$1,მონაცემები!$AF158="")*((G$1-მონაცემები!$I158)/365)),0)</f>
        <v>0</v>
      </c>
      <c r="H158" s="8">
        <f>IF(მონაცემები!$I158&lt;&gt;"არ დაწყებულა",((H$1&gt;მონაცემები!$I158)*OR(მონაცემები!$AF158&gt;H$1,მონაცემები!$AF158="")*((H$1-მონაცემები!$I158)/365)),0)</f>
        <v>0</v>
      </c>
      <c r="I158" s="8">
        <f>IF(მონაცემები!$I158&lt;&gt;"არ დაწყებულა",((I$1&gt;მონაცემები!$I158)*OR(მონაცემები!$AF158&gt;I$1,მონაცემები!$AF158="")*((I$1-მონაცემები!$I158)/365)),0)</f>
        <v>0</v>
      </c>
      <c r="J158" s="8">
        <f>IF(მონაცემები!$I158&lt;&gt;"არ დაწყებულა",((J$1&gt;მონაცემები!$I158)*OR(მონაცემები!$AF158&gt;J$1,მონაცემები!$AF158="")*((J$1-მონაცემები!$I158)/365)),0)</f>
        <v>0</v>
      </c>
      <c r="K158" s="8">
        <f>IF(მონაცემები!$I158&lt;&gt;"არ დაწყებულა",((K$1&gt;მონაცემები!$I158)*OR(მონაცემები!$AF158&gt;K$1,მონაცემები!$AF158="")*((K$1-მონაცემები!$I158)/365)),0)</f>
        <v>0</v>
      </c>
      <c r="L158" s="8">
        <f>IF(მონაცემები!$I158&lt;&gt;"არ დაწყებულა",((L$1&gt;მონაცემები!$I158)*OR(მონაცემები!$AF158&gt;L$1,მონაცემები!$AF158="")*((L$1-მონაცემები!$I158)/365)),0)</f>
        <v>0</v>
      </c>
      <c r="M158" s="8">
        <f>IF(მონაცემები!$I158&lt;&gt;"არ დაწყებულა",((M$1&gt;მონაცემები!$I158)*OR(მონაცემები!$AF158&gt;M$1,მონაცემები!$AF158="")*((M$1-მონაცემები!$I158)/365)),0)</f>
        <v>0</v>
      </c>
      <c r="N158" s="8">
        <f>IF(მონაცემები!$I158&lt;&gt;"არ დაწყებულა",((N$1&gt;მონაცემები!$I158)*OR(მონაცემები!$AF158&gt;N$1,მონაცემები!$AF158="")*((N$1-მონაცემები!$I158)/365)),0)</f>
        <v>0</v>
      </c>
      <c r="O158" s="8">
        <f>IF(მონაცემები!$I158&lt;&gt;"არ დაწყებულა",((O$1&gt;მონაცემები!$I158)*OR(მონაცემები!$AF158&gt;O$1,მონაცემები!$AF158="")*((O$1-მონაცემები!$I158)/365)),0)</f>
        <v>0</v>
      </c>
      <c r="P158" s="8">
        <f>IF(მონაცემები!$I158&lt;&gt;"არ დაწყებულა",((P$1&gt;მონაცემები!$I158)*OR(მონაცემები!$AF158&gt;P$1,მონაცემები!$AF158="")*((P$1-მონაცემები!$I158)/365)),0)</f>
        <v>0</v>
      </c>
      <c r="Q158" s="8">
        <f>IF(მონაცემები!$I158&lt;&gt;"არ დაწყებულა",((Q$1&gt;მონაცემები!$I158)*OR(მონაცემები!$AF158&gt;Q$1,მონაცემები!$AF158="")*((Q$1-მონაცემები!$I158)/365)),0)</f>
        <v>0</v>
      </c>
      <c r="R158" s="8">
        <f>IF(მონაცემები!$I158&lt;&gt;"არ დაწყებულა",((R$1&gt;მონაცემები!$I158)*OR(მონაცემები!$AF158&gt;R$1,მონაცემები!$AF158="")*((R$1-მონაცემები!$I158)/365)),0)</f>
        <v>0</v>
      </c>
      <c r="S158" s="8">
        <f>IF(მონაცემები!$I158&lt;&gt;"არ დაწყებულა",((S$1&gt;მონაცემები!$I158)*OR(მონაცემები!$AF158&gt;S$1,მონაცემები!$AF158="")*((S$1-მონაცემები!$I158)/365)),0)</f>
        <v>0</v>
      </c>
      <c r="T158" s="8">
        <f>IF(მონაცემები!$I158&lt;&gt;"არ დაწყებულა",((T$1&gt;მონაცემები!$I158)*OR(მონაცემები!$AF158&gt;T$1,მონაცემები!$AF158="")*((T$1-მონაცემები!$I158)/365)),0)</f>
        <v>0</v>
      </c>
      <c r="U158" s="8">
        <f>IF(მონაცემები!$I158&lt;&gt;"არ დაწყებულა",((U$1&gt;მონაცემები!$I158)*OR(მონაცემები!$AF158&gt;U$1,მონაცემები!$AF158="")*((U$1-მონაცემები!$I158)/365)),0)</f>
        <v>0</v>
      </c>
      <c r="V158" s="8">
        <f>IF(მონაცემები!$I158&lt;&gt;"არ დაწყებულა",((V$1&gt;მონაცემები!$I158)*OR(მონაცემები!$AF158&gt;V$1,მონაცემები!$AF158="")*((V$1-მონაცემები!$I158)/365)),0)</f>
        <v>0</v>
      </c>
      <c r="W158" s="8">
        <f>IF(მონაცემები!$I158&lt;&gt;"არ დაწყებულა",((W$1&gt;მონაცემები!$I158)*OR(მონაცემები!$AF158&gt;W$1,მონაცემები!$AF158="")*((W$1-მონაცემები!$I158)/365)),0)</f>
        <v>0</v>
      </c>
      <c r="X158" s="8">
        <f>IF(მონაცემები!$I158&lt;&gt;"არ დაწყებულა",((X$1&gt;მონაცემები!$I158)*OR(მონაცემები!$AF158&gt;X$1,მონაცემები!$AF158="")*((X$1-მონაცემები!$I158)/365)),0)</f>
        <v>0</v>
      </c>
      <c r="Y158" s="8">
        <f>IF(მონაცემები!$I158&lt;&gt;"არ დაწყებულა",((Y$1&gt;მონაცემები!$I158)*OR(მონაცემები!$AF158&gt;Y$1,მონაცემები!$AF158="")*((Y$1-მონაცემები!$I158)/365)),0)</f>
        <v>0</v>
      </c>
      <c r="Z158" s="8">
        <f>IF(მონაცემები!$I158&lt;&gt;"არ დაწყებულა",((Z$1&gt;მონაცემები!$I158)*OR(მონაცემები!$AF158&gt;Z$1,მონაცემები!$AF158="")*((Z$1-მონაცემები!$I158)/365)),0)</f>
        <v>0</v>
      </c>
      <c r="AA158" s="8">
        <f>IF(მონაცემები!$I158&lt;&gt;"არ დაწყებულა",((AA$1&gt;მონაცემები!$I158)*OR(მონაცემები!$AF158&gt;AA$1,მონაცემები!$AF158="")*((AA$1-მონაცემები!$I158)/365)),0)</f>
        <v>0</v>
      </c>
      <c r="AB158" s="8">
        <f>IF(მონაცემები!$I158&lt;&gt;"არ დაწყებულა",((AB$1&gt;მონაცემები!$I158)*OR(მონაცემები!$AF158&gt;AB$1,მონაცემები!$AF158="")*((AB$1-მონაცემები!$I158)/365)),0)</f>
        <v>7.6712328767123292E-2</v>
      </c>
      <c r="AC158" s="8">
        <f>IF(მონაცემები!$I158&lt;&gt;"არ დაწყებულა",((AC$1&gt;მონაცემები!$I158)*OR(მონაცემები!$AF158&gt;AC$1,მონაცემები!$AF158="")*((AC$1-მონაცემები!$I158)/365)),0)</f>
        <v>0.16164383561643836</v>
      </c>
      <c r="AD158" s="8">
        <f>IF(მონაცემები!$I158&lt;&gt;"არ დაწყებულა",((AD$1&gt;მონაცემები!$I158)*OR(მონაცემები!$AF158&gt;AD$1,მონაცემები!$AF158="")*((AD$1-მონაცემები!$I158)/365)),0)</f>
        <v>0</v>
      </c>
      <c r="AE158" s="8">
        <f>IF(მონაცემები!$I158&lt;&gt;"არ დაწყებულა",((AE$1&gt;მონაცემები!$I158)*OR(მონაცემები!$AF158&gt;AE$1,მონაცემები!$AF158="")*((AE$1-მონაცემები!$I158)/365)),0)</f>
        <v>0</v>
      </c>
      <c r="AF158" s="8">
        <f>IF(მონაცემები!$I158&lt;&gt;"არ დაწყებულა",((AF$1&gt;მონაცემები!$I158)*OR(მონაცემები!$AF158&gt;AF$1,მონაცემები!$AF158="")*((AF$1-მონაცემები!$I158)/365)),0)</f>
        <v>0</v>
      </c>
      <c r="AG158" s="8">
        <f>IF(მონაცემები!$I158&lt;&gt;"არ დაწყებულა",((AG$1&gt;მონაცემები!$I158)*OR(მონაცემები!$AF158&gt;AG$1,მონაცემები!$AF158="")*((AG$1-მონაცემები!$I158)/365)),0)</f>
        <v>0</v>
      </c>
      <c r="AH158" s="8">
        <f>IF(მონაცემები!$I158&lt;&gt;"არ დაწყებულა",((AH$1&gt;მონაცემები!$I158)*OR(მონაცემები!$AF158&gt;AH$1,მონაცემები!$AF158="")*((AH$1-მონაცემები!$I158)/365)),0)</f>
        <v>0</v>
      </c>
      <c r="AI158" s="8">
        <f>IF(მონაცემები!$I158&lt;&gt;"არ დაწყებულა",((AI$1&gt;მონაცემები!$I158)*OR(მონაცემები!$AF158&gt;AI$1,მონაცემები!$AF158="")*((AI$1-მონაცემები!$I158)/365)),0)</f>
        <v>0</v>
      </c>
      <c r="AJ158" s="8">
        <f>IF(მონაცემები!$I158&lt;&gt;"არ დაწყებულა",((AJ$1&gt;მონაცემები!$I158)*OR(მონაცემები!$AF158&gt;AJ$1,მონაცემები!$AF158="")*((AJ$1-მონაცემები!$I158)/365)),0)</f>
        <v>0</v>
      </c>
      <c r="AK158" s="8">
        <f>IF(მონაცემები!$I158&lt;&gt;"არ დაწყებულა",((AK$1&gt;მონაცემები!$I158)*OR(მონაცემები!$AF158&gt;AK$1,მონაცემები!$AF158="")*((AK$1-მონაცემები!$I158)/365)),0)</f>
        <v>0</v>
      </c>
      <c r="AL158" s="8">
        <f>IF(მონაცემები!$I158&lt;&gt;"არ დაწყებულა",((AL$1&gt;მონაცემები!$I158)*OR(მონაცემები!$AF158&gt;AL$1,მონაცემები!$AF158="")*((AL$1-მონაცემები!$I158)/365)),0)</f>
        <v>0</v>
      </c>
      <c r="AM158" s="8">
        <f>IF(მონაცემები!$I158&lt;&gt;"არ დაწყებულა",((AM$1&gt;მონაცემები!$I158)*OR(მონაცემები!$AF158&gt;AM$1,მონაცემები!$AF158="")*((AM$1-მონაცემები!$I158)/365)),0)</f>
        <v>0</v>
      </c>
      <c r="AN158" s="8">
        <f>IF(მონაცემები!$I158&lt;&gt;"არ დაწყებულა",((AN$1&gt;მონაცემები!$I158)*OR(მონაცემები!$AF158&gt;AN$1,მონაცემები!$AF158="")*((AN$1-მონაცემები!$I158)/365)),0)</f>
        <v>0</v>
      </c>
      <c r="AO158" s="8">
        <f>IF(მონაცემები!$I158&lt;&gt;"არ დაწყებულა",((AO$1&gt;მონაცემები!$I158)*OR(მონაცემები!$AF158&gt;AO$1,მონაცემები!$AF158="")*((AO$1-მონაცემები!$I158)/365)),0)</f>
        <v>0</v>
      </c>
      <c r="AP158" s="8">
        <f>IF(მონაცემები!$I158&lt;&gt;"არ დაწყებულა",((AP$1&gt;მონაცემები!$I158)*OR(მონაცემები!$AF158&gt;AP$1,მონაცემები!$AF158="")*((AP$1-მონაცემები!$I158)/365)),0)</f>
        <v>0</v>
      </c>
      <c r="AQ158" s="8">
        <f>IF(მონაცემები!$I158&lt;&gt;"არ დაწყებულა",((AQ$1&gt;მონაცემები!$I158)*OR(მონაცემები!$AF158&gt;AQ$1,მონაცემები!$AF158="")*((AQ$1-მონაცემები!$I158)/365)),0)</f>
        <v>0</v>
      </c>
      <c r="AR158" s="8">
        <f>IF(მონაცემები!$I158&lt;&gt;"არ დაწყებულა",((AR$1&gt;მონაცემები!$I158)*OR(მონაცემები!$AF158&gt;AR$1,მონაცემები!$AF158="")*((AR$1-მონაცემები!$I158)/365)),0)</f>
        <v>0</v>
      </c>
      <c r="AS158" s="8">
        <f>IF(მონაცემები!$I158&lt;&gt;"არ დაწყებულა",((AS$1&gt;მონაცემები!$I158)*OR(მონაცემები!$AF158&gt;AS$1,მონაცემები!$AF158="")*((AS$1-მონაცემები!$I158)/365)),0)</f>
        <v>0</v>
      </c>
      <c r="AT158" s="8">
        <f>IF(მონაცემები!$I158&lt;&gt;"არ დაწყებულა",((AT$1&gt;მონაცემები!$I158)*OR(მონაცემები!$AF158&gt;AT$1,მონაცემები!$AF158="")*((AT$1-მონაცემები!$I158)/365)),0)</f>
        <v>0</v>
      </c>
      <c r="AU158" s="8">
        <f>IF(მონაცემები!$I158&lt;&gt;"არ დაწყებულა",((AU$1&gt;მონაცემები!$I158)*OR(მონაცემები!$AF158&gt;AU$1,მონაცემები!$AF158="")*((AU$1-მონაცემები!$I158)/365)),0)</f>
        <v>0</v>
      </c>
      <c r="AV158" s="8">
        <f>IF(მონაცემები!$I158&lt;&gt;"არ დაწყებულა",((AV$1&gt;მონაცემები!$I158)*OR(მონაცემები!$AF158&gt;AV$1,მონაცემები!$AF158="")*((AV$1-მონაცემები!$I158)/365)),0)</f>
        <v>0</v>
      </c>
      <c r="AW158" s="8">
        <f>IF(მონაცემები!$I158&lt;&gt;"არ დაწყებულა",((AW$1&gt;მონაცემები!$I158)*OR(მონაცემები!$AF158&gt;AW$1,მონაცემები!$AF158="")*((AW$1-მონაცემები!$I158)/365)),0)</f>
        <v>0</v>
      </c>
      <c r="AX158" s="8">
        <f>IF(მონაცემები!$I158&lt;&gt;"არ დაწყებულა",((AX$1&gt;მონაცემები!$I158)*OR(მონაცემები!$AF158&gt;AX$1,მონაცემები!$AF158="")*((AX$1-მონაცემები!$I158)/365)),0)</f>
        <v>0</v>
      </c>
      <c r="AY158" s="8">
        <f>IF(მონაცემები!$I158&lt;&gt;"არ დაწყებულა",((AY$1&gt;მონაცემები!$I158)*OR(მონაცემები!$AF158&gt;AY$1,მონაცემები!$AF158="")*((AY$1-მონაცემები!$I158)/365)),0)</f>
        <v>0</v>
      </c>
      <c r="AZ158" s="8">
        <f>IF(მონაცემები!$I158&lt;&gt;"არ დაწყებულა",((AZ$1&gt;მონაცემები!$I158)*OR(მონაცემები!$AF158&gt;AZ$1,მონაცემები!$AF158="")*((AZ$1-მონაცემები!$I158)/365)),0)</f>
        <v>0</v>
      </c>
      <c r="BA158" s="8">
        <f>IF(მონაცემები!$I158&lt;&gt;"არ დაწყებულა",((BA$1&gt;მონაცემები!$I158)*OR(მონაცემები!$AF158&gt;BA$1,მონაცემები!$AF158="")*((BA$1-მონაცემები!$I158)/365)),0)</f>
        <v>0</v>
      </c>
      <c r="BB158" s="8">
        <f>IF(მონაცემები!$I158&lt;&gt;"არ დაწყებულა",((BB$1&gt;მონაცემები!$I158)*OR(მონაცემები!$AF158&gt;BB$1,მონაცემები!$AF158="")*((BB$1-მონაცემები!$I158)/365)),0)</f>
        <v>0</v>
      </c>
      <c r="BC158" s="8">
        <f>IF(მონაცემები!$I158&lt;&gt;"არ დაწყებულა",((BC$1&gt;მონაცემები!$I158)*OR(მონაცემები!$AF158&gt;BC$1,მონაცემები!$AF158="")*((BC$1-მონაცემები!$I158)/365)),0)</f>
        <v>0</v>
      </c>
      <c r="BD158" s="8">
        <f>IF(მონაცემები!$I158&lt;&gt;"არ დაწყებულა",((BD$1&gt;მონაცემები!$I158)*OR(მონაცემები!$AF158&gt;BD$1,მონაცემები!$AF158="")*((BD$1-მონაცემები!$I158)/365)),0)</f>
        <v>0</v>
      </c>
    </row>
    <row r="159" spans="2:56">
      <c r="B159" s="8">
        <f>IF(მონაცემები!$I159&lt;&gt;"არ დაწყებულა",((B$1&gt;მონაცემები!$I159)*OR(მონაცემები!$AF159&gt;B$1,მონაცემები!$AF159="")*((B$1-მონაცემები!$I159)/365)),0)</f>
        <v>0</v>
      </c>
      <c r="C159" s="8">
        <f>IF(მონაცემები!$I159&lt;&gt;"არ დაწყებულა",((C$1&gt;მონაცემები!$I159)*OR(მონაცემები!$AF159&gt;C$1,მონაცემები!$AF159="")*((C$1-მონაცემები!$I159)/365)),0)</f>
        <v>0</v>
      </c>
      <c r="D159" s="8">
        <f>IF(მონაცემები!$I159&lt;&gt;"არ დაწყებულა",((D$1&gt;მონაცემები!$I159)*OR(მონაცემები!$AF159&gt;D$1,მონაცემები!$AF159="")*((D$1-მონაცემები!$I159)/365)),0)</f>
        <v>0</v>
      </c>
      <c r="E159" s="8">
        <f>IF(მონაცემები!$I159&lt;&gt;"არ დაწყებულა",((E$1&gt;მონაცემები!$I159)*OR(მონაცემები!$AF159&gt;E$1,მონაცემები!$AF159="")*((E$1-მონაცემები!$I159)/365)),0)</f>
        <v>0</v>
      </c>
      <c r="F159" s="8">
        <f>IF(მონაცემები!$I159&lt;&gt;"არ დაწყებულა",((F$1&gt;მონაცემები!$I159)*OR(მონაცემები!$AF159&gt;F$1,მონაცემები!$AF159="")*((F$1-მონაცემები!$I159)/365)),0)</f>
        <v>0</v>
      </c>
      <c r="G159" s="8">
        <f>IF(მონაცემები!$I159&lt;&gt;"არ დაწყებულა",((G$1&gt;მონაცემები!$I159)*OR(მონაცემები!$AF159&gt;G$1,მონაცემები!$AF159="")*((G$1-მონაცემები!$I159)/365)),0)</f>
        <v>0</v>
      </c>
      <c r="H159" s="8">
        <f>IF(მონაცემები!$I159&lt;&gt;"არ დაწყებულა",((H$1&gt;მონაცემები!$I159)*OR(მონაცემები!$AF159&gt;H$1,მონაცემები!$AF159="")*((H$1-მონაცემები!$I159)/365)),0)</f>
        <v>0</v>
      </c>
      <c r="I159" s="8">
        <f>IF(მონაცემები!$I159&lt;&gt;"არ დაწყებულა",((I$1&gt;მონაცემები!$I159)*OR(მონაცემები!$AF159&gt;I$1,მონაცემები!$AF159="")*((I$1-მონაცემები!$I159)/365)),0)</f>
        <v>0</v>
      </c>
      <c r="J159" s="8">
        <f>IF(მონაცემები!$I159&lt;&gt;"არ დაწყებულა",((J$1&gt;მონაცემები!$I159)*OR(მონაცემები!$AF159&gt;J$1,მონაცემები!$AF159="")*((J$1-მონაცემები!$I159)/365)),0)</f>
        <v>0</v>
      </c>
      <c r="K159" s="8">
        <f>IF(მონაცემები!$I159&lt;&gt;"არ დაწყებულა",((K$1&gt;მონაცემები!$I159)*OR(მონაცემები!$AF159&gt;K$1,მონაცემები!$AF159="")*((K$1-მონაცემები!$I159)/365)),0)</f>
        <v>0</v>
      </c>
      <c r="L159" s="8">
        <f>IF(მონაცემები!$I159&lt;&gt;"არ დაწყებულა",((L$1&gt;მონაცემები!$I159)*OR(მონაცემები!$AF159&gt;L$1,მონაცემები!$AF159="")*((L$1-მონაცემები!$I159)/365)),0)</f>
        <v>0</v>
      </c>
      <c r="M159" s="8">
        <f>IF(მონაცემები!$I159&lt;&gt;"არ დაწყებულა",((M$1&gt;მონაცემები!$I159)*OR(მონაცემები!$AF159&gt;M$1,მონაცემები!$AF159="")*((M$1-მონაცემები!$I159)/365)),0)</f>
        <v>0</v>
      </c>
      <c r="N159" s="8">
        <f>IF(მონაცემები!$I159&lt;&gt;"არ დაწყებულა",((N$1&gt;მონაცემები!$I159)*OR(მონაცემები!$AF159&gt;N$1,მონაცემები!$AF159="")*((N$1-მონაცემები!$I159)/365)),0)</f>
        <v>0</v>
      </c>
      <c r="O159" s="8">
        <f>IF(მონაცემები!$I159&lt;&gt;"არ დაწყებულა",((O$1&gt;მონაცემები!$I159)*OR(მონაცემები!$AF159&gt;O$1,მონაცემები!$AF159="")*((O$1-მონაცემები!$I159)/365)),0)</f>
        <v>0</v>
      </c>
      <c r="P159" s="8">
        <f>IF(მონაცემები!$I159&lt;&gt;"არ დაწყებულა",((P$1&gt;მონაცემები!$I159)*OR(მონაცემები!$AF159&gt;P$1,მონაცემები!$AF159="")*((P$1-მონაცემები!$I159)/365)),0)</f>
        <v>0</v>
      </c>
      <c r="Q159" s="8">
        <f>IF(მონაცემები!$I159&lt;&gt;"არ დაწყებულა",((Q$1&gt;მონაცემები!$I159)*OR(მონაცემები!$AF159&gt;Q$1,მონაცემები!$AF159="")*((Q$1-მონაცემები!$I159)/365)),0)</f>
        <v>0</v>
      </c>
      <c r="R159" s="8">
        <f>IF(მონაცემები!$I159&lt;&gt;"არ დაწყებულა",((R$1&gt;მონაცემები!$I159)*OR(მონაცემები!$AF159&gt;R$1,მონაცემები!$AF159="")*((R$1-მონაცემები!$I159)/365)),0)</f>
        <v>0</v>
      </c>
      <c r="S159" s="8">
        <f>IF(მონაცემები!$I159&lt;&gt;"არ დაწყებულა",((S$1&gt;მონაცემები!$I159)*OR(მონაცემები!$AF159&gt;S$1,მონაცემები!$AF159="")*((S$1-მონაცემები!$I159)/365)),0)</f>
        <v>0</v>
      </c>
      <c r="T159" s="8">
        <f>IF(მონაცემები!$I159&lt;&gt;"არ დაწყებულა",((T$1&gt;მონაცემები!$I159)*OR(მონაცემები!$AF159&gt;T$1,მონაცემები!$AF159="")*((T$1-მონაცემები!$I159)/365)),0)</f>
        <v>0</v>
      </c>
      <c r="U159" s="8">
        <f>IF(მონაცემები!$I159&lt;&gt;"არ დაწყებულა",((U$1&gt;მონაცემები!$I159)*OR(მონაცემები!$AF159&gt;U$1,მონაცემები!$AF159="")*((U$1-მონაცემები!$I159)/365)),0)</f>
        <v>0</v>
      </c>
      <c r="V159" s="8">
        <f>IF(მონაცემები!$I159&lt;&gt;"არ დაწყებულა",((V$1&gt;მონაცემები!$I159)*OR(მონაცემები!$AF159&gt;V$1,მონაცემები!$AF159="")*((V$1-მონაცემები!$I159)/365)),0)</f>
        <v>0</v>
      </c>
      <c r="W159" s="8">
        <f>IF(მონაცემები!$I159&lt;&gt;"არ დაწყებულა",((W$1&gt;მონაცემები!$I159)*OR(მონაცემები!$AF159&gt;W$1,მონაცემები!$AF159="")*((W$1-მონაცემები!$I159)/365)),0)</f>
        <v>0</v>
      </c>
      <c r="X159" s="8">
        <f>IF(მონაცემები!$I159&lt;&gt;"არ დაწყებულა",((X$1&gt;მონაცემები!$I159)*OR(მონაცემები!$AF159&gt;X$1,მონაცემები!$AF159="")*((X$1-მონაცემები!$I159)/365)),0)</f>
        <v>0</v>
      </c>
      <c r="Y159" s="8">
        <f>IF(მონაცემები!$I159&lt;&gt;"არ დაწყებულა",((Y$1&gt;მონაცემები!$I159)*OR(მონაცემები!$AF159&gt;Y$1,მონაცემები!$AF159="")*((Y$1-მონაცემები!$I159)/365)),0)</f>
        <v>0</v>
      </c>
      <c r="Z159" s="8">
        <f>IF(მონაცემები!$I159&lt;&gt;"არ დაწყებულა",((Z$1&gt;მონაცემები!$I159)*OR(მონაცემები!$AF159&gt;Z$1,მონაცემები!$AF159="")*((Z$1-მონაცემები!$I159)/365)),0)</f>
        <v>0</v>
      </c>
      <c r="AA159" s="8">
        <f>IF(მონაცემები!$I159&lt;&gt;"არ დაწყებულა",((AA$1&gt;მონაცემები!$I159)*OR(მონაცემები!$AF159&gt;AA$1,მონაცემები!$AF159="")*((AA$1-მონაცემები!$I159)/365)),0)</f>
        <v>0</v>
      </c>
      <c r="AB159" s="8">
        <f>IF(მონაცემები!$I159&lt;&gt;"არ დაწყებულა",((AB$1&gt;მონაცემები!$I159)*OR(მონაცემები!$AF159&gt;AB$1,მონაცემები!$AF159="")*((AB$1-მონაცემები!$I159)/365)),0)</f>
        <v>4.6575342465753428E-2</v>
      </c>
      <c r="AC159" s="8">
        <f>IF(მონაცემები!$I159&lt;&gt;"არ დაწყებულა",((AC$1&gt;მონაცემები!$I159)*OR(მონაცემები!$AF159&gt;AC$1,მონაცემები!$AF159="")*((AC$1-მონაცემები!$I159)/365)),0)</f>
        <v>0.13150684931506848</v>
      </c>
      <c r="AD159" s="8">
        <f>IF(მონაცემები!$I159&lt;&gt;"არ დაწყებულა",((AD$1&gt;მონაცემები!$I159)*OR(მონაცემები!$AF159&gt;AD$1,მონაცემები!$AF159="")*((AD$1-მონაცემები!$I159)/365)),0)</f>
        <v>0</v>
      </c>
      <c r="AE159" s="8">
        <f>IF(მონაცემები!$I159&lt;&gt;"არ დაწყებულა",((AE$1&gt;მონაცემები!$I159)*OR(მონაცემები!$AF159&gt;AE$1,მონაცემები!$AF159="")*((AE$1-მონაცემები!$I159)/365)),0)</f>
        <v>0</v>
      </c>
      <c r="AF159" s="8">
        <f>IF(მონაცემები!$I159&lt;&gt;"არ დაწყებულა",((AF$1&gt;მონაცემები!$I159)*OR(მონაცემები!$AF159&gt;AF$1,მონაცემები!$AF159="")*((AF$1-მონაცემები!$I159)/365)),0)</f>
        <v>0</v>
      </c>
      <c r="AG159" s="8">
        <f>IF(მონაცემები!$I159&lt;&gt;"არ დაწყებულა",((AG$1&gt;მონაცემები!$I159)*OR(მონაცემები!$AF159&gt;AG$1,მონაცემები!$AF159="")*((AG$1-მონაცემები!$I159)/365)),0)</f>
        <v>0</v>
      </c>
      <c r="AH159" s="8">
        <f>IF(მონაცემები!$I159&lt;&gt;"არ დაწყებულა",((AH$1&gt;მონაცემები!$I159)*OR(მონაცემები!$AF159&gt;AH$1,მონაცემები!$AF159="")*((AH$1-მონაცემები!$I159)/365)),0)</f>
        <v>0</v>
      </c>
      <c r="AI159" s="8">
        <f>IF(მონაცემები!$I159&lt;&gt;"არ დაწყებულა",((AI$1&gt;მონაცემები!$I159)*OR(მონაცემები!$AF159&gt;AI$1,მონაცემები!$AF159="")*((AI$1-მონაცემები!$I159)/365)),0)</f>
        <v>0</v>
      </c>
      <c r="AJ159" s="8">
        <f>IF(მონაცემები!$I159&lt;&gt;"არ დაწყებულა",((AJ$1&gt;მონაცემები!$I159)*OR(მონაცემები!$AF159&gt;AJ$1,მონაცემები!$AF159="")*((AJ$1-მონაცემები!$I159)/365)),0)</f>
        <v>0</v>
      </c>
      <c r="AK159" s="8">
        <f>IF(მონაცემები!$I159&lt;&gt;"არ დაწყებულა",((AK$1&gt;მონაცემები!$I159)*OR(მონაცემები!$AF159&gt;AK$1,მონაცემები!$AF159="")*((AK$1-მონაცემები!$I159)/365)),0)</f>
        <v>0</v>
      </c>
      <c r="AL159" s="8">
        <f>IF(მონაცემები!$I159&lt;&gt;"არ დაწყებულა",((AL$1&gt;მონაცემები!$I159)*OR(მონაცემები!$AF159&gt;AL$1,მონაცემები!$AF159="")*((AL$1-მონაცემები!$I159)/365)),0)</f>
        <v>0</v>
      </c>
      <c r="AM159" s="8">
        <f>IF(მონაცემები!$I159&lt;&gt;"არ დაწყებულა",((AM$1&gt;მონაცემები!$I159)*OR(მონაცემები!$AF159&gt;AM$1,მონაცემები!$AF159="")*((AM$1-მონაცემები!$I159)/365)),0)</f>
        <v>0</v>
      </c>
      <c r="AN159" s="8">
        <f>IF(მონაცემები!$I159&lt;&gt;"არ დაწყებულა",((AN$1&gt;მონაცემები!$I159)*OR(მონაცემები!$AF159&gt;AN$1,მონაცემები!$AF159="")*((AN$1-მონაცემები!$I159)/365)),0)</f>
        <v>0</v>
      </c>
      <c r="AO159" s="8">
        <f>IF(მონაცემები!$I159&lt;&gt;"არ დაწყებულა",((AO$1&gt;მონაცემები!$I159)*OR(მონაცემები!$AF159&gt;AO$1,მონაცემები!$AF159="")*((AO$1-მონაცემები!$I159)/365)),0)</f>
        <v>0</v>
      </c>
      <c r="AP159" s="8">
        <f>IF(მონაცემები!$I159&lt;&gt;"არ დაწყებულა",((AP$1&gt;მონაცემები!$I159)*OR(მონაცემები!$AF159&gt;AP$1,მონაცემები!$AF159="")*((AP$1-მონაცემები!$I159)/365)),0)</f>
        <v>0</v>
      </c>
      <c r="AQ159" s="8">
        <f>IF(მონაცემები!$I159&lt;&gt;"არ დაწყებულა",((AQ$1&gt;მონაცემები!$I159)*OR(მონაცემები!$AF159&gt;AQ$1,მონაცემები!$AF159="")*((AQ$1-მონაცემები!$I159)/365)),0)</f>
        <v>0</v>
      </c>
      <c r="AR159" s="8">
        <f>IF(მონაცემები!$I159&lt;&gt;"არ დაწყებულა",((AR$1&gt;მონაცემები!$I159)*OR(მონაცემები!$AF159&gt;AR$1,მონაცემები!$AF159="")*((AR$1-მონაცემები!$I159)/365)),0)</f>
        <v>0</v>
      </c>
      <c r="AS159" s="8">
        <f>IF(მონაცემები!$I159&lt;&gt;"არ დაწყებულა",((AS$1&gt;მონაცემები!$I159)*OR(მონაცემები!$AF159&gt;AS$1,მონაცემები!$AF159="")*((AS$1-მონაცემები!$I159)/365)),0)</f>
        <v>0</v>
      </c>
      <c r="AT159" s="8">
        <f>IF(მონაცემები!$I159&lt;&gt;"არ დაწყებულა",((AT$1&gt;მონაცემები!$I159)*OR(მონაცემები!$AF159&gt;AT$1,მონაცემები!$AF159="")*((AT$1-მონაცემები!$I159)/365)),0)</f>
        <v>0</v>
      </c>
      <c r="AU159" s="8">
        <f>IF(მონაცემები!$I159&lt;&gt;"არ დაწყებულა",((AU$1&gt;მონაცემები!$I159)*OR(მონაცემები!$AF159&gt;AU$1,მონაცემები!$AF159="")*((AU$1-მონაცემები!$I159)/365)),0)</f>
        <v>0</v>
      </c>
      <c r="AV159" s="8">
        <f>IF(მონაცემები!$I159&lt;&gt;"არ დაწყებულა",((AV$1&gt;მონაცემები!$I159)*OR(მონაცემები!$AF159&gt;AV$1,მონაცემები!$AF159="")*((AV$1-მონაცემები!$I159)/365)),0)</f>
        <v>0</v>
      </c>
      <c r="AW159" s="8">
        <f>IF(მონაცემები!$I159&lt;&gt;"არ დაწყებულა",((AW$1&gt;მონაცემები!$I159)*OR(მონაცემები!$AF159&gt;AW$1,მონაცემები!$AF159="")*((AW$1-მონაცემები!$I159)/365)),0)</f>
        <v>0</v>
      </c>
      <c r="AX159" s="8">
        <f>IF(მონაცემები!$I159&lt;&gt;"არ დაწყებულა",((AX$1&gt;მონაცემები!$I159)*OR(მონაცემები!$AF159&gt;AX$1,მონაცემები!$AF159="")*((AX$1-მონაცემები!$I159)/365)),0)</f>
        <v>0</v>
      </c>
      <c r="AY159" s="8">
        <f>IF(მონაცემები!$I159&lt;&gt;"არ დაწყებულა",((AY$1&gt;მონაცემები!$I159)*OR(მონაცემები!$AF159&gt;AY$1,მონაცემები!$AF159="")*((AY$1-მონაცემები!$I159)/365)),0)</f>
        <v>0</v>
      </c>
      <c r="AZ159" s="8">
        <f>IF(მონაცემები!$I159&lt;&gt;"არ დაწყებულა",((AZ$1&gt;მონაცემები!$I159)*OR(მონაცემები!$AF159&gt;AZ$1,მონაცემები!$AF159="")*((AZ$1-მონაცემები!$I159)/365)),0)</f>
        <v>0</v>
      </c>
      <c r="BA159" s="8">
        <f>IF(მონაცემები!$I159&lt;&gt;"არ დაწყებულა",((BA$1&gt;მონაცემები!$I159)*OR(მონაცემები!$AF159&gt;BA$1,მონაცემები!$AF159="")*((BA$1-მონაცემები!$I159)/365)),0)</f>
        <v>0</v>
      </c>
      <c r="BB159" s="8">
        <f>IF(მონაცემები!$I159&lt;&gt;"არ დაწყებულა",((BB$1&gt;მონაცემები!$I159)*OR(მონაცემები!$AF159&gt;BB$1,მონაცემები!$AF159="")*((BB$1-მონაცემები!$I159)/365)),0)</f>
        <v>0</v>
      </c>
      <c r="BC159" s="8">
        <f>IF(მონაცემები!$I159&lt;&gt;"არ დაწყებულა",((BC$1&gt;მონაცემები!$I159)*OR(მონაცემები!$AF159&gt;BC$1,მონაცემები!$AF159="")*((BC$1-მონაცემები!$I159)/365)),0)</f>
        <v>0</v>
      </c>
      <c r="BD159" s="8">
        <f>IF(მონაცემები!$I159&lt;&gt;"არ დაწყებულა",((BD$1&gt;მონაცემები!$I159)*OR(მონაცემები!$AF159&gt;BD$1,მონაცემები!$AF159="")*((BD$1-მონაცემები!$I159)/365)),0)</f>
        <v>0</v>
      </c>
    </row>
    <row r="160" spans="2:56">
      <c r="B160" s="8">
        <f>IF(მონაცემები!$I160&lt;&gt;"არ დაწყებულა",((B$1&gt;მონაცემები!$I160)*OR(მონაცემები!$AF160&gt;B$1,მონაცემები!$AF160="")*((B$1-მონაცემები!$I160)/365)),0)</f>
        <v>0</v>
      </c>
      <c r="C160" s="8">
        <f>IF(მონაცემები!$I160&lt;&gt;"არ დაწყებულა",((C$1&gt;მონაცემები!$I160)*OR(მონაცემები!$AF160&gt;C$1,მონაცემები!$AF160="")*((C$1-მონაცემები!$I160)/365)),0)</f>
        <v>0</v>
      </c>
      <c r="D160" s="8">
        <f>IF(მონაცემები!$I160&lt;&gt;"არ დაწყებულა",((D$1&gt;მონაცემები!$I160)*OR(მონაცემები!$AF160&gt;D$1,მონაცემები!$AF160="")*((D$1-მონაცემები!$I160)/365)),0)</f>
        <v>0</v>
      </c>
      <c r="E160" s="8">
        <f>IF(მონაცემები!$I160&lt;&gt;"არ დაწყებულა",((E$1&gt;მონაცემები!$I160)*OR(მონაცემები!$AF160&gt;E$1,მონაცემები!$AF160="")*((E$1-მონაცემები!$I160)/365)),0)</f>
        <v>0</v>
      </c>
      <c r="F160" s="8">
        <f>IF(მონაცემები!$I160&lt;&gt;"არ დაწყებულა",((F$1&gt;მონაცემები!$I160)*OR(მონაცემები!$AF160&gt;F$1,მონაცემები!$AF160="")*((F$1-მონაცემები!$I160)/365)),0)</f>
        <v>0</v>
      </c>
      <c r="G160" s="8">
        <f>IF(მონაცემები!$I160&lt;&gt;"არ დაწყებულა",((G$1&gt;მონაცემები!$I160)*OR(მონაცემები!$AF160&gt;G$1,მონაცემები!$AF160="")*((G$1-მონაცემები!$I160)/365)),0)</f>
        <v>0</v>
      </c>
      <c r="H160" s="8">
        <f>IF(მონაცემები!$I160&lt;&gt;"არ დაწყებულა",((H$1&gt;მონაცემები!$I160)*OR(მონაცემები!$AF160&gt;H$1,მონაცემები!$AF160="")*((H$1-მონაცემები!$I160)/365)),0)</f>
        <v>7.6712328767123292E-2</v>
      </c>
      <c r="I160" s="8">
        <f>IF(მონაცემები!$I160&lt;&gt;"არ დაწყებულა",((I$1&gt;მონაცემები!$I160)*OR(მონაცემები!$AF160&gt;I$1,მონაცემები!$AF160="")*((I$1-მონაცემები!$I160)/365)),0)</f>
        <v>0.16164383561643836</v>
      </c>
      <c r="J160" s="8">
        <f>IF(მონაცემები!$I160&lt;&gt;"არ დაწყებულა",((J$1&gt;მონაცემები!$I160)*OR(მონაცემები!$AF160&gt;J$1,მონაცემები!$AF160="")*((J$1-მონაცემები!$I160)/365)),0)</f>
        <v>0.24657534246575341</v>
      </c>
      <c r="K160" s="8">
        <f>IF(მონაცემები!$I160&lt;&gt;"არ დაწყებულა",((K$1&gt;მონაცემები!$I160)*OR(მონაცემები!$AF160&gt;K$1,მონაცემები!$AF160="")*((K$1-მონაცემები!$I160)/365)),0)</f>
        <v>0.32876712328767121</v>
      </c>
      <c r="L160" s="8">
        <f>IF(მონაცემები!$I160&lt;&gt;"არ დაწყებულა",((L$1&gt;მონაცემები!$I160)*OR(მონაცემები!$AF160&gt;L$1,მონაცემები!$AF160="")*((L$1-მონაცემები!$I160)/365)),0)</f>
        <v>0.41369863013698632</v>
      </c>
      <c r="M160" s="8">
        <f>IF(მონაცემები!$I160&lt;&gt;"არ დაწყებულა",((M$1&gt;მონაცემები!$I160)*OR(მონაცემები!$AF160&gt;M$1,მონაცემები!$AF160="")*((M$1-მონაცემები!$I160)/365)),0)</f>
        <v>0.49589041095890413</v>
      </c>
      <c r="N160" s="8">
        <f>IF(მონაცემები!$I160&lt;&gt;"არ დაწყებულა",((N$1&gt;მონაცემები!$I160)*OR(მონაცემები!$AF160&gt;N$1,მონაცემები!$AF160="")*((N$1-მონაცემები!$I160)/365)),0)</f>
        <v>0.58082191780821912</v>
      </c>
      <c r="O160" s="8">
        <f>IF(მონაცემები!$I160&lt;&gt;"არ დაწყებულა",((O$1&gt;მონაცემები!$I160)*OR(მონაცემები!$AF160&gt;O$1,მონაცემები!$AF160="")*((O$1-მონაცემები!$I160)/365)),0)</f>
        <v>0.66575342465753429</v>
      </c>
      <c r="P160" s="8">
        <f>IF(მონაცემები!$I160&lt;&gt;"არ დაწყებულა",((P$1&gt;მონაცემები!$I160)*OR(მონაცემები!$AF160&gt;P$1,მონაცემები!$AF160="")*((P$1-მონაცემები!$I160)/365)),0)</f>
        <v>0.74520547945205484</v>
      </c>
      <c r="Q160" s="8">
        <f>IF(მონაცემები!$I160&lt;&gt;"არ დაწყებულა",((Q$1&gt;მონაცემები!$I160)*OR(მონაცემები!$AF160&gt;Q$1,მონაცემები!$AF160="")*((Q$1-მონაცემები!$I160)/365)),0)</f>
        <v>0.83013698630136989</v>
      </c>
      <c r="R160" s="8">
        <f>IF(მონაცემები!$I160&lt;&gt;"არ დაწყებულა",((R$1&gt;მონაცემები!$I160)*OR(მონაცემები!$AF160&gt;R$1,მონაცემები!$AF160="")*((R$1-მონაცემები!$I160)/365)),0)</f>
        <v>0.9123287671232877</v>
      </c>
      <c r="S160" s="8">
        <f>IF(მონაცემები!$I160&lt;&gt;"არ დაწყებულა",((S$1&gt;მონაცემები!$I160)*OR(მონაცემები!$AF160&gt;S$1,მონაცემები!$AF160="")*((S$1-მონაცემები!$I160)/365)),0)</f>
        <v>0.99726027397260275</v>
      </c>
      <c r="T160" s="8">
        <f>IF(მონაცემები!$I160&lt;&gt;"არ დაწყებულა",((T$1&gt;მონაცემები!$I160)*OR(მონაცემები!$AF160&gt;T$1,მონაცემები!$AF160="")*((T$1-მონაცემები!$I160)/365)),0)</f>
        <v>1.0794520547945206</v>
      </c>
      <c r="U160" s="8">
        <f>IF(მონაცემები!$I160&lt;&gt;"არ დაწყებულა",((U$1&gt;მონაცემები!$I160)*OR(მონაცემები!$AF160&gt;U$1,მონაცემები!$AF160="")*((U$1-მონაცემები!$I160)/365)),0)</f>
        <v>1.1643835616438356</v>
      </c>
      <c r="V160" s="8">
        <f>IF(მონაცემები!$I160&lt;&gt;"არ დაწყებულა",((V$1&gt;მონაცემები!$I160)*OR(მონაცემები!$AF160&gt;V$1,მონაცემები!$AF160="")*((V$1-მონაცემები!$I160)/365)),0)</f>
        <v>1.2493150684931507</v>
      </c>
      <c r="W160" s="8">
        <f>IF(მონაცემები!$I160&lt;&gt;"არ დაწყებულა",((W$1&gt;მონაცემები!$I160)*OR(მონაცემები!$AF160&gt;W$1,მონაცემები!$AF160="")*((W$1-მონაცემები!$I160)/365)),0)</f>
        <v>1.3315068493150686</v>
      </c>
      <c r="X160" s="8">
        <f>IF(მონაცემები!$I160&lt;&gt;"არ დაწყებულა",((X$1&gt;მონაცემები!$I160)*OR(მონაცემები!$AF160&gt;X$1,მონაცემები!$AF160="")*((X$1-მონაცემები!$I160)/365)),0)</f>
        <v>1.4164383561643836</v>
      </c>
      <c r="Y160" s="8">
        <f>IF(მონაცემები!$I160&lt;&gt;"არ დაწყებულა",((Y$1&gt;მონაცემები!$I160)*OR(მონაცემები!$AF160&gt;Y$1,მონაცემები!$AF160="")*((Y$1-მონაცემები!$I160)/365)),0)</f>
        <v>1.4986301369863013</v>
      </c>
      <c r="Z160" s="8">
        <f>IF(მონაცემები!$I160&lt;&gt;"არ დაწყებულა",((Z$1&gt;მონაცემები!$I160)*OR(მონაცემები!$AF160&gt;Z$1,მონაცემები!$AF160="")*((Z$1-მონაცემები!$I160)/365)),0)</f>
        <v>1.5835616438356164</v>
      </c>
      <c r="AA160" s="8">
        <f>IF(მონაცემები!$I160&lt;&gt;"არ დაწყებულა",((AA$1&gt;მონაცემები!$I160)*OR(მონაცემები!$AF160&gt;AA$1,მონაცემები!$AF160="")*((AA$1-მონაცემები!$I160)/365)),0)</f>
        <v>1.6684931506849314</v>
      </c>
      <c r="AB160" s="8">
        <f>IF(მონაცემები!$I160&lt;&gt;"არ დაწყებულა",((AB$1&gt;მონაცემები!$I160)*OR(მონაცემები!$AF160&gt;AB$1,მონაცემები!$AF160="")*((AB$1-მონაცემები!$I160)/365)),0)</f>
        <v>0</v>
      </c>
      <c r="AC160" s="8">
        <f>IF(მონაცემები!$I160&lt;&gt;"არ დაწყებულა",((AC$1&gt;მონაცემები!$I160)*OR(მონაცემები!$AF160&gt;AC$1,მონაცემები!$AF160="")*((AC$1-მონაცემები!$I160)/365)),0)</f>
        <v>0</v>
      </c>
      <c r="AD160" s="8">
        <f>IF(მონაცემები!$I160&lt;&gt;"არ დაწყებულა",((AD$1&gt;მონაცემები!$I160)*OR(მონაცემები!$AF160&gt;AD$1,მონაცემები!$AF160="")*((AD$1-მონაცემები!$I160)/365)),0)</f>
        <v>0</v>
      </c>
      <c r="AE160" s="8">
        <f>IF(მონაცემები!$I160&lt;&gt;"არ დაწყებულა",((AE$1&gt;მონაცემები!$I160)*OR(მონაცემები!$AF160&gt;AE$1,მონაცემები!$AF160="")*((AE$1-მონაცემები!$I160)/365)),0)</f>
        <v>0</v>
      </c>
      <c r="AF160" s="8">
        <f>IF(მონაცემები!$I160&lt;&gt;"არ დაწყებულა",((AF$1&gt;მონაცემები!$I160)*OR(მონაცემები!$AF160&gt;AF$1,მონაცემები!$AF160="")*((AF$1-მონაცემები!$I160)/365)),0)</f>
        <v>0</v>
      </c>
      <c r="AG160" s="8">
        <f>IF(მონაცემები!$I160&lt;&gt;"არ დაწყებულა",((AG$1&gt;მონაცემები!$I160)*OR(მონაცემები!$AF160&gt;AG$1,მონაცემები!$AF160="")*((AG$1-მონაცემები!$I160)/365)),0)</f>
        <v>0</v>
      </c>
      <c r="AH160" s="8">
        <f>IF(მონაცემები!$I160&lt;&gt;"არ დაწყებულა",((AH$1&gt;მონაცემები!$I160)*OR(მონაცემები!$AF160&gt;AH$1,მონაცემები!$AF160="")*((AH$1-მონაცემები!$I160)/365)),0)</f>
        <v>0</v>
      </c>
      <c r="AI160" s="8">
        <f>IF(მონაცემები!$I160&lt;&gt;"არ დაწყებულა",((AI$1&gt;მონაცემები!$I160)*OR(მონაცემები!$AF160&gt;AI$1,მონაცემები!$AF160="")*((AI$1-მონაცემები!$I160)/365)),0)</f>
        <v>0</v>
      </c>
      <c r="AJ160" s="8">
        <f>IF(მონაცემები!$I160&lt;&gt;"არ დაწყებულა",((AJ$1&gt;მონაცემები!$I160)*OR(მონაცემები!$AF160&gt;AJ$1,მონაცემები!$AF160="")*((AJ$1-მონაცემები!$I160)/365)),0)</f>
        <v>0</v>
      </c>
      <c r="AK160" s="8">
        <f>IF(მონაცემები!$I160&lt;&gt;"არ დაწყებულა",((AK$1&gt;მონაცემები!$I160)*OR(მონაცემები!$AF160&gt;AK$1,მონაცემები!$AF160="")*((AK$1-მონაცემები!$I160)/365)),0)</f>
        <v>0</v>
      </c>
      <c r="AL160" s="8">
        <f>IF(მონაცემები!$I160&lt;&gt;"არ დაწყებულა",((AL$1&gt;მონაცემები!$I160)*OR(მონაცემები!$AF160&gt;AL$1,მონაცემები!$AF160="")*((AL$1-მონაცემები!$I160)/365)),0)</f>
        <v>0</v>
      </c>
      <c r="AM160" s="8">
        <f>IF(მონაცემები!$I160&lt;&gt;"არ დაწყებულა",((AM$1&gt;მონაცემები!$I160)*OR(მონაცემები!$AF160&gt;AM$1,მონაცემები!$AF160="")*((AM$1-მონაცემები!$I160)/365)),0)</f>
        <v>0</v>
      </c>
      <c r="AN160" s="8">
        <f>IF(მონაცემები!$I160&lt;&gt;"არ დაწყებულა",((AN$1&gt;მონაცემები!$I160)*OR(მონაცემები!$AF160&gt;AN$1,მონაცემები!$AF160="")*((AN$1-მონაცემები!$I160)/365)),0)</f>
        <v>0</v>
      </c>
      <c r="AO160" s="8">
        <f>IF(მონაცემები!$I160&lt;&gt;"არ დაწყებულა",((AO$1&gt;მონაცემები!$I160)*OR(მონაცემები!$AF160&gt;AO$1,მონაცემები!$AF160="")*((AO$1-მონაცემები!$I160)/365)),0)</f>
        <v>0</v>
      </c>
      <c r="AP160" s="8">
        <f>IF(მონაცემები!$I160&lt;&gt;"არ დაწყებულა",((AP$1&gt;მონაცემები!$I160)*OR(მონაცემები!$AF160&gt;AP$1,მონაცემები!$AF160="")*((AP$1-მონაცემები!$I160)/365)),0)</f>
        <v>0</v>
      </c>
      <c r="AQ160" s="8">
        <f>IF(მონაცემები!$I160&lt;&gt;"არ დაწყებულა",((AQ$1&gt;მონაცემები!$I160)*OR(მონაცემები!$AF160&gt;AQ$1,მონაცემები!$AF160="")*((AQ$1-მონაცემები!$I160)/365)),0)</f>
        <v>0</v>
      </c>
      <c r="AR160" s="8">
        <f>IF(მონაცემები!$I160&lt;&gt;"არ დაწყებულა",((AR$1&gt;მონაცემები!$I160)*OR(მონაცემები!$AF160&gt;AR$1,მონაცემები!$AF160="")*((AR$1-მონაცემები!$I160)/365)),0)</f>
        <v>0</v>
      </c>
      <c r="AS160" s="8">
        <f>IF(მონაცემები!$I160&lt;&gt;"არ დაწყებულა",((AS$1&gt;მონაცემები!$I160)*OR(მონაცემები!$AF160&gt;AS$1,მონაცემები!$AF160="")*((AS$1-მონაცემები!$I160)/365)),0)</f>
        <v>0</v>
      </c>
      <c r="AT160" s="8">
        <f>IF(მონაცემები!$I160&lt;&gt;"არ დაწყებულა",((AT$1&gt;მონაცემები!$I160)*OR(მონაცემები!$AF160&gt;AT$1,მონაცემები!$AF160="")*((AT$1-მონაცემები!$I160)/365)),0)</f>
        <v>0</v>
      </c>
      <c r="AU160" s="8">
        <f>IF(მონაცემები!$I160&lt;&gt;"არ დაწყებულა",((AU$1&gt;მონაცემები!$I160)*OR(მონაცემები!$AF160&gt;AU$1,მონაცემები!$AF160="")*((AU$1-მონაცემები!$I160)/365)),0)</f>
        <v>0</v>
      </c>
      <c r="AV160" s="8">
        <f>IF(მონაცემები!$I160&lt;&gt;"არ დაწყებულა",((AV$1&gt;მონაცემები!$I160)*OR(მონაცემები!$AF160&gt;AV$1,მონაცემები!$AF160="")*((AV$1-მონაცემები!$I160)/365)),0)</f>
        <v>0</v>
      </c>
      <c r="AW160" s="8">
        <f>IF(მონაცემები!$I160&lt;&gt;"არ დაწყებულა",((AW$1&gt;მონაცემები!$I160)*OR(მონაცემები!$AF160&gt;AW$1,მონაცემები!$AF160="")*((AW$1-მონაცემები!$I160)/365)),0)</f>
        <v>0</v>
      </c>
      <c r="AX160" s="8">
        <f>IF(მონაცემები!$I160&lt;&gt;"არ დაწყებულა",((AX$1&gt;მონაცემები!$I160)*OR(მონაცემები!$AF160&gt;AX$1,მონაცემები!$AF160="")*((AX$1-მონაცემები!$I160)/365)),0)</f>
        <v>0</v>
      </c>
      <c r="AY160" s="8">
        <f>IF(მონაცემები!$I160&lt;&gt;"არ დაწყებულა",((AY$1&gt;მონაცემები!$I160)*OR(მონაცემები!$AF160&gt;AY$1,მონაცემები!$AF160="")*((AY$1-მონაცემები!$I160)/365)),0)</f>
        <v>0</v>
      </c>
      <c r="AZ160" s="8">
        <f>IF(მონაცემები!$I160&lt;&gt;"არ დაწყებულა",((AZ$1&gt;მონაცემები!$I160)*OR(მონაცემები!$AF160&gt;AZ$1,მონაცემები!$AF160="")*((AZ$1-მონაცემები!$I160)/365)),0)</f>
        <v>0</v>
      </c>
      <c r="BA160" s="8">
        <f>IF(მონაცემები!$I160&lt;&gt;"არ დაწყებულა",((BA$1&gt;მონაცემები!$I160)*OR(მონაცემები!$AF160&gt;BA$1,მონაცემები!$AF160="")*((BA$1-მონაცემები!$I160)/365)),0)</f>
        <v>0</v>
      </c>
      <c r="BB160" s="8">
        <f>IF(მონაცემები!$I160&lt;&gt;"არ დაწყებულა",((BB$1&gt;მონაცემები!$I160)*OR(მონაცემები!$AF160&gt;BB$1,მონაცემები!$AF160="")*((BB$1-მონაცემები!$I160)/365)),0)</f>
        <v>0</v>
      </c>
      <c r="BC160" s="8">
        <f>IF(მონაცემები!$I160&lt;&gt;"არ დაწყებულა",((BC$1&gt;მონაცემები!$I160)*OR(მონაცემები!$AF160&gt;BC$1,მონაცემები!$AF160="")*((BC$1-მონაცემები!$I160)/365)),0)</f>
        <v>0</v>
      </c>
      <c r="BD160" s="8">
        <f>IF(მონაცემები!$I160&lt;&gt;"არ დაწყებულა",((BD$1&gt;მონაცემები!$I160)*OR(მონაცემები!$AF160&gt;BD$1,მონაცემები!$AF160="")*((BD$1-მონაცემები!$I160)/365)),0)</f>
        <v>0</v>
      </c>
    </row>
    <row r="161" spans="2:56">
      <c r="B161" s="8">
        <f>IF(მონაცემები!$I161&lt;&gt;"არ დაწყებულა",((B$1&gt;მონაცემები!$I161)*OR(მონაცემები!$AF161&gt;B$1,მონაცემები!$AF161="")*((B$1-მონაცემები!$I161)/365)),0)</f>
        <v>0</v>
      </c>
      <c r="C161" s="8">
        <f>IF(მონაცემები!$I161&lt;&gt;"არ დაწყებულა",((C$1&gt;მონაცემები!$I161)*OR(მონაცემები!$AF161&gt;C$1,მონაცემები!$AF161="")*((C$1-მონაცემები!$I161)/365)),0)</f>
        <v>0</v>
      </c>
      <c r="D161" s="8">
        <f>IF(მონაცემები!$I161&lt;&gt;"არ დაწყებულა",((D$1&gt;მონაცემები!$I161)*OR(მონაცემები!$AF161&gt;D$1,მონაცემები!$AF161="")*((D$1-მონაცემები!$I161)/365)),0)</f>
        <v>0</v>
      </c>
      <c r="E161" s="8">
        <f>IF(მონაცემები!$I161&lt;&gt;"არ დაწყებულა",((E$1&gt;მონაცემები!$I161)*OR(მონაცემები!$AF161&gt;E$1,მონაცემები!$AF161="")*((E$1-მონაცემები!$I161)/365)),0)</f>
        <v>0</v>
      </c>
      <c r="F161" s="8">
        <f>IF(მონაცემები!$I161&lt;&gt;"არ დაწყებულა",((F$1&gt;მონაცემები!$I161)*OR(მონაცემები!$AF161&gt;F$1,მონაცემები!$AF161="")*((F$1-მონაცემები!$I161)/365)),0)</f>
        <v>0</v>
      </c>
      <c r="G161" s="8">
        <f>IF(მონაცემები!$I161&lt;&gt;"არ დაწყებულა",((G$1&gt;მონაცემები!$I161)*OR(მონაცემები!$AF161&gt;G$1,მონაცემები!$AF161="")*((G$1-მონაცემები!$I161)/365)),0)</f>
        <v>0</v>
      </c>
      <c r="H161" s="8">
        <f>IF(მონაცემები!$I161&lt;&gt;"არ დაწყებულა",((H$1&gt;მონაცემები!$I161)*OR(მონაცემები!$AF161&gt;H$1,მონაცემები!$AF161="")*((H$1-მონაცემები!$I161)/365)),0)</f>
        <v>0</v>
      </c>
      <c r="I161" s="8">
        <f>IF(მონაცემები!$I161&lt;&gt;"არ დაწყებულა",((I$1&gt;მონაცემები!$I161)*OR(მონაცემები!$AF161&gt;I$1,მონაცემები!$AF161="")*((I$1-მონაცემები!$I161)/365)),0)</f>
        <v>0</v>
      </c>
      <c r="J161" s="8">
        <f>IF(მონაცემები!$I161&lt;&gt;"არ დაწყებულა",((J$1&gt;მონაცემები!$I161)*OR(მონაცემები!$AF161&gt;J$1,მონაცემები!$AF161="")*((J$1-მონაცემები!$I161)/365)),0)</f>
        <v>0</v>
      </c>
      <c r="K161" s="8">
        <f>IF(მონაცემები!$I161&lt;&gt;"არ დაწყებულა",((K$1&gt;მონაცემები!$I161)*OR(მონაცემები!$AF161&gt;K$1,მონაცემები!$AF161="")*((K$1-მონაცემები!$I161)/365)),0)</f>
        <v>0</v>
      </c>
      <c r="L161" s="8">
        <f>IF(მონაცემები!$I161&lt;&gt;"არ დაწყებულა",((L$1&gt;მონაცემები!$I161)*OR(მონაცემები!$AF161&gt;L$1,მონაცემები!$AF161="")*((L$1-მონაცემები!$I161)/365)),0)</f>
        <v>0</v>
      </c>
      <c r="M161" s="8">
        <f>IF(მონაცემები!$I161&lt;&gt;"არ დაწყებულა",((M$1&gt;მონაცემები!$I161)*OR(მონაცემები!$AF161&gt;M$1,მონაცემები!$AF161="")*((M$1-მონაცემები!$I161)/365)),0)</f>
        <v>0</v>
      </c>
      <c r="N161" s="8">
        <f>IF(მონაცემები!$I161&lt;&gt;"არ დაწყებულა",((N$1&gt;მონაცემები!$I161)*OR(მონაცემები!$AF161&gt;N$1,მონაცემები!$AF161="")*((N$1-მონაცემები!$I161)/365)),0)</f>
        <v>0</v>
      </c>
      <c r="O161" s="8">
        <f>IF(მონაცემები!$I161&lt;&gt;"არ დაწყებულა",((O$1&gt;მონაცემები!$I161)*OR(მონაცემები!$AF161&gt;O$1,მონაცემები!$AF161="")*((O$1-მონაცემები!$I161)/365)),0)</f>
        <v>0</v>
      </c>
      <c r="P161" s="8">
        <f>IF(მონაცემები!$I161&lt;&gt;"არ დაწყებულა",((P$1&gt;მონაცემები!$I161)*OR(მონაცემები!$AF161&gt;P$1,მონაცემები!$AF161="")*((P$1-მონაცემები!$I161)/365)),0)</f>
        <v>0</v>
      </c>
      <c r="Q161" s="8">
        <f>IF(მონაცემები!$I161&lt;&gt;"არ დაწყებულა",((Q$1&gt;მონაცემები!$I161)*OR(მონაცემები!$AF161&gt;Q$1,მონაცემები!$AF161="")*((Q$1-მონაცემები!$I161)/365)),0)</f>
        <v>0</v>
      </c>
      <c r="R161" s="8">
        <f>IF(მონაცემები!$I161&lt;&gt;"არ დაწყებულა",((R$1&gt;მონაცემები!$I161)*OR(მონაცემები!$AF161&gt;R$1,მონაცემები!$AF161="")*((R$1-მონაცემები!$I161)/365)),0)</f>
        <v>0</v>
      </c>
      <c r="S161" s="8">
        <f>IF(მონაცემები!$I161&lt;&gt;"არ დაწყებულა",((S$1&gt;მონაცემები!$I161)*OR(მონაცემები!$AF161&gt;S$1,მონაცემები!$AF161="")*((S$1-მონაცემები!$I161)/365)),0)</f>
        <v>0</v>
      </c>
      <c r="T161" s="8">
        <f>IF(მონაცემები!$I161&lt;&gt;"არ დაწყებულა",((T$1&gt;მონაცემები!$I161)*OR(მონაცემები!$AF161&gt;T$1,მონაცემები!$AF161="")*((T$1-მონაცემები!$I161)/365)),0)</f>
        <v>0</v>
      </c>
      <c r="U161" s="8">
        <f>IF(მონაცემები!$I161&lt;&gt;"არ დაწყებულა",((U$1&gt;მონაცემები!$I161)*OR(მონაცემები!$AF161&gt;U$1,მონაცემები!$AF161="")*((U$1-მონაცემები!$I161)/365)),0)</f>
        <v>0</v>
      </c>
      <c r="V161" s="8">
        <f>IF(მონაცემები!$I161&lt;&gt;"არ დაწყებულა",((V$1&gt;მონაცემები!$I161)*OR(მონაცემები!$AF161&gt;V$1,მონაცემები!$AF161="")*((V$1-მონაცემები!$I161)/365)),0)</f>
        <v>0</v>
      </c>
      <c r="W161" s="8">
        <f>IF(მონაცემები!$I161&lt;&gt;"არ დაწყებულა",((W$1&gt;მონაცემები!$I161)*OR(მონაცემები!$AF161&gt;W$1,მონაცემები!$AF161="")*((W$1-მონაცემები!$I161)/365)),0)</f>
        <v>0</v>
      </c>
      <c r="X161" s="8">
        <f>IF(მონაცემები!$I161&lt;&gt;"არ დაწყებულა",((X$1&gt;მონაცემები!$I161)*OR(მონაცემები!$AF161&gt;X$1,მონაცემები!$AF161="")*((X$1-მონაცემები!$I161)/365)),0)</f>
        <v>0</v>
      </c>
      <c r="Y161" s="8">
        <f>IF(მონაცემები!$I161&lt;&gt;"არ დაწყებულა",((Y$1&gt;მონაცემები!$I161)*OR(მონაცემები!$AF161&gt;Y$1,მონაცემები!$AF161="")*((Y$1-მონაცემები!$I161)/365)),0)</f>
        <v>0</v>
      </c>
      <c r="Z161" s="8">
        <f>IF(მონაცემები!$I161&lt;&gt;"არ დაწყებულა",((Z$1&gt;მონაცემები!$I161)*OR(მონაცემები!$AF161&gt;Z$1,მონაცემები!$AF161="")*((Z$1-მონაცემები!$I161)/365)),0)</f>
        <v>0</v>
      </c>
      <c r="AA161" s="8">
        <f>IF(მონაცემები!$I161&lt;&gt;"არ დაწყებულა",((AA$1&gt;მონაცემები!$I161)*OR(მონაცემები!$AF161&gt;AA$1,მონაცემები!$AF161="")*((AA$1-მონაცემები!$I161)/365)),0)</f>
        <v>0</v>
      </c>
      <c r="AB161" s="8">
        <f>IF(მონაცემები!$I161&lt;&gt;"არ დაწყებულა",((AB$1&gt;მონაცემები!$I161)*OR(მონაცემები!$AF161&gt;AB$1,მონაცემები!$AF161="")*((AB$1-მონაცემები!$I161)/365)),0)</f>
        <v>0</v>
      </c>
      <c r="AC161" s="8">
        <f>IF(მონაცემები!$I161&lt;&gt;"არ დაწყებულა",((AC$1&gt;მონაცემები!$I161)*OR(მონაცემები!$AF161&gt;AC$1,მონაცემები!$AF161="")*((AC$1-მონაცემები!$I161)/365)),0)</f>
        <v>0</v>
      </c>
      <c r="AD161" s="8">
        <f>IF(მონაცემები!$I161&lt;&gt;"არ დაწყებულა",((AD$1&gt;მონაცემები!$I161)*OR(მონაცემები!$AF161&gt;AD$1,მონაცემები!$AF161="")*((AD$1-მონაცემები!$I161)/365)),0)</f>
        <v>0</v>
      </c>
      <c r="AE161" s="8">
        <f>IF(მონაცემები!$I161&lt;&gt;"არ დაწყებულა",((AE$1&gt;მონაცემები!$I161)*OR(მონაცემები!$AF161&gt;AE$1,მონაცემები!$AF161="")*((AE$1-მონაცემები!$I161)/365)),0)</f>
        <v>0</v>
      </c>
      <c r="AF161" s="8">
        <f>IF(მონაცემები!$I161&lt;&gt;"არ დაწყებულა",((AF$1&gt;მონაცემები!$I161)*OR(მონაცემები!$AF161&gt;AF$1,მონაცემები!$AF161="")*((AF$1-მონაცემები!$I161)/365)),0)</f>
        <v>0</v>
      </c>
      <c r="AG161" s="8">
        <f>IF(მონაცემები!$I161&lt;&gt;"არ დაწყებულა",((AG$1&gt;მონაცემები!$I161)*OR(მონაცემები!$AF161&gt;AG$1,მონაცემები!$AF161="")*((AG$1-მონაცემები!$I161)/365)),0)</f>
        <v>0</v>
      </c>
      <c r="AH161" s="8">
        <f>IF(მონაცემები!$I161&lt;&gt;"არ დაწყებულა",((AH$1&gt;მონაცემები!$I161)*OR(მონაცემები!$AF161&gt;AH$1,მონაცემები!$AF161="")*((AH$1-მონაცემები!$I161)/365)),0)</f>
        <v>0</v>
      </c>
      <c r="AI161" s="8">
        <f>IF(მონაცემები!$I161&lt;&gt;"არ დაწყებულა",((AI$1&gt;მონაცემები!$I161)*OR(მონაცემები!$AF161&gt;AI$1,მონაცემები!$AF161="")*((AI$1-მონაცემები!$I161)/365)),0)</f>
        <v>0</v>
      </c>
      <c r="AJ161" s="8">
        <f>IF(მონაცემები!$I161&lt;&gt;"არ დაწყებულა",((AJ$1&gt;მონაცემები!$I161)*OR(მონაცემები!$AF161&gt;AJ$1,მონაცემები!$AF161="")*((AJ$1-მონაცემები!$I161)/365)),0)</f>
        <v>0</v>
      </c>
      <c r="AK161" s="8">
        <f>IF(მონაცემები!$I161&lt;&gt;"არ დაწყებულა",((AK$1&gt;მონაცემები!$I161)*OR(მონაცემები!$AF161&gt;AK$1,მონაცემები!$AF161="")*((AK$1-მონაცემები!$I161)/365)),0)</f>
        <v>0</v>
      </c>
      <c r="AL161" s="8">
        <f>IF(მონაცემები!$I161&lt;&gt;"არ დაწყებულა",((AL$1&gt;მონაცემები!$I161)*OR(მონაცემები!$AF161&gt;AL$1,მონაცემები!$AF161="")*((AL$1-მონაცემები!$I161)/365)),0)</f>
        <v>0</v>
      </c>
      <c r="AM161" s="8">
        <f>IF(მონაცემები!$I161&lt;&gt;"არ დაწყებულა",((AM$1&gt;მონაცემები!$I161)*OR(მონაცემები!$AF161&gt;AM$1,მონაცემები!$AF161="")*((AM$1-მონაცემები!$I161)/365)),0)</f>
        <v>0</v>
      </c>
      <c r="AN161" s="8">
        <f>IF(მონაცემები!$I161&lt;&gt;"არ დაწყებულა",((AN$1&gt;მონაცემები!$I161)*OR(მონაცემები!$AF161&gt;AN$1,მონაცემები!$AF161="")*((AN$1-მონაცემები!$I161)/365)),0)</f>
        <v>0</v>
      </c>
      <c r="AO161" s="8">
        <f>IF(მონაცემები!$I161&lt;&gt;"არ დაწყებულა",((AO$1&gt;მონაცემები!$I161)*OR(მონაცემები!$AF161&gt;AO$1,მონაცემები!$AF161="")*((AO$1-მონაცემები!$I161)/365)),0)</f>
        <v>0</v>
      </c>
      <c r="AP161" s="8">
        <f>IF(მონაცემები!$I161&lt;&gt;"არ დაწყებულა",((AP$1&gt;მონაცემები!$I161)*OR(მონაცემები!$AF161&gt;AP$1,მონაცემები!$AF161="")*((AP$1-მონაცემები!$I161)/365)),0)</f>
        <v>0</v>
      </c>
      <c r="AQ161" s="8">
        <f>IF(მონაცემები!$I161&lt;&gt;"არ დაწყებულა",((AQ$1&gt;მონაცემები!$I161)*OR(მონაცემები!$AF161&gt;AQ$1,მონაცემები!$AF161="")*((AQ$1-მონაცემები!$I161)/365)),0)</f>
        <v>0</v>
      </c>
      <c r="AR161" s="8">
        <f>IF(მონაცემები!$I161&lt;&gt;"არ დაწყებულა",((AR$1&gt;მონაცემები!$I161)*OR(მონაცემები!$AF161&gt;AR$1,მონაცემები!$AF161="")*((AR$1-მონაცემები!$I161)/365)),0)</f>
        <v>0</v>
      </c>
      <c r="AS161" s="8">
        <f>IF(მონაცემები!$I161&lt;&gt;"არ დაწყებულა",((AS$1&gt;მონაცემები!$I161)*OR(მონაცემები!$AF161&gt;AS$1,მონაცემები!$AF161="")*((AS$1-მონაცემები!$I161)/365)),0)</f>
        <v>0</v>
      </c>
      <c r="AT161" s="8">
        <f>IF(მონაცემები!$I161&lt;&gt;"არ დაწყებულა",((AT$1&gt;მონაცემები!$I161)*OR(მონაცემები!$AF161&gt;AT$1,მონაცემები!$AF161="")*((AT$1-მონაცემები!$I161)/365)),0)</f>
        <v>0</v>
      </c>
      <c r="AU161" s="8">
        <f>IF(მონაცემები!$I161&lt;&gt;"არ დაწყებულა",((AU$1&gt;მონაცემები!$I161)*OR(მონაცემები!$AF161&gt;AU$1,მონაცემები!$AF161="")*((AU$1-მონაცემები!$I161)/365)),0)</f>
        <v>0</v>
      </c>
      <c r="AV161" s="8">
        <f>IF(მონაცემები!$I161&lt;&gt;"არ დაწყებულა",((AV$1&gt;მონაცემები!$I161)*OR(მონაცემები!$AF161&gt;AV$1,მონაცემები!$AF161="")*((AV$1-მონაცემები!$I161)/365)),0)</f>
        <v>0</v>
      </c>
      <c r="AW161" s="8">
        <f>IF(მონაცემები!$I161&lt;&gt;"არ დაწყებულა",((AW$1&gt;მონაცემები!$I161)*OR(მონაცემები!$AF161&gt;AW$1,მონაცემები!$AF161="")*((AW$1-მონაცემები!$I161)/365)),0)</f>
        <v>0</v>
      </c>
      <c r="AX161" s="8">
        <f>IF(მონაცემები!$I161&lt;&gt;"არ დაწყებულა",((AX$1&gt;მონაცემები!$I161)*OR(მონაცემები!$AF161&gt;AX$1,მონაცემები!$AF161="")*((AX$1-მონაცემები!$I161)/365)),0)</f>
        <v>0</v>
      </c>
      <c r="AY161" s="8">
        <f>IF(მონაცემები!$I161&lt;&gt;"არ დაწყებულა",((AY$1&gt;მონაცემები!$I161)*OR(მონაცემები!$AF161&gt;AY$1,მონაცემები!$AF161="")*((AY$1-მონაცემები!$I161)/365)),0)</f>
        <v>0</v>
      </c>
      <c r="AZ161" s="8">
        <f>IF(მონაცემები!$I161&lt;&gt;"არ დაწყებულა",((AZ$1&gt;მონაცემები!$I161)*OR(მონაცემები!$AF161&gt;AZ$1,მონაცემები!$AF161="")*((AZ$1-მონაცემები!$I161)/365)),0)</f>
        <v>0</v>
      </c>
      <c r="BA161" s="8">
        <f>IF(მონაცემები!$I161&lt;&gt;"არ დაწყებულა",((BA$1&gt;მონაცემები!$I161)*OR(მონაცემები!$AF161&gt;BA$1,მონაცემები!$AF161="")*((BA$1-მონაცემები!$I161)/365)),0)</f>
        <v>0</v>
      </c>
      <c r="BB161" s="8">
        <f>IF(მონაცემები!$I161&lt;&gt;"არ დაწყებულა",((BB$1&gt;მონაცემები!$I161)*OR(მონაცემები!$AF161&gt;BB$1,მონაცემები!$AF161="")*((BB$1-მონაცემები!$I161)/365)),0)</f>
        <v>0</v>
      </c>
      <c r="BC161" s="8">
        <f>IF(მონაცემები!$I161&lt;&gt;"არ დაწყებულა",((BC$1&gt;მონაცემები!$I161)*OR(მონაცემები!$AF161&gt;BC$1,მონაცემები!$AF161="")*((BC$1-მონაცემები!$I161)/365)),0)</f>
        <v>0</v>
      </c>
      <c r="BD161" s="8">
        <f>IF(მონაცემები!$I161&lt;&gt;"არ დაწყებულა",((BD$1&gt;მონაცემები!$I161)*OR(მონაცემები!$AF161&gt;BD$1,მონაცემები!$AF161="")*((BD$1-მონაცემები!$I161)/365)),0)</f>
        <v>0</v>
      </c>
    </row>
    <row r="162" spans="2:56">
      <c r="B162" s="8">
        <f>IF(მონაცემები!$I162&lt;&gt;"არ დაწყებულა",((B$1&gt;მონაცემები!$I162)*OR(მონაცემები!$AF162&gt;B$1,მონაცემები!$AF162="")*((B$1-მონაცემები!$I162)/365)),0)</f>
        <v>1.8356164383561644</v>
      </c>
      <c r="C162" s="8">
        <f>IF(მონაცემები!$I162&lt;&gt;"არ დაწყებულა",((C$1&gt;მონაცემები!$I162)*OR(მონაცემები!$AF162&gt;C$1,მონაცემები!$AF162="")*((C$1-მონაცემები!$I162)/365)),0)</f>
        <v>1.9205479452054794</v>
      </c>
      <c r="D162" s="8">
        <f>IF(მონაცემები!$I162&lt;&gt;"არ დაწყებულა",((D$1&gt;მონაცემები!$I162)*OR(მონაცემები!$AF162&gt;D$1,მონაცემები!$AF162="")*((D$1-მონაცემები!$I162)/365)),0)</f>
        <v>1.9972602739726026</v>
      </c>
      <c r="E162" s="8">
        <f>IF(მონაცემები!$I162&lt;&gt;"არ დაწყებულა",((E$1&gt;მონაცემები!$I162)*OR(მონაცემები!$AF162&gt;E$1,მონაცემები!$AF162="")*((E$1-მონაცემები!$I162)/365)),0)</f>
        <v>2.0821917808219177</v>
      </c>
      <c r="F162" s="8">
        <f>IF(მონაცემები!$I162&lt;&gt;"არ დაწყებულა",((F$1&gt;მონაცემები!$I162)*OR(მონაცემები!$AF162&gt;F$1,მონაცემები!$AF162="")*((F$1-მონაცემები!$I162)/365)),0)</f>
        <v>2.1643835616438358</v>
      </c>
      <c r="G162" s="8">
        <f>IF(მონაცემები!$I162&lt;&gt;"არ დაწყებულა",((G$1&gt;მონაცემები!$I162)*OR(მონაცემები!$AF162&gt;G$1,მონაცემები!$AF162="")*((G$1-მონაცემები!$I162)/365)),0)</f>
        <v>2.2493150684931509</v>
      </c>
      <c r="H162" s="8">
        <f>IF(მონაცემები!$I162&lt;&gt;"არ დაწყებულა",((H$1&gt;მონაცემები!$I162)*OR(მონაცემები!$AF162&gt;H$1,მონაცემები!$AF162="")*((H$1-მონაცემები!$I162)/365)),0)</f>
        <v>2.3315068493150686</v>
      </c>
      <c r="I162" s="8">
        <f>IF(მონაცემები!$I162&lt;&gt;"არ დაწყებულა",((I$1&gt;მონაცემები!$I162)*OR(მონაცემები!$AF162&gt;I$1,მონაცემები!$AF162="")*((I$1-მონაცემები!$I162)/365)),0)</f>
        <v>2.4164383561643836</v>
      </c>
      <c r="J162" s="8">
        <f>IF(მონაცემები!$I162&lt;&gt;"არ დაწყებულა",((J$1&gt;მონაცემები!$I162)*OR(მონაცემები!$AF162&gt;J$1,მონაცემები!$AF162="")*((J$1-მონაცემები!$I162)/365)),0)</f>
        <v>2.5013698630136987</v>
      </c>
      <c r="K162" s="8">
        <f>IF(მონაცემები!$I162&lt;&gt;"არ დაწყებულა",((K$1&gt;მონაცემები!$I162)*OR(მონაცემები!$AF162&gt;K$1,მონაცემები!$AF162="")*((K$1-მონაცემები!$I162)/365)),0)</f>
        <v>2.5835616438356164</v>
      </c>
      <c r="L162" s="8">
        <f>IF(მონაცემები!$I162&lt;&gt;"არ დაწყებულა",((L$1&gt;მონაცემები!$I162)*OR(მონაცემები!$AF162&gt;L$1,მონაცემები!$AF162="")*((L$1-მონაცემები!$I162)/365)),0)</f>
        <v>2.6684931506849314</v>
      </c>
      <c r="M162" s="8">
        <f>IF(მონაცემები!$I162&lt;&gt;"არ დაწყებულა",((M$1&gt;მონაცემები!$I162)*OR(მონაცემები!$AF162&gt;M$1,მონაცემები!$AF162="")*((M$1-მონაცემები!$I162)/365)),0)</f>
        <v>2.7506849315068491</v>
      </c>
      <c r="N162" s="8">
        <f>IF(მონაცემები!$I162&lt;&gt;"არ დაწყებულა",((N$1&gt;მონაცემები!$I162)*OR(მონაცემები!$AF162&gt;N$1,მონაცემები!$AF162="")*((N$1-მონაცემები!$I162)/365)),0)</f>
        <v>2.8356164383561642</v>
      </c>
      <c r="O162" s="8">
        <f>IF(მონაცემები!$I162&lt;&gt;"არ დაწყებულა",((O$1&gt;მონაცემები!$I162)*OR(მონაცემები!$AF162&gt;O$1,მონაცემები!$AF162="")*((O$1-მონაცემები!$I162)/365)),0)</f>
        <v>2.9205479452054797</v>
      </c>
      <c r="P162" s="8">
        <f>IF(მონაცემები!$I162&lt;&gt;"არ დაწყებულა",((P$1&gt;მონაცემები!$I162)*OR(მონაცემები!$AF162&gt;P$1,მონაცემები!$AF162="")*((P$1-მონაცემები!$I162)/365)),0)</f>
        <v>3</v>
      </c>
      <c r="Q162" s="8">
        <f>IF(მონაცემები!$I162&lt;&gt;"არ დაწყებულა",((Q$1&gt;მონაცემები!$I162)*OR(მონაცემები!$AF162&gt;Q$1,მონაცემები!$AF162="")*((Q$1-მონაცემები!$I162)/365)),0)</f>
        <v>3.0849315068493151</v>
      </c>
      <c r="R162" s="8">
        <f>IF(მონაცემები!$I162&lt;&gt;"არ დაწყებულა",((R$1&gt;მონაცემები!$I162)*OR(მონაცემები!$AF162&gt;R$1,მონაცემები!$AF162="")*((R$1-მონაცემები!$I162)/365)),0)</f>
        <v>3.1671232876712327</v>
      </c>
      <c r="S162" s="8">
        <f>IF(მონაცემები!$I162&lt;&gt;"არ დაწყებულა",((S$1&gt;მონაცემები!$I162)*OR(მონაცემები!$AF162&gt;S$1,მონაცემები!$AF162="")*((S$1-მონაცემები!$I162)/365)),0)</f>
        <v>3.2520547945205478</v>
      </c>
      <c r="T162" s="8">
        <f>IF(მონაცემები!$I162&lt;&gt;"არ დაწყებულა",((T$1&gt;მონაცემები!$I162)*OR(მონაცემები!$AF162&gt;T$1,მონაცემები!$AF162="")*((T$1-მონაცემები!$I162)/365)),0)</f>
        <v>3.3342465753424659</v>
      </c>
      <c r="U162" s="8">
        <f>IF(მონაცემები!$I162&lt;&gt;"არ დაწყებულა",((U$1&gt;მონაცემები!$I162)*OR(მონაცემები!$AF162&gt;U$1,მონაცემები!$AF162="")*((U$1-მონაცემები!$I162)/365)),0)</f>
        <v>3.419178082191781</v>
      </c>
      <c r="V162" s="8">
        <f>IF(მონაცემები!$I162&lt;&gt;"არ დაწყებულა",((V$1&gt;მონაცემები!$I162)*OR(მონაცემები!$AF162&gt;V$1,მონაცემები!$AF162="")*((V$1-მონაცემები!$I162)/365)),0)</f>
        <v>3.504109589041096</v>
      </c>
      <c r="W162" s="8">
        <f>IF(მონაცემები!$I162&lt;&gt;"არ დაწყებულა",((W$1&gt;მონაცემები!$I162)*OR(მონაცემები!$AF162&gt;W$1,მონაცემები!$AF162="")*((W$1-მონაცემები!$I162)/365)),0)</f>
        <v>3.5863013698630137</v>
      </c>
      <c r="X162" s="8">
        <f>IF(მონაცემები!$I162&lt;&gt;"არ დაწყებულა",((X$1&gt;მონაცემები!$I162)*OR(მონაცემები!$AF162&gt;X$1,მონაცემები!$AF162="")*((X$1-მონაცემები!$I162)/365)),0)</f>
        <v>3.6712328767123288</v>
      </c>
      <c r="Y162" s="8">
        <f>IF(მონაცემები!$I162&lt;&gt;"არ დაწყებულა",((Y$1&gt;მონაცემები!$I162)*OR(მონაცემები!$AF162&gt;Y$1,მონაცემები!$AF162="")*((Y$1-მონაცემები!$I162)/365)),0)</f>
        <v>3.7534246575342465</v>
      </c>
      <c r="Z162" s="8">
        <f>IF(მონაცემები!$I162&lt;&gt;"არ დაწყებულა",((Z$1&gt;მონაცემები!$I162)*OR(მონაცემები!$AF162&gt;Z$1,მონაცემები!$AF162="")*((Z$1-მონაცემები!$I162)/365)),0)</f>
        <v>3.8383561643835615</v>
      </c>
      <c r="AA162" s="8">
        <f>IF(მონაცემები!$I162&lt;&gt;"არ დაწყებულა",((AA$1&gt;მონაცემები!$I162)*OR(მონაცემები!$AF162&gt;AA$1,მონაცემები!$AF162="")*((AA$1-მონაცემები!$I162)/365)),0)</f>
        <v>3.9232876712328766</v>
      </c>
      <c r="AB162" s="8">
        <f>IF(მონაცემები!$I162&lt;&gt;"არ დაწყებულა",((AB$1&gt;მონაცემები!$I162)*OR(მონაცემები!$AF162&gt;AB$1,მონაცემები!$AF162="")*((AB$1-მონაცემები!$I162)/365)),0)</f>
        <v>4</v>
      </c>
      <c r="AC162" s="8">
        <f>IF(მონაცემები!$I162&lt;&gt;"არ დაწყებულა",((AC$1&gt;მონაცემები!$I162)*OR(მონაცემები!$AF162&gt;AC$1,მონაცემები!$AF162="")*((AC$1-მონაცემები!$I162)/365)),0)</f>
        <v>4.0849315068493155</v>
      </c>
      <c r="AD162" s="8">
        <f>IF(მონაცემები!$I162&lt;&gt;"არ დაწყებულა",((AD$1&gt;მონაცემები!$I162)*OR(მონაცემები!$AF162&gt;AD$1,მონაცემები!$AF162="")*((AD$1-მონაცემები!$I162)/365)),0)</f>
        <v>4.1671232876712327</v>
      </c>
      <c r="AE162" s="8">
        <f>IF(მონაცემები!$I162&lt;&gt;"არ დაწყებულა",((AE$1&gt;მონაცემები!$I162)*OR(მონაცემები!$AF162&gt;AE$1,მონაცემები!$AF162="")*((AE$1-მონაცემები!$I162)/365)),0)</f>
        <v>4.2520547945205482</v>
      </c>
      <c r="AF162" s="8">
        <f>IF(მონაცემები!$I162&lt;&gt;"არ დაწყებულა",((AF$1&gt;მონაცემები!$I162)*OR(მონაცემები!$AF162&gt;AF$1,მონაცემები!$AF162="")*((AF$1-მონაცემები!$I162)/365)),0)</f>
        <v>4.3342465753424655</v>
      </c>
      <c r="AG162" s="8">
        <f>IF(მონაცემები!$I162&lt;&gt;"არ დაწყებულა",((AG$1&gt;მონაცემები!$I162)*OR(მონაცემები!$AF162&gt;AG$1,მონაცემები!$AF162="")*((AG$1-მონაცემები!$I162)/365)),0)</f>
        <v>4.419178082191781</v>
      </c>
      <c r="AH162" s="8">
        <f>IF(მონაცემები!$I162&lt;&gt;"არ დაწყებულა",((AH$1&gt;მონაცემები!$I162)*OR(მონაცემები!$AF162&gt;AH$1,მონაცემები!$AF162="")*((AH$1-მონაცემები!$I162)/365)),0)</f>
        <v>4.5041095890410956</v>
      </c>
      <c r="AI162" s="8">
        <f>IF(მონაცემები!$I162&lt;&gt;"არ დაწყებულა",((AI$1&gt;მონაცემები!$I162)*OR(მონაცემები!$AF162&gt;AI$1,მონაცემები!$AF162="")*((AI$1-მონაცემები!$I162)/365)),0)</f>
        <v>4.5863013698630137</v>
      </c>
      <c r="AJ162" s="8">
        <f>IF(მონაცემები!$I162&lt;&gt;"არ დაწყებულა",((AJ$1&gt;მონაცემები!$I162)*OR(მონაცემები!$AF162&gt;AJ$1,მონაცემები!$AF162="")*((AJ$1-მონაცემები!$I162)/365)),0)</f>
        <v>4.6712328767123283</v>
      </c>
      <c r="AK162" s="8">
        <f>IF(მონაცემები!$I162&lt;&gt;"არ დაწყებულა",((AK$1&gt;მონაცემები!$I162)*OR(მონაცემები!$AF162&gt;AK$1,მონაცემები!$AF162="")*((AK$1-მონაცემები!$I162)/365)),0)</f>
        <v>4.7534246575342465</v>
      </c>
      <c r="AL162" s="8">
        <f>IF(მონაცემები!$I162&lt;&gt;"არ დაწყებულა",((AL$1&gt;მონაცემები!$I162)*OR(მონაცემები!$AF162&gt;AL$1,მონაცემები!$AF162="")*((AL$1-მონაცემები!$I162)/365)),0)</f>
        <v>4.838356164383562</v>
      </c>
      <c r="AM162" s="8">
        <f>IF(მონაცემები!$I162&lt;&gt;"არ დაწყებულა",((AM$1&gt;მონაცემები!$I162)*OR(მონაცემები!$AF162&gt;AM$1,მონაცემები!$AF162="")*((AM$1-მონაცემები!$I162)/365)),0)</f>
        <v>4.9232876712328766</v>
      </c>
      <c r="AN162" s="8">
        <f>IF(მონაცემები!$I162&lt;&gt;"არ დაწყებულა",((AN$1&gt;მონაცემები!$I162)*OR(მონაცემები!$AF162&gt;AN$1,მონაცემები!$AF162="")*((AN$1-მონაცემები!$I162)/365)),0)</f>
        <v>5</v>
      </c>
      <c r="AO162" s="8">
        <f>IF(მონაცემები!$I162&lt;&gt;"არ დაწყებულა",((AO$1&gt;მონაცემები!$I162)*OR(მონაცემები!$AF162&gt;AO$1,მონაცემები!$AF162="")*((AO$1-მონაცემები!$I162)/365)),0)</f>
        <v>5.0849315068493155</v>
      </c>
      <c r="AP162" s="8">
        <f>IF(მონაცემები!$I162&lt;&gt;"არ დაწყებულა",((AP$1&gt;მონაცემები!$I162)*OR(მონაცემები!$AF162&gt;AP$1,მონაცემები!$AF162="")*((AP$1-მონაცემები!$I162)/365)),0)</f>
        <v>5.1671232876712327</v>
      </c>
      <c r="AQ162" s="8">
        <f>IF(მონაცემები!$I162&lt;&gt;"არ დაწყებულა",((AQ$1&gt;მონაცემები!$I162)*OR(მონაცემები!$AF162&gt;AQ$1,მონაცემები!$AF162="")*((AQ$1-მონაცემები!$I162)/365)),0)</f>
        <v>5.2520547945205482</v>
      </c>
      <c r="AR162" s="8">
        <f>IF(მონაცემები!$I162&lt;&gt;"არ დაწყებულა",((AR$1&gt;მონაცემები!$I162)*OR(მონაცემები!$AF162&gt;AR$1,მონაცემები!$AF162="")*((AR$1-მონაცემები!$I162)/365)),0)</f>
        <v>5.3342465753424655</v>
      </c>
      <c r="AS162" s="8">
        <f>IF(მონაცემები!$I162&lt;&gt;"არ დაწყებულა",((AS$1&gt;მონაცემები!$I162)*OR(მონაცემები!$AF162&gt;AS$1,მონაცემები!$AF162="")*((AS$1-მონაცემები!$I162)/365)),0)</f>
        <v>5.419178082191781</v>
      </c>
      <c r="AT162" s="8">
        <f>IF(მონაცემები!$I162&lt;&gt;"არ დაწყებულა",((AT$1&gt;მონაცემები!$I162)*OR(მონაცემები!$AF162&gt;AT$1,მონაცემები!$AF162="")*((AT$1-მონაცემები!$I162)/365)),0)</f>
        <v>5.5041095890410956</v>
      </c>
      <c r="AU162" s="8">
        <f>IF(მონაცემები!$I162&lt;&gt;"არ დაწყებულა",((AU$1&gt;მონაცემები!$I162)*OR(მონაცემები!$AF162&gt;AU$1,მონაცემები!$AF162="")*((AU$1-მონაცემები!$I162)/365)),0)</f>
        <v>5.5863013698630137</v>
      </c>
      <c r="AV162" s="8">
        <f>IF(მონაცემები!$I162&lt;&gt;"არ დაწყებულა",((AV$1&gt;მონაცემები!$I162)*OR(მონაცემები!$AF162&gt;AV$1,მონაცემები!$AF162="")*((AV$1-მონაცემები!$I162)/365)),0)</f>
        <v>5.6712328767123283</v>
      </c>
      <c r="AW162" s="8">
        <f>IF(მონაცემები!$I162&lt;&gt;"არ დაწყებულა",((AW$1&gt;მონაცემები!$I162)*OR(მონაცემები!$AF162&gt;AW$1,მონაცემები!$AF162="")*((AW$1-მონაცემები!$I162)/365)),0)</f>
        <v>0</v>
      </c>
      <c r="AX162" s="8">
        <f>IF(მონაცემები!$I162&lt;&gt;"არ დაწყებულა",((AX$1&gt;მონაცემები!$I162)*OR(მონაცემები!$AF162&gt;AX$1,მონაცემები!$AF162="")*((AX$1-მონაცემები!$I162)/365)),0)</f>
        <v>0</v>
      </c>
      <c r="AY162" s="8">
        <f>IF(მონაცემები!$I162&lt;&gt;"არ დაწყებულა",((AY$1&gt;მონაცემები!$I162)*OR(მონაცემები!$AF162&gt;AY$1,მონაცემები!$AF162="")*((AY$1-მონაცემები!$I162)/365)),0)</f>
        <v>0</v>
      </c>
      <c r="AZ162" s="8">
        <f>IF(მონაცემები!$I162&lt;&gt;"არ დაწყებულა",((AZ$1&gt;მონაცემები!$I162)*OR(მონაცემები!$AF162&gt;AZ$1,მონაცემები!$AF162="")*((AZ$1-მონაცემები!$I162)/365)),0)</f>
        <v>0</v>
      </c>
      <c r="BA162" s="8">
        <f>IF(მონაცემები!$I162&lt;&gt;"არ დაწყებულა",((BA$1&gt;მონაცემები!$I162)*OR(მონაცემები!$AF162&gt;BA$1,მონაცემები!$AF162="")*((BA$1-მონაცემები!$I162)/365)),0)</f>
        <v>0</v>
      </c>
      <c r="BB162" s="8">
        <f>IF(მონაცემები!$I162&lt;&gt;"არ დაწყებულა",((BB$1&gt;მონაცემები!$I162)*OR(მონაცემები!$AF162&gt;BB$1,მონაცემები!$AF162="")*((BB$1-მონაცემები!$I162)/365)),0)</f>
        <v>0</v>
      </c>
      <c r="BC162" s="8">
        <f>IF(მონაცემები!$I162&lt;&gt;"არ დაწყებულა",((BC$1&gt;მონაცემები!$I162)*OR(მონაცემები!$AF162&gt;BC$1,მონაცემები!$AF162="")*((BC$1-მონაცემები!$I162)/365)),0)</f>
        <v>0</v>
      </c>
      <c r="BD162" s="8">
        <f>IF(მონაცემები!$I162&lt;&gt;"არ დაწყებულა",((BD$1&gt;მონაცემები!$I162)*OR(მონაცემები!$AF162&gt;BD$1,მონაცემები!$AF162="")*((BD$1-მონაცემები!$I162)/365)),0)</f>
        <v>0</v>
      </c>
    </row>
    <row r="163" spans="2:56">
      <c r="B163" s="8">
        <f>IF(მონაცემები!$I163&lt;&gt;"არ დაწყებულა",((B$1&gt;მონაცემები!$I163)*OR(მონაცემები!$AF163&gt;B$1,მონაცემები!$AF163="")*((B$1-მონაცემები!$I163)/365)),0)</f>
        <v>2.504109589041096</v>
      </c>
      <c r="C163" s="8">
        <f>IF(მონაცემები!$I163&lt;&gt;"არ დაწყებულა",((C$1&gt;მონაცემები!$I163)*OR(მონაცემები!$AF163&gt;C$1,მონაცემები!$AF163="")*((C$1-მონაცემები!$I163)/365)),0)</f>
        <v>2.5890410958904111</v>
      </c>
      <c r="D163" s="8">
        <f>IF(მონაცემები!$I163&lt;&gt;"არ დაწყებულა",((D$1&gt;მონაცემები!$I163)*OR(მონაცემები!$AF163&gt;D$1,მონაცემები!$AF163="")*((D$1-მონაცემები!$I163)/365)),0)</f>
        <v>2.6657534246575341</v>
      </c>
      <c r="E163" s="8">
        <f>IF(მონაცემები!$I163&lt;&gt;"არ დაწყებულა",((E$1&gt;მონაცემები!$I163)*OR(მონაცემები!$AF163&gt;E$1,მონაცემები!$AF163="")*((E$1-მონაცემები!$I163)/365)),0)</f>
        <v>2.7506849315068491</v>
      </c>
      <c r="F163" s="8">
        <f>IF(მონაცემები!$I163&lt;&gt;"არ დაწყებულა",((F$1&gt;მონაცემები!$I163)*OR(მონაცემები!$AF163&gt;F$1,მონაცემები!$AF163="")*((F$1-მონაცემები!$I163)/365)),0)</f>
        <v>2.8328767123287673</v>
      </c>
      <c r="G163" s="8">
        <f>IF(მონაცემები!$I163&lt;&gt;"არ დაწყებულა",((G$1&gt;მონაცემები!$I163)*OR(მონაცემები!$AF163&gt;G$1,მონაცემები!$AF163="")*((G$1-მონაცემები!$I163)/365)),0)</f>
        <v>2.9178082191780823</v>
      </c>
      <c r="H163" s="8">
        <f>IF(მონაცემები!$I163&lt;&gt;"არ დაწყებულა",((H$1&gt;მონაცემები!$I163)*OR(მონაცემები!$AF163&gt;H$1,მონაცემები!$AF163="")*((H$1-მონაცემები!$I163)/365)),0)</f>
        <v>3</v>
      </c>
      <c r="I163" s="8">
        <f>IF(მონაცემები!$I163&lt;&gt;"არ დაწყებულა",((I$1&gt;მონაცემები!$I163)*OR(მონაცემები!$AF163&gt;I$1,მონაცემები!$AF163="")*((I$1-მონაცემები!$I163)/365)),0)</f>
        <v>3.0849315068493151</v>
      </c>
      <c r="J163" s="8">
        <f>IF(მონაცემები!$I163&lt;&gt;"არ დაწყებულა",((J$1&gt;მონაცემები!$I163)*OR(მონაცემები!$AF163&gt;J$1,მონაცემები!$AF163="")*((J$1-მონაცემები!$I163)/365)),0)</f>
        <v>3.1698630136986301</v>
      </c>
      <c r="K163" s="8">
        <f>IF(მონაცემები!$I163&lt;&gt;"არ დაწყებულა",((K$1&gt;მონაცემები!$I163)*OR(მონაცემები!$AF163&gt;K$1,მონაცემები!$AF163="")*((K$1-მონაცემები!$I163)/365)),0)</f>
        <v>3.2520547945205478</v>
      </c>
      <c r="L163" s="8">
        <f>IF(მონაცემები!$I163&lt;&gt;"არ დაწყებულა",((L$1&gt;მონაცემები!$I163)*OR(მონაცემები!$AF163&gt;L$1,მონაცემები!$AF163="")*((L$1-მონაცემები!$I163)/365)),0)</f>
        <v>3.3369863013698629</v>
      </c>
      <c r="M163" s="8">
        <f>IF(მონაცემები!$I163&lt;&gt;"არ დაწყებულა",((M$1&gt;მონაცემები!$I163)*OR(მონაცემები!$AF163&gt;M$1,მონაცემები!$AF163="")*((M$1-მონაცემები!$I163)/365)),0)</f>
        <v>3.419178082191781</v>
      </c>
      <c r="N163" s="8">
        <f>IF(მონაცემები!$I163&lt;&gt;"არ დაწყებულა",((N$1&gt;მონაცემები!$I163)*OR(მონაცემები!$AF163&gt;N$1,მონაცემები!$AF163="")*((N$1-მონაცემები!$I163)/365)),0)</f>
        <v>3.504109589041096</v>
      </c>
      <c r="O163" s="8">
        <f>IF(მონაცემები!$I163&lt;&gt;"არ დაწყებულა",((O$1&gt;მონაცემები!$I163)*OR(მონაცემები!$AF163&gt;O$1,მონაცემები!$AF163="")*((O$1-მონაცემები!$I163)/365)),0)</f>
        <v>3.5890410958904111</v>
      </c>
      <c r="P163" s="8">
        <f>IF(მონაცემები!$I163&lt;&gt;"არ დაწყებულა",((P$1&gt;მონაცემები!$I163)*OR(მონაცემები!$AF163&gt;P$1,მონაცემები!$AF163="")*((P$1-მონაცემები!$I163)/365)),0)</f>
        <v>3.6684931506849314</v>
      </c>
      <c r="Q163" s="8">
        <f>IF(მონაცემები!$I163&lt;&gt;"არ დაწყებულა",((Q$1&gt;მონაცემები!$I163)*OR(მონაცემები!$AF163&gt;Q$1,მონაცემები!$AF163="")*((Q$1-მონაცემები!$I163)/365)),0)</f>
        <v>3.7534246575342465</v>
      </c>
      <c r="R163" s="8">
        <f>IF(მონაცემები!$I163&lt;&gt;"არ დაწყებულა",((R$1&gt;მონაცემები!$I163)*OR(მონაცემები!$AF163&gt;R$1,მონაცემები!$AF163="")*((R$1-მონაცემები!$I163)/365)),0)</f>
        <v>3.8356164383561642</v>
      </c>
      <c r="S163" s="8">
        <f>IF(მონაცემები!$I163&lt;&gt;"არ დაწყებულა",((S$1&gt;მონაცემები!$I163)*OR(მონაცემები!$AF163&gt;S$1,მონაცემები!$AF163="")*((S$1-მონაცემები!$I163)/365)),0)</f>
        <v>3.9205479452054797</v>
      </c>
      <c r="T163" s="8">
        <f>IF(მონაცემები!$I163&lt;&gt;"არ დაწყებულა",((T$1&gt;მონაცემები!$I163)*OR(მონაცემები!$AF163&gt;T$1,მონაცემები!$AF163="")*((T$1-მონაცემები!$I163)/365)),0)</f>
        <v>4.0027397260273974</v>
      </c>
      <c r="U163" s="8">
        <f>IF(მონაცემები!$I163&lt;&gt;"არ დაწყებულა",((U$1&gt;მონაცემები!$I163)*OR(მონაცემები!$AF163&gt;U$1,მონაცემები!$AF163="")*((U$1-მონაცემები!$I163)/365)),0)</f>
        <v>4.087671232876712</v>
      </c>
      <c r="V163" s="8">
        <f>IF(მონაცემები!$I163&lt;&gt;"არ დაწყებულა",((V$1&gt;მონაცემები!$I163)*OR(მონაცემები!$AF163&gt;V$1,მონაცემები!$AF163="")*((V$1-მონაცემები!$I163)/365)),0)</f>
        <v>4.1726027397260275</v>
      </c>
      <c r="W163" s="8">
        <f>IF(მონაცემები!$I163&lt;&gt;"არ დაწყებულა",((W$1&gt;მონაცემები!$I163)*OR(მონაცემები!$AF163&gt;W$1,მონაცემები!$AF163="")*((W$1-მონაცემები!$I163)/365)),0)</f>
        <v>4.2547945205479456</v>
      </c>
      <c r="X163" s="8">
        <f>IF(მონაცემები!$I163&lt;&gt;"არ დაწყებულა",((X$1&gt;მონაცემები!$I163)*OR(მონაცემები!$AF163&gt;X$1,მონაცემები!$AF163="")*((X$1-მონაცემები!$I163)/365)),0)</f>
        <v>4.3397260273972602</v>
      </c>
      <c r="Y163" s="8">
        <f>IF(მონაცემები!$I163&lt;&gt;"არ დაწყებულა",((Y$1&gt;მონაცემები!$I163)*OR(მონაცემები!$AF163&gt;Y$1,მონაცემები!$AF163="")*((Y$1-მონაცემები!$I163)/365)),0)</f>
        <v>4.4219178082191783</v>
      </c>
      <c r="Z163" s="8">
        <f>IF(მონაცემები!$I163&lt;&gt;"არ დაწყებულა",((Z$1&gt;მონაცემები!$I163)*OR(მონაცემები!$AF163&gt;Z$1,მონაცემები!$AF163="")*((Z$1-მონაცემები!$I163)/365)),0)</f>
        <v>0</v>
      </c>
      <c r="AA163" s="8">
        <f>IF(მონაცემები!$I163&lt;&gt;"არ დაწყებულა",((AA$1&gt;მონაცემები!$I163)*OR(მონაცემები!$AF163&gt;AA$1,მონაცემები!$AF163="")*((AA$1-მონაცემები!$I163)/365)),0)</f>
        <v>0</v>
      </c>
      <c r="AB163" s="8">
        <f>IF(მონაცემები!$I163&lt;&gt;"არ დაწყებულა",((AB$1&gt;მონაცემები!$I163)*OR(მონაცემები!$AF163&gt;AB$1,მონაცემები!$AF163="")*((AB$1-მონაცემები!$I163)/365)),0)</f>
        <v>0</v>
      </c>
      <c r="AC163" s="8">
        <f>IF(მონაცემები!$I163&lt;&gt;"არ დაწყებულა",((AC$1&gt;მონაცემები!$I163)*OR(მონაცემები!$AF163&gt;AC$1,მონაცემები!$AF163="")*((AC$1-მონაცემები!$I163)/365)),0)</f>
        <v>0</v>
      </c>
      <c r="AD163" s="8">
        <f>IF(მონაცემები!$I163&lt;&gt;"არ დაწყებულა",((AD$1&gt;მონაცემები!$I163)*OR(მონაცემები!$AF163&gt;AD$1,მონაცემები!$AF163="")*((AD$1-მონაცემები!$I163)/365)),0)</f>
        <v>0</v>
      </c>
      <c r="AE163" s="8">
        <f>IF(მონაცემები!$I163&lt;&gt;"არ დაწყებულა",((AE$1&gt;მონაცემები!$I163)*OR(მონაცემები!$AF163&gt;AE$1,მონაცემები!$AF163="")*((AE$1-მონაცემები!$I163)/365)),0)</f>
        <v>0</v>
      </c>
      <c r="AF163" s="8">
        <f>IF(მონაცემები!$I163&lt;&gt;"არ დაწყებულა",((AF$1&gt;მონაცემები!$I163)*OR(მონაცემები!$AF163&gt;AF$1,მონაცემები!$AF163="")*((AF$1-მონაცემები!$I163)/365)),0)</f>
        <v>0</v>
      </c>
      <c r="AG163" s="8">
        <f>IF(მონაცემები!$I163&lt;&gt;"არ დაწყებულა",((AG$1&gt;მონაცემები!$I163)*OR(მონაცემები!$AF163&gt;AG$1,მონაცემები!$AF163="")*((AG$1-მონაცემები!$I163)/365)),0)</f>
        <v>0</v>
      </c>
      <c r="AH163" s="8">
        <f>IF(მონაცემები!$I163&lt;&gt;"არ დაწყებულა",((AH$1&gt;მონაცემები!$I163)*OR(მონაცემები!$AF163&gt;AH$1,მონაცემები!$AF163="")*((AH$1-მონაცემები!$I163)/365)),0)</f>
        <v>0</v>
      </c>
      <c r="AI163" s="8">
        <f>IF(მონაცემები!$I163&lt;&gt;"არ დაწყებულა",((AI$1&gt;მონაცემები!$I163)*OR(მონაცემები!$AF163&gt;AI$1,მონაცემები!$AF163="")*((AI$1-მონაცემები!$I163)/365)),0)</f>
        <v>0</v>
      </c>
      <c r="AJ163" s="8">
        <f>IF(მონაცემები!$I163&lt;&gt;"არ დაწყებულა",((AJ$1&gt;მონაცემები!$I163)*OR(მონაცემები!$AF163&gt;AJ$1,მონაცემები!$AF163="")*((AJ$1-მონაცემები!$I163)/365)),0)</f>
        <v>0</v>
      </c>
      <c r="AK163" s="8">
        <f>IF(მონაცემები!$I163&lt;&gt;"არ დაწყებულა",((AK$1&gt;მონაცემები!$I163)*OR(მონაცემები!$AF163&gt;AK$1,მონაცემები!$AF163="")*((AK$1-მონაცემები!$I163)/365)),0)</f>
        <v>0</v>
      </c>
      <c r="AL163" s="8">
        <f>IF(მონაცემები!$I163&lt;&gt;"არ დაწყებულა",((AL$1&gt;მონაცემები!$I163)*OR(მონაცემები!$AF163&gt;AL$1,მონაცემები!$AF163="")*((AL$1-მონაცემები!$I163)/365)),0)</f>
        <v>0</v>
      </c>
      <c r="AM163" s="8">
        <f>IF(მონაცემები!$I163&lt;&gt;"არ დაწყებულა",((AM$1&gt;მონაცემები!$I163)*OR(მონაცემები!$AF163&gt;AM$1,მონაცემები!$AF163="")*((AM$1-მონაცემები!$I163)/365)),0)</f>
        <v>0</v>
      </c>
      <c r="AN163" s="8">
        <f>IF(მონაცემები!$I163&lt;&gt;"არ დაწყებულა",((AN$1&gt;მონაცემები!$I163)*OR(მონაცემები!$AF163&gt;AN$1,მონაცემები!$AF163="")*((AN$1-მონაცემები!$I163)/365)),0)</f>
        <v>0</v>
      </c>
      <c r="AO163" s="8">
        <f>IF(მონაცემები!$I163&lt;&gt;"არ დაწყებულა",((AO$1&gt;მონაცემები!$I163)*OR(მონაცემები!$AF163&gt;AO$1,მონაცემები!$AF163="")*((AO$1-მონაცემები!$I163)/365)),0)</f>
        <v>0</v>
      </c>
      <c r="AP163" s="8">
        <f>IF(მონაცემები!$I163&lt;&gt;"არ დაწყებულა",((AP$1&gt;მონაცემები!$I163)*OR(მონაცემები!$AF163&gt;AP$1,მონაცემები!$AF163="")*((AP$1-მონაცემები!$I163)/365)),0)</f>
        <v>0</v>
      </c>
      <c r="AQ163" s="8">
        <f>IF(მონაცემები!$I163&lt;&gt;"არ დაწყებულა",((AQ$1&gt;მონაცემები!$I163)*OR(მონაცემები!$AF163&gt;AQ$1,მონაცემები!$AF163="")*((AQ$1-მონაცემები!$I163)/365)),0)</f>
        <v>0</v>
      </c>
      <c r="AR163" s="8">
        <f>IF(მონაცემები!$I163&lt;&gt;"არ დაწყებულა",((AR$1&gt;მონაცემები!$I163)*OR(მონაცემები!$AF163&gt;AR$1,მონაცემები!$AF163="")*((AR$1-მონაცემები!$I163)/365)),0)</f>
        <v>0</v>
      </c>
      <c r="AS163" s="8">
        <f>IF(მონაცემები!$I163&lt;&gt;"არ დაწყებულა",((AS$1&gt;მონაცემები!$I163)*OR(მონაცემები!$AF163&gt;AS$1,მონაცემები!$AF163="")*((AS$1-მონაცემები!$I163)/365)),0)</f>
        <v>0</v>
      </c>
      <c r="AT163" s="8">
        <f>IF(მონაცემები!$I163&lt;&gt;"არ დაწყებულა",((AT$1&gt;მონაცემები!$I163)*OR(მონაცემები!$AF163&gt;AT$1,მონაცემები!$AF163="")*((AT$1-მონაცემები!$I163)/365)),0)</f>
        <v>0</v>
      </c>
      <c r="AU163" s="8">
        <f>IF(მონაცემები!$I163&lt;&gt;"არ დაწყებულა",((AU$1&gt;მონაცემები!$I163)*OR(მონაცემები!$AF163&gt;AU$1,მონაცემები!$AF163="")*((AU$1-მონაცემები!$I163)/365)),0)</f>
        <v>0</v>
      </c>
      <c r="AV163" s="8">
        <f>IF(მონაცემები!$I163&lt;&gt;"არ დაწყებულა",((AV$1&gt;მონაცემები!$I163)*OR(მონაცემები!$AF163&gt;AV$1,მონაცემები!$AF163="")*((AV$1-მონაცემები!$I163)/365)),0)</f>
        <v>0</v>
      </c>
      <c r="AW163" s="8">
        <f>IF(მონაცემები!$I163&lt;&gt;"არ დაწყებულა",((AW$1&gt;მონაცემები!$I163)*OR(მონაცემები!$AF163&gt;AW$1,მონაცემები!$AF163="")*((AW$1-მონაცემები!$I163)/365)),0)</f>
        <v>0</v>
      </c>
      <c r="AX163" s="8">
        <f>IF(მონაცემები!$I163&lt;&gt;"არ დაწყებულა",((AX$1&gt;მონაცემები!$I163)*OR(მონაცემები!$AF163&gt;AX$1,მონაცემები!$AF163="")*((AX$1-მონაცემები!$I163)/365)),0)</f>
        <v>0</v>
      </c>
      <c r="AY163" s="8">
        <f>IF(მონაცემები!$I163&lt;&gt;"არ დაწყებულა",((AY$1&gt;მონაცემები!$I163)*OR(მონაცემები!$AF163&gt;AY$1,მონაცემები!$AF163="")*((AY$1-მონაცემები!$I163)/365)),0)</f>
        <v>0</v>
      </c>
      <c r="AZ163" s="8">
        <f>IF(მონაცემები!$I163&lt;&gt;"არ დაწყებულა",((AZ$1&gt;მონაცემები!$I163)*OR(მონაცემები!$AF163&gt;AZ$1,მონაცემები!$AF163="")*((AZ$1-მონაცემები!$I163)/365)),0)</f>
        <v>0</v>
      </c>
      <c r="BA163" s="8">
        <f>IF(მონაცემები!$I163&lt;&gt;"არ დაწყებულა",((BA$1&gt;მონაცემები!$I163)*OR(მონაცემები!$AF163&gt;BA$1,მონაცემები!$AF163="")*((BA$1-მონაცემები!$I163)/365)),0)</f>
        <v>0</v>
      </c>
      <c r="BB163" s="8">
        <f>IF(მონაცემები!$I163&lt;&gt;"არ დაწყებულა",((BB$1&gt;მონაცემები!$I163)*OR(მონაცემები!$AF163&gt;BB$1,მონაცემები!$AF163="")*((BB$1-მონაცემები!$I163)/365)),0)</f>
        <v>0</v>
      </c>
      <c r="BC163" s="8">
        <f>IF(მონაცემები!$I163&lt;&gt;"არ დაწყებულა",((BC$1&gt;მონაცემები!$I163)*OR(მონაცემები!$AF163&gt;BC$1,მონაცემები!$AF163="")*((BC$1-მონაცემები!$I163)/365)),0)</f>
        <v>0</v>
      </c>
      <c r="BD163" s="8">
        <f>IF(მონაცემები!$I163&lt;&gt;"არ დაწყებულა",((BD$1&gt;მონაცემები!$I163)*OR(მონაცემები!$AF163&gt;BD$1,მონაცემები!$AF163="")*((BD$1-მონაცემები!$I163)/365)),0)</f>
        <v>0</v>
      </c>
    </row>
    <row r="164" spans="2:56">
      <c r="B164" s="8">
        <f>IF(მონაცემები!$I164&lt;&gt;"არ დაწყებულა",((B$1&gt;მონაცემები!$I164)*OR(მონაცემები!$AF164&gt;B$1,მონაცემები!$AF164="")*((B$1-მონაცემები!$I164)/365)),0)</f>
        <v>0</v>
      </c>
      <c r="C164" s="8">
        <f>IF(მონაცემები!$I164&lt;&gt;"არ დაწყებულა",((C$1&gt;მონაცემები!$I164)*OR(მონაცემები!$AF164&gt;C$1,მონაცემები!$AF164="")*((C$1-მონაცემები!$I164)/365)),0)</f>
        <v>0</v>
      </c>
      <c r="D164" s="8">
        <f>IF(მონაცემები!$I164&lt;&gt;"არ დაწყებულა",((D$1&gt;მონაცემები!$I164)*OR(მონაცემები!$AF164&gt;D$1,მონაცემები!$AF164="")*((D$1-მონაცემები!$I164)/365)),0)</f>
        <v>0</v>
      </c>
      <c r="E164" s="8">
        <f>IF(მონაცემები!$I164&lt;&gt;"არ დაწყებულა",((E$1&gt;მონაცემები!$I164)*OR(მონაცემები!$AF164&gt;E$1,მონაცემები!$AF164="")*((E$1-მონაცემები!$I164)/365)),0)</f>
        <v>0</v>
      </c>
      <c r="F164" s="8">
        <f>IF(მონაცემები!$I164&lt;&gt;"არ დაწყებულა",((F$1&gt;მონაცემები!$I164)*OR(მონაცემები!$AF164&gt;F$1,მონაცემები!$AF164="")*((F$1-მონაცემები!$I164)/365)),0)</f>
        <v>0</v>
      </c>
      <c r="G164" s="8">
        <f>IF(მონაცემები!$I164&lt;&gt;"არ დაწყებულა",((G$1&gt;მონაცემები!$I164)*OR(მონაცემები!$AF164&gt;G$1,მონაცემები!$AF164="")*((G$1-მონაცემები!$I164)/365)),0)</f>
        <v>0</v>
      </c>
      <c r="H164" s="8">
        <f>IF(მონაცემები!$I164&lt;&gt;"არ დაწყებულა",((H$1&gt;მონაცემები!$I164)*OR(მონაცემები!$AF164&gt;H$1,მონაცემები!$AF164="")*((H$1-მონაცემები!$I164)/365)),0)</f>
        <v>0</v>
      </c>
      <c r="I164" s="8">
        <f>IF(მონაცემები!$I164&lt;&gt;"არ დაწყებულა",((I$1&gt;მონაცემები!$I164)*OR(მონაცემები!$AF164&gt;I$1,მონაცემები!$AF164="")*((I$1-მონაცემები!$I164)/365)),0)</f>
        <v>0</v>
      </c>
      <c r="J164" s="8">
        <f>IF(მონაცემები!$I164&lt;&gt;"არ დაწყებულა",((J$1&gt;მონაცემები!$I164)*OR(მონაცემები!$AF164&gt;J$1,მონაცემები!$AF164="")*((J$1-მონაცემები!$I164)/365)),0)</f>
        <v>0</v>
      </c>
      <c r="K164" s="8">
        <f>IF(მონაცემები!$I164&lt;&gt;"არ დაწყებულა",((K$1&gt;მონაცემები!$I164)*OR(მონაცემები!$AF164&gt;K$1,მონაცემები!$AF164="")*((K$1-მონაცემები!$I164)/365)),0)</f>
        <v>0</v>
      </c>
      <c r="L164" s="8">
        <f>IF(მონაცემები!$I164&lt;&gt;"არ დაწყებულა",((L$1&gt;მონაცემები!$I164)*OR(მონაცემები!$AF164&gt;L$1,მონაცემები!$AF164="")*((L$1-მონაცემები!$I164)/365)),0)</f>
        <v>0</v>
      </c>
      <c r="M164" s="8">
        <f>IF(მონაცემები!$I164&lt;&gt;"არ დაწყებულა",((M$1&gt;მონაცემები!$I164)*OR(მონაცემები!$AF164&gt;M$1,მონაცემები!$AF164="")*((M$1-მონაცემები!$I164)/365)),0)</f>
        <v>0</v>
      </c>
      <c r="N164" s="8">
        <f>IF(მონაცემები!$I164&lt;&gt;"არ დაწყებულა",((N$1&gt;მონაცემები!$I164)*OR(მონაცემები!$AF164&gt;N$1,მონაცემები!$AF164="")*((N$1-მონაცემები!$I164)/365)),0)</f>
        <v>0</v>
      </c>
      <c r="O164" s="8">
        <f>IF(მონაცემები!$I164&lt;&gt;"არ დაწყებულა",((O$1&gt;მონაცემები!$I164)*OR(მონაცემები!$AF164&gt;O$1,მონაცემები!$AF164="")*((O$1-მონაცემები!$I164)/365)),0)</f>
        <v>0</v>
      </c>
      <c r="P164" s="8">
        <f>IF(მონაცემები!$I164&lt;&gt;"არ დაწყებულა",((P$1&gt;მონაცემები!$I164)*OR(მონაცემები!$AF164&gt;P$1,მონაცემები!$AF164="")*((P$1-მონაცემები!$I164)/365)),0)</f>
        <v>0</v>
      </c>
      <c r="Q164" s="8">
        <f>IF(მონაცემები!$I164&lt;&gt;"არ დაწყებულა",((Q$1&gt;მონაცემები!$I164)*OR(მონაცემები!$AF164&gt;Q$1,მონაცემები!$AF164="")*((Q$1-მონაცემები!$I164)/365)),0)</f>
        <v>0</v>
      </c>
      <c r="R164" s="8">
        <f>IF(მონაცემები!$I164&lt;&gt;"არ დაწყებულა",((R$1&gt;მონაცემები!$I164)*OR(მონაცემები!$AF164&gt;R$1,მონაცემები!$AF164="")*((R$1-მონაცემები!$I164)/365)),0)</f>
        <v>0</v>
      </c>
      <c r="S164" s="8">
        <f>IF(მონაცემები!$I164&lt;&gt;"არ დაწყებულა",((S$1&gt;მონაცემები!$I164)*OR(მონაცემები!$AF164&gt;S$1,მონაცემები!$AF164="")*((S$1-მონაცემები!$I164)/365)),0)</f>
        <v>0</v>
      </c>
      <c r="T164" s="8">
        <f>IF(მონაცემები!$I164&lt;&gt;"არ დაწყებულა",((T$1&gt;მონაცემები!$I164)*OR(მონაცემები!$AF164&gt;T$1,მონაცემები!$AF164="")*((T$1-მონაცემები!$I164)/365)),0)</f>
        <v>0</v>
      </c>
      <c r="U164" s="8">
        <f>IF(მონაცემები!$I164&lt;&gt;"არ დაწყებულა",((U$1&gt;მონაცემები!$I164)*OR(მონაცემები!$AF164&gt;U$1,მონაცემები!$AF164="")*((U$1-მონაცემები!$I164)/365)),0)</f>
        <v>0</v>
      </c>
      <c r="V164" s="8">
        <f>IF(მონაცემები!$I164&lt;&gt;"არ დაწყებულა",((V$1&gt;მონაცემები!$I164)*OR(მონაცემები!$AF164&gt;V$1,მონაცემები!$AF164="")*((V$1-მონაცემები!$I164)/365)),0)</f>
        <v>0</v>
      </c>
      <c r="W164" s="8">
        <f>IF(მონაცემები!$I164&lt;&gt;"არ დაწყებულა",((W$1&gt;მონაცემები!$I164)*OR(მონაცემები!$AF164&gt;W$1,მონაცემები!$AF164="")*((W$1-მონაცემები!$I164)/365)),0)</f>
        <v>0</v>
      </c>
      <c r="X164" s="8">
        <f>IF(მონაცემები!$I164&lt;&gt;"არ დაწყებულა",((X$1&gt;მონაცემები!$I164)*OR(მონაცემები!$AF164&gt;X$1,მონაცემები!$AF164="")*((X$1-მონაცემები!$I164)/365)),0)</f>
        <v>0</v>
      </c>
      <c r="Y164" s="8">
        <f>IF(მონაცემები!$I164&lt;&gt;"არ დაწყებულა",((Y$1&gt;მონაცემები!$I164)*OR(მონაცემები!$AF164&gt;Y$1,მონაცემები!$AF164="")*((Y$1-მონაცემები!$I164)/365)),0)</f>
        <v>0</v>
      </c>
      <c r="Z164" s="8">
        <f>IF(მონაცემები!$I164&lt;&gt;"არ დაწყებულა",((Z$1&gt;მონაცემები!$I164)*OR(მონაცემები!$AF164&gt;Z$1,მონაცემები!$AF164="")*((Z$1-მონაცემები!$I164)/365)),0)</f>
        <v>0</v>
      </c>
      <c r="AA164" s="8">
        <f>IF(მონაცემები!$I164&lt;&gt;"არ დაწყებულა",((AA$1&gt;მონაცემები!$I164)*OR(მონაცემები!$AF164&gt;AA$1,მონაცემები!$AF164="")*((AA$1-მონაცემები!$I164)/365)),0)</f>
        <v>0</v>
      </c>
      <c r="AB164" s="8">
        <f>IF(მონაცემები!$I164&lt;&gt;"არ დაწყებულა",((AB$1&gt;მონაცემები!$I164)*OR(მონაცემები!$AF164&gt;AB$1,მონაცემები!$AF164="")*((AB$1-მონაცემები!$I164)/365)),0)</f>
        <v>0</v>
      </c>
      <c r="AC164" s="8">
        <f>IF(მონაცემები!$I164&lt;&gt;"არ დაწყებულა",((AC$1&gt;მონაცემები!$I164)*OR(მონაცემები!$AF164&gt;AC$1,მონაცემები!$AF164="")*((AC$1-მონაცემები!$I164)/365)),0)</f>
        <v>0</v>
      </c>
      <c r="AD164" s="8">
        <f>IF(მონაცემები!$I164&lt;&gt;"არ დაწყებულა",((AD$1&gt;მონაცემები!$I164)*OR(მონაცემები!$AF164&gt;AD$1,მონაცემები!$AF164="")*((AD$1-მონაცემები!$I164)/365)),0)</f>
        <v>0</v>
      </c>
      <c r="AE164" s="8">
        <f>IF(მონაცემები!$I164&lt;&gt;"არ დაწყებულა",((AE$1&gt;მონაცემები!$I164)*OR(მონაცემები!$AF164&gt;AE$1,მონაცემები!$AF164="")*((AE$1-მონაცემები!$I164)/365)),0)</f>
        <v>0</v>
      </c>
      <c r="AF164" s="8">
        <f>IF(მონაცემები!$I164&lt;&gt;"არ დაწყებულა",((AF$1&gt;მონაცემები!$I164)*OR(მონაცემები!$AF164&gt;AF$1,მონაცემები!$AF164="")*((AF$1-მონაცემები!$I164)/365)),0)</f>
        <v>0</v>
      </c>
      <c r="AG164" s="8">
        <f>IF(მონაცემები!$I164&lt;&gt;"არ დაწყებულა",((AG$1&gt;მონაცემები!$I164)*OR(მონაცემები!$AF164&gt;AG$1,მონაცემები!$AF164="")*((AG$1-მონაცემები!$I164)/365)),0)</f>
        <v>0</v>
      </c>
      <c r="AH164" s="8">
        <f>IF(მონაცემები!$I164&lt;&gt;"არ დაწყებულა",((AH$1&gt;მონაცემები!$I164)*OR(მონაცემები!$AF164&gt;AH$1,მონაცემები!$AF164="")*((AH$1-მონაცემები!$I164)/365)),0)</f>
        <v>0</v>
      </c>
      <c r="AI164" s="8">
        <f>IF(მონაცემები!$I164&lt;&gt;"არ დაწყებულა",((AI$1&gt;მონაცემები!$I164)*OR(მონაცემები!$AF164&gt;AI$1,მონაცემები!$AF164="")*((AI$1-მონაცემები!$I164)/365)),0)</f>
        <v>0</v>
      </c>
      <c r="AJ164" s="8">
        <f>IF(მონაცემები!$I164&lt;&gt;"არ დაწყებულა",((AJ$1&gt;მონაცემები!$I164)*OR(მონაცემები!$AF164&gt;AJ$1,მონაცემები!$AF164="")*((AJ$1-მონაცემები!$I164)/365)),0)</f>
        <v>0</v>
      </c>
      <c r="AK164" s="8">
        <f>IF(მონაცემები!$I164&lt;&gt;"არ დაწყებულა",((AK$1&gt;მონაცემები!$I164)*OR(მონაცემები!$AF164&gt;AK$1,მონაცემები!$AF164="")*((AK$1-მონაცემები!$I164)/365)),0)</f>
        <v>0</v>
      </c>
      <c r="AL164" s="8">
        <f>IF(მონაცემები!$I164&lt;&gt;"არ დაწყებულა",((AL$1&gt;მონაცემები!$I164)*OR(მონაცემები!$AF164&gt;AL$1,მონაცემები!$AF164="")*((AL$1-მონაცემები!$I164)/365)),0)</f>
        <v>0</v>
      </c>
      <c r="AM164" s="8">
        <f>IF(მონაცემები!$I164&lt;&gt;"არ დაწყებულა",((AM$1&gt;მონაცემები!$I164)*OR(მონაცემები!$AF164&gt;AM$1,მონაცემები!$AF164="")*((AM$1-მონაცემები!$I164)/365)),0)</f>
        <v>0</v>
      </c>
      <c r="AN164" s="8">
        <f>IF(მონაცემები!$I164&lt;&gt;"არ დაწყებულა",((AN$1&gt;მონაცემები!$I164)*OR(მონაცემები!$AF164&gt;AN$1,მონაცემები!$AF164="")*((AN$1-მონაცემები!$I164)/365)),0)</f>
        <v>0</v>
      </c>
      <c r="AO164" s="8">
        <f>IF(მონაცემები!$I164&lt;&gt;"არ დაწყებულა",((AO$1&gt;მონაცემები!$I164)*OR(მონაცემები!$AF164&gt;AO$1,მონაცემები!$AF164="")*((AO$1-მონაცემები!$I164)/365)),0)</f>
        <v>0</v>
      </c>
      <c r="AP164" s="8">
        <f>IF(მონაცემები!$I164&lt;&gt;"არ დაწყებულა",((AP$1&gt;მონაცემები!$I164)*OR(მონაცემები!$AF164&gt;AP$1,მონაცემები!$AF164="")*((AP$1-მონაცემები!$I164)/365)),0)</f>
        <v>0</v>
      </c>
      <c r="AQ164" s="8">
        <f>IF(მონაცემები!$I164&lt;&gt;"არ დაწყებულა",((AQ$1&gt;მონაცემები!$I164)*OR(მონაცემები!$AF164&gt;AQ$1,მონაცემები!$AF164="")*((AQ$1-მონაცემები!$I164)/365)),0)</f>
        <v>0</v>
      </c>
      <c r="AR164" s="8">
        <f>IF(მონაცემები!$I164&lt;&gt;"არ დაწყებულა",((AR$1&gt;მონაცემები!$I164)*OR(მონაცემები!$AF164&gt;AR$1,მონაცემები!$AF164="")*((AR$1-მონაცემები!$I164)/365)),0)</f>
        <v>0</v>
      </c>
      <c r="AS164" s="8">
        <f>IF(მონაცემები!$I164&lt;&gt;"არ დაწყებულა",((AS$1&gt;მონაცემები!$I164)*OR(მონაცემები!$AF164&gt;AS$1,მონაცემები!$AF164="")*((AS$1-მონაცემები!$I164)/365)),0)</f>
        <v>0</v>
      </c>
      <c r="AT164" s="8">
        <f>IF(მონაცემები!$I164&lt;&gt;"არ დაწყებულა",((AT$1&gt;მონაცემები!$I164)*OR(მონაცემები!$AF164&gt;AT$1,მონაცემები!$AF164="")*((AT$1-მონაცემები!$I164)/365)),0)</f>
        <v>0</v>
      </c>
      <c r="AU164" s="8">
        <f>IF(მონაცემები!$I164&lt;&gt;"არ დაწყებულა",((AU$1&gt;მონაცემები!$I164)*OR(მონაცემები!$AF164&gt;AU$1,მონაცემები!$AF164="")*((AU$1-მონაცემები!$I164)/365)),0)</f>
        <v>0</v>
      </c>
      <c r="AV164" s="8">
        <f>IF(მონაცემები!$I164&lt;&gt;"არ დაწყებულა",((AV$1&gt;მონაცემები!$I164)*OR(მონაცემები!$AF164&gt;AV$1,მონაცემები!$AF164="")*((AV$1-მონაცემები!$I164)/365)),0)</f>
        <v>0</v>
      </c>
      <c r="AW164" s="8">
        <f>IF(მონაცემები!$I164&lt;&gt;"არ დაწყებულა",((AW$1&gt;მონაცემები!$I164)*OR(მონაცემები!$AF164&gt;AW$1,მონაცემები!$AF164="")*((AW$1-მონაცემები!$I164)/365)),0)</f>
        <v>0</v>
      </c>
      <c r="AX164" s="8">
        <f>IF(მონაცემები!$I164&lt;&gt;"არ დაწყებულა",((AX$1&gt;მონაცემები!$I164)*OR(მონაცემები!$AF164&gt;AX$1,მონაცემები!$AF164="")*((AX$1-მონაცემები!$I164)/365)),0)</f>
        <v>0</v>
      </c>
      <c r="AY164" s="8">
        <f>IF(მონაცემები!$I164&lt;&gt;"არ დაწყებულა",((AY$1&gt;მონაცემები!$I164)*OR(მონაცემები!$AF164&gt;AY$1,მონაცემები!$AF164="")*((AY$1-მონაცემები!$I164)/365)),0)</f>
        <v>0</v>
      </c>
      <c r="AZ164" s="8">
        <f>IF(მონაცემები!$I164&lt;&gt;"არ დაწყებულა",((AZ$1&gt;მონაცემები!$I164)*OR(მონაცემები!$AF164&gt;AZ$1,მონაცემები!$AF164="")*((AZ$1-მონაცემები!$I164)/365)),0)</f>
        <v>0</v>
      </c>
      <c r="BA164" s="8">
        <f>IF(მონაცემები!$I164&lt;&gt;"არ დაწყებულა",((BA$1&gt;მონაცემები!$I164)*OR(მონაცემები!$AF164&gt;BA$1,მონაცემები!$AF164="")*((BA$1-მონაცემები!$I164)/365)),0)</f>
        <v>0</v>
      </c>
      <c r="BB164" s="8">
        <f>IF(მონაცემები!$I164&lt;&gt;"არ დაწყებულა",((BB$1&gt;მონაცემები!$I164)*OR(მონაცემები!$AF164&gt;BB$1,მონაცემები!$AF164="")*((BB$1-მონაცემები!$I164)/365)),0)</f>
        <v>0</v>
      </c>
      <c r="BC164" s="8">
        <f>IF(მონაცემები!$I164&lt;&gt;"არ დაწყებულა",((BC$1&gt;მონაცემები!$I164)*OR(მონაცემები!$AF164&gt;BC$1,მონაცემები!$AF164="")*((BC$1-მონაცემები!$I164)/365)),0)</f>
        <v>0</v>
      </c>
      <c r="BD164" s="8">
        <f>IF(მონაცემები!$I164&lt;&gt;"არ დაწყებულა",((BD$1&gt;მონაცემები!$I164)*OR(მონაცემები!$AF164&gt;BD$1,მონაცემები!$AF164="")*((BD$1-მონაცემები!$I164)/365)),0)</f>
        <v>0</v>
      </c>
    </row>
    <row r="165" spans="2:56">
      <c r="B165" s="8">
        <f>IF(მონაცემები!$I165&lt;&gt;"არ დაწყებულა",((B$1&gt;მონაცემები!$I165)*OR(მონაცემები!$AF165&gt;B$1,მონაცემები!$AF165="")*((B$1-მონაცემები!$I165)/365)),0)</f>
        <v>0</v>
      </c>
      <c r="C165" s="8">
        <f>IF(მონაცემები!$I165&lt;&gt;"არ დაწყებულა",((C$1&gt;მონაცემები!$I165)*OR(მონაცემები!$AF165&gt;C$1,მონაცემები!$AF165="")*((C$1-მონაცემები!$I165)/365)),0)</f>
        <v>0</v>
      </c>
      <c r="D165" s="8">
        <f>IF(მონაცემები!$I165&lt;&gt;"არ დაწყებულა",((D$1&gt;მონაცემები!$I165)*OR(მონაცემები!$AF165&gt;D$1,მონაცემები!$AF165="")*((D$1-მონაცემები!$I165)/365)),0)</f>
        <v>0</v>
      </c>
      <c r="E165" s="8">
        <f>IF(მონაცემები!$I165&lt;&gt;"არ დაწყებულა",((E$1&gt;მონაცემები!$I165)*OR(მონაცემები!$AF165&gt;E$1,მონაცემები!$AF165="")*((E$1-მონაცემები!$I165)/365)),0)</f>
        <v>0</v>
      </c>
      <c r="F165" s="8">
        <f>IF(მონაცემები!$I165&lt;&gt;"არ დაწყებულა",((F$1&gt;მონაცემები!$I165)*OR(მონაცემები!$AF165&gt;F$1,მონაცემები!$AF165="")*((F$1-მონაცემები!$I165)/365)),0)</f>
        <v>0</v>
      </c>
      <c r="G165" s="8">
        <f>IF(მონაცემები!$I165&lt;&gt;"არ დაწყებულა",((G$1&gt;მონაცემები!$I165)*OR(მონაცემები!$AF165&gt;G$1,მონაცემები!$AF165="")*((G$1-მონაცემები!$I165)/365)),0)</f>
        <v>0</v>
      </c>
      <c r="H165" s="8">
        <f>IF(მონაცემები!$I165&lt;&gt;"არ დაწყებულა",((H$1&gt;მონაცემები!$I165)*OR(მონაცემები!$AF165&gt;H$1,მონაცემები!$AF165="")*((H$1-მონაცემები!$I165)/365)),0)</f>
        <v>0</v>
      </c>
      <c r="I165" s="8">
        <f>IF(მონაცემები!$I165&lt;&gt;"არ დაწყებულა",((I$1&gt;მონაცემები!$I165)*OR(მონაცემები!$AF165&gt;I$1,მონაცემები!$AF165="")*((I$1-მონაცემები!$I165)/365)),0)</f>
        <v>0</v>
      </c>
      <c r="J165" s="8">
        <f>IF(მონაცემები!$I165&lt;&gt;"არ დაწყებულა",((J$1&gt;მონაცემები!$I165)*OR(მონაცემები!$AF165&gt;J$1,მონაცემები!$AF165="")*((J$1-მონაცემები!$I165)/365)),0)</f>
        <v>0</v>
      </c>
      <c r="K165" s="8">
        <f>IF(მონაცემები!$I165&lt;&gt;"არ დაწყებულა",((K$1&gt;მონაცემები!$I165)*OR(მონაცემები!$AF165&gt;K$1,მონაცემები!$AF165="")*((K$1-მონაცემები!$I165)/365)),0)</f>
        <v>0</v>
      </c>
      <c r="L165" s="8">
        <f>IF(მონაცემები!$I165&lt;&gt;"არ დაწყებულა",((L$1&gt;მონაცემები!$I165)*OR(მონაცემები!$AF165&gt;L$1,მონაცემები!$AF165="")*((L$1-მონაცემები!$I165)/365)),0)</f>
        <v>0</v>
      </c>
      <c r="M165" s="8">
        <f>IF(მონაცემები!$I165&lt;&gt;"არ დაწყებულა",((M$1&gt;მონაცემები!$I165)*OR(მონაცემები!$AF165&gt;M$1,მონაცემები!$AF165="")*((M$1-მონაცემები!$I165)/365)),0)</f>
        <v>0</v>
      </c>
      <c r="N165" s="8">
        <f>IF(მონაცემები!$I165&lt;&gt;"არ დაწყებულა",((N$1&gt;მონაცემები!$I165)*OR(მონაცემები!$AF165&gt;N$1,მონაცემები!$AF165="")*((N$1-მონაცემები!$I165)/365)),0)</f>
        <v>0</v>
      </c>
      <c r="O165" s="8">
        <f>IF(მონაცემები!$I165&lt;&gt;"არ დაწყებულა",((O$1&gt;მონაცემები!$I165)*OR(მონაცემები!$AF165&gt;O$1,მონაცემები!$AF165="")*((O$1-მონაცემები!$I165)/365)),0)</f>
        <v>0</v>
      </c>
      <c r="P165" s="8">
        <f>IF(მონაცემები!$I165&lt;&gt;"არ დაწყებულა",((P$1&gt;მონაცემები!$I165)*OR(მონაცემები!$AF165&gt;P$1,მონაცემები!$AF165="")*((P$1-მონაცემები!$I165)/365)),0)</f>
        <v>0</v>
      </c>
      <c r="Q165" s="8">
        <f>IF(მონაცემები!$I165&lt;&gt;"არ დაწყებულა",((Q$1&gt;მონაცემები!$I165)*OR(მონაცემები!$AF165&gt;Q$1,მონაცემები!$AF165="")*((Q$1-მონაცემები!$I165)/365)),0)</f>
        <v>0</v>
      </c>
      <c r="R165" s="8">
        <f>IF(მონაცემები!$I165&lt;&gt;"არ დაწყებულა",((R$1&gt;მონაცემები!$I165)*OR(მონაცემები!$AF165&gt;R$1,მონაცემები!$AF165="")*((R$1-მონაცემები!$I165)/365)),0)</f>
        <v>0</v>
      </c>
      <c r="S165" s="8">
        <f>IF(მონაცემები!$I165&lt;&gt;"არ დაწყებულა",((S$1&gt;მონაცემები!$I165)*OR(მონაცემები!$AF165&gt;S$1,მონაცემები!$AF165="")*((S$1-მონაცემები!$I165)/365)),0)</f>
        <v>0</v>
      </c>
      <c r="T165" s="8">
        <f>IF(მონაცემები!$I165&lt;&gt;"არ დაწყებულა",((T$1&gt;მონაცემები!$I165)*OR(მონაცემები!$AF165&gt;T$1,მონაცემები!$AF165="")*((T$1-მონაცემები!$I165)/365)),0)</f>
        <v>0</v>
      </c>
      <c r="U165" s="8">
        <f>IF(მონაცემები!$I165&lt;&gt;"არ დაწყებულა",((U$1&gt;მონაცემები!$I165)*OR(მონაცემები!$AF165&gt;U$1,მონაცემები!$AF165="")*((U$1-მონაცემები!$I165)/365)),0)</f>
        <v>0</v>
      </c>
      <c r="V165" s="8">
        <f>IF(მონაცემები!$I165&lt;&gt;"არ დაწყებულა",((V$1&gt;მონაცემები!$I165)*OR(მონაცემები!$AF165&gt;V$1,მონაცემები!$AF165="")*((V$1-მონაცემები!$I165)/365)),0)</f>
        <v>0</v>
      </c>
      <c r="W165" s="8">
        <f>IF(მონაცემები!$I165&lt;&gt;"არ დაწყებულა",((W$1&gt;მონაცემები!$I165)*OR(მონაცემები!$AF165&gt;W$1,მონაცემები!$AF165="")*((W$1-მონაცემები!$I165)/365)),0)</f>
        <v>0</v>
      </c>
      <c r="X165" s="8">
        <f>IF(მონაცემები!$I165&lt;&gt;"არ დაწყებულა",((X$1&gt;მონაცემები!$I165)*OR(მონაცემები!$AF165&gt;X$1,მონაცემები!$AF165="")*((X$1-მონაცემები!$I165)/365)),0)</f>
        <v>0</v>
      </c>
      <c r="Y165" s="8">
        <f>IF(მონაცემები!$I165&lt;&gt;"არ დაწყებულა",((Y$1&gt;მონაცემები!$I165)*OR(მონაცემები!$AF165&gt;Y$1,მონაცემები!$AF165="")*((Y$1-მონაცემები!$I165)/365)),0)</f>
        <v>0</v>
      </c>
      <c r="Z165" s="8">
        <f>IF(მონაცემები!$I165&lt;&gt;"არ დაწყებულა",((Z$1&gt;მონაცემები!$I165)*OR(მონაცემები!$AF165&gt;Z$1,მონაცემები!$AF165="")*((Z$1-მონაცემები!$I165)/365)),0)</f>
        <v>0</v>
      </c>
      <c r="AA165" s="8">
        <f>IF(მონაცემები!$I165&lt;&gt;"არ დაწყებულა",((AA$1&gt;მონაცემები!$I165)*OR(მონაცემები!$AF165&gt;AA$1,მონაცემები!$AF165="")*((AA$1-მონაცემები!$I165)/365)),0)</f>
        <v>0</v>
      </c>
      <c r="AB165" s="8">
        <f>IF(მონაცემები!$I165&lt;&gt;"არ დაწყებულა",((AB$1&gt;მონაცემები!$I165)*OR(მონაცემები!$AF165&gt;AB$1,მონაცემები!$AF165="")*((AB$1-მონაცემები!$I165)/365)),0)</f>
        <v>0</v>
      </c>
      <c r="AC165" s="8">
        <f>IF(მონაცემები!$I165&lt;&gt;"არ დაწყებულა",((AC$1&gt;მონაცემები!$I165)*OR(მონაცემები!$AF165&gt;AC$1,მონაცემები!$AF165="")*((AC$1-მონაცემები!$I165)/365)),0)</f>
        <v>0</v>
      </c>
      <c r="AD165" s="8">
        <f>IF(მონაცემები!$I165&lt;&gt;"არ დაწყებულა",((AD$1&gt;მონაცემები!$I165)*OR(მონაცემები!$AF165&gt;AD$1,მონაცემები!$AF165="")*((AD$1-მონაცემები!$I165)/365)),0)</f>
        <v>0</v>
      </c>
      <c r="AE165" s="8">
        <f>IF(მონაცემები!$I165&lt;&gt;"არ დაწყებულა",((AE$1&gt;მონაცემები!$I165)*OR(მონაცემები!$AF165&gt;AE$1,მონაცემები!$AF165="")*((AE$1-მონაცემები!$I165)/365)),0)</f>
        <v>0</v>
      </c>
      <c r="AF165" s="8">
        <f>IF(მონაცემები!$I165&lt;&gt;"არ დაწყებულა",((AF$1&gt;მონაცემები!$I165)*OR(მონაცემები!$AF165&gt;AF$1,მონაცემები!$AF165="")*((AF$1-მონაცემები!$I165)/365)),0)</f>
        <v>0</v>
      </c>
      <c r="AG165" s="8">
        <f>IF(მონაცემები!$I165&lt;&gt;"არ დაწყებულა",((AG$1&gt;მონაცემები!$I165)*OR(მონაცემები!$AF165&gt;AG$1,მონაცემები!$AF165="")*((AG$1-მონაცემები!$I165)/365)),0)</f>
        <v>0</v>
      </c>
      <c r="AH165" s="8">
        <f>IF(მონაცემები!$I165&lt;&gt;"არ დაწყებულა",((AH$1&gt;მონაცემები!$I165)*OR(მონაცემები!$AF165&gt;AH$1,მონაცემები!$AF165="")*((AH$1-მონაცემები!$I165)/365)),0)</f>
        <v>0</v>
      </c>
      <c r="AI165" s="8">
        <f>IF(მონაცემები!$I165&lt;&gt;"არ დაწყებულა",((AI$1&gt;მონაცემები!$I165)*OR(მონაცემები!$AF165&gt;AI$1,მონაცემები!$AF165="")*((AI$1-მონაცემები!$I165)/365)),0)</f>
        <v>0</v>
      </c>
      <c r="AJ165" s="8">
        <f>IF(მონაცემები!$I165&lt;&gt;"არ დაწყებულა",((AJ$1&gt;მონაცემები!$I165)*OR(მონაცემები!$AF165&gt;AJ$1,მონაცემები!$AF165="")*((AJ$1-მონაცემები!$I165)/365)),0)</f>
        <v>0</v>
      </c>
      <c r="AK165" s="8">
        <f>IF(მონაცემები!$I165&lt;&gt;"არ დაწყებულა",((AK$1&gt;მონაცემები!$I165)*OR(მონაცემები!$AF165&gt;AK$1,მონაცემები!$AF165="")*((AK$1-მონაცემები!$I165)/365)),0)</f>
        <v>0</v>
      </c>
      <c r="AL165" s="8">
        <f>IF(მონაცემები!$I165&lt;&gt;"არ დაწყებულა",((AL$1&gt;მონაცემები!$I165)*OR(მონაცემები!$AF165&gt;AL$1,მონაცემები!$AF165="")*((AL$1-მონაცემები!$I165)/365)),0)</f>
        <v>0</v>
      </c>
      <c r="AM165" s="8">
        <f>IF(მონაცემები!$I165&lt;&gt;"არ დაწყებულა",((AM$1&gt;მონაცემები!$I165)*OR(მონაცემები!$AF165&gt;AM$1,მონაცემები!$AF165="")*((AM$1-მონაცემები!$I165)/365)),0)</f>
        <v>0</v>
      </c>
      <c r="AN165" s="8">
        <f>IF(მონაცემები!$I165&lt;&gt;"არ დაწყებულა",((AN$1&gt;მონაცემები!$I165)*OR(მონაცემები!$AF165&gt;AN$1,მონაცემები!$AF165="")*((AN$1-მონაცემები!$I165)/365)),0)</f>
        <v>0</v>
      </c>
      <c r="AO165" s="8">
        <f>IF(მონაცემები!$I165&lt;&gt;"არ დაწყებულა",((AO$1&gt;მონაცემები!$I165)*OR(მონაცემები!$AF165&gt;AO$1,მონაცემები!$AF165="")*((AO$1-მონაცემები!$I165)/365)),0)</f>
        <v>0</v>
      </c>
      <c r="AP165" s="8">
        <f>IF(მონაცემები!$I165&lt;&gt;"არ დაწყებულა",((AP$1&gt;მონაცემები!$I165)*OR(მონაცემები!$AF165&gt;AP$1,მონაცემები!$AF165="")*((AP$1-მონაცემები!$I165)/365)),0)</f>
        <v>0</v>
      </c>
      <c r="AQ165" s="8">
        <f>IF(მონაცემები!$I165&lt;&gt;"არ დაწყებულა",((AQ$1&gt;მონაცემები!$I165)*OR(მონაცემები!$AF165&gt;AQ$1,მონაცემები!$AF165="")*((AQ$1-მონაცემები!$I165)/365)),0)</f>
        <v>0</v>
      </c>
      <c r="AR165" s="8">
        <f>IF(მონაცემები!$I165&lt;&gt;"არ დაწყებულა",((AR$1&gt;მონაცემები!$I165)*OR(მონაცემები!$AF165&gt;AR$1,მონაცემები!$AF165="")*((AR$1-მონაცემები!$I165)/365)),0)</f>
        <v>0</v>
      </c>
      <c r="AS165" s="8">
        <f>IF(მონაცემები!$I165&lt;&gt;"არ დაწყებულა",((AS$1&gt;მონაცემები!$I165)*OR(მონაცემები!$AF165&gt;AS$1,მონაცემები!$AF165="")*((AS$1-მონაცემები!$I165)/365)),0)</f>
        <v>0</v>
      </c>
      <c r="AT165" s="8">
        <f>IF(მონაცემები!$I165&lt;&gt;"არ დაწყებულა",((AT$1&gt;მონაცემები!$I165)*OR(მონაცემები!$AF165&gt;AT$1,მონაცემები!$AF165="")*((AT$1-მონაცემები!$I165)/365)),0)</f>
        <v>0</v>
      </c>
      <c r="AU165" s="8">
        <f>IF(მონაცემები!$I165&lt;&gt;"არ დაწყებულა",((AU$1&gt;მონაცემები!$I165)*OR(მონაცემები!$AF165&gt;AU$1,მონაცემები!$AF165="")*((AU$1-მონაცემები!$I165)/365)),0)</f>
        <v>0</v>
      </c>
      <c r="AV165" s="8">
        <f>IF(მონაცემები!$I165&lt;&gt;"არ დაწყებულა",((AV$1&gt;მონაცემები!$I165)*OR(მონაცემები!$AF165&gt;AV$1,მონაცემები!$AF165="")*((AV$1-მონაცემები!$I165)/365)),0)</f>
        <v>0</v>
      </c>
      <c r="AW165" s="8">
        <f>IF(მონაცემები!$I165&lt;&gt;"არ დაწყებულა",((AW$1&gt;მონაცემები!$I165)*OR(მონაცემები!$AF165&gt;AW$1,მონაცემები!$AF165="")*((AW$1-მონაცემები!$I165)/365)),0)</f>
        <v>0</v>
      </c>
      <c r="AX165" s="8">
        <f>IF(მონაცემები!$I165&lt;&gt;"არ დაწყებულა",((AX$1&gt;მონაცემები!$I165)*OR(მონაცემები!$AF165&gt;AX$1,მონაცემები!$AF165="")*((AX$1-მონაცემები!$I165)/365)),0)</f>
        <v>0</v>
      </c>
      <c r="AY165" s="8">
        <f>IF(მონაცემები!$I165&lt;&gt;"არ დაწყებულა",((AY$1&gt;მონაცემები!$I165)*OR(მონაცემები!$AF165&gt;AY$1,მონაცემები!$AF165="")*((AY$1-მონაცემები!$I165)/365)),0)</f>
        <v>0</v>
      </c>
      <c r="AZ165" s="8">
        <f>IF(მონაცემები!$I165&lt;&gt;"არ დაწყებულა",((AZ$1&gt;მონაცემები!$I165)*OR(მონაცემები!$AF165&gt;AZ$1,მონაცემები!$AF165="")*((AZ$1-მონაცემები!$I165)/365)),0)</f>
        <v>0</v>
      </c>
      <c r="BA165" s="8">
        <f>IF(მონაცემები!$I165&lt;&gt;"არ დაწყებულა",((BA$1&gt;მონაცემები!$I165)*OR(მონაცემები!$AF165&gt;BA$1,მონაცემები!$AF165="")*((BA$1-მონაცემები!$I165)/365)),0)</f>
        <v>0</v>
      </c>
      <c r="BB165" s="8">
        <f>IF(მონაცემები!$I165&lt;&gt;"არ დაწყებულა",((BB$1&gt;მონაცემები!$I165)*OR(მონაცემები!$AF165&gt;BB$1,მონაცემები!$AF165="")*((BB$1-მონაცემები!$I165)/365)),0)</f>
        <v>0</v>
      </c>
      <c r="BC165" s="8">
        <f>IF(მონაცემები!$I165&lt;&gt;"არ დაწყებულა",((BC$1&gt;მონაცემები!$I165)*OR(მონაცემები!$AF165&gt;BC$1,მონაცემები!$AF165="")*((BC$1-მონაცემები!$I165)/365)),0)</f>
        <v>0</v>
      </c>
      <c r="BD165" s="8">
        <f>IF(მონაცემები!$I165&lt;&gt;"არ დაწყებულა",((BD$1&gt;მონაცემები!$I165)*OR(მონაცემები!$AF165&gt;BD$1,მონაცემები!$AF165="")*((BD$1-მონაცემები!$I165)/365)),0)</f>
        <v>0</v>
      </c>
    </row>
    <row r="166" spans="2:56">
      <c r="B166" s="8">
        <f>IF(მონაცემები!$I166&lt;&gt;"არ დაწყებულა",((B$1&gt;მონაცემები!$I166)*OR(მონაცემები!$AF166&gt;B$1,მონაცემები!$AF166="")*((B$1-მონაცემები!$I166)/365)),0)</f>
        <v>0</v>
      </c>
      <c r="C166" s="8">
        <f>IF(მონაცემები!$I166&lt;&gt;"არ დაწყებულა",((C$1&gt;მონაცემები!$I166)*OR(მონაცემები!$AF166&gt;C$1,მონაცემები!$AF166="")*((C$1-მონაცემები!$I166)/365)),0)</f>
        <v>0</v>
      </c>
      <c r="D166" s="8">
        <f>IF(მონაცემები!$I166&lt;&gt;"არ დაწყებულა",((D$1&gt;მონაცემები!$I166)*OR(მონაცემები!$AF166&gt;D$1,მონაცემები!$AF166="")*((D$1-მონაცემები!$I166)/365)),0)</f>
        <v>0</v>
      </c>
      <c r="E166" s="8">
        <f>IF(მონაცემები!$I166&lt;&gt;"არ დაწყებულა",((E$1&gt;მონაცემები!$I166)*OR(მონაცემები!$AF166&gt;E$1,მონაცემები!$AF166="")*((E$1-მონაცემები!$I166)/365)),0)</f>
        <v>0</v>
      </c>
      <c r="F166" s="8">
        <f>IF(მონაცემები!$I166&lt;&gt;"არ დაწყებულა",((F$1&gt;მონაცემები!$I166)*OR(მონაცემები!$AF166&gt;F$1,მონაცემები!$AF166="")*((F$1-მონაცემები!$I166)/365)),0)</f>
        <v>0</v>
      </c>
      <c r="G166" s="8">
        <f>IF(მონაცემები!$I166&lt;&gt;"არ დაწყებულა",((G$1&gt;მონაცემები!$I166)*OR(მონაცემები!$AF166&gt;G$1,მონაცემები!$AF166="")*((G$1-მონაცემები!$I166)/365)),0)</f>
        <v>0</v>
      </c>
      <c r="H166" s="8">
        <f>IF(მონაცემები!$I166&lt;&gt;"არ დაწყებულა",((H$1&gt;მონაცემები!$I166)*OR(მონაცემები!$AF166&gt;H$1,მონაცემები!$AF166="")*((H$1-მონაცემები!$I166)/365)),0)</f>
        <v>0</v>
      </c>
      <c r="I166" s="8">
        <f>IF(მონაცემები!$I166&lt;&gt;"არ დაწყებულა",((I$1&gt;მონაცემები!$I166)*OR(მონაცემები!$AF166&gt;I$1,მონაცემები!$AF166="")*((I$1-მონაცემები!$I166)/365)),0)</f>
        <v>0</v>
      </c>
      <c r="J166" s="8">
        <f>IF(მონაცემები!$I166&lt;&gt;"არ დაწყებულა",((J$1&gt;მონაცემები!$I166)*OR(მონაცემები!$AF166&gt;J$1,მონაცემები!$AF166="")*((J$1-მონაცემები!$I166)/365)),0)</f>
        <v>0</v>
      </c>
      <c r="K166" s="8">
        <f>IF(მონაცემები!$I166&lt;&gt;"არ დაწყებულა",((K$1&gt;მონაცემები!$I166)*OR(მონაცემები!$AF166&gt;K$1,მონაცემები!$AF166="")*((K$1-მონაცემები!$I166)/365)),0)</f>
        <v>0</v>
      </c>
      <c r="L166" s="8">
        <f>IF(მონაცემები!$I166&lt;&gt;"არ დაწყებულა",((L$1&gt;მონაცემები!$I166)*OR(მონაცემები!$AF166&gt;L$1,მონაცემები!$AF166="")*((L$1-მონაცემები!$I166)/365)),0)</f>
        <v>0</v>
      </c>
      <c r="M166" s="8">
        <f>IF(მონაცემები!$I166&lt;&gt;"არ დაწყებულა",((M$1&gt;მონაცემები!$I166)*OR(მონაცემები!$AF166&gt;M$1,მონაცემები!$AF166="")*((M$1-მონაცემები!$I166)/365)),0)</f>
        <v>0</v>
      </c>
      <c r="N166" s="8">
        <f>IF(მონაცემები!$I166&lt;&gt;"არ დაწყებულა",((N$1&gt;მონაცემები!$I166)*OR(მონაცემები!$AF166&gt;N$1,მონაცემები!$AF166="")*((N$1-მონაცემები!$I166)/365)),0)</f>
        <v>0</v>
      </c>
      <c r="O166" s="8">
        <f>IF(მონაცემები!$I166&lt;&gt;"არ დაწყებულა",((O$1&gt;მონაცემები!$I166)*OR(მონაცემები!$AF166&gt;O$1,მონაცემები!$AF166="")*((O$1-მონაცემები!$I166)/365)),0)</f>
        <v>0</v>
      </c>
      <c r="P166" s="8">
        <f>IF(მონაცემები!$I166&lt;&gt;"არ დაწყებულა",((P$1&gt;მონაცემები!$I166)*OR(მონაცემები!$AF166&gt;P$1,მონაცემები!$AF166="")*((P$1-მონაცემები!$I166)/365)),0)</f>
        <v>0</v>
      </c>
      <c r="Q166" s="8">
        <f>IF(მონაცემები!$I166&lt;&gt;"არ დაწყებულა",((Q$1&gt;მონაცემები!$I166)*OR(მონაცემები!$AF166&gt;Q$1,მონაცემები!$AF166="")*((Q$1-მონაცემები!$I166)/365)),0)</f>
        <v>0</v>
      </c>
      <c r="R166" s="8">
        <f>IF(მონაცემები!$I166&lt;&gt;"არ დაწყებულა",((R$1&gt;მონაცემები!$I166)*OR(მონაცემები!$AF166&gt;R$1,მონაცემები!$AF166="")*((R$1-მონაცემები!$I166)/365)),0)</f>
        <v>0</v>
      </c>
      <c r="S166" s="8">
        <f>IF(მონაცემები!$I166&lt;&gt;"არ დაწყებულა",((S$1&gt;მონაცემები!$I166)*OR(მონაცემები!$AF166&gt;S$1,მონაცემები!$AF166="")*((S$1-მონაცემები!$I166)/365)),0)</f>
        <v>0</v>
      </c>
      <c r="T166" s="8">
        <f>IF(მონაცემები!$I166&lt;&gt;"არ დაწყებულა",((T$1&gt;მონაცემები!$I166)*OR(მონაცემები!$AF166&gt;T$1,მონაცემები!$AF166="")*((T$1-მონაცემები!$I166)/365)),0)</f>
        <v>0</v>
      </c>
      <c r="U166" s="8">
        <f>IF(მონაცემები!$I166&lt;&gt;"არ დაწყებულა",((U$1&gt;მონაცემები!$I166)*OR(მონაცემები!$AF166&gt;U$1,მონაცემები!$AF166="")*((U$1-მონაცემები!$I166)/365)),0)</f>
        <v>0</v>
      </c>
      <c r="V166" s="8">
        <f>IF(მონაცემები!$I166&lt;&gt;"არ დაწყებულა",((V$1&gt;მონაცემები!$I166)*OR(მონაცემები!$AF166&gt;V$1,მონაცემები!$AF166="")*((V$1-მონაცემები!$I166)/365)),0)</f>
        <v>0</v>
      </c>
      <c r="W166" s="8">
        <f>IF(მონაცემები!$I166&lt;&gt;"არ დაწყებულა",((W$1&gt;მონაცემები!$I166)*OR(მონაცემები!$AF166&gt;W$1,მონაცემები!$AF166="")*((W$1-მონაცემები!$I166)/365)),0)</f>
        <v>0</v>
      </c>
      <c r="X166" s="8">
        <f>IF(მონაცემები!$I166&lt;&gt;"არ დაწყებულა",((X$1&gt;მონაცემები!$I166)*OR(მონაცემები!$AF166&gt;X$1,მონაცემები!$AF166="")*((X$1-მონაცემები!$I166)/365)),0)</f>
        <v>0</v>
      </c>
      <c r="Y166" s="8">
        <f>IF(მონაცემები!$I166&lt;&gt;"არ დაწყებულა",((Y$1&gt;მონაცემები!$I166)*OR(მონაცემები!$AF166&gt;Y$1,მონაცემები!$AF166="")*((Y$1-მონაცემები!$I166)/365)),0)</f>
        <v>0</v>
      </c>
      <c r="Z166" s="8">
        <f>IF(მონაცემები!$I166&lt;&gt;"არ დაწყებულა",((Z$1&gt;მონაცემები!$I166)*OR(მონაცემები!$AF166&gt;Z$1,მონაცემები!$AF166="")*((Z$1-მონაცემები!$I166)/365)),0)</f>
        <v>0</v>
      </c>
      <c r="AA166" s="8">
        <f>IF(მონაცემები!$I166&lt;&gt;"არ დაწყებულა",((AA$1&gt;მონაცემები!$I166)*OR(მონაცემები!$AF166&gt;AA$1,მონაცემები!$AF166="")*((AA$1-მონაცემები!$I166)/365)),0)</f>
        <v>0</v>
      </c>
      <c r="AB166" s="8">
        <f>IF(მონაცემები!$I166&lt;&gt;"არ დაწყებულა",((AB$1&gt;მონაცემები!$I166)*OR(მონაცემები!$AF166&gt;AB$1,მონაცემები!$AF166="")*((AB$1-მონაცემები!$I166)/365)),0)</f>
        <v>0</v>
      </c>
      <c r="AC166" s="8">
        <f>IF(მონაცემები!$I166&lt;&gt;"არ დაწყებულა",((AC$1&gt;მონაცემები!$I166)*OR(მონაცემები!$AF166&gt;AC$1,მონაცემები!$AF166="")*((AC$1-მონაცემები!$I166)/365)),0)</f>
        <v>0</v>
      </c>
      <c r="AD166" s="8">
        <f>IF(მონაცემები!$I166&lt;&gt;"არ დაწყებულა",((AD$1&gt;მონაცემები!$I166)*OR(მონაცემები!$AF166&gt;AD$1,მონაცემები!$AF166="")*((AD$1-მონაცემები!$I166)/365)),0)</f>
        <v>0</v>
      </c>
      <c r="AE166" s="8">
        <f>IF(მონაცემები!$I166&lt;&gt;"არ დაწყებულა",((AE$1&gt;მონაცემები!$I166)*OR(მონაცემები!$AF166&gt;AE$1,მონაცემები!$AF166="")*((AE$1-მონაცემები!$I166)/365)),0)</f>
        <v>0</v>
      </c>
      <c r="AF166" s="8">
        <f>IF(მონაცემები!$I166&lt;&gt;"არ დაწყებულა",((AF$1&gt;მონაცემები!$I166)*OR(მონაცემები!$AF166&gt;AF$1,მონაცემები!$AF166="")*((AF$1-მონაცემები!$I166)/365)),0)</f>
        <v>0</v>
      </c>
      <c r="AG166" s="8">
        <f>IF(მონაცემები!$I166&lt;&gt;"არ დაწყებულა",((AG$1&gt;მონაცემები!$I166)*OR(მონაცემები!$AF166&gt;AG$1,მონაცემები!$AF166="")*((AG$1-მონაცემები!$I166)/365)),0)</f>
        <v>0</v>
      </c>
      <c r="AH166" s="8">
        <f>IF(მონაცემები!$I166&lt;&gt;"არ დაწყებულა",((AH$1&gt;მონაცემები!$I166)*OR(მონაცემები!$AF166&gt;AH$1,მონაცემები!$AF166="")*((AH$1-მონაცემები!$I166)/365)),0)</f>
        <v>0</v>
      </c>
      <c r="AI166" s="8">
        <f>IF(მონაცემები!$I166&lt;&gt;"არ დაწყებულა",((AI$1&gt;მონაცემები!$I166)*OR(მონაცემები!$AF166&gt;AI$1,მონაცემები!$AF166="")*((AI$1-მონაცემები!$I166)/365)),0)</f>
        <v>0</v>
      </c>
      <c r="AJ166" s="8">
        <f>IF(მონაცემები!$I166&lt;&gt;"არ დაწყებულა",((AJ$1&gt;მონაცემები!$I166)*OR(მონაცემები!$AF166&gt;AJ$1,მონაცემები!$AF166="")*((AJ$1-მონაცემები!$I166)/365)),0)</f>
        <v>0</v>
      </c>
      <c r="AK166" s="8">
        <f>IF(მონაცემები!$I166&lt;&gt;"არ დაწყებულა",((AK$1&gt;მონაცემები!$I166)*OR(მონაცემები!$AF166&gt;AK$1,მონაცემები!$AF166="")*((AK$1-მონაცემები!$I166)/365)),0)</f>
        <v>0</v>
      </c>
      <c r="AL166" s="8">
        <f>IF(მონაცემები!$I166&lt;&gt;"არ დაწყებულა",((AL$1&gt;მონაცემები!$I166)*OR(მონაცემები!$AF166&gt;AL$1,მონაცემები!$AF166="")*((AL$1-მონაცემები!$I166)/365)),0)</f>
        <v>0</v>
      </c>
      <c r="AM166" s="8">
        <f>IF(მონაცემები!$I166&lt;&gt;"არ დაწყებულა",((AM$1&gt;მონაცემები!$I166)*OR(მონაცემები!$AF166&gt;AM$1,მონაცემები!$AF166="")*((AM$1-მონაცემები!$I166)/365)),0)</f>
        <v>0</v>
      </c>
      <c r="AN166" s="8">
        <f>IF(მონაცემები!$I166&lt;&gt;"არ დაწყებულა",((AN$1&gt;მონაცემები!$I166)*OR(მონაცემები!$AF166&gt;AN$1,მონაცემები!$AF166="")*((AN$1-მონაცემები!$I166)/365)),0)</f>
        <v>0</v>
      </c>
      <c r="AO166" s="8">
        <f>IF(მონაცემები!$I166&lt;&gt;"არ დაწყებულა",((AO$1&gt;მონაცემები!$I166)*OR(მონაცემები!$AF166&gt;AO$1,მონაცემები!$AF166="")*((AO$1-მონაცემები!$I166)/365)),0)</f>
        <v>0</v>
      </c>
      <c r="AP166" s="8">
        <f>IF(მონაცემები!$I166&lt;&gt;"არ დაწყებულა",((AP$1&gt;მონაცემები!$I166)*OR(მონაცემები!$AF166&gt;AP$1,მონაცემები!$AF166="")*((AP$1-მონაცემები!$I166)/365)),0)</f>
        <v>0</v>
      </c>
      <c r="AQ166" s="8">
        <f>IF(მონაცემები!$I166&lt;&gt;"არ დაწყებულა",((AQ$1&gt;მონაცემები!$I166)*OR(მონაცემები!$AF166&gt;AQ$1,მონაცემები!$AF166="")*((AQ$1-მონაცემები!$I166)/365)),0)</f>
        <v>0</v>
      </c>
      <c r="AR166" s="8">
        <f>IF(მონაცემები!$I166&lt;&gt;"არ დაწყებულა",((AR$1&gt;მონაცემები!$I166)*OR(მონაცემები!$AF166&gt;AR$1,მონაცემები!$AF166="")*((AR$1-მონაცემები!$I166)/365)),0)</f>
        <v>0</v>
      </c>
      <c r="AS166" s="8">
        <f>IF(მონაცემები!$I166&lt;&gt;"არ დაწყებულა",((AS$1&gt;მონაცემები!$I166)*OR(მონაცემები!$AF166&gt;AS$1,მონაცემები!$AF166="")*((AS$1-მონაცემები!$I166)/365)),0)</f>
        <v>0</v>
      </c>
      <c r="AT166" s="8">
        <f>IF(მონაცემები!$I166&lt;&gt;"არ დაწყებულა",((AT$1&gt;მონაცემები!$I166)*OR(მონაცემები!$AF166&gt;AT$1,მონაცემები!$AF166="")*((AT$1-მონაცემები!$I166)/365)),0)</f>
        <v>0</v>
      </c>
      <c r="AU166" s="8">
        <f>IF(მონაცემები!$I166&lt;&gt;"არ დაწყებულა",((AU$1&gt;მონაცემები!$I166)*OR(მონაცემები!$AF166&gt;AU$1,მონაცემები!$AF166="")*((AU$1-მონაცემები!$I166)/365)),0)</f>
        <v>0</v>
      </c>
      <c r="AV166" s="8">
        <f>IF(მონაცემები!$I166&lt;&gt;"არ დაწყებულა",((AV$1&gt;მონაცემები!$I166)*OR(მონაცემები!$AF166&gt;AV$1,მონაცემები!$AF166="")*((AV$1-მონაცემები!$I166)/365)),0)</f>
        <v>0</v>
      </c>
      <c r="AW166" s="8">
        <f>IF(მონაცემები!$I166&lt;&gt;"არ დაწყებულა",((AW$1&gt;მონაცემები!$I166)*OR(მონაცემები!$AF166&gt;AW$1,მონაცემები!$AF166="")*((AW$1-მონაცემები!$I166)/365)),0)</f>
        <v>0</v>
      </c>
      <c r="AX166" s="8">
        <f>IF(მონაცემები!$I166&lt;&gt;"არ დაწყებულა",((AX$1&gt;მონაცემები!$I166)*OR(მონაცემები!$AF166&gt;AX$1,მონაცემები!$AF166="")*((AX$1-მონაცემები!$I166)/365)),0)</f>
        <v>0</v>
      </c>
      <c r="AY166" s="8">
        <f>IF(მონაცემები!$I166&lt;&gt;"არ დაწყებულა",((AY$1&gt;მონაცემები!$I166)*OR(მონაცემები!$AF166&gt;AY$1,მონაცემები!$AF166="")*((AY$1-მონაცემები!$I166)/365)),0)</f>
        <v>0</v>
      </c>
      <c r="AZ166" s="8">
        <f>IF(მონაცემები!$I166&lt;&gt;"არ დაწყებულა",((AZ$1&gt;მონაცემები!$I166)*OR(მონაცემები!$AF166&gt;AZ$1,მონაცემები!$AF166="")*((AZ$1-მონაცემები!$I166)/365)),0)</f>
        <v>0</v>
      </c>
      <c r="BA166" s="8">
        <f>IF(მონაცემები!$I166&lt;&gt;"არ დაწყებულა",((BA$1&gt;მონაცემები!$I166)*OR(მონაცემები!$AF166&gt;BA$1,მონაცემები!$AF166="")*((BA$1-მონაცემები!$I166)/365)),0)</f>
        <v>0</v>
      </c>
      <c r="BB166" s="8">
        <f>IF(მონაცემები!$I166&lt;&gt;"არ დაწყებულა",((BB$1&gt;მონაცემები!$I166)*OR(მონაცემები!$AF166&gt;BB$1,მონაცემები!$AF166="")*((BB$1-მონაცემები!$I166)/365)),0)</f>
        <v>0</v>
      </c>
      <c r="BC166" s="8">
        <f>IF(მონაცემები!$I166&lt;&gt;"არ დაწყებულა",((BC$1&gt;მონაცემები!$I166)*OR(მონაცემები!$AF166&gt;BC$1,მონაცემები!$AF166="")*((BC$1-მონაცემები!$I166)/365)),0)</f>
        <v>0</v>
      </c>
      <c r="BD166" s="8">
        <f>IF(მონაცემები!$I166&lt;&gt;"არ დაწყებულა",((BD$1&gt;მონაცემები!$I166)*OR(მონაცემები!$AF166&gt;BD$1,მონაცემები!$AF166="")*((BD$1-მონაცემები!$I166)/365)),0)</f>
        <v>0</v>
      </c>
    </row>
    <row r="167" spans="2:56">
      <c r="B167" s="8">
        <f>IF(მონაცემები!$I167&lt;&gt;"არ დაწყებულა",((B$1&gt;მონაცემები!$I167)*OR(მონაცემები!$AF167&gt;B$1,მონაცემები!$AF167="")*((B$1-მონაცემები!$I167)/365)),0)</f>
        <v>0</v>
      </c>
      <c r="C167" s="8">
        <f>IF(მონაცემები!$I167&lt;&gt;"არ დაწყებულა",((C$1&gt;მონაცემები!$I167)*OR(მონაცემები!$AF167&gt;C$1,მონაცემები!$AF167="")*((C$1-მონაცემები!$I167)/365)),0)</f>
        <v>0</v>
      </c>
      <c r="D167" s="8">
        <f>IF(მონაცემები!$I167&lt;&gt;"არ დაწყებულა",((D$1&gt;მონაცემები!$I167)*OR(მონაცემები!$AF167&gt;D$1,მონაცემები!$AF167="")*((D$1-მონაცემები!$I167)/365)),0)</f>
        <v>0</v>
      </c>
      <c r="E167" s="8">
        <f>IF(მონაცემები!$I167&lt;&gt;"არ დაწყებულა",((E$1&gt;მონაცემები!$I167)*OR(მონაცემები!$AF167&gt;E$1,მონაცემები!$AF167="")*((E$1-მონაცემები!$I167)/365)),0)</f>
        <v>0</v>
      </c>
      <c r="F167" s="8">
        <f>IF(მონაცემები!$I167&lt;&gt;"არ დაწყებულა",((F$1&gt;მონაცემები!$I167)*OR(მონაცემები!$AF167&gt;F$1,მონაცემები!$AF167="")*((F$1-მონაცემები!$I167)/365)),0)</f>
        <v>0</v>
      </c>
      <c r="G167" s="8">
        <f>IF(მონაცემები!$I167&lt;&gt;"არ დაწყებულა",((G$1&gt;მონაცემები!$I167)*OR(მონაცემები!$AF167&gt;G$1,მონაცემები!$AF167="")*((G$1-მონაცემები!$I167)/365)),0)</f>
        <v>0</v>
      </c>
      <c r="H167" s="8">
        <f>IF(მონაცემები!$I167&lt;&gt;"არ დაწყებულა",((H$1&gt;მონაცემები!$I167)*OR(მონაცემები!$AF167&gt;H$1,მონაცემები!$AF167="")*((H$1-მონაცემები!$I167)/365)),0)</f>
        <v>0</v>
      </c>
      <c r="I167" s="8">
        <f>IF(მონაცემები!$I167&lt;&gt;"არ დაწყებულა",((I$1&gt;მონაცემები!$I167)*OR(მონაცემები!$AF167&gt;I$1,მონაცემები!$AF167="")*((I$1-მონაცემები!$I167)/365)),0)</f>
        <v>0</v>
      </c>
      <c r="J167" s="8">
        <f>IF(მონაცემები!$I167&lt;&gt;"არ დაწყებულა",((J$1&gt;მონაცემები!$I167)*OR(მონაცემები!$AF167&gt;J$1,მონაცემები!$AF167="")*((J$1-მონაცემები!$I167)/365)),0)</f>
        <v>0</v>
      </c>
      <c r="K167" s="8">
        <f>IF(მონაცემები!$I167&lt;&gt;"არ დაწყებულა",((K$1&gt;მონაცემები!$I167)*OR(მონაცემები!$AF167&gt;K$1,მონაცემები!$AF167="")*((K$1-მონაცემები!$I167)/365)),0)</f>
        <v>0</v>
      </c>
      <c r="L167" s="8">
        <f>IF(მონაცემები!$I167&lt;&gt;"არ დაწყებულა",((L$1&gt;მონაცემები!$I167)*OR(მონაცემები!$AF167&gt;L$1,მონაცემები!$AF167="")*((L$1-მონაცემები!$I167)/365)),0)</f>
        <v>0</v>
      </c>
      <c r="M167" s="8">
        <f>IF(მონაცემები!$I167&lt;&gt;"არ დაწყებულა",((M$1&gt;მონაცემები!$I167)*OR(მონაცემები!$AF167&gt;M$1,მონაცემები!$AF167="")*((M$1-მონაცემები!$I167)/365)),0)</f>
        <v>0</v>
      </c>
      <c r="N167" s="8">
        <f>IF(მონაცემები!$I167&lt;&gt;"არ დაწყებულა",((N$1&gt;მონაცემები!$I167)*OR(მონაცემები!$AF167&gt;N$1,მონაცემები!$AF167="")*((N$1-მონაცემები!$I167)/365)),0)</f>
        <v>0</v>
      </c>
      <c r="O167" s="8">
        <f>IF(მონაცემები!$I167&lt;&gt;"არ დაწყებულა",((O$1&gt;მონაცემები!$I167)*OR(მონაცემები!$AF167&gt;O$1,მონაცემები!$AF167="")*((O$1-მონაცემები!$I167)/365)),0)</f>
        <v>0</v>
      </c>
      <c r="P167" s="8">
        <f>IF(მონაცემები!$I167&lt;&gt;"არ დაწყებულა",((P$1&gt;მონაცემები!$I167)*OR(მონაცემები!$AF167&gt;P$1,მონაცემები!$AF167="")*((P$1-მონაცემები!$I167)/365)),0)</f>
        <v>0</v>
      </c>
      <c r="Q167" s="8">
        <f>IF(მონაცემები!$I167&lt;&gt;"არ დაწყებულა",((Q$1&gt;მონაცემები!$I167)*OR(მონაცემები!$AF167&gt;Q$1,მონაცემები!$AF167="")*((Q$1-მონაცემები!$I167)/365)),0)</f>
        <v>0</v>
      </c>
      <c r="R167" s="8">
        <f>IF(მონაცემები!$I167&lt;&gt;"არ დაწყებულა",((R$1&gt;მონაცემები!$I167)*OR(მონაცემები!$AF167&gt;R$1,მონაცემები!$AF167="")*((R$1-მონაცემები!$I167)/365)),0)</f>
        <v>0</v>
      </c>
      <c r="S167" s="8">
        <f>IF(მონაცემები!$I167&lt;&gt;"არ დაწყებულა",((S$1&gt;მონაცემები!$I167)*OR(მონაცემები!$AF167&gt;S$1,მონაცემები!$AF167="")*((S$1-მონაცემები!$I167)/365)),0)</f>
        <v>0</v>
      </c>
      <c r="T167" s="8">
        <f>IF(მონაცემები!$I167&lt;&gt;"არ დაწყებულა",((T$1&gt;მონაცემები!$I167)*OR(მონაცემები!$AF167&gt;T$1,მონაცემები!$AF167="")*((T$1-მონაცემები!$I167)/365)),0)</f>
        <v>0</v>
      </c>
      <c r="U167" s="8">
        <f>IF(მონაცემები!$I167&lt;&gt;"არ დაწყებულა",((U$1&gt;მონაცემები!$I167)*OR(მონაცემები!$AF167&gt;U$1,მონაცემები!$AF167="")*((U$1-მონაცემები!$I167)/365)),0)</f>
        <v>0</v>
      </c>
      <c r="V167" s="8">
        <f>IF(მონაცემები!$I167&lt;&gt;"არ დაწყებულა",((V$1&gt;მონაცემები!$I167)*OR(მონაცემები!$AF167&gt;V$1,მონაცემები!$AF167="")*((V$1-მონაცემები!$I167)/365)),0)</f>
        <v>0</v>
      </c>
      <c r="W167" s="8">
        <f>IF(მონაცემები!$I167&lt;&gt;"არ დაწყებულა",((W$1&gt;მონაცემები!$I167)*OR(მონაცემები!$AF167&gt;W$1,მონაცემები!$AF167="")*((W$1-მონაცემები!$I167)/365)),0)</f>
        <v>0</v>
      </c>
      <c r="X167" s="8">
        <f>IF(მონაცემები!$I167&lt;&gt;"არ დაწყებულა",((X$1&gt;მონაცემები!$I167)*OR(მონაცემები!$AF167&gt;X$1,მონაცემები!$AF167="")*((X$1-მონაცემები!$I167)/365)),0)</f>
        <v>0</v>
      </c>
      <c r="Y167" s="8">
        <f>IF(მონაცემები!$I167&lt;&gt;"არ დაწყებულა",((Y$1&gt;მონაცემები!$I167)*OR(მონაცემები!$AF167&gt;Y$1,მონაცემები!$AF167="")*((Y$1-მონაცემები!$I167)/365)),0)</f>
        <v>0</v>
      </c>
      <c r="Z167" s="8">
        <f>IF(მონაცემები!$I167&lt;&gt;"არ დაწყებულა",((Z$1&gt;მონაცემები!$I167)*OR(მონაცემები!$AF167&gt;Z$1,მონაცემები!$AF167="")*((Z$1-მონაცემები!$I167)/365)),0)</f>
        <v>0</v>
      </c>
      <c r="AA167" s="8">
        <f>IF(მონაცემები!$I167&lt;&gt;"არ დაწყებულა",((AA$1&gt;მონაცემები!$I167)*OR(მონაცემები!$AF167&gt;AA$1,მონაცემები!$AF167="")*((AA$1-მონაცემები!$I167)/365)),0)</f>
        <v>0</v>
      </c>
      <c r="AB167" s="8">
        <f>IF(მონაცემები!$I167&lt;&gt;"არ დაწყებულა",((AB$1&gt;მონაცემები!$I167)*OR(მონაცემები!$AF167&gt;AB$1,მონაცემები!$AF167="")*((AB$1-მონაცემები!$I167)/365)),0)</f>
        <v>0</v>
      </c>
      <c r="AC167" s="8">
        <f>IF(მონაცემები!$I167&lt;&gt;"არ დაწყებულა",((AC$1&gt;მონაცემები!$I167)*OR(მონაცემები!$AF167&gt;AC$1,მონაცემები!$AF167="")*((AC$1-მონაცემები!$I167)/365)),0)</f>
        <v>0</v>
      </c>
      <c r="AD167" s="8">
        <f>IF(მონაცემები!$I167&lt;&gt;"არ დაწყებულა",((AD$1&gt;მონაცემები!$I167)*OR(მონაცემები!$AF167&gt;AD$1,მონაცემები!$AF167="")*((AD$1-მონაცემები!$I167)/365)),0)</f>
        <v>0</v>
      </c>
      <c r="AE167" s="8">
        <f>IF(მონაცემები!$I167&lt;&gt;"არ დაწყებულა",((AE$1&gt;მონაცემები!$I167)*OR(მონაცემები!$AF167&gt;AE$1,მონაცემები!$AF167="")*((AE$1-მონაცემები!$I167)/365)),0)</f>
        <v>0</v>
      </c>
      <c r="AF167" s="8">
        <f>IF(მონაცემები!$I167&lt;&gt;"არ დაწყებულა",((AF$1&gt;მონაცემები!$I167)*OR(მონაცემები!$AF167&gt;AF$1,მონაცემები!$AF167="")*((AF$1-მონაცემები!$I167)/365)),0)</f>
        <v>0</v>
      </c>
      <c r="AG167" s="8">
        <f>IF(მონაცემები!$I167&lt;&gt;"არ დაწყებულა",((AG$1&gt;მონაცემები!$I167)*OR(მონაცემები!$AF167&gt;AG$1,მონაცემები!$AF167="")*((AG$1-მონაცემები!$I167)/365)),0)</f>
        <v>0</v>
      </c>
      <c r="AH167" s="8">
        <f>IF(მონაცემები!$I167&lt;&gt;"არ დაწყებულა",((AH$1&gt;მონაცემები!$I167)*OR(მონაცემები!$AF167&gt;AH$1,მონაცემები!$AF167="")*((AH$1-მონაცემები!$I167)/365)),0)</f>
        <v>0</v>
      </c>
      <c r="AI167" s="8">
        <f>IF(მონაცემები!$I167&lt;&gt;"არ დაწყებულა",((AI$1&gt;მონაცემები!$I167)*OR(მონაცემები!$AF167&gt;AI$1,მონაცემები!$AF167="")*((AI$1-მონაცემები!$I167)/365)),0)</f>
        <v>0</v>
      </c>
      <c r="AJ167" s="8">
        <f>IF(მონაცემები!$I167&lt;&gt;"არ დაწყებულა",((AJ$1&gt;მონაცემები!$I167)*OR(მონაცემები!$AF167&gt;AJ$1,მონაცემები!$AF167="")*((AJ$1-მონაცემები!$I167)/365)),0)</f>
        <v>0</v>
      </c>
      <c r="AK167" s="8">
        <f>IF(მონაცემები!$I167&lt;&gt;"არ დაწყებულა",((AK$1&gt;მონაცემები!$I167)*OR(მონაცემები!$AF167&gt;AK$1,მონაცემები!$AF167="")*((AK$1-მონაცემები!$I167)/365)),0)</f>
        <v>0</v>
      </c>
      <c r="AL167" s="8">
        <f>IF(მონაცემები!$I167&lt;&gt;"არ დაწყებულა",((AL$1&gt;მონაცემები!$I167)*OR(მონაცემები!$AF167&gt;AL$1,მონაცემები!$AF167="")*((AL$1-მონაცემები!$I167)/365)),0)</f>
        <v>0</v>
      </c>
      <c r="AM167" s="8">
        <f>IF(მონაცემები!$I167&lt;&gt;"არ დაწყებულა",((AM$1&gt;მონაცემები!$I167)*OR(მონაცემები!$AF167&gt;AM$1,მონაცემები!$AF167="")*((AM$1-მონაცემები!$I167)/365)),0)</f>
        <v>0</v>
      </c>
      <c r="AN167" s="8">
        <f>IF(მონაცემები!$I167&lt;&gt;"არ დაწყებულა",((AN$1&gt;მონაცემები!$I167)*OR(მონაცემები!$AF167&gt;AN$1,მონაცემები!$AF167="")*((AN$1-მონაცემები!$I167)/365)),0)</f>
        <v>0</v>
      </c>
      <c r="AO167" s="8">
        <f>IF(მონაცემები!$I167&lt;&gt;"არ დაწყებულა",((AO$1&gt;მონაცემები!$I167)*OR(მონაცემები!$AF167&gt;AO$1,მონაცემები!$AF167="")*((AO$1-მონაცემები!$I167)/365)),0)</f>
        <v>0</v>
      </c>
      <c r="AP167" s="8">
        <f>IF(მონაცემები!$I167&lt;&gt;"არ დაწყებულა",((AP$1&gt;მონაცემები!$I167)*OR(მონაცემები!$AF167&gt;AP$1,მონაცემები!$AF167="")*((AP$1-მონაცემები!$I167)/365)),0)</f>
        <v>0</v>
      </c>
      <c r="AQ167" s="8">
        <f>IF(მონაცემები!$I167&lt;&gt;"არ დაწყებულა",((AQ$1&gt;მონაცემები!$I167)*OR(მონაცემები!$AF167&gt;AQ$1,მონაცემები!$AF167="")*((AQ$1-მონაცემები!$I167)/365)),0)</f>
        <v>0</v>
      </c>
      <c r="AR167" s="8">
        <f>IF(მონაცემები!$I167&lt;&gt;"არ დაწყებულა",((AR$1&gt;მონაცემები!$I167)*OR(მონაცემები!$AF167&gt;AR$1,მონაცემები!$AF167="")*((AR$1-მონაცემები!$I167)/365)),0)</f>
        <v>0</v>
      </c>
      <c r="AS167" s="8">
        <f>IF(მონაცემები!$I167&lt;&gt;"არ დაწყებულა",((AS$1&gt;მონაცემები!$I167)*OR(მონაცემები!$AF167&gt;AS$1,მონაცემები!$AF167="")*((AS$1-მონაცემები!$I167)/365)),0)</f>
        <v>0</v>
      </c>
      <c r="AT167" s="8">
        <f>IF(მონაცემები!$I167&lt;&gt;"არ დაწყებულა",((AT$1&gt;მონაცემები!$I167)*OR(მონაცემები!$AF167&gt;AT$1,მონაცემები!$AF167="")*((AT$1-მონაცემები!$I167)/365)),0)</f>
        <v>0</v>
      </c>
      <c r="AU167" s="8">
        <f>IF(მონაცემები!$I167&lt;&gt;"არ დაწყებულა",((AU$1&gt;მონაცემები!$I167)*OR(მონაცემები!$AF167&gt;AU$1,მონაცემები!$AF167="")*((AU$1-მონაცემები!$I167)/365)),0)</f>
        <v>0</v>
      </c>
      <c r="AV167" s="8">
        <f>IF(მონაცემები!$I167&lt;&gt;"არ დაწყებულა",((AV$1&gt;მონაცემები!$I167)*OR(მონაცემები!$AF167&gt;AV$1,მონაცემები!$AF167="")*((AV$1-მონაცემები!$I167)/365)),0)</f>
        <v>0</v>
      </c>
      <c r="AW167" s="8">
        <f>IF(მონაცემები!$I167&lt;&gt;"არ დაწყებულა",((AW$1&gt;მონაცემები!$I167)*OR(მონაცემები!$AF167&gt;AW$1,მონაცემები!$AF167="")*((AW$1-მონაცემები!$I167)/365)),0)</f>
        <v>0</v>
      </c>
      <c r="AX167" s="8">
        <f>IF(მონაცემები!$I167&lt;&gt;"არ დაწყებულა",((AX$1&gt;მონაცემები!$I167)*OR(მონაცემები!$AF167&gt;AX$1,მონაცემები!$AF167="")*((AX$1-მონაცემები!$I167)/365)),0)</f>
        <v>0</v>
      </c>
      <c r="AY167" s="8">
        <f>IF(მონაცემები!$I167&lt;&gt;"არ დაწყებულა",((AY$1&gt;მონაცემები!$I167)*OR(მონაცემები!$AF167&gt;AY$1,მონაცემები!$AF167="")*((AY$1-მონაცემები!$I167)/365)),0)</f>
        <v>0</v>
      </c>
      <c r="AZ167" s="8">
        <f>IF(მონაცემები!$I167&lt;&gt;"არ დაწყებულა",((AZ$1&gt;მონაცემები!$I167)*OR(მონაცემები!$AF167&gt;AZ$1,მონაცემები!$AF167="")*((AZ$1-მონაცემები!$I167)/365)),0)</f>
        <v>0</v>
      </c>
      <c r="BA167" s="8">
        <f>IF(მონაცემები!$I167&lt;&gt;"არ დაწყებულა",((BA$1&gt;მონაცემები!$I167)*OR(მონაცემები!$AF167&gt;BA$1,მონაცემები!$AF167="")*((BA$1-მონაცემები!$I167)/365)),0)</f>
        <v>0</v>
      </c>
      <c r="BB167" s="8">
        <f>IF(მონაცემები!$I167&lt;&gt;"არ დაწყებულა",((BB$1&gt;მონაცემები!$I167)*OR(მონაცემები!$AF167&gt;BB$1,მონაცემები!$AF167="")*((BB$1-მონაცემები!$I167)/365)),0)</f>
        <v>0</v>
      </c>
      <c r="BC167" s="8">
        <f>IF(მონაცემები!$I167&lt;&gt;"არ დაწყებულა",((BC$1&gt;მონაცემები!$I167)*OR(მონაცემები!$AF167&gt;BC$1,მონაცემები!$AF167="")*((BC$1-მონაცემები!$I167)/365)),0)</f>
        <v>0</v>
      </c>
      <c r="BD167" s="8">
        <f>IF(მონაცემები!$I167&lt;&gt;"არ დაწყებულა",((BD$1&gt;მონაცემები!$I167)*OR(მონაცემები!$AF167&gt;BD$1,მონაცემები!$AF167="")*((BD$1-მონაცემები!$I167)/365)),0)</f>
        <v>0</v>
      </c>
    </row>
    <row r="168" spans="2:56">
      <c r="B168" s="8">
        <f>IF(მონაცემები!$I168&lt;&gt;"არ დაწყებულა",((B$1&gt;მონაცემები!$I168)*OR(მონაცემები!$AF168&gt;B$1,მონაცემები!$AF168="")*((B$1-მონაცემები!$I168)/365)),0)</f>
        <v>0</v>
      </c>
      <c r="C168" s="8">
        <f>IF(მონაცემები!$I168&lt;&gt;"არ დაწყებულა",((C$1&gt;მონაცემები!$I168)*OR(მონაცემები!$AF168&gt;C$1,მონაცემები!$AF168="")*((C$1-მონაცემები!$I168)/365)),0)</f>
        <v>0</v>
      </c>
      <c r="D168" s="8">
        <f>IF(მონაცემები!$I168&lt;&gt;"არ დაწყებულა",((D$1&gt;მონაცემები!$I168)*OR(მონაცემები!$AF168&gt;D$1,მონაცემები!$AF168="")*((D$1-მონაცემები!$I168)/365)),0)</f>
        <v>0</v>
      </c>
      <c r="E168" s="8">
        <f>IF(მონაცემები!$I168&lt;&gt;"არ დაწყებულა",((E$1&gt;მონაცემები!$I168)*OR(მონაცემები!$AF168&gt;E$1,მონაცემები!$AF168="")*((E$1-მონაცემები!$I168)/365)),0)</f>
        <v>0</v>
      </c>
      <c r="F168" s="8">
        <f>IF(მონაცემები!$I168&lt;&gt;"არ დაწყებულა",((F$1&gt;მონაცემები!$I168)*OR(მონაცემები!$AF168&gt;F$1,მონაცემები!$AF168="")*((F$1-მონაცემები!$I168)/365)),0)</f>
        <v>0</v>
      </c>
      <c r="G168" s="8">
        <f>IF(მონაცემები!$I168&lt;&gt;"არ დაწყებულა",((G$1&gt;მონაცემები!$I168)*OR(მონაცემები!$AF168&gt;G$1,მონაცემები!$AF168="")*((G$1-მონაცემები!$I168)/365)),0)</f>
        <v>0</v>
      </c>
      <c r="H168" s="8">
        <f>IF(მონაცემები!$I168&lt;&gt;"არ დაწყებულა",((H$1&gt;მონაცემები!$I168)*OR(მონაცემები!$AF168&gt;H$1,მონაცემები!$AF168="")*((H$1-მონაცემები!$I168)/365)),0)</f>
        <v>0</v>
      </c>
      <c r="I168" s="8">
        <f>IF(მონაცემები!$I168&lt;&gt;"არ დაწყებულა",((I$1&gt;მონაცემები!$I168)*OR(მონაცემები!$AF168&gt;I$1,მონაცემები!$AF168="")*((I$1-მონაცემები!$I168)/365)),0)</f>
        <v>0</v>
      </c>
      <c r="J168" s="8">
        <f>IF(მონაცემები!$I168&lt;&gt;"არ დაწყებულა",((J$1&gt;მონაცემები!$I168)*OR(მონაცემები!$AF168&gt;J$1,მონაცემები!$AF168="")*((J$1-მონაცემები!$I168)/365)),0)</f>
        <v>0</v>
      </c>
      <c r="K168" s="8">
        <f>IF(მონაცემები!$I168&lt;&gt;"არ დაწყებულა",((K$1&gt;მონაცემები!$I168)*OR(მონაცემები!$AF168&gt;K$1,მონაცემები!$AF168="")*((K$1-მონაცემები!$I168)/365)),0)</f>
        <v>0</v>
      </c>
      <c r="L168" s="8">
        <f>IF(მონაცემები!$I168&lt;&gt;"არ დაწყებულა",((L$1&gt;მონაცემები!$I168)*OR(მონაცემები!$AF168&gt;L$1,მონაცემები!$AF168="")*((L$1-მონაცემები!$I168)/365)),0)</f>
        <v>0</v>
      </c>
      <c r="M168" s="8">
        <f>IF(მონაცემები!$I168&lt;&gt;"არ დაწყებულა",((M$1&gt;მონაცემები!$I168)*OR(მონაცემები!$AF168&gt;M$1,მონაცემები!$AF168="")*((M$1-მონაცემები!$I168)/365)),0)</f>
        <v>0</v>
      </c>
      <c r="N168" s="8">
        <f>IF(მონაცემები!$I168&lt;&gt;"არ დაწყებულა",((N$1&gt;მონაცემები!$I168)*OR(მონაცემები!$AF168&gt;N$1,მონაცემები!$AF168="")*((N$1-მონაცემები!$I168)/365)),0)</f>
        <v>0</v>
      </c>
      <c r="O168" s="8">
        <f>IF(მონაცემები!$I168&lt;&gt;"არ დაწყებულა",((O$1&gt;მონაცემები!$I168)*OR(მონაცემები!$AF168&gt;O$1,მონაცემები!$AF168="")*((O$1-მონაცემები!$I168)/365)),0)</f>
        <v>0</v>
      </c>
      <c r="P168" s="8">
        <f>IF(მონაცემები!$I168&lt;&gt;"არ დაწყებულა",((P$1&gt;მონაცემები!$I168)*OR(მონაცემები!$AF168&gt;P$1,მონაცემები!$AF168="")*((P$1-მონაცემები!$I168)/365)),0)</f>
        <v>0</v>
      </c>
      <c r="Q168" s="8">
        <f>IF(მონაცემები!$I168&lt;&gt;"არ დაწყებულა",((Q$1&gt;მონაცემები!$I168)*OR(მონაცემები!$AF168&gt;Q$1,მონაცემები!$AF168="")*((Q$1-მონაცემები!$I168)/365)),0)</f>
        <v>0</v>
      </c>
      <c r="R168" s="8">
        <f>IF(მონაცემები!$I168&lt;&gt;"არ დაწყებულა",((R$1&gt;მონაცემები!$I168)*OR(მონაცემები!$AF168&gt;R$1,მონაცემები!$AF168="")*((R$1-მონაცემები!$I168)/365)),0)</f>
        <v>0</v>
      </c>
      <c r="S168" s="8">
        <f>IF(მონაცემები!$I168&lt;&gt;"არ დაწყებულა",((S$1&gt;მონაცემები!$I168)*OR(მონაცემები!$AF168&gt;S$1,მონაცემები!$AF168="")*((S$1-მონაცემები!$I168)/365)),0)</f>
        <v>0</v>
      </c>
      <c r="T168" s="8">
        <f>IF(მონაცემები!$I168&lt;&gt;"არ დაწყებულა",((T$1&gt;მონაცემები!$I168)*OR(მონაცემები!$AF168&gt;T$1,მონაცემები!$AF168="")*((T$1-მონაცემები!$I168)/365)),0)</f>
        <v>0</v>
      </c>
      <c r="U168" s="8">
        <f>IF(მონაცემები!$I168&lt;&gt;"არ დაწყებულა",((U$1&gt;მონაცემები!$I168)*OR(მონაცემები!$AF168&gt;U$1,მონაცემები!$AF168="")*((U$1-მონაცემები!$I168)/365)),0)</f>
        <v>0</v>
      </c>
      <c r="V168" s="8">
        <f>IF(მონაცემები!$I168&lt;&gt;"არ დაწყებულა",((V$1&gt;მონაცემები!$I168)*OR(მონაცემები!$AF168&gt;V$1,მონაცემები!$AF168="")*((V$1-მონაცემები!$I168)/365)),0)</f>
        <v>0</v>
      </c>
      <c r="W168" s="8">
        <f>IF(მონაცემები!$I168&lt;&gt;"არ დაწყებულა",((W$1&gt;მონაცემები!$I168)*OR(მონაცემები!$AF168&gt;W$1,მონაცემები!$AF168="")*((W$1-მონაცემები!$I168)/365)),0)</f>
        <v>0</v>
      </c>
      <c r="X168" s="8">
        <f>IF(მონაცემები!$I168&lt;&gt;"არ დაწყებულა",((X$1&gt;მონაცემები!$I168)*OR(მონაცემები!$AF168&gt;X$1,მონაცემები!$AF168="")*((X$1-მონაცემები!$I168)/365)),0)</f>
        <v>0</v>
      </c>
      <c r="Y168" s="8">
        <f>IF(მონაცემები!$I168&lt;&gt;"არ დაწყებულა",((Y$1&gt;მონაცემები!$I168)*OR(მონაცემები!$AF168&gt;Y$1,მონაცემები!$AF168="")*((Y$1-მონაცემები!$I168)/365)),0)</f>
        <v>0</v>
      </c>
      <c r="Z168" s="8">
        <f>IF(მონაცემები!$I168&lt;&gt;"არ დაწყებულა",((Z$1&gt;მონაცემები!$I168)*OR(მონაცემები!$AF168&gt;Z$1,მონაცემები!$AF168="")*((Z$1-მონაცემები!$I168)/365)),0)</f>
        <v>0</v>
      </c>
      <c r="AA168" s="8">
        <f>IF(მონაცემები!$I168&lt;&gt;"არ დაწყებულა",((AA$1&gt;მონაცემები!$I168)*OR(მონაცემები!$AF168&gt;AA$1,მონაცემები!$AF168="")*((AA$1-მონაცემები!$I168)/365)),0)</f>
        <v>0</v>
      </c>
      <c r="AB168" s="8">
        <f>IF(მონაცემები!$I168&lt;&gt;"არ დაწყებულა",((AB$1&gt;მონაცემები!$I168)*OR(მონაცემები!$AF168&gt;AB$1,მონაცემები!$AF168="")*((AB$1-მონაცემები!$I168)/365)),0)</f>
        <v>0</v>
      </c>
      <c r="AC168" s="8">
        <f>IF(მონაცემები!$I168&lt;&gt;"არ დაწყებულა",((AC$1&gt;მონაცემები!$I168)*OR(მონაცემები!$AF168&gt;AC$1,მონაცემები!$AF168="")*((AC$1-მონაცემები!$I168)/365)),0)</f>
        <v>0</v>
      </c>
      <c r="AD168" s="8">
        <f>IF(მონაცემები!$I168&lt;&gt;"არ დაწყებულა",((AD$1&gt;მონაცემები!$I168)*OR(მონაცემები!$AF168&gt;AD$1,მონაცემები!$AF168="")*((AD$1-მონაცემები!$I168)/365)),0)</f>
        <v>0</v>
      </c>
      <c r="AE168" s="8">
        <f>IF(მონაცემები!$I168&lt;&gt;"არ დაწყებულა",((AE$1&gt;მონაცემები!$I168)*OR(მონაცემები!$AF168&gt;AE$1,მონაცემები!$AF168="")*((AE$1-მონაცემები!$I168)/365)),0)</f>
        <v>0</v>
      </c>
      <c r="AF168" s="8">
        <f>IF(მონაცემები!$I168&lt;&gt;"არ დაწყებულა",((AF$1&gt;მონაცემები!$I168)*OR(მონაცემები!$AF168&gt;AF$1,მონაცემები!$AF168="")*((AF$1-მონაცემები!$I168)/365)),0)</f>
        <v>0</v>
      </c>
      <c r="AG168" s="8">
        <f>IF(მონაცემები!$I168&lt;&gt;"არ დაწყებულა",((AG$1&gt;მონაცემები!$I168)*OR(მონაცემები!$AF168&gt;AG$1,მონაცემები!$AF168="")*((AG$1-მონაცემები!$I168)/365)),0)</f>
        <v>0</v>
      </c>
      <c r="AH168" s="8">
        <f>IF(მონაცემები!$I168&lt;&gt;"არ დაწყებულა",((AH$1&gt;მონაცემები!$I168)*OR(მონაცემები!$AF168&gt;AH$1,მონაცემები!$AF168="")*((AH$1-მონაცემები!$I168)/365)),0)</f>
        <v>0</v>
      </c>
      <c r="AI168" s="8">
        <f>IF(მონაცემები!$I168&lt;&gt;"არ დაწყებულა",((AI$1&gt;მონაცემები!$I168)*OR(მონაცემები!$AF168&gt;AI$1,მონაცემები!$AF168="")*((AI$1-მონაცემები!$I168)/365)),0)</f>
        <v>0</v>
      </c>
      <c r="AJ168" s="8">
        <f>IF(მონაცემები!$I168&lt;&gt;"არ დაწყებულა",((AJ$1&gt;მონაცემები!$I168)*OR(მონაცემები!$AF168&gt;AJ$1,მონაცემები!$AF168="")*((AJ$1-მონაცემები!$I168)/365)),0)</f>
        <v>0</v>
      </c>
      <c r="AK168" s="8">
        <f>IF(მონაცემები!$I168&lt;&gt;"არ დაწყებულა",((AK$1&gt;მონაცემები!$I168)*OR(მონაცემები!$AF168&gt;AK$1,მონაცემები!$AF168="")*((AK$1-მონაცემები!$I168)/365)),0)</f>
        <v>0</v>
      </c>
      <c r="AL168" s="8">
        <f>IF(მონაცემები!$I168&lt;&gt;"არ დაწყებულა",((AL$1&gt;მონაცემები!$I168)*OR(მონაცემები!$AF168&gt;AL$1,მონაცემები!$AF168="")*((AL$1-მონაცემები!$I168)/365)),0)</f>
        <v>0</v>
      </c>
      <c r="AM168" s="8">
        <f>IF(მონაცემები!$I168&lt;&gt;"არ დაწყებულა",((AM$1&gt;მონაცემები!$I168)*OR(მონაცემები!$AF168&gt;AM$1,მონაცემები!$AF168="")*((AM$1-მონაცემები!$I168)/365)),0)</f>
        <v>0</v>
      </c>
      <c r="AN168" s="8">
        <f>IF(მონაცემები!$I168&lt;&gt;"არ დაწყებულა",((AN$1&gt;მონაცემები!$I168)*OR(მონაცემები!$AF168&gt;AN$1,მონაცემები!$AF168="")*((AN$1-მონაცემები!$I168)/365)),0)</f>
        <v>0</v>
      </c>
      <c r="AO168" s="8">
        <f>IF(მონაცემები!$I168&lt;&gt;"არ დაწყებულა",((AO$1&gt;მონაცემები!$I168)*OR(მონაცემები!$AF168&gt;AO$1,მონაცემები!$AF168="")*((AO$1-მონაცემები!$I168)/365)),0)</f>
        <v>0</v>
      </c>
      <c r="AP168" s="8">
        <f>IF(მონაცემები!$I168&lt;&gt;"არ დაწყებულა",((AP$1&gt;მონაცემები!$I168)*OR(მონაცემები!$AF168&gt;AP$1,მონაცემები!$AF168="")*((AP$1-მონაცემები!$I168)/365)),0)</f>
        <v>0</v>
      </c>
      <c r="AQ168" s="8">
        <f>IF(მონაცემები!$I168&lt;&gt;"არ დაწყებულა",((AQ$1&gt;მონაცემები!$I168)*OR(მონაცემები!$AF168&gt;AQ$1,მონაცემები!$AF168="")*((AQ$1-მონაცემები!$I168)/365)),0)</f>
        <v>0</v>
      </c>
      <c r="AR168" s="8">
        <f>IF(მონაცემები!$I168&lt;&gt;"არ დაწყებულა",((AR$1&gt;მონაცემები!$I168)*OR(მონაცემები!$AF168&gt;AR$1,მონაცემები!$AF168="")*((AR$1-მონაცემები!$I168)/365)),0)</f>
        <v>0</v>
      </c>
      <c r="AS168" s="8">
        <f>IF(მონაცემები!$I168&lt;&gt;"არ დაწყებულა",((AS$1&gt;მონაცემები!$I168)*OR(მონაცემები!$AF168&gt;AS$1,მონაცემები!$AF168="")*((AS$1-მონაცემები!$I168)/365)),0)</f>
        <v>0</v>
      </c>
      <c r="AT168" s="8">
        <f>IF(მონაცემები!$I168&lt;&gt;"არ დაწყებულა",((AT$1&gt;მონაცემები!$I168)*OR(მონაცემები!$AF168&gt;AT$1,მონაცემები!$AF168="")*((AT$1-მონაცემები!$I168)/365)),0)</f>
        <v>0</v>
      </c>
      <c r="AU168" s="8">
        <f>IF(მონაცემები!$I168&lt;&gt;"არ დაწყებულა",((AU$1&gt;მონაცემები!$I168)*OR(მონაცემები!$AF168&gt;AU$1,მონაცემები!$AF168="")*((AU$1-მონაცემები!$I168)/365)),0)</f>
        <v>0</v>
      </c>
      <c r="AV168" s="8">
        <f>IF(მონაცემები!$I168&lt;&gt;"არ დაწყებულა",((AV$1&gt;მონაცემები!$I168)*OR(მონაცემები!$AF168&gt;AV$1,მონაცემები!$AF168="")*((AV$1-მონაცემები!$I168)/365)),0)</f>
        <v>0</v>
      </c>
      <c r="AW168" s="8">
        <f>IF(მონაცემები!$I168&lt;&gt;"არ დაწყებულა",((AW$1&gt;მონაცემები!$I168)*OR(მონაცემები!$AF168&gt;AW$1,მონაცემები!$AF168="")*((AW$1-მონაცემები!$I168)/365)),0)</f>
        <v>0</v>
      </c>
      <c r="AX168" s="8">
        <f>IF(მონაცემები!$I168&lt;&gt;"არ დაწყებულა",((AX$1&gt;მონაცემები!$I168)*OR(მონაცემები!$AF168&gt;AX$1,მონაცემები!$AF168="")*((AX$1-მონაცემები!$I168)/365)),0)</f>
        <v>0</v>
      </c>
      <c r="AY168" s="8">
        <f>IF(მონაცემები!$I168&lt;&gt;"არ დაწყებულა",((AY$1&gt;მონაცემები!$I168)*OR(მონაცემები!$AF168&gt;AY$1,მონაცემები!$AF168="")*((AY$1-მონაცემები!$I168)/365)),0)</f>
        <v>0</v>
      </c>
      <c r="AZ168" s="8">
        <f>IF(მონაცემები!$I168&lt;&gt;"არ დაწყებულა",((AZ$1&gt;მონაცემები!$I168)*OR(მონაცემები!$AF168&gt;AZ$1,მონაცემები!$AF168="")*((AZ$1-მონაცემები!$I168)/365)),0)</f>
        <v>0</v>
      </c>
      <c r="BA168" s="8">
        <f>IF(მონაცემები!$I168&lt;&gt;"არ დაწყებულა",((BA$1&gt;მონაცემები!$I168)*OR(მონაცემები!$AF168&gt;BA$1,მონაცემები!$AF168="")*((BA$1-მონაცემები!$I168)/365)),0)</f>
        <v>0</v>
      </c>
      <c r="BB168" s="8">
        <f>IF(მონაცემები!$I168&lt;&gt;"არ დაწყებულა",((BB$1&gt;მონაცემები!$I168)*OR(მონაცემები!$AF168&gt;BB$1,მონაცემები!$AF168="")*((BB$1-მონაცემები!$I168)/365)),0)</f>
        <v>0</v>
      </c>
      <c r="BC168" s="8">
        <f>IF(მონაცემები!$I168&lt;&gt;"არ დაწყებულა",((BC$1&gt;მონაცემები!$I168)*OR(მონაცემები!$AF168&gt;BC$1,მონაცემები!$AF168="")*((BC$1-მონაცემები!$I168)/365)),0)</f>
        <v>0</v>
      </c>
      <c r="BD168" s="8">
        <f>IF(მონაცემები!$I168&lt;&gt;"არ დაწყებულა",((BD$1&gt;მონაცემები!$I168)*OR(მონაცემები!$AF168&gt;BD$1,მონაცემები!$AF168="")*((BD$1-მონაცემები!$I168)/365)),0)</f>
        <v>0</v>
      </c>
    </row>
    <row r="169" spans="2:56">
      <c r="B169" s="8">
        <f>IF(მონაცემები!$I169&lt;&gt;"არ დაწყებულა",((B$1&gt;მონაცემები!$I169)*OR(მონაცემები!$AF169&gt;B$1,მონაცემები!$AF169="")*((B$1-მონაცემები!$I169)/365)),0)</f>
        <v>0</v>
      </c>
      <c r="C169" s="8">
        <f>IF(მონაცემები!$I169&lt;&gt;"არ დაწყებულა",((C$1&gt;მონაცემები!$I169)*OR(მონაცემები!$AF169&gt;C$1,მონაცემები!$AF169="")*((C$1-მონაცემები!$I169)/365)),0)</f>
        <v>0</v>
      </c>
      <c r="D169" s="8">
        <f>IF(მონაცემები!$I169&lt;&gt;"არ დაწყებულა",((D$1&gt;მონაცემები!$I169)*OR(მონაცემები!$AF169&gt;D$1,მონაცემები!$AF169="")*((D$1-მონაცემები!$I169)/365)),0)</f>
        <v>0</v>
      </c>
      <c r="E169" s="8">
        <f>IF(მონაცემები!$I169&lt;&gt;"არ დაწყებულა",((E$1&gt;მონაცემები!$I169)*OR(მონაცემები!$AF169&gt;E$1,მონაცემები!$AF169="")*((E$1-მონაცემები!$I169)/365)),0)</f>
        <v>0</v>
      </c>
      <c r="F169" s="8">
        <f>IF(მონაცემები!$I169&lt;&gt;"არ დაწყებულა",((F$1&gt;მონაცემები!$I169)*OR(მონაცემები!$AF169&gt;F$1,მონაცემები!$AF169="")*((F$1-მონაცემები!$I169)/365)),0)</f>
        <v>0</v>
      </c>
      <c r="G169" s="8">
        <f>IF(მონაცემები!$I169&lt;&gt;"არ დაწყებულა",((G$1&gt;მონაცემები!$I169)*OR(მონაცემები!$AF169&gt;G$1,მონაცემები!$AF169="")*((G$1-მონაცემები!$I169)/365)),0)</f>
        <v>0</v>
      </c>
      <c r="H169" s="8">
        <f>IF(მონაცემები!$I169&lt;&gt;"არ დაწყებულა",((H$1&gt;მონაცემები!$I169)*OR(მონაცემები!$AF169&gt;H$1,მონაცემები!$AF169="")*((H$1-მონაცემები!$I169)/365)),0)</f>
        <v>0</v>
      </c>
      <c r="I169" s="8">
        <f>IF(მონაცემები!$I169&lt;&gt;"არ დაწყებულა",((I$1&gt;მონაცემები!$I169)*OR(მონაცემები!$AF169&gt;I$1,მონაცემები!$AF169="")*((I$1-მონაცემები!$I169)/365)),0)</f>
        <v>0</v>
      </c>
      <c r="J169" s="8">
        <f>IF(მონაცემები!$I169&lt;&gt;"არ დაწყებულა",((J$1&gt;მონაცემები!$I169)*OR(მონაცემები!$AF169&gt;J$1,მონაცემები!$AF169="")*((J$1-მონაცემები!$I169)/365)),0)</f>
        <v>0</v>
      </c>
      <c r="K169" s="8">
        <f>IF(მონაცემები!$I169&lt;&gt;"არ დაწყებულა",((K$1&gt;მონაცემები!$I169)*OR(მონაცემები!$AF169&gt;K$1,მონაცემები!$AF169="")*((K$1-მონაცემები!$I169)/365)),0)</f>
        <v>0</v>
      </c>
      <c r="L169" s="8">
        <f>IF(მონაცემები!$I169&lt;&gt;"არ დაწყებულა",((L$1&gt;მონაცემები!$I169)*OR(მონაცემები!$AF169&gt;L$1,მონაცემები!$AF169="")*((L$1-მონაცემები!$I169)/365)),0)</f>
        <v>0</v>
      </c>
      <c r="M169" s="8">
        <f>IF(მონაცემები!$I169&lt;&gt;"არ დაწყებულა",((M$1&gt;მონაცემები!$I169)*OR(მონაცემები!$AF169&gt;M$1,მონაცემები!$AF169="")*((M$1-მონაცემები!$I169)/365)),0)</f>
        <v>0</v>
      </c>
      <c r="N169" s="8">
        <f>IF(მონაცემები!$I169&lt;&gt;"არ დაწყებულა",((N$1&gt;მონაცემები!$I169)*OR(მონაცემები!$AF169&gt;N$1,მონაცემები!$AF169="")*((N$1-მონაცემები!$I169)/365)),0)</f>
        <v>0</v>
      </c>
      <c r="O169" s="8">
        <f>IF(მონაცემები!$I169&lt;&gt;"არ დაწყებულა",((O$1&gt;მონაცემები!$I169)*OR(მონაცემები!$AF169&gt;O$1,მონაცემები!$AF169="")*((O$1-მონაცემები!$I169)/365)),0)</f>
        <v>0</v>
      </c>
      <c r="P169" s="8">
        <f>IF(მონაცემები!$I169&lt;&gt;"არ დაწყებულა",((P$1&gt;მონაცემები!$I169)*OR(მონაცემები!$AF169&gt;P$1,მონაცემები!$AF169="")*((P$1-მონაცემები!$I169)/365)),0)</f>
        <v>0</v>
      </c>
      <c r="Q169" s="8">
        <f>IF(მონაცემები!$I169&lt;&gt;"არ დაწყებულა",((Q$1&gt;მონაცემები!$I169)*OR(მონაცემები!$AF169&gt;Q$1,მონაცემები!$AF169="")*((Q$1-მონაცემები!$I169)/365)),0)</f>
        <v>0</v>
      </c>
      <c r="R169" s="8">
        <f>IF(მონაცემები!$I169&lt;&gt;"არ დაწყებულა",((R$1&gt;მონაცემები!$I169)*OR(მონაცემები!$AF169&gt;R$1,მონაცემები!$AF169="")*((R$1-მონაცემები!$I169)/365)),0)</f>
        <v>0</v>
      </c>
      <c r="S169" s="8">
        <f>IF(მონაცემები!$I169&lt;&gt;"არ დაწყებულა",((S$1&gt;მონაცემები!$I169)*OR(მონაცემები!$AF169&gt;S$1,მონაცემები!$AF169="")*((S$1-მონაცემები!$I169)/365)),0)</f>
        <v>0</v>
      </c>
      <c r="T169" s="8">
        <f>IF(მონაცემები!$I169&lt;&gt;"არ დაწყებულა",((T$1&gt;მონაცემები!$I169)*OR(მონაცემები!$AF169&gt;T$1,მონაცემები!$AF169="")*((T$1-მონაცემები!$I169)/365)),0)</f>
        <v>0</v>
      </c>
      <c r="U169" s="8">
        <f>IF(მონაცემები!$I169&lt;&gt;"არ დაწყებულა",((U$1&gt;მონაცემები!$I169)*OR(მონაცემები!$AF169&gt;U$1,მონაცემები!$AF169="")*((U$1-მონაცემები!$I169)/365)),0)</f>
        <v>0</v>
      </c>
      <c r="V169" s="8">
        <f>IF(მონაცემები!$I169&lt;&gt;"არ დაწყებულა",((V$1&gt;მონაცემები!$I169)*OR(მონაცემები!$AF169&gt;V$1,მონაცემები!$AF169="")*((V$1-მონაცემები!$I169)/365)),0)</f>
        <v>0</v>
      </c>
      <c r="W169" s="8">
        <f>IF(მონაცემები!$I169&lt;&gt;"არ დაწყებულა",((W$1&gt;მონაცემები!$I169)*OR(მონაცემები!$AF169&gt;W$1,მონაცემები!$AF169="")*((W$1-მონაცემები!$I169)/365)),0)</f>
        <v>0</v>
      </c>
      <c r="X169" s="8">
        <f>IF(მონაცემები!$I169&lt;&gt;"არ დაწყებულა",((X$1&gt;მონაცემები!$I169)*OR(მონაცემები!$AF169&gt;X$1,მონაცემები!$AF169="")*((X$1-მონაცემები!$I169)/365)),0)</f>
        <v>0</v>
      </c>
      <c r="Y169" s="8">
        <f>IF(მონაცემები!$I169&lt;&gt;"არ დაწყებულა",((Y$1&gt;მონაცემები!$I169)*OR(მონაცემები!$AF169&gt;Y$1,მონაცემები!$AF169="")*((Y$1-მონაცემები!$I169)/365)),0)</f>
        <v>0</v>
      </c>
      <c r="Z169" s="8">
        <f>IF(მონაცემები!$I169&lt;&gt;"არ დაწყებულა",((Z$1&gt;მონაცემები!$I169)*OR(მონაცემები!$AF169&gt;Z$1,მონაცემები!$AF169="")*((Z$1-მონაცემები!$I169)/365)),0)</f>
        <v>0</v>
      </c>
      <c r="AA169" s="8">
        <f>IF(მონაცემები!$I169&lt;&gt;"არ დაწყებულა",((AA$1&gt;მონაცემები!$I169)*OR(მონაცემები!$AF169&gt;AA$1,მონაცემები!$AF169="")*((AA$1-მონაცემები!$I169)/365)),0)</f>
        <v>0</v>
      </c>
      <c r="AB169" s="8">
        <f>IF(მონაცემები!$I169&lt;&gt;"არ დაწყებულა",((AB$1&gt;მონაცემები!$I169)*OR(მონაცემები!$AF169&gt;AB$1,მონაცემები!$AF169="")*((AB$1-მონაცემები!$I169)/365)),0)</f>
        <v>0</v>
      </c>
      <c r="AC169" s="8">
        <f>IF(მონაცემები!$I169&lt;&gt;"არ დაწყებულა",((AC$1&gt;მონაცემები!$I169)*OR(მონაცემები!$AF169&gt;AC$1,მონაცემები!$AF169="")*((AC$1-მონაცემები!$I169)/365)),0)</f>
        <v>0</v>
      </c>
      <c r="AD169" s="8">
        <f>IF(მონაცემები!$I169&lt;&gt;"არ დაწყებულა",((AD$1&gt;მონაცემები!$I169)*OR(მონაცემები!$AF169&gt;AD$1,მონაცემები!$AF169="")*((AD$1-მონაცემები!$I169)/365)),0)</f>
        <v>0</v>
      </c>
      <c r="AE169" s="8">
        <f>IF(მონაცემები!$I169&lt;&gt;"არ დაწყებულა",((AE$1&gt;მონაცემები!$I169)*OR(მონაცემები!$AF169&gt;AE$1,მონაცემები!$AF169="")*((AE$1-მონაცემები!$I169)/365)),0)</f>
        <v>0</v>
      </c>
      <c r="AF169" s="8">
        <f>IF(მონაცემები!$I169&lt;&gt;"არ დაწყებულა",((AF$1&gt;მონაცემები!$I169)*OR(მონაცემები!$AF169&gt;AF$1,მონაცემები!$AF169="")*((AF$1-მონაცემები!$I169)/365)),0)</f>
        <v>0</v>
      </c>
      <c r="AG169" s="8">
        <f>IF(მონაცემები!$I169&lt;&gt;"არ დაწყებულა",((AG$1&gt;მონაცემები!$I169)*OR(მონაცემები!$AF169&gt;AG$1,მონაცემები!$AF169="")*((AG$1-მონაცემები!$I169)/365)),0)</f>
        <v>0</v>
      </c>
      <c r="AH169" s="8">
        <f>IF(მონაცემები!$I169&lt;&gt;"არ დაწყებულა",((AH$1&gt;მონაცემები!$I169)*OR(მონაცემები!$AF169&gt;AH$1,მონაცემები!$AF169="")*((AH$1-მონაცემები!$I169)/365)),0)</f>
        <v>0</v>
      </c>
      <c r="AI169" s="8">
        <f>IF(მონაცემები!$I169&lt;&gt;"არ დაწყებულა",((AI$1&gt;მონაცემები!$I169)*OR(მონაცემები!$AF169&gt;AI$1,მონაცემები!$AF169="")*((AI$1-მონაცემები!$I169)/365)),0)</f>
        <v>0</v>
      </c>
      <c r="AJ169" s="8">
        <f>IF(მონაცემები!$I169&lt;&gt;"არ დაწყებულა",((AJ$1&gt;მონაცემები!$I169)*OR(მონაცემები!$AF169&gt;AJ$1,მონაცემები!$AF169="")*((AJ$1-მონაცემები!$I169)/365)),0)</f>
        <v>0</v>
      </c>
      <c r="AK169" s="8">
        <f>IF(მონაცემები!$I169&lt;&gt;"არ დაწყებულა",((AK$1&gt;მონაცემები!$I169)*OR(მონაცემები!$AF169&gt;AK$1,მონაცემები!$AF169="")*((AK$1-მონაცემები!$I169)/365)),0)</f>
        <v>0</v>
      </c>
      <c r="AL169" s="8">
        <f>IF(მონაცემები!$I169&lt;&gt;"არ დაწყებულა",((AL$1&gt;მონაცემები!$I169)*OR(მონაცემები!$AF169&gt;AL$1,მონაცემები!$AF169="")*((AL$1-მონაცემები!$I169)/365)),0)</f>
        <v>0</v>
      </c>
      <c r="AM169" s="8">
        <f>IF(მონაცემები!$I169&lt;&gt;"არ დაწყებულა",((AM$1&gt;მონაცემები!$I169)*OR(მონაცემები!$AF169&gt;AM$1,მონაცემები!$AF169="")*((AM$1-მონაცემები!$I169)/365)),0)</f>
        <v>0</v>
      </c>
      <c r="AN169" s="8">
        <f>IF(მონაცემები!$I169&lt;&gt;"არ დაწყებულა",((AN$1&gt;მონაცემები!$I169)*OR(მონაცემები!$AF169&gt;AN$1,მონაცემები!$AF169="")*((AN$1-მონაცემები!$I169)/365)),0)</f>
        <v>0</v>
      </c>
      <c r="AO169" s="8">
        <f>IF(მონაცემები!$I169&lt;&gt;"არ დაწყებულა",((AO$1&gt;მონაცემები!$I169)*OR(მონაცემები!$AF169&gt;AO$1,მონაცემები!$AF169="")*((AO$1-მონაცემები!$I169)/365)),0)</f>
        <v>0</v>
      </c>
      <c r="AP169" s="8">
        <f>IF(მონაცემები!$I169&lt;&gt;"არ დაწყებულა",((AP$1&gt;მონაცემები!$I169)*OR(მონაცემები!$AF169&gt;AP$1,მონაცემები!$AF169="")*((AP$1-მონაცემები!$I169)/365)),0)</f>
        <v>0</v>
      </c>
      <c r="AQ169" s="8">
        <f>IF(მონაცემები!$I169&lt;&gt;"არ დაწყებულა",((AQ$1&gt;მონაცემები!$I169)*OR(მონაცემები!$AF169&gt;AQ$1,მონაცემები!$AF169="")*((AQ$1-მონაცემები!$I169)/365)),0)</f>
        <v>0</v>
      </c>
      <c r="AR169" s="8">
        <f>IF(მონაცემები!$I169&lt;&gt;"არ დაწყებულა",((AR$1&gt;მონაცემები!$I169)*OR(მონაცემები!$AF169&gt;AR$1,მონაცემები!$AF169="")*((AR$1-მონაცემები!$I169)/365)),0)</f>
        <v>0</v>
      </c>
      <c r="AS169" s="8">
        <f>IF(მონაცემები!$I169&lt;&gt;"არ დაწყებულა",((AS$1&gt;მონაცემები!$I169)*OR(მონაცემები!$AF169&gt;AS$1,მონაცემები!$AF169="")*((AS$1-მონაცემები!$I169)/365)),0)</f>
        <v>0</v>
      </c>
      <c r="AT169" s="8">
        <f>IF(მონაცემები!$I169&lt;&gt;"არ დაწყებულა",((AT$1&gt;მონაცემები!$I169)*OR(მონაცემები!$AF169&gt;AT$1,მონაცემები!$AF169="")*((AT$1-მონაცემები!$I169)/365)),0)</f>
        <v>0</v>
      </c>
      <c r="AU169" s="8">
        <f>IF(მონაცემები!$I169&lt;&gt;"არ დაწყებულა",((AU$1&gt;მონაცემები!$I169)*OR(მონაცემები!$AF169&gt;AU$1,მონაცემები!$AF169="")*((AU$1-მონაცემები!$I169)/365)),0)</f>
        <v>0</v>
      </c>
      <c r="AV169" s="8">
        <f>IF(მონაცემები!$I169&lt;&gt;"არ დაწყებულა",((AV$1&gt;მონაცემები!$I169)*OR(მონაცემები!$AF169&gt;AV$1,მონაცემები!$AF169="")*((AV$1-მონაცემები!$I169)/365)),0)</f>
        <v>0</v>
      </c>
      <c r="AW169" s="8">
        <f>IF(მონაცემები!$I169&lt;&gt;"არ დაწყებულა",((AW$1&gt;მონაცემები!$I169)*OR(მონაცემები!$AF169&gt;AW$1,მონაცემები!$AF169="")*((AW$1-მონაცემები!$I169)/365)),0)</f>
        <v>0</v>
      </c>
      <c r="AX169" s="8">
        <f>IF(მონაცემები!$I169&lt;&gt;"არ დაწყებულა",((AX$1&gt;მონაცემები!$I169)*OR(მონაცემები!$AF169&gt;AX$1,მონაცემები!$AF169="")*((AX$1-მონაცემები!$I169)/365)),0)</f>
        <v>0</v>
      </c>
      <c r="AY169" s="8">
        <f>IF(მონაცემები!$I169&lt;&gt;"არ დაწყებულა",((AY$1&gt;მონაცემები!$I169)*OR(მონაცემები!$AF169&gt;AY$1,მონაცემები!$AF169="")*((AY$1-მონაცემები!$I169)/365)),0)</f>
        <v>0</v>
      </c>
      <c r="AZ169" s="8">
        <f>IF(მონაცემები!$I169&lt;&gt;"არ დაწყებულა",((AZ$1&gt;მონაცემები!$I169)*OR(მონაცემები!$AF169&gt;AZ$1,მონაცემები!$AF169="")*((AZ$1-მონაცემები!$I169)/365)),0)</f>
        <v>0</v>
      </c>
      <c r="BA169" s="8">
        <f>IF(მონაცემები!$I169&lt;&gt;"არ დაწყებულა",((BA$1&gt;მონაცემები!$I169)*OR(მონაცემები!$AF169&gt;BA$1,მონაცემები!$AF169="")*((BA$1-მონაცემები!$I169)/365)),0)</f>
        <v>0</v>
      </c>
      <c r="BB169" s="8">
        <f>IF(მონაცემები!$I169&lt;&gt;"არ დაწყებულა",((BB$1&gt;მონაცემები!$I169)*OR(მონაცემები!$AF169&gt;BB$1,მონაცემები!$AF169="")*((BB$1-მონაცემები!$I169)/365)),0)</f>
        <v>0</v>
      </c>
      <c r="BC169" s="8">
        <f>IF(მონაცემები!$I169&lt;&gt;"არ დაწყებულა",((BC$1&gt;მონაცემები!$I169)*OR(მონაცემები!$AF169&gt;BC$1,მონაცემები!$AF169="")*((BC$1-მონაცემები!$I169)/365)),0)</f>
        <v>0</v>
      </c>
      <c r="BD169" s="8">
        <f>IF(მონაცემები!$I169&lt;&gt;"არ დაწყებულა",((BD$1&gt;მონაცემები!$I169)*OR(მონაცემები!$AF169&gt;BD$1,მონაცემები!$AF169="")*((BD$1-მონაცემები!$I169)/365)),0)</f>
        <v>0</v>
      </c>
    </row>
    <row r="170" spans="2:56">
      <c r="B170" s="8">
        <f>IF(მონაცემები!$I170&lt;&gt;"არ დაწყებულა",((B$1&gt;მონაცემები!$I170)*OR(მონაცემები!$AF170&gt;B$1,მონაცემები!$AF170="")*((B$1-მონაცემები!$I170)/365)),0)</f>
        <v>0</v>
      </c>
      <c r="C170" s="8">
        <f>IF(მონაცემები!$I170&lt;&gt;"არ დაწყებულა",((C$1&gt;მონაცემები!$I170)*OR(მონაცემები!$AF170&gt;C$1,მონაცემები!$AF170="")*((C$1-მონაცემები!$I170)/365)),0)</f>
        <v>0</v>
      </c>
      <c r="D170" s="8">
        <f>IF(მონაცემები!$I170&lt;&gt;"არ დაწყებულა",((D$1&gt;მონაცემები!$I170)*OR(მონაცემები!$AF170&gt;D$1,მონაცემები!$AF170="")*((D$1-მონაცემები!$I170)/365)),0)</f>
        <v>0</v>
      </c>
      <c r="E170" s="8">
        <f>IF(მონაცემები!$I170&lt;&gt;"არ დაწყებულა",((E$1&gt;მონაცემები!$I170)*OR(მონაცემები!$AF170&gt;E$1,მონაცემები!$AF170="")*((E$1-მონაცემები!$I170)/365)),0)</f>
        <v>0</v>
      </c>
      <c r="F170" s="8">
        <f>IF(მონაცემები!$I170&lt;&gt;"არ დაწყებულა",((F$1&gt;მონაცემები!$I170)*OR(მონაცემები!$AF170&gt;F$1,მონაცემები!$AF170="")*((F$1-მონაცემები!$I170)/365)),0)</f>
        <v>0</v>
      </c>
      <c r="G170" s="8">
        <f>IF(მონაცემები!$I170&lt;&gt;"არ დაწყებულა",((G$1&gt;მონაცემები!$I170)*OR(მონაცემები!$AF170&gt;G$1,მონაცემები!$AF170="")*((G$1-მონაცემები!$I170)/365)),0)</f>
        <v>0</v>
      </c>
      <c r="H170" s="8">
        <f>IF(მონაცემები!$I170&lt;&gt;"არ დაწყებულა",((H$1&gt;მონაცემები!$I170)*OR(მონაცემები!$AF170&gt;H$1,მონაცემები!$AF170="")*((H$1-მონაცემები!$I170)/365)),0)</f>
        <v>0</v>
      </c>
      <c r="I170" s="8">
        <f>IF(მონაცემები!$I170&lt;&gt;"არ დაწყებულა",((I$1&gt;მონაცემები!$I170)*OR(მონაცემები!$AF170&gt;I$1,მონაცემები!$AF170="")*((I$1-მონაცემები!$I170)/365)),0)</f>
        <v>0</v>
      </c>
      <c r="J170" s="8">
        <f>IF(მონაცემები!$I170&lt;&gt;"არ დაწყებულა",((J$1&gt;მონაცემები!$I170)*OR(მონაცემები!$AF170&gt;J$1,მონაცემები!$AF170="")*((J$1-მონაცემები!$I170)/365)),0)</f>
        <v>0</v>
      </c>
      <c r="K170" s="8">
        <f>IF(მონაცემები!$I170&lt;&gt;"არ დაწყებულა",((K$1&gt;მონაცემები!$I170)*OR(მონაცემები!$AF170&gt;K$1,მონაცემები!$AF170="")*((K$1-მონაცემები!$I170)/365)),0)</f>
        <v>0</v>
      </c>
      <c r="L170" s="8">
        <f>IF(მონაცემები!$I170&lt;&gt;"არ დაწყებულა",((L$1&gt;მონაცემები!$I170)*OR(მონაცემები!$AF170&gt;L$1,მონაცემები!$AF170="")*((L$1-მონაცემები!$I170)/365)),0)</f>
        <v>0</v>
      </c>
      <c r="M170" s="8">
        <f>IF(მონაცემები!$I170&lt;&gt;"არ დაწყებულა",((M$1&gt;მონაცემები!$I170)*OR(მონაცემები!$AF170&gt;M$1,მონაცემები!$AF170="")*((M$1-მონაცემები!$I170)/365)),0)</f>
        <v>0</v>
      </c>
      <c r="N170" s="8">
        <f>IF(მონაცემები!$I170&lt;&gt;"არ დაწყებულა",((N$1&gt;მონაცემები!$I170)*OR(მონაცემები!$AF170&gt;N$1,მონაცემები!$AF170="")*((N$1-მონაცემები!$I170)/365)),0)</f>
        <v>0</v>
      </c>
      <c r="O170" s="8">
        <f>IF(მონაცემები!$I170&lt;&gt;"არ დაწყებულა",((O$1&gt;მონაცემები!$I170)*OR(მონაცემები!$AF170&gt;O$1,მონაცემები!$AF170="")*((O$1-მონაცემები!$I170)/365)),0)</f>
        <v>0</v>
      </c>
      <c r="P170" s="8">
        <f>IF(მონაცემები!$I170&lt;&gt;"არ დაწყებულა",((P$1&gt;მონაცემები!$I170)*OR(მონაცემები!$AF170&gt;P$1,მონაცემები!$AF170="")*((P$1-მონაცემები!$I170)/365)),0)</f>
        <v>0</v>
      </c>
      <c r="Q170" s="8">
        <f>IF(მონაცემები!$I170&lt;&gt;"არ დაწყებულა",((Q$1&gt;მონაცემები!$I170)*OR(მონაცემები!$AF170&gt;Q$1,მონაცემები!$AF170="")*((Q$1-მონაცემები!$I170)/365)),0)</f>
        <v>0</v>
      </c>
      <c r="R170" s="8">
        <f>IF(მონაცემები!$I170&lt;&gt;"არ დაწყებულა",((R$1&gt;მონაცემები!$I170)*OR(მონაცემები!$AF170&gt;R$1,მონაცემები!$AF170="")*((R$1-მონაცემები!$I170)/365)),0)</f>
        <v>0</v>
      </c>
      <c r="S170" s="8">
        <f>IF(მონაცემები!$I170&lt;&gt;"არ დაწყებულა",((S$1&gt;მონაცემები!$I170)*OR(მონაცემები!$AF170&gt;S$1,მონაცემები!$AF170="")*((S$1-მონაცემები!$I170)/365)),0)</f>
        <v>0</v>
      </c>
      <c r="T170" s="8">
        <f>IF(მონაცემები!$I170&lt;&gt;"არ დაწყებულა",((T$1&gt;მონაცემები!$I170)*OR(მონაცემები!$AF170&gt;T$1,მონაცემები!$AF170="")*((T$1-მონაცემები!$I170)/365)),0)</f>
        <v>0</v>
      </c>
      <c r="U170" s="8">
        <f>IF(მონაცემები!$I170&lt;&gt;"არ დაწყებულა",((U$1&gt;მონაცემები!$I170)*OR(მონაცემები!$AF170&gt;U$1,მონაცემები!$AF170="")*((U$1-მონაცემები!$I170)/365)),0)</f>
        <v>0</v>
      </c>
      <c r="V170" s="8">
        <f>IF(მონაცემები!$I170&lt;&gt;"არ დაწყებულა",((V$1&gt;მონაცემები!$I170)*OR(მონაცემები!$AF170&gt;V$1,მონაცემები!$AF170="")*((V$1-მონაცემები!$I170)/365)),0)</f>
        <v>0</v>
      </c>
      <c r="W170" s="8">
        <f>IF(მონაცემები!$I170&lt;&gt;"არ დაწყებულა",((W$1&gt;მონაცემები!$I170)*OR(მონაცემები!$AF170&gt;W$1,მონაცემები!$AF170="")*((W$1-მონაცემები!$I170)/365)),0)</f>
        <v>0</v>
      </c>
      <c r="X170" s="8">
        <f>IF(მონაცემები!$I170&lt;&gt;"არ დაწყებულა",((X$1&gt;მონაცემები!$I170)*OR(მონაცემები!$AF170&gt;X$1,მონაცემები!$AF170="")*((X$1-მონაცემები!$I170)/365)),0)</f>
        <v>0</v>
      </c>
      <c r="Y170" s="8">
        <f>IF(მონაცემები!$I170&lt;&gt;"არ დაწყებულა",((Y$1&gt;მონაცემები!$I170)*OR(მონაცემები!$AF170&gt;Y$1,მონაცემები!$AF170="")*((Y$1-მონაცემები!$I170)/365)),0)</f>
        <v>0</v>
      </c>
      <c r="Z170" s="8">
        <f>IF(მონაცემები!$I170&lt;&gt;"არ დაწყებულა",((Z$1&gt;მონაცემები!$I170)*OR(მონაცემები!$AF170&gt;Z$1,მონაცემები!$AF170="")*((Z$1-მონაცემები!$I170)/365)),0)</f>
        <v>0</v>
      </c>
      <c r="AA170" s="8">
        <f>IF(მონაცემები!$I170&lt;&gt;"არ დაწყებულა",((AA$1&gt;მონაცემები!$I170)*OR(მონაცემები!$AF170&gt;AA$1,მონაცემები!$AF170="")*((AA$1-მონაცემები!$I170)/365)),0)</f>
        <v>0</v>
      </c>
      <c r="AB170" s="8">
        <f>IF(მონაცემები!$I170&lt;&gt;"არ დაწყებულა",((AB$1&gt;მონაცემები!$I170)*OR(მონაცემები!$AF170&gt;AB$1,მონაცემები!$AF170="")*((AB$1-მონაცემები!$I170)/365)),0)</f>
        <v>0</v>
      </c>
      <c r="AC170" s="8">
        <f>IF(მონაცემები!$I170&lt;&gt;"არ დაწყებულა",((AC$1&gt;მონაცემები!$I170)*OR(მონაცემები!$AF170&gt;AC$1,მონაცემები!$AF170="")*((AC$1-მონაცემები!$I170)/365)),0)</f>
        <v>0</v>
      </c>
      <c r="AD170" s="8">
        <f>IF(მონაცემები!$I170&lt;&gt;"არ დაწყებულა",((AD$1&gt;მონაცემები!$I170)*OR(მონაცემები!$AF170&gt;AD$1,მონაცემები!$AF170="")*((AD$1-მონაცემები!$I170)/365)),0)</f>
        <v>0</v>
      </c>
      <c r="AE170" s="8">
        <f>IF(მონაცემები!$I170&lt;&gt;"არ დაწყებულა",((AE$1&gt;მონაცემები!$I170)*OR(მონაცემები!$AF170&gt;AE$1,მონაცემები!$AF170="")*((AE$1-მონაცემები!$I170)/365)),0)</f>
        <v>0</v>
      </c>
      <c r="AF170" s="8">
        <f>IF(მონაცემები!$I170&lt;&gt;"არ დაწყებულა",((AF$1&gt;მონაცემები!$I170)*OR(მონაცემები!$AF170&gt;AF$1,მონაცემები!$AF170="")*((AF$1-მონაცემები!$I170)/365)),0)</f>
        <v>0</v>
      </c>
      <c r="AG170" s="8">
        <f>IF(მონაცემები!$I170&lt;&gt;"არ დაწყებულა",((AG$1&gt;მონაცემები!$I170)*OR(მონაცემები!$AF170&gt;AG$1,მონაცემები!$AF170="")*((AG$1-მონაცემები!$I170)/365)),0)</f>
        <v>0</v>
      </c>
      <c r="AH170" s="8">
        <f>IF(მონაცემები!$I170&lt;&gt;"არ დაწყებულა",((AH$1&gt;მონაცემები!$I170)*OR(მონაცემები!$AF170&gt;AH$1,მონაცემები!$AF170="")*((AH$1-მონაცემები!$I170)/365)),0)</f>
        <v>0</v>
      </c>
      <c r="AI170" s="8">
        <f>IF(მონაცემები!$I170&lt;&gt;"არ დაწყებულა",((AI$1&gt;მონაცემები!$I170)*OR(მონაცემები!$AF170&gt;AI$1,მონაცემები!$AF170="")*((AI$1-მონაცემები!$I170)/365)),0)</f>
        <v>0</v>
      </c>
      <c r="AJ170" s="8">
        <f>IF(მონაცემები!$I170&lt;&gt;"არ დაწყებულა",((AJ$1&gt;მონაცემები!$I170)*OR(მონაცემები!$AF170&gt;AJ$1,მონაცემები!$AF170="")*((AJ$1-მონაცემები!$I170)/365)),0)</f>
        <v>0</v>
      </c>
      <c r="AK170" s="8">
        <f>IF(მონაცემები!$I170&lt;&gt;"არ დაწყებულა",((AK$1&gt;მონაცემები!$I170)*OR(მონაცემები!$AF170&gt;AK$1,მონაცემები!$AF170="")*((AK$1-მონაცემები!$I170)/365)),0)</f>
        <v>0</v>
      </c>
      <c r="AL170" s="8">
        <f>IF(მონაცემები!$I170&lt;&gt;"არ დაწყებულა",((AL$1&gt;მონაცემები!$I170)*OR(მონაცემები!$AF170&gt;AL$1,მონაცემები!$AF170="")*((AL$1-მონაცემები!$I170)/365)),0)</f>
        <v>0</v>
      </c>
      <c r="AM170" s="8">
        <f>IF(მონაცემები!$I170&lt;&gt;"არ დაწყებულა",((AM$1&gt;მონაცემები!$I170)*OR(მონაცემები!$AF170&gt;AM$1,მონაცემები!$AF170="")*((AM$1-მონაცემები!$I170)/365)),0)</f>
        <v>0</v>
      </c>
      <c r="AN170" s="8">
        <f>IF(მონაცემები!$I170&lt;&gt;"არ დაწყებულა",((AN$1&gt;მონაცემები!$I170)*OR(მონაცემები!$AF170&gt;AN$1,მონაცემები!$AF170="")*((AN$1-მონაცემები!$I170)/365)),0)</f>
        <v>0</v>
      </c>
      <c r="AO170" s="8">
        <f>IF(მონაცემები!$I170&lt;&gt;"არ დაწყებულა",((AO$1&gt;მონაცემები!$I170)*OR(მონაცემები!$AF170&gt;AO$1,მონაცემები!$AF170="")*((AO$1-მონაცემები!$I170)/365)),0)</f>
        <v>0</v>
      </c>
      <c r="AP170" s="8">
        <f>IF(მონაცემები!$I170&lt;&gt;"არ დაწყებულა",((AP$1&gt;მონაცემები!$I170)*OR(მონაცემები!$AF170&gt;AP$1,მონაცემები!$AF170="")*((AP$1-მონაცემები!$I170)/365)),0)</f>
        <v>0</v>
      </c>
      <c r="AQ170" s="8">
        <f>IF(მონაცემები!$I170&lt;&gt;"არ დაწყებულა",((AQ$1&gt;მონაცემები!$I170)*OR(მონაცემები!$AF170&gt;AQ$1,მონაცემები!$AF170="")*((AQ$1-მონაცემები!$I170)/365)),0)</f>
        <v>0</v>
      </c>
      <c r="AR170" s="8">
        <f>IF(მონაცემები!$I170&lt;&gt;"არ დაწყებულა",((AR$1&gt;მონაცემები!$I170)*OR(მონაცემები!$AF170&gt;AR$1,მონაცემები!$AF170="")*((AR$1-მონაცემები!$I170)/365)),0)</f>
        <v>0</v>
      </c>
      <c r="AS170" s="8">
        <f>IF(მონაცემები!$I170&lt;&gt;"არ დაწყებულა",((AS$1&gt;მონაცემები!$I170)*OR(მონაცემები!$AF170&gt;AS$1,მონაცემები!$AF170="")*((AS$1-მონაცემები!$I170)/365)),0)</f>
        <v>0</v>
      </c>
      <c r="AT170" s="8">
        <f>IF(მონაცემები!$I170&lt;&gt;"არ დაწყებულა",((AT$1&gt;მონაცემები!$I170)*OR(მონაცემები!$AF170&gt;AT$1,მონაცემები!$AF170="")*((AT$1-მონაცემები!$I170)/365)),0)</f>
        <v>0</v>
      </c>
      <c r="AU170" s="8">
        <f>IF(მონაცემები!$I170&lt;&gt;"არ დაწყებულა",((AU$1&gt;მონაცემები!$I170)*OR(მონაცემები!$AF170&gt;AU$1,მონაცემები!$AF170="")*((AU$1-მონაცემები!$I170)/365)),0)</f>
        <v>0</v>
      </c>
      <c r="AV170" s="8">
        <f>IF(მონაცემები!$I170&lt;&gt;"არ დაწყებულა",((AV$1&gt;მონაცემები!$I170)*OR(მონაცემები!$AF170&gt;AV$1,მონაცემები!$AF170="")*((AV$1-მონაცემები!$I170)/365)),0)</f>
        <v>0</v>
      </c>
      <c r="AW170" s="8">
        <f>IF(მონაცემები!$I170&lt;&gt;"არ დაწყებულა",((AW$1&gt;მონაცემები!$I170)*OR(მონაცემები!$AF170&gt;AW$1,მონაცემები!$AF170="")*((AW$1-მონაცემები!$I170)/365)),0)</f>
        <v>0</v>
      </c>
      <c r="AX170" s="8">
        <f>IF(მონაცემები!$I170&lt;&gt;"არ დაწყებულა",((AX$1&gt;მონაცემები!$I170)*OR(მონაცემები!$AF170&gt;AX$1,მონაცემები!$AF170="")*((AX$1-მონაცემები!$I170)/365)),0)</f>
        <v>0</v>
      </c>
      <c r="AY170" s="8">
        <f>IF(მონაცემები!$I170&lt;&gt;"არ დაწყებულა",((AY$1&gt;მონაცემები!$I170)*OR(მონაცემები!$AF170&gt;AY$1,მონაცემები!$AF170="")*((AY$1-მონაცემები!$I170)/365)),0)</f>
        <v>0</v>
      </c>
      <c r="AZ170" s="8">
        <f>IF(მონაცემები!$I170&lt;&gt;"არ დაწყებულა",((AZ$1&gt;მონაცემები!$I170)*OR(მონაცემები!$AF170&gt;AZ$1,მონაცემები!$AF170="")*((AZ$1-მონაცემები!$I170)/365)),0)</f>
        <v>0</v>
      </c>
      <c r="BA170" s="8">
        <f>IF(მონაცემები!$I170&lt;&gt;"არ დაწყებულა",((BA$1&gt;მონაცემები!$I170)*OR(მონაცემები!$AF170&gt;BA$1,მონაცემები!$AF170="")*((BA$1-მონაცემები!$I170)/365)),0)</f>
        <v>0</v>
      </c>
      <c r="BB170" s="8">
        <f>IF(მონაცემები!$I170&lt;&gt;"არ დაწყებულა",((BB$1&gt;მონაცემები!$I170)*OR(მონაცემები!$AF170&gt;BB$1,მონაცემები!$AF170="")*((BB$1-მონაცემები!$I170)/365)),0)</f>
        <v>0</v>
      </c>
      <c r="BC170" s="8">
        <f>IF(მონაცემები!$I170&lt;&gt;"არ დაწყებულა",((BC$1&gt;მონაცემები!$I170)*OR(მონაცემები!$AF170&gt;BC$1,მონაცემები!$AF170="")*((BC$1-მონაცემები!$I170)/365)),0)</f>
        <v>0</v>
      </c>
      <c r="BD170" s="8">
        <f>IF(მონაცემები!$I170&lt;&gt;"არ დაწყებულა",((BD$1&gt;მონაცემები!$I170)*OR(მონაცემები!$AF170&gt;BD$1,მონაცემები!$AF170="")*((BD$1-მონაცემები!$I170)/365)),0)</f>
        <v>0</v>
      </c>
    </row>
    <row r="171" spans="2:56">
      <c r="B171" s="8">
        <f>IF(მონაცემები!$I171&lt;&gt;"არ დაწყებულა",((B$1&gt;მონაცემები!$I171)*OR(მონაცემები!$AF171&gt;B$1,მონაცემები!$AF171="")*((B$1-მონაცემები!$I171)/365)),0)</f>
        <v>0</v>
      </c>
      <c r="C171" s="8">
        <f>IF(მონაცემები!$I171&lt;&gt;"არ დაწყებულა",((C$1&gt;მონაცემები!$I171)*OR(მონაცემები!$AF171&gt;C$1,მონაცემები!$AF171="")*((C$1-მონაცემები!$I171)/365)),0)</f>
        <v>0</v>
      </c>
      <c r="D171" s="8">
        <f>IF(მონაცემები!$I171&lt;&gt;"არ დაწყებულა",((D$1&gt;მონაცემები!$I171)*OR(მონაცემები!$AF171&gt;D$1,მონაცემები!$AF171="")*((D$1-მონაცემები!$I171)/365)),0)</f>
        <v>0</v>
      </c>
      <c r="E171" s="8">
        <f>IF(მონაცემები!$I171&lt;&gt;"არ დაწყებულა",((E$1&gt;მონაცემები!$I171)*OR(მონაცემები!$AF171&gt;E$1,მონაცემები!$AF171="")*((E$1-მონაცემები!$I171)/365)),0)</f>
        <v>0</v>
      </c>
      <c r="F171" s="8">
        <f>IF(მონაცემები!$I171&lt;&gt;"არ დაწყებულა",((F$1&gt;მონაცემები!$I171)*OR(მონაცემები!$AF171&gt;F$1,მონაცემები!$AF171="")*((F$1-მონაცემები!$I171)/365)),0)</f>
        <v>0</v>
      </c>
      <c r="G171" s="8">
        <f>IF(მონაცემები!$I171&lt;&gt;"არ დაწყებულა",((G$1&gt;მონაცემები!$I171)*OR(მონაცემები!$AF171&gt;G$1,მონაცემები!$AF171="")*((G$1-მონაცემები!$I171)/365)),0)</f>
        <v>0</v>
      </c>
      <c r="H171" s="8">
        <f>IF(მონაცემები!$I171&lt;&gt;"არ დაწყებულა",((H$1&gt;მონაცემები!$I171)*OR(მონაცემები!$AF171&gt;H$1,მონაცემები!$AF171="")*((H$1-მონაცემები!$I171)/365)),0)</f>
        <v>0</v>
      </c>
      <c r="I171" s="8">
        <f>IF(მონაცემები!$I171&lt;&gt;"არ დაწყებულა",((I$1&gt;მონაცემები!$I171)*OR(მონაცემები!$AF171&gt;I$1,მონაცემები!$AF171="")*((I$1-მონაცემები!$I171)/365)),0)</f>
        <v>0</v>
      </c>
      <c r="J171" s="8">
        <f>IF(მონაცემები!$I171&lt;&gt;"არ დაწყებულა",((J$1&gt;მონაცემები!$I171)*OR(მონაცემები!$AF171&gt;J$1,მონაცემები!$AF171="")*((J$1-მონაცემები!$I171)/365)),0)</f>
        <v>0</v>
      </c>
      <c r="K171" s="8">
        <f>IF(მონაცემები!$I171&lt;&gt;"არ დაწყებულა",((K$1&gt;მონაცემები!$I171)*OR(მონაცემები!$AF171&gt;K$1,მონაცემები!$AF171="")*((K$1-მონაცემები!$I171)/365)),0)</f>
        <v>0</v>
      </c>
      <c r="L171" s="8">
        <f>IF(მონაცემები!$I171&lt;&gt;"არ დაწყებულა",((L$1&gt;მონაცემები!$I171)*OR(მონაცემები!$AF171&gt;L$1,მონაცემები!$AF171="")*((L$1-მონაცემები!$I171)/365)),0)</f>
        <v>0</v>
      </c>
      <c r="M171" s="8">
        <f>IF(მონაცემები!$I171&lt;&gt;"არ დაწყებულა",((M$1&gt;მონაცემები!$I171)*OR(მონაცემები!$AF171&gt;M$1,მონაცემები!$AF171="")*((M$1-მონაცემები!$I171)/365)),0)</f>
        <v>0</v>
      </c>
      <c r="N171" s="8">
        <f>IF(მონაცემები!$I171&lt;&gt;"არ დაწყებულა",((N$1&gt;მონაცემები!$I171)*OR(მონაცემები!$AF171&gt;N$1,მონაცემები!$AF171="")*((N$1-მონაცემები!$I171)/365)),0)</f>
        <v>0</v>
      </c>
      <c r="O171" s="8">
        <f>IF(მონაცემები!$I171&lt;&gt;"არ დაწყებულა",((O$1&gt;მონაცემები!$I171)*OR(მონაცემები!$AF171&gt;O$1,მონაცემები!$AF171="")*((O$1-მონაცემები!$I171)/365)),0)</f>
        <v>0</v>
      </c>
      <c r="P171" s="8">
        <f>IF(მონაცემები!$I171&lt;&gt;"არ დაწყებულა",((P$1&gt;მონაცემები!$I171)*OR(მონაცემები!$AF171&gt;P$1,მონაცემები!$AF171="")*((P$1-მონაცემები!$I171)/365)),0)</f>
        <v>0</v>
      </c>
      <c r="Q171" s="8">
        <f>IF(მონაცემები!$I171&lt;&gt;"არ დაწყებულა",((Q$1&gt;მონაცემები!$I171)*OR(მონაცემები!$AF171&gt;Q$1,მონაცემები!$AF171="")*((Q$1-მონაცემები!$I171)/365)),0)</f>
        <v>0</v>
      </c>
      <c r="R171" s="8">
        <f>IF(მონაცემები!$I171&lt;&gt;"არ დაწყებულა",((R$1&gt;მონაცემები!$I171)*OR(მონაცემები!$AF171&gt;R$1,მონაცემები!$AF171="")*((R$1-მონაცემები!$I171)/365)),0)</f>
        <v>0</v>
      </c>
      <c r="S171" s="8">
        <f>IF(მონაცემები!$I171&lt;&gt;"არ დაწყებულა",((S$1&gt;მონაცემები!$I171)*OR(მონაცემები!$AF171&gt;S$1,მონაცემები!$AF171="")*((S$1-მონაცემები!$I171)/365)),0)</f>
        <v>0</v>
      </c>
      <c r="T171" s="8">
        <f>IF(მონაცემები!$I171&lt;&gt;"არ დაწყებულა",((T$1&gt;მონაცემები!$I171)*OR(მონაცემები!$AF171&gt;T$1,მონაცემები!$AF171="")*((T$1-მონაცემები!$I171)/365)),0)</f>
        <v>0</v>
      </c>
      <c r="U171" s="8">
        <f>IF(მონაცემები!$I171&lt;&gt;"არ დაწყებულა",((U$1&gt;მონაცემები!$I171)*OR(მონაცემები!$AF171&gt;U$1,მონაცემები!$AF171="")*((U$1-მონაცემები!$I171)/365)),0)</f>
        <v>0</v>
      </c>
      <c r="V171" s="8">
        <f>IF(მონაცემები!$I171&lt;&gt;"არ დაწყებულა",((V$1&gt;მონაცემები!$I171)*OR(მონაცემები!$AF171&gt;V$1,მონაცემები!$AF171="")*((V$1-მონაცემები!$I171)/365)),0)</f>
        <v>0</v>
      </c>
      <c r="W171" s="8">
        <f>IF(მონაცემები!$I171&lt;&gt;"არ დაწყებულა",((W$1&gt;მონაცემები!$I171)*OR(მონაცემები!$AF171&gt;W$1,მონაცემები!$AF171="")*((W$1-მონაცემები!$I171)/365)),0)</f>
        <v>0</v>
      </c>
      <c r="X171" s="8">
        <f>IF(მონაცემები!$I171&lt;&gt;"არ დაწყებულა",((X$1&gt;მონაცემები!$I171)*OR(მონაცემები!$AF171&gt;X$1,მონაცემები!$AF171="")*((X$1-მონაცემები!$I171)/365)),0)</f>
        <v>0</v>
      </c>
      <c r="Y171" s="8">
        <f>IF(მონაცემები!$I171&lt;&gt;"არ დაწყებულა",((Y$1&gt;მონაცემები!$I171)*OR(მონაცემები!$AF171&gt;Y$1,მონაცემები!$AF171="")*((Y$1-მონაცემები!$I171)/365)),0)</f>
        <v>0</v>
      </c>
      <c r="Z171" s="8">
        <f>IF(მონაცემები!$I171&lt;&gt;"არ დაწყებულა",((Z$1&gt;მონაცემები!$I171)*OR(მონაცემები!$AF171&gt;Z$1,მონაცემები!$AF171="")*((Z$1-მონაცემები!$I171)/365)),0)</f>
        <v>0</v>
      </c>
      <c r="AA171" s="8">
        <f>IF(მონაცემები!$I171&lt;&gt;"არ დაწყებულა",((AA$1&gt;მონაცემები!$I171)*OR(მონაცემები!$AF171&gt;AA$1,მონაცემები!$AF171="")*((AA$1-მონაცემები!$I171)/365)),0)</f>
        <v>0</v>
      </c>
      <c r="AB171" s="8">
        <f>IF(მონაცემები!$I171&lt;&gt;"არ დაწყებულა",((AB$1&gt;მონაცემები!$I171)*OR(მონაცემები!$AF171&gt;AB$1,მონაცემები!$AF171="")*((AB$1-მონაცემები!$I171)/365)),0)</f>
        <v>0</v>
      </c>
      <c r="AC171" s="8">
        <f>IF(მონაცემები!$I171&lt;&gt;"არ დაწყებულა",((AC$1&gt;მონაცემები!$I171)*OR(მონაცემები!$AF171&gt;AC$1,მონაცემები!$AF171="")*((AC$1-მონაცემები!$I171)/365)),0)</f>
        <v>0</v>
      </c>
      <c r="AD171" s="8">
        <f>IF(მონაცემები!$I171&lt;&gt;"არ დაწყებულა",((AD$1&gt;მონაცემები!$I171)*OR(მონაცემები!$AF171&gt;AD$1,მონაცემები!$AF171="")*((AD$1-მონაცემები!$I171)/365)),0)</f>
        <v>0</v>
      </c>
      <c r="AE171" s="8">
        <f>IF(მონაცემები!$I171&lt;&gt;"არ დაწყებულა",((AE$1&gt;მონაცემები!$I171)*OR(მონაცემები!$AF171&gt;AE$1,მონაცემები!$AF171="")*((AE$1-მონაცემები!$I171)/365)),0)</f>
        <v>0</v>
      </c>
      <c r="AF171" s="8">
        <f>IF(მონაცემები!$I171&lt;&gt;"არ დაწყებულა",((AF$1&gt;მონაცემები!$I171)*OR(მონაცემები!$AF171&gt;AF$1,მონაცემები!$AF171="")*((AF$1-მონაცემები!$I171)/365)),0)</f>
        <v>0</v>
      </c>
      <c r="AG171" s="8">
        <f>IF(მონაცემები!$I171&lt;&gt;"არ დაწყებულა",((AG$1&gt;მონაცემები!$I171)*OR(მონაცემები!$AF171&gt;AG$1,მონაცემები!$AF171="")*((AG$1-მონაცემები!$I171)/365)),0)</f>
        <v>0</v>
      </c>
      <c r="AH171" s="8">
        <f>IF(მონაცემები!$I171&lt;&gt;"არ დაწყებულა",((AH$1&gt;მონაცემები!$I171)*OR(მონაცემები!$AF171&gt;AH$1,მონაცემები!$AF171="")*((AH$1-მონაცემები!$I171)/365)),0)</f>
        <v>0</v>
      </c>
      <c r="AI171" s="8">
        <f>IF(მონაცემები!$I171&lt;&gt;"არ დაწყებულა",((AI$1&gt;მონაცემები!$I171)*OR(მონაცემები!$AF171&gt;AI$1,მონაცემები!$AF171="")*((AI$1-მონაცემები!$I171)/365)),0)</f>
        <v>0</v>
      </c>
      <c r="AJ171" s="8">
        <f>IF(მონაცემები!$I171&lt;&gt;"არ დაწყებულა",((AJ$1&gt;მონაცემები!$I171)*OR(მონაცემები!$AF171&gt;AJ$1,მონაცემები!$AF171="")*((AJ$1-მონაცემები!$I171)/365)),0)</f>
        <v>0</v>
      </c>
      <c r="AK171" s="8">
        <f>IF(მონაცემები!$I171&lt;&gt;"არ დაწყებულა",((AK$1&gt;მონაცემები!$I171)*OR(მონაცემები!$AF171&gt;AK$1,მონაცემები!$AF171="")*((AK$1-მონაცემები!$I171)/365)),0)</f>
        <v>0</v>
      </c>
      <c r="AL171" s="8">
        <f>IF(მონაცემები!$I171&lt;&gt;"არ დაწყებულა",((AL$1&gt;მონაცემები!$I171)*OR(მონაცემები!$AF171&gt;AL$1,მონაცემები!$AF171="")*((AL$1-მონაცემები!$I171)/365)),0)</f>
        <v>0</v>
      </c>
      <c r="AM171" s="8">
        <f>IF(მონაცემები!$I171&lt;&gt;"არ დაწყებულა",((AM$1&gt;მონაცემები!$I171)*OR(მონაცემები!$AF171&gt;AM$1,მონაცემები!$AF171="")*((AM$1-მონაცემები!$I171)/365)),0)</f>
        <v>0</v>
      </c>
      <c r="AN171" s="8">
        <f>IF(მონაცემები!$I171&lt;&gt;"არ დაწყებულა",((AN$1&gt;მონაცემები!$I171)*OR(მონაცემები!$AF171&gt;AN$1,მონაცემები!$AF171="")*((AN$1-მონაცემები!$I171)/365)),0)</f>
        <v>0</v>
      </c>
      <c r="AO171" s="8">
        <f>IF(მონაცემები!$I171&lt;&gt;"არ დაწყებულა",((AO$1&gt;მონაცემები!$I171)*OR(მონაცემები!$AF171&gt;AO$1,მონაცემები!$AF171="")*((AO$1-მონაცემები!$I171)/365)),0)</f>
        <v>0</v>
      </c>
      <c r="AP171" s="8">
        <f>IF(მონაცემები!$I171&lt;&gt;"არ დაწყებულა",((AP$1&gt;მონაცემები!$I171)*OR(მონაცემები!$AF171&gt;AP$1,მონაცემები!$AF171="")*((AP$1-მონაცემები!$I171)/365)),0)</f>
        <v>0</v>
      </c>
      <c r="AQ171" s="8">
        <f>IF(მონაცემები!$I171&lt;&gt;"არ დაწყებულა",((AQ$1&gt;მონაცემები!$I171)*OR(მონაცემები!$AF171&gt;AQ$1,მონაცემები!$AF171="")*((AQ$1-მონაცემები!$I171)/365)),0)</f>
        <v>0</v>
      </c>
      <c r="AR171" s="8">
        <f>IF(მონაცემები!$I171&lt;&gt;"არ დაწყებულა",((AR$1&gt;მონაცემები!$I171)*OR(მონაცემები!$AF171&gt;AR$1,მონაცემები!$AF171="")*((AR$1-მონაცემები!$I171)/365)),0)</f>
        <v>0</v>
      </c>
      <c r="AS171" s="8">
        <f>IF(მონაცემები!$I171&lt;&gt;"არ დაწყებულა",((AS$1&gt;მონაცემები!$I171)*OR(მონაცემები!$AF171&gt;AS$1,მონაცემები!$AF171="")*((AS$1-მონაცემები!$I171)/365)),0)</f>
        <v>0</v>
      </c>
      <c r="AT171" s="8">
        <f>IF(მონაცემები!$I171&lt;&gt;"არ დაწყებულა",((AT$1&gt;მონაცემები!$I171)*OR(მონაცემები!$AF171&gt;AT$1,მონაცემები!$AF171="")*((AT$1-მონაცემები!$I171)/365)),0)</f>
        <v>0</v>
      </c>
      <c r="AU171" s="8">
        <f>IF(მონაცემები!$I171&lt;&gt;"არ დაწყებულა",((AU$1&gt;მონაცემები!$I171)*OR(მონაცემები!$AF171&gt;AU$1,მონაცემები!$AF171="")*((AU$1-მონაცემები!$I171)/365)),0)</f>
        <v>0</v>
      </c>
      <c r="AV171" s="8">
        <f>IF(მონაცემები!$I171&lt;&gt;"არ დაწყებულა",((AV$1&gt;მონაცემები!$I171)*OR(მონაცემები!$AF171&gt;AV$1,მონაცემები!$AF171="")*((AV$1-მონაცემები!$I171)/365)),0)</f>
        <v>0</v>
      </c>
      <c r="AW171" s="8">
        <f>IF(მონაცემები!$I171&lt;&gt;"არ დაწყებულა",((AW$1&gt;მონაცემები!$I171)*OR(მონაცემები!$AF171&gt;AW$1,მონაცემები!$AF171="")*((AW$1-მონაცემები!$I171)/365)),0)</f>
        <v>0</v>
      </c>
      <c r="AX171" s="8">
        <f>IF(მონაცემები!$I171&lt;&gt;"არ დაწყებულა",((AX$1&gt;მონაცემები!$I171)*OR(მონაცემები!$AF171&gt;AX$1,მონაცემები!$AF171="")*((AX$1-მონაცემები!$I171)/365)),0)</f>
        <v>0</v>
      </c>
      <c r="AY171" s="8">
        <f>IF(მონაცემები!$I171&lt;&gt;"არ დაწყებულა",((AY$1&gt;მონაცემები!$I171)*OR(მონაცემები!$AF171&gt;AY$1,მონაცემები!$AF171="")*((AY$1-მონაცემები!$I171)/365)),0)</f>
        <v>0</v>
      </c>
      <c r="AZ171" s="8">
        <f>IF(მონაცემები!$I171&lt;&gt;"არ დაწყებულა",((AZ$1&gt;მონაცემები!$I171)*OR(მონაცემები!$AF171&gt;AZ$1,მონაცემები!$AF171="")*((AZ$1-მონაცემები!$I171)/365)),0)</f>
        <v>0</v>
      </c>
      <c r="BA171" s="8">
        <f>IF(მონაცემები!$I171&lt;&gt;"არ დაწყებულა",((BA$1&gt;მონაცემები!$I171)*OR(მონაცემები!$AF171&gt;BA$1,მონაცემები!$AF171="")*((BA$1-მონაცემები!$I171)/365)),0)</f>
        <v>0</v>
      </c>
      <c r="BB171" s="8">
        <f>IF(მონაცემები!$I171&lt;&gt;"არ დაწყებულა",((BB$1&gt;მონაცემები!$I171)*OR(მონაცემები!$AF171&gt;BB$1,მონაცემები!$AF171="")*((BB$1-მონაცემები!$I171)/365)),0)</f>
        <v>0</v>
      </c>
      <c r="BC171" s="8">
        <f>IF(მონაცემები!$I171&lt;&gt;"არ დაწყებულა",((BC$1&gt;მონაცემები!$I171)*OR(მონაცემები!$AF171&gt;BC$1,მონაცემები!$AF171="")*((BC$1-მონაცემები!$I171)/365)),0)</f>
        <v>0</v>
      </c>
      <c r="BD171" s="8">
        <f>IF(მონაცემები!$I171&lt;&gt;"არ დაწყებულა",((BD$1&gt;მონაცემები!$I171)*OR(მონაცემები!$AF171&gt;BD$1,მონაცემები!$AF171="")*((BD$1-მონაცემები!$I171)/365)),0)</f>
        <v>0</v>
      </c>
    </row>
    <row r="172" spans="2:56">
      <c r="B172" s="8">
        <f>IF(მონაცემები!$I172&lt;&gt;"არ დაწყებულა",((B$1&gt;მონაცემები!$I172)*OR(მონაცემები!$AF172&gt;B$1,მონაცემები!$AF172="")*((B$1-მონაცემები!$I172)/365)),0)</f>
        <v>0</v>
      </c>
      <c r="C172" s="8">
        <f>IF(მონაცემები!$I172&lt;&gt;"არ დაწყებულა",((C$1&gt;მონაცემები!$I172)*OR(მონაცემები!$AF172&gt;C$1,მონაცემები!$AF172="")*((C$1-მონაცემები!$I172)/365)),0)</f>
        <v>0</v>
      </c>
      <c r="D172" s="8">
        <f>IF(მონაცემები!$I172&lt;&gt;"არ დაწყებულა",((D$1&gt;მონაცემები!$I172)*OR(მონაცემები!$AF172&gt;D$1,მონაცემები!$AF172="")*((D$1-მონაცემები!$I172)/365)),0)</f>
        <v>0</v>
      </c>
      <c r="E172" s="8">
        <f>IF(მონაცემები!$I172&lt;&gt;"არ დაწყებულა",((E$1&gt;მონაცემები!$I172)*OR(მონაცემები!$AF172&gt;E$1,მონაცემები!$AF172="")*((E$1-მონაცემები!$I172)/365)),0)</f>
        <v>0</v>
      </c>
      <c r="F172" s="8">
        <f>IF(მონაცემები!$I172&lt;&gt;"არ დაწყებულა",((F$1&gt;მონაცემები!$I172)*OR(მონაცემები!$AF172&gt;F$1,მონაცემები!$AF172="")*((F$1-მონაცემები!$I172)/365)),0)</f>
        <v>0</v>
      </c>
      <c r="G172" s="8">
        <f>IF(მონაცემები!$I172&lt;&gt;"არ დაწყებულა",((G$1&gt;მონაცემები!$I172)*OR(მონაცემები!$AF172&gt;G$1,მონაცემები!$AF172="")*((G$1-მონაცემები!$I172)/365)),0)</f>
        <v>0</v>
      </c>
      <c r="H172" s="8">
        <f>IF(მონაცემები!$I172&lt;&gt;"არ დაწყებულა",((H$1&gt;მონაცემები!$I172)*OR(მონაცემები!$AF172&gt;H$1,მონაცემები!$AF172="")*((H$1-მონაცემები!$I172)/365)),0)</f>
        <v>0</v>
      </c>
      <c r="I172" s="8">
        <f>IF(მონაცემები!$I172&lt;&gt;"არ დაწყებულა",((I$1&gt;მონაცემები!$I172)*OR(მონაცემები!$AF172&gt;I$1,მონაცემები!$AF172="")*((I$1-მონაცემები!$I172)/365)),0)</f>
        <v>0</v>
      </c>
      <c r="J172" s="8">
        <f>IF(მონაცემები!$I172&lt;&gt;"არ დაწყებულა",((J$1&gt;მონაცემები!$I172)*OR(მონაცემები!$AF172&gt;J$1,მონაცემები!$AF172="")*((J$1-მონაცემები!$I172)/365)),0)</f>
        <v>0</v>
      </c>
      <c r="K172" s="8">
        <f>IF(მონაცემები!$I172&lt;&gt;"არ დაწყებულა",((K$1&gt;მონაცემები!$I172)*OR(მონაცემები!$AF172&gt;K$1,მონაცემები!$AF172="")*((K$1-მონაცემები!$I172)/365)),0)</f>
        <v>0</v>
      </c>
      <c r="L172" s="8">
        <f>IF(მონაცემები!$I172&lt;&gt;"არ დაწყებულა",((L$1&gt;მონაცემები!$I172)*OR(მონაცემები!$AF172&gt;L$1,მონაცემები!$AF172="")*((L$1-მონაცემები!$I172)/365)),0)</f>
        <v>0</v>
      </c>
      <c r="M172" s="8">
        <f>IF(მონაცემები!$I172&lt;&gt;"არ დაწყებულა",((M$1&gt;მონაცემები!$I172)*OR(მონაცემები!$AF172&gt;M$1,მონაცემები!$AF172="")*((M$1-მონაცემები!$I172)/365)),0)</f>
        <v>0</v>
      </c>
      <c r="N172" s="8">
        <f>IF(მონაცემები!$I172&lt;&gt;"არ დაწყებულა",((N$1&gt;მონაცემები!$I172)*OR(მონაცემები!$AF172&gt;N$1,მონაცემები!$AF172="")*((N$1-მონაცემები!$I172)/365)),0)</f>
        <v>0</v>
      </c>
      <c r="O172" s="8">
        <f>IF(მონაცემები!$I172&lt;&gt;"არ დაწყებულა",((O$1&gt;მონაცემები!$I172)*OR(მონაცემები!$AF172&gt;O$1,მონაცემები!$AF172="")*((O$1-მონაცემები!$I172)/365)),0)</f>
        <v>0</v>
      </c>
      <c r="P172" s="8">
        <f>IF(მონაცემები!$I172&lt;&gt;"არ დაწყებულა",((P$1&gt;მონაცემები!$I172)*OR(მონაცემები!$AF172&gt;P$1,მონაცემები!$AF172="")*((P$1-მონაცემები!$I172)/365)),0)</f>
        <v>0</v>
      </c>
      <c r="Q172" s="8">
        <f>IF(მონაცემები!$I172&lt;&gt;"არ დაწყებულა",((Q$1&gt;მონაცემები!$I172)*OR(მონაცემები!$AF172&gt;Q$1,მონაცემები!$AF172="")*((Q$1-მონაცემები!$I172)/365)),0)</f>
        <v>0</v>
      </c>
      <c r="R172" s="8">
        <f>IF(მონაცემები!$I172&lt;&gt;"არ დაწყებულა",((R$1&gt;მონაცემები!$I172)*OR(მონაცემები!$AF172&gt;R$1,მონაცემები!$AF172="")*((R$1-მონაცემები!$I172)/365)),0)</f>
        <v>0</v>
      </c>
      <c r="S172" s="8">
        <f>IF(მონაცემები!$I172&lt;&gt;"არ დაწყებულა",((S$1&gt;მონაცემები!$I172)*OR(მონაცემები!$AF172&gt;S$1,მონაცემები!$AF172="")*((S$1-მონაცემები!$I172)/365)),0)</f>
        <v>0</v>
      </c>
      <c r="T172" s="8">
        <f>IF(მონაცემები!$I172&lt;&gt;"არ დაწყებულა",((T$1&gt;მონაცემები!$I172)*OR(მონაცემები!$AF172&gt;T$1,მონაცემები!$AF172="")*((T$1-მონაცემები!$I172)/365)),0)</f>
        <v>0</v>
      </c>
      <c r="U172" s="8">
        <f>IF(მონაცემები!$I172&lt;&gt;"არ დაწყებულა",((U$1&gt;მონაცემები!$I172)*OR(მონაცემები!$AF172&gt;U$1,მონაცემები!$AF172="")*((U$1-მონაცემები!$I172)/365)),0)</f>
        <v>0</v>
      </c>
      <c r="V172" s="8">
        <f>IF(მონაცემები!$I172&lt;&gt;"არ დაწყებულა",((V$1&gt;მონაცემები!$I172)*OR(მონაცემები!$AF172&gt;V$1,მონაცემები!$AF172="")*((V$1-მონაცემები!$I172)/365)),0)</f>
        <v>0</v>
      </c>
      <c r="W172" s="8">
        <f>IF(მონაცემები!$I172&lt;&gt;"არ დაწყებულა",((W$1&gt;მონაცემები!$I172)*OR(მონაცემები!$AF172&gt;W$1,მონაცემები!$AF172="")*((W$1-მონაცემები!$I172)/365)),0)</f>
        <v>0</v>
      </c>
      <c r="X172" s="8">
        <f>IF(მონაცემები!$I172&lt;&gt;"არ დაწყებულა",((X$1&gt;მონაცემები!$I172)*OR(მონაცემები!$AF172&gt;X$1,მონაცემები!$AF172="")*((X$1-მონაცემები!$I172)/365)),0)</f>
        <v>0</v>
      </c>
      <c r="Y172" s="8">
        <f>IF(მონაცემები!$I172&lt;&gt;"არ დაწყებულა",((Y$1&gt;მონაცემები!$I172)*OR(მონაცემები!$AF172&gt;Y$1,მონაცემები!$AF172="")*((Y$1-მონაცემები!$I172)/365)),0)</f>
        <v>0</v>
      </c>
      <c r="Z172" s="8">
        <f>IF(მონაცემები!$I172&lt;&gt;"არ დაწყებულა",((Z$1&gt;მონაცემები!$I172)*OR(მონაცემები!$AF172&gt;Z$1,მონაცემები!$AF172="")*((Z$1-მონაცემები!$I172)/365)),0)</f>
        <v>0</v>
      </c>
      <c r="AA172" s="8">
        <f>IF(მონაცემები!$I172&lt;&gt;"არ დაწყებულა",((AA$1&gt;მონაცემები!$I172)*OR(მონაცემები!$AF172&gt;AA$1,მონაცემები!$AF172="")*((AA$1-მონაცემები!$I172)/365)),0)</f>
        <v>0</v>
      </c>
      <c r="AB172" s="8">
        <f>IF(მონაცემები!$I172&lt;&gt;"არ დაწყებულა",((AB$1&gt;მონაცემები!$I172)*OR(მონაცემები!$AF172&gt;AB$1,მონაცემები!$AF172="")*((AB$1-მონაცემები!$I172)/365)),0)</f>
        <v>0</v>
      </c>
      <c r="AC172" s="8">
        <f>IF(მონაცემები!$I172&lt;&gt;"არ დაწყებულა",((AC$1&gt;მონაცემები!$I172)*OR(მონაცემები!$AF172&gt;AC$1,მონაცემები!$AF172="")*((AC$1-მონაცემები!$I172)/365)),0)</f>
        <v>0</v>
      </c>
      <c r="AD172" s="8">
        <f>IF(მონაცემები!$I172&lt;&gt;"არ დაწყებულა",((AD$1&gt;მონაცემები!$I172)*OR(მონაცემები!$AF172&gt;AD$1,მონაცემები!$AF172="")*((AD$1-მონაცემები!$I172)/365)),0)</f>
        <v>0</v>
      </c>
      <c r="AE172" s="8">
        <f>IF(მონაცემები!$I172&lt;&gt;"არ დაწყებულა",((AE$1&gt;მონაცემები!$I172)*OR(მონაცემები!$AF172&gt;AE$1,მონაცემები!$AF172="")*((AE$1-მონაცემები!$I172)/365)),0)</f>
        <v>0</v>
      </c>
      <c r="AF172" s="8">
        <f>IF(მონაცემები!$I172&lt;&gt;"არ დაწყებულა",((AF$1&gt;მონაცემები!$I172)*OR(მონაცემები!$AF172&gt;AF$1,მონაცემები!$AF172="")*((AF$1-მონაცემები!$I172)/365)),0)</f>
        <v>0</v>
      </c>
      <c r="AG172" s="8">
        <f>IF(მონაცემები!$I172&lt;&gt;"არ დაწყებულა",((AG$1&gt;მონაცემები!$I172)*OR(მონაცემები!$AF172&gt;AG$1,მონაცემები!$AF172="")*((AG$1-მონაცემები!$I172)/365)),0)</f>
        <v>0</v>
      </c>
      <c r="AH172" s="8">
        <f>IF(მონაცემები!$I172&lt;&gt;"არ დაწყებულა",((AH$1&gt;მონაცემები!$I172)*OR(მონაცემები!$AF172&gt;AH$1,მონაცემები!$AF172="")*((AH$1-მონაცემები!$I172)/365)),0)</f>
        <v>0</v>
      </c>
      <c r="AI172" s="8">
        <f>IF(მონაცემები!$I172&lt;&gt;"არ დაწყებულა",((AI$1&gt;მონაცემები!$I172)*OR(მონაცემები!$AF172&gt;AI$1,მონაცემები!$AF172="")*((AI$1-მონაცემები!$I172)/365)),0)</f>
        <v>0</v>
      </c>
      <c r="AJ172" s="8">
        <f>IF(მონაცემები!$I172&lt;&gt;"არ დაწყებულა",((AJ$1&gt;მონაცემები!$I172)*OR(მონაცემები!$AF172&gt;AJ$1,მონაცემები!$AF172="")*((AJ$1-მონაცემები!$I172)/365)),0)</f>
        <v>0</v>
      </c>
      <c r="AK172" s="8">
        <f>IF(მონაცემები!$I172&lt;&gt;"არ დაწყებულა",((AK$1&gt;მონაცემები!$I172)*OR(მონაცემები!$AF172&gt;AK$1,მონაცემები!$AF172="")*((AK$1-მონაცემები!$I172)/365)),0)</f>
        <v>0</v>
      </c>
      <c r="AL172" s="8">
        <f>IF(მონაცემები!$I172&lt;&gt;"არ დაწყებულა",((AL$1&gt;მონაცემები!$I172)*OR(მონაცემები!$AF172&gt;AL$1,მონაცემები!$AF172="")*((AL$1-მონაცემები!$I172)/365)),0)</f>
        <v>0</v>
      </c>
      <c r="AM172" s="8">
        <f>IF(მონაცემები!$I172&lt;&gt;"არ დაწყებულა",((AM$1&gt;მონაცემები!$I172)*OR(მონაცემები!$AF172&gt;AM$1,მონაცემები!$AF172="")*((AM$1-მონაცემები!$I172)/365)),0)</f>
        <v>0</v>
      </c>
      <c r="AN172" s="8">
        <f>IF(მონაცემები!$I172&lt;&gt;"არ დაწყებულა",((AN$1&gt;მონაცემები!$I172)*OR(მონაცემები!$AF172&gt;AN$1,მონაცემები!$AF172="")*((AN$1-მონაცემები!$I172)/365)),0)</f>
        <v>0</v>
      </c>
      <c r="AO172" s="8">
        <f>IF(მონაცემები!$I172&lt;&gt;"არ დაწყებულა",((AO$1&gt;მონაცემები!$I172)*OR(მონაცემები!$AF172&gt;AO$1,მონაცემები!$AF172="")*((AO$1-მონაცემები!$I172)/365)),0)</f>
        <v>0</v>
      </c>
      <c r="AP172" s="8">
        <f>IF(მონაცემები!$I172&lt;&gt;"არ დაწყებულა",((AP$1&gt;მონაცემები!$I172)*OR(მონაცემები!$AF172&gt;AP$1,მონაცემები!$AF172="")*((AP$1-მონაცემები!$I172)/365)),0)</f>
        <v>0</v>
      </c>
      <c r="AQ172" s="8">
        <f>IF(მონაცემები!$I172&lt;&gt;"არ დაწყებულა",((AQ$1&gt;მონაცემები!$I172)*OR(მონაცემები!$AF172&gt;AQ$1,მონაცემები!$AF172="")*((AQ$1-მონაცემები!$I172)/365)),0)</f>
        <v>0</v>
      </c>
      <c r="AR172" s="8">
        <f>IF(მონაცემები!$I172&lt;&gt;"არ დაწყებულა",((AR$1&gt;მონაცემები!$I172)*OR(მონაცემები!$AF172&gt;AR$1,მონაცემები!$AF172="")*((AR$1-მონაცემები!$I172)/365)),0)</f>
        <v>0</v>
      </c>
      <c r="AS172" s="8">
        <f>IF(მონაცემები!$I172&lt;&gt;"არ დაწყებულა",((AS$1&gt;მონაცემები!$I172)*OR(მონაცემები!$AF172&gt;AS$1,მონაცემები!$AF172="")*((AS$1-მონაცემები!$I172)/365)),0)</f>
        <v>0</v>
      </c>
      <c r="AT172" s="8">
        <f>IF(მონაცემები!$I172&lt;&gt;"არ დაწყებულა",((AT$1&gt;მონაცემები!$I172)*OR(მონაცემები!$AF172&gt;AT$1,მონაცემები!$AF172="")*((AT$1-მონაცემები!$I172)/365)),0)</f>
        <v>0</v>
      </c>
      <c r="AU172" s="8">
        <f>IF(მონაცემები!$I172&lt;&gt;"არ დაწყებულა",((AU$1&gt;მონაცემები!$I172)*OR(მონაცემები!$AF172&gt;AU$1,მონაცემები!$AF172="")*((AU$1-მონაცემები!$I172)/365)),0)</f>
        <v>0</v>
      </c>
      <c r="AV172" s="8">
        <f>IF(მონაცემები!$I172&lt;&gt;"არ დაწყებულა",((AV$1&gt;მონაცემები!$I172)*OR(მონაცემები!$AF172&gt;AV$1,მონაცემები!$AF172="")*((AV$1-მონაცემები!$I172)/365)),0)</f>
        <v>0</v>
      </c>
      <c r="AW172" s="8">
        <f>IF(მონაცემები!$I172&lt;&gt;"არ დაწყებულა",((AW$1&gt;მონაცემები!$I172)*OR(მონაცემები!$AF172&gt;AW$1,მონაცემები!$AF172="")*((AW$1-მონაცემები!$I172)/365)),0)</f>
        <v>0</v>
      </c>
      <c r="AX172" s="8">
        <f>IF(მონაცემები!$I172&lt;&gt;"არ დაწყებულა",((AX$1&gt;მონაცემები!$I172)*OR(მონაცემები!$AF172&gt;AX$1,მონაცემები!$AF172="")*((AX$1-მონაცემები!$I172)/365)),0)</f>
        <v>0</v>
      </c>
      <c r="AY172" s="8">
        <f>IF(მონაცემები!$I172&lt;&gt;"არ დაწყებულა",((AY$1&gt;მონაცემები!$I172)*OR(მონაცემები!$AF172&gt;AY$1,მონაცემები!$AF172="")*((AY$1-მონაცემები!$I172)/365)),0)</f>
        <v>0</v>
      </c>
      <c r="AZ172" s="8">
        <f>IF(მონაცემები!$I172&lt;&gt;"არ დაწყებულა",((AZ$1&gt;მონაცემები!$I172)*OR(მონაცემები!$AF172&gt;AZ$1,მონაცემები!$AF172="")*((AZ$1-მონაცემები!$I172)/365)),0)</f>
        <v>0</v>
      </c>
      <c r="BA172" s="8">
        <f>IF(მონაცემები!$I172&lt;&gt;"არ დაწყებულა",((BA$1&gt;მონაცემები!$I172)*OR(მონაცემები!$AF172&gt;BA$1,მონაცემები!$AF172="")*((BA$1-მონაცემები!$I172)/365)),0)</f>
        <v>0</v>
      </c>
      <c r="BB172" s="8">
        <f>IF(მონაცემები!$I172&lt;&gt;"არ დაწყებულა",((BB$1&gt;მონაცემები!$I172)*OR(მონაცემები!$AF172&gt;BB$1,მონაცემები!$AF172="")*((BB$1-მონაცემები!$I172)/365)),0)</f>
        <v>0</v>
      </c>
      <c r="BC172" s="8">
        <f>IF(მონაცემები!$I172&lt;&gt;"არ დაწყებულა",((BC$1&gt;მონაცემები!$I172)*OR(მონაცემები!$AF172&gt;BC$1,მონაცემები!$AF172="")*((BC$1-მონაცემები!$I172)/365)),0)</f>
        <v>0</v>
      </c>
      <c r="BD172" s="8">
        <f>IF(მონაცემები!$I172&lt;&gt;"არ დაწყებულა",((BD$1&gt;მონაცემები!$I172)*OR(მონაცემები!$AF172&gt;BD$1,მონაცემები!$AF172="")*((BD$1-მონაცემები!$I172)/365)),0)</f>
        <v>0</v>
      </c>
    </row>
    <row r="173" spans="2:56">
      <c r="B173" s="8">
        <f>IF(მონაცემები!$I173&lt;&gt;"არ დაწყებულა",((B$1&gt;მონაცემები!$I173)*OR(მონაცემები!$AF173&gt;B$1,მონაცემები!$AF173="")*((B$1-მონაცემები!$I173)/365)),0)</f>
        <v>0</v>
      </c>
      <c r="C173" s="8">
        <f>IF(მონაცემები!$I173&lt;&gt;"არ დაწყებულა",((C$1&gt;მონაცემები!$I173)*OR(მონაცემები!$AF173&gt;C$1,მონაცემები!$AF173="")*((C$1-მონაცემები!$I173)/365)),0)</f>
        <v>0</v>
      </c>
      <c r="D173" s="8">
        <f>IF(მონაცემები!$I173&lt;&gt;"არ დაწყებულა",((D$1&gt;მონაცემები!$I173)*OR(მონაცემები!$AF173&gt;D$1,მონაცემები!$AF173="")*((D$1-მონაცემები!$I173)/365)),0)</f>
        <v>0</v>
      </c>
      <c r="E173" s="8">
        <f>IF(მონაცემები!$I173&lt;&gt;"არ დაწყებულა",((E$1&gt;მონაცემები!$I173)*OR(მონაცემები!$AF173&gt;E$1,მონაცემები!$AF173="")*((E$1-მონაცემები!$I173)/365)),0)</f>
        <v>0</v>
      </c>
      <c r="F173" s="8">
        <f>IF(მონაცემები!$I173&lt;&gt;"არ დაწყებულა",((F$1&gt;მონაცემები!$I173)*OR(მონაცემები!$AF173&gt;F$1,მონაცემები!$AF173="")*((F$1-მონაცემები!$I173)/365)),0)</f>
        <v>0</v>
      </c>
      <c r="G173" s="8">
        <f>IF(მონაცემები!$I173&lt;&gt;"არ დაწყებულა",((G$1&gt;მონაცემები!$I173)*OR(მონაცემები!$AF173&gt;G$1,მონაცემები!$AF173="")*((G$1-მონაცემები!$I173)/365)),0)</f>
        <v>0</v>
      </c>
      <c r="H173" s="8">
        <f>IF(მონაცემები!$I173&lt;&gt;"არ დაწყებულა",((H$1&gt;მონაცემები!$I173)*OR(მონაცემები!$AF173&gt;H$1,მონაცემები!$AF173="")*((H$1-მონაცემები!$I173)/365)),0)</f>
        <v>0</v>
      </c>
      <c r="I173" s="8">
        <f>IF(მონაცემები!$I173&lt;&gt;"არ დაწყებულა",((I$1&gt;მონაცემები!$I173)*OR(მონაცემები!$AF173&gt;I$1,მონაცემები!$AF173="")*((I$1-მონაცემები!$I173)/365)),0)</f>
        <v>0</v>
      </c>
      <c r="J173" s="8">
        <f>IF(მონაცემები!$I173&lt;&gt;"არ დაწყებულა",((J$1&gt;მონაცემები!$I173)*OR(მონაცემები!$AF173&gt;J$1,მონაცემები!$AF173="")*((J$1-მონაცემები!$I173)/365)),0)</f>
        <v>0</v>
      </c>
      <c r="K173" s="8">
        <f>IF(მონაცემები!$I173&lt;&gt;"არ დაწყებულა",((K$1&gt;მონაცემები!$I173)*OR(მონაცემები!$AF173&gt;K$1,მონაცემები!$AF173="")*((K$1-მონაცემები!$I173)/365)),0)</f>
        <v>0</v>
      </c>
      <c r="L173" s="8">
        <f>IF(მონაცემები!$I173&lt;&gt;"არ დაწყებულა",((L$1&gt;მონაცემები!$I173)*OR(მონაცემები!$AF173&gt;L$1,მონაცემები!$AF173="")*((L$1-მონაცემები!$I173)/365)),0)</f>
        <v>0</v>
      </c>
      <c r="M173" s="8">
        <f>IF(მონაცემები!$I173&lt;&gt;"არ დაწყებულა",((M$1&gt;მონაცემები!$I173)*OR(მონაცემები!$AF173&gt;M$1,მონაცემები!$AF173="")*((M$1-მონაცემები!$I173)/365)),0)</f>
        <v>0</v>
      </c>
      <c r="N173" s="8">
        <f>IF(მონაცემები!$I173&lt;&gt;"არ დაწყებულა",((N$1&gt;მონაცემები!$I173)*OR(მონაცემები!$AF173&gt;N$1,მონაცემები!$AF173="")*((N$1-მონაცემები!$I173)/365)),0)</f>
        <v>0</v>
      </c>
      <c r="O173" s="8">
        <f>IF(მონაცემები!$I173&lt;&gt;"არ დაწყებულა",((O$1&gt;მონაცემები!$I173)*OR(მონაცემები!$AF173&gt;O$1,მონაცემები!$AF173="")*((O$1-მონაცემები!$I173)/365)),0)</f>
        <v>0</v>
      </c>
      <c r="P173" s="8">
        <f>IF(მონაცემები!$I173&lt;&gt;"არ დაწყებულა",((P$1&gt;მონაცემები!$I173)*OR(მონაცემები!$AF173&gt;P$1,მონაცემები!$AF173="")*((P$1-მონაცემები!$I173)/365)),0)</f>
        <v>0</v>
      </c>
      <c r="Q173" s="8">
        <f>IF(მონაცემები!$I173&lt;&gt;"არ დაწყებულა",((Q$1&gt;მონაცემები!$I173)*OR(მონაცემები!$AF173&gt;Q$1,მონაცემები!$AF173="")*((Q$1-მონაცემები!$I173)/365)),0)</f>
        <v>0</v>
      </c>
      <c r="R173" s="8">
        <f>IF(მონაცემები!$I173&lt;&gt;"არ დაწყებულა",((R$1&gt;მონაცემები!$I173)*OR(მონაცემები!$AF173&gt;R$1,მონაცემები!$AF173="")*((R$1-მონაცემები!$I173)/365)),0)</f>
        <v>0</v>
      </c>
      <c r="S173" s="8">
        <f>IF(მონაცემები!$I173&lt;&gt;"არ დაწყებულა",((S$1&gt;მონაცემები!$I173)*OR(მონაცემები!$AF173&gt;S$1,მონაცემები!$AF173="")*((S$1-მონაცემები!$I173)/365)),0)</f>
        <v>0</v>
      </c>
      <c r="T173" s="8">
        <f>IF(მონაცემები!$I173&lt;&gt;"არ დაწყებულა",((T$1&gt;მონაცემები!$I173)*OR(მონაცემები!$AF173&gt;T$1,მონაცემები!$AF173="")*((T$1-მონაცემები!$I173)/365)),0)</f>
        <v>0</v>
      </c>
      <c r="U173" s="8">
        <f>IF(მონაცემები!$I173&lt;&gt;"არ დაწყებულა",((U$1&gt;მონაცემები!$I173)*OR(მონაცემები!$AF173&gt;U$1,მონაცემები!$AF173="")*((U$1-მონაცემები!$I173)/365)),0)</f>
        <v>0</v>
      </c>
      <c r="V173" s="8">
        <f>IF(მონაცემები!$I173&lt;&gt;"არ დაწყებულა",((V$1&gt;მონაცემები!$I173)*OR(მონაცემები!$AF173&gt;V$1,მონაცემები!$AF173="")*((V$1-მონაცემები!$I173)/365)),0)</f>
        <v>0</v>
      </c>
      <c r="W173" s="8">
        <f>IF(მონაცემები!$I173&lt;&gt;"არ დაწყებულა",((W$1&gt;მონაცემები!$I173)*OR(მონაცემები!$AF173&gt;W$1,მონაცემები!$AF173="")*((W$1-მონაცემები!$I173)/365)),0)</f>
        <v>0</v>
      </c>
      <c r="X173" s="8">
        <f>IF(მონაცემები!$I173&lt;&gt;"არ დაწყებულა",((X$1&gt;მონაცემები!$I173)*OR(მონაცემები!$AF173&gt;X$1,მონაცემები!$AF173="")*((X$1-მონაცემები!$I173)/365)),0)</f>
        <v>0</v>
      </c>
      <c r="Y173" s="8">
        <f>IF(მონაცემები!$I173&lt;&gt;"არ დაწყებულა",((Y$1&gt;მონაცემები!$I173)*OR(მონაცემები!$AF173&gt;Y$1,მონაცემები!$AF173="")*((Y$1-მონაცემები!$I173)/365)),0)</f>
        <v>0</v>
      </c>
      <c r="Z173" s="8">
        <f>IF(მონაცემები!$I173&lt;&gt;"არ დაწყებულა",((Z$1&gt;მონაცემები!$I173)*OR(მონაცემები!$AF173&gt;Z$1,მონაცემები!$AF173="")*((Z$1-მონაცემები!$I173)/365)),0)</f>
        <v>0</v>
      </c>
      <c r="AA173" s="8">
        <f>IF(მონაცემები!$I173&lt;&gt;"არ დაწყებულა",((AA$1&gt;მონაცემები!$I173)*OR(მონაცემები!$AF173&gt;AA$1,მონაცემები!$AF173="")*((AA$1-მონაცემები!$I173)/365)),0)</f>
        <v>0</v>
      </c>
      <c r="AB173" s="8">
        <f>IF(მონაცემები!$I173&lt;&gt;"არ დაწყებულა",((AB$1&gt;მონაცემები!$I173)*OR(მონაცემები!$AF173&gt;AB$1,მონაცემები!$AF173="")*((AB$1-მონაცემები!$I173)/365)),0)</f>
        <v>0</v>
      </c>
      <c r="AC173" s="8">
        <f>IF(მონაცემები!$I173&lt;&gt;"არ დაწყებულა",((AC$1&gt;მონაცემები!$I173)*OR(მონაცემები!$AF173&gt;AC$1,მონაცემები!$AF173="")*((AC$1-მონაცემები!$I173)/365)),0)</f>
        <v>0</v>
      </c>
      <c r="AD173" s="8">
        <f>IF(მონაცემები!$I173&lt;&gt;"არ დაწყებულა",((AD$1&gt;მონაცემები!$I173)*OR(მონაცემები!$AF173&gt;AD$1,მონაცემები!$AF173="")*((AD$1-მონაცემები!$I173)/365)),0)</f>
        <v>0</v>
      </c>
      <c r="AE173" s="8">
        <f>IF(მონაცემები!$I173&lt;&gt;"არ დაწყებულა",((AE$1&gt;მონაცემები!$I173)*OR(მონაცემები!$AF173&gt;AE$1,მონაცემები!$AF173="")*((AE$1-მონაცემები!$I173)/365)),0)</f>
        <v>0</v>
      </c>
      <c r="AF173" s="8">
        <f>IF(მონაცემები!$I173&lt;&gt;"არ დაწყებულა",((AF$1&gt;მონაცემები!$I173)*OR(მონაცემები!$AF173&gt;AF$1,მონაცემები!$AF173="")*((AF$1-მონაცემები!$I173)/365)),0)</f>
        <v>0</v>
      </c>
      <c r="AG173" s="8">
        <f>IF(მონაცემები!$I173&lt;&gt;"არ დაწყებულა",((AG$1&gt;მონაცემები!$I173)*OR(მონაცემები!$AF173&gt;AG$1,მონაცემები!$AF173="")*((AG$1-მონაცემები!$I173)/365)),0)</f>
        <v>0</v>
      </c>
      <c r="AH173" s="8">
        <f>IF(მონაცემები!$I173&lt;&gt;"არ დაწყებულა",((AH$1&gt;მონაცემები!$I173)*OR(მონაცემები!$AF173&gt;AH$1,მონაცემები!$AF173="")*((AH$1-მონაცემები!$I173)/365)),0)</f>
        <v>0</v>
      </c>
      <c r="AI173" s="8">
        <f>IF(მონაცემები!$I173&lt;&gt;"არ დაწყებულა",((AI$1&gt;მონაცემები!$I173)*OR(მონაცემები!$AF173&gt;AI$1,მონაცემები!$AF173="")*((AI$1-მონაცემები!$I173)/365)),0)</f>
        <v>0</v>
      </c>
      <c r="AJ173" s="8">
        <f>IF(მონაცემები!$I173&lt;&gt;"არ დაწყებულა",((AJ$1&gt;მონაცემები!$I173)*OR(მონაცემები!$AF173&gt;AJ$1,მონაცემები!$AF173="")*((AJ$1-მონაცემები!$I173)/365)),0)</f>
        <v>0</v>
      </c>
      <c r="AK173" s="8">
        <f>IF(მონაცემები!$I173&lt;&gt;"არ დაწყებულა",((AK$1&gt;მონაცემები!$I173)*OR(მონაცემები!$AF173&gt;AK$1,მონაცემები!$AF173="")*((AK$1-მონაცემები!$I173)/365)),0)</f>
        <v>0</v>
      </c>
      <c r="AL173" s="8">
        <f>IF(მონაცემები!$I173&lt;&gt;"არ დაწყებულა",((AL$1&gt;მონაცემები!$I173)*OR(მონაცემები!$AF173&gt;AL$1,მონაცემები!$AF173="")*((AL$1-მონაცემები!$I173)/365)),0)</f>
        <v>0</v>
      </c>
      <c r="AM173" s="8">
        <f>IF(მონაცემები!$I173&lt;&gt;"არ დაწყებულა",((AM$1&gt;მონაცემები!$I173)*OR(მონაცემები!$AF173&gt;AM$1,მონაცემები!$AF173="")*((AM$1-მონაცემები!$I173)/365)),0)</f>
        <v>0</v>
      </c>
      <c r="AN173" s="8">
        <f>IF(მონაცემები!$I173&lt;&gt;"არ დაწყებულა",((AN$1&gt;მონაცემები!$I173)*OR(მონაცემები!$AF173&gt;AN$1,მონაცემები!$AF173="")*((AN$1-მონაცემები!$I173)/365)),0)</f>
        <v>0</v>
      </c>
      <c r="AO173" s="8">
        <f>IF(მონაცემები!$I173&lt;&gt;"არ დაწყებულა",((AO$1&gt;მონაცემები!$I173)*OR(მონაცემები!$AF173&gt;AO$1,მონაცემები!$AF173="")*((AO$1-მონაცემები!$I173)/365)),0)</f>
        <v>0</v>
      </c>
      <c r="AP173" s="8">
        <f>IF(მონაცემები!$I173&lt;&gt;"არ დაწყებულა",((AP$1&gt;მონაცემები!$I173)*OR(მონაცემები!$AF173&gt;AP$1,მონაცემები!$AF173="")*((AP$1-მონაცემები!$I173)/365)),0)</f>
        <v>0</v>
      </c>
      <c r="AQ173" s="8">
        <f>IF(მონაცემები!$I173&lt;&gt;"არ დაწყებულა",((AQ$1&gt;მონაცემები!$I173)*OR(მონაცემები!$AF173&gt;AQ$1,მონაცემები!$AF173="")*((AQ$1-მონაცემები!$I173)/365)),0)</f>
        <v>0</v>
      </c>
      <c r="AR173" s="8">
        <f>IF(მონაცემები!$I173&lt;&gt;"არ დაწყებულა",((AR$1&gt;მონაცემები!$I173)*OR(მონაცემები!$AF173&gt;AR$1,მონაცემები!$AF173="")*((AR$1-მონაცემები!$I173)/365)),0)</f>
        <v>0</v>
      </c>
      <c r="AS173" s="8">
        <f>IF(მონაცემები!$I173&lt;&gt;"არ დაწყებულა",((AS$1&gt;მონაცემები!$I173)*OR(მონაცემები!$AF173&gt;AS$1,მონაცემები!$AF173="")*((AS$1-მონაცემები!$I173)/365)),0)</f>
        <v>0</v>
      </c>
      <c r="AT173" s="8">
        <f>IF(მონაცემები!$I173&lt;&gt;"არ დაწყებულა",((AT$1&gt;მონაცემები!$I173)*OR(მონაცემები!$AF173&gt;AT$1,მონაცემები!$AF173="")*((AT$1-მონაცემები!$I173)/365)),0)</f>
        <v>0</v>
      </c>
      <c r="AU173" s="8">
        <f>IF(მონაცემები!$I173&lt;&gt;"არ დაწყებულა",((AU$1&gt;მონაცემები!$I173)*OR(მონაცემები!$AF173&gt;AU$1,მონაცემები!$AF173="")*((AU$1-მონაცემები!$I173)/365)),0)</f>
        <v>0</v>
      </c>
      <c r="AV173" s="8">
        <f>IF(მონაცემები!$I173&lt;&gt;"არ დაწყებულა",((AV$1&gt;მონაცემები!$I173)*OR(მონაცემები!$AF173&gt;AV$1,მონაცემები!$AF173="")*((AV$1-მონაცემები!$I173)/365)),0)</f>
        <v>0</v>
      </c>
      <c r="AW173" s="8">
        <f>IF(მონაცემები!$I173&lt;&gt;"არ დაწყებულა",((AW$1&gt;მონაცემები!$I173)*OR(მონაცემები!$AF173&gt;AW$1,მონაცემები!$AF173="")*((AW$1-მონაცემები!$I173)/365)),0)</f>
        <v>0</v>
      </c>
      <c r="AX173" s="8">
        <f>IF(მონაცემები!$I173&lt;&gt;"არ დაწყებულა",((AX$1&gt;მონაცემები!$I173)*OR(მონაცემები!$AF173&gt;AX$1,მონაცემები!$AF173="")*((AX$1-მონაცემები!$I173)/365)),0)</f>
        <v>0</v>
      </c>
      <c r="AY173" s="8">
        <f>IF(მონაცემები!$I173&lt;&gt;"არ დაწყებულა",((AY$1&gt;მონაცემები!$I173)*OR(მონაცემები!$AF173&gt;AY$1,მონაცემები!$AF173="")*((AY$1-მონაცემები!$I173)/365)),0)</f>
        <v>0</v>
      </c>
      <c r="AZ173" s="8">
        <f>IF(მონაცემები!$I173&lt;&gt;"არ დაწყებულა",((AZ$1&gt;მონაცემები!$I173)*OR(მონაცემები!$AF173&gt;AZ$1,მონაცემები!$AF173="")*((AZ$1-მონაცემები!$I173)/365)),0)</f>
        <v>0</v>
      </c>
      <c r="BA173" s="8">
        <f>IF(მონაცემები!$I173&lt;&gt;"არ დაწყებულა",((BA$1&gt;მონაცემები!$I173)*OR(მონაცემები!$AF173&gt;BA$1,მონაცემები!$AF173="")*((BA$1-მონაცემები!$I173)/365)),0)</f>
        <v>0</v>
      </c>
      <c r="BB173" s="8">
        <f>IF(მონაცემები!$I173&lt;&gt;"არ დაწყებულა",((BB$1&gt;მონაცემები!$I173)*OR(მონაცემები!$AF173&gt;BB$1,მონაცემები!$AF173="")*((BB$1-მონაცემები!$I173)/365)),0)</f>
        <v>0</v>
      </c>
      <c r="BC173" s="8">
        <f>IF(მონაცემები!$I173&lt;&gt;"არ დაწყებულა",((BC$1&gt;მონაცემები!$I173)*OR(მონაცემები!$AF173&gt;BC$1,მონაცემები!$AF173="")*((BC$1-მონაცემები!$I173)/365)),0)</f>
        <v>0</v>
      </c>
      <c r="BD173" s="8">
        <f>IF(მონაცემები!$I173&lt;&gt;"არ დაწყებულა",((BD$1&gt;მონაცემები!$I173)*OR(მონაცემები!$AF173&gt;BD$1,მონაცემები!$AF173="")*((BD$1-მონაცემები!$I173)/365)),0)</f>
        <v>0</v>
      </c>
    </row>
    <row r="174" spans="2:56">
      <c r="B174" s="8">
        <f>IF(მონაცემები!$I174&lt;&gt;"არ დაწყებულა",((B$1&gt;მონაცემები!$I174)*OR(მონაცემები!$AF174&gt;B$1,მონაცემები!$AF174="")*((B$1-მონაცემები!$I174)/365)),0)</f>
        <v>0</v>
      </c>
      <c r="C174" s="8">
        <f>IF(მონაცემები!$I174&lt;&gt;"არ დაწყებულა",((C$1&gt;მონაცემები!$I174)*OR(მონაცემები!$AF174&gt;C$1,მონაცემები!$AF174="")*((C$1-მონაცემები!$I174)/365)),0)</f>
        <v>0</v>
      </c>
      <c r="D174" s="8">
        <f>IF(მონაცემები!$I174&lt;&gt;"არ დაწყებულა",((D$1&gt;მონაცემები!$I174)*OR(მონაცემები!$AF174&gt;D$1,მონაცემები!$AF174="")*((D$1-მონაცემები!$I174)/365)),0)</f>
        <v>0</v>
      </c>
      <c r="E174" s="8">
        <f>IF(მონაცემები!$I174&lt;&gt;"არ დაწყებულა",((E$1&gt;მონაცემები!$I174)*OR(მონაცემები!$AF174&gt;E$1,მონაცემები!$AF174="")*((E$1-მონაცემები!$I174)/365)),0)</f>
        <v>0</v>
      </c>
      <c r="F174" s="8">
        <f>IF(მონაცემები!$I174&lt;&gt;"არ დაწყებულა",((F$1&gt;მონაცემები!$I174)*OR(მონაცემები!$AF174&gt;F$1,მონაცემები!$AF174="")*((F$1-მონაცემები!$I174)/365)),0)</f>
        <v>0</v>
      </c>
      <c r="G174" s="8">
        <f>IF(მონაცემები!$I174&lt;&gt;"არ დაწყებულა",((G$1&gt;მონაცემები!$I174)*OR(მონაცემები!$AF174&gt;G$1,მონაცემები!$AF174="")*((G$1-მონაცემები!$I174)/365)),0)</f>
        <v>0</v>
      </c>
      <c r="H174" s="8">
        <f>IF(მონაცემები!$I174&lt;&gt;"არ დაწყებულა",((H$1&gt;მონაცემები!$I174)*OR(მონაცემები!$AF174&gt;H$1,მონაცემები!$AF174="")*((H$1-მონაცემები!$I174)/365)),0)</f>
        <v>0</v>
      </c>
      <c r="I174" s="8">
        <f>IF(მონაცემები!$I174&lt;&gt;"არ დაწყებულა",((I$1&gt;მონაცემები!$I174)*OR(მონაცემები!$AF174&gt;I$1,მონაცემები!$AF174="")*((I$1-მონაცემები!$I174)/365)),0)</f>
        <v>0</v>
      </c>
      <c r="J174" s="8">
        <f>IF(მონაცემები!$I174&lt;&gt;"არ დაწყებულა",((J$1&gt;მონაცემები!$I174)*OR(მონაცემები!$AF174&gt;J$1,მონაცემები!$AF174="")*((J$1-მონაცემები!$I174)/365)),0)</f>
        <v>0</v>
      </c>
      <c r="K174" s="8">
        <f>IF(მონაცემები!$I174&lt;&gt;"არ დაწყებულა",((K$1&gt;მონაცემები!$I174)*OR(მონაცემები!$AF174&gt;K$1,მონაცემები!$AF174="")*((K$1-მონაცემები!$I174)/365)),0)</f>
        <v>0</v>
      </c>
      <c r="L174" s="8">
        <f>IF(მონაცემები!$I174&lt;&gt;"არ დაწყებულა",((L$1&gt;მონაცემები!$I174)*OR(მონაცემები!$AF174&gt;L$1,მონაცემები!$AF174="")*((L$1-მონაცემები!$I174)/365)),0)</f>
        <v>0</v>
      </c>
      <c r="M174" s="8">
        <f>IF(მონაცემები!$I174&lt;&gt;"არ დაწყებულა",((M$1&gt;მონაცემები!$I174)*OR(მონაცემები!$AF174&gt;M$1,მონაცემები!$AF174="")*((M$1-მონაცემები!$I174)/365)),0)</f>
        <v>0</v>
      </c>
      <c r="N174" s="8">
        <f>IF(მონაცემები!$I174&lt;&gt;"არ დაწყებულა",((N$1&gt;მონაცემები!$I174)*OR(მონაცემები!$AF174&gt;N$1,მონაცემები!$AF174="")*((N$1-მონაცემები!$I174)/365)),0)</f>
        <v>0</v>
      </c>
      <c r="O174" s="8">
        <f>IF(მონაცემები!$I174&lt;&gt;"არ დაწყებულა",((O$1&gt;მონაცემები!$I174)*OR(მონაცემები!$AF174&gt;O$1,მონაცემები!$AF174="")*((O$1-მონაცემები!$I174)/365)),0)</f>
        <v>0</v>
      </c>
      <c r="P174" s="8">
        <f>IF(მონაცემები!$I174&lt;&gt;"არ დაწყებულა",((P$1&gt;მონაცემები!$I174)*OR(მონაცემები!$AF174&gt;P$1,მონაცემები!$AF174="")*((P$1-მონაცემები!$I174)/365)),0)</f>
        <v>0</v>
      </c>
      <c r="Q174" s="8">
        <f>IF(მონაცემები!$I174&lt;&gt;"არ დაწყებულა",((Q$1&gt;მონაცემები!$I174)*OR(მონაცემები!$AF174&gt;Q$1,მონაცემები!$AF174="")*((Q$1-მონაცემები!$I174)/365)),0)</f>
        <v>0</v>
      </c>
      <c r="R174" s="8">
        <f>IF(მონაცემები!$I174&lt;&gt;"არ დაწყებულა",((R$1&gt;მონაცემები!$I174)*OR(მონაცემები!$AF174&gt;R$1,მონაცემები!$AF174="")*((R$1-მონაცემები!$I174)/365)),0)</f>
        <v>0</v>
      </c>
      <c r="S174" s="8">
        <f>IF(მონაცემები!$I174&lt;&gt;"არ დაწყებულა",((S$1&gt;მონაცემები!$I174)*OR(მონაცემები!$AF174&gt;S$1,მონაცემები!$AF174="")*((S$1-მონაცემები!$I174)/365)),0)</f>
        <v>0</v>
      </c>
      <c r="T174" s="8">
        <f>IF(მონაცემები!$I174&lt;&gt;"არ დაწყებულა",((T$1&gt;მონაცემები!$I174)*OR(მონაცემები!$AF174&gt;T$1,მონაცემები!$AF174="")*((T$1-მონაცემები!$I174)/365)),0)</f>
        <v>0</v>
      </c>
      <c r="U174" s="8">
        <f>IF(მონაცემები!$I174&lt;&gt;"არ დაწყებულა",((U$1&gt;მონაცემები!$I174)*OR(მონაცემები!$AF174&gt;U$1,მონაცემები!$AF174="")*((U$1-მონაცემები!$I174)/365)),0)</f>
        <v>0</v>
      </c>
      <c r="V174" s="8">
        <f>IF(მონაცემები!$I174&lt;&gt;"არ დაწყებულა",((V$1&gt;მონაცემები!$I174)*OR(მონაცემები!$AF174&gt;V$1,მონაცემები!$AF174="")*((V$1-მონაცემები!$I174)/365)),0)</f>
        <v>0</v>
      </c>
      <c r="W174" s="8">
        <f>IF(მონაცემები!$I174&lt;&gt;"არ დაწყებულა",((W$1&gt;მონაცემები!$I174)*OR(მონაცემები!$AF174&gt;W$1,მონაცემები!$AF174="")*((W$1-მონაცემები!$I174)/365)),0)</f>
        <v>0</v>
      </c>
      <c r="X174" s="8">
        <f>IF(მონაცემები!$I174&lt;&gt;"არ დაწყებულა",((X$1&gt;მონაცემები!$I174)*OR(მონაცემები!$AF174&gt;X$1,მონაცემები!$AF174="")*((X$1-მონაცემები!$I174)/365)),0)</f>
        <v>0</v>
      </c>
      <c r="Y174" s="8">
        <f>IF(მონაცემები!$I174&lt;&gt;"არ დაწყებულა",((Y$1&gt;მონაცემები!$I174)*OR(მონაცემები!$AF174&gt;Y$1,მონაცემები!$AF174="")*((Y$1-მონაცემები!$I174)/365)),0)</f>
        <v>0</v>
      </c>
      <c r="Z174" s="8">
        <f>IF(მონაცემები!$I174&lt;&gt;"არ დაწყებულა",((Z$1&gt;მონაცემები!$I174)*OR(მონაცემები!$AF174&gt;Z$1,მონაცემები!$AF174="")*((Z$1-მონაცემები!$I174)/365)),0)</f>
        <v>0</v>
      </c>
      <c r="AA174" s="8">
        <f>IF(მონაცემები!$I174&lt;&gt;"არ დაწყებულა",((AA$1&gt;მონაცემები!$I174)*OR(მონაცემები!$AF174&gt;AA$1,მონაცემები!$AF174="")*((AA$1-მონაცემები!$I174)/365)),0)</f>
        <v>0</v>
      </c>
      <c r="AB174" s="8">
        <f>IF(მონაცემები!$I174&lt;&gt;"არ დაწყებულა",((AB$1&gt;მონაცემები!$I174)*OR(მონაცემები!$AF174&gt;AB$1,მონაცემები!$AF174="")*((AB$1-მონაცემები!$I174)/365)),0)</f>
        <v>0</v>
      </c>
      <c r="AC174" s="8">
        <f>IF(მონაცემები!$I174&lt;&gt;"არ დაწყებულა",((AC$1&gt;მონაცემები!$I174)*OR(მონაცემები!$AF174&gt;AC$1,მონაცემები!$AF174="")*((AC$1-მონაცემები!$I174)/365)),0)</f>
        <v>0</v>
      </c>
      <c r="AD174" s="8">
        <f>IF(მონაცემები!$I174&lt;&gt;"არ დაწყებულა",((AD$1&gt;მონაცემები!$I174)*OR(მონაცემები!$AF174&gt;AD$1,მონაცემები!$AF174="")*((AD$1-მონაცემები!$I174)/365)),0)</f>
        <v>0</v>
      </c>
      <c r="AE174" s="8">
        <f>IF(მონაცემები!$I174&lt;&gt;"არ დაწყებულა",((AE$1&gt;მონაცემები!$I174)*OR(მონაცემები!$AF174&gt;AE$1,მონაცემები!$AF174="")*((AE$1-მონაცემები!$I174)/365)),0)</f>
        <v>0</v>
      </c>
      <c r="AF174" s="8">
        <f>IF(მონაცემები!$I174&lt;&gt;"არ დაწყებულა",((AF$1&gt;მონაცემები!$I174)*OR(მონაცემები!$AF174&gt;AF$1,მონაცემები!$AF174="")*((AF$1-მონაცემები!$I174)/365)),0)</f>
        <v>0</v>
      </c>
      <c r="AG174" s="8">
        <f>IF(მონაცემები!$I174&lt;&gt;"არ დაწყებულა",((AG$1&gt;მონაცემები!$I174)*OR(მონაცემები!$AF174&gt;AG$1,მონაცემები!$AF174="")*((AG$1-მონაცემები!$I174)/365)),0)</f>
        <v>0</v>
      </c>
      <c r="AH174" s="8">
        <f>IF(მონაცემები!$I174&lt;&gt;"არ დაწყებულა",((AH$1&gt;მონაცემები!$I174)*OR(მონაცემები!$AF174&gt;AH$1,მონაცემები!$AF174="")*((AH$1-მონაცემები!$I174)/365)),0)</f>
        <v>0</v>
      </c>
      <c r="AI174" s="8">
        <f>IF(მონაცემები!$I174&lt;&gt;"არ დაწყებულა",((AI$1&gt;მონაცემები!$I174)*OR(მონაცემები!$AF174&gt;AI$1,მონაცემები!$AF174="")*((AI$1-მონაცემები!$I174)/365)),0)</f>
        <v>0</v>
      </c>
      <c r="AJ174" s="8">
        <f>IF(მონაცემები!$I174&lt;&gt;"არ დაწყებულა",((AJ$1&gt;მონაცემები!$I174)*OR(მონაცემები!$AF174&gt;AJ$1,მონაცემები!$AF174="")*((AJ$1-მონაცემები!$I174)/365)),0)</f>
        <v>0</v>
      </c>
      <c r="AK174" s="8">
        <f>IF(მონაცემები!$I174&lt;&gt;"არ დაწყებულა",((AK$1&gt;მონაცემები!$I174)*OR(მონაცემები!$AF174&gt;AK$1,მონაცემები!$AF174="")*((AK$1-მონაცემები!$I174)/365)),0)</f>
        <v>0</v>
      </c>
      <c r="AL174" s="8">
        <f>IF(მონაცემები!$I174&lt;&gt;"არ დაწყებულა",((AL$1&gt;მონაცემები!$I174)*OR(მონაცემები!$AF174&gt;AL$1,მონაცემები!$AF174="")*((AL$1-მონაცემები!$I174)/365)),0)</f>
        <v>0</v>
      </c>
      <c r="AM174" s="8">
        <f>IF(მონაცემები!$I174&lt;&gt;"არ დაწყებულა",((AM$1&gt;მონაცემები!$I174)*OR(მონაცემები!$AF174&gt;AM$1,მონაცემები!$AF174="")*((AM$1-მონაცემები!$I174)/365)),0)</f>
        <v>0</v>
      </c>
      <c r="AN174" s="8">
        <f>IF(მონაცემები!$I174&lt;&gt;"არ დაწყებულა",((AN$1&gt;მონაცემები!$I174)*OR(მონაცემები!$AF174&gt;AN$1,მონაცემები!$AF174="")*((AN$1-მონაცემები!$I174)/365)),0)</f>
        <v>0</v>
      </c>
      <c r="AO174" s="8">
        <f>IF(მონაცემები!$I174&lt;&gt;"არ დაწყებულა",((AO$1&gt;მონაცემები!$I174)*OR(მონაცემები!$AF174&gt;AO$1,მონაცემები!$AF174="")*((AO$1-მონაცემები!$I174)/365)),0)</f>
        <v>0</v>
      </c>
      <c r="AP174" s="8">
        <f>IF(მონაცემები!$I174&lt;&gt;"არ დაწყებულა",((AP$1&gt;მონაცემები!$I174)*OR(მონაცემები!$AF174&gt;AP$1,მონაცემები!$AF174="")*((AP$1-მონაცემები!$I174)/365)),0)</f>
        <v>0</v>
      </c>
      <c r="AQ174" s="8">
        <f>IF(მონაცემები!$I174&lt;&gt;"არ დაწყებულა",((AQ$1&gt;მონაცემები!$I174)*OR(მონაცემები!$AF174&gt;AQ$1,მონაცემები!$AF174="")*((AQ$1-მონაცემები!$I174)/365)),0)</f>
        <v>0</v>
      </c>
      <c r="AR174" s="8">
        <f>IF(მონაცემები!$I174&lt;&gt;"არ დაწყებულა",((AR$1&gt;მონაცემები!$I174)*OR(მონაცემები!$AF174&gt;AR$1,მონაცემები!$AF174="")*((AR$1-მონაცემები!$I174)/365)),0)</f>
        <v>0</v>
      </c>
      <c r="AS174" s="8">
        <f>IF(მონაცემები!$I174&lt;&gt;"არ დაწყებულა",((AS$1&gt;მონაცემები!$I174)*OR(მონაცემები!$AF174&gt;AS$1,მონაცემები!$AF174="")*((AS$1-მონაცემები!$I174)/365)),0)</f>
        <v>0</v>
      </c>
      <c r="AT174" s="8">
        <f>IF(მონაცემები!$I174&lt;&gt;"არ დაწყებულა",((AT$1&gt;მონაცემები!$I174)*OR(მონაცემები!$AF174&gt;AT$1,მონაცემები!$AF174="")*((AT$1-მონაცემები!$I174)/365)),0)</f>
        <v>0</v>
      </c>
      <c r="AU174" s="8">
        <f>IF(მონაცემები!$I174&lt;&gt;"არ დაწყებულა",((AU$1&gt;მონაცემები!$I174)*OR(მონაცემები!$AF174&gt;AU$1,მონაცემები!$AF174="")*((AU$1-მონაცემები!$I174)/365)),0)</f>
        <v>0</v>
      </c>
      <c r="AV174" s="8">
        <f>IF(მონაცემები!$I174&lt;&gt;"არ დაწყებულა",((AV$1&gt;მონაცემები!$I174)*OR(მონაცემები!$AF174&gt;AV$1,მონაცემები!$AF174="")*((AV$1-მონაცემები!$I174)/365)),0)</f>
        <v>0</v>
      </c>
      <c r="AW174" s="8">
        <f>IF(მონაცემები!$I174&lt;&gt;"არ დაწყებულა",((AW$1&gt;მონაცემები!$I174)*OR(მონაცემები!$AF174&gt;AW$1,მონაცემები!$AF174="")*((AW$1-მონაცემები!$I174)/365)),0)</f>
        <v>0</v>
      </c>
      <c r="AX174" s="8">
        <f>IF(მონაცემები!$I174&lt;&gt;"არ დაწყებულა",((AX$1&gt;მონაცემები!$I174)*OR(მონაცემები!$AF174&gt;AX$1,მონაცემები!$AF174="")*((AX$1-მონაცემები!$I174)/365)),0)</f>
        <v>0</v>
      </c>
      <c r="AY174" s="8">
        <f>IF(მონაცემები!$I174&lt;&gt;"არ დაწყებულა",((AY$1&gt;მონაცემები!$I174)*OR(მონაცემები!$AF174&gt;AY$1,მონაცემები!$AF174="")*((AY$1-მონაცემები!$I174)/365)),0)</f>
        <v>0</v>
      </c>
      <c r="AZ174" s="8">
        <f>IF(მონაცემები!$I174&lt;&gt;"არ დაწყებულა",((AZ$1&gt;მონაცემები!$I174)*OR(მონაცემები!$AF174&gt;AZ$1,მონაცემები!$AF174="")*((AZ$1-მონაცემები!$I174)/365)),0)</f>
        <v>0</v>
      </c>
      <c r="BA174" s="8">
        <f>IF(მონაცემები!$I174&lt;&gt;"არ დაწყებულა",((BA$1&gt;მონაცემები!$I174)*OR(მონაცემები!$AF174&gt;BA$1,მონაცემები!$AF174="")*((BA$1-მონაცემები!$I174)/365)),0)</f>
        <v>0</v>
      </c>
      <c r="BB174" s="8">
        <f>IF(მონაცემები!$I174&lt;&gt;"არ დაწყებულა",((BB$1&gt;მონაცემები!$I174)*OR(მონაცემები!$AF174&gt;BB$1,მონაცემები!$AF174="")*((BB$1-მონაცემები!$I174)/365)),0)</f>
        <v>0</v>
      </c>
      <c r="BC174" s="8">
        <f>IF(მონაცემები!$I174&lt;&gt;"არ დაწყებულა",((BC$1&gt;მონაცემები!$I174)*OR(მონაცემები!$AF174&gt;BC$1,მონაცემები!$AF174="")*((BC$1-მონაცემები!$I174)/365)),0)</f>
        <v>0</v>
      </c>
      <c r="BD174" s="8">
        <f>IF(მონაცემები!$I174&lt;&gt;"არ დაწყებულა",((BD$1&gt;მონაცემები!$I174)*OR(მონაცემები!$AF174&gt;BD$1,მონაცემები!$AF174="")*((BD$1-მონაცემები!$I174)/365)),0)</f>
        <v>0</v>
      </c>
    </row>
    <row r="175" spans="2:56">
      <c r="B175" s="8">
        <f>IF(მონაცემები!$I175&lt;&gt;"არ დაწყებულა",((B$1&gt;მონაცემები!$I175)*OR(მონაცემები!$AF175&gt;B$1,მონაცემები!$AF175="")*((B$1-მონაცემები!$I175)/365)),0)</f>
        <v>0</v>
      </c>
      <c r="C175" s="8">
        <f>IF(მონაცემები!$I175&lt;&gt;"არ დაწყებულა",((C$1&gt;მონაცემები!$I175)*OR(მონაცემები!$AF175&gt;C$1,მონაცემები!$AF175="")*((C$1-მონაცემები!$I175)/365)),0)</f>
        <v>0</v>
      </c>
      <c r="D175" s="8">
        <f>IF(მონაცემები!$I175&lt;&gt;"არ დაწყებულა",((D$1&gt;მონაცემები!$I175)*OR(მონაცემები!$AF175&gt;D$1,მონაცემები!$AF175="")*((D$1-მონაცემები!$I175)/365)),0)</f>
        <v>0</v>
      </c>
      <c r="E175" s="8">
        <f>IF(მონაცემები!$I175&lt;&gt;"არ დაწყებულა",((E$1&gt;მონაცემები!$I175)*OR(მონაცემები!$AF175&gt;E$1,მონაცემები!$AF175="")*((E$1-მონაცემები!$I175)/365)),0)</f>
        <v>0</v>
      </c>
      <c r="F175" s="8">
        <f>IF(მონაცემები!$I175&lt;&gt;"არ დაწყებულა",((F$1&gt;მონაცემები!$I175)*OR(მონაცემები!$AF175&gt;F$1,მონაცემები!$AF175="")*((F$1-მონაცემები!$I175)/365)),0)</f>
        <v>7.1232876712328766E-2</v>
      </c>
      <c r="G175" s="8">
        <f>IF(მონაცემები!$I175&lt;&gt;"არ დაწყებულა",((G$1&gt;მონაცემები!$I175)*OR(მონაცემები!$AF175&gt;G$1,მონაცემები!$AF175="")*((G$1-მონაცემები!$I175)/365)),0)</f>
        <v>0.15616438356164383</v>
      </c>
      <c r="H175" s="8">
        <f>IF(მონაცემები!$I175&lt;&gt;"არ დაწყებულა",((H$1&gt;მონაცემები!$I175)*OR(მონაცემები!$AF175&gt;H$1,მონაცემები!$AF175="")*((H$1-მონაცემები!$I175)/365)),0)</f>
        <v>0.23835616438356164</v>
      </c>
      <c r="I175" s="8">
        <f>IF(მონაცემები!$I175&lt;&gt;"არ დაწყებულა",((I$1&gt;მონაცემები!$I175)*OR(მონაცემები!$AF175&gt;I$1,მონაცემები!$AF175="")*((I$1-მონაცემები!$I175)/365)),0)</f>
        <v>0.32328767123287672</v>
      </c>
      <c r="J175" s="8">
        <f>IF(მონაცემები!$I175&lt;&gt;"არ დაწყებულა",((J$1&gt;მონაცემები!$I175)*OR(მონაცემები!$AF175&gt;J$1,მონაცემები!$AF175="")*((J$1-მონაცემები!$I175)/365)),0)</f>
        <v>0.40821917808219177</v>
      </c>
      <c r="K175" s="8">
        <f>IF(მონაცემები!$I175&lt;&gt;"არ დაწყებულა",((K$1&gt;მონაცემები!$I175)*OR(მონაცემები!$AF175&gt;K$1,მონაცემები!$AF175="")*((K$1-მონაცემები!$I175)/365)),0)</f>
        <v>0.49041095890410957</v>
      </c>
      <c r="L175" s="8">
        <f>IF(მონაცემები!$I175&lt;&gt;"არ დაწყებულა",((L$1&gt;მონაცემები!$I175)*OR(მონაცემები!$AF175&gt;L$1,მონაცემები!$AF175="")*((L$1-მონაცემები!$I175)/365)),0)</f>
        <v>0.57534246575342463</v>
      </c>
      <c r="M175" s="8">
        <f>IF(მონაცემები!$I175&lt;&gt;"არ დაწყებულა",((M$1&gt;მონაცემები!$I175)*OR(მონაცემები!$AF175&gt;M$1,მონაცემები!$AF175="")*((M$1-მონაცემები!$I175)/365)),0)</f>
        <v>0.65753424657534243</v>
      </c>
      <c r="N175" s="8">
        <f>IF(მონაცემები!$I175&lt;&gt;"არ დაწყებულა",((N$1&gt;მონაცემები!$I175)*OR(მონაცემები!$AF175&gt;N$1,მონაცემები!$AF175="")*((N$1-მონაცემები!$I175)/365)),0)</f>
        <v>0.74246575342465748</v>
      </c>
      <c r="O175" s="8">
        <f>IF(მონაცემები!$I175&lt;&gt;"არ დაწყებულა",((O$1&gt;მონაცემები!$I175)*OR(მონაცემები!$AF175&gt;O$1,მონაცემები!$AF175="")*((O$1-მონაცემები!$I175)/365)),0)</f>
        <v>0.82739726027397265</v>
      </c>
      <c r="P175" s="8">
        <f>IF(მონაცემები!$I175&lt;&gt;"არ დაწყებულა",((P$1&gt;მონაცემები!$I175)*OR(მონაცემები!$AF175&gt;P$1,მონაცემები!$AF175="")*((P$1-მონაცემები!$I175)/365)),0)</f>
        <v>0.9068493150684932</v>
      </c>
      <c r="Q175" s="8">
        <f>IF(მონაცემები!$I175&lt;&gt;"არ დაწყებულა",((Q$1&gt;მონაცემები!$I175)*OR(მონაცემები!$AF175&gt;Q$1,მონაცემები!$AF175="")*((Q$1-მონაცემები!$I175)/365)),0)</f>
        <v>0.99178082191780825</v>
      </c>
      <c r="R175" s="8">
        <f>IF(მონაცემები!$I175&lt;&gt;"არ დაწყებულა",((R$1&gt;მონაცემები!$I175)*OR(მონაცემები!$AF175&gt;R$1,მონაცემები!$AF175="")*((R$1-მონაცემები!$I175)/365)),0)</f>
        <v>1.0739726027397261</v>
      </c>
      <c r="S175" s="8">
        <f>IF(მონაცემები!$I175&lt;&gt;"არ დაწყებულა",((S$1&gt;მონაცემები!$I175)*OR(მონაცემები!$AF175&gt;S$1,მონაცემები!$AF175="")*((S$1-მონაცემები!$I175)/365)),0)</f>
        <v>1.1589041095890411</v>
      </c>
      <c r="T175" s="8">
        <f>IF(მონაცემები!$I175&lt;&gt;"არ დაწყებულა",((T$1&gt;მონაცემები!$I175)*OR(მონაცემები!$AF175&gt;T$1,მონაცემები!$AF175="")*((T$1-მონაცემები!$I175)/365)),0)</f>
        <v>1.2410958904109588</v>
      </c>
      <c r="U175" s="8">
        <f>IF(მონაცემები!$I175&lt;&gt;"არ დაწყებულა",((U$1&gt;მონაცემები!$I175)*OR(მონაცემები!$AF175&gt;U$1,მონაცემები!$AF175="")*((U$1-მონაცემები!$I175)/365)),0)</f>
        <v>1.3260273972602741</v>
      </c>
      <c r="V175" s="8">
        <f>IF(მონაცემები!$I175&lt;&gt;"არ დაწყებულა",((V$1&gt;მონაცემები!$I175)*OR(მონაცემები!$AF175&gt;V$1,მონაცემები!$AF175="")*((V$1-მონაცემები!$I175)/365)),0)</f>
        <v>1.4109589041095891</v>
      </c>
      <c r="W175" s="8">
        <f>IF(მონაცემები!$I175&lt;&gt;"არ დაწყებულა",((W$1&gt;მონაცემები!$I175)*OR(მონაცემები!$AF175&gt;W$1,მონაცემები!$AF175="")*((W$1-მონაცემები!$I175)/365)),0)</f>
        <v>1.4931506849315068</v>
      </c>
      <c r="X175" s="8">
        <f>IF(მონაცემები!$I175&lt;&gt;"არ დაწყებულა",((X$1&gt;მონაცემები!$I175)*OR(მონაცემები!$AF175&gt;X$1,მონაცემები!$AF175="")*((X$1-მონაცემები!$I175)/365)),0)</f>
        <v>1.5780821917808219</v>
      </c>
      <c r="Y175" s="8">
        <f>IF(მონაცემები!$I175&lt;&gt;"არ დაწყებულა",((Y$1&gt;მონაცემები!$I175)*OR(მონაცემები!$AF175&gt;Y$1,მონაცემები!$AF175="")*((Y$1-მონაცემები!$I175)/365)),0)</f>
        <v>1.6602739726027398</v>
      </c>
      <c r="Z175" s="8">
        <f>IF(მონაცემები!$I175&lt;&gt;"არ დაწყებულა",((Z$1&gt;მონაცემები!$I175)*OR(მონაცემები!$AF175&gt;Z$1,მონაცემები!$AF175="")*((Z$1-მონაცემები!$I175)/365)),0)</f>
        <v>1.7452054794520548</v>
      </c>
      <c r="AA175" s="8">
        <f>IF(მონაცემები!$I175&lt;&gt;"არ დაწყებულა",((AA$1&gt;მონაცემები!$I175)*OR(მონაცემები!$AF175&gt;AA$1,მონაცემები!$AF175="")*((AA$1-მონაცემები!$I175)/365)),0)</f>
        <v>1.8301369863013699</v>
      </c>
      <c r="AB175" s="8">
        <f>IF(მონაცემები!$I175&lt;&gt;"არ დაწყებულა",((AB$1&gt;მონაცემები!$I175)*OR(მონაცემები!$AF175&gt;AB$1,მონაცემები!$AF175="")*((AB$1-მონაცემები!$I175)/365)),0)</f>
        <v>1.9068493150684931</v>
      </c>
      <c r="AC175" s="8">
        <f>IF(მონაცემები!$I175&lt;&gt;"არ დაწყებულა",((AC$1&gt;მონაცემები!$I175)*OR(მონაცემები!$AF175&gt;AC$1,მონაცემები!$AF175="")*((AC$1-მონაცემები!$I175)/365)),0)</f>
        <v>1.9917808219178081</v>
      </c>
      <c r="AD175" s="8">
        <f>IF(მონაცემები!$I175&lt;&gt;"არ დაწყებულა",((AD$1&gt;მონაცემები!$I175)*OR(მონაცემები!$AF175&gt;AD$1,მონაცემები!$AF175="")*((AD$1-მონაცემები!$I175)/365)),0)</f>
        <v>2.0739726027397261</v>
      </c>
      <c r="AE175" s="8">
        <f>IF(მონაცემები!$I175&lt;&gt;"არ დაწყებულა",((AE$1&gt;მონაცემები!$I175)*OR(მონაცემები!$AF175&gt;AE$1,მონაცემები!$AF175="")*((AE$1-მონაცემები!$I175)/365)),0)</f>
        <v>2.1589041095890411</v>
      </c>
      <c r="AF175" s="8">
        <f>IF(მონაცემები!$I175&lt;&gt;"არ დაწყებულა",((AF$1&gt;მონაცემები!$I175)*OR(მონაცემები!$AF175&gt;AF$1,მონაცემები!$AF175="")*((AF$1-მონაცემები!$I175)/365)),0)</f>
        <v>2.2410958904109588</v>
      </c>
      <c r="AG175" s="8">
        <f>IF(მონაცემები!$I175&lt;&gt;"არ დაწყებულა",((AG$1&gt;მონაცემები!$I175)*OR(მონაცემები!$AF175&gt;AG$1,მონაცემები!$AF175="")*((AG$1-მონაცემები!$I175)/365)),0)</f>
        <v>2.3260273972602739</v>
      </c>
      <c r="AH175" s="8">
        <f>IF(მონაცემები!$I175&lt;&gt;"არ დაწყებულა",((AH$1&gt;მონაცემები!$I175)*OR(მონაცემები!$AF175&gt;AH$1,მონაცემები!$AF175="")*((AH$1-მონაცემები!$I175)/365)),0)</f>
        <v>2.4109589041095889</v>
      </c>
      <c r="AI175" s="8">
        <f>IF(მონაცემები!$I175&lt;&gt;"არ დაწყებულა",((AI$1&gt;მონაცემები!$I175)*OR(მონაცემები!$AF175&gt;AI$1,მონაცემები!$AF175="")*((AI$1-მონაცემები!$I175)/365)),0)</f>
        <v>2.493150684931507</v>
      </c>
      <c r="AJ175" s="8">
        <f>IF(მონაცემები!$I175&lt;&gt;"არ დაწყებულა",((AJ$1&gt;მონაცემები!$I175)*OR(მონაცემები!$AF175&gt;AJ$1,მონაცემები!$AF175="")*((AJ$1-მონაცემები!$I175)/365)),0)</f>
        <v>2.5780821917808221</v>
      </c>
      <c r="AK175" s="8">
        <f>IF(მონაცემები!$I175&lt;&gt;"არ დაწყებულა",((AK$1&gt;მონაცემები!$I175)*OR(მონაცემები!$AF175&gt;AK$1,მონაცემები!$AF175="")*((AK$1-მონაცემები!$I175)/365)),0)</f>
        <v>2.6602739726027398</v>
      </c>
      <c r="AL175" s="8">
        <f>IF(მონაცემები!$I175&lt;&gt;"არ დაწყებულა",((AL$1&gt;მონაცემები!$I175)*OR(მონაცემები!$AF175&gt;AL$1,მონაცემები!$AF175="")*((AL$1-მონაცემები!$I175)/365)),0)</f>
        <v>2.7452054794520548</v>
      </c>
      <c r="AM175" s="8">
        <f>IF(მონაცემები!$I175&lt;&gt;"არ დაწყებულა",((AM$1&gt;მონაცემები!$I175)*OR(მონაცემები!$AF175&gt;AM$1,მონაცემები!$AF175="")*((AM$1-მონაცემები!$I175)/365)),0)</f>
        <v>2.8301369863013699</v>
      </c>
      <c r="AN175" s="8">
        <f>IF(მონაცემები!$I175&lt;&gt;"არ დაწყებულა",((AN$1&gt;მონაცემები!$I175)*OR(მონაცემები!$AF175&gt;AN$1,მონაცემები!$AF175="")*((AN$1-მონაცემები!$I175)/365)),0)</f>
        <v>2.9068493150684933</v>
      </c>
      <c r="AO175" s="8">
        <f>IF(მონაცემები!$I175&lt;&gt;"არ დაწყებულა",((AO$1&gt;მონაცემები!$I175)*OR(მონაცემები!$AF175&gt;AO$1,მონაცემები!$AF175="")*((AO$1-მონაცემები!$I175)/365)),0)</f>
        <v>2.9917808219178084</v>
      </c>
      <c r="AP175" s="8">
        <f>IF(მონაცემები!$I175&lt;&gt;"არ დაწყებულა",((AP$1&gt;მონაცემები!$I175)*OR(მონაცემები!$AF175&gt;AP$1,მონაცემები!$AF175="")*((AP$1-მონაცემები!$I175)/365)),0)</f>
        <v>3.0739726027397261</v>
      </c>
      <c r="AQ175" s="8">
        <f>IF(მონაცემები!$I175&lt;&gt;"არ დაწყებულა",((AQ$1&gt;მონაცემები!$I175)*OR(მონაცემები!$AF175&gt;AQ$1,მონაცემები!$AF175="")*((AQ$1-მონაცემები!$I175)/365)),0)</f>
        <v>3.1589041095890411</v>
      </c>
      <c r="AR175" s="8">
        <f>IF(მონაცემები!$I175&lt;&gt;"არ დაწყებულა",((AR$1&gt;მონაცემები!$I175)*OR(მონაცემები!$AF175&gt;AR$1,მონაცემები!$AF175="")*((AR$1-მონაცემები!$I175)/365)),0)</f>
        <v>3.2410958904109588</v>
      </c>
      <c r="AS175" s="8">
        <f>IF(მონაცემები!$I175&lt;&gt;"არ დაწყებულა",((AS$1&gt;მონაცემები!$I175)*OR(მონაცემები!$AF175&gt;AS$1,მონაცემები!$AF175="")*((AS$1-მონაცემები!$I175)/365)),0)</f>
        <v>3.3260273972602739</v>
      </c>
      <c r="AT175" s="8">
        <f>IF(მონაცემები!$I175&lt;&gt;"არ დაწყებულა",((AT$1&gt;მონაცემები!$I175)*OR(მონაცემები!$AF175&gt;AT$1,მონაცემები!$AF175="")*((AT$1-მონაცემები!$I175)/365)),0)</f>
        <v>3.4109589041095889</v>
      </c>
      <c r="AU175" s="8">
        <f>IF(მონაცემები!$I175&lt;&gt;"არ დაწყებულა",((AU$1&gt;მონაცემები!$I175)*OR(მონაცემები!$AF175&gt;AU$1,მონაცემები!$AF175="")*((AU$1-მონაცემები!$I175)/365)),0)</f>
        <v>3.493150684931507</v>
      </c>
      <c r="AV175" s="8">
        <f>IF(მონაცემები!$I175&lt;&gt;"არ დაწყებულა",((AV$1&gt;მონაცემები!$I175)*OR(მონაცემები!$AF175&gt;AV$1,მონაცემები!$AF175="")*((AV$1-მონაცემები!$I175)/365)),0)</f>
        <v>3.5780821917808221</v>
      </c>
      <c r="AW175" s="8">
        <f>IF(მონაცემები!$I175&lt;&gt;"არ დაწყებულა",((AW$1&gt;მონაცემები!$I175)*OR(მონაცემები!$AF175&gt;AW$1,მონაცემები!$AF175="")*((AW$1-მონაცემები!$I175)/365)),0)</f>
        <v>3.6602739726027398</v>
      </c>
      <c r="AX175" s="8">
        <f>IF(მონაცემები!$I175&lt;&gt;"არ დაწყებულა",((AX$1&gt;მონაცემები!$I175)*OR(მონაცემები!$AF175&gt;AX$1,მონაცემები!$AF175="")*((AX$1-მონაცემები!$I175)/365)),0)</f>
        <v>3.7452054794520548</v>
      </c>
      <c r="AY175" s="8">
        <f>IF(მონაცემები!$I175&lt;&gt;"არ დაწყებულა",((AY$1&gt;მონაცემები!$I175)*OR(მონაცემები!$AF175&gt;AY$1,მონაცემები!$AF175="")*((AY$1-მონაცემები!$I175)/365)),0)</f>
        <v>3.8301369863013699</v>
      </c>
      <c r="AZ175" s="8">
        <f>IF(მონაცემები!$I175&lt;&gt;"არ დაწყებულა",((AZ$1&gt;მონაცემები!$I175)*OR(მონაცემები!$AF175&gt;AZ$1,მონაცემები!$AF175="")*((AZ$1-მონაცემები!$I175)/365)),0)</f>
        <v>3.9068493150684933</v>
      </c>
      <c r="BA175" s="8">
        <f>IF(მონაცემები!$I175&lt;&gt;"არ დაწყებულა",((BA$1&gt;მონაცემები!$I175)*OR(მონაცემები!$AF175&gt;BA$1,მონაცემები!$AF175="")*((BA$1-მონაცემები!$I175)/365)),0)</f>
        <v>3.9917808219178084</v>
      </c>
      <c r="BB175" s="8">
        <f>IF(მონაცემები!$I175&lt;&gt;"არ დაწყებულა",((BB$1&gt;მონაცემები!$I175)*OR(მონაცემები!$AF175&gt;BB$1,მონაცემები!$AF175="")*((BB$1-მონაცემები!$I175)/365)),0)</f>
        <v>4.0739726027397261</v>
      </c>
      <c r="BC175" s="8">
        <f>IF(მონაცემები!$I175&lt;&gt;"არ დაწყებულა",((BC$1&gt;მონაცემები!$I175)*OR(მონაცემები!$AF175&gt;BC$1,მონაცემები!$AF175="")*((BC$1-მონაცემები!$I175)/365)),0)</f>
        <v>0</v>
      </c>
      <c r="BD175" s="8">
        <f>IF(მონაცემები!$I175&lt;&gt;"არ დაწყებულა",((BD$1&gt;მონაცემები!$I175)*OR(მონაცემები!$AF175&gt;BD$1,მონაცემები!$AF175="")*((BD$1-მონაცემები!$I175)/365)),0)</f>
        <v>0</v>
      </c>
    </row>
    <row r="176" spans="2:56">
      <c r="B176" s="8">
        <f>IF(მონაცემები!$I176&lt;&gt;"არ დაწყებულა",((B$1&gt;მონაცემები!$I176)*OR(მონაცემები!$AF176&gt;B$1,მონაცემები!$AF176="")*((B$1-მონაცემები!$I176)/365)),0)</f>
        <v>0.26027397260273971</v>
      </c>
      <c r="C176" s="8">
        <f>IF(მონაცემები!$I176&lt;&gt;"არ დაწყებულა",((C$1&gt;მონაცემები!$I176)*OR(მონაცემები!$AF176&gt;C$1,მონაცემები!$AF176="")*((C$1-მონაცემები!$I176)/365)),0)</f>
        <v>0.34520547945205482</v>
      </c>
      <c r="D176" s="8">
        <f>IF(მონაცემები!$I176&lt;&gt;"არ დაწყებულა",((D$1&gt;მონაცემები!$I176)*OR(მონაცემები!$AF176&gt;D$1,მონაცემები!$AF176="")*((D$1-მონაცემები!$I176)/365)),0)</f>
        <v>0.42191780821917807</v>
      </c>
      <c r="E176" s="8">
        <f>IF(მონაცემები!$I176&lt;&gt;"არ დაწყებულა",((E$1&gt;მონაცემები!$I176)*OR(მონაცემები!$AF176&gt;E$1,მონაცემები!$AF176="")*((E$1-მონაცემები!$I176)/365)),0)</f>
        <v>0.50684931506849318</v>
      </c>
      <c r="F176" s="8">
        <f>IF(მონაცემები!$I176&lt;&gt;"არ დაწყებულა",((F$1&gt;მონაცემები!$I176)*OR(მონაცემები!$AF176&gt;F$1,მონაცემები!$AF176="")*((F$1-მონაცემები!$I176)/365)),0)</f>
        <v>0.58904109589041098</v>
      </c>
      <c r="G176" s="8">
        <f>IF(მონაცემები!$I176&lt;&gt;"არ დაწყებულა",((G$1&gt;მონაცემები!$I176)*OR(მონაცემები!$AF176&gt;G$1,მონაცემები!$AF176="")*((G$1-მონაცემები!$I176)/365)),0)</f>
        <v>0.67397260273972603</v>
      </c>
      <c r="H176" s="8">
        <f>IF(მონაცემები!$I176&lt;&gt;"არ დაწყებულა",((H$1&gt;მონაცემები!$I176)*OR(მონაცემები!$AF176&gt;H$1,მონაცემები!$AF176="")*((H$1-მონაცემები!$I176)/365)),0)</f>
        <v>0.75616438356164384</v>
      </c>
      <c r="I176" s="8">
        <f>IF(მონაცემები!$I176&lt;&gt;"არ დაწყებულა",((I$1&gt;მონაცემები!$I176)*OR(მონაცემები!$AF176&gt;I$1,მონაცემები!$AF176="")*((I$1-მონაცემები!$I176)/365)),0)</f>
        <v>0.84109589041095889</v>
      </c>
      <c r="J176" s="8">
        <f>IF(მონაცემები!$I176&lt;&gt;"არ დაწყებულა",((J$1&gt;მონაცემები!$I176)*OR(მონაცემები!$AF176&gt;J$1,მონაცემები!$AF176="")*((J$1-მონაცემები!$I176)/365)),0)</f>
        <v>0.92602739726027394</v>
      </c>
      <c r="K176" s="8">
        <f>IF(მონაცემები!$I176&lt;&gt;"არ დაწყებულა",((K$1&gt;მონაცემები!$I176)*OR(მონაცემები!$AF176&gt;K$1,მონაცემები!$AF176="")*((K$1-მონაცემები!$I176)/365)),0)</f>
        <v>1.0082191780821919</v>
      </c>
      <c r="L176" s="8">
        <f>IF(მონაცემები!$I176&lt;&gt;"არ დაწყებულა",((L$1&gt;მონაცემები!$I176)*OR(მონაცემები!$AF176&gt;L$1,მონაცემები!$AF176="")*((L$1-მონაცემები!$I176)/365)),0)</f>
        <v>0</v>
      </c>
      <c r="M176" s="8">
        <f>IF(მონაცემები!$I176&lt;&gt;"არ დაწყებულა",((M$1&gt;მონაცემები!$I176)*OR(მონაცემები!$AF176&gt;M$1,მონაცემები!$AF176="")*((M$1-მონაცემები!$I176)/365)),0)</f>
        <v>0</v>
      </c>
      <c r="N176" s="8">
        <f>IF(მონაცემები!$I176&lt;&gt;"არ დაწყებულა",((N$1&gt;მონაცემები!$I176)*OR(მონაცემები!$AF176&gt;N$1,მონაცემები!$AF176="")*((N$1-მონაცემები!$I176)/365)),0)</f>
        <v>0</v>
      </c>
      <c r="O176" s="8">
        <f>IF(მონაცემები!$I176&lt;&gt;"არ დაწყებულა",((O$1&gt;მონაცემები!$I176)*OR(მონაცემები!$AF176&gt;O$1,მონაცემები!$AF176="")*((O$1-მონაცემები!$I176)/365)),0)</f>
        <v>0</v>
      </c>
      <c r="P176" s="8">
        <f>IF(მონაცემები!$I176&lt;&gt;"არ დაწყებულა",((P$1&gt;მონაცემები!$I176)*OR(მონაცემები!$AF176&gt;P$1,მონაცემები!$AF176="")*((P$1-მონაცემები!$I176)/365)),0)</f>
        <v>0</v>
      </c>
      <c r="Q176" s="8">
        <f>IF(მონაცემები!$I176&lt;&gt;"არ დაწყებულა",((Q$1&gt;მონაცემები!$I176)*OR(მონაცემები!$AF176&gt;Q$1,მონაცემები!$AF176="")*((Q$1-მონაცემები!$I176)/365)),0)</f>
        <v>0</v>
      </c>
      <c r="R176" s="8">
        <f>IF(მონაცემები!$I176&lt;&gt;"არ დაწყებულა",((R$1&gt;მონაცემები!$I176)*OR(მონაცემები!$AF176&gt;R$1,მონაცემები!$AF176="")*((R$1-მონაცემები!$I176)/365)),0)</f>
        <v>0</v>
      </c>
      <c r="S176" s="8">
        <f>IF(მონაცემები!$I176&lt;&gt;"არ დაწყებულა",((S$1&gt;მონაცემები!$I176)*OR(მონაცემები!$AF176&gt;S$1,მონაცემები!$AF176="")*((S$1-მონაცემები!$I176)/365)),0)</f>
        <v>0</v>
      </c>
      <c r="T176" s="8">
        <f>IF(მონაცემები!$I176&lt;&gt;"არ დაწყებულა",((T$1&gt;მონაცემები!$I176)*OR(მონაცემები!$AF176&gt;T$1,მონაცემები!$AF176="")*((T$1-მონაცემები!$I176)/365)),0)</f>
        <v>0</v>
      </c>
      <c r="U176" s="8">
        <f>IF(მონაცემები!$I176&lt;&gt;"არ დაწყებულა",((U$1&gt;მონაცემები!$I176)*OR(მონაცემები!$AF176&gt;U$1,მონაცემები!$AF176="")*((U$1-მონაცემები!$I176)/365)),0)</f>
        <v>0</v>
      </c>
      <c r="V176" s="8">
        <f>IF(მონაცემები!$I176&lt;&gt;"არ დაწყებულა",((V$1&gt;მონაცემები!$I176)*OR(მონაცემები!$AF176&gt;V$1,მონაცემები!$AF176="")*((V$1-მონაცემები!$I176)/365)),0)</f>
        <v>0</v>
      </c>
      <c r="W176" s="8">
        <f>IF(მონაცემები!$I176&lt;&gt;"არ დაწყებულა",((W$1&gt;მონაცემები!$I176)*OR(მონაცემები!$AF176&gt;W$1,მონაცემები!$AF176="")*((W$1-მონაცემები!$I176)/365)),0)</f>
        <v>0</v>
      </c>
      <c r="X176" s="8">
        <f>IF(მონაცემები!$I176&lt;&gt;"არ დაწყებულა",((X$1&gt;მონაცემები!$I176)*OR(მონაცემები!$AF176&gt;X$1,მონაცემები!$AF176="")*((X$1-მონაცემები!$I176)/365)),0)</f>
        <v>0</v>
      </c>
      <c r="Y176" s="8">
        <f>IF(მონაცემები!$I176&lt;&gt;"არ დაწყებულა",((Y$1&gt;მონაცემები!$I176)*OR(მონაცემები!$AF176&gt;Y$1,მონაცემები!$AF176="")*((Y$1-მონაცემები!$I176)/365)),0)</f>
        <v>0</v>
      </c>
      <c r="Z176" s="8">
        <f>IF(მონაცემები!$I176&lt;&gt;"არ დაწყებულა",((Z$1&gt;მონაცემები!$I176)*OR(მონაცემები!$AF176&gt;Z$1,მონაცემები!$AF176="")*((Z$1-მონაცემები!$I176)/365)),0)</f>
        <v>0</v>
      </c>
      <c r="AA176" s="8">
        <f>IF(მონაცემები!$I176&lt;&gt;"არ დაწყებულა",((AA$1&gt;მონაცემები!$I176)*OR(მონაცემები!$AF176&gt;AA$1,მონაცემები!$AF176="")*((AA$1-მონაცემები!$I176)/365)),0)</f>
        <v>0</v>
      </c>
      <c r="AB176" s="8">
        <f>IF(მონაცემები!$I176&lt;&gt;"არ დაწყებულა",((AB$1&gt;მონაცემები!$I176)*OR(მონაცემები!$AF176&gt;AB$1,მონაცემები!$AF176="")*((AB$1-მონაცემები!$I176)/365)),0)</f>
        <v>0</v>
      </c>
      <c r="AC176" s="8">
        <f>IF(მონაცემები!$I176&lt;&gt;"არ დაწყებულა",((AC$1&gt;მონაცემები!$I176)*OR(მონაცემები!$AF176&gt;AC$1,მონაცემები!$AF176="")*((AC$1-მონაცემები!$I176)/365)),0)</f>
        <v>0</v>
      </c>
      <c r="AD176" s="8">
        <f>IF(მონაცემები!$I176&lt;&gt;"არ დაწყებულა",((AD$1&gt;მონაცემები!$I176)*OR(მონაცემები!$AF176&gt;AD$1,მონაცემები!$AF176="")*((AD$1-მონაცემები!$I176)/365)),0)</f>
        <v>0</v>
      </c>
      <c r="AE176" s="8">
        <f>IF(მონაცემები!$I176&lt;&gt;"არ დაწყებულა",((AE$1&gt;მონაცემები!$I176)*OR(მონაცემები!$AF176&gt;AE$1,მონაცემები!$AF176="")*((AE$1-მონაცემები!$I176)/365)),0)</f>
        <v>0</v>
      </c>
      <c r="AF176" s="8">
        <f>IF(მონაცემები!$I176&lt;&gt;"არ დაწყებულა",((AF$1&gt;მონაცემები!$I176)*OR(მონაცემები!$AF176&gt;AF$1,მონაცემები!$AF176="")*((AF$1-მონაცემები!$I176)/365)),0)</f>
        <v>0</v>
      </c>
      <c r="AG176" s="8">
        <f>IF(მონაცემები!$I176&lt;&gt;"არ დაწყებულა",((AG$1&gt;მონაცემები!$I176)*OR(მონაცემები!$AF176&gt;AG$1,მონაცემები!$AF176="")*((AG$1-მონაცემები!$I176)/365)),0)</f>
        <v>0</v>
      </c>
      <c r="AH176" s="8">
        <f>IF(მონაცემები!$I176&lt;&gt;"არ დაწყებულა",((AH$1&gt;მონაცემები!$I176)*OR(მონაცემები!$AF176&gt;AH$1,მონაცემები!$AF176="")*((AH$1-მონაცემები!$I176)/365)),0)</f>
        <v>0</v>
      </c>
      <c r="AI176" s="8">
        <f>IF(მონაცემები!$I176&lt;&gt;"არ დაწყებულა",((AI$1&gt;მონაცემები!$I176)*OR(მონაცემები!$AF176&gt;AI$1,მონაცემები!$AF176="")*((AI$1-მონაცემები!$I176)/365)),0)</f>
        <v>0</v>
      </c>
      <c r="AJ176" s="8">
        <f>IF(მონაცემები!$I176&lt;&gt;"არ დაწყებულა",((AJ$1&gt;მონაცემები!$I176)*OR(მონაცემები!$AF176&gt;AJ$1,მონაცემები!$AF176="")*((AJ$1-მონაცემები!$I176)/365)),0)</f>
        <v>0</v>
      </c>
      <c r="AK176" s="8">
        <f>IF(მონაცემები!$I176&lt;&gt;"არ დაწყებულა",((AK$1&gt;მონაცემები!$I176)*OR(მონაცემები!$AF176&gt;AK$1,მონაცემები!$AF176="")*((AK$1-მონაცემები!$I176)/365)),0)</f>
        <v>0</v>
      </c>
      <c r="AL176" s="8">
        <f>IF(მონაცემები!$I176&lt;&gt;"არ დაწყებულა",((AL$1&gt;მონაცემები!$I176)*OR(მონაცემები!$AF176&gt;AL$1,მონაცემები!$AF176="")*((AL$1-მონაცემები!$I176)/365)),0)</f>
        <v>0</v>
      </c>
      <c r="AM176" s="8">
        <f>IF(მონაცემები!$I176&lt;&gt;"არ დაწყებულა",((AM$1&gt;მონაცემები!$I176)*OR(მონაცემები!$AF176&gt;AM$1,მონაცემები!$AF176="")*((AM$1-მონაცემები!$I176)/365)),0)</f>
        <v>0</v>
      </c>
      <c r="AN176" s="8">
        <f>IF(მონაცემები!$I176&lt;&gt;"არ დაწყებულა",((AN$1&gt;მონაცემები!$I176)*OR(მონაცემები!$AF176&gt;AN$1,მონაცემები!$AF176="")*((AN$1-მონაცემები!$I176)/365)),0)</f>
        <v>0</v>
      </c>
      <c r="AO176" s="8">
        <f>IF(მონაცემები!$I176&lt;&gt;"არ დაწყებულა",((AO$1&gt;მონაცემები!$I176)*OR(მონაცემები!$AF176&gt;AO$1,მონაცემები!$AF176="")*((AO$1-მონაცემები!$I176)/365)),0)</f>
        <v>0</v>
      </c>
      <c r="AP176" s="8">
        <f>IF(მონაცემები!$I176&lt;&gt;"არ დაწყებულა",((AP$1&gt;მონაცემები!$I176)*OR(მონაცემები!$AF176&gt;AP$1,მონაცემები!$AF176="")*((AP$1-მონაცემები!$I176)/365)),0)</f>
        <v>0</v>
      </c>
      <c r="AQ176" s="8">
        <f>IF(მონაცემები!$I176&lt;&gt;"არ დაწყებულა",((AQ$1&gt;მონაცემები!$I176)*OR(მონაცემები!$AF176&gt;AQ$1,მონაცემები!$AF176="")*((AQ$1-მონაცემები!$I176)/365)),0)</f>
        <v>0</v>
      </c>
      <c r="AR176" s="8">
        <f>IF(მონაცემები!$I176&lt;&gt;"არ დაწყებულა",((AR$1&gt;მონაცემები!$I176)*OR(მონაცემები!$AF176&gt;AR$1,მონაცემები!$AF176="")*((AR$1-მონაცემები!$I176)/365)),0)</f>
        <v>0</v>
      </c>
      <c r="AS176" s="8">
        <f>IF(მონაცემები!$I176&lt;&gt;"არ დაწყებულა",((AS$1&gt;მონაცემები!$I176)*OR(მონაცემები!$AF176&gt;AS$1,მონაცემები!$AF176="")*((AS$1-მონაცემები!$I176)/365)),0)</f>
        <v>0</v>
      </c>
      <c r="AT176" s="8">
        <f>IF(მონაცემები!$I176&lt;&gt;"არ დაწყებულა",((AT$1&gt;მონაცემები!$I176)*OR(მონაცემები!$AF176&gt;AT$1,მონაცემები!$AF176="")*((AT$1-მონაცემები!$I176)/365)),0)</f>
        <v>0</v>
      </c>
      <c r="AU176" s="8">
        <f>IF(მონაცემები!$I176&lt;&gt;"არ დაწყებულა",((AU$1&gt;მონაცემები!$I176)*OR(მონაცემები!$AF176&gt;AU$1,მონაცემები!$AF176="")*((AU$1-მონაცემები!$I176)/365)),0)</f>
        <v>0</v>
      </c>
      <c r="AV176" s="8">
        <f>IF(მონაცემები!$I176&lt;&gt;"არ დაწყებულა",((AV$1&gt;მონაცემები!$I176)*OR(მონაცემები!$AF176&gt;AV$1,მონაცემები!$AF176="")*((AV$1-მონაცემები!$I176)/365)),0)</f>
        <v>0</v>
      </c>
      <c r="AW176" s="8">
        <f>IF(მონაცემები!$I176&lt;&gt;"არ დაწყებულა",((AW$1&gt;მონაცემები!$I176)*OR(მონაცემები!$AF176&gt;AW$1,მონაცემები!$AF176="")*((AW$1-მონაცემები!$I176)/365)),0)</f>
        <v>0</v>
      </c>
      <c r="AX176" s="8">
        <f>IF(მონაცემები!$I176&lt;&gt;"არ დაწყებულა",((AX$1&gt;მონაცემები!$I176)*OR(მონაცემები!$AF176&gt;AX$1,მონაცემები!$AF176="")*((AX$1-მონაცემები!$I176)/365)),0)</f>
        <v>0</v>
      </c>
      <c r="AY176" s="8">
        <f>IF(მონაცემები!$I176&lt;&gt;"არ დაწყებულა",((AY$1&gt;მონაცემები!$I176)*OR(მონაცემები!$AF176&gt;AY$1,მონაცემები!$AF176="")*((AY$1-მონაცემები!$I176)/365)),0)</f>
        <v>0</v>
      </c>
      <c r="AZ176" s="8">
        <f>IF(მონაცემები!$I176&lt;&gt;"არ დაწყებულა",((AZ$1&gt;მონაცემები!$I176)*OR(მონაცემები!$AF176&gt;AZ$1,მონაცემები!$AF176="")*((AZ$1-მონაცემები!$I176)/365)),0)</f>
        <v>0</v>
      </c>
      <c r="BA176" s="8">
        <f>IF(მონაცემები!$I176&lt;&gt;"არ დაწყებულა",((BA$1&gt;მონაცემები!$I176)*OR(მონაცემები!$AF176&gt;BA$1,მონაცემები!$AF176="")*((BA$1-მონაცემები!$I176)/365)),0)</f>
        <v>0</v>
      </c>
      <c r="BB176" s="8">
        <f>IF(მონაცემები!$I176&lt;&gt;"არ დაწყებულა",((BB$1&gt;მონაცემები!$I176)*OR(მონაცემები!$AF176&gt;BB$1,მონაცემები!$AF176="")*((BB$1-მონაცემები!$I176)/365)),0)</f>
        <v>0</v>
      </c>
      <c r="BC176" s="8">
        <f>IF(მონაცემები!$I176&lt;&gt;"არ დაწყებულა",((BC$1&gt;მონაცემები!$I176)*OR(მონაცემები!$AF176&gt;BC$1,მონაცემები!$AF176="")*((BC$1-მონაცემები!$I176)/365)),0)</f>
        <v>0</v>
      </c>
      <c r="BD176" s="8">
        <f>IF(მონაცემები!$I176&lt;&gt;"არ დაწყებულა",((BD$1&gt;მონაცემები!$I176)*OR(მონაცემები!$AF176&gt;BD$1,მონაცემები!$AF176="")*((BD$1-მონაცემები!$I176)/365)),0)</f>
        <v>0</v>
      </c>
    </row>
    <row r="177" spans="2:56">
      <c r="B177" s="8">
        <f>IF(მონაცემები!$I177&lt;&gt;"არ დაწყებულა",((B$1&gt;მონაცემები!$I177)*OR(მონაცემები!$AF177&gt;B$1,მონაცემები!$AF177="")*((B$1-მონაცემები!$I177)/365)),0)</f>
        <v>0</v>
      </c>
      <c r="C177" s="8">
        <f>IF(მონაცემები!$I177&lt;&gt;"არ დაწყებულა",((C$1&gt;მონაცემები!$I177)*OR(მონაცემები!$AF177&gt;C$1,მონაცემები!$AF177="")*((C$1-მონაცემები!$I177)/365)),0)</f>
        <v>0</v>
      </c>
      <c r="D177" s="8">
        <f>IF(მონაცემები!$I177&lt;&gt;"არ დაწყებულა",((D$1&gt;მონაცემები!$I177)*OR(მონაცემები!$AF177&gt;D$1,მონაცემები!$AF177="")*((D$1-მონაცემები!$I177)/365)),0)</f>
        <v>0</v>
      </c>
      <c r="E177" s="8">
        <f>IF(მონაცემები!$I177&lt;&gt;"არ დაწყებულა",((E$1&gt;მონაცემები!$I177)*OR(მონაცემები!$AF177&gt;E$1,მონაცემები!$AF177="")*((E$1-მონაცემები!$I177)/365)),0)</f>
        <v>0</v>
      </c>
      <c r="F177" s="8">
        <f>IF(მონაცემები!$I177&lt;&gt;"არ დაწყებულა",((F$1&gt;მონაცემები!$I177)*OR(მონაცემები!$AF177&gt;F$1,მონაცემები!$AF177="")*((F$1-მონაცემები!$I177)/365)),0)</f>
        <v>0</v>
      </c>
      <c r="G177" s="8">
        <f>IF(მონაცემები!$I177&lt;&gt;"არ დაწყებულა",((G$1&gt;მონაცემები!$I177)*OR(მონაცემები!$AF177&gt;G$1,მონაცემები!$AF177="")*((G$1-მონაცემები!$I177)/365)),0)</f>
        <v>0</v>
      </c>
      <c r="H177" s="8">
        <f>IF(მონაცემები!$I177&lt;&gt;"არ დაწყებულა",((H$1&gt;მონაცემები!$I177)*OR(მონაცემები!$AF177&gt;H$1,მონაცემები!$AF177="")*((H$1-მონაცემები!$I177)/365)),0)</f>
        <v>0</v>
      </c>
      <c r="I177" s="8">
        <f>IF(მონაცემები!$I177&lt;&gt;"არ დაწყებულა",((I$1&gt;მონაცემები!$I177)*OR(მონაცემები!$AF177&gt;I$1,მონაცემები!$AF177="")*((I$1-მონაცემები!$I177)/365)),0)</f>
        <v>0</v>
      </c>
      <c r="J177" s="8">
        <f>IF(მონაცემები!$I177&lt;&gt;"არ დაწყებულა",((J$1&gt;მონაცემები!$I177)*OR(მონაცემები!$AF177&gt;J$1,მონაცემები!$AF177="")*((J$1-მონაცემები!$I177)/365)),0)</f>
        <v>0</v>
      </c>
      <c r="K177" s="8">
        <f>IF(მონაცემები!$I177&lt;&gt;"არ დაწყებულა",((K$1&gt;მონაცემები!$I177)*OR(მონაცემები!$AF177&gt;K$1,მონაცემები!$AF177="")*((K$1-მონაცემები!$I177)/365)),0)</f>
        <v>0</v>
      </c>
      <c r="L177" s="8">
        <f>IF(მონაცემები!$I177&lt;&gt;"არ დაწყებულა",((L$1&gt;მონაცემები!$I177)*OR(მონაცემები!$AF177&gt;L$1,მონაცემები!$AF177="")*((L$1-მონაცემები!$I177)/365)),0)</f>
        <v>0</v>
      </c>
      <c r="M177" s="8">
        <f>IF(მონაცემები!$I177&lt;&gt;"არ დაწყებულა",((M$1&gt;მონაცემები!$I177)*OR(მონაცემები!$AF177&gt;M$1,მონაცემები!$AF177="")*((M$1-მონაცემები!$I177)/365)),0)</f>
        <v>0</v>
      </c>
      <c r="N177" s="8">
        <f>IF(მონაცემები!$I177&lt;&gt;"არ დაწყებულა",((N$1&gt;მონაცემები!$I177)*OR(მონაცემები!$AF177&gt;N$1,მონაცემები!$AF177="")*((N$1-მონაცემები!$I177)/365)),0)</f>
        <v>0</v>
      </c>
      <c r="O177" s="8">
        <f>IF(მონაცემები!$I177&lt;&gt;"არ დაწყებულა",((O$1&gt;მონაცემები!$I177)*OR(მონაცემები!$AF177&gt;O$1,მონაცემები!$AF177="")*((O$1-მონაცემები!$I177)/365)),0)</f>
        <v>0</v>
      </c>
      <c r="P177" s="8">
        <f>IF(მონაცემები!$I177&lt;&gt;"არ დაწყებულა",((P$1&gt;მონაცემები!$I177)*OR(მონაცემები!$AF177&gt;P$1,მონაცემები!$AF177="")*((P$1-მონაცემები!$I177)/365)),0)</f>
        <v>0</v>
      </c>
      <c r="Q177" s="8">
        <f>IF(მონაცემები!$I177&lt;&gt;"არ დაწყებულა",((Q$1&gt;მონაცემები!$I177)*OR(მონაცემები!$AF177&gt;Q$1,მონაცემები!$AF177="")*((Q$1-მონაცემები!$I177)/365)),0)</f>
        <v>0</v>
      </c>
      <c r="R177" s="8">
        <f>IF(მონაცემები!$I177&lt;&gt;"არ დაწყებულა",((R$1&gt;მონაცემები!$I177)*OR(მონაცემები!$AF177&gt;R$1,მონაცემები!$AF177="")*((R$1-მონაცემები!$I177)/365)),0)</f>
        <v>0</v>
      </c>
      <c r="S177" s="8">
        <f>IF(მონაცემები!$I177&lt;&gt;"არ დაწყებულა",((S$1&gt;მონაცემები!$I177)*OR(მონაცემები!$AF177&gt;S$1,მონაცემები!$AF177="")*((S$1-მონაცემები!$I177)/365)),0)</f>
        <v>0</v>
      </c>
      <c r="T177" s="8">
        <f>IF(მონაცემები!$I177&lt;&gt;"არ დაწყებულა",((T$1&gt;მონაცემები!$I177)*OR(მონაცემები!$AF177&gt;T$1,მონაცემები!$AF177="")*((T$1-მონაცემები!$I177)/365)),0)</f>
        <v>0</v>
      </c>
      <c r="U177" s="8">
        <f>IF(მონაცემები!$I177&lt;&gt;"არ დაწყებულა",((U$1&gt;მონაცემები!$I177)*OR(მონაცემები!$AF177&gt;U$1,მონაცემები!$AF177="")*((U$1-მონაცემები!$I177)/365)),0)</f>
        <v>0</v>
      </c>
      <c r="V177" s="8">
        <f>IF(მონაცემები!$I177&lt;&gt;"არ დაწყებულა",((V$1&gt;მონაცემები!$I177)*OR(მონაცემები!$AF177&gt;V$1,მონაცემები!$AF177="")*((V$1-მონაცემები!$I177)/365)),0)</f>
        <v>0</v>
      </c>
      <c r="W177" s="8">
        <f>IF(მონაცემები!$I177&lt;&gt;"არ დაწყებულა",((W$1&gt;მონაცემები!$I177)*OR(მონაცემები!$AF177&gt;W$1,მონაცემები!$AF177="")*((W$1-მონაცემები!$I177)/365)),0)</f>
        <v>0</v>
      </c>
      <c r="X177" s="8">
        <f>IF(მონაცემები!$I177&lt;&gt;"არ დაწყებულა",((X$1&gt;მონაცემები!$I177)*OR(მონაცემები!$AF177&gt;X$1,მონაცემები!$AF177="")*((X$1-მონაცემები!$I177)/365)),0)</f>
        <v>0</v>
      </c>
      <c r="Y177" s="8">
        <f>IF(მონაცემები!$I177&lt;&gt;"არ დაწყებულა",((Y$1&gt;მონაცემები!$I177)*OR(მონაცემები!$AF177&gt;Y$1,მონაცემები!$AF177="")*((Y$1-მონაცემები!$I177)/365)),0)</f>
        <v>0</v>
      </c>
      <c r="Z177" s="8">
        <f>IF(მონაცემები!$I177&lt;&gt;"არ დაწყებულა",((Z$1&gt;მონაცემები!$I177)*OR(მონაცემები!$AF177&gt;Z$1,მონაცემები!$AF177="")*((Z$1-მონაცემები!$I177)/365)),0)</f>
        <v>0</v>
      </c>
      <c r="AA177" s="8">
        <f>IF(მონაცემები!$I177&lt;&gt;"არ დაწყებულა",((AA$1&gt;მონაცემები!$I177)*OR(მონაცემები!$AF177&gt;AA$1,მონაცემები!$AF177="")*((AA$1-მონაცემები!$I177)/365)),0)</f>
        <v>0</v>
      </c>
      <c r="AB177" s="8">
        <f>IF(მონაცემები!$I177&lt;&gt;"არ დაწყებულა",((AB$1&gt;მონაცემები!$I177)*OR(მონაცემები!$AF177&gt;AB$1,მონაცემები!$AF177="")*((AB$1-მონაცემები!$I177)/365)),0)</f>
        <v>0</v>
      </c>
      <c r="AC177" s="8">
        <f>IF(მონაცემები!$I177&lt;&gt;"არ დაწყებულა",((AC$1&gt;მონაცემები!$I177)*OR(მონაცემები!$AF177&gt;AC$1,მონაცემები!$AF177="")*((AC$1-მონაცემები!$I177)/365)),0)</f>
        <v>0</v>
      </c>
      <c r="AD177" s="8">
        <f>IF(მონაცემები!$I177&lt;&gt;"არ დაწყებულა",((AD$1&gt;მონაცემები!$I177)*OR(მონაცემები!$AF177&gt;AD$1,მონაცემები!$AF177="")*((AD$1-მონაცემები!$I177)/365)),0)</f>
        <v>0</v>
      </c>
      <c r="AE177" s="8">
        <f>IF(მონაცემები!$I177&lt;&gt;"არ დაწყებულა",((AE$1&gt;მონაცემები!$I177)*OR(მონაცემები!$AF177&gt;AE$1,მონაცემები!$AF177="")*((AE$1-მონაცემები!$I177)/365)),0)</f>
        <v>0</v>
      </c>
      <c r="AF177" s="8">
        <f>IF(მონაცემები!$I177&lt;&gt;"არ დაწყებულა",((AF$1&gt;მონაცემები!$I177)*OR(მონაცემები!$AF177&gt;AF$1,მონაცემები!$AF177="")*((AF$1-მონაცემები!$I177)/365)),0)</f>
        <v>0</v>
      </c>
      <c r="AG177" s="8">
        <f>IF(მონაცემები!$I177&lt;&gt;"არ დაწყებულა",((AG$1&gt;მონაცემები!$I177)*OR(მონაცემები!$AF177&gt;AG$1,მონაცემები!$AF177="")*((AG$1-მონაცემები!$I177)/365)),0)</f>
        <v>0</v>
      </c>
      <c r="AH177" s="8">
        <f>IF(მონაცემები!$I177&lt;&gt;"არ დაწყებულა",((AH$1&gt;მონაცემები!$I177)*OR(მონაცემები!$AF177&gt;AH$1,მონაცემები!$AF177="")*((AH$1-მონაცემები!$I177)/365)),0)</f>
        <v>0</v>
      </c>
      <c r="AI177" s="8">
        <f>IF(მონაცემები!$I177&lt;&gt;"არ დაწყებულა",((AI$1&gt;მონაცემები!$I177)*OR(მონაცემები!$AF177&gt;AI$1,მონაცემები!$AF177="")*((AI$1-მონაცემები!$I177)/365)),0)</f>
        <v>0</v>
      </c>
      <c r="AJ177" s="8">
        <f>IF(მონაცემები!$I177&lt;&gt;"არ დაწყებულა",((AJ$1&gt;მონაცემები!$I177)*OR(მონაცემები!$AF177&gt;AJ$1,მონაცემები!$AF177="")*((AJ$1-მონაცემები!$I177)/365)),0)</f>
        <v>0</v>
      </c>
      <c r="AK177" s="8">
        <f>IF(მონაცემები!$I177&lt;&gt;"არ დაწყებულა",((AK$1&gt;მონაცემები!$I177)*OR(მონაცემები!$AF177&gt;AK$1,მონაცემები!$AF177="")*((AK$1-მონაცემები!$I177)/365)),0)</f>
        <v>0</v>
      </c>
      <c r="AL177" s="8">
        <f>IF(მონაცემები!$I177&lt;&gt;"არ დაწყებულა",((AL$1&gt;მონაცემები!$I177)*OR(მონაცემები!$AF177&gt;AL$1,მონაცემები!$AF177="")*((AL$1-მონაცემები!$I177)/365)),0)</f>
        <v>0</v>
      </c>
      <c r="AM177" s="8">
        <f>IF(მონაცემები!$I177&lt;&gt;"არ დაწყებულა",((AM$1&gt;მონაცემები!$I177)*OR(მონაცემები!$AF177&gt;AM$1,მონაცემები!$AF177="")*((AM$1-მონაცემები!$I177)/365)),0)</f>
        <v>0</v>
      </c>
      <c r="AN177" s="8">
        <f>IF(მონაცემები!$I177&lt;&gt;"არ დაწყებულა",((AN$1&gt;მონაცემები!$I177)*OR(მონაცემები!$AF177&gt;AN$1,მონაცემები!$AF177="")*((AN$1-მონაცემები!$I177)/365)),0)</f>
        <v>0</v>
      </c>
      <c r="AO177" s="8">
        <f>IF(მონაცემები!$I177&lt;&gt;"არ დაწყებულა",((AO$1&gt;მონაცემები!$I177)*OR(მონაცემები!$AF177&gt;AO$1,მონაცემები!$AF177="")*((AO$1-მონაცემები!$I177)/365)),0)</f>
        <v>0</v>
      </c>
      <c r="AP177" s="8">
        <f>IF(მონაცემები!$I177&lt;&gt;"არ დაწყებულა",((AP$1&gt;მონაცემები!$I177)*OR(მონაცემები!$AF177&gt;AP$1,მონაცემები!$AF177="")*((AP$1-მონაცემები!$I177)/365)),0)</f>
        <v>0</v>
      </c>
      <c r="AQ177" s="8">
        <f>IF(მონაცემები!$I177&lt;&gt;"არ დაწყებულა",((AQ$1&gt;მონაცემები!$I177)*OR(მონაცემები!$AF177&gt;AQ$1,მონაცემები!$AF177="")*((AQ$1-მონაცემები!$I177)/365)),0)</f>
        <v>0</v>
      </c>
      <c r="AR177" s="8">
        <f>IF(მონაცემები!$I177&lt;&gt;"არ დაწყებულა",((AR$1&gt;მონაცემები!$I177)*OR(მონაცემები!$AF177&gt;AR$1,მონაცემები!$AF177="")*((AR$1-მონაცემები!$I177)/365)),0)</f>
        <v>0</v>
      </c>
      <c r="AS177" s="8">
        <f>IF(მონაცემები!$I177&lt;&gt;"არ დაწყებულა",((AS$1&gt;მონაცემები!$I177)*OR(მონაცემები!$AF177&gt;AS$1,მონაცემები!$AF177="")*((AS$1-მონაცემები!$I177)/365)),0)</f>
        <v>0</v>
      </c>
      <c r="AT177" s="8">
        <f>IF(მონაცემები!$I177&lt;&gt;"არ დაწყებულა",((AT$1&gt;მონაცემები!$I177)*OR(მონაცემები!$AF177&gt;AT$1,მონაცემები!$AF177="")*((AT$1-მონაცემები!$I177)/365)),0)</f>
        <v>0</v>
      </c>
      <c r="AU177" s="8">
        <f>IF(მონაცემები!$I177&lt;&gt;"არ დაწყებულა",((AU$1&gt;მონაცემები!$I177)*OR(მონაცემები!$AF177&gt;AU$1,მონაცემები!$AF177="")*((AU$1-მონაცემები!$I177)/365)),0)</f>
        <v>0</v>
      </c>
      <c r="AV177" s="8">
        <f>IF(მონაცემები!$I177&lt;&gt;"არ დაწყებულა",((AV$1&gt;მონაცემები!$I177)*OR(მონაცემები!$AF177&gt;AV$1,მონაცემები!$AF177="")*((AV$1-მონაცემები!$I177)/365)),0)</f>
        <v>0</v>
      </c>
      <c r="AW177" s="8">
        <f>IF(მონაცემები!$I177&lt;&gt;"არ დაწყებულა",((AW$1&gt;მონაცემები!$I177)*OR(მონაცემები!$AF177&gt;AW$1,მონაცემები!$AF177="")*((AW$1-მონაცემები!$I177)/365)),0)</f>
        <v>0</v>
      </c>
      <c r="AX177" s="8">
        <f>IF(მონაცემები!$I177&lt;&gt;"არ დაწყებულა",((AX$1&gt;მონაცემები!$I177)*OR(მონაცემები!$AF177&gt;AX$1,მონაცემები!$AF177="")*((AX$1-მონაცემები!$I177)/365)),0)</f>
        <v>0</v>
      </c>
      <c r="AY177" s="8">
        <f>IF(მონაცემები!$I177&lt;&gt;"არ დაწყებულა",((AY$1&gt;მონაცემები!$I177)*OR(მონაცემები!$AF177&gt;AY$1,მონაცემები!$AF177="")*((AY$1-მონაცემები!$I177)/365)),0)</f>
        <v>0</v>
      </c>
      <c r="AZ177" s="8">
        <f>IF(მონაცემები!$I177&lt;&gt;"არ დაწყებულა",((AZ$1&gt;მონაცემები!$I177)*OR(მონაცემები!$AF177&gt;AZ$1,მონაცემები!$AF177="")*((AZ$1-მონაცემები!$I177)/365)),0)</f>
        <v>0</v>
      </c>
      <c r="BA177" s="8">
        <f>IF(მონაცემები!$I177&lt;&gt;"არ დაწყებულა",((BA$1&gt;მონაცემები!$I177)*OR(მონაცემები!$AF177&gt;BA$1,მონაცემები!$AF177="")*((BA$1-მონაცემები!$I177)/365)),0)</f>
        <v>0</v>
      </c>
      <c r="BB177" s="8">
        <f>IF(მონაცემები!$I177&lt;&gt;"არ დაწყებულა",((BB$1&gt;მონაცემები!$I177)*OR(მონაცემები!$AF177&gt;BB$1,მონაცემები!$AF177="")*((BB$1-მონაცემები!$I177)/365)),0)</f>
        <v>0</v>
      </c>
      <c r="BC177" s="8">
        <f>IF(მონაცემები!$I177&lt;&gt;"არ დაწყებულა",((BC$1&gt;მონაცემები!$I177)*OR(მონაცემები!$AF177&gt;BC$1,მონაცემები!$AF177="")*((BC$1-მონაცემები!$I177)/365)),0)</f>
        <v>0</v>
      </c>
      <c r="BD177" s="8">
        <f>IF(მონაცემები!$I177&lt;&gt;"არ დაწყებულა",((BD$1&gt;მონაცემები!$I177)*OR(მონაცემები!$AF177&gt;BD$1,მონაცემები!$AF177="")*((BD$1-მონაცემები!$I177)/365)),0)</f>
        <v>0</v>
      </c>
    </row>
    <row r="178" spans="2:56">
      <c r="B178" s="8">
        <f>IF(მონაცემები!$I178&lt;&gt;"არ დაწყებულა",((B$1&gt;მონაცემები!$I178)*OR(მონაცემები!$AF178&gt;B$1,მონაცემები!$AF178="")*((B$1-მონაცემები!$I178)/365)),0)</f>
        <v>1.6904109589041096</v>
      </c>
      <c r="C178" s="8">
        <f>IF(მონაცემები!$I178&lt;&gt;"არ დაწყებულა",((C$1&gt;მონაცემები!$I178)*OR(მონაცემები!$AF178&gt;C$1,მონაცემები!$AF178="")*((C$1-მონაცემები!$I178)/365)),0)</f>
        <v>1.7753424657534247</v>
      </c>
      <c r="D178" s="8">
        <f>IF(მონაცემები!$I178&lt;&gt;"არ დაწყებულა",((D$1&gt;მონაცემები!$I178)*OR(მონაცემები!$AF178&gt;D$1,მონაცემები!$AF178="")*((D$1-მონაცემები!$I178)/365)),0)</f>
        <v>1.8520547945205479</v>
      </c>
      <c r="E178" s="8">
        <f>IF(მონაცემები!$I178&lt;&gt;"არ დაწყებულა",((E$1&gt;მონაცემები!$I178)*OR(მონაცემები!$AF178&gt;E$1,მონაცემები!$AF178="")*((E$1-მონაცემები!$I178)/365)),0)</f>
        <v>1.9369863013698629</v>
      </c>
      <c r="F178" s="8">
        <f>IF(მონაცემები!$I178&lt;&gt;"არ დაწყებულა",((F$1&gt;მონაცემები!$I178)*OR(მონაცემები!$AF178&gt;F$1,მონაცემები!$AF178="")*((F$1-მონაცემები!$I178)/365)),0)</f>
        <v>2.0191780821917806</v>
      </c>
      <c r="G178" s="8">
        <f>IF(მონაცემები!$I178&lt;&gt;"არ დაწყებულა",((G$1&gt;მონაცემები!$I178)*OR(მონაცემები!$AF178&gt;G$1,მონაცემები!$AF178="")*((G$1-მონაცემები!$I178)/365)),0)</f>
        <v>2.1041095890410957</v>
      </c>
      <c r="H178" s="8">
        <f>IF(მონაცემები!$I178&lt;&gt;"არ დაწყებულა",((H$1&gt;მონაცემები!$I178)*OR(მონაცემები!$AF178&gt;H$1,მონაცემები!$AF178="")*((H$1-მონაცემები!$I178)/365)),0)</f>
        <v>2.1863013698630138</v>
      </c>
      <c r="I178" s="8">
        <f>IF(მონაცემები!$I178&lt;&gt;"არ დაწყებულა",((I$1&gt;მონაცემები!$I178)*OR(მონაცემები!$AF178&gt;I$1,მონაცემები!$AF178="")*((I$1-მონაცემები!$I178)/365)),0)</f>
        <v>2.2712328767123289</v>
      </c>
      <c r="J178" s="8">
        <f>IF(მონაცემები!$I178&lt;&gt;"არ დაწყებულა",((J$1&gt;მონაცემები!$I178)*OR(მონაცემები!$AF178&gt;J$1,მონაცემები!$AF178="")*((J$1-მონაცემები!$I178)/365)),0)</f>
        <v>2.3561643835616439</v>
      </c>
      <c r="K178" s="8">
        <f>IF(მონაცემები!$I178&lt;&gt;"არ დაწყებულა",((K$1&gt;მონაცემები!$I178)*OR(მონაცემები!$AF178&gt;K$1,მონაცემები!$AF178="")*((K$1-მონაცემები!$I178)/365)),0)</f>
        <v>2.4383561643835616</v>
      </c>
      <c r="L178" s="8">
        <f>IF(მონაცემები!$I178&lt;&gt;"არ დაწყებულა",((L$1&gt;მონაცემები!$I178)*OR(მონაცემები!$AF178&gt;L$1,მონაცემები!$AF178="")*((L$1-მონაცემები!$I178)/365)),0)</f>
        <v>2.5232876712328767</v>
      </c>
      <c r="M178" s="8">
        <f>IF(მონაცემები!$I178&lt;&gt;"არ დაწყებულა",((M$1&gt;მონაცემები!$I178)*OR(მონაცემები!$AF178&gt;M$1,მონაცემები!$AF178="")*((M$1-მონაცემები!$I178)/365)),0)</f>
        <v>2.6054794520547944</v>
      </c>
      <c r="N178" s="8">
        <f>IF(მონაცემები!$I178&lt;&gt;"არ დაწყებულა",((N$1&gt;მონაცემები!$I178)*OR(მონაცემები!$AF178&gt;N$1,მონაცემები!$AF178="")*((N$1-მონაცემები!$I178)/365)),0)</f>
        <v>2.6904109589041094</v>
      </c>
      <c r="O178" s="8">
        <f>IF(მონაცემები!$I178&lt;&gt;"არ დაწყებულა",((O$1&gt;მონაცემები!$I178)*OR(მონაცემები!$AF178&gt;O$1,მონაცემები!$AF178="")*((O$1-მონაცემები!$I178)/365)),0)</f>
        <v>2.7753424657534245</v>
      </c>
      <c r="P178" s="8">
        <f>IF(მონაცემები!$I178&lt;&gt;"არ დაწყებულა",((P$1&gt;მონაცემები!$I178)*OR(მონაცემები!$AF178&gt;P$1,მონაცემები!$AF178="")*((P$1-მონაცემები!$I178)/365)),0)</f>
        <v>2.8547945205479452</v>
      </c>
      <c r="Q178" s="8">
        <f>IF(მონაცემები!$I178&lt;&gt;"არ დაწყებულა",((Q$1&gt;მონაცემები!$I178)*OR(მონაცემები!$AF178&gt;Q$1,მონაცემები!$AF178="")*((Q$1-მონაცემები!$I178)/365)),0)</f>
        <v>2.9397260273972603</v>
      </c>
      <c r="R178" s="8">
        <f>IF(მონაცემები!$I178&lt;&gt;"არ დაწყებულა",((R$1&gt;მონაცემები!$I178)*OR(მონაცემები!$AF178&gt;R$1,მონაცემები!$AF178="")*((R$1-მონაცემები!$I178)/365)),0)</f>
        <v>3.021917808219178</v>
      </c>
      <c r="S178" s="8">
        <f>IF(მონაცემები!$I178&lt;&gt;"არ დაწყებულა",((S$1&gt;მონაცემები!$I178)*OR(მონაცემები!$AF178&gt;S$1,მონაცემები!$AF178="")*((S$1-მონაცემები!$I178)/365)),0)</f>
        <v>3.106849315068493</v>
      </c>
      <c r="T178" s="8">
        <f>IF(მონაცემები!$I178&lt;&gt;"არ დაწყებულა",((T$1&gt;მონაცემები!$I178)*OR(მონაცემები!$AF178&gt;T$1,მონაცემები!$AF178="")*((T$1-მონაცემები!$I178)/365)),0)</f>
        <v>3.1890410958904107</v>
      </c>
      <c r="U178" s="8">
        <f>IF(მონაცემები!$I178&lt;&gt;"არ დაწყებულა",((U$1&gt;მონაცემები!$I178)*OR(მონაცემები!$AF178&gt;U$1,მონაცემები!$AF178="")*((U$1-მონაცემები!$I178)/365)),0)</f>
        <v>3.2739726027397262</v>
      </c>
      <c r="V178" s="8">
        <f>IF(მონაცემები!$I178&lt;&gt;"არ დაწყებულა",((V$1&gt;მონაცემები!$I178)*OR(მონაცემები!$AF178&gt;V$1,მონაცემები!$AF178="")*((V$1-მონაცემები!$I178)/365)),0)</f>
        <v>3.3589041095890413</v>
      </c>
      <c r="W178" s="8">
        <f>IF(მონაცემები!$I178&lt;&gt;"არ დაწყებულა",((W$1&gt;მონაცემები!$I178)*OR(მონაცემები!$AF178&gt;W$1,მონაცემები!$AF178="")*((W$1-მონაცემები!$I178)/365)),0)</f>
        <v>3.441095890410959</v>
      </c>
      <c r="X178" s="8">
        <f>IF(მონაცემები!$I178&lt;&gt;"არ დაწყებულა",((X$1&gt;მონაცემები!$I178)*OR(მონაცემები!$AF178&gt;X$1,მონაცემები!$AF178="")*((X$1-მონაცემები!$I178)/365)),0)</f>
        <v>3.526027397260274</v>
      </c>
      <c r="Y178" s="8">
        <f>IF(მონაცემები!$I178&lt;&gt;"არ დაწყებულა",((Y$1&gt;მონაცემები!$I178)*OR(მონაცემები!$AF178&gt;Y$1,მონაცემები!$AF178="")*((Y$1-მონაცემები!$I178)/365)),0)</f>
        <v>3.6082191780821917</v>
      </c>
      <c r="Z178" s="8">
        <f>IF(მონაცემები!$I178&lt;&gt;"არ დაწყებულა",((Z$1&gt;მონაცემები!$I178)*OR(მონაცემები!$AF178&gt;Z$1,მონაცემები!$AF178="")*((Z$1-მონაცემები!$I178)/365)),0)</f>
        <v>3.6931506849315068</v>
      </c>
      <c r="AA178" s="8">
        <f>IF(მონაცემები!$I178&lt;&gt;"არ დაწყებულა",((AA$1&gt;მონაცემები!$I178)*OR(მონაცემები!$AF178&gt;AA$1,მონაცემები!$AF178="")*((AA$1-მონაცემები!$I178)/365)),0)</f>
        <v>3.7780821917808218</v>
      </c>
      <c r="AB178" s="8">
        <f>IF(მონაცემები!$I178&lt;&gt;"არ დაწყებულა",((AB$1&gt;მონაცემები!$I178)*OR(მონაცემები!$AF178&gt;AB$1,მონაცემები!$AF178="")*((AB$1-მონაცემები!$I178)/365)),0)</f>
        <v>3.8547945205479452</v>
      </c>
      <c r="AC178" s="8">
        <f>IF(მონაცემები!$I178&lt;&gt;"არ დაწყებულა",((AC$1&gt;მონაცემები!$I178)*OR(მონაცემები!$AF178&gt;AC$1,მონაცემები!$AF178="")*((AC$1-მონაცემები!$I178)/365)),0)</f>
        <v>3.9397260273972603</v>
      </c>
      <c r="AD178" s="8">
        <f>IF(მონაცემები!$I178&lt;&gt;"არ დაწყებულა",((AD$1&gt;მონაცემები!$I178)*OR(მონაცემები!$AF178&gt;AD$1,მონაცემები!$AF178="")*((AD$1-მონაცემები!$I178)/365)),0)</f>
        <v>0</v>
      </c>
      <c r="AE178" s="8">
        <f>IF(მონაცემები!$I178&lt;&gt;"არ დაწყებულა",((AE$1&gt;მონაცემები!$I178)*OR(მონაცემები!$AF178&gt;AE$1,მონაცემები!$AF178="")*((AE$1-მონაცემები!$I178)/365)),0)</f>
        <v>0</v>
      </c>
      <c r="AF178" s="8">
        <f>IF(მონაცემები!$I178&lt;&gt;"არ დაწყებულა",((AF$1&gt;მონაცემები!$I178)*OR(მონაცემები!$AF178&gt;AF$1,მონაცემები!$AF178="")*((AF$1-მონაცემები!$I178)/365)),0)</f>
        <v>0</v>
      </c>
      <c r="AG178" s="8">
        <f>IF(მონაცემები!$I178&lt;&gt;"არ დაწყებულა",((AG$1&gt;მონაცემები!$I178)*OR(მონაცემები!$AF178&gt;AG$1,მონაცემები!$AF178="")*((AG$1-მონაცემები!$I178)/365)),0)</f>
        <v>0</v>
      </c>
      <c r="AH178" s="8">
        <f>IF(მონაცემები!$I178&lt;&gt;"არ დაწყებულა",((AH$1&gt;მონაცემები!$I178)*OR(მონაცემები!$AF178&gt;AH$1,მონაცემები!$AF178="")*((AH$1-მონაცემები!$I178)/365)),0)</f>
        <v>0</v>
      </c>
      <c r="AI178" s="8">
        <f>IF(მონაცემები!$I178&lt;&gt;"არ დაწყებულა",((AI$1&gt;მონაცემები!$I178)*OR(მონაცემები!$AF178&gt;AI$1,მონაცემები!$AF178="")*((AI$1-მონაცემები!$I178)/365)),0)</f>
        <v>0</v>
      </c>
      <c r="AJ178" s="8">
        <f>IF(მონაცემები!$I178&lt;&gt;"არ დაწყებულა",((AJ$1&gt;მონაცემები!$I178)*OR(მონაცემები!$AF178&gt;AJ$1,მონაცემები!$AF178="")*((AJ$1-მონაცემები!$I178)/365)),0)</f>
        <v>0</v>
      </c>
      <c r="AK178" s="8">
        <f>IF(მონაცემები!$I178&lt;&gt;"არ დაწყებულა",((AK$1&gt;მონაცემები!$I178)*OR(მონაცემები!$AF178&gt;AK$1,მონაცემები!$AF178="")*((AK$1-მონაცემები!$I178)/365)),0)</f>
        <v>0</v>
      </c>
      <c r="AL178" s="8">
        <f>IF(მონაცემები!$I178&lt;&gt;"არ დაწყებულა",((AL$1&gt;მონაცემები!$I178)*OR(მონაცემები!$AF178&gt;AL$1,მონაცემები!$AF178="")*((AL$1-მონაცემები!$I178)/365)),0)</f>
        <v>0</v>
      </c>
      <c r="AM178" s="8">
        <f>IF(მონაცემები!$I178&lt;&gt;"არ დაწყებულა",((AM$1&gt;მონაცემები!$I178)*OR(მონაცემები!$AF178&gt;AM$1,მონაცემები!$AF178="")*((AM$1-მონაცემები!$I178)/365)),0)</f>
        <v>0</v>
      </c>
      <c r="AN178" s="8">
        <f>IF(მონაცემები!$I178&lt;&gt;"არ დაწყებულა",((AN$1&gt;მონაცემები!$I178)*OR(მონაცემები!$AF178&gt;AN$1,მონაცემები!$AF178="")*((AN$1-მონაცემები!$I178)/365)),0)</f>
        <v>0</v>
      </c>
      <c r="AO178" s="8">
        <f>IF(მონაცემები!$I178&lt;&gt;"არ დაწყებულა",((AO$1&gt;მონაცემები!$I178)*OR(მონაცემები!$AF178&gt;AO$1,მონაცემები!$AF178="")*((AO$1-მონაცემები!$I178)/365)),0)</f>
        <v>0</v>
      </c>
      <c r="AP178" s="8">
        <f>IF(მონაცემები!$I178&lt;&gt;"არ დაწყებულა",((AP$1&gt;მონაცემები!$I178)*OR(მონაცემები!$AF178&gt;AP$1,მონაცემები!$AF178="")*((AP$1-მონაცემები!$I178)/365)),0)</f>
        <v>0</v>
      </c>
      <c r="AQ178" s="8">
        <f>IF(მონაცემები!$I178&lt;&gt;"არ დაწყებულა",((AQ$1&gt;მონაცემები!$I178)*OR(მონაცემები!$AF178&gt;AQ$1,მონაცემები!$AF178="")*((AQ$1-მონაცემები!$I178)/365)),0)</f>
        <v>0</v>
      </c>
      <c r="AR178" s="8">
        <f>IF(მონაცემები!$I178&lt;&gt;"არ დაწყებულა",((AR$1&gt;მონაცემები!$I178)*OR(მონაცემები!$AF178&gt;AR$1,მონაცემები!$AF178="")*((AR$1-მონაცემები!$I178)/365)),0)</f>
        <v>0</v>
      </c>
      <c r="AS178" s="8">
        <f>IF(მონაცემები!$I178&lt;&gt;"არ დაწყებულა",((AS$1&gt;მონაცემები!$I178)*OR(მონაცემები!$AF178&gt;AS$1,მონაცემები!$AF178="")*((AS$1-მონაცემები!$I178)/365)),0)</f>
        <v>0</v>
      </c>
      <c r="AT178" s="8">
        <f>IF(მონაცემები!$I178&lt;&gt;"არ დაწყებულა",((AT$1&gt;მონაცემები!$I178)*OR(მონაცემები!$AF178&gt;AT$1,მონაცემები!$AF178="")*((AT$1-მონაცემები!$I178)/365)),0)</f>
        <v>0</v>
      </c>
      <c r="AU178" s="8">
        <f>IF(მონაცემები!$I178&lt;&gt;"არ დაწყებულა",((AU$1&gt;მონაცემები!$I178)*OR(მონაცემები!$AF178&gt;AU$1,მონაცემები!$AF178="")*((AU$1-მონაცემები!$I178)/365)),0)</f>
        <v>0</v>
      </c>
      <c r="AV178" s="8">
        <f>IF(მონაცემები!$I178&lt;&gt;"არ დაწყებულა",((AV$1&gt;მონაცემები!$I178)*OR(მონაცემები!$AF178&gt;AV$1,მონაცემები!$AF178="")*((AV$1-მონაცემები!$I178)/365)),0)</f>
        <v>0</v>
      </c>
      <c r="AW178" s="8">
        <f>IF(მონაცემები!$I178&lt;&gt;"არ დაწყებულა",((AW$1&gt;მონაცემები!$I178)*OR(მონაცემები!$AF178&gt;AW$1,მონაცემები!$AF178="")*((AW$1-მონაცემები!$I178)/365)),0)</f>
        <v>0</v>
      </c>
      <c r="AX178" s="8">
        <f>IF(მონაცემები!$I178&lt;&gt;"არ დაწყებულა",((AX$1&gt;მონაცემები!$I178)*OR(მონაცემები!$AF178&gt;AX$1,მონაცემები!$AF178="")*((AX$1-მონაცემები!$I178)/365)),0)</f>
        <v>0</v>
      </c>
      <c r="AY178" s="8">
        <f>IF(მონაცემები!$I178&lt;&gt;"არ დაწყებულა",((AY$1&gt;მონაცემები!$I178)*OR(მონაცემები!$AF178&gt;AY$1,მონაცემები!$AF178="")*((AY$1-მონაცემები!$I178)/365)),0)</f>
        <v>0</v>
      </c>
      <c r="AZ178" s="8">
        <f>IF(მონაცემები!$I178&lt;&gt;"არ დაწყებულა",((AZ$1&gt;მონაცემები!$I178)*OR(მონაცემები!$AF178&gt;AZ$1,მონაცემები!$AF178="")*((AZ$1-მონაცემები!$I178)/365)),0)</f>
        <v>0</v>
      </c>
      <c r="BA178" s="8">
        <f>IF(მონაცემები!$I178&lt;&gt;"არ დაწყებულა",((BA$1&gt;მონაცემები!$I178)*OR(მონაცემები!$AF178&gt;BA$1,მონაცემები!$AF178="")*((BA$1-მონაცემები!$I178)/365)),0)</f>
        <v>0</v>
      </c>
      <c r="BB178" s="8">
        <f>IF(მონაცემები!$I178&lt;&gt;"არ დაწყებულა",((BB$1&gt;მონაცემები!$I178)*OR(მონაცემები!$AF178&gt;BB$1,მონაცემები!$AF178="")*((BB$1-მონაცემები!$I178)/365)),0)</f>
        <v>0</v>
      </c>
      <c r="BC178" s="8">
        <f>IF(მონაცემები!$I178&lt;&gt;"არ დაწყებულა",((BC$1&gt;მონაცემები!$I178)*OR(მონაცემები!$AF178&gt;BC$1,მონაცემები!$AF178="")*((BC$1-მონაცემები!$I178)/365)),0)</f>
        <v>0</v>
      </c>
      <c r="BD178" s="8">
        <f>IF(მონაცემები!$I178&lt;&gt;"არ დაწყებულა",((BD$1&gt;მონაცემები!$I178)*OR(მონაცემები!$AF178&gt;BD$1,მონაცემები!$AF178="")*((BD$1-მონაცემები!$I178)/365)),0)</f>
        <v>0</v>
      </c>
    </row>
    <row r="179" spans="2:56">
      <c r="B179" s="8">
        <f>IF(მონაცემები!$I179&lt;&gt;"არ დაწყებულა",((B$1&gt;მონაცემები!$I179)*OR(მონაცემები!$AF179&gt;B$1,მონაცემები!$AF179="")*((B$1-მონაცემები!$I179)/365)),0)</f>
        <v>0</v>
      </c>
      <c r="C179" s="8">
        <f>IF(მონაცემები!$I179&lt;&gt;"არ დაწყებულა",((C$1&gt;მონაცემები!$I179)*OR(მონაცემები!$AF179&gt;C$1,მონაცემები!$AF179="")*((C$1-მონაცემები!$I179)/365)),0)</f>
        <v>0</v>
      </c>
      <c r="D179" s="8">
        <f>IF(მონაცემები!$I179&lt;&gt;"არ დაწყებულა",((D$1&gt;მონაცემები!$I179)*OR(მონაცემები!$AF179&gt;D$1,მონაცემები!$AF179="")*((D$1-მონაცემები!$I179)/365)),0)</f>
        <v>0</v>
      </c>
      <c r="E179" s="8">
        <f>IF(მონაცემები!$I179&lt;&gt;"არ დაწყებულა",((E$1&gt;მონაცემები!$I179)*OR(მონაცემები!$AF179&gt;E$1,მონაცემები!$AF179="")*((E$1-მონაცემები!$I179)/365)),0)</f>
        <v>0</v>
      </c>
      <c r="F179" s="8">
        <f>IF(მონაცემები!$I179&lt;&gt;"არ დაწყებულა",((F$1&gt;მონაცემები!$I179)*OR(მონაცემები!$AF179&gt;F$1,მონაცემები!$AF179="")*((F$1-მონაცემები!$I179)/365)),0)</f>
        <v>0</v>
      </c>
      <c r="G179" s="8">
        <f>IF(მონაცემები!$I179&lt;&gt;"არ დაწყებულა",((G$1&gt;მონაცემები!$I179)*OR(მონაცემები!$AF179&gt;G$1,მონაცემები!$AF179="")*((G$1-მონაცემები!$I179)/365)),0)</f>
        <v>0</v>
      </c>
      <c r="H179" s="8">
        <f>IF(მონაცემები!$I179&lt;&gt;"არ დაწყებულა",((H$1&gt;მონაცემები!$I179)*OR(მონაცემები!$AF179&gt;H$1,მონაცემები!$AF179="")*((H$1-მონაცემები!$I179)/365)),0)</f>
        <v>0</v>
      </c>
      <c r="I179" s="8">
        <f>IF(მონაცემები!$I179&lt;&gt;"არ დაწყებულა",((I$1&gt;მონაცემები!$I179)*OR(მონაცემები!$AF179&gt;I$1,მონაცემები!$AF179="")*((I$1-მონაცემები!$I179)/365)),0)</f>
        <v>0</v>
      </c>
      <c r="J179" s="8">
        <f>IF(მონაცემები!$I179&lt;&gt;"არ დაწყებულა",((J$1&gt;მონაცემები!$I179)*OR(მონაცემები!$AF179&gt;J$1,მონაცემები!$AF179="")*((J$1-მონაცემები!$I179)/365)),0)</f>
        <v>0</v>
      </c>
      <c r="K179" s="8">
        <f>IF(მონაცემები!$I179&lt;&gt;"არ დაწყებულა",((K$1&gt;მონაცემები!$I179)*OR(მონაცემები!$AF179&gt;K$1,მონაცემები!$AF179="")*((K$1-მონაცემები!$I179)/365)),0)</f>
        <v>0</v>
      </c>
      <c r="L179" s="8">
        <f>IF(მონაცემები!$I179&lt;&gt;"არ დაწყებულა",((L$1&gt;მონაცემები!$I179)*OR(მონაცემები!$AF179&gt;L$1,მონაცემები!$AF179="")*((L$1-მონაცემები!$I179)/365)),0)</f>
        <v>0</v>
      </c>
      <c r="M179" s="8">
        <f>IF(მონაცემები!$I179&lt;&gt;"არ დაწყებულა",((M$1&gt;მონაცემები!$I179)*OR(მონაცემები!$AF179&gt;M$1,მონაცემები!$AF179="")*((M$1-მონაცემები!$I179)/365)),0)</f>
        <v>0</v>
      </c>
      <c r="N179" s="8">
        <f>IF(მონაცემები!$I179&lt;&gt;"არ დაწყებულა",((N$1&gt;მონაცემები!$I179)*OR(მონაცემები!$AF179&gt;N$1,მონაცემები!$AF179="")*((N$1-მონაცემები!$I179)/365)),0)</f>
        <v>0</v>
      </c>
      <c r="O179" s="8">
        <f>IF(მონაცემები!$I179&lt;&gt;"არ დაწყებულა",((O$1&gt;მონაცემები!$I179)*OR(მონაცემები!$AF179&gt;O$1,მონაცემები!$AF179="")*((O$1-მონაცემები!$I179)/365)),0)</f>
        <v>0</v>
      </c>
      <c r="P179" s="8">
        <f>IF(მონაცემები!$I179&lt;&gt;"არ დაწყებულა",((P$1&gt;მონაცემები!$I179)*OR(მონაცემები!$AF179&gt;P$1,მონაცემები!$AF179="")*((P$1-მონაცემები!$I179)/365)),0)</f>
        <v>0</v>
      </c>
      <c r="Q179" s="8">
        <f>IF(მონაცემები!$I179&lt;&gt;"არ დაწყებულა",((Q$1&gt;მონაცემები!$I179)*OR(მონაცემები!$AF179&gt;Q$1,მონაცემები!$AF179="")*((Q$1-მონაცემები!$I179)/365)),0)</f>
        <v>0</v>
      </c>
      <c r="R179" s="8">
        <f>IF(მონაცემები!$I179&lt;&gt;"არ დაწყებულა",((R$1&gt;მონაცემები!$I179)*OR(მონაცემები!$AF179&gt;R$1,მონაცემები!$AF179="")*((R$1-მონაცემები!$I179)/365)),0)</f>
        <v>0</v>
      </c>
      <c r="S179" s="8">
        <f>IF(მონაცემები!$I179&lt;&gt;"არ დაწყებულა",((S$1&gt;მონაცემები!$I179)*OR(მონაცემები!$AF179&gt;S$1,მონაცემები!$AF179="")*((S$1-მონაცემები!$I179)/365)),0)</f>
        <v>0</v>
      </c>
      <c r="T179" s="8">
        <f>IF(მონაცემები!$I179&lt;&gt;"არ დაწყებულა",((T$1&gt;მონაცემები!$I179)*OR(მონაცემები!$AF179&gt;T$1,მონაცემები!$AF179="")*((T$1-მონაცემები!$I179)/365)),0)</f>
        <v>0</v>
      </c>
      <c r="U179" s="8">
        <f>IF(მონაცემები!$I179&lt;&gt;"არ დაწყებულა",((U$1&gt;მონაცემები!$I179)*OR(მონაცემები!$AF179&gt;U$1,მონაცემები!$AF179="")*((U$1-მონაცემები!$I179)/365)),0)</f>
        <v>0</v>
      </c>
      <c r="V179" s="8">
        <f>IF(მონაცემები!$I179&lt;&gt;"არ დაწყებულა",((V$1&gt;მონაცემები!$I179)*OR(მონაცემები!$AF179&gt;V$1,მონაცემები!$AF179="")*((V$1-მონაცემები!$I179)/365)),0)</f>
        <v>0</v>
      </c>
      <c r="W179" s="8">
        <f>IF(მონაცემები!$I179&lt;&gt;"არ დაწყებულა",((W$1&gt;მონაცემები!$I179)*OR(მონაცემები!$AF179&gt;W$1,მონაცემები!$AF179="")*((W$1-მონაცემები!$I179)/365)),0)</f>
        <v>0</v>
      </c>
      <c r="X179" s="8">
        <f>IF(მონაცემები!$I179&lt;&gt;"არ დაწყებულა",((X$1&gt;მონაცემები!$I179)*OR(მონაცემები!$AF179&gt;X$1,მონაცემები!$AF179="")*((X$1-მონაცემები!$I179)/365)),0)</f>
        <v>0</v>
      </c>
      <c r="Y179" s="8">
        <f>IF(მონაცემები!$I179&lt;&gt;"არ დაწყებულა",((Y$1&gt;მონაცემები!$I179)*OR(მონაცემები!$AF179&gt;Y$1,მონაცემები!$AF179="")*((Y$1-მონაცემები!$I179)/365)),0)</f>
        <v>0</v>
      </c>
      <c r="Z179" s="8">
        <f>IF(მონაცემები!$I179&lt;&gt;"არ დაწყებულა",((Z$1&gt;მონაცემები!$I179)*OR(მონაცემები!$AF179&gt;Z$1,მონაცემები!$AF179="")*((Z$1-მონაცემები!$I179)/365)),0)</f>
        <v>0</v>
      </c>
      <c r="AA179" s="8">
        <f>IF(მონაცემები!$I179&lt;&gt;"არ დაწყებულა",((AA$1&gt;მონაცემები!$I179)*OR(მონაცემები!$AF179&gt;AA$1,მონაცემები!$AF179="")*((AA$1-მონაცემები!$I179)/365)),0)</f>
        <v>0</v>
      </c>
      <c r="AB179" s="8">
        <f>IF(მონაცემები!$I179&lt;&gt;"არ დაწყებულა",((AB$1&gt;მონაცემები!$I179)*OR(მონაცემები!$AF179&gt;AB$1,მონაცემები!$AF179="")*((AB$1-მონაცემები!$I179)/365)),0)</f>
        <v>0</v>
      </c>
      <c r="AC179" s="8">
        <f>IF(მონაცემები!$I179&lt;&gt;"არ დაწყებულა",((AC$1&gt;მონაცემები!$I179)*OR(მონაცემები!$AF179&gt;AC$1,მონაცემები!$AF179="")*((AC$1-მონაცემები!$I179)/365)),0)</f>
        <v>0</v>
      </c>
      <c r="AD179" s="8">
        <f>IF(მონაცემები!$I179&lt;&gt;"არ დაწყებულა",((AD$1&gt;მონაცემები!$I179)*OR(მონაცემები!$AF179&gt;AD$1,მონაცემები!$AF179="")*((AD$1-მონაცემები!$I179)/365)),0)</f>
        <v>0</v>
      </c>
      <c r="AE179" s="8">
        <f>IF(მონაცემები!$I179&lt;&gt;"არ დაწყებულა",((AE$1&gt;მონაცემები!$I179)*OR(მონაცემები!$AF179&gt;AE$1,მონაცემები!$AF179="")*((AE$1-მონაცემები!$I179)/365)),0)</f>
        <v>0</v>
      </c>
      <c r="AF179" s="8">
        <f>IF(მონაცემები!$I179&lt;&gt;"არ დაწყებულა",((AF$1&gt;მონაცემები!$I179)*OR(მონაცემები!$AF179&gt;AF$1,მონაცემები!$AF179="")*((AF$1-მონაცემები!$I179)/365)),0)</f>
        <v>0</v>
      </c>
      <c r="AG179" s="8">
        <f>IF(მონაცემები!$I179&lt;&gt;"არ დაწყებულა",((AG$1&gt;მონაცემები!$I179)*OR(მონაცემები!$AF179&gt;AG$1,მონაცემები!$AF179="")*((AG$1-მონაცემები!$I179)/365)),0)</f>
        <v>0</v>
      </c>
      <c r="AH179" s="8">
        <f>IF(მონაცემები!$I179&lt;&gt;"არ დაწყებულა",((AH$1&gt;მონაცემები!$I179)*OR(მონაცემები!$AF179&gt;AH$1,მონაცემები!$AF179="")*((AH$1-მონაცემები!$I179)/365)),0)</f>
        <v>0</v>
      </c>
      <c r="AI179" s="8">
        <f>IF(მონაცემები!$I179&lt;&gt;"არ დაწყებულა",((AI$1&gt;მონაცემები!$I179)*OR(მონაცემები!$AF179&gt;AI$1,მონაცემები!$AF179="")*((AI$1-მონაცემები!$I179)/365)),0)</f>
        <v>0</v>
      </c>
      <c r="AJ179" s="8">
        <f>IF(მონაცემები!$I179&lt;&gt;"არ დაწყებულა",((AJ$1&gt;მონაცემები!$I179)*OR(მონაცემები!$AF179&gt;AJ$1,მონაცემები!$AF179="")*((AJ$1-მონაცემები!$I179)/365)),0)</f>
        <v>0</v>
      </c>
      <c r="AK179" s="8">
        <f>IF(მონაცემები!$I179&lt;&gt;"არ დაწყებულა",((AK$1&gt;მონაცემები!$I179)*OR(მონაცემები!$AF179&gt;AK$1,მონაცემები!$AF179="")*((AK$1-მონაცემები!$I179)/365)),0)</f>
        <v>0</v>
      </c>
      <c r="AL179" s="8">
        <f>IF(მონაცემები!$I179&lt;&gt;"არ დაწყებულა",((AL$1&gt;მონაცემები!$I179)*OR(მონაცემები!$AF179&gt;AL$1,მონაცემები!$AF179="")*((AL$1-მონაცემები!$I179)/365)),0)</f>
        <v>0</v>
      </c>
      <c r="AM179" s="8">
        <f>IF(მონაცემები!$I179&lt;&gt;"არ დაწყებულა",((AM$1&gt;მონაცემები!$I179)*OR(მონაცემები!$AF179&gt;AM$1,მონაცემები!$AF179="")*((AM$1-მონაცემები!$I179)/365)),0)</f>
        <v>0</v>
      </c>
      <c r="AN179" s="8">
        <f>IF(მონაცემები!$I179&lt;&gt;"არ დაწყებულა",((AN$1&gt;მონაცემები!$I179)*OR(მონაცემები!$AF179&gt;AN$1,მონაცემები!$AF179="")*((AN$1-მონაცემები!$I179)/365)),0)</f>
        <v>0</v>
      </c>
      <c r="AO179" s="8">
        <f>IF(მონაცემები!$I179&lt;&gt;"არ დაწყებულა",((AO$1&gt;მონაცემები!$I179)*OR(მონაცემები!$AF179&gt;AO$1,მონაცემები!$AF179="")*((AO$1-მონაცემები!$I179)/365)),0)</f>
        <v>0</v>
      </c>
      <c r="AP179" s="8">
        <f>IF(მონაცემები!$I179&lt;&gt;"არ დაწყებულა",((AP$1&gt;მონაცემები!$I179)*OR(მონაცემები!$AF179&gt;AP$1,მონაცემები!$AF179="")*((AP$1-მონაცემები!$I179)/365)),0)</f>
        <v>0</v>
      </c>
      <c r="AQ179" s="8">
        <f>IF(მონაცემები!$I179&lt;&gt;"არ დაწყებულა",((AQ$1&gt;მონაცემები!$I179)*OR(მონაცემები!$AF179&gt;AQ$1,მონაცემები!$AF179="")*((AQ$1-მონაცემები!$I179)/365)),0)</f>
        <v>0</v>
      </c>
      <c r="AR179" s="8">
        <f>IF(მონაცემები!$I179&lt;&gt;"არ დაწყებულა",((AR$1&gt;მონაცემები!$I179)*OR(მონაცემები!$AF179&gt;AR$1,მონაცემები!$AF179="")*((AR$1-მონაცემები!$I179)/365)),0)</f>
        <v>0</v>
      </c>
      <c r="AS179" s="8">
        <f>IF(მონაცემები!$I179&lt;&gt;"არ დაწყებულა",((AS$1&gt;მონაცემები!$I179)*OR(მონაცემები!$AF179&gt;AS$1,მონაცემები!$AF179="")*((AS$1-მონაცემები!$I179)/365)),0)</f>
        <v>0</v>
      </c>
      <c r="AT179" s="8">
        <f>IF(მონაცემები!$I179&lt;&gt;"არ დაწყებულა",((AT$1&gt;მონაცემები!$I179)*OR(მონაცემები!$AF179&gt;AT$1,მონაცემები!$AF179="")*((AT$1-მონაცემები!$I179)/365)),0)</f>
        <v>0</v>
      </c>
      <c r="AU179" s="8">
        <f>IF(მონაცემები!$I179&lt;&gt;"არ დაწყებულა",((AU$1&gt;მონაცემები!$I179)*OR(მონაცემები!$AF179&gt;AU$1,მონაცემები!$AF179="")*((AU$1-მონაცემები!$I179)/365)),0)</f>
        <v>0</v>
      </c>
      <c r="AV179" s="8">
        <f>IF(მონაცემები!$I179&lt;&gt;"არ დაწყებულა",((AV$1&gt;მონაცემები!$I179)*OR(მონაცემები!$AF179&gt;AV$1,მონაცემები!$AF179="")*((AV$1-მონაცემები!$I179)/365)),0)</f>
        <v>0</v>
      </c>
      <c r="AW179" s="8">
        <f>IF(მონაცემები!$I179&lt;&gt;"არ დაწყებულა",((AW$1&gt;მონაცემები!$I179)*OR(მონაცემები!$AF179&gt;AW$1,მონაცემები!$AF179="")*((AW$1-მონაცემები!$I179)/365)),0)</f>
        <v>0</v>
      </c>
      <c r="AX179" s="8">
        <f>IF(მონაცემები!$I179&lt;&gt;"არ დაწყებულა",((AX$1&gt;მონაცემები!$I179)*OR(მონაცემები!$AF179&gt;AX$1,მონაცემები!$AF179="")*((AX$1-მონაცემები!$I179)/365)),0)</f>
        <v>0</v>
      </c>
      <c r="AY179" s="8">
        <f>IF(მონაცემები!$I179&lt;&gt;"არ დაწყებულა",((AY$1&gt;მონაცემები!$I179)*OR(მონაცემები!$AF179&gt;AY$1,მონაცემები!$AF179="")*((AY$1-მონაცემები!$I179)/365)),0)</f>
        <v>0</v>
      </c>
      <c r="AZ179" s="8">
        <f>IF(მონაცემები!$I179&lt;&gt;"არ დაწყებულა",((AZ$1&gt;მონაცემები!$I179)*OR(მონაცემები!$AF179&gt;AZ$1,მონაცემები!$AF179="")*((AZ$1-მონაცემები!$I179)/365)),0)</f>
        <v>0</v>
      </c>
      <c r="BA179" s="8">
        <f>IF(მონაცემები!$I179&lt;&gt;"არ დაწყებულა",((BA$1&gt;მონაცემები!$I179)*OR(მონაცემები!$AF179&gt;BA$1,მონაცემები!$AF179="")*((BA$1-მონაცემები!$I179)/365)),0)</f>
        <v>0</v>
      </c>
      <c r="BB179" s="8">
        <f>IF(მონაცემები!$I179&lt;&gt;"არ დაწყებულა",((BB$1&gt;მონაცემები!$I179)*OR(მონაცემები!$AF179&gt;BB$1,მონაცემები!$AF179="")*((BB$1-მონაცემები!$I179)/365)),0)</f>
        <v>0</v>
      </c>
      <c r="BC179" s="8">
        <f>IF(მონაცემები!$I179&lt;&gt;"არ დაწყებულა",((BC$1&gt;მონაცემები!$I179)*OR(მონაცემები!$AF179&gt;BC$1,მონაცემები!$AF179="")*((BC$1-მონაცემები!$I179)/365)),0)</f>
        <v>0</v>
      </c>
      <c r="BD179" s="8">
        <f>IF(მონაცემები!$I179&lt;&gt;"არ დაწყებულა",((BD$1&gt;მონაცემები!$I179)*OR(მონაცემები!$AF179&gt;BD$1,მონაცემები!$AF179="")*((BD$1-მონაცემები!$I179)/365)),0)</f>
        <v>0</v>
      </c>
    </row>
    <row r="180" spans="2:56">
      <c r="B180" s="8">
        <f>IF(მონაცემები!$I180&lt;&gt;"არ დაწყებულა",((B$1&gt;მონაცემები!$I180)*OR(მონაცემები!$AF180&gt;B$1,მონაცემები!$AF180="")*((B$1-მონაცემები!$I180)/365)),0)</f>
        <v>7.515068493150685</v>
      </c>
      <c r="C180" s="8">
        <f>IF(მონაცემები!$I180&lt;&gt;"არ დაწყებულა",((C$1&gt;მონაცემები!$I180)*OR(მონაცემები!$AF180&gt;C$1,მონაცემები!$AF180="")*((C$1-მონაცემები!$I180)/365)),0)</f>
        <v>7.6</v>
      </c>
      <c r="D180" s="8">
        <f>IF(მონაცემები!$I180&lt;&gt;"არ დაწყებულა",((D$1&gt;მონაცემები!$I180)*OR(მონაცემები!$AF180&gt;D$1,მონაცემები!$AF180="")*((D$1-მონაცემები!$I180)/365)),0)</f>
        <v>7.6767123287671231</v>
      </c>
      <c r="E180" s="8">
        <f>IF(მონაცემები!$I180&lt;&gt;"არ დაწყებულა",((E$1&gt;მონაცემები!$I180)*OR(მონაცემები!$AF180&gt;E$1,მონაცემები!$AF180="")*((E$1-მონაცემები!$I180)/365)),0)</f>
        <v>7.7616438356164386</v>
      </c>
      <c r="F180" s="8">
        <f>IF(მონაცემები!$I180&lt;&gt;"არ დაწყებულა",((F$1&gt;მონაცემები!$I180)*OR(მონაცემები!$AF180&gt;F$1,მონაცემები!$AF180="")*((F$1-მონაცემები!$I180)/365)),0)</f>
        <v>7.8438356164383558</v>
      </c>
      <c r="G180" s="8">
        <f>IF(მონაცემები!$I180&lt;&gt;"არ დაწყებულა",((G$1&gt;მონაცემები!$I180)*OR(მონაცემები!$AF180&gt;G$1,მონაცემები!$AF180="")*((G$1-მონაცემები!$I180)/365)),0)</f>
        <v>7.9287671232876713</v>
      </c>
      <c r="H180" s="8">
        <f>IF(მონაცემები!$I180&lt;&gt;"არ დაწყებულა",((H$1&gt;მონაცემები!$I180)*OR(მონაცემები!$AF180&gt;H$1,მონაცემები!$AF180="")*((H$1-მონაცემები!$I180)/365)),0)</f>
        <v>8.0109589041095894</v>
      </c>
      <c r="I180" s="8">
        <f>IF(მონაცემები!$I180&lt;&gt;"არ დაწყებულა",((I$1&gt;მონაცემები!$I180)*OR(მონაცემები!$AF180&gt;I$1,მონაცემები!$AF180="")*((I$1-მონაცემები!$I180)/365)),0)</f>
        <v>8.0958904109589049</v>
      </c>
      <c r="J180" s="8">
        <f>IF(მონაცემები!$I180&lt;&gt;"არ დაწყებულა",((J$1&gt;მონაცემები!$I180)*OR(მონაცემები!$AF180&gt;J$1,მონაცემები!$AF180="")*((J$1-მონაცემები!$I180)/365)),0)</f>
        <v>8.1808219178082187</v>
      </c>
      <c r="K180" s="8">
        <f>IF(მონაცემები!$I180&lt;&gt;"არ დაწყებულა",((K$1&gt;მონაცემები!$I180)*OR(მონაცემები!$AF180&gt;K$1,მონაცემები!$AF180="")*((K$1-მონაცემები!$I180)/365)),0)</f>
        <v>8.2630136986301377</v>
      </c>
      <c r="L180" s="8">
        <f>IF(მონაცემები!$I180&lt;&gt;"არ დაწყებულა",((L$1&gt;მონაცემები!$I180)*OR(მონაცემები!$AF180&gt;L$1,მონაცემები!$AF180="")*((L$1-მონაცემები!$I180)/365)),0)</f>
        <v>8.3479452054794514</v>
      </c>
      <c r="M180" s="8">
        <f>IF(მონაცემები!$I180&lt;&gt;"არ დაწყებულა",((M$1&gt;მონაცემები!$I180)*OR(მონაცემები!$AF180&gt;M$1,მონაცემები!$AF180="")*((M$1-მონაცემები!$I180)/365)),0)</f>
        <v>8.4301369863013704</v>
      </c>
      <c r="N180" s="8">
        <f>IF(მონაცემები!$I180&lt;&gt;"არ დაწყებულა",((N$1&gt;მონაცემები!$I180)*OR(მონაცემები!$AF180&gt;N$1,მონაცემები!$AF180="")*((N$1-მონაცემები!$I180)/365)),0)</f>
        <v>8.5150684931506841</v>
      </c>
      <c r="O180" s="8">
        <f>IF(მონაცემები!$I180&lt;&gt;"არ დაწყებულა",((O$1&gt;მონაცემები!$I180)*OR(მონაცემები!$AF180&gt;O$1,მონაცემები!$AF180="")*((O$1-მონაცემები!$I180)/365)),0)</f>
        <v>8.6</v>
      </c>
      <c r="P180" s="8">
        <f>IF(მონაცემები!$I180&lt;&gt;"არ დაწყებულა",((P$1&gt;მონაცემები!$I180)*OR(მონაცემები!$AF180&gt;P$1,მონაცემები!$AF180="")*((P$1-მონაცემები!$I180)/365)),0)</f>
        <v>8.6794520547945204</v>
      </c>
      <c r="Q180" s="8">
        <f>IF(მონაცემები!$I180&lt;&gt;"არ დაწყებულა",((Q$1&gt;მონაცემები!$I180)*OR(მონაცემები!$AF180&gt;Q$1,მონაცემები!$AF180="")*((Q$1-მონაცემები!$I180)/365)),0)</f>
        <v>8.7643835616438359</v>
      </c>
      <c r="R180" s="8">
        <f>IF(მონაცემები!$I180&lt;&gt;"არ დაწყებულა",((R$1&gt;მონაცემები!$I180)*OR(მონაცემები!$AF180&gt;R$1,მონაცემები!$AF180="")*((R$1-მონაცემები!$I180)/365)),0)</f>
        <v>8.8465753424657532</v>
      </c>
      <c r="S180" s="8">
        <f>IF(მონაცემები!$I180&lt;&gt;"არ დაწყებულა",((S$1&gt;მონაცემები!$I180)*OR(მონაცემები!$AF180&gt;S$1,მონაცემები!$AF180="")*((S$1-მონაცემები!$I180)/365)),0)</f>
        <v>8.9315068493150687</v>
      </c>
      <c r="T180" s="8">
        <f>IF(მონაცემები!$I180&lt;&gt;"არ დაწყებულა",((T$1&gt;მონაცემები!$I180)*OR(მონაცემები!$AF180&gt;T$1,მონაცემები!$AF180="")*((T$1-მონაცემები!$I180)/365)),0)</f>
        <v>9.0136986301369859</v>
      </c>
      <c r="U180" s="8">
        <f>IF(მონაცემები!$I180&lt;&gt;"არ დაწყებულა",((U$1&gt;მონაცემები!$I180)*OR(მონაცემები!$AF180&gt;U$1,მონაცემები!$AF180="")*((U$1-მონაცემები!$I180)/365)),0)</f>
        <v>9.0986301369863014</v>
      </c>
      <c r="V180" s="8">
        <f>IF(მონაცემები!$I180&lt;&gt;"არ დაწყებულა",((V$1&gt;მონაცემები!$I180)*OR(მონაცემები!$AF180&gt;V$1,მონაცემები!$AF180="")*((V$1-მონაცემები!$I180)/365)),0)</f>
        <v>9.1835616438356169</v>
      </c>
      <c r="W180" s="8">
        <f>IF(მონაცემები!$I180&lt;&gt;"არ დაწყებულა",((W$1&gt;მონაცემები!$I180)*OR(მონაცემები!$AF180&gt;W$1,მონაცემები!$AF180="")*((W$1-მონაცემები!$I180)/365)),0)</f>
        <v>9.2657534246575342</v>
      </c>
      <c r="X180" s="8">
        <f>IF(მონაცემები!$I180&lt;&gt;"არ დაწყებულა",((X$1&gt;მონაცემები!$I180)*OR(მონაცემები!$AF180&gt;X$1,მონაცემები!$AF180="")*((X$1-მონაცემები!$I180)/365)),0)</f>
        <v>9.3506849315068497</v>
      </c>
      <c r="Y180" s="8">
        <f>IF(მონაცემები!$I180&lt;&gt;"არ დაწყებულა",((Y$1&gt;მონაცემები!$I180)*OR(მონაცემები!$AF180&gt;Y$1,მონაცემები!$AF180="")*((Y$1-მონაცემები!$I180)/365)),0)</f>
        <v>9.4328767123287669</v>
      </c>
      <c r="Z180" s="8">
        <f>IF(მონაცემები!$I180&lt;&gt;"არ დაწყებულა",((Z$1&gt;მონაცემები!$I180)*OR(მონაცემები!$AF180&gt;Z$1,მონაცემები!$AF180="")*((Z$1-მონაცემები!$I180)/365)),0)</f>
        <v>9.5178082191780824</v>
      </c>
      <c r="AA180" s="8">
        <f>IF(მონაცემები!$I180&lt;&gt;"არ დაწყებულა",((AA$1&gt;მონაცემები!$I180)*OR(მონაცემები!$AF180&gt;AA$1,მონაცემები!$AF180="")*((AA$1-მონაცემები!$I180)/365)),0)</f>
        <v>9.6027397260273979</v>
      </c>
      <c r="AB180" s="8">
        <f>IF(მონაცემები!$I180&lt;&gt;"არ დაწყებულა",((AB$1&gt;მონაცემები!$I180)*OR(მონაცემები!$AF180&gt;AB$1,მონაცემები!$AF180="")*((AB$1-მონაცემები!$I180)/365)),0)</f>
        <v>9.6794520547945204</v>
      </c>
      <c r="AC180" s="8">
        <f>IF(მონაცემები!$I180&lt;&gt;"არ დაწყებულა",((AC$1&gt;მონაცემები!$I180)*OR(მონაცემები!$AF180&gt;AC$1,მონაცემები!$AF180="")*((AC$1-მონაცემები!$I180)/365)),0)</f>
        <v>9.7643835616438359</v>
      </c>
      <c r="AD180" s="8">
        <f>IF(მონაცემები!$I180&lt;&gt;"არ დაწყებულა",((AD$1&gt;მონაცემები!$I180)*OR(მონაცემები!$AF180&gt;AD$1,მონაცემები!$AF180="")*((AD$1-მონაცემები!$I180)/365)),0)</f>
        <v>9.8465753424657532</v>
      </c>
      <c r="AE180" s="8">
        <f>IF(მონაცემები!$I180&lt;&gt;"არ დაწყებულა",((AE$1&gt;მონაცემები!$I180)*OR(მონაცემები!$AF180&gt;AE$1,მონაცემები!$AF180="")*((AE$1-მონაცემები!$I180)/365)),0)</f>
        <v>9.9315068493150687</v>
      </c>
      <c r="AF180" s="8">
        <f>IF(მონაცემები!$I180&lt;&gt;"არ დაწყებულა",((AF$1&gt;მონაცემები!$I180)*OR(მონაცემები!$AF180&gt;AF$1,მონაცემები!$AF180="")*((AF$1-მონაცემები!$I180)/365)),0)</f>
        <v>10.013698630136986</v>
      </c>
      <c r="AG180" s="8">
        <f>IF(მონაცემები!$I180&lt;&gt;"არ დაწყებულა",((AG$1&gt;მონაცემები!$I180)*OR(მონაცემები!$AF180&gt;AG$1,მონაცემები!$AF180="")*((AG$1-მონაცემები!$I180)/365)),0)</f>
        <v>10.098630136986301</v>
      </c>
      <c r="AH180" s="8">
        <f>IF(მონაცემები!$I180&lt;&gt;"არ დაწყებულა",((AH$1&gt;მონაცემები!$I180)*OR(მონაცემები!$AF180&gt;AH$1,მონაცემები!$AF180="")*((AH$1-მონაცემები!$I180)/365)),0)</f>
        <v>10.183561643835617</v>
      </c>
      <c r="AI180" s="8">
        <f>IF(მონაცემები!$I180&lt;&gt;"არ დაწყებულა",((AI$1&gt;მონაცემები!$I180)*OR(მონაცემები!$AF180&gt;AI$1,მონაცემები!$AF180="")*((AI$1-მონაცემები!$I180)/365)),0)</f>
        <v>10.265753424657534</v>
      </c>
      <c r="AJ180" s="8">
        <f>IF(მონაცემები!$I180&lt;&gt;"არ დაწყებულა",((AJ$1&gt;მონაცემები!$I180)*OR(მონაცემები!$AF180&gt;AJ$1,მონაცემები!$AF180="")*((AJ$1-მონაცემები!$I180)/365)),0)</f>
        <v>10.35068493150685</v>
      </c>
      <c r="AK180" s="8">
        <f>IF(მონაცემები!$I180&lt;&gt;"არ დაწყებულა",((AK$1&gt;მონაცემები!$I180)*OR(მონაცემები!$AF180&gt;AK$1,მონაცემები!$AF180="")*((AK$1-მონაცემები!$I180)/365)),0)</f>
        <v>10.432876712328767</v>
      </c>
      <c r="AL180" s="8">
        <f>IF(მონაცემები!$I180&lt;&gt;"არ დაწყებულა",((AL$1&gt;მონაცემები!$I180)*OR(მონაცემები!$AF180&gt;AL$1,მონაცემები!$AF180="")*((AL$1-მონაცემები!$I180)/365)),0)</f>
        <v>10.517808219178082</v>
      </c>
      <c r="AM180" s="8">
        <f>IF(მონაცემები!$I180&lt;&gt;"არ დაწყებულა",((AM$1&gt;მონაცემები!$I180)*OR(მონაცემები!$AF180&gt;AM$1,მონაცემები!$AF180="")*((AM$1-მონაცემები!$I180)/365)),0)</f>
        <v>10.602739726027398</v>
      </c>
      <c r="AN180" s="8">
        <f>IF(მონაცემები!$I180&lt;&gt;"არ დაწყებულა",((AN$1&gt;მონაცემები!$I180)*OR(მონაცემები!$AF180&gt;AN$1,მონაცემები!$AF180="")*((AN$1-მონაცემები!$I180)/365)),0)</f>
        <v>10.67945205479452</v>
      </c>
      <c r="AO180" s="8">
        <f>IF(მონაცემები!$I180&lt;&gt;"არ დაწყებულა",((AO$1&gt;მონაცემები!$I180)*OR(მონაცემები!$AF180&gt;AO$1,მონაცემები!$AF180="")*((AO$1-მონაცემები!$I180)/365)),0)</f>
        <v>10.764383561643836</v>
      </c>
      <c r="AP180" s="8">
        <f>IF(მონაცემები!$I180&lt;&gt;"არ დაწყებულა",((AP$1&gt;მონაცემები!$I180)*OR(მონაცემები!$AF180&gt;AP$1,მონაცემები!$AF180="")*((AP$1-მონაცემები!$I180)/365)),0)</f>
        <v>10.846575342465753</v>
      </c>
      <c r="AQ180" s="8">
        <f>IF(მონაცემები!$I180&lt;&gt;"არ დაწყებულა",((AQ$1&gt;მონაცემები!$I180)*OR(მონაცემები!$AF180&gt;AQ$1,მონაცემები!$AF180="")*((AQ$1-მონაცემები!$I180)/365)),0)</f>
        <v>10.931506849315069</v>
      </c>
      <c r="AR180" s="8">
        <f>IF(მონაცემები!$I180&lt;&gt;"არ დაწყებულა",((AR$1&gt;მონაცემები!$I180)*OR(მონაცემები!$AF180&gt;AR$1,მონაცემები!$AF180="")*((AR$1-მონაცემები!$I180)/365)),0)</f>
        <v>11.013698630136986</v>
      </c>
      <c r="AS180" s="8">
        <f>IF(მონაცემები!$I180&lt;&gt;"არ დაწყებულა",((AS$1&gt;მონაცემები!$I180)*OR(მონაცემები!$AF180&gt;AS$1,მონაცემები!$AF180="")*((AS$1-მონაცემები!$I180)/365)),0)</f>
        <v>11.098630136986301</v>
      </c>
      <c r="AT180" s="8">
        <f>IF(მონაცემები!$I180&lt;&gt;"არ დაწყებულა",((AT$1&gt;მონაცემები!$I180)*OR(მონაცემები!$AF180&gt;AT$1,მონაცემები!$AF180="")*((AT$1-მონაცემები!$I180)/365)),0)</f>
        <v>11.183561643835617</v>
      </c>
      <c r="AU180" s="8">
        <f>IF(მონაცემები!$I180&lt;&gt;"არ დაწყებულა",((AU$1&gt;მონაცემები!$I180)*OR(მონაცემები!$AF180&gt;AU$1,მონაცემები!$AF180="")*((AU$1-მონაცემები!$I180)/365)),0)</f>
        <v>11.265753424657534</v>
      </c>
      <c r="AV180" s="8">
        <f>IF(მონაცემები!$I180&lt;&gt;"არ დაწყებულა",((AV$1&gt;მონაცემები!$I180)*OR(მონაცემები!$AF180&gt;AV$1,მონაცემები!$AF180="")*((AV$1-მონაცემები!$I180)/365)),0)</f>
        <v>11.35068493150685</v>
      </c>
      <c r="AW180" s="8">
        <f>IF(მონაცემები!$I180&lt;&gt;"არ დაწყებულა",((AW$1&gt;მონაცემები!$I180)*OR(მონაცემები!$AF180&gt;AW$1,მონაცემები!$AF180="")*((AW$1-მონაცემები!$I180)/365)),0)</f>
        <v>0</v>
      </c>
      <c r="AX180" s="8">
        <f>IF(მონაცემები!$I180&lt;&gt;"არ დაწყებულა",((AX$1&gt;მონაცემები!$I180)*OR(მონაცემები!$AF180&gt;AX$1,მონაცემები!$AF180="")*((AX$1-მონაცემები!$I180)/365)),0)</f>
        <v>0</v>
      </c>
      <c r="AY180" s="8">
        <f>IF(მონაცემები!$I180&lt;&gt;"არ დაწყებულა",((AY$1&gt;მონაცემები!$I180)*OR(მონაცემები!$AF180&gt;AY$1,მონაცემები!$AF180="")*((AY$1-მონაცემები!$I180)/365)),0)</f>
        <v>0</v>
      </c>
      <c r="AZ180" s="8">
        <f>IF(მონაცემები!$I180&lt;&gt;"არ დაწყებულა",((AZ$1&gt;მონაცემები!$I180)*OR(მონაცემები!$AF180&gt;AZ$1,მონაცემები!$AF180="")*((AZ$1-მონაცემები!$I180)/365)),0)</f>
        <v>0</v>
      </c>
      <c r="BA180" s="8">
        <f>IF(მონაცემები!$I180&lt;&gt;"არ დაწყებულა",((BA$1&gt;მონაცემები!$I180)*OR(მონაცემები!$AF180&gt;BA$1,მონაცემები!$AF180="")*((BA$1-მონაცემები!$I180)/365)),0)</f>
        <v>0</v>
      </c>
      <c r="BB180" s="8">
        <f>IF(მონაცემები!$I180&lt;&gt;"არ დაწყებულა",((BB$1&gt;მონაცემები!$I180)*OR(მონაცემები!$AF180&gt;BB$1,მონაცემები!$AF180="")*((BB$1-მონაცემები!$I180)/365)),0)</f>
        <v>0</v>
      </c>
      <c r="BC180" s="8">
        <f>IF(მონაცემები!$I180&lt;&gt;"არ დაწყებულა",((BC$1&gt;მონაცემები!$I180)*OR(მონაცემები!$AF180&gt;BC$1,მონაცემები!$AF180="")*((BC$1-მონაცემები!$I180)/365)),0)</f>
        <v>0</v>
      </c>
      <c r="BD180" s="8">
        <f>IF(მონაცემები!$I180&lt;&gt;"არ დაწყებულა",((BD$1&gt;მონაცემები!$I180)*OR(მონაცემები!$AF180&gt;BD$1,მონაცემები!$AF180="")*((BD$1-მონაცემები!$I180)/365)),0)</f>
        <v>0</v>
      </c>
    </row>
    <row r="181" spans="2:56">
      <c r="B181" s="8">
        <f>IF(მონაცემები!$I181&lt;&gt;"არ დაწყებულა",((B$1&gt;მონაცემები!$I181)*OR(მონაცემები!$AF181&gt;B$1,მონაცემები!$AF181="")*((B$1-მონაცემები!$I181)/365)),0)</f>
        <v>7.4493150684931511</v>
      </c>
      <c r="C181" s="8">
        <f>IF(მონაცემები!$I181&lt;&gt;"არ დაწყებულა",((C$1&gt;მონაცემები!$I181)*OR(მონაცემები!$AF181&gt;C$1,მონაცემები!$AF181="")*((C$1-მონაცემები!$I181)/365)),0)</f>
        <v>7.5342465753424657</v>
      </c>
      <c r="D181" s="8">
        <f>IF(მონაცემები!$I181&lt;&gt;"არ დაწყებულა",((D$1&gt;მონაცემები!$I181)*OR(მონაცემები!$AF181&gt;D$1,მონაცემები!$AF181="")*((D$1-მონაცემები!$I181)/365)),0)</f>
        <v>7.6109589041095891</v>
      </c>
      <c r="E181" s="8">
        <f>IF(მონაცემები!$I181&lt;&gt;"არ დაწყებულა",((E$1&gt;მონაცემები!$I181)*OR(მონაცემები!$AF181&gt;E$1,მონაცემები!$AF181="")*((E$1-მონაცემები!$I181)/365)),0)</f>
        <v>7.6958904109589037</v>
      </c>
      <c r="F181" s="8">
        <f>IF(მონაცემები!$I181&lt;&gt;"არ დაწყებულა",((F$1&gt;მონაცემები!$I181)*OR(მონაცემები!$AF181&gt;F$1,მონაცემები!$AF181="")*((F$1-მონაცემები!$I181)/365)),0)</f>
        <v>7.7780821917808218</v>
      </c>
      <c r="G181" s="8">
        <f>IF(მონაცემები!$I181&lt;&gt;"არ დაწყებულა",((G$1&gt;მონაცემები!$I181)*OR(მონაცემები!$AF181&gt;G$1,მონაცემები!$AF181="")*((G$1-მონაცემები!$I181)/365)),0)</f>
        <v>7.8630136986301373</v>
      </c>
      <c r="H181" s="8">
        <f>IF(მონაცემები!$I181&lt;&gt;"არ დაწყებულა",((H$1&gt;მონაცემები!$I181)*OR(მონაცემები!$AF181&gt;H$1,მონაცემები!$AF181="")*((H$1-მონაცემები!$I181)/365)),0)</f>
        <v>7.9452054794520546</v>
      </c>
      <c r="I181" s="8">
        <f>IF(მონაცემები!$I181&lt;&gt;"არ დაწყებულა",((I$1&gt;მონაცემები!$I181)*OR(მონაცემები!$AF181&gt;I$1,მონაცემები!$AF181="")*((I$1-მონაცემები!$I181)/365)),0)</f>
        <v>8.0301369863013701</v>
      </c>
      <c r="J181" s="8">
        <f>IF(მონაცემები!$I181&lt;&gt;"არ დაწყებულა",((J$1&gt;მონაცემები!$I181)*OR(მონაცემები!$AF181&gt;J$1,მონაცემები!$AF181="")*((J$1-მონაცემები!$I181)/365)),0)</f>
        <v>8.1150684931506856</v>
      </c>
      <c r="K181" s="8">
        <f>IF(მონაცემები!$I181&lt;&gt;"არ დაწყებულა",((K$1&gt;მონაცემები!$I181)*OR(მონაცემები!$AF181&gt;K$1,მონაცემები!$AF181="")*((K$1-მონაცემები!$I181)/365)),0)</f>
        <v>8.1972602739726028</v>
      </c>
      <c r="L181" s="8">
        <f>IF(მონაცემები!$I181&lt;&gt;"არ დაწყებულა",((L$1&gt;მონაცემები!$I181)*OR(მონაცემები!$AF181&gt;L$1,მონაცემები!$AF181="")*((L$1-მონაცემები!$I181)/365)),0)</f>
        <v>8.2821917808219183</v>
      </c>
      <c r="M181" s="8">
        <f>IF(მონაცემები!$I181&lt;&gt;"არ დაწყებულა",((M$1&gt;მონაცემები!$I181)*OR(მონაცემები!$AF181&gt;M$1,მონაცემები!$AF181="")*((M$1-მონაცემები!$I181)/365)),0)</f>
        <v>8.3643835616438356</v>
      </c>
      <c r="N181" s="8">
        <f>IF(მონაცემები!$I181&lt;&gt;"არ დაწყებულა",((N$1&gt;მონაცემები!$I181)*OR(მონაცემები!$AF181&gt;N$1,მონაცემები!$AF181="")*((N$1-მონაცემები!$I181)/365)),0)</f>
        <v>8.4493150684931511</v>
      </c>
      <c r="O181" s="8">
        <f>IF(მონაცემები!$I181&lt;&gt;"არ დაწყებულა",((O$1&gt;მონაცემები!$I181)*OR(მონაცემები!$AF181&gt;O$1,მონაცემები!$AF181="")*((O$1-მონაცემები!$I181)/365)),0)</f>
        <v>8.5342465753424666</v>
      </c>
      <c r="P181" s="8">
        <f>IF(მონაცემები!$I181&lt;&gt;"არ დაწყებულა",((P$1&gt;მონაცემები!$I181)*OR(მონაცემები!$AF181&gt;P$1,მონაცემები!$AF181="")*((P$1-მონაცემები!$I181)/365)),0)</f>
        <v>8.6136986301369856</v>
      </c>
      <c r="Q181" s="8">
        <f>IF(მონაცემები!$I181&lt;&gt;"არ დაწყებულა",((Q$1&gt;მონაცემები!$I181)*OR(მონაცემები!$AF181&gt;Q$1,მონაცემები!$AF181="")*((Q$1-მონაცემები!$I181)/365)),0)</f>
        <v>8.6986301369863011</v>
      </c>
      <c r="R181" s="8">
        <f>IF(მონაცემები!$I181&lt;&gt;"არ დაწყებულა",((R$1&gt;მონაცემები!$I181)*OR(მონაცემები!$AF181&gt;R$1,მონაცემები!$AF181="")*((R$1-მონაცემები!$I181)/365)),0)</f>
        <v>8.7808219178082183</v>
      </c>
      <c r="S181" s="8">
        <f>IF(მონაცემები!$I181&lt;&gt;"არ დაწყებულა",((S$1&gt;მონაცემები!$I181)*OR(მონაცემები!$AF181&gt;S$1,მონაცემები!$AF181="")*((S$1-მონაცემები!$I181)/365)),0)</f>
        <v>8.8657534246575338</v>
      </c>
      <c r="T181" s="8">
        <f>IF(მონაცემები!$I181&lt;&gt;"არ დაწყებულა",((T$1&gt;მონაცემები!$I181)*OR(მონაცემები!$AF181&gt;T$1,მონაცემები!$AF181="")*((T$1-მონაცემები!$I181)/365)),0)</f>
        <v>8.9479452054794528</v>
      </c>
      <c r="U181" s="8">
        <f>IF(მონაცემები!$I181&lt;&gt;"არ დაწყებულა",((U$1&gt;მონაცემები!$I181)*OR(მონაცემები!$AF181&gt;U$1,მონაცემები!$AF181="")*((U$1-მონაცემები!$I181)/365)),0)</f>
        <v>9.0328767123287665</v>
      </c>
      <c r="V181" s="8">
        <f>IF(მონაცემები!$I181&lt;&gt;"არ დაწყებულა",((V$1&gt;მონაცემები!$I181)*OR(მონაცემები!$AF181&gt;V$1,მონაცემები!$AF181="")*((V$1-მონაცემები!$I181)/365)),0)</f>
        <v>9.117808219178082</v>
      </c>
      <c r="W181" s="8">
        <f>IF(მონაცემები!$I181&lt;&gt;"არ დაწყებულა",((W$1&gt;მონაცემები!$I181)*OR(მონაცემები!$AF181&gt;W$1,მონაცემები!$AF181="")*((W$1-მონაცემები!$I181)/365)),0)</f>
        <v>9.1999999999999993</v>
      </c>
      <c r="X181" s="8">
        <f>IF(მონაცემები!$I181&lt;&gt;"არ დაწყებულა",((X$1&gt;მონაცემები!$I181)*OR(მონაცემები!$AF181&gt;X$1,მონაცემები!$AF181="")*((X$1-მონაცემები!$I181)/365)),0)</f>
        <v>9.2849315068493148</v>
      </c>
      <c r="Y181" s="8">
        <f>IF(მონაცემები!$I181&lt;&gt;"არ დაწყებულა",((Y$1&gt;მონაცემები!$I181)*OR(მონაცემები!$AF181&gt;Y$1,მონაცემები!$AF181="")*((Y$1-მონაცემები!$I181)/365)),0)</f>
        <v>0</v>
      </c>
      <c r="Z181" s="8">
        <f>IF(მონაცემები!$I181&lt;&gt;"არ დაწყებულა",((Z$1&gt;მონაცემები!$I181)*OR(მონაცემები!$AF181&gt;Z$1,მონაცემები!$AF181="")*((Z$1-მონაცემები!$I181)/365)),0)</f>
        <v>0</v>
      </c>
      <c r="AA181" s="8">
        <f>IF(მონაცემები!$I181&lt;&gt;"არ დაწყებულა",((AA$1&gt;მონაცემები!$I181)*OR(მონაცემები!$AF181&gt;AA$1,მონაცემები!$AF181="")*((AA$1-მონაცემები!$I181)/365)),0)</f>
        <v>0</v>
      </c>
      <c r="AB181" s="8">
        <f>IF(მონაცემები!$I181&lt;&gt;"არ დაწყებულა",((AB$1&gt;მონაცემები!$I181)*OR(მონაცემები!$AF181&gt;AB$1,მონაცემები!$AF181="")*((AB$1-მონაცემები!$I181)/365)),0)</f>
        <v>0</v>
      </c>
      <c r="AC181" s="8">
        <f>IF(მონაცემები!$I181&lt;&gt;"არ დაწყებულა",((AC$1&gt;მონაცემები!$I181)*OR(მონაცემები!$AF181&gt;AC$1,მონაცემები!$AF181="")*((AC$1-მონაცემები!$I181)/365)),0)</f>
        <v>0</v>
      </c>
      <c r="AD181" s="8">
        <f>IF(მონაცემები!$I181&lt;&gt;"არ დაწყებულა",((AD$1&gt;მონაცემები!$I181)*OR(მონაცემები!$AF181&gt;AD$1,მონაცემები!$AF181="")*((AD$1-მონაცემები!$I181)/365)),0)</f>
        <v>0</v>
      </c>
      <c r="AE181" s="8">
        <f>IF(მონაცემები!$I181&lt;&gt;"არ დაწყებულა",((AE$1&gt;მონაცემები!$I181)*OR(მონაცემები!$AF181&gt;AE$1,მონაცემები!$AF181="")*((AE$1-მონაცემები!$I181)/365)),0)</f>
        <v>0</v>
      </c>
      <c r="AF181" s="8">
        <f>IF(მონაცემები!$I181&lt;&gt;"არ დაწყებულა",((AF$1&gt;მონაცემები!$I181)*OR(მონაცემები!$AF181&gt;AF$1,მონაცემები!$AF181="")*((AF$1-მონაცემები!$I181)/365)),0)</f>
        <v>0</v>
      </c>
      <c r="AG181" s="8">
        <f>IF(მონაცემები!$I181&lt;&gt;"არ დაწყებულა",((AG$1&gt;მონაცემები!$I181)*OR(მონაცემები!$AF181&gt;AG$1,მონაცემები!$AF181="")*((AG$1-მონაცემები!$I181)/365)),0)</f>
        <v>0</v>
      </c>
      <c r="AH181" s="8">
        <f>IF(მონაცემები!$I181&lt;&gt;"არ დაწყებულა",((AH$1&gt;მონაცემები!$I181)*OR(მონაცემები!$AF181&gt;AH$1,მონაცემები!$AF181="")*((AH$1-მონაცემები!$I181)/365)),0)</f>
        <v>0</v>
      </c>
      <c r="AI181" s="8">
        <f>IF(მონაცემები!$I181&lt;&gt;"არ დაწყებულა",((AI$1&gt;მონაცემები!$I181)*OR(მონაცემები!$AF181&gt;AI$1,მონაცემები!$AF181="")*((AI$1-მონაცემები!$I181)/365)),0)</f>
        <v>0</v>
      </c>
      <c r="AJ181" s="8">
        <f>IF(მონაცემები!$I181&lt;&gt;"არ დაწყებულა",((AJ$1&gt;მონაცემები!$I181)*OR(მონაცემები!$AF181&gt;AJ$1,მონაცემები!$AF181="")*((AJ$1-მონაცემები!$I181)/365)),0)</f>
        <v>0</v>
      </c>
      <c r="AK181" s="8">
        <f>IF(მონაცემები!$I181&lt;&gt;"არ დაწყებულა",((AK$1&gt;მონაცემები!$I181)*OR(მონაცემები!$AF181&gt;AK$1,მონაცემები!$AF181="")*((AK$1-მონაცემები!$I181)/365)),0)</f>
        <v>0</v>
      </c>
      <c r="AL181" s="8">
        <f>IF(მონაცემები!$I181&lt;&gt;"არ დაწყებულა",((AL$1&gt;მონაცემები!$I181)*OR(მონაცემები!$AF181&gt;AL$1,მონაცემები!$AF181="")*((AL$1-მონაცემები!$I181)/365)),0)</f>
        <v>0</v>
      </c>
      <c r="AM181" s="8">
        <f>IF(მონაცემები!$I181&lt;&gt;"არ დაწყებულა",((AM$1&gt;მონაცემები!$I181)*OR(მონაცემები!$AF181&gt;AM$1,მონაცემები!$AF181="")*((AM$1-მონაცემები!$I181)/365)),0)</f>
        <v>0</v>
      </c>
      <c r="AN181" s="8">
        <f>IF(მონაცემები!$I181&lt;&gt;"არ დაწყებულა",((AN$1&gt;მონაცემები!$I181)*OR(მონაცემები!$AF181&gt;AN$1,მონაცემები!$AF181="")*((AN$1-მონაცემები!$I181)/365)),0)</f>
        <v>0</v>
      </c>
      <c r="AO181" s="8">
        <f>IF(მონაცემები!$I181&lt;&gt;"არ დაწყებულა",((AO$1&gt;მონაცემები!$I181)*OR(მონაცემები!$AF181&gt;AO$1,მონაცემები!$AF181="")*((AO$1-მონაცემები!$I181)/365)),0)</f>
        <v>0</v>
      </c>
      <c r="AP181" s="8">
        <f>IF(მონაცემები!$I181&lt;&gt;"არ დაწყებულა",((AP$1&gt;მონაცემები!$I181)*OR(მონაცემები!$AF181&gt;AP$1,მონაცემები!$AF181="")*((AP$1-მონაცემები!$I181)/365)),0)</f>
        <v>0</v>
      </c>
      <c r="AQ181" s="8">
        <f>IF(მონაცემები!$I181&lt;&gt;"არ დაწყებულა",((AQ$1&gt;მონაცემები!$I181)*OR(მონაცემები!$AF181&gt;AQ$1,მონაცემები!$AF181="")*((AQ$1-მონაცემები!$I181)/365)),0)</f>
        <v>0</v>
      </c>
      <c r="AR181" s="8">
        <f>IF(მონაცემები!$I181&lt;&gt;"არ დაწყებულა",((AR$1&gt;მონაცემები!$I181)*OR(მონაცემები!$AF181&gt;AR$1,მონაცემები!$AF181="")*((AR$1-მონაცემები!$I181)/365)),0)</f>
        <v>0</v>
      </c>
      <c r="AS181" s="8">
        <f>IF(მონაცემები!$I181&lt;&gt;"არ დაწყებულა",((AS$1&gt;მონაცემები!$I181)*OR(მონაცემები!$AF181&gt;AS$1,მონაცემები!$AF181="")*((AS$1-მონაცემები!$I181)/365)),0)</f>
        <v>0</v>
      </c>
      <c r="AT181" s="8">
        <f>IF(მონაცემები!$I181&lt;&gt;"არ დაწყებულა",((AT$1&gt;მონაცემები!$I181)*OR(მონაცემები!$AF181&gt;AT$1,მონაცემები!$AF181="")*((AT$1-მონაცემები!$I181)/365)),0)</f>
        <v>0</v>
      </c>
      <c r="AU181" s="8">
        <f>IF(მონაცემები!$I181&lt;&gt;"არ დაწყებულა",((AU$1&gt;მონაცემები!$I181)*OR(მონაცემები!$AF181&gt;AU$1,მონაცემები!$AF181="")*((AU$1-მონაცემები!$I181)/365)),0)</f>
        <v>0</v>
      </c>
      <c r="AV181" s="8">
        <f>IF(მონაცემები!$I181&lt;&gt;"არ დაწყებულა",((AV$1&gt;მონაცემები!$I181)*OR(მონაცემები!$AF181&gt;AV$1,მონაცემები!$AF181="")*((AV$1-მონაცემები!$I181)/365)),0)</f>
        <v>0</v>
      </c>
      <c r="AW181" s="8">
        <f>IF(მონაცემები!$I181&lt;&gt;"არ დაწყებულა",((AW$1&gt;მონაცემები!$I181)*OR(მონაცემები!$AF181&gt;AW$1,მონაცემები!$AF181="")*((AW$1-მონაცემები!$I181)/365)),0)</f>
        <v>0</v>
      </c>
      <c r="AX181" s="8">
        <f>IF(მონაცემები!$I181&lt;&gt;"არ დაწყებულა",((AX$1&gt;მონაცემები!$I181)*OR(მონაცემები!$AF181&gt;AX$1,მონაცემები!$AF181="")*((AX$1-მონაცემები!$I181)/365)),0)</f>
        <v>0</v>
      </c>
      <c r="AY181" s="8">
        <f>IF(მონაცემები!$I181&lt;&gt;"არ დაწყებულა",((AY$1&gt;მონაცემები!$I181)*OR(მონაცემები!$AF181&gt;AY$1,მონაცემები!$AF181="")*((AY$1-მონაცემები!$I181)/365)),0)</f>
        <v>0</v>
      </c>
      <c r="AZ181" s="8">
        <f>IF(მონაცემები!$I181&lt;&gt;"არ დაწყებულა",((AZ$1&gt;მონაცემები!$I181)*OR(მონაცემები!$AF181&gt;AZ$1,მონაცემები!$AF181="")*((AZ$1-მონაცემები!$I181)/365)),0)</f>
        <v>0</v>
      </c>
      <c r="BA181" s="8">
        <f>IF(მონაცემები!$I181&lt;&gt;"არ დაწყებულა",((BA$1&gt;მონაცემები!$I181)*OR(მონაცემები!$AF181&gt;BA$1,მონაცემები!$AF181="")*((BA$1-მონაცემები!$I181)/365)),0)</f>
        <v>0</v>
      </c>
      <c r="BB181" s="8">
        <f>IF(მონაცემები!$I181&lt;&gt;"არ დაწყებულა",((BB$1&gt;მონაცემები!$I181)*OR(მონაცემები!$AF181&gt;BB$1,მონაცემები!$AF181="")*((BB$1-მონაცემები!$I181)/365)),0)</f>
        <v>0</v>
      </c>
      <c r="BC181" s="8">
        <f>IF(მონაცემები!$I181&lt;&gt;"არ დაწყებულა",((BC$1&gt;მონაცემები!$I181)*OR(მონაცემები!$AF181&gt;BC$1,მონაცემები!$AF181="")*((BC$1-მონაცემები!$I181)/365)),0)</f>
        <v>0</v>
      </c>
      <c r="BD181" s="8">
        <f>IF(მონაცემები!$I181&lt;&gt;"არ დაწყებულა",((BD$1&gt;მონაცემები!$I181)*OR(მონაცემები!$AF181&gt;BD$1,მონაცემები!$AF181="")*((BD$1-მონაცემები!$I181)/365)),0)</f>
        <v>0</v>
      </c>
    </row>
    <row r="182" spans="2:56">
      <c r="B182" s="8">
        <f>IF(მონაცემები!$I182&lt;&gt;"არ დაწყებულა",((B$1&gt;მონაცემები!$I182)*OR(მონაცემები!$AF182&gt;B$1,მონაცემები!$AF182="")*((B$1-მონაცემები!$I182)/365)),0)</f>
        <v>0</v>
      </c>
      <c r="C182" s="8">
        <f>IF(მონაცემები!$I182&lt;&gt;"არ დაწყებულა",((C$1&gt;მონაცემები!$I182)*OR(მონაცემები!$AF182&gt;C$1,მონაცემები!$AF182="")*((C$1-მონაცემები!$I182)/365)),0)</f>
        <v>0</v>
      </c>
      <c r="D182" s="8">
        <f>IF(მონაცემები!$I182&lt;&gt;"არ დაწყებულა",((D$1&gt;მონაცემები!$I182)*OR(მონაცემები!$AF182&gt;D$1,მონაცემები!$AF182="")*((D$1-მონაცემები!$I182)/365)),0)</f>
        <v>0</v>
      </c>
      <c r="E182" s="8">
        <f>IF(მონაცემები!$I182&lt;&gt;"არ დაწყებულა",((E$1&gt;მონაცემები!$I182)*OR(მონაცემები!$AF182&gt;E$1,მონაცემები!$AF182="")*((E$1-მონაცემები!$I182)/365)),0)</f>
        <v>0</v>
      </c>
      <c r="F182" s="8">
        <f>IF(მონაცემები!$I182&lt;&gt;"არ დაწყებულა",((F$1&gt;მონაცემები!$I182)*OR(მონაცემები!$AF182&gt;F$1,მონაცემები!$AF182="")*((F$1-მონაცემები!$I182)/365)),0)</f>
        <v>0</v>
      </c>
      <c r="G182" s="8">
        <f>IF(მონაცემები!$I182&lt;&gt;"არ დაწყებულა",((G$1&gt;მონაცემები!$I182)*OR(მონაცემები!$AF182&gt;G$1,მონაცემები!$AF182="")*((G$1-მონაცემები!$I182)/365)),0)</f>
        <v>0</v>
      </c>
      <c r="H182" s="8">
        <f>IF(მონაცემები!$I182&lt;&gt;"არ დაწყებულა",((H$1&gt;მონაცემები!$I182)*OR(მონაცემები!$AF182&gt;H$1,მონაცემები!$AF182="")*((H$1-მონაცემები!$I182)/365)),0)</f>
        <v>0</v>
      </c>
      <c r="I182" s="8">
        <f>IF(მონაცემები!$I182&lt;&gt;"არ დაწყებულა",((I$1&gt;მონაცემები!$I182)*OR(მონაცემები!$AF182&gt;I$1,მონაცემები!$AF182="")*((I$1-მონაცემები!$I182)/365)),0)</f>
        <v>0</v>
      </c>
      <c r="J182" s="8">
        <f>IF(მონაცემები!$I182&lt;&gt;"არ დაწყებულა",((J$1&gt;მონაცემები!$I182)*OR(მონაცემები!$AF182&gt;J$1,მონაცემები!$AF182="")*((J$1-მონაცემები!$I182)/365)),0)</f>
        <v>0</v>
      </c>
      <c r="K182" s="8">
        <f>IF(მონაცემები!$I182&lt;&gt;"არ დაწყებულა",((K$1&gt;მონაცემები!$I182)*OR(მონაცემები!$AF182&gt;K$1,მონაცემები!$AF182="")*((K$1-მონაცემები!$I182)/365)),0)</f>
        <v>0</v>
      </c>
      <c r="L182" s="8">
        <f>IF(მონაცემები!$I182&lt;&gt;"არ დაწყებულა",((L$1&gt;მონაცემები!$I182)*OR(მონაცემები!$AF182&gt;L$1,მონაცემები!$AF182="")*((L$1-მონაცემები!$I182)/365)),0)</f>
        <v>0</v>
      </c>
      <c r="M182" s="8">
        <f>IF(მონაცემები!$I182&lt;&gt;"არ დაწყებულა",((M$1&gt;მონაცემები!$I182)*OR(მონაცემები!$AF182&gt;M$1,მონაცემები!$AF182="")*((M$1-მონაცემები!$I182)/365)),0)</f>
        <v>0</v>
      </c>
      <c r="N182" s="8">
        <f>IF(მონაცემები!$I182&lt;&gt;"არ დაწყებულა",((N$1&gt;მონაცემები!$I182)*OR(მონაცემები!$AF182&gt;N$1,მონაცემები!$AF182="")*((N$1-მონაცემები!$I182)/365)),0)</f>
        <v>0</v>
      </c>
      <c r="O182" s="8">
        <f>IF(მონაცემები!$I182&lt;&gt;"არ დაწყებულა",((O$1&gt;მონაცემები!$I182)*OR(მონაცემები!$AF182&gt;O$1,მონაცემები!$AF182="")*((O$1-მონაცემები!$I182)/365)),0)</f>
        <v>0</v>
      </c>
      <c r="P182" s="8">
        <f>IF(მონაცემები!$I182&lt;&gt;"არ დაწყებულა",((P$1&gt;მონაცემები!$I182)*OR(მონაცემები!$AF182&gt;P$1,მონაცემები!$AF182="")*((P$1-მონაცემები!$I182)/365)),0)</f>
        <v>0</v>
      </c>
      <c r="Q182" s="8">
        <f>IF(მონაცემები!$I182&lt;&gt;"არ დაწყებულა",((Q$1&gt;მონაცემები!$I182)*OR(მონაცემები!$AF182&gt;Q$1,მონაცემები!$AF182="")*((Q$1-მონაცემები!$I182)/365)),0)</f>
        <v>0</v>
      </c>
      <c r="R182" s="8">
        <f>IF(მონაცემები!$I182&lt;&gt;"არ დაწყებულა",((R$1&gt;მონაცემები!$I182)*OR(მონაცემები!$AF182&gt;R$1,მონაცემები!$AF182="")*((R$1-მონაცემები!$I182)/365)),0)</f>
        <v>0</v>
      </c>
      <c r="S182" s="8">
        <f>IF(მონაცემები!$I182&lt;&gt;"არ დაწყებულა",((S$1&gt;მონაცემები!$I182)*OR(მონაცემები!$AF182&gt;S$1,მონაცემები!$AF182="")*((S$1-მონაცემები!$I182)/365)),0)</f>
        <v>0</v>
      </c>
      <c r="T182" s="8">
        <f>IF(მონაცემები!$I182&lt;&gt;"არ დაწყებულა",((T$1&gt;მონაცემები!$I182)*OR(მონაცემები!$AF182&gt;T$1,მონაცემები!$AF182="")*((T$1-მონაცემები!$I182)/365)),0)</f>
        <v>0</v>
      </c>
      <c r="U182" s="8">
        <f>IF(მონაცემები!$I182&lt;&gt;"არ დაწყებულა",((U$1&gt;მონაცემები!$I182)*OR(მონაცემები!$AF182&gt;U$1,მონაცემები!$AF182="")*((U$1-მონაცემები!$I182)/365)),0)</f>
        <v>0</v>
      </c>
      <c r="V182" s="8">
        <f>IF(მონაცემები!$I182&lt;&gt;"არ დაწყებულა",((V$1&gt;მონაცემები!$I182)*OR(მონაცემები!$AF182&gt;V$1,მონაცემები!$AF182="")*((V$1-მონაცემები!$I182)/365)),0)</f>
        <v>0</v>
      </c>
      <c r="W182" s="8">
        <f>IF(მონაცემები!$I182&lt;&gt;"არ დაწყებულა",((W$1&gt;მონაცემები!$I182)*OR(მონაცემები!$AF182&gt;W$1,მონაცემები!$AF182="")*((W$1-მონაცემები!$I182)/365)),0)</f>
        <v>0</v>
      </c>
      <c r="X182" s="8">
        <f>IF(მონაცემები!$I182&lt;&gt;"არ დაწყებულა",((X$1&gt;მონაცემები!$I182)*OR(მონაცემები!$AF182&gt;X$1,მონაცემები!$AF182="")*((X$1-მონაცემები!$I182)/365)),0)</f>
        <v>0</v>
      </c>
      <c r="Y182" s="8">
        <f>IF(მონაცემები!$I182&lt;&gt;"არ დაწყებულა",((Y$1&gt;მონაცემები!$I182)*OR(მონაცემები!$AF182&gt;Y$1,მონაცემები!$AF182="")*((Y$1-მონაცემები!$I182)/365)),0)</f>
        <v>0</v>
      </c>
      <c r="Z182" s="8">
        <f>IF(მონაცემები!$I182&lt;&gt;"არ დაწყებულა",((Z$1&gt;მონაცემები!$I182)*OR(მონაცემები!$AF182&gt;Z$1,მონაცემები!$AF182="")*((Z$1-მონაცემები!$I182)/365)),0)</f>
        <v>0</v>
      </c>
      <c r="AA182" s="8">
        <f>IF(მონაცემები!$I182&lt;&gt;"არ დაწყებულა",((AA$1&gt;მონაცემები!$I182)*OR(მონაცემები!$AF182&gt;AA$1,მონაცემები!$AF182="")*((AA$1-მონაცემები!$I182)/365)),0)</f>
        <v>0</v>
      </c>
      <c r="AB182" s="8">
        <f>IF(მონაცემები!$I182&lt;&gt;"არ დაწყებულა",((AB$1&gt;მონაცემები!$I182)*OR(მონაცემები!$AF182&gt;AB$1,მონაცემები!$AF182="")*((AB$1-მონაცემები!$I182)/365)),0)</f>
        <v>0</v>
      </c>
      <c r="AC182" s="8">
        <f>IF(მონაცემები!$I182&lt;&gt;"არ დაწყებულა",((AC$1&gt;მონაცემები!$I182)*OR(მონაცემები!$AF182&gt;AC$1,მონაცემები!$AF182="")*((AC$1-მონაცემები!$I182)/365)),0)</f>
        <v>0</v>
      </c>
      <c r="AD182" s="8">
        <f>IF(მონაცემები!$I182&lt;&gt;"არ დაწყებულა",((AD$1&gt;მონაცემები!$I182)*OR(მონაცემები!$AF182&gt;AD$1,მონაცემები!$AF182="")*((AD$1-მონაცემები!$I182)/365)),0)</f>
        <v>0</v>
      </c>
      <c r="AE182" s="8">
        <f>IF(მონაცემები!$I182&lt;&gt;"არ დაწყებულა",((AE$1&gt;მონაცემები!$I182)*OR(მონაცემები!$AF182&gt;AE$1,მონაცემები!$AF182="")*((AE$1-მონაცემები!$I182)/365)),0)</f>
        <v>0</v>
      </c>
      <c r="AF182" s="8">
        <f>IF(მონაცემები!$I182&lt;&gt;"არ დაწყებულა",((AF$1&gt;მონაცემები!$I182)*OR(მონაცემები!$AF182&gt;AF$1,მონაცემები!$AF182="")*((AF$1-მონაცემები!$I182)/365)),0)</f>
        <v>0</v>
      </c>
      <c r="AG182" s="8">
        <f>IF(მონაცემები!$I182&lt;&gt;"არ დაწყებულა",((AG$1&gt;მონაცემები!$I182)*OR(მონაცემები!$AF182&gt;AG$1,მონაცემები!$AF182="")*((AG$1-მონაცემები!$I182)/365)),0)</f>
        <v>0</v>
      </c>
      <c r="AH182" s="8">
        <f>IF(მონაცემები!$I182&lt;&gt;"არ დაწყებულა",((AH$1&gt;მონაცემები!$I182)*OR(მონაცემები!$AF182&gt;AH$1,მონაცემები!$AF182="")*((AH$1-მონაცემები!$I182)/365)),0)</f>
        <v>0</v>
      </c>
      <c r="AI182" s="8">
        <f>IF(მონაცემები!$I182&lt;&gt;"არ დაწყებულა",((AI$1&gt;მონაცემები!$I182)*OR(მონაცემები!$AF182&gt;AI$1,მონაცემები!$AF182="")*((AI$1-მონაცემები!$I182)/365)),0)</f>
        <v>0</v>
      </c>
      <c r="AJ182" s="8">
        <f>IF(მონაცემები!$I182&lt;&gt;"არ დაწყებულა",((AJ$1&gt;მონაცემები!$I182)*OR(მონაცემები!$AF182&gt;AJ$1,მონაცემები!$AF182="")*((AJ$1-მონაცემები!$I182)/365)),0)</f>
        <v>0</v>
      </c>
      <c r="AK182" s="8">
        <f>IF(მონაცემები!$I182&lt;&gt;"არ დაწყებულა",((AK$1&gt;მონაცემები!$I182)*OR(მონაცემები!$AF182&gt;AK$1,მონაცემები!$AF182="")*((AK$1-მონაცემები!$I182)/365)),0)</f>
        <v>0</v>
      </c>
      <c r="AL182" s="8">
        <f>IF(მონაცემები!$I182&lt;&gt;"არ დაწყებულა",((AL$1&gt;მონაცემები!$I182)*OR(მონაცემები!$AF182&gt;AL$1,მონაცემები!$AF182="")*((AL$1-მონაცემები!$I182)/365)),0)</f>
        <v>0</v>
      </c>
      <c r="AM182" s="8">
        <f>IF(მონაცემები!$I182&lt;&gt;"არ დაწყებულა",((AM$1&gt;მონაცემები!$I182)*OR(მონაცემები!$AF182&gt;AM$1,მონაცემები!$AF182="")*((AM$1-მონაცემები!$I182)/365)),0)</f>
        <v>0</v>
      </c>
      <c r="AN182" s="8">
        <f>IF(მონაცემები!$I182&lt;&gt;"არ დაწყებულა",((AN$1&gt;მონაცემები!$I182)*OR(მონაცემები!$AF182&gt;AN$1,მონაცემები!$AF182="")*((AN$1-მონაცემები!$I182)/365)),0)</f>
        <v>0</v>
      </c>
      <c r="AO182" s="8">
        <f>IF(მონაცემები!$I182&lt;&gt;"არ დაწყებულა",((AO$1&gt;მონაცემები!$I182)*OR(მონაცემები!$AF182&gt;AO$1,მონაცემები!$AF182="")*((AO$1-მონაცემები!$I182)/365)),0)</f>
        <v>0</v>
      </c>
      <c r="AP182" s="8">
        <f>IF(მონაცემები!$I182&lt;&gt;"არ დაწყებულა",((AP$1&gt;მონაცემები!$I182)*OR(მონაცემები!$AF182&gt;AP$1,მონაცემები!$AF182="")*((AP$1-მონაცემები!$I182)/365)),0)</f>
        <v>0</v>
      </c>
      <c r="AQ182" s="8">
        <f>IF(მონაცემები!$I182&lt;&gt;"არ დაწყებულა",((AQ$1&gt;მონაცემები!$I182)*OR(მონაცემები!$AF182&gt;AQ$1,მონაცემები!$AF182="")*((AQ$1-მონაცემები!$I182)/365)),0)</f>
        <v>0</v>
      </c>
      <c r="AR182" s="8">
        <f>IF(მონაცემები!$I182&lt;&gt;"არ დაწყებულა",((AR$1&gt;მონაცემები!$I182)*OR(მონაცემები!$AF182&gt;AR$1,მონაცემები!$AF182="")*((AR$1-მონაცემები!$I182)/365)),0)</f>
        <v>0</v>
      </c>
      <c r="AS182" s="8">
        <f>IF(მონაცემები!$I182&lt;&gt;"არ დაწყებულა",((AS$1&gt;მონაცემები!$I182)*OR(მონაცემები!$AF182&gt;AS$1,მონაცემები!$AF182="")*((AS$1-მონაცემები!$I182)/365)),0)</f>
        <v>0</v>
      </c>
      <c r="AT182" s="8">
        <f>IF(მონაცემები!$I182&lt;&gt;"არ დაწყებულა",((AT$1&gt;მონაცემები!$I182)*OR(მონაცემები!$AF182&gt;AT$1,მონაცემები!$AF182="")*((AT$1-მონაცემები!$I182)/365)),0)</f>
        <v>0</v>
      </c>
      <c r="AU182" s="8">
        <f>IF(მონაცემები!$I182&lt;&gt;"არ დაწყებულა",((AU$1&gt;მონაცემები!$I182)*OR(მონაცემები!$AF182&gt;AU$1,მონაცემები!$AF182="")*((AU$1-მონაცემები!$I182)/365)),0)</f>
        <v>0</v>
      </c>
      <c r="AV182" s="8">
        <f>IF(მონაცემები!$I182&lt;&gt;"არ დაწყებულა",((AV$1&gt;მონაცემები!$I182)*OR(მონაცემები!$AF182&gt;AV$1,მონაცემები!$AF182="")*((AV$1-მონაცემები!$I182)/365)),0)</f>
        <v>0</v>
      </c>
      <c r="AW182" s="8">
        <f>IF(მონაცემები!$I182&lt;&gt;"არ დაწყებულა",((AW$1&gt;მონაცემები!$I182)*OR(მონაცემები!$AF182&gt;AW$1,მონაცემები!$AF182="")*((AW$1-მონაცემები!$I182)/365)),0)</f>
        <v>0</v>
      </c>
      <c r="AX182" s="8">
        <f>IF(მონაცემები!$I182&lt;&gt;"არ დაწყებულა",((AX$1&gt;მონაცემები!$I182)*OR(მონაცემები!$AF182&gt;AX$1,მონაცემები!$AF182="")*((AX$1-მონაცემები!$I182)/365)),0)</f>
        <v>0</v>
      </c>
      <c r="AY182" s="8">
        <f>IF(მონაცემები!$I182&lt;&gt;"არ დაწყებულა",((AY$1&gt;მონაცემები!$I182)*OR(მონაცემები!$AF182&gt;AY$1,მონაცემები!$AF182="")*((AY$1-მონაცემები!$I182)/365)),0)</f>
        <v>0</v>
      </c>
      <c r="AZ182" s="8">
        <f>IF(მონაცემები!$I182&lt;&gt;"არ დაწყებულა",((AZ$1&gt;მონაცემები!$I182)*OR(მონაცემები!$AF182&gt;AZ$1,მონაცემები!$AF182="")*((AZ$1-მონაცემები!$I182)/365)),0)</f>
        <v>0</v>
      </c>
      <c r="BA182" s="8">
        <f>IF(მონაცემები!$I182&lt;&gt;"არ დაწყებულა",((BA$1&gt;მონაცემები!$I182)*OR(მონაცემები!$AF182&gt;BA$1,მონაცემები!$AF182="")*((BA$1-მონაცემები!$I182)/365)),0)</f>
        <v>0</v>
      </c>
      <c r="BB182" s="8">
        <f>IF(მონაცემები!$I182&lt;&gt;"არ დაწყებულა",((BB$1&gt;მონაცემები!$I182)*OR(მონაცემები!$AF182&gt;BB$1,მონაცემები!$AF182="")*((BB$1-მონაცემები!$I182)/365)),0)</f>
        <v>0</v>
      </c>
      <c r="BC182" s="8">
        <f>IF(მონაცემები!$I182&lt;&gt;"არ დაწყებულა",((BC$1&gt;მონაცემები!$I182)*OR(მონაცემები!$AF182&gt;BC$1,მონაცემები!$AF182="")*((BC$1-მონაცემები!$I182)/365)),0)</f>
        <v>0</v>
      </c>
      <c r="BD182" s="8">
        <f>IF(მონაცემები!$I182&lt;&gt;"არ დაწყებულა",((BD$1&gt;მონაცემები!$I182)*OR(მონაცემები!$AF182&gt;BD$1,მონაცემები!$AF182="")*((BD$1-მონაცემები!$I182)/365)),0)</f>
        <v>0</v>
      </c>
    </row>
    <row r="183" spans="2:56">
      <c r="B183" s="8">
        <f>IF(მონაცემები!$I183&lt;&gt;"არ დაწყებულა",((B$1&gt;მონაცემები!$I183)*OR(მონაცემები!$AF183&gt;B$1,მონაცემები!$AF183="")*((B$1-მონაცემები!$I183)/365)),0)</f>
        <v>0</v>
      </c>
      <c r="C183" s="8">
        <f>IF(მონაცემები!$I183&lt;&gt;"არ დაწყებულა",((C$1&gt;მონაცემები!$I183)*OR(მონაცემები!$AF183&gt;C$1,მონაცემები!$AF183="")*((C$1-მონაცემები!$I183)/365)),0)</f>
        <v>0</v>
      </c>
      <c r="D183" s="8">
        <f>IF(მონაცემები!$I183&lt;&gt;"არ დაწყებულა",((D$1&gt;მონაცემები!$I183)*OR(მონაცემები!$AF183&gt;D$1,მონაცემები!$AF183="")*((D$1-მონაცემები!$I183)/365)),0)</f>
        <v>0</v>
      </c>
      <c r="E183" s="8">
        <f>IF(მონაცემები!$I183&lt;&gt;"არ დაწყებულა",((E$1&gt;მონაცემები!$I183)*OR(მონაცემები!$AF183&gt;E$1,მონაცემები!$AF183="")*((E$1-მონაცემები!$I183)/365)),0)</f>
        <v>0</v>
      </c>
      <c r="F183" s="8">
        <f>IF(მონაცემები!$I183&lt;&gt;"არ დაწყებულა",((F$1&gt;მონაცემები!$I183)*OR(მონაცემები!$AF183&gt;F$1,მონაცემები!$AF183="")*((F$1-მონაცემები!$I183)/365)),0)</f>
        <v>0</v>
      </c>
      <c r="G183" s="8">
        <f>IF(მონაცემები!$I183&lt;&gt;"არ დაწყებულა",((G$1&gt;მონაცემები!$I183)*OR(მონაცემები!$AF183&gt;G$1,მონაცემები!$AF183="")*((G$1-მონაცემები!$I183)/365)),0)</f>
        <v>0</v>
      </c>
      <c r="H183" s="8">
        <f>IF(მონაცემები!$I183&lt;&gt;"არ დაწყებულა",((H$1&gt;მონაცემები!$I183)*OR(მონაცემები!$AF183&gt;H$1,მონაცემები!$AF183="")*((H$1-მონაცემები!$I183)/365)),0)</f>
        <v>0</v>
      </c>
      <c r="I183" s="8">
        <f>IF(მონაცემები!$I183&lt;&gt;"არ დაწყებულა",((I$1&gt;მონაცემები!$I183)*OR(მონაცემები!$AF183&gt;I$1,მონაცემები!$AF183="")*((I$1-მონაცემები!$I183)/365)),0)</f>
        <v>0</v>
      </c>
      <c r="J183" s="8">
        <f>IF(მონაცემები!$I183&lt;&gt;"არ დაწყებულა",((J$1&gt;მონაცემები!$I183)*OR(მონაცემები!$AF183&gt;J$1,მონაცემები!$AF183="")*((J$1-მონაცემები!$I183)/365)),0)</f>
        <v>0</v>
      </c>
      <c r="K183" s="8">
        <f>IF(მონაცემები!$I183&lt;&gt;"არ დაწყებულა",((K$1&gt;მონაცემები!$I183)*OR(მონაცემები!$AF183&gt;K$1,მონაცემები!$AF183="")*((K$1-მონაცემები!$I183)/365)),0)</f>
        <v>0</v>
      </c>
      <c r="L183" s="8">
        <f>IF(მონაცემები!$I183&lt;&gt;"არ დაწყებულა",((L$1&gt;მონაცემები!$I183)*OR(მონაცემები!$AF183&gt;L$1,მონაცემები!$AF183="")*((L$1-მონაცემები!$I183)/365)),0)</f>
        <v>0</v>
      </c>
      <c r="M183" s="8">
        <f>IF(მონაცემები!$I183&lt;&gt;"არ დაწყებულა",((M$1&gt;მონაცემები!$I183)*OR(მონაცემები!$AF183&gt;M$1,მონაცემები!$AF183="")*((M$1-მონაცემები!$I183)/365)),0)</f>
        <v>0</v>
      </c>
      <c r="N183" s="8">
        <f>IF(მონაცემები!$I183&lt;&gt;"არ დაწყებულა",((N$1&gt;მონაცემები!$I183)*OR(მონაცემები!$AF183&gt;N$1,მონაცემები!$AF183="")*((N$1-მონაცემები!$I183)/365)),0)</f>
        <v>0</v>
      </c>
      <c r="O183" s="8">
        <f>IF(მონაცემები!$I183&lt;&gt;"არ დაწყებულა",((O$1&gt;მონაცემები!$I183)*OR(მონაცემები!$AF183&gt;O$1,მონაცემები!$AF183="")*((O$1-მონაცემები!$I183)/365)),0)</f>
        <v>0</v>
      </c>
      <c r="P183" s="8">
        <f>IF(მონაცემები!$I183&lt;&gt;"არ დაწყებულა",((P$1&gt;მონაცემები!$I183)*OR(მონაცემები!$AF183&gt;P$1,მონაცემები!$AF183="")*((P$1-მონაცემები!$I183)/365)),0)</f>
        <v>0</v>
      </c>
      <c r="Q183" s="8">
        <f>IF(მონაცემები!$I183&lt;&gt;"არ დაწყებულა",((Q$1&gt;მონაცემები!$I183)*OR(მონაცემები!$AF183&gt;Q$1,მონაცემები!$AF183="")*((Q$1-მონაცემები!$I183)/365)),0)</f>
        <v>0</v>
      </c>
      <c r="R183" s="8">
        <f>IF(მონაცემები!$I183&lt;&gt;"არ დაწყებულა",((R$1&gt;მონაცემები!$I183)*OR(მონაცემები!$AF183&gt;R$1,მონაცემები!$AF183="")*((R$1-მონაცემები!$I183)/365)),0)</f>
        <v>0</v>
      </c>
      <c r="S183" s="8">
        <f>IF(მონაცემები!$I183&lt;&gt;"არ დაწყებულა",((S$1&gt;მონაცემები!$I183)*OR(მონაცემები!$AF183&gt;S$1,მონაცემები!$AF183="")*((S$1-მონაცემები!$I183)/365)),0)</f>
        <v>0</v>
      </c>
      <c r="T183" s="8">
        <f>IF(მონაცემები!$I183&lt;&gt;"არ დაწყებულა",((T$1&gt;მონაცემები!$I183)*OR(მონაცემები!$AF183&gt;T$1,მონაცემები!$AF183="")*((T$1-მონაცემები!$I183)/365)),0)</f>
        <v>0</v>
      </c>
      <c r="U183" s="8">
        <f>IF(მონაცემები!$I183&lt;&gt;"არ დაწყებულა",((U$1&gt;მონაცემები!$I183)*OR(მონაცემები!$AF183&gt;U$1,მონაცემები!$AF183="")*((U$1-მონაცემები!$I183)/365)),0)</f>
        <v>0</v>
      </c>
      <c r="V183" s="8">
        <f>IF(მონაცემები!$I183&lt;&gt;"არ დაწყებულა",((V$1&gt;მონაცემები!$I183)*OR(მონაცემები!$AF183&gt;V$1,მონაცემები!$AF183="")*((V$1-მონაცემები!$I183)/365)),0)</f>
        <v>0</v>
      </c>
      <c r="W183" s="8">
        <f>IF(მონაცემები!$I183&lt;&gt;"არ დაწყებულა",((W$1&gt;მონაცემები!$I183)*OR(მონაცემები!$AF183&gt;W$1,მონაცემები!$AF183="")*((W$1-მონაცემები!$I183)/365)),0)</f>
        <v>0</v>
      </c>
      <c r="X183" s="8">
        <f>IF(მონაცემები!$I183&lt;&gt;"არ დაწყებულა",((X$1&gt;მონაცემები!$I183)*OR(მონაცემები!$AF183&gt;X$1,მონაცემები!$AF183="")*((X$1-მონაცემები!$I183)/365)),0)</f>
        <v>0</v>
      </c>
      <c r="Y183" s="8">
        <f>IF(მონაცემები!$I183&lt;&gt;"არ დაწყებულა",((Y$1&gt;მონაცემები!$I183)*OR(მონაცემები!$AF183&gt;Y$1,მონაცემები!$AF183="")*((Y$1-მონაცემები!$I183)/365)),0)</f>
        <v>0</v>
      </c>
      <c r="Z183" s="8">
        <f>IF(მონაცემები!$I183&lt;&gt;"არ დაწყებულა",((Z$1&gt;მონაცემები!$I183)*OR(მონაცემები!$AF183&gt;Z$1,მონაცემები!$AF183="")*((Z$1-მონაცემები!$I183)/365)),0)</f>
        <v>0</v>
      </c>
      <c r="AA183" s="8">
        <f>IF(მონაცემები!$I183&lt;&gt;"არ დაწყებულა",((AA$1&gt;მონაცემები!$I183)*OR(მონაცემები!$AF183&gt;AA$1,მონაცემები!$AF183="")*((AA$1-მონაცემები!$I183)/365)),0)</f>
        <v>0</v>
      </c>
      <c r="AB183" s="8">
        <f>IF(მონაცემები!$I183&lt;&gt;"არ დაწყებულა",((AB$1&gt;მონაცემები!$I183)*OR(მონაცემები!$AF183&gt;AB$1,მონაცემები!$AF183="")*((AB$1-მონაცემები!$I183)/365)),0)</f>
        <v>0</v>
      </c>
      <c r="AC183" s="8">
        <f>IF(მონაცემები!$I183&lt;&gt;"არ დაწყებულა",((AC$1&gt;მონაცემები!$I183)*OR(მონაცემები!$AF183&gt;AC$1,მონაცემები!$AF183="")*((AC$1-მონაცემები!$I183)/365)),0)</f>
        <v>0</v>
      </c>
      <c r="AD183" s="8">
        <f>IF(მონაცემები!$I183&lt;&gt;"არ დაწყებულა",((AD$1&gt;მონაცემები!$I183)*OR(მონაცემები!$AF183&gt;AD$1,მონაცემები!$AF183="")*((AD$1-მონაცემები!$I183)/365)),0)</f>
        <v>0</v>
      </c>
      <c r="AE183" s="8">
        <f>IF(მონაცემები!$I183&lt;&gt;"არ დაწყებულა",((AE$1&gt;მონაცემები!$I183)*OR(მონაცემები!$AF183&gt;AE$1,მონაცემები!$AF183="")*((AE$1-მონაცემები!$I183)/365)),0)</f>
        <v>0</v>
      </c>
      <c r="AF183" s="8">
        <f>IF(მონაცემები!$I183&lt;&gt;"არ დაწყებულა",((AF$1&gt;მონაცემები!$I183)*OR(მონაცემები!$AF183&gt;AF$1,მონაცემები!$AF183="")*((AF$1-მონაცემები!$I183)/365)),0)</f>
        <v>0</v>
      </c>
      <c r="AG183" s="8">
        <f>IF(მონაცემები!$I183&lt;&gt;"არ დაწყებულა",((AG$1&gt;მონაცემები!$I183)*OR(მონაცემები!$AF183&gt;AG$1,მონაცემები!$AF183="")*((AG$1-მონაცემები!$I183)/365)),0)</f>
        <v>0</v>
      </c>
      <c r="AH183" s="8">
        <f>IF(მონაცემები!$I183&lt;&gt;"არ დაწყებულა",((AH$1&gt;მონაცემები!$I183)*OR(მონაცემები!$AF183&gt;AH$1,მონაცემები!$AF183="")*((AH$1-მონაცემები!$I183)/365)),0)</f>
        <v>0</v>
      </c>
      <c r="AI183" s="8">
        <f>IF(მონაცემები!$I183&lt;&gt;"არ დაწყებულა",((AI$1&gt;მონაცემები!$I183)*OR(მონაცემები!$AF183&gt;AI$1,მონაცემები!$AF183="")*((AI$1-მონაცემები!$I183)/365)),0)</f>
        <v>0</v>
      </c>
      <c r="AJ183" s="8">
        <f>IF(მონაცემები!$I183&lt;&gt;"არ დაწყებულა",((AJ$1&gt;მონაცემები!$I183)*OR(მონაცემები!$AF183&gt;AJ$1,მონაცემები!$AF183="")*((AJ$1-მონაცემები!$I183)/365)),0)</f>
        <v>0</v>
      </c>
      <c r="AK183" s="8">
        <f>IF(მონაცემები!$I183&lt;&gt;"არ დაწყებულა",((AK$1&gt;მონაცემები!$I183)*OR(მონაცემები!$AF183&gt;AK$1,მონაცემები!$AF183="")*((AK$1-მონაცემები!$I183)/365)),0)</f>
        <v>0</v>
      </c>
      <c r="AL183" s="8">
        <f>IF(მონაცემები!$I183&lt;&gt;"არ დაწყებულა",((AL$1&gt;მონაცემები!$I183)*OR(მონაცემები!$AF183&gt;AL$1,მონაცემები!$AF183="")*((AL$1-მონაცემები!$I183)/365)),0)</f>
        <v>0</v>
      </c>
      <c r="AM183" s="8">
        <f>IF(მონაცემები!$I183&lt;&gt;"არ დაწყებულა",((AM$1&gt;მონაცემები!$I183)*OR(მონაცემები!$AF183&gt;AM$1,მონაცემები!$AF183="")*((AM$1-მონაცემები!$I183)/365)),0)</f>
        <v>0</v>
      </c>
      <c r="AN183" s="8">
        <f>IF(მონაცემები!$I183&lt;&gt;"არ დაწყებულა",((AN$1&gt;მონაცემები!$I183)*OR(მონაცემები!$AF183&gt;AN$1,მონაცემები!$AF183="")*((AN$1-მონაცემები!$I183)/365)),0)</f>
        <v>0</v>
      </c>
      <c r="AO183" s="8">
        <f>IF(მონაცემები!$I183&lt;&gt;"არ დაწყებულა",((AO$1&gt;მონაცემები!$I183)*OR(მონაცემები!$AF183&gt;AO$1,მონაცემები!$AF183="")*((AO$1-მონაცემები!$I183)/365)),0)</f>
        <v>0</v>
      </c>
      <c r="AP183" s="8">
        <f>IF(მონაცემები!$I183&lt;&gt;"არ დაწყებულა",((AP$1&gt;მონაცემები!$I183)*OR(მონაცემები!$AF183&gt;AP$1,მონაცემები!$AF183="")*((AP$1-მონაცემები!$I183)/365)),0)</f>
        <v>0</v>
      </c>
      <c r="AQ183" s="8">
        <f>IF(მონაცემები!$I183&lt;&gt;"არ დაწყებულა",((AQ$1&gt;მონაცემები!$I183)*OR(მონაცემები!$AF183&gt;AQ$1,მონაცემები!$AF183="")*((AQ$1-მონაცემები!$I183)/365)),0)</f>
        <v>0</v>
      </c>
      <c r="AR183" s="8">
        <f>IF(მონაცემები!$I183&lt;&gt;"არ დაწყებულა",((AR$1&gt;მონაცემები!$I183)*OR(მონაცემები!$AF183&gt;AR$1,მონაცემები!$AF183="")*((AR$1-მონაცემები!$I183)/365)),0)</f>
        <v>0</v>
      </c>
      <c r="AS183" s="8">
        <f>IF(მონაცემები!$I183&lt;&gt;"არ დაწყებულა",((AS$1&gt;მონაცემები!$I183)*OR(მონაცემები!$AF183&gt;AS$1,მონაცემები!$AF183="")*((AS$1-მონაცემები!$I183)/365)),0)</f>
        <v>0</v>
      </c>
      <c r="AT183" s="8">
        <f>IF(მონაცემები!$I183&lt;&gt;"არ დაწყებულა",((AT$1&gt;მონაცემები!$I183)*OR(მონაცემები!$AF183&gt;AT$1,მონაცემები!$AF183="")*((AT$1-მონაცემები!$I183)/365)),0)</f>
        <v>0</v>
      </c>
      <c r="AU183" s="8">
        <f>IF(მონაცემები!$I183&lt;&gt;"არ დაწყებულა",((AU$1&gt;მონაცემები!$I183)*OR(მონაცემები!$AF183&gt;AU$1,მონაცემები!$AF183="")*((AU$1-მონაცემები!$I183)/365)),0)</f>
        <v>0</v>
      </c>
      <c r="AV183" s="8">
        <f>IF(მონაცემები!$I183&lt;&gt;"არ დაწყებულა",((AV$1&gt;მონაცემები!$I183)*OR(მონაცემები!$AF183&gt;AV$1,მონაცემები!$AF183="")*((AV$1-მონაცემები!$I183)/365)),0)</f>
        <v>0</v>
      </c>
      <c r="AW183" s="8">
        <f>IF(მონაცემები!$I183&lt;&gt;"არ დაწყებულა",((AW$1&gt;მონაცემები!$I183)*OR(მონაცემები!$AF183&gt;AW$1,მონაცემები!$AF183="")*((AW$1-მონაცემები!$I183)/365)),0)</f>
        <v>0</v>
      </c>
      <c r="AX183" s="8">
        <f>IF(მონაცემები!$I183&lt;&gt;"არ დაწყებულა",((AX$1&gt;მონაცემები!$I183)*OR(მონაცემები!$AF183&gt;AX$1,მონაცემები!$AF183="")*((AX$1-მონაცემები!$I183)/365)),0)</f>
        <v>0</v>
      </c>
      <c r="AY183" s="8">
        <f>IF(მონაცემები!$I183&lt;&gt;"არ დაწყებულა",((AY$1&gt;მონაცემები!$I183)*OR(მონაცემები!$AF183&gt;AY$1,მონაცემები!$AF183="")*((AY$1-მონაცემები!$I183)/365)),0)</f>
        <v>0</v>
      </c>
      <c r="AZ183" s="8">
        <f>IF(მონაცემები!$I183&lt;&gt;"არ დაწყებულა",((AZ$1&gt;მონაცემები!$I183)*OR(მონაცემები!$AF183&gt;AZ$1,მონაცემები!$AF183="")*((AZ$1-მონაცემები!$I183)/365)),0)</f>
        <v>0</v>
      </c>
      <c r="BA183" s="8">
        <f>IF(მონაცემები!$I183&lt;&gt;"არ დაწყებულა",((BA$1&gt;მონაცემები!$I183)*OR(მონაცემები!$AF183&gt;BA$1,მონაცემები!$AF183="")*((BA$1-მონაცემები!$I183)/365)),0)</f>
        <v>0</v>
      </c>
      <c r="BB183" s="8">
        <f>IF(მონაცემები!$I183&lt;&gt;"არ დაწყებულა",((BB$1&gt;მონაცემები!$I183)*OR(მონაცემები!$AF183&gt;BB$1,მონაცემები!$AF183="")*((BB$1-მონაცემები!$I183)/365)),0)</f>
        <v>0</v>
      </c>
      <c r="BC183" s="8">
        <f>IF(მონაცემები!$I183&lt;&gt;"არ დაწყებულა",((BC$1&gt;მონაცემები!$I183)*OR(მონაცემები!$AF183&gt;BC$1,მონაცემები!$AF183="")*((BC$1-მონაცემები!$I183)/365)),0)</f>
        <v>0</v>
      </c>
      <c r="BD183" s="8">
        <f>IF(მონაცემები!$I183&lt;&gt;"არ დაწყებულა",((BD$1&gt;მონაცემები!$I183)*OR(მონაცემები!$AF183&gt;BD$1,მონაცემები!$AF183="")*((BD$1-მონაცემები!$I183)/365)),0)</f>
        <v>0</v>
      </c>
    </row>
    <row r="184" spans="2:56">
      <c r="B184" s="8">
        <f>IF(მონაცემები!$I184&lt;&gt;"არ დაწყებულა",((B$1&gt;მონაცემები!$I184)*OR(მონაცემები!$AF184&gt;B$1,მონაცემები!$AF184="")*((B$1-მონაცემები!$I184)/365)),0)</f>
        <v>0</v>
      </c>
      <c r="C184" s="8">
        <f>IF(მონაცემები!$I184&lt;&gt;"არ დაწყებულა",((C$1&gt;მონაცემები!$I184)*OR(მონაცემები!$AF184&gt;C$1,მონაცემები!$AF184="")*((C$1-მონაცემები!$I184)/365)),0)</f>
        <v>0</v>
      </c>
      <c r="D184" s="8">
        <f>IF(მონაცემები!$I184&lt;&gt;"არ დაწყებულა",((D$1&gt;მონაცემები!$I184)*OR(მონაცემები!$AF184&gt;D$1,მონაცემები!$AF184="")*((D$1-მონაცემები!$I184)/365)),0)</f>
        <v>0</v>
      </c>
      <c r="E184" s="8">
        <f>IF(მონაცემები!$I184&lt;&gt;"არ დაწყებულა",((E$1&gt;მონაცემები!$I184)*OR(მონაცემები!$AF184&gt;E$1,მონაცემები!$AF184="")*((E$1-მონაცემები!$I184)/365)),0)</f>
        <v>0</v>
      </c>
      <c r="F184" s="8">
        <f>IF(მონაცემები!$I184&lt;&gt;"არ დაწყებულა",((F$1&gt;მონაცემები!$I184)*OR(მონაცემები!$AF184&gt;F$1,მონაცემები!$AF184="")*((F$1-მონაცემები!$I184)/365)),0)</f>
        <v>4.3835616438356165E-2</v>
      </c>
      <c r="G184" s="8">
        <f>IF(მონაცემები!$I184&lt;&gt;"არ დაწყებულა",((G$1&gt;მონაცემები!$I184)*OR(მონაცემები!$AF184&gt;G$1,მონაცემები!$AF184="")*((G$1-მონაცემები!$I184)/365)),0)</f>
        <v>0.12876712328767123</v>
      </c>
      <c r="H184" s="8">
        <f>IF(მონაცემები!$I184&lt;&gt;"არ დაწყებულა",((H$1&gt;მონაცემები!$I184)*OR(მონაცემები!$AF184&gt;H$1,მონაცემები!$AF184="")*((H$1-მონაცემები!$I184)/365)),0)</f>
        <v>0.21095890410958903</v>
      </c>
      <c r="I184" s="8">
        <f>IF(მონაცემები!$I184&lt;&gt;"არ დაწყებულა",((I$1&gt;მონაცემები!$I184)*OR(მონაცემები!$AF184&gt;I$1,მონაცემები!$AF184="")*((I$1-მონაცემები!$I184)/365)),0)</f>
        <v>0.29589041095890412</v>
      </c>
      <c r="J184" s="8">
        <f>IF(მონაცემები!$I184&lt;&gt;"არ დაწყებულა",((J$1&gt;მონაცემები!$I184)*OR(მონაცემები!$AF184&gt;J$1,მონაცემები!$AF184="")*((J$1-მონაცემები!$I184)/365)),0)</f>
        <v>0.38082191780821917</v>
      </c>
      <c r="K184" s="8">
        <f>IF(მონაცემები!$I184&lt;&gt;"არ დაწყებულა",((K$1&gt;მონაცემები!$I184)*OR(მონაცემები!$AF184&gt;K$1,მონაცემები!$AF184="")*((K$1-მონაცემები!$I184)/365)),0)</f>
        <v>0.46301369863013697</v>
      </c>
      <c r="L184" s="8">
        <f>IF(მონაცემები!$I184&lt;&gt;"არ დაწყებულა",((L$1&gt;მონაცემები!$I184)*OR(მონაცემები!$AF184&gt;L$1,მონაცემები!$AF184="")*((L$1-მონაცემები!$I184)/365)),0)</f>
        <v>0.54794520547945202</v>
      </c>
      <c r="M184" s="8">
        <f>IF(მონაცემები!$I184&lt;&gt;"არ დაწყებულა",((M$1&gt;მონაცემები!$I184)*OR(მონაცემები!$AF184&gt;M$1,მონაცემები!$AF184="")*((M$1-მონაცემები!$I184)/365)),0)</f>
        <v>0.63013698630136983</v>
      </c>
      <c r="N184" s="8">
        <f>IF(მონაცემები!$I184&lt;&gt;"არ დაწყებულა",((N$1&gt;მონაცემები!$I184)*OR(მონაცემები!$AF184&gt;N$1,მონაცემები!$AF184="")*((N$1-მონაცემები!$I184)/365)),0)</f>
        <v>0.71506849315068488</v>
      </c>
      <c r="O184" s="8">
        <f>IF(მონაცემები!$I184&lt;&gt;"არ დაწყებულა",((O$1&gt;მონაცემები!$I184)*OR(მონაცემები!$AF184&gt;O$1,მონაცემები!$AF184="")*((O$1-მონაცემები!$I184)/365)),0)</f>
        <v>0.8</v>
      </c>
      <c r="P184" s="8">
        <f>IF(მონაცემები!$I184&lt;&gt;"არ დაწყებულა",((P$1&gt;მონაცემები!$I184)*OR(მონაცემები!$AF184&gt;P$1,მონაცემები!$AF184="")*((P$1-მონაცემები!$I184)/365)),0)</f>
        <v>0.8794520547945206</v>
      </c>
      <c r="Q184" s="8">
        <f>IF(მონაცემები!$I184&lt;&gt;"არ დაწყებულა",((Q$1&gt;მონაცემები!$I184)*OR(მონაცემები!$AF184&gt;Q$1,მონაცემები!$AF184="")*((Q$1-მონაცემები!$I184)/365)),0)</f>
        <v>0.96438356164383565</v>
      </c>
      <c r="R184" s="8">
        <f>IF(მონაცემები!$I184&lt;&gt;"არ დაწყებულა",((R$1&gt;მონაცემები!$I184)*OR(მონაცემები!$AF184&gt;R$1,მონაცემები!$AF184="")*((R$1-მონაცემები!$I184)/365)),0)</f>
        <v>1.0465753424657533</v>
      </c>
      <c r="S184" s="8">
        <f>IF(მონაცემები!$I184&lt;&gt;"არ დაწყებულა",((S$1&gt;მონაცემები!$I184)*OR(მონაცემები!$AF184&gt;S$1,მონაცემები!$AF184="")*((S$1-მონაცემები!$I184)/365)),0)</f>
        <v>1.1315068493150684</v>
      </c>
      <c r="T184" s="8">
        <f>IF(მონაცემები!$I184&lt;&gt;"არ დაწყებულა",((T$1&gt;მონაცემები!$I184)*OR(მონაცემები!$AF184&gt;T$1,მონაცემები!$AF184="")*((T$1-მონაცემები!$I184)/365)),0)</f>
        <v>1.2136986301369863</v>
      </c>
      <c r="U184" s="8">
        <f>IF(მონაცემები!$I184&lt;&gt;"არ დაწყებულა",((U$1&gt;მონაცემები!$I184)*OR(მონაცემები!$AF184&gt;U$1,მონაცემები!$AF184="")*((U$1-მონაცემები!$I184)/365)),0)</f>
        <v>1.2986301369863014</v>
      </c>
      <c r="V184" s="8">
        <f>IF(მონაცემები!$I184&lt;&gt;"არ დაწყებულა",((V$1&gt;მონაცემები!$I184)*OR(მონაცემები!$AF184&gt;V$1,მონაცემები!$AF184="")*((V$1-მონაცემები!$I184)/365)),0)</f>
        <v>1.3835616438356164</v>
      </c>
      <c r="W184" s="8">
        <f>IF(მონაცემები!$I184&lt;&gt;"არ დაწყებულა",((W$1&gt;მონაცემები!$I184)*OR(მონაცემები!$AF184&gt;W$1,მონაცემები!$AF184="")*((W$1-მონაცემები!$I184)/365)),0)</f>
        <v>1.4657534246575343</v>
      </c>
      <c r="X184" s="8">
        <f>IF(მონაცემები!$I184&lt;&gt;"არ დაწყებულა",((X$1&gt;მონაცემები!$I184)*OR(მონაცემები!$AF184&gt;X$1,მონაცემები!$AF184="")*((X$1-მონაცემები!$I184)/365)),0)</f>
        <v>1.5506849315068494</v>
      </c>
      <c r="Y184" s="8">
        <f>IF(მონაცემები!$I184&lt;&gt;"არ დაწყებულა",((Y$1&gt;მონაცემები!$I184)*OR(მონაცემები!$AF184&gt;Y$1,მონაცემები!$AF184="")*((Y$1-მონაცემები!$I184)/365)),0)</f>
        <v>1.6328767123287671</v>
      </c>
      <c r="Z184" s="8">
        <f>IF(მონაცემები!$I184&lt;&gt;"არ დაწყებულა",((Z$1&gt;მონაცემები!$I184)*OR(მონაცემები!$AF184&gt;Z$1,მონაცემები!$AF184="")*((Z$1-მონაცემები!$I184)/365)),0)</f>
        <v>1.7178082191780821</v>
      </c>
      <c r="AA184" s="8">
        <f>IF(მონაცემები!$I184&lt;&gt;"არ დაწყებულა",((AA$1&gt;მონაცემები!$I184)*OR(მონაცემები!$AF184&gt;AA$1,მონაცემები!$AF184="")*((AA$1-მონაცემები!$I184)/365)),0)</f>
        <v>1.8027397260273972</v>
      </c>
      <c r="AB184" s="8">
        <f>IF(მონაცემები!$I184&lt;&gt;"არ დაწყებულა",((AB$1&gt;მონაცემები!$I184)*OR(მონაცემები!$AF184&gt;AB$1,მონაცემები!$AF184="")*((AB$1-მონაცემები!$I184)/365)),0)</f>
        <v>1.8794520547945206</v>
      </c>
      <c r="AC184" s="8">
        <f>IF(მონაცემები!$I184&lt;&gt;"არ დაწყებულა",((AC$1&gt;მონაცემები!$I184)*OR(მონაცემები!$AF184&gt;AC$1,მონაცემები!$AF184="")*((AC$1-მონაცემები!$I184)/365)),0)</f>
        <v>1.9643835616438357</v>
      </c>
      <c r="AD184" s="8">
        <f>IF(მონაცემები!$I184&lt;&gt;"არ დაწყებულა",((AD$1&gt;მონაცემები!$I184)*OR(მონაცემები!$AF184&gt;AD$1,მონაცემები!$AF184="")*((AD$1-მონაცემები!$I184)/365)),0)</f>
        <v>2.0465753424657533</v>
      </c>
      <c r="AE184" s="8">
        <f>IF(მონაცემები!$I184&lt;&gt;"არ დაწყებულა",((AE$1&gt;მონაცემები!$I184)*OR(მონაცემები!$AF184&gt;AE$1,მონაცემები!$AF184="")*((AE$1-მონაცემები!$I184)/365)),0)</f>
        <v>2.1315068493150684</v>
      </c>
      <c r="AF184" s="8">
        <f>IF(მონაცემები!$I184&lt;&gt;"არ დაწყებულა",((AF$1&gt;მონაცემები!$I184)*OR(მონაცემები!$AF184&gt;AF$1,მონაცემები!$AF184="")*((AF$1-მონაცემები!$I184)/365)),0)</f>
        <v>2.2136986301369861</v>
      </c>
      <c r="AG184" s="8">
        <f>IF(მონაცემები!$I184&lt;&gt;"არ დაწყებულა",((AG$1&gt;მონაცემები!$I184)*OR(მონაცემები!$AF184&gt;AG$1,მონაცემები!$AF184="")*((AG$1-მონაცემები!$I184)/365)),0)</f>
        <v>2.2986301369863016</v>
      </c>
      <c r="AH184" s="8">
        <f>IF(მონაცემები!$I184&lt;&gt;"არ დაწყებულა",((AH$1&gt;მონაცემები!$I184)*OR(მონაცემები!$AF184&gt;AH$1,მონაცემები!$AF184="")*((AH$1-მონაცემები!$I184)/365)),0)</f>
        <v>0</v>
      </c>
      <c r="AI184" s="8">
        <f>IF(მონაცემები!$I184&lt;&gt;"არ დაწყებულა",((AI$1&gt;მონაცემები!$I184)*OR(მონაცემები!$AF184&gt;AI$1,მონაცემები!$AF184="")*((AI$1-მონაცემები!$I184)/365)),0)</f>
        <v>0</v>
      </c>
      <c r="AJ184" s="8">
        <f>IF(მონაცემები!$I184&lt;&gt;"არ დაწყებულა",((AJ$1&gt;მონაცემები!$I184)*OR(მონაცემები!$AF184&gt;AJ$1,მონაცემები!$AF184="")*((AJ$1-მონაცემები!$I184)/365)),0)</f>
        <v>0</v>
      </c>
      <c r="AK184" s="8">
        <f>IF(მონაცემები!$I184&lt;&gt;"არ დაწყებულა",((AK$1&gt;მონაცემები!$I184)*OR(მონაცემები!$AF184&gt;AK$1,მონაცემები!$AF184="")*((AK$1-მონაცემები!$I184)/365)),0)</f>
        <v>0</v>
      </c>
      <c r="AL184" s="8">
        <f>IF(მონაცემები!$I184&lt;&gt;"არ დაწყებულა",((AL$1&gt;მონაცემები!$I184)*OR(მონაცემები!$AF184&gt;AL$1,მონაცემები!$AF184="")*((AL$1-მონაცემები!$I184)/365)),0)</f>
        <v>0</v>
      </c>
      <c r="AM184" s="8">
        <f>IF(მონაცემები!$I184&lt;&gt;"არ დაწყებულა",((AM$1&gt;მონაცემები!$I184)*OR(მონაცემები!$AF184&gt;AM$1,მონაცემები!$AF184="")*((AM$1-მონაცემები!$I184)/365)),0)</f>
        <v>0</v>
      </c>
      <c r="AN184" s="8">
        <f>IF(მონაცემები!$I184&lt;&gt;"არ დაწყებულა",((AN$1&gt;მონაცემები!$I184)*OR(მონაცემები!$AF184&gt;AN$1,მონაცემები!$AF184="")*((AN$1-მონაცემები!$I184)/365)),0)</f>
        <v>0</v>
      </c>
      <c r="AO184" s="8">
        <f>IF(მონაცემები!$I184&lt;&gt;"არ დაწყებულა",((AO$1&gt;მონაცემები!$I184)*OR(მონაცემები!$AF184&gt;AO$1,მონაცემები!$AF184="")*((AO$1-მონაცემები!$I184)/365)),0)</f>
        <v>0</v>
      </c>
      <c r="AP184" s="8">
        <f>IF(მონაცემები!$I184&lt;&gt;"არ დაწყებულა",((AP$1&gt;მონაცემები!$I184)*OR(მონაცემები!$AF184&gt;AP$1,მონაცემები!$AF184="")*((AP$1-მონაცემები!$I184)/365)),0)</f>
        <v>0</v>
      </c>
      <c r="AQ184" s="8">
        <f>IF(მონაცემები!$I184&lt;&gt;"არ დაწყებულა",((AQ$1&gt;მონაცემები!$I184)*OR(მონაცემები!$AF184&gt;AQ$1,მონაცემები!$AF184="")*((AQ$1-მონაცემები!$I184)/365)),0)</f>
        <v>0</v>
      </c>
      <c r="AR184" s="8">
        <f>IF(მონაცემები!$I184&lt;&gt;"არ დაწყებულა",((AR$1&gt;მონაცემები!$I184)*OR(მონაცემები!$AF184&gt;AR$1,მონაცემები!$AF184="")*((AR$1-მონაცემები!$I184)/365)),0)</f>
        <v>0</v>
      </c>
      <c r="AS184" s="8">
        <f>IF(მონაცემები!$I184&lt;&gt;"არ დაწყებულა",((AS$1&gt;მონაცემები!$I184)*OR(მონაცემები!$AF184&gt;AS$1,მონაცემები!$AF184="")*((AS$1-მონაცემები!$I184)/365)),0)</f>
        <v>0</v>
      </c>
      <c r="AT184" s="8">
        <f>IF(მონაცემები!$I184&lt;&gt;"არ დაწყებულა",((AT$1&gt;მონაცემები!$I184)*OR(მონაცემები!$AF184&gt;AT$1,მონაცემები!$AF184="")*((AT$1-მონაცემები!$I184)/365)),0)</f>
        <v>0</v>
      </c>
      <c r="AU184" s="8">
        <f>IF(მონაცემები!$I184&lt;&gt;"არ დაწყებულა",((AU$1&gt;მონაცემები!$I184)*OR(მონაცემები!$AF184&gt;AU$1,მონაცემები!$AF184="")*((AU$1-მონაცემები!$I184)/365)),0)</f>
        <v>0</v>
      </c>
      <c r="AV184" s="8">
        <f>IF(მონაცემები!$I184&lt;&gt;"არ დაწყებულა",((AV$1&gt;მონაცემები!$I184)*OR(მონაცემები!$AF184&gt;AV$1,მონაცემები!$AF184="")*((AV$1-მონაცემები!$I184)/365)),0)</f>
        <v>0</v>
      </c>
      <c r="AW184" s="8">
        <f>IF(მონაცემები!$I184&lt;&gt;"არ დაწყებულა",((AW$1&gt;მონაცემები!$I184)*OR(მონაცემები!$AF184&gt;AW$1,მონაცემები!$AF184="")*((AW$1-მონაცემები!$I184)/365)),0)</f>
        <v>0</v>
      </c>
      <c r="AX184" s="8">
        <f>IF(მონაცემები!$I184&lt;&gt;"არ დაწყებულა",((AX$1&gt;მონაცემები!$I184)*OR(მონაცემები!$AF184&gt;AX$1,მონაცემები!$AF184="")*((AX$1-მონაცემები!$I184)/365)),0)</f>
        <v>0</v>
      </c>
      <c r="AY184" s="8">
        <f>IF(მონაცემები!$I184&lt;&gt;"არ დაწყებულა",((AY$1&gt;მონაცემები!$I184)*OR(მონაცემები!$AF184&gt;AY$1,მონაცემები!$AF184="")*((AY$1-მონაცემები!$I184)/365)),0)</f>
        <v>0</v>
      </c>
      <c r="AZ184" s="8">
        <f>IF(მონაცემები!$I184&lt;&gt;"არ დაწყებულა",((AZ$1&gt;მონაცემები!$I184)*OR(მონაცემები!$AF184&gt;AZ$1,მონაცემები!$AF184="")*((AZ$1-მონაცემები!$I184)/365)),0)</f>
        <v>0</v>
      </c>
      <c r="BA184" s="8">
        <f>IF(მონაცემები!$I184&lt;&gt;"არ დაწყებულა",((BA$1&gt;მონაცემები!$I184)*OR(მონაცემები!$AF184&gt;BA$1,მონაცემები!$AF184="")*((BA$1-მონაცემები!$I184)/365)),0)</f>
        <v>0</v>
      </c>
      <c r="BB184" s="8">
        <f>IF(მონაცემები!$I184&lt;&gt;"არ დაწყებულა",((BB$1&gt;მონაცემები!$I184)*OR(მონაცემები!$AF184&gt;BB$1,მონაცემები!$AF184="")*((BB$1-მონაცემები!$I184)/365)),0)</f>
        <v>0</v>
      </c>
      <c r="BC184" s="8">
        <f>IF(მონაცემები!$I184&lt;&gt;"არ დაწყებულა",((BC$1&gt;მონაცემები!$I184)*OR(მონაცემები!$AF184&gt;BC$1,მონაცემები!$AF184="")*((BC$1-მონაცემები!$I184)/365)),0)</f>
        <v>0</v>
      </c>
      <c r="BD184" s="8">
        <f>IF(მონაცემები!$I184&lt;&gt;"არ დაწყებულა",((BD$1&gt;მონაცემები!$I184)*OR(მონაცემები!$AF184&gt;BD$1,მონაცემები!$AF184="")*((BD$1-მონაცემები!$I184)/365)),0)</f>
        <v>0</v>
      </c>
    </row>
    <row r="185" spans="2:56">
      <c r="B185" s="8">
        <f>IF(მონაცემები!$I185&lt;&gt;"არ დაწყებულა",((B$1&gt;მონაცემები!$I185)*OR(მონაცემები!$AF185&gt;B$1,მონაცემები!$AF185="")*((B$1-მონაცემები!$I185)/365)),0)</f>
        <v>0</v>
      </c>
      <c r="C185" s="8">
        <f>IF(მონაცემები!$I185&lt;&gt;"არ დაწყებულა",((C$1&gt;მონაცემები!$I185)*OR(მონაცემები!$AF185&gt;C$1,მონაცემები!$AF185="")*((C$1-მონაცემები!$I185)/365)),0)</f>
        <v>0</v>
      </c>
      <c r="D185" s="8">
        <f>IF(მონაცემები!$I185&lt;&gt;"არ დაწყებულა",((D$1&gt;მონაცემები!$I185)*OR(მონაცემები!$AF185&gt;D$1,მონაცემები!$AF185="")*((D$1-მონაცემები!$I185)/365)),0)</f>
        <v>0</v>
      </c>
      <c r="E185" s="8">
        <f>IF(მონაცემები!$I185&lt;&gt;"არ დაწყებულა",((E$1&gt;მონაცემები!$I185)*OR(მონაცემები!$AF185&gt;E$1,მონაცემები!$AF185="")*((E$1-მონაცემები!$I185)/365)),0)</f>
        <v>0</v>
      </c>
      <c r="F185" s="8">
        <f>IF(მონაცემები!$I185&lt;&gt;"არ დაწყებულა",((F$1&gt;მონაცემები!$I185)*OR(მონაცემები!$AF185&gt;F$1,მონაცემები!$AF185="")*((F$1-მონაცემები!$I185)/365)),0)</f>
        <v>0</v>
      </c>
      <c r="G185" s="8">
        <f>IF(მონაცემები!$I185&lt;&gt;"არ დაწყებულა",((G$1&gt;მონაცემები!$I185)*OR(მონაცემები!$AF185&gt;G$1,მონაცემები!$AF185="")*((G$1-მონაცემები!$I185)/365)),0)</f>
        <v>0</v>
      </c>
      <c r="H185" s="8">
        <f>IF(მონაცემები!$I185&lt;&gt;"არ დაწყებულა",((H$1&gt;მონაცემები!$I185)*OR(მონაცემები!$AF185&gt;H$1,მონაცემები!$AF185="")*((H$1-მონაცემები!$I185)/365)),0)</f>
        <v>0</v>
      </c>
      <c r="I185" s="8">
        <f>IF(მონაცემები!$I185&lt;&gt;"არ დაწყებულა",((I$1&gt;მონაცემები!$I185)*OR(მონაცემები!$AF185&gt;I$1,მონაცემები!$AF185="")*((I$1-მონაცემები!$I185)/365)),0)</f>
        <v>0</v>
      </c>
      <c r="J185" s="8">
        <f>IF(მონაცემები!$I185&lt;&gt;"არ დაწყებულა",((J$1&gt;მონაცემები!$I185)*OR(მონაცემები!$AF185&gt;J$1,მონაცემები!$AF185="")*((J$1-მონაცემები!$I185)/365)),0)</f>
        <v>0</v>
      </c>
      <c r="K185" s="8">
        <f>IF(მონაცემები!$I185&lt;&gt;"არ დაწყებულა",((K$1&gt;მონაცემები!$I185)*OR(მონაცემები!$AF185&gt;K$1,მონაცემები!$AF185="")*((K$1-მონაცემები!$I185)/365)),0)</f>
        <v>0</v>
      </c>
      <c r="L185" s="8">
        <f>IF(მონაცემები!$I185&lt;&gt;"არ დაწყებულა",((L$1&gt;მონაცემები!$I185)*OR(მონაცემები!$AF185&gt;L$1,მონაცემები!$AF185="")*((L$1-მონაცემები!$I185)/365)),0)</f>
        <v>0</v>
      </c>
      <c r="M185" s="8">
        <f>IF(მონაცემები!$I185&lt;&gt;"არ დაწყებულა",((M$1&gt;მონაცემები!$I185)*OR(მონაცემები!$AF185&gt;M$1,მონაცემები!$AF185="")*((M$1-მონაცემები!$I185)/365)),0)</f>
        <v>0</v>
      </c>
      <c r="N185" s="8">
        <f>IF(მონაცემები!$I185&lt;&gt;"არ დაწყებულა",((N$1&gt;მონაცემები!$I185)*OR(მონაცემები!$AF185&gt;N$1,მონაცემები!$AF185="")*((N$1-მონაცემები!$I185)/365)),0)</f>
        <v>0</v>
      </c>
      <c r="O185" s="8">
        <f>IF(მონაცემები!$I185&lt;&gt;"არ დაწყებულა",((O$1&gt;მონაცემები!$I185)*OR(მონაცემები!$AF185&gt;O$1,მონაცემები!$AF185="")*((O$1-მონაცემები!$I185)/365)),0)</f>
        <v>0</v>
      </c>
      <c r="P185" s="8">
        <f>IF(მონაცემები!$I185&lt;&gt;"არ დაწყებულა",((P$1&gt;მონაცემები!$I185)*OR(მონაცემები!$AF185&gt;P$1,მონაცემები!$AF185="")*((P$1-მონაცემები!$I185)/365)),0)</f>
        <v>0</v>
      </c>
      <c r="Q185" s="8">
        <f>IF(მონაცემები!$I185&lt;&gt;"არ დაწყებულა",((Q$1&gt;მონაცემები!$I185)*OR(მონაცემები!$AF185&gt;Q$1,მონაცემები!$AF185="")*((Q$1-მონაცემები!$I185)/365)),0)</f>
        <v>0</v>
      </c>
      <c r="R185" s="8">
        <f>IF(მონაცემები!$I185&lt;&gt;"არ დაწყებულა",((R$1&gt;მონაცემები!$I185)*OR(მონაცემები!$AF185&gt;R$1,მონაცემები!$AF185="")*((R$1-მონაცემები!$I185)/365)),0)</f>
        <v>0</v>
      </c>
      <c r="S185" s="8">
        <f>IF(მონაცემები!$I185&lt;&gt;"არ დაწყებულა",((S$1&gt;მონაცემები!$I185)*OR(მონაცემები!$AF185&gt;S$1,მონაცემები!$AF185="")*((S$1-მონაცემები!$I185)/365)),0)</f>
        <v>0</v>
      </c>
      <c r="T185" s="8">
        <f>IF(მონაცემები!$I185&lt;&gt;"არ დაწყებულა",((T$1&gt;მონაცემები!$I185)*OR(მონაცემები!$AF185&gt;T$1,მონაცემები!$AF185="")*((T$1-მონაცემები!$I185)/365)),0)</f>
        <v>0</v>
      </c>
      <c r="U185" s="8">
        <f>IF(მონაცემები!$I185&lt;&gt;"არ დაწყებულა",((U$1&gt;მონაცემები!$I185)*OR(მონაცემები!$AF185&gt;U$1,მონაცემები!$AF185="")*((U$1-მონაცემები!$I185)/365)),0)</f>
        <v>0</v>
      </c>
      <c r="V185" s="8">
        <f>IF(მონაცემები!$I185&lt;&gt;"არ დაწყებულა",((V$1&gt;მონაცემები!$I185)*OR(მონაცემები!$AF185&gt;V$1,მონაცემები!$AF185="")*((V$1-მონაცემები!$I185)/365)),0)</f>
        <v>0</v>
      </c>
      <c r="W185" s="8">
        <f>IF(მონაცემები!$I185&lt;&gt;"არ დაწყებულა",((W$1&gt;მონაცემები!$I185)*OR(მონაცემები!$AF185&gt;W$1,მონაცემები!$AF185="")*((W$1-მონაცემები!$I185)/365)),0)</f>
        <v>0</v>
      </c>
      <c r="X185" s="8">
        <f>IF(მონაცემები!$I185&lt;&gt;"არ დაწყებულა",((X$1&gt;მონაცემები!$I185)*OR(მონაცემები!$AF185&gt;X$1,მონაცემები!$AF185="")*((X$1-მონაცემები!$I185)/365)),0)</f>
        <v>0</v>
      </c>
      <c r="Y185" s="8">
        <f>IF(მონაცემები!$I185&lt;&gt;"არ დაწყებულა",((Y$1&gt;მონაცემები!$I185)*OR(მონაცემები!$AF185&gt;Y$1,მონაცემები!$AF185="")*((Y$1-მონაცემები!$I185)/365)),0)</f>
        <v>0</v>
      </c>
      <c r="Z185" s="8">
        <f>IF(მონაცემები!$I185&lt;&gt;"არ დაწყებულა",((Z$1&gt;მონაცემები!$I185)*OR(მონაცემები!$AF185&gt;Z$1,მონაცემები!$AF185="")*((Z$1-მონაცემები!$I185)/365)),0)</f>
        <v>0</v>
      </c>
      <c r="AA185" s="8">
        <f>IF(მონაცემები!$I185&lt;&gt;"არ დაწყებულა",((AA$1&gt;მონაცემები!$I185)*OR(მონაცემები!$AF185&gt;AA$1,მონაცემები!$AF185="")*((AA$1-მონაცემები!$I185)/365)),0)</f>
        <v>0</v>
      </c>
      <c r="AB185" s="8">
        <f>IF(მონაცემები!$I185&lt;&gt;"არ დაწყებულა",((AB$1&gt;მონაცემები!$I185)*OR(მონაცემები!$AF185&gt;AB$1,მონაცემები!$AF185="")*((AB$1-მონაცემები!$I185)/365)),0)</f>
        <v>0</v>
      </c>
      <c r="AC185" s="8">
        <f>IF(მონაცემები!$I185&lt;&gt;"არ დაწყებულა",((AC$1&gt;მონაცემები!$I185)*OR(მონაცემები!$AF185&gt;AC$1,მონაცემები!$AF185="")*((AC$1-მონაცემები!$I185)/365)),0)</f>
        <v>0</v>
      </c>
      <c r="AD185" s="8">
        <f>IF(მონაცემები!$I185&lt;&gt;"არ დაწყებულა",((AD$1&gt;მონაცემები!$I185)*OR(მონაცემები!$AF185&gt;AD$1,მონაცემები!$AF185="")*((AD$1-მონაცემები!$I185)/365)),0)</f>
        <v>0</v>
      </c>
      <c r="AE185" s="8">
        <f>IF(მონაცემები!$I185&lt;&gt;"არ დაწყებულა",((AE$1&gt;მონაცემები!$I185)*OR(მონაცემები!$AF185&gt;AE$1,მონაცემები!$AF185="")*((AE$1-მონაცემები!$I185)/365)),0)</f>
        <v>0</v>
      </c>
      <c r="AF185" s="8">
        <f>IF(მონაცემები!$I185&lt;&gt;"არ დაწყებულა",((AF$1&gt;მონაცემები!$I185)*OR(მონაცემები!$AF185&gt;AF$1,მონაცემები!$AF185="")*((AF$1-მონაცემები!$I185)/365)),0)</f>
        <v>0</v>
      </c>
      <c r="AG185" s="8">
        <f>IF(მონაცემები!$I185&lt;&gt;"არ დაწყებულა",((AG$1&gt;მონაცემები!$I185)*OR(მონაცემები!$AF185&gt;AG$1,მონაცემები!$AF185="")*((AG$1-მონაცემები!$I185)/365)),0)</f>
        <v>0</v>
      </c>
      <c r="AH185" s="8">
        <f>IF(მონაცემები!$I185&lt;&gt;"არ დაწყებულა",((AH$1&gt;მონაცემები!$I185)*OR(მონაცემები!$AF185&gt;AH$1,მონაცემები!$AF185="")*((AH$1-მონაცემები!$I185)/365)),0)</f>
        <v>0</v>
      </c>
      <c r="AI185" s="8">
        <f>IF(მონაცემები!$I185&lt;&gt;"არ დაწყებულა",((AI$1&gt;მონაცემები!$I185)*OR(მონაცემები!$AF185&gt;AI$1,მონაცემები!$AF185="")*((AI$1-მონაცემები!$I185)/365)),0)</f>
        <v>0</v>
      </c>
      <c r="AJ185" s="8">
        <f>IF(მონაცემები!$I185&lt;&gt;"არ დაწყებულა",((AJ$1&gt;მონაცემები!$I185)*OR(მონაცემები!$AF185&gt;AJ$1,მონაცემები!$AF185="")*((AJ$1-მონაცემები!$I185)/365)),0)</f>
        <v>0</v>
      </c>
      <c r="AK185" s="8">
        <f>IF(მონაცემები!$I185&lt;&gt;"არ დაწყებულა",((AK$1&gt;მონაცემები!$I185)*OR(მონაცემები!$AF185&gt;AK$1,მონაცემები!$AF185="")*((AK$1-მონაცემები!$I185)/365)),0)</f>
        <v>0</v>
      </c>
      <c r="AL185" s="8">
        <f>IF(მონაცემები!$I185&lt;&gt;"არ დაწყებულა",((AL$1&gt;მონაცემები!$I185)*OR(მონაცემები!$AF185&gt;AL$1,მონაცემები!$AF185="")*((AL$1-მონაცემები!$I185)/365)),0)</f>
        <v>0</v>
      </c>
      <c r="AM185" s="8">
        <f>IF(მონაცემები!$I185&lt;&gt;"არ დაწყებულა",((AM$1&gt;მონაცემები!$I185)*OR(მონაცემები!$AF185&gt;AM$1,მონაცემები!$AF185="")*((AM$1-მონაცემები!$I185)/365)),0)</f>
        <v>0</v>
      </c>
      <c r="AN185" s="8">
        <f>IF(მონაცემები!$I185&lt;&gt;"არ დაწყებულა",((AN$1&gt;მონაცემები!$I185)*OR(მონაცემები!$AF185&gt;AN$1,მონაცემები!$AF185="")*((AN$1-მონაცემები!$I185)/365)),0)</f>
        <v>0</v>
      </c>
      <c r="AO185" s="8">
        <f>IF(მონაცემები!$I185&lt;&gt;"არ დაწყებულა",((AO$1&gt;მონაცემები!$I185)*OR(მონაცემები!$AF185&gt;AO$1,მონაცემები!$AF185="")*((AO$1-მონაცემები!$I185)/365)),0)</f>
        <v>0</v>
      </c>
      <c r="AP185" s="8">
        <f>IF(მონაცემები!$I185&lt;&gt;"არ დაწყებულა",((AP$1&gt;მონაცემები!$I185)*OR(მონაცემები!$AF185&gt;AP$1,მონაცემები!$AF185="")*((AP$1-მონაცემები!$I185)/365)),0)</f>
        <v>0</v>
      </c>
      <c r="AQ185" s="8">
        <f>IF(მონაცემები!$I185&lt;&gt;"არ დაწყებულა",((AQ$1&gt;მონაცემები!$I185)*OR(მონაცემები!$AF185&gt;AQ$1,მონაცემები!$AF185="")*((AQ$1-მონაცემები!$I185)/365)),0)</f>
        <v>0</v>
      </c>
      <c r="AR185" s="8">
        <f>IF(მონაცემები!$I185&lt;&gt;"არ დაწყებულა",((AR$1&gt;მონაცემები!$I185)*OR(მონაცემები!$AF185&gt;AR$1,მონაცემები!$AF185="")*((AR$1-მონაცემები!$I185)/365)),0)</f>
        <v>0</v>
      </c>
      <c r="AS185" s="8">
        <f>IF(მონაცემები!$I185&lt;&gt;"არ დაწყებულა",((AS$1&gt;მონაცემები!$I185)*OR(მონაცემები!$AF185&gt;AS$1,მონაცემები!$AF185="")*((AS$1-მონაცემები!$I185)/365)),0)</f>
        <v>0</v>
      </c>
      <c r="AT185" s="8">
        <f>IF(მონაცემები!$I185&lt;&gt;"არ დაწყებულა",((AT$1&gt;მონაცემები!$I185)*OR(მონაცემები!$AF185&gt;AT$1,მონაცემები!$AF185="")*((AT$1-მონაცემები!$I185)/365)),0)</f>
        <v>0</v>
      </c>
      <c r="AU185" s="8">
        <f>IF(მონაცემები!$I185&lt;&gt;"არ დაწყებულა",((AU$1&gt;მონაცემები!$I185)*OR(მონაცემები!$AF185&gt;AU$1,მონაცემები!$AF185="")*((AU$1-მონაცემები!$I185)/365)),0)</f>
        <v>0</v>
      </c>
      <c r="AV185" s="8">
        <f>IF(მონაცემები!$I185&lt;&gt;"არ დაწყებულა",((AV$1&gt;მონაცემები!$I185)*OR(მონაცემები!$AF185&gt;AV$1,მონაცემები!$AF185="")*((AV$1-მონაცემები!$I185)/365)),0)</f>
        <v>0</v>
      </c>
      <c r="AW185" s="8">
        <f>IF(მონაცემები!$I185&lt;&gt;"არ დაწყებულა",((AW$1&gt;მონაცემები!$I185)*OR(მონაცემები!$AF185&gt;AW$1,მონაცემები!$AF185="")*((AW$1-მონაცემები!$I185)/365)),0)</f>
        <v>0</v>
      </c>
      <c r="AX185" s="8">
        <f>IF(მონაცემები!$I185&lt;&gt;"არ დაწყებულა",((AX$1&gt;მონაცემები!$I185)*OR(მონაცემები!$AF185&gt;AX$1,მონაცემები!$AF185="")*((AX$1-მონაცემები!$I185)/365)),0)</f>
        <v>0</v>
      </c>
      <c r="AY185" s="8">
        <f>IF(მონაცემები!$I185&lt;&gt;"არ დაწყებულა",((AY$1&gt;მონაცემები!$I185)*OR(მონაცემები!$AF185&gt;AY$1,მონაცემები!$AF185="")*((AY$1-მონაცემები!$I185)/365)),0)</f>
        <v>0</v>
      </c>
      <c r="AZ185" s="8">
        <f>IF(მონაცემები!$I185&lt;&gt;"არ დაწყებულა",((AZ$1&gt;მონაცემები!$I185)*OR(მონაცემები!$AF185&gt;AZ$1,მონაცემები!$AF185="")*((AZ$1-მონაცემები!$I185)/365)),0)</f>
        <v>0</v>
      </c>
      <c r="BA185" s="8">
        <f>IF(მონაცემები!$I185&lt;&gt;"არ დაწყებულა",((BA$1&gt;მონაცემები!$I185)*OR(მონაცემები!$AF185&gt;BA$1,მონაცემები!$AF185="")*((BA$1-მონაცემები!$I185)/365)),0)</f>
        <v>0</v>
      </c>
      <c r="BB185" s="8">
        <f>IF(მონაცემები!$I185&lt;&gt;"არ დაწყებულა",((BB$1&gt;მონაცემები!$I185)*OR(მონაცემები!$AF185&gt;BB$1,მონაცემები!$AF185="")*((BB$1-მონაცემები!$I185)/365)),0)</f>
        <v>0</v>
      </c>
      <c r="BC185" s="8">
        <f>IF(მონაცემები!$I185&lt;&gt;"არ დაწყებულა",((BC$1&gt;მონაცემები!$I185)*OR(მონაცემები!$AF185&gt;BC$1,მონაცემები!$AF185="")*((BC$1-მონაცემები!$I185)/365)),0)</f>
        <v>0</v>
      </c>
      <c r="BD185" s="8">
        <f>IF(მონაცემები!$I185&lt;&gt;"არ დაწყებულა",((BD$1&gt;მონაცემები!$I185)*OR(მონაცემები!$AF185&gt;BD$1,მონაცემები!$AF185="")*((BD$1-მონაცემები!$I185)/365)),0)</f>
        <v>0</v>
      </c>
    </row>
    <row r="186" spans="2:56">
      <c r="B186" s="8">
        <f>IF(მონაცემები!$I186&lt;&gt;"არ დაწყებულა",((B$1&gt;მონაცემები!$I186)*OR(მონაცემები!$AF186&gt;B$1,მონაცემები!$AF186="")*((B$1-მონაცემები!$I186)/365)),0)</f>
        <v>0.12876712328767123</v>
      </c>
      <c r="C186" s="8">
        <f>IF(მონაცემები!$I186&lt;&gt;"არ დაწყებულა",((C$1&gt;მონაცემები!$I186)*OR(მონაცემები!$AF186&gt;C$1,მონაცემები!$AF186="")*((C$1-მონაცემები!$I186)/365)),0)</f>
        <v>0.21369863013698631</v>
      </c>
      <c r="D186" s="8">
        <f>IF(მონაცემები!$I186&lt;&gt;"არ დაწყებულა",((D$1&gt;მონაცემები!$I186)*OR(მონაცემები!$AF186&gt;D$1,მონაცემები!$AF186="")*((D$1-მონაცემები!$I186)/365)),0)</f>
        <v>0.29041095890410956</v>
      </c>
      <c r="E186" s="8">
        <f>IF(მონაცემები!$I186&lt;&gt;"არ დაწყებულა",((E$1&gt;მონაცემები!$I186)*OR(მონაცემები!$AF186&gt;E$1,მონაცემები!$AF186="")*((E$1-მონაცემები!$I186)/365)),0)</f>
        <v>0.37534246575342467</v>
      </c>
      <c r="F186" s="8">
        <f>IF(მონაცემები!$I186&lt;&gt;"არ დაწყებულა",((F$1&gt;მონაცემები!$I186)*OR(მონაცემები!$AF186&gt;F$1,მონაცემები!$AF186="")*((F$1-მონაცემები!$I186)/365)),0)</f>
        <v>0.45753424657534247</v>
      </c>
      <c r="G186" s="8">
        <f>IF(მონაცემები!$I186&lt;&gt;"არ დაწყებულა",((G$1&gt;მონაცემები!$I186)*OR(მონაცემები!$AF186&gt;G$1,მონაცემები!$AF186="")*((G$1-მონაცემები!$I186)/365)),0)</f>
        <v>0.54246575342465753</v>
      </c>
      <c r="H186" s="8">
        <f>IF(მონაცემები!$I186&lt;&gt;"არ დაწყებულა",((H$1&gt;მონაცემები!$I186)*OR(მონაცემები!$AF186&gt;H$1,მონაცემები!$AF186="")*((H$1-მონაცემები!$I186)/365)),0)</f>
        <v>0.62465753424657533</v>
      </c>
      <c r="I186" s="8">
        <f>IF(მონაცემები!$I186&lt;&gt;"არ დაწყებულა",((I$1&gt;მონაცემები!$I186)*OR(მონაცემები!$AF186&gt;I$1,მონაცემები!$AF186="")*((I$1-მონაცემები!$I186)/365)),0)</f>
        <v>0.70958904109589038</v>
      </c>
      <c r="J186" s="8">
        <f>IF(მონაცემები!$I186&lt;&gt;"არ დაწყებულა",((J$1&gt;მონაცემები!$I186)*OR(მონაცემები!$AF186&gt;J$1,მონაცემები!$AF186="")*((J$1-მონაცემები!$I186)/365)),0)</f>
        <v>0.79452054794520544</v>
      </c>
      <c r="K186" s="8">
        <f>IF(მონაცემები!$I186&lt;&gt;"არ დაწყებულა",((K$1&gt;მონაცემები!$I186)*OR(მონაცემები!$AF186&gt;K$1,მონაცემები!$AF186="")*((K$1-მონაცემები!$I186)/365)),0)</f>
        <v>0.87671232876712324</v>
      </c>
      <c r="L186" s="8">
        <f>IF(მონაცემები!$I186&lt;&gt;"არ დაწყებულა",((L$1&gt;მონაცემები!$I186)*OR(მონაცემები!$AF186&gt;L$1,მონაცემები!$AF186="")*((L$1-მონაცემები!$I186)/365)),0)</f>
        <v>0.9616438356164384</v>
      </c>
      <c r="M186" s="8">
        <f>IF(მონაცემები!$I186&lt;&gt;"არ დაწყებულა",((M$1&gt;მონაცემები!$I186)*OR(მონაცემები!$AF186&gt;M$1,მონაცემები!$AF186="")*((M$1-მონაცემები!$I186)/365)),0)</f>
        <v>1.0438356164383562</v>
      </c>
      <c r="N186" s="8">
        <f>IF(მონაცემები!$I186&lt;&gt;"არ დაწყებულა",((N$1&gt;მონაცემები!$I186)*OR(მონაცემები!$AF186&gt;N$1,მონაცემები!$AF186="")*((N$1-მონაცემები!$I186)/365)),0)</f>
        <v>1.1287671232876713</v>
      </c>
      <c r="O186" s="8">
        <f>IF(მონაცემები!$I186&lt;&gt;"არ დაწყებულა",((O$1&gt;მონაცემები!$I186)*OR(მონაცემები!$AF186&gt;O$1,მონაცემები!$AF186="")*((O$1-მონაცემები!$I186)/365)),0)</f>
        <v>1.2136986301369863</v>
      </c>
      <c r="P186" s="8">
        <f>IF(მონაცემები!$I186&lt;&gt;"არ დაწყებულა",((P$1&gt;მონაცემები!$I186)*OR(მონაცემები!$AF186&gt;P$1,მონაცემები!$AF186="")*((P$1-მონაცემები!$I186)/365)),0)</f>
        <v>1.2931506849315069</v>
      </c>
      <c r="Q186" s="8">
        <f>IF(მონაცემები!$I186&lt;&gt;"არ დაწყებულა",((Q$1&gt;მონაცემები!$I186)*OR(მონაცემები!$AF186&gt;Q$1,მონაცემები!$AF186="")*((Q$1-მონაცემები!$I186)/365)),0)</f>
        <v>1.3780821917808219</v>
      </c>
      <c r="R186" s="8">
        <f>IF(მონაცემები!$I186&lt;&gt;"არ დაწყებულა",((R$1&gt;მონაცემები!$I186)*OR(მონაცემები!$AF186&gt;R$1,მონაცემები!$AF186="")*((R$1-მონაცემები!$I186)/365)),0)</f>
        <v>1.4602739726027398</v>
      </c>
      <c r="S186" s="8">
        <f>IF(მონაცემები!$I186&lt;&gt;"არ დაწყებულა",((S$1&gt;მონაცემები!$I186)*OR(მონაცემები!$AF186&gt;S$1,მონაცემები!$AF186="")*((S$1-მონაცემები!$I186)/365)),0)</f>
        <v>1.5452054794520549</v>
      </c>
      <c r="T186" s="8">
        <f>IF(მონაცემები!$I186&lt;&gt;"არ დაწყებულა",((T$1&gt;მონაცემები!$I186)*OR(მონაცემები!$AF186&gt;T$1,მონაცემები!$AF186="")*((T$1-მონაცემები!$I186)/365)),0)</f>
        <v>1.6273972602739726</v>
      </c>
      <c r="U186" s="8">
        <f>IF(მონაცემები!$I186&lt;&gt;"არ დაწყებულა",((U$1&gt;მონაცემები!$I186)*OR(მონაცემები!$AF186&gt;U$1,მონაცემები!$AF186="")*((U$1-მონაცემები!$I186)/365)),0)</f>
        <v>1.7123287671232876</v>
      </c>
      <c r="V186" s="8">
        <f>IF(მონაცემები!$I186&lt;&gt;"არ დაწყებულა",((V$1&gt;მონაცემები!$I186)*OR(მონაცემები!$AF186&gt;V$1,მონაცემები!$AF186="")*((V$1-მონაცემები!$I186)/365)),0)</f>
        <v>1.7972602739726027</v>
      </c>
      <c r="W186" s="8">
        <f>IF(მონაცემები!$I186&lt;&gt;"არ დაწყებულა",((W$1&gt;მონაცემები!$I186)*OR(მონაცემები!$AF186&gt;W$1,მონაცემები!$AF186="")*((W$1-მონაცემები!$I186)/365)),0)</f>
        <v>1.8794520547945206</v>
      </c>
      <c r="X186" s="8">
        <f>IF(მონაცემები!$I186&lt;&gt;"არ დაწყებულა",((X$1&gt;მონაცემები!$I186)*OR(მონაცემები!$AF186&gt;X$1,მონაცემები!$AF186="")*((X$1-მონაცემები!$I186)/365)),0)</f>
        <v>1.9643835616438357</v>
      </c>
      <c r="Y186" s="8">
        <f>IF(მონაცემები!$I186&lt;&gt;"არ დაწყებულა",((Y$1&gt;მონაცემები!$I186)*OR(მონაცემები!$AF186&gt;Y$1,მონაცემები!$AF186="")*((Y$1-მონაცემები!$I186)/365)),0)</f>
        <v>2.0465753424657533</v>
      </c>
      <c r="Z186" s="8">
        <f>IF(მონაცემები!$I186&lt;&gt;"არ დაწყებულა",((Z$1&gt;მონაცემები!$I186)*OR(მონაცემები!$AF186&gt;Z$1,მონაცემები!$AF186="")*((Z$1-მონაცემები!$I186)/365)),0)</f>
        <v>2.1315068493150684</v>
      </c>
      <c r="AA186" s="8">
        <f>IF(მონაცემები!$I186&lt;&gt;"არ დაწყებულა",((AA$1&gt;მონაცემები!$I186)*OR(მონაცემები!$AF186&gt;AA$1,მონაცემები!$AF186="")*((AA$1-მონაცემები!$I186)/365)),0)</f>
        <v>2.2164383561643834</v>
      </c>
      <c r="AB186" s="8">
        <f>IF(მონაცემები!$I186&lt;&gt;"არ დაწყებულა",((AB$1&gt;მონაცემები!$I186)*OR(მონაცემები!$AF186&gt;AB$1,მონაცემები!$AF186="")*((AB$1-მონაცემები!$I186)/365)),0)</f>
        <v>2.2931506849315069</v>
      </c>
      <c r="AC186" s="8">
        <f>IF(მონაცემები!$I186&lt;&gt;"არ დაწყებულა",((AC$1&gt;მონაცემები!$I186)*OR(მონაცემები!$AF186&gt;AC$1,მონაცემები!$AF186="")*((AC$1-მონაცემები!$I186)/365)),0)</f>
        <v>2.3780821917808219</v>
      </c>
      <c r="AD186" s="8">
        <f>IF(მონაცემები!$I186&lt;&gt;"არ დაწყებულა",((AD$1&gt;მონაცემები!$I186)*OR(მონაცემები!$AF186&gt;AD$1,მონაცემები!$AF186="")*((AD$1-მონაცემები!$I186)/365)),0)</f>
        <v>2.4602739726027396</v>
      </c>
      <c r="AE186" s="8">
        <f>IF(მონაცემები!$I186&lt;&gt;"არ დაწყებულა",((AE$1&gt;მონაცემები!$I186)*OR(მონაცემები!$AF186&gt;AE$1,მონაცემები!$AF186="")*((AE$1-მონაცემები!$I186)/365)),0)</f>
        <v>2.5452054794520547</v>
      </c>
      <c r="AF186" s="8">
        <f>IF(მონაცემები!$I186&lt;&gt;"არ დაწყებულა",((AF$1&gt;მონაცემები!$I186)*OR(მონაცემები!$AF186&gt;AF$1,მონაცემები!$AF186="")*((AF$1-მონაცემები!$I186)/365)),0)</f>
        <v>2.6273972602739728</v>
      </c>
      <c r="AG186" s="8">
        <f>IF(მონაცემები!$I186&lt;&gt;"არ დაწყებულა",((AG$1&gt;მონაცემები!$I186)*OR(მონაცემები!$AF186&gt;AG$1,მონაცემები!$AF186="")*((AG$1-მონაცემები!$I186)/365)),0)</f>
        <v>2.7123287671232879</v>
      </c>
      <c r="AH186" s="8">
        <f>IF(მონაცემები!$I186&lt;&gt;"არ დაწყებულა",((AH$1&gt;მონაცემები!$I186)*OR(მონაცემები!$AF186&gt;AH$1,მონაცემები!$AF186="")*((AH$1-მონაცემები!$I186)/365)),0)</f>
        <v>2.7972602739726029</v>
      </c>
      <c r="AI186" s="8">
        <f>IF(მონაცემები!$I186&lt;&gt;"არ დაწყებულა",((AI$1&gt;მონაცემები!$I186)*OR(მონაცემები!$AF186&gt;AI$1,მონაცემები!$AF186="")*((AI$1-მონაცემები!$I186)/365)),0)</f>
        <v>2.8794520547945206</v>
      </c>
      <c r="AJ186" s="8">
        <f>IF(მონაცემები!$I186&lt;&gt;"არ დაწყებულა",((AJ$1&gt;მონაცემები!$I186)*OR(მონაცემები!$AF186&gt;AJ$1,მონაცემები!$AF186="")*((AJ$1-მონაცემები!$I186)/365)),0)</f>
        <v>2.9643835616438357</v>
      </c>
      <c r="AK186" s="8">
        <f>IF(მონაცემები!$I186&lt;&gt;"არ დაწყებულა",((AK$1&gt;მონაცემები!$I186)*OR(მონაცემები!$AF186&gt;AK$1,მონაცემები!$AF186="")*((AK$1-მონაცემები!$I186)/365)),0)</f>
        <v>3.0465753424657533</v>
      </c>
      <c r="AL186" s="8">
        <f>IF(მონაცემები!$I186&lt;&gt;"არ დაწყებულა",((AL$1&gt;მონაცემები!$I186)*OR(მონაცემები!$AF186&gt;AL$1,მონაცემები!$AF186="")*((AL$1-მონაცემები!$I186)/365)),0)</f>
        <v>3.1315068493150684</v>
      </c>
      <c r="AM186" s="8">
        <f>IF(მონაცემები!$I186&lt;&gt;"არ დაწყებულა",((AM$1&gt;მონაცემები!$I186)*OR(მონაცემები!$AF186&gt;AM$1,მონაცემები!$AF186="")*((AM$1-მონაცემები!$I186)/365)),0)</f>
        <v>3.2164383561643834</v>
      </c>
      <c r="AN186" s="8">
        <f>IF(მონაცემები!$I186&lt;&gt;"არ დაწყებულა",((AN$1&gt;მონაცემები!$I186)*OR(მონაცემები!$AF186&gt;AN$1,მონაცემები!$AF186="")*((AN$1-მონაცემები!$I186)/365)),0)</f>
        <v>3.2931506849315069</v>
      </c>
      <c r="AO186" s="8">
        <f>IF(მონაცემები!$I186&lt;&gt;"არ დაწყებულა",((AO$1&gt;მონაცემები!$I186)*OR(მონაცემები!$AF186&gt;AO$1,მონაცემები!$AF186="")*((AO$1-მონაცემები!$I186)/365)),0)</f>
        <v>3.3780821917808219</v>
      </c>
      <c r="AP186" s="8">
        <f>IF(მონაცემები!$I186&lt;&gt;"არ დაწყებულა",((AP$1&gt;მონაცემები!$I186)*OR(მონაცემები!$AF186&gt;AP$1,მონაცემები!$AF186="")*((AP$1-მონაცემები!$I186)/365)),0)</f>
        <v>3.4602739726027396</v>
      </c>
      <c r="AQ186" s="8">
        <f>IF(მონაცემები!$I186&lt;&gt;"არ დაწყებულა",((AQ$1&gt;მონაცემები!$I186)*OR(მონაცემები!$AF186&gt;AQ$1,მონაცემები!$AF186="")*((AQ$1-მონაცემები!$I186)/365)),0)</f>
        <v>3.5452054794520547</v>
      </c>
      <c r="AR186" s="8">
        <f>IF(მონაცემები!$I186&lt;&gt;"არ დაწყებულა",((AR$1&gt;მონაცემები!$I186)*OR(მონაცემები!$AF186&gt;AR$1,მონაცემები!$AF186="")*((AR$1-მონაცემები!$I186)/365)),0)</f>
        <v>3.6273972602739728</v>
      </c>
      <c r="AS186" s="8">
        <f>IF(მონაცემები!$I186&lt;&gt;"არ დაწყებულა",((AS$1&gt;მონაცემები!$I186)*OR(მონაცემები!$AF186&gt;AS$1,მონაცემები!$AF186="")*((AS$1-მონაცემები!$I186)/365)),0)</f>
        <v>3.7123287671232879</v>
      </c>
      <c r="AT186" s="8">
        <f>IF(მონაცემები!$I186&lt;&gt;"არ დაწყებულა",((AT$1&gt;მონაცემები!$I186)*OR(მონაცემები!$AF186&gt;AT$1,მონაცემები!$AF186="")*((AT$1-მონაცემები!$I186)/365)),0)</f>
        <v>0</v>
      </c>
      <c r="AU186" s="8">
        <f>IF(მონაცემები!$I186&lt;&gt;"არ დაწყებულა",((AU$1&gt;მონაცემები!$I186)*OR(მონაცემები!$AF186&gt;AU$1,მონაცემები!$AF186="")*((AU$1-მონაცემები!$I186)/365)),0)</f>
        <v>0</v>
      </c>
      <c r="AV186" s="8">
        <f>IF(მონაცემები!$I186&lt;&gt;"არ დაწყებულა",((AV$1&gt;მონაცემები!$I186)*OR(მონაცემები!$AF186&gt;AV$1,მონაცემები!$AF186="")*((AV$1-მონაცემები!$I186)/365)),0)</f>
        <v>0</v>
      </c>
      <c r="AW186" s="8">
        <f>IF(მონაცემები!$I186&lt;&gt;"არ დაწყებულა",((AW$1&gt;მონაცემები!$I186)*OR(მონაცემები!$AF186&gt;AW$1,მონაცემები!$AF186="")*((AW$1-მონაცემები!$I186)/365)),0)</f>
        <v>0</v>
      </c>
      <c r="AX186" s="8">
        <f>IF(მონაცემები!$I186&lt;&gt;"არ დაწყებულა",((AX$1&gt;მონაცემები!$I186)*OR(მონაცემები!$AF186&gt;AX$1,მონაცემები!$AF186="")*((AX$1-მონაცემები!$I186)/365)),0)</f>
        <v>0</v>
      </c>
      <c r="AY186" s="8">
        <f>IF(მონაცემები!$I186&lt;&gt;"არ დაწყებულა",((AY$1&gt;მონაცემები!$I186)*OR(მონაცემები!$AF186&gt;AY$1,მონაცემები!$AF186="")*((AY$1-მონაცემები!$I186)/365)),0)</f>
        <v>0</v>
      </c>
      <c r="AZ186" s="8">
        <f>IF(მონაცემები!$I186&lt;&gt;"არ დაწყებულა",((AZ$1&gt;მონაცემები!$I186)*OR(მონაცემები!$AF186&gt;AZ$1,მონაცემები!$AF186="")*((AZ$1-მონაცემები!$I186)/365)),0)</f>
        <v>0</v>
      </c>
      <c r="BA186" s="8">
        <f>IF(მონაცემები!$I186&lt;&gt;"არ დაწყებულა",((BA$1&gt;მონაცემები!$I186)*OR(მონაცემები!$AF186&gt;BA$1,მონაცემები!$AF186="")*((BA$1-მონაცემები!$I186)/365)),0)</f>
        <v>0</v>
      </c>
      <c r="BB186" s="8">
        <f>IF(მონაცემები!$I186&lt;&gt;"არ დაწყებულა",((BB$1&gt;მონაცემები!$I186)*OR(მონაცემები!$AF186&gt;BB$1,მონაცემები!$AF186="")*((BB$1-მონაცემები!$I186)/365)),0)</f>
        <v>0</v>
      </c>
      <c r="BC186" s="8">
        <f>IF(მონაცემები!$I186&lt;&gt;"არ დაწყებულა",((BC$1&gt;მონაცემები!$I186)*OR(მონაცემები!$AF186&gt;BC$1,მონაცემები!$AF186="")*((BC$1-მონაცემები!$I186)/365)),0)</f>
        <v>0</v>
      </c>
      <c r="BD186" s="8">
        <f>IF(მონაცემები!$I186&lt;&gt;"არ დაწყებულა",((BD$1&gt;მონაცემები!$I186)*OR(მონაცემები!$AF186&gt;BD$1,მონაცემები!$AF186="")*((BD$1-მონაცემები!$I186)/365)),0)</f>
        <v>0</v>
      </c>
    </row>
    <row r="187" spans="2:56">
      <c r="B187" s="8">
        <f>IF(მონაცემები!$I187&lt;&gt;"არ დაწყებულა",((B$1&gt;მონაცემები!$I187)*OR(მონაცემები!$AF187&gt;B$1,მონაცემები!$AF187="")*((B$1-მონაცემები!$I187)/365)),0)</f>
        <v>11.950684931506849</v>
      </c>
      <c r="C187" s="8">
        <f>IF(მონაცემები!$I187&lt;&gt;"არ დაწყებულა",((C$1&gt;მონაცემები!$I187)*OR(მონაცემები!$AF187&gt;C$1,მონაცემები!$AF187="")*((C$1-მონაცემები!$I187)/365)),0)</f>
        <v>12.035616438356165</v>
      </c>
      <c r="D187" s="8">
        <f>IF(მონაცემები!$I187&lt;&gt;"არ დაწყებულა",((D$1&gt;მონაცემები!$I187)*OR(მონაცემები!$AF187&gt;D$1,მონაცემები!$AF187="")*((D$1-მონაცემები!$I187)/365)),0)</f>
        <v>12.112328767123287</v>
      </c>
      <c r="E187" s="8">
        <f>IF(მონაცემები!$I187&lt;&gt;"არ დაწყებულა",((E$1&gt;მონაცემები!$I187)*OR(მონაცემები!$AF187&gt;E$1,მონაცემები!$AF187="")*((E$1-მონაცემები!$I187)/365)),0)</f>
        <v>12.197260273972603</v>
      </c>
      <c r="F187" s="8">
        <f>IF(მონაცემები!$I187&lt;&gt;"არ დაწყებულა",((F$1&gt;მონაცემები!$I187)*OR(მონაცემები!$AF187&gt;F$1,მონაცემები!$AF187="")*((F$1-მონაცემები!$I187)/365)),0)</f>
        <v>12.27945205479452</v>
      </c>
      <c r="G187" s="8">
        <f>IF(მონაცემები!$I187&lt;&gt;"არ დაწყებულა",((G$1&gt;მონაცემები!$I187)*OR(მონაცემები!$AF187&gt;G$1,მონაცემები!$AF187="")*((G$1-მონაცემები!$I187)/365)),0)</f>
        <v>12.364383561643836</v>
      </c>
      <c r="H187" s="8">
        <f>IF(მონაცემები!$I187&lt;&gt;"არ დაწყებულა",((H$1&gt;მონაცემები!$I187)*OR(მონაცემები!$AF187&gt;H$1,მონაცემები!$AF187="")*((H$1-მონაცემები!$I187)/365)),0)</f>
        <v>12.446575342465753</v>
      </c>
      <c r="I187" s="8">
        <f>IF(მონაცემები!$I187&lt;&gt;"არ დაწყებულა",((I$1&gt;მონაცემები!$I187)*OR(მონაცემები!$AF187&gt;I$1,მონაცემები!$AF187="")*((I$1-მონაცემები!$I187)/365)),0)</f>
        <v>12.531506849315068</v>
      </c>
      <c r="J187" s="8">
        <f>IF(მონაცემები!$I187&lt;&gt;"არ დაწყებულა",((J$1&gt;მონაცემები!$I187)*OR(მონაცემები!$AF187&gt;J$1,მონაცემები!$AF187="")*((J$1-მონაცემები!$I187)/365)),0)</f>
        <v>0</v>
      </c>
      <c r="K187" s="8">
        <f>IF(მონაცემები!$I187&lt;&gt;"არ დაწყებულა",((K$1&gt;მონაცემები!$I187)*OR(მონაცემები!$AF187&gt;K$1,მონაცემები!$AF187="")*((K$1-მონაცემები!$I187)/365)),0)</f>
        <v>0</v>
      </c>
      <c r="L187" s="8">
        <f>IF(მონაცემები!$I187&lt;&gt;"არ დაწყებულა",((L$1&gt;მონაცემები!$I187)*OR(მონაცემები!$AF187&gt;L$1,მონაცემები!$AF187="")*((L$1-მონაცემები!$I187)/365)),0)</f>
        <v>0</v>
      </c>
      <c r="M187" s="8">
        <f>IF(მონაცემები!$I187&lt;&gt;"არ დაწყებულა",((M$1&gt;მონაცემები!$I187)*OR(მონაცემები!$AF187&gt;M$1,მონაცემები!$AF187="")*((M$1-მონაცემები!$I187)/365)),0)</f>
        <v>0</v>
      </c>
      <c r="N187" s="8">
        <f>IF(მონაცემები!$I187&lt;&gt;"არ დაწყებულა",((N$1&gt;მონაცემები!$I187)*OR(მონაცემები!$AF187&gt;N$1,მონაცემები!$AF187="")*((N$1-მონაცემები!$I187)/365)),0)</f>
        <v>0</v>
      </c>
      <c r="O187" s="8">
        <f>IF(მონაცემები!$I187&lt;&gt;"არ დაწყებულა",((O$1&gt;მონაცემები!$I187)*OR(მონაცემები!$AF187&gt;O$1,მონაცემები!$AF187="")*((O$1-მონაცემები!$I187)/365)),0)</f>
        <v>0</v>
      </c>
      <c r="P187" s="8">
        <f>IF(მონაცემები!$I187&lt;&gt;"არ დაწყებულა",((P$1&gt;მონაცემები!$I187)*OR(მონაცემები!$AF187&gt;P$1,მონაცემები!$AF187="")*((P$1-მონაცემები!$I187)/365)),0)</f>
        <v>0</v>
      </c>
      <c r="Q187" s="8">
        <f>IF(მონაცემები!$I187&lt;&gt;"არ დაწყებულა",((Q$1&gt;მონაცემები!$I187)*OR(მონაცემები!$AF187&gt;Q$1,მონაცემები!$AF187="")*((Q$1-მონაცემები!$I187)/365)),0)</f>
        <v>0</v>
      </c>
      <c r="R187" s="8">
        <f>IF(მონაცემები!$I187&lt;&gt;"არ დაწყებულა",((R$1&gt;მონაცემები!$I187)*OR(მონაცემები!$AF187&gt;R$1,მონაცემები!$AF187="")*((R$1-მონაცემები!$I187)/365)),0)</f>
        <v>0</v>
      </c>
      <c r="S187" s="8">
        <f>IF(მონაცემები!$I187&lt;&gt;"არ დაწყებულა",((S$1&gt;მონაცემები!$I187)*OR(მონაცემები!$AF187&gt;S$1,მონაცემები!$AF187="")*((S$1-მონაცემები!$I187)/365)),0)</f>
        <v>0</v>
      </c>
      <c r="T187" s="8">
        <f>IF(მონაცემები!$I187&lt;&gt;"არ დაწყებულა",((T$1&gt;მონაცემები!$I187)*OR(მონაცემები!$AF187&gt;T$1,მონაცემები!$AF187="")*((T$1-მონაცემები!$I187)/365)),0)</f>
        <v>0</v>
      </c>
      <c r="U187" s="8">
        <f>IF(მონაცემები!$I187&lt;&gt;"არ დაწყებულა",((U$1&gt;მონაცემები!$I187)*OR(მონაცემები!$AF187&gt;U$1,მონაცემები!$AF187="")*((U$1-მონაცემები!$I187)/365)),0)</f>
        <v>0</v>
      </c>
      <c r="V187" s="8">
        <f>IF(მონაცემები!$I187&lt;&gt;"არ დაწყებულა",((V$1&gt;მონაცემები!$I187)*OR(მონაცემები!$AF187&gt;V$1,მონაცემები!$AF187="")*((V$1-მონაცემები!$I187)/365)),0)</f>
        <v>0</v>
      </c>
      <c r="W187" s="8">
        <f>IF(მონაცემები!$I187&lt;&gt;"არ დაწყებულა",((W$1&gt;მონაცემები!$I187)*OR(მონაცემები!$AF187&gt;W$1,მონაცემები!$AF187="")*((W$1-მონაცემები!$I187)/365)),0)</f>
        <v>0</v>
      </c>
      <c r="X187" s="8">
        <f>IF(მონაცემები!$I187&lt;&gt;"არ დაწყებულა",((X$1&gt;მონაცემები!$I187)*OR(მონაცემები!$AF187&gt;X$1,მონაცემები!$AF187="")*((X$1-მონაცემები!$I187)/365)),0)</f>
        <v>0</v>
      </c>
      <c r="Y187" s="8">
        <f>IF(მონაცემები!$I187&lt;&gt;"არ დაწყებულა",((Y$1&gt;მონაცემები!$I187)*OR(მონაცემები!$AF187&gt;Y$1,მონაცემები!$AF187="")*((Y$1-მონაცემები!$I187)/365)),0)</f>
        <v>0</v>
      </c>
      <c r="Z187" s="8">
        <f>IF(მონაცემები!$I187&lt;&gt;"არ დაწყებულა",((Z$1&gt;მონაცემები!$I187)*OR(მონაცემები!$AF187&gt;Z$1,მონაცემები!$AF187="")*((Z$1-მონაცემები!$I187)/365)),0)</f>
        <v>0</v>
      </c>
      <c r="AA187" s="8">
        <f>IF(მონაცემები!$I187&lt;&gt;"არ დაწყებულა",((AA$1&gt;მონაცემები!$I187)*OR(მონაცემები!$AF187&gt;AA$1,მონაცემები!$AF187="")*((AA$1-მონაცემები!$I187)/365)),0)</f>
        <v>0</v>
      </c>
      <c r="AB187" s="8">
        <f>IF(მონაცემები!$I187&lt;&gt;"არ დაწყებულა",((AB$1&gt;მონაცემები!$I187)*OR(მონაცემები!$AF187&gt;AB$1,მონაცემები!$AF187="")*((AB$1-მონაცემები!$I187)/365)),0)</f>
        <v>0</v>
      </c>
      <c r="AC187" s="8">
        <f>IF(მონაცემები!$I187&lt;&gt;"არ დაწყებულა",((AC$1&gt;მონაცემები!$I187)*OR(მონაცემები!$AF187&gt;AC$1,მონაცემები!$AF187="")*((AC$1-მონაცემები!$I187)/365)),0)</f>
        <v>0</v>
      </c>
      <c r="AD187" s="8">
        <f>IF(მონაცემები!$I187&lt;&gt;"არ დაწყებულა",((AD$1&gt;მონაცემები!$I187)*OR(მონაცემები!$AF187&gt;AD$1,მონაცემები!$AF187="")*((AD$1-მონაცემები!$I187)/365)),0)</f>
        <v>0</v>
      </c>
      <c r="AE187" s="8">
        <f>IF(მონაცემები!$I187&lt;&gt;"არ დაწყებულა",((AE$1&gt;მონაცემები!$I187)*OR(მონაცემები!$AF187&gt;AE$1,მონაცემები!$AF187="")*((AE$1-მონაცემები!$I187)/365)),0)</f>
        <v>0</v>
      </c>
      <c r="AF187" s="8">
        <f>IF(მონაცემები!$I187&lt;&gt;"არ დაწყებულა",((AF$1&gt;მონაცემები!$I187)*OR(მონაცემები!$AF187&gt;AF$1,მონაცემები!$AF187="")*((AF$1-მონაცემები!$I187)/365)),0)</f>
        <v>0</v>
      </c>
      <c r="AG187" s="8">
        <f>IF(მონაცემები!$I187&lt;&gt;"არ დაწყებულა",((AG$1&gt;მონაცემები!$I187)*OR(მონაცემები!$AF187&gt;AG$1,მონაცემები!$AF187="")*((AG$1-მონაცემები!$I187)/365)),0)</f>
        <v>0</v>
      </c>
      <c r="AH187" s="8">
        <f>IF(მონაცემები!$I187&lt;&gt;"არ დაწყებულა",((AH$1&gt;მონაცემები!$I187)*OR(მონაცემები!$AF187&gt;AH$1,მონაცემები!$AF187="")*((AH$1-მონაცემები!$I187)/365)),0)</f>
        <v>0</v>
      </c>
      <c r="AI187" s="8">
        <f>IF(მონაცემები!$I187&lt;&gt;"არ დაწყებულა",((AI$1&gt;მონაცემები!$I187)*OR(მონაცემები!$AF187&gt;AI$1,მონაცემები!$AF187="")*((AI$1-მონაცემები!$I187)/365)),0)</f>
        <v>0</v>
      </c>
      <c r="AJ187" s="8">
        <f>IF(მონაცემები!$I187&lt;&gt;"არ დაწყებულა",((AJ$1&gt;მონაცემები!$I187)*OR(მონაცემები!$AF187&gt;AJ$1,მონაცემები!$AF187="")*((AJ$1-მონაცემები!$I187)/365)),0)</f>
        <v>0</v>
      </c>
      <c r="AK187" s="8">
        <f>IF(მონაცემები!$I187&lt;&gt;"არ დაწყებულა",((AK$1&gt;მონაცემები!$I187)*OR(მონაცემები!$AF187&gt;AK$1,მონაცემები!$AF187="")*((AK$1-მონაცემები!$I187)/365)),0)</f>
        <v>0</v>
      </c>
      <c r="AL187" s="8">
        <f>IF(მონაცემები!$I187&lt;&gt;"არ დაწყებულა",((AL$1&gt;მონაცემები!$I187)*OR(მონაცემები!$AF187&gt;AL$1,მონაცემები!$AF187="")*((AL$1-მონაცემები!$I187)/365)),0)</f>
        <v>0</v>
      </c>
      <c r="AM187" s="8">
        <f>IF(მონაცემები!$I187&lt;&gt;"არ დაწყებულა",((AM$1&gt;მონაცემები!$I187)*OR(მონაცემები!$AF187&gt;AM$1,მონაცემები!$AF187="")*((AM$1-მონაცემები!$I187)/365)),0)</f>
        <v>0</v>
      </c>
      <c r="AN187" s="8">
        <f>IF(მონაცემები!$I187&lt;&gt;"არ დაწყებულა",((AN$1&gt;მონაცემები!$I187)*OR(მონაცემები!$AF187&gt;AN$1,მონაცემები!$AF187="")*((AN$1-მონაცემები!$I187)/365)),0)</f>
        <v>0</v>
      </c>
      <c r="AO187" s="8">
        <f>IF(მონაცემები!$I187&lt;&gt;"არ დაწყებულა",((AO$1&gt;მონაცემები!$I187)*OR(მონაცემები!$AF187&gt;AO$1,მონაცემები!$AF187="")*((AO$1-მონაცემები!$I187)/365)),0)</f>
        <v>0</v>
      </c>
      <c r="AP187" s="8">
        <f>IF(მონაცემები!$I187&lt;&gt;"არ დაწყებულა",((AP$1&gt;მონაცემები!$I187)*OR(მონაცემები!$AF187&gt;AP$1,მონაცემები!$AF187="")*((AP$1-მონაცემები!$I187)/365)),0)</f>
        <v>0</v>
      </c>
      <c r="AQ187" s="8">
        <f>IF(მონაცემები!$I187&lt;&gt;"არ დაწყებულა",((AQ$1&gt;მონაცემები!$I187)*OR(მონაცემები!$AF187&gt;AQ$1,მონაცემები!$AF187="")*((AQ$1-მონაცემები!$I187)/365)),0)</f>
        <v>0</v>
      </c>
      <c r="AR187" s="8">
        <f>IF(მონაცემები!$I187&lt;&gt;"არ დაწყებულა",((AR$1&gt;მონაცემები!$I187)*OR(მონაცემები!$AF187&gt;AR$1,მონაცემები!$AF187="")*((AR$1-მონაცემები!$I187)/365)),0)</f>
        <v>0</v>
      </c>
      <c r="AS187" s="8">
        <f>IF(მონაცემები!$I187&lt;&gt;"არ დაწყებულა",((AS$1&gt;მონაცემები!$I187)*OR(მონაცემები!$AF187&gt;AS$1,მონაცემები!$AF187="")*((AS$1-მონაცემები!$I187)/365)),0)</f>
        <v>0</v>
      </c>
      <c r="AT187" s="8">
        <f>IF(მონაცემები!$I187&lt;&gt;"არ დაწყებულა",((AT$1&gt;მონაცემები!$I187)*OR(მონაცემები!$AF187&gt;AT$1,მონაცემები!$AF187="")*((AT$1-მონაცემები!$I187)/365)),0)</f>
        <v>0</v>
      </c>
      <c r="AU187" s="8">
        <f>IF(მონაცემები!$I187&lt;&gt;"არ დაწყებულა",((AU$1&gt;მონაცემები!$I187)*OR(მონაცემები!$AF187&gt;AU$1,მონაცემები!$AF187="")*((AU$1-მონაცემები!$I187)/365)),0)</f>
        <v>0</v>
      </c>
      <c r="AV187" s="8">
        <f>IF(მონაცემები!$I187&lt;&gt;"არ დაწყებულა",((AV$1&gt;მონაცემები!$I187)*OR(მონაცემები!$AF187&gt;AV$1,მონაცემები!$AF187="")*((AV$1-მონაცემები!$I187)/365)),0)</f>
        <v>0</v>
      </c>
      <c r="AW187" s="8">
        <f>IF(მონაცემები!$I187&lt;&gt;"არ დაწყებულა",((AW$1&gt;მონაცემები!$I187)*OR(მონაცემები!$AF187&gt;AW$1,მონაცემები!$AF187="")*((AW$1-მონაცემები!$I187)/365)),0)</f>
        <v>0</v>
      </c>
      <c r="AX187" s="8">
        <f>IF(მონაცემები!$I187&lt;&gt;"არ დაწყებულა",((AX$1&gt;მონაცემები!$I187)*OR(მონაცემები!$AF187&gt;AX$1,მონაცემები!$AF187="")*((AX$1-მონაცემები!$I187)/365)),0)</f>
        <v>0</v>
      </c>
      <c r="AY187" s="8">
        <f>IF(მონაცემები!$I187&lt;&gt;"არ დაწყებულა",((AY$1&gt;მონაცემები!$I187)*OR(მონაცემები!$AF187&gt;AY$1,მონაცემები!$AF187="")*((AY$1-მონაცემები!$I187)/365)),0)</f>
        <v>0</v>
      </c>
      <c r="AZ187" s="8">
        <f>IF(მონაცემები!$I187&lt;&gt;"არ დაწყებულა",((AZ$1&gt;მონაცემები!$I187)*OR(მონაცემები!$AF187&gt;AZ$1,მონაცემები!$AF187="")*((AZ$1-მონაცემები!$I187)/365)),0)</f>
        <v>0</v>
      </c>
      <c r="BA187" s="8">
        <f>IF(მონაცემები!$I187&lt;&gt;"არ დაწყებულა",((BA$1&gt;მონაცემები!$I187)*OR(მონაცემები!$AF187&gt;BA$1,მონაცემები!$AF187="")*((BA$1-მონაცემები!$I187)/365)),0)</f>
        <v>0</v>
      </c>
      <c r="BB187" s="8">
        <f>IF(მონაცემები!$I187&lt;&gt;"არ დაწყებულა",((BB$1&gt;მონაცემები!$I187)*OR(მონაცემები!$AF187&gt;BB$1,მონაცემები!$AF187="")*((BB$1-მონაცემები!$I187)/365)),0)</f>
        <v>0</v>
      </c>
      <c r="BC187" s="8">
        <f>IF(მონაცემები!$I187&lt;&gt;"არ დაწყებულა",((BC$1&gt;მონაცემები!$I187)*OR(მონაცემები!$AF187&gt;BC$1,მონაცემები!$AF187="")*((BC$1-მონაცემები!$I187)/365)),0)</f>
        <v>0</v>
      </c>
      <c r="BD187" s="8">
        <f>IF(მონაცემები!$I187&lt;&gt;"არ დაწყებულა",((BD$1&gt;მონაცემები!$I187)*OR(მონაცემები!$AF187&gt;BD$1,მონაცემები!$AF187="")*((BD$1-მონაცემები!$I187)/365)),0)</f>
        <v>0</v>
      </c>
    </row>
    <row r="188" spans="2:56">
      <c r="B188" s="8">
        <f>IF(მონაცემები!$I188&lt;&gt;"არ დაწყებულა",((B$1&gt;მონაცემები!$I188)*OR(მონაცემები!$AF188&gt;B$1,მონაცემები!$AF188="")*((B$1-მონაცემები!$I188)/365)),0)</f>
        <v>2.0876712328767124</v>
      </c>
      <c r="C188" s="8">
        <f>IF(მონაცემები!$I188&lt;&gt;"არ დაწყებულა",((C$1&gt;მონაცემები!$I188)*OR(მონაცემები!$AF188&gt;C$1,მონაცემები!$AF188="")*((C$1-მონაცემები!$I188)/365)),0)</f>
        <v>2.1726027397260275</v>
      </c>
      <c r="D188" s="8">
        <f>IF(მონაცემები!$I188&lt;&gt;"არ დაწყებულა",((D$1&gt;მონაცემები!$I188)*OR(მონაცემები!$AF188&gt;D$1,მონაცემები!$AF188="")*((D$1-მონაცემები!$I188)/365)),0)</f>
        <v>2.2493150684931509</v>
      </c>
      <c r="E188" s="8">
        <f>IF(მონაცემები!$I188&lt;&gt;"არ დაწყებულა",((E$1&gt;მონაცემები!$I188)*OR(მონაცემები!$AF188&gt;E$1,მონაცემები!$AF188="")*((E$1-მონაცემები!$I188)/365)),0)</f>
        <v>2.3342465753424659</v>
      </c>
      <c r="F188" s="8">
        <f>IF(მონაცემები!$I188&lt;&gt;"არ დაწყებულა",((F$1&gt;მონაცემები!$I188)*OR(მონაცემები!$AF188&gt;F$1,მონაცემები!$AF188="")*((F$1-მონაცემები!$I188)/365)),0)</f>
        <v>2.4164383561643836</v>
      </c>
      <c r="G188" s="8">
        <f>IF(მონაცემები!$I188&lt;&gt;"არ დაწყებულა",((G$1&gt;მონაცემები!$I188)*OR(მონაცემები!$AF188&gt;G$1,მონაცემები!$AF188="")*((G$1-მონაცემები!$I188)/365)),0)</f>
        <v>2.5013698630136987</v>
      </c>
      <c r="H188" s="8">
        <f>IF(მონაცემები!$I188&lt;&gt;"არ დაწყებულა",((H$1&gt;მონაცემები!$I188)*OR(მონაცემები!$AF188&gt;H$1,მონაცემები!$AF188="")*((H$1-მონაცემები!$I188)/365)),0)</f>
        <v>2.5835616438356164</v>
      </c>
      <c r="I188" s="8">
        <f>IF(მონაცემები!$I188&lt;&gt;"არ დაწყებულა",((I$1&gt;მონაცემები!$I188)*OR(მონაცემები!$AF188&gt;I$1,მონაცემები!$AF188="")*((I$1-მონაცემები!$I188)/365)),0)</f>
        <v>2.6684931506849314</v>
      </c>
      <c r="J188" s="8">
        <f>IF(მონაცემები!$I188&lt;&gt;"არ დაწყებულა",((J$1&gt;მონაცემები!$I188)*OR(მონაცემები!$AF188&gt;J$1,მონაცემები!$AF188="")*((J$1-მონაცემები!$I188)/365)),0)</f>
        <v>2.7534246575342465</v>
      </c>
      <c r="K188" s="8">
        <f>IF(მონაცემები!$I188&lt;&gt;"არ დაწყებულა",((K$1&gt;მონაცემები!$I188)*OR(მონაცემები!$AF188&gt;K$1,მონაცემები!$AF188="")*((K$1-მონაცემები!$I188)/365)),0)</f>
        <v>2.8356164383561642</v>
      </c>
      <c r="L188" s="8">
        <f>IF(მონაცემები!$I188&lt;&gt;"არ დაწყებულა",((L$1&gt;მონაცემები!$I188)*OR(მონაცემები!$AF188&gt;L$1,მონაცემები!$AF188="")*((L$1-მონაცემები!$I188)/365)),0)</f>
        <v>2.9205479452054797</v>
      </c>
      <c r="M188" s="8">
        <f>IF(მონაცემები!$I188&lt;&gt;"არ დაწყებულა",((M$1&gt;მონაცემები!$I188)*OR(მონაცემები!$AF188&gt;M$1,მონაცემები!$AF188="")*((M$1-მონაცემები!$I188)/365)),0)</f>
        <v>3.0027397260273974</v>
      </c>
      <c r="N188" s="8">
        <f>IF(მონაცემები!$I188&lt;&gt;"არ დაწყებულა",((N$1&gt;მონაცემები!$I188)*OR(მონაცემები!$AF188&gt;N$1,მონაცემები!$AF188="")*((N$1-მონაცემები!$I188)/365)),0)</f>
        <v>3.0876712328767124</v>
      </c>
      <c r="O188" s="8">
        <f>IF(მონაცემები!$I188&lt;&gt;"არ დაწყებულა",((O$1&gt;მონაცემები!$I188)*OR(მონაცემები!$AF188&gt;O$1,მონაცემები!$AF188="")*((O$1-მონაცემები!$I188)/365)),0)</f>
        <v>3.1726027397260275</v>
      </c>
      <c r="P188" s="8">
        <f>IF(მონაცემები!$I188&lt;&gt;"არ დაწყებულა",((P$1&gt;მონაცემები!$I188)*OR(მონაცემები!$AF188&gt;P$1,მონაცემები!$AF188="")*((P$1-მონაცემები!$I188)/365)),0)</f>
        <v>3.2520547945205478</v>
      </c>
      <c r="Q188" s="8">
        <f>IF(მონაცემები!$I188&lt;&gt;"არ დაწყებულა",((Q$1&gt;მონაცემები!$I188)*OR(მონაცემები!$AF188&gt;Q$1,მონაცემები!$AF188="")*((Q$1-მონაცემები!$I188)/365)),0)</f>
        <v>3.3369863013698629</v>
      </c>
      <c r="R188" s="8">
        <f>IF(მონაცემები!$I188&lt;&gt;"არ დაწყებულა",((R$1&gt;მონაცემები!$I188)*OR(მონაცემები!$AF188&gt;R$1,მონაცემები!$AF188="")*((R$1-მონაცემები!$I188)/365)),0)</f>
        <v>3.419178082191781</v>
      </c>
      <c r="S188" s="8">
        <f>IF(მონაცემები!$I188&lt;&gt;"არ დაწყებულა",((S$1&gt;მონაცემები!$I188)*OR(მონაცემები!$AF188&gt;S$1,მონაცემები!$AF188="")*((S$1-მონაცემები!$I188)/365)),0)</f>
        <v>3.504109589041096</v>
      </c>
      <c r="T188" s="8">
        <f>IF(მონაცემები!$I188&lt;&gt;"არ დაწყებულა",((T$1&gt;მონაცემები!$I188)*OR(მონაცემები!$AF188&gt;T$1,მონაცემები!$AF188="")*((T$1-მონაცემები!$I188)/365)),0)</f>
        <v>3.5863013698630137</v>
      </c>
      <c r="U188" s="8">
        <f>IF(მონაცემები!$I188&lt;&gt;"არ დაწყებულა",((U$1&gt;მონაცემები!$I188)*OR(მონაცემები!$AF188&gt;U$1,მონაცემები!$AF188="")*((U$1-მონაცემები!$I188)/365)),0)</f>
        <v>3.6712328767123288</v>
      </c>
      <c r="V188" s="8">
        <f>IF(მონაცემები!$I188&lt;&gt;"არ დაწყებულა",((V$1&gt;მონაცემები!$I188)*OR(მონაცემები!$AF188&gt;V$1,მონაცემები!$AF188="")*((V$1-მონაცემები!$I188)/365)),0)</f>
        <v>3.7561643835616438</v>
      </c>
      <c r="W188" s="8">
        <f>IF(მონაცემები!$I188&lt;&gt;"არ დაწყებულა",((W$1&gt;მონაცემები!$I188)*OR(მონაცემები!$AF188&gt;W$1,მონაცემები!$AF188="")*((W$1-მონაცემები!$I188)/365)),0)</f>
        <v>3.8383561643835615</v>
      </c>
      <c r="X188" s="8">
        <f>IF(მონაცემები!$I188&lt;&gt;"არ დაწყებულა",((X$1&gt;მონაცემები!$I188)*OR(მონაცემები!$AF188&gt;X$1,მონაცემები!$AF188="")*((X$1-მონაცემები!$I188)/365)),0)</f>
        <v>3.9232876712328766</v>
      </c>
      <c r="Y188" s="8">
        <f>IF(მონაცემები!$I188&lt;&gt;"არ დაწყებულა",((Y$1&gt;მონაცემები!$I188)*OR(მონაცემები!$AF188&gt;Y$1,მონაცემები!$AF188="")*((Y$1-მონაცემები!$I188)/365)),0)</f>
        <v>4.0054794520547947</v>
      </c>
      <c r="Z188" s="8">
        <f>IF(მონაცემები!$I188&lt;&gt;"არ დაწყებულა",((Z$1&gt;მონაცემები!$I188)*OR(მონაცემები!$AF188&gt;Z$1,მონაცემები!$AF188="")*((Z$1-მონაცემები!$I188)/365)),0)</f>
        <v>4.0904109589041093</v>
      </c>
      <c r="AA188" s="8">
        <f>IF(მონაცემები!$I188&lt;&gt;"არ დაწყებულა",((AA$1&gt;მონაცემები!$I188)*OR(მონაცემები!$AF188&gt;AA$1,მონაცემები!$AF188="")*((AA$1-მონაცემები!$I188)/365)),0)</f>
        <v>0</v>
      </c>
      <c r="AB188" s="8">
        <f>IF(მონაცემები!$I188&lt;&gt;"არ დაწყებულა",((AB$1&gt;მონაცემები!$I188)*OR(მონაცემები!$AF188&gt;AB$1,მონაცემები!$AF188="")*((AB$1-მონაცემები!$I188)/365)),0)</f>
        <v>0</v>
      </c>
      <c r="AC188" s="8">
        <f>IF(მონაცემები!$I188&lt;&gt;"არ დაწყებულა",((AC$1&gt;მონაცემები!$I188)*OR(მონაცემები!$AF188&gt;AC$1,მონაცემები!$AF188="")*((AC$1-მონაცემები!$I188)/365)),0)</f>
        <v>0</v>
      </c>
      <c r="AD188" s="8">
        <f>IF(მონაცემები!$I188&lt;&gt;"არ დაწყებულა",((AD$1&gt;მონაცემები!$I188)*OR(მონაცემები!$AF188&gt;AD$1,მონაცემები!$AF188="")*((AD$1-მონაცემები!$I188)/365)),0)</f>
        <v>0</v>
      </c>
      <c r="AE188" s="8">
        <f>IF(მონაცემები!$I188&lt;&gt;"არ დაწყებულა",((AE$1&gt;მონაცემები!$I188)*OR(მონაცემები!$AF188&gt;AE$1,მონაცემები!$AF188="")*((AE$1-მონაცემები!$I188)/365)),0)</f>
        <v>0</v>
      </c>
      <c r="AF188" s="8">
        <f>IF(მონაცემები!$I188&lt;&gt;"არ დაწყებულა",((AF$1&gt;მონაცემები!$I188)*OR(მონაცემები!$AF188&gt;AF$1,მონაცემები!$AF188="")*((AF$1-მონაცემები!$I188)/365)),0)</f>
        <v>0</v>
      </c>
      <c r="AG188" s="8">
        <f>IF(მონაცემები!$I188&lt;&gt;"არ დაწყებულა",((AG$1&gt;მონაცემები!$I188)*OR(მონაცემები!$AF188&gt;AG$1,მონაცემები!$AF188="")*((AG$1-მონაცემები!$I188)/365)),0)</f>
        <v>0</v>
      </c>
      <c r="AH188" s="8">
        <f>IF(მონაცემები!$I188&lt;&gt;"არ დაწყებულა",((AH$1&gt;მონაცემები!$I188)*OR(მონაცემები!$AF188&gt;AH$1,მონაცემები!$AF188="")*((AH$1-მონაცემები!$I188)/365)),0)</f>
        <v>0</v>
      </c>
      <c r="AI188" s="8">
        <f>IF(მონაცემები!$I188&lt;&gt;"არ დაწყებულა",((AI$1&gt;მონაცემები!$I188)*OR(მონაცემები!$AF188&gt;AI$1,მონაცემები!$AF188="")*((AI$1-მონაცემები!$I188)/365)),0)</f>
        <v>0</v>
      </c>
      <c r="AJ188" s="8">
        <f>IF(მონაცემები!$I188&lt;&gt;"არ დაწყებულა",((AJ$1&gt;მონაცემები!$I188)*OR(მონაცემები!$AF188&gt;AJ$1,მონაცემები!$AF188="")*((AJ$1-მონაცემები!$I188)/365)),0)</f>
        <v>0</v>
      </c>
      <c r="AK188" s="8">
        <f>IF(მონაცემები!$I188&lt;&gt;"არ დაწყებულა",((AK$1&gt;მონაცემები!$I188)*OR(მონაცემები!$AF188&gt;AK$1,მონაცემები!$AF188="")*((AK$1-მონაცემები!$I188)/365)),0)</f>
        <v>0</v>
      </c>
      <c r="AL188" s="8">
        <f>IF(მონაცემები!$I188&lt;&gt;"არ დაწყებულა",((AL$1&gt;მონაცემები!$I188)*OR(მონაცემები!$AF188&gt;AL$1,მონაცემები!$AF188="")*((AL$1-მონაცემები!$I188)/365)),0)</f>
        <v>0</v>
      </c>
      <c r="AM188" s="8">
        <f>IF(მონაცემები!$I188&lt;&gt;"არ დაწყებულა",((AM$1&gt;მონაცემები!$I188)*OR(მონაცემები!$AF188&gt;AM$1,მონაცემები!$AF188="")*((AM$1-მონაცემები!$I188)/365)),0)</f>
        <v>0</v>
      </c>
      <c r="AN188" s="8">
        <f>IF(მონაცემები!$I188&lt;&gt;"არ დაწყებულა",((AN$1&gt;მონაცემები!$I188)*OR(მონაცემები!$AF188&gt;AN$1,მონაცემები!$AF188="")*((AN$1-მონაცემები!$I188)/365)),0)</f>
        <v>0</v>
      </c>
      <c r="AO188" s="8">
        <f>IF(მონაცემები!$I188&lt;&gt;"არ დაწყებულა",((AO$1&gt;მონაცემები!$I188)*OR(მონაცემები!$AF188&gt;AO$1,მონაცემები!$AF188="")*((AO$1-მონაცემები!$I188)/365)),0)</f>
        <v>0</v>
      </c>
      <c r="AP188" s="8">
        <f>IF(მონაცემები!$I188&lt;&gt;"არ დაწყებულა",((AP$1&gt;მონაცემები!$I188)*OR(მონაცემები!$AF188&gt;AP$1,მონაცემები!$AF188="")*((AP$1-მონაცემები!$I188)/365)),0)</f>
        <v>0</v>
      </c>
      <c r="AQ188" s="8">
        <f>IF(მონაცემები!$I188&lt;&gt;"არ დაწყებულა",((AQ$1&gt;მონაცემები!$I188)*OR(მონაცემები!$AF188&gt;AQ$1,მონაცემები!$AF188="")*((AQ$1-მონაცემები!$I188)/365)),0)</f>
        <v>0</v>
      </c>
      <c r="AR188" s="8">
        <f>IF(მონაცემები!$I188&lt;&gt;"არ დაწყებულა",((AR$1&gt;მონაცემები!$I188)*OR(მონაცემები!$AF188&gt;AR$1,მონაცემები!$AF188="")*((AR$1-მონაცემები!$I188)/365)),0)</f>
        <v>0</v>
      </c>
      <c r="AS188" s="8">
        <f>IF(მონაცემები!$I188&lt;&gt;"არ დაწყებულა",((AS$1&gt;მონაცემები!$I188)*OR(მონაცემები!$AF188&gt;AS$1,მონაცემები!$AF188="")*((AS$1-მონაცემები!$I188)/365)),0)</f>
        <v>0</v>
      </c>
      <c r="AT188" s="8">
        <f>IF(მონაცემები!$I188&lt;&gt;"არ დაწყებულა",((AT$1&gt;მონაცემები!$I188)*OR(მონაცემები!$AF188&gt;AT$1,მონაცემები!$AF188="")*((AT$1-მონაცემები!$I188)/365)),0)</f>
        <v>0</v>
      </c>
      <c r="AU188" s="8">
        <f>IF(მონაცემები!$I188&lt;&gt;"არ დაწყებულა",((AU$1&gt;მონაცემები!$I188)*OR(მონაცემები!$AF188&gt;AU$1,მონაცემები!$AF188="")*((AU$1-მონაცემები!$I188)/365)),0)</f>
        <v>0</v>
      </c>
      <c r="AV188" s="8">
        <f>IF(მონაცემები!$I188&lt;&gt;"არ დაწყებულა",((AV$1&gt;მონაცემები!$I188)*OR(მონაცემები!$AF188&gt;AV$1,მონაცემები!$AF188="")*((AV$1-მონაცემები!$I188)/365)),0)</f>
        <v>0</v>
      </c>
      <c r="AW188" s="8">
        <f>IF(მონაცემები!$I188&lt;&gt;"არ დაწყებულა",((AW$1&gt;მონაცემები!$I188)*OR(მონაცემები!$AF188&gt;AW$1,მონაცემები!$AF188="")*((AW$1-მონაცემები!$I188)/365)),0)</f>
        <v>0</v>
      </c>
      <c r="AX188" s="8">
        <f>IF(მონაცემები!$I188&lt;&gt;"არ დაწყებულა",((AX$1&gt;მონაცემები!$I188)*OR(მონაცემები!$AF188&gt;AX$1,მონაცემები!$AF188="")*((AX$1-მონაცემები!$I188)/365)),0)</f>
        <v>0</v>
      </c>
      <c r="AY188" s="8">
        <f>IF(მონაცემები!$I188&lt;&gt;"არ დაწყებულა",((AY$1&gt;მონაცემები!$I188)*OR(მონაცემები!$AF188&gt;AY$1,მონაცემები!$AF188="")*((AY$1-მონაცემები!$I188)/365)),0)</f>
        <v>0</v>
      </c>
      <c r="AZ188" s="8">
        <f>IF(მონაცემები!$I188&lt;&gt;"არ დაწყებულა",((AZ$1&gt;მონაცემები!$I188)*OR(მონაცემები!$AF188&gt;AZ$1,მონაცემები!$AF188="")*((AZ$1-მონაცემები!$I188)/365)),0)</f>
        <v>0</v>
      </c>
      <c r="BA188" s="8">
        <f>IF(მონაცემები!$I188&lt;&gt;"არ დაწყებულა",((BA$1&gt;მონაცემები!$I188)*OR(მონაცემები!$AF188&gt;BA$1,მონაცემები!$AF188="")*((BA$1-მონაცემები!$I188)/365)),0)</f>
        <v>0</v>
      </c>
      <c r="BB188" s="8">
        <f>IF(მონაცემები!$I188&lt;&gt;"არ დაწყებულა",((BB$1&gt;მონაცემები!$I188)*OR(მონაცემები!$AF188&gt;BB$1,მონაცემები!$AF188="")*((BB$1-მონაცემები!$I188)/365)),0)</f>
        <v>0</v>
      </c>
      <c r="BC188" s="8">
        <f>IF(მონაცემები!$I188&lt;&gt;"არ დაწყებულა",((BC$1&gt;მონაცემები!$I188)*OR(მონაცემები!$AF188&gt;BC$1,მონაცემები!$AF188="")*((BC$1-მონაცემები!$I188)/365)),0)</f>
        <v>0</v>
      </c>
      <c r="BD188" s="8">
        <f>IF(მონაცემები!$I188&lt;&gt;"არ დაწყებულა",((BD$1&gt;მონაცემები!$I188)*OR(მონაცემები!$AF188&gt;BD$1,მონაცემები!$AF188="")*((BD$1-მონაცემები!$I188)/365)),0)</f>
        <v>0</v>
      </c>
    </row>
    <row r="189" spans="2:56">
      <c r="B189" s="8">
        <f>IF(მონაცემები!$I189&lt;&gt;"არ დაწყებულა",((B$1&gt;მონაცემები!$I189)*OR(მონაცემები!$AF189&gt;B$1,მონაცემები!$AF189="")*((B$1-მონაცემები!$I189)/365)),0)</f>
        <v>0</v>
      </c>
      <c r="C189" s="8">
        <f>IF(მონაცემები!$I189&lt;&gt;"არ დაწყებულა",((C$1&gt;მონაცემები!$I189)*OR(მონაცემები!$AF189&gt;C$1,მონაცემები!$AF189="")*((C$1-მონაცემები!$I189)/365)),0)</f>
        <v>0</v>
      </c>
      <c r="D189" s="8">
        <f>IF(მონაცემები!$I189&lt;&gt;"არ დაწყებულა",((D$1&gt;მონაცემები!$I189)*OR(მონაცემები!$AF189&gt;D$1,მონაცემები!$AF189="")*((D$1-მონაცემები!$I189)/365)),0)</f>
        <v>0</v>
      </c>
      <c r="E189" s="8">
        <f>IF(მონაცემები!$I189&lt;&gt;"არ დაწყებულა",((E$1&gt;მონაცემები!$I189)*OR(მონაცემები!$AF189&gt;E$1,მონაცემები!$AF189="")*((E$1-მონაცემები!$I189)/365)),0)</f>
        <v>0</v>
      </c>
      <c r="F189" s="8">
        <f>IF(მონაცემები!$I189&lt;&gt;"არ დაწყებულა",((F$1&gt;მონაცემები!$I189)*OR(მონაცემები!$AF189&gt;F$1,მონაცემები!$AF189="")*((F$1-მონაცემები!$I189)/365)),0)</f>
        <v>0</v>
      </c>
      <c r="G189" s="8">
        <f>IF(მონაცემები!$I189&lt;&gt;"არ დაწყებულა",((G$1&gt;მონაცემები!$I189)*OR(მონაცემები!$AF189&gt;G$1,მონაცემები!$AF189="")*((G$1-მონაცემები!$I189)/365)),0)</f>
        <v>0</v>
      </c>
      <c r="H189" s="8">
        <f>IF(მონაცემები!$I189&lt;&gt;"არ დაწყებულა",((H$1&gt;მონაცემები!$I189)*OR(მონაცემები!$AF189&gt;H$1,მონაცემები!$AF189="")*((H$1-მონაცემები!$I189)/365)),0)</f>
        <v>0</v>
      </c>
      <c r="I189" s="8">
        <f>IF(მონაცემები!$I189&lt;&gt;"არ დაწყებულა",((I$1&gt;მონაცემები!$I189)*OR(მონაცემები!$AF189&gt;I$1,მონაცემები!$AF189="")*((I$1-მონაცემები!$I189)/365)),0)</f>
        <v>0</v>
      </c>
      <c r="J189" s="8">
        <f>IF(მონაცემები!$I189&lt;&gt;"არ დაწყებულა",((J$1&gt;მონაცემები!$I189)*OR(მონაცემები!$AF189&gt;J$1,მონაცემები!$AF189="")*((J$1-მონაცემები!$I189)/365)),0)</f>
        <v>0</v>
      </c>
      <c r="K189" s="8">
        <f>IF(მონაცემები!$I189&lt;&gt;"არ დაწყებულა",((K$1&gt;მონაცემები!$I189)*OR(მონაცემები!$AF189&gt;K$1,მონაცემები!$AF189="")*((K$1-მონაცემები!$I189)/365)),0)</f>
        <v>0</v>
      </c>
      <c r="L189" s="8">
        <f>IF(მონაცემები!$I189&lt;&gt;"არ დაწყებულა",((L$1&gt;მონაცემები!$I189)*OR(მონაცემები!$AF189&gt;L$1,მონაცემები!$AF189="")*((L$1-მონაცემები!$I189)/365)),0)</f>
        <v>0</v>
      </c>
      <c r="M189" s="8">
        <f>IF(მონაცემები!$I189&lt;&gt;"არ დაწყებულა",((M$1&gt;მონაცემები!$I189)*OR(მონაცემები!$AF189&gt;M$1,მონაცემები!$AF189="")*((M$1-მონაცემები!$I189)/365)),0)</f>
        <v>0</v>
      </c>
      <c r="N189" s="8">
        <f>IF(მონაცემები!$I189&lt;&gt;"არ დაწყებულა",((N$1&gt;მონაცემები!$I189)*OR(მონაცემები!$AF189&gt;N$1,მონაცემები!$AF189="")*((N$1-მონაცემები!$I189)/365)),0)</f>
        <v>0</v>
      </c>
      <c r="O189" s="8">
        <f>IF(მონაცემები!$I189&lt;&gt;"არ დაწყებულა",((O$1&gt;მონაცემები!$I189)*OR(მონაცემები!$AF189&gt;O$1,მონაცემები!$AF189="")*((O$1-მონაცემები!$I189)/365)),0)</f>
        <v>0</v>
      </c>
      <c r="P189" s="8">
        <f>IF(მონაცემები!$I189&lt;&gt;"არ დაწყებულა",((P$1&gt;მონაცემები!$I189)*OR(მონაცემები!$AF189&gt;P$1,მონაცემები!$AF189="")*((P$1-მონაცემები!$I189)/365)),0)</f>
        <v>0</v>
      </c>
      <c r="Q189" s="8">
        <f>IF(მონაცემები!$I189&lt;&gt;"არ დაწყებულა",((Q$1&gt;მონაცემები!$I189)*OR(მონაცემები!$AF189&gt;Q$1,მონაცემები!$AF189="")*((Q$1-მონაცემები!$I189)/365)),0)</f>
        <v>0</v>
      </c>
      <c r="R189" s="8">
        <f>IF(მონაცემები!$I189&lt;&gt;"არ დაწყებულა",((R$1&gt;მონაცემები!$I189)*OR(მონაცემები!$AF189&gt;R$1,მონაცემები!$AF189="")*((R$1-მონაცემები!$I189)/365)),0)</f>
        <v>0</v>
      </c>
      <c r="S189" s="8">
        <f>IF(მონაცემები!$I189&lt;&gt;"არ დაწყებულა",((S$1&gt;მონაცემები!$I189)*OR(მონაცემები!$AF189&gt;S$1,მონაცემები!$AF189="")*((S$1-მონაცემები!$I189)/365)),0)</f>
        <v>0</v>
      </c>
      <c r="T189" s="8">
        <f>IF(მონაცემები!$I189&lt;&gt;"არ დაწყებულა",((T$1&gt;მონაცემები!$I189)*OR(მონაცემები!$AF189&gt;T$1,მონაცემები!$AF189="")*((T$1-მონაცემები!$I189)/365)),0)</f>
        <v>0</v>
      </c>
      <c r="U189" s="8">
        <f>IF(მონაცემები!$I189&lt;&gt;"არ დაწყებულა",((U$1&gt;მონაცემები!$I189)*OR(მონაცემები!$AF189&gt;U$1,მონაცემები!$AF189="")*((U$1-მონაცემები!$I189)/365)),0)</f>
        <v>0</v>
      </c>
      <c r="V189" s="8">
        <f>IF(მონაცემები!$I189&lt;&gt;"არ დაწყებულა",((V$1&gt;მონაცემები!$I189)*OR(მონაცემები!$AF189&gt;V$1,მონაცემები!$AF189="")*((V$1-მონაცემები!$I189)/365)),0)</f>
        <v>0</v>
      </c>
      <c r="W189" s="8">
        <f>IF(მონაცემები!$I189&lt;&gt;"არ დაწყებულა",((W$1&gt;მონაცემები!$I189)*OR(მონაცემები!$AF189&gt;W$1,მონაცემები!$AF189="")*((W$1-მონაცემები!$I189)/365)),0)</f>
        <v>0</v>
      </c>
      <c r="X189" s="8">
        <f>IF(მონაცემები!$I189&lt;&gt;"არ დაწყებულა",((X$1&gt;მონაცემები!$I189)*OR(მონაცემები!$AF189&gt;X$1,მონაცემები!$AF189="")*((X$1-მონაცემები!$I189)/365)),0)</f>
        <v>0</v>
      </c>
      <c r="Y189" s="8">
        <f>IF(მონაცემები!$I189&lt;&gt;"არ დაწყებულა",((Y$1&gt;მონაცემები!$I189)*OR(მონაცემები!$AF189&gt;Y$1,მონაცემები!$AF189="")*((Y$1-მონაცემები!$I189)/365)),0)</f>
        <v>0</v>
      </c>
      <c r="Z189" s="8">
        <f>IF(მონაცემები!$I189&lt;&gt;"არ დაწყებულა",((Z$1&gt;მონაცემები!$I189)*OR(მონაცემები!$AF189&gt;Z$1,მონაცემები!$AF189="")*((Z$1-მონაცემები!$I189)/365)),0)</f>
        <v>0</v>
      </c>
      <c r="AA189" s="8">
        <f>IF(მონაცემები!$I189&lt;&gt;"არ დაწყებულა",((AA$1&gt;მონაცემები!$I189)*OR(მონაცემები!$AF189&gt;AA$1,მონაცემები!$AF189="")*((AA$1-მონაცემები!$I189)/365)),0)</f>
        <v>0</v>
      </c>
      <c r="AB189" s="8">
        <f>IF(მონაცემები!$I189&lt;&gt;"არ დაწყებულა",((AB$1&gt;მონაცემები!$I189)*OR(მონაცემები!$AF189&gt;AB$1,მონაცემები!$AF189="")*((AB$1-მონაცემები!$I189)/365)),0)</f>
        <v>0</v>
      </c>
      <c r="AC189" s="8">
        <f>IF(მონაცემები!$I189&lt;&gt;"არ დაწყებულა",((AC$1&gt;მონაცემები!$I189)*OR(მონაცემები!$AF189&gt;AC$1,მონაცემები!$AF189="")*((AC$1-მონაცემები!$I189)/365)),0)</f>
        <v>0</v>
      </c>
      <c r="AD189" s="8">
        <f>IF(მონაცემები!$I189&lt;&gt;"არ დაწყებულა",((AD$1&gt;მონაცემები!$I189)*OR(მონაცემები!$AF189&gt;AD$1,მონაცემები!$AF189="")*((AD$1-მონაცემები!$I189)/365)),0)</f>
        <v>0</v>
      </c>
      <c r="AE189" s="8">
        <f>IF(მონაცემები!$I189&lt;&gt;"არ დაწყებულა",((AE$1&gt;მონაცემები!$I189)*OR(მონაცემები!$AF189&gt;AE$1,მონაცემები!$AF189="")*((AE$1-მონაცემები!$I189)/365)),0)</f>
        <v>0</v>
      </c>
      <c r="AF189" s="8">
        <f>IF(მონაცემები!$I189&lt;&gt;"არ დაწყებულა",((AF$1&gt;მონაცემები!$I189)*OR(მონაცემები!$AF189&gt;AF$1,მონაცემები!$AF189="")*((AF$1-მონაცემები!$I189)/365)),0)</f>
        <v>0</v>
      </c>
      <c r="AG189" s="8">
        <f>IF(მონაცემები!$I189&lt;&gt;"არ დაწყებულა",((AG$1&gt;მონაცემები!$I189)*OR(მონაცემები!$AF189&gt;AG$1,მონაცემები!$AF189="")*((AG$1-მონაცემები!$I189)/365)),0)</f>
        <v>0</v>
      </c>
      <c r="AH189" s="8">
        <f>IF(მონაცემები!$I189&lt;&gt;"არ დაწყებულა",((AH$1&gt;მონაცემები!$I189)*OR(მონაცემები!$AF189&gt;AH$1,მონაცემები!$AF189="")*((AH$1-მონაცემები!$I189)/365)),0)</f>
        <v>0</v>
      </c>
      <c r="AI189" s="8">
        <f>IF(მონაცემები!$I189&lt;&gt;"არ დაწყებულა",((AI$1&gt;მონაცემები!$I189)*OR(მონაცემები!$AF189&gt;AI$1,მონაცემები!$AF189="")*((AI$1-მონაცემები!$I189)/365)),0)</f>
        <v>0</v>
      </c>
      <c r="AJ189" s="8">
        <f>IF(მონაცემები!$I189&lt;&gt;"არ დაწყებულა",((AJ$1&gt;მონაცემები!$I189)*OR(მონაცემები!$AF189&gt;AJ$1,მონაცემები!$AF189="")*((AJ$1-მონაცემები!$I189)/365)),0)</f>
        <v>0</v>
      </c>
      <c r="AK189" s="8">
        <f>IF(მონაცემები!$I189&lt;&gt;"არ დაწყებულა",((AK$1&gt;მონაცემები!$I189)*OR(მონაცემები!$AF189&gt;AK$1,მონაცემები!$AF189="")*((AK$1-მონაცემები!$I189)/365)),0)</f>
        <v>0</v>
      </c>
      <c r="AL189" s="8">
        <f>IF(მონაცემები!$I189&lt;&gt;"არ დაწყებულა",((AL$1&gt;მონაცემები!$I189)*OR(მონაცემები!$AF189&gt;AL$1,მონაცემები!$AF189="")*((AL$1-მონაცემები!$I189)/365)),0)</f>
        <v>0</v>
      </c>
      <c r="AM189" s="8">
        <f>IF(მონაცემები!$I189&lt;&gt;"არ დაწყებულა",((AM$1&gt;მონაცემები!$I189)*OR(მონაცემები!$AF189&gt;AM$1,მონაცემები!$AF189="")*((AM$1-მონაცემები!$I189)/365)),0)</f>
        <v>0</v>
      </c>
      <c r="AN189" s="8">
        <f>IF(მონაცემები!$I189&lt;&gt;"არ დაწყებულა",((AN$1&gt;მონაცემები!$I189)*OR(მონაცემები!$AF189&gt;AN$1,მონაცემები!$AF189="")*((AN$1-მონაცემები!$I189)/365)),0)</f>
        <v>0</v>
      </c>
      <c r="AO189" s="8">
        <f>IF(მონაცემები!$I189&lt;&gt;"არ დაწყებულა",((AO$1&gt;მონაცემები!$I189)*OR(მონაცემები!$AF189&gt;AO$1,მონაცემები!$AF189="")*((AO$1-მონაცემები!$I189)/365)),0)</f>
        <v>0</v>
      </c>
      <c r="AP189" s="8">
        <f>IF(მონაცემები!$I189&lt;&gt;"არ დაწყებულა",((AP$1&gt;მონაცემები!$I189)*OR(მონაცემები!$AF189&gt;AP$1,მონაცემები!$AF189="")*((AP$1-მონაცემები!$I189)/365)),0)</f>
        <v>0</v>
      </c>
      <c r="AQ189" s="8">
        <f>IF(მონაცემები!$I189&lt;&gt;"არ დაწყებულა",((AQ$1&gt;მონაცემები!$I189)*OR(მონაცემები!$AF189&gt;AQ$1,მონაცემები!$AF189="")*((AQ$1-მონაცემები!$I189)/365)),0)</f>
        <v>0</v>
      </c>
      <c r="AR189" s="8">
        <f>IF(მონაცემები!$I189&lt;&gt;"არ დაწყებულა",((AR$1&gt;მონაცემები!$I189)*OR(მონაცემები!$AF189&gt;AR$1,მონაცემები!$AF189="")*((AR$1-მონაცემები!$I189)/365)),0)</f>
        <v>0</v>
      </c>
      <c r="AS189" s="8">
        <f>IF(მონაცემები!$I189&lt;&gt;"არ დაწყებულა",((AS$1&gt;მონაცემები!$I189)*OR(მონაცემები!$AF189&gt;AS$1,მონაცემები!$AF189="")*((AS$1-მონაცემები!$I189)/365)),0)</f>
        <v>0</v>
      </c>
      <c r="AT189" s="8">
        <f>IF(მონაცემები!$I189&lt;&gt;"არ დაწყებულა",((AT$1&gt;მონაცემები!$I189)*OR(მონაცემები!$AF189&gt;AT$1,მონაცემები!$AF189="")*((AT$1-მონაცემები!$I189)/365)),0)</f>
        <v>0</v>
      </c>
      <c r="AU189" s="8">
        <f>IF(მონაცემები!$I189&lt;&gt;"არ დაწყებულა",((AU$1&gt;მონაცემები!$I189)*OR(მონაცემები!$AF189&gt;AU$1,მონაცემები!$AF189="")*((AU$1-მონაცემები!$I189)/365)),0)</f>
        <v>0</v>
      </c>
      <c r="AV189" s="8">
        <f>IF(მონაცემები!$I189&lt;&gt;"არ დაწყებულა",((AV$1&gt;მონაცემები!$I189)*OR(მონაცემები!$AF189&gt;AV$1,მონაცემები!$AF189="")*((AV$1-მონაცემები!$I189)/365)),0)</f>
        <v>0</v>
      </c>
      <c r="AW189" s="8">
        <f>IF(მონაცემები!$I189&lt;&gt;"არ დაწყებულა",((AW$1&gt;მონაცემები!$I189)*OR(მონაცემები!$AF189&gt;AW$1,მონაცემები!$AF189="")*((AW$1-მონაცემები!$I189)/365)),0)</f>
        <v>0</v>
      </c>
      <c r="AX189" s="8">
        <f>IF(მონაცემები!$I189&lt;&gt;"არ დაწყებულა",((AX$1&gt;მონაცემები!$I189)*OR(მონაცემები!$AF189&gt;AX$1,მონაცემები!$AF189="")*((AX$1-მონაცემები!$I189)/365)),0)</f>
        <v>0</v>
      </c>
      <c r="AY189" s="8">
        <f>IF(მონაცემები!$I189&lt;&gt;"არ დაწყებულა",((AY$1&gt;მონაცემები!$I189)*OR(მონაცემები!$AF189&gt;AY$1,მონაცემები!$AF189="")*((AY$1-მონაცემები!$I189)/365)),0)</f>
        <v>0</v>
      </c>
      <c r="AZ189" s="8">
        <f>IF(მონაცემები!$I189&lt;&gt;"არ დაწყებულა",((AZ$1&gt;მონაცემები!$I189)*OR(მონაცემები!$AF189&gt;AZ$1,მონაცემები!$AF189="")*((AZ$1-მონაცემები!$I189)/365)),0)</f>
        <v>0</v>
      </c>
      <c r="BA189" s="8">
        <f>IF(მონაცემები!$I189&lt;&gt;"არ დაწყებულა",((BA$1&gt;მონაცემები!$I189)*OR(მონაცემები!$AF189&gt;BA$1,მონაცემები!$AF189="")*((BA$1-მონაცემები!$I189)/365)),0)</f>
        <v>0</v>
      </c>
      <c r="BB189" s="8">
        <f>IF(მონაცემები!$I189&lt;&gt;"არ დაწყებულა",((BB$1&gt;მონაცემები!$I189)*OR(მონაცემები!$AF189&gt;BB$1,მონაცემები!$AF189="")*((BB$1-მონაცემები!$I189)/365)),0)</f>
        <v>0</v>
      </c>
      <c r="BC189" s="8">
        <f>IF(მონაცემები!$I189&lt;&gt;"არ დაწყებულა",((BC$1&gt;მონაცემები!$I189)*OR(მონაცემები!$AF189&gt;BC$1,მონაცემები!$AF189="")*((BC$1-მონაცემები!$I189)/365)),0)</f>
        <v>0</v>
      </c>
      <c r="BD189" s="8">
        <f>IF(მონაცემები!$I189&lt;&gt;"არ დაწყებულა",((BD$1&gt;მონაცემები!$I189)*OR(მონაცემები!$AF189&gt;BD$1,მონაცემები!$AF189="")*((BD$1-მონაცემები!$I189)/365)),0)</f>
        <v>0</v>
      </c>
    </row>
    <row r="190" spans="2:56">
      <c r="B190" s="8">
        <f>IF(მონაცემები!$I190&lt;&gt;"არ დაწყებულა",((B$1&gt;მონაცემები!$I190)*OR(მონაცემები!$AF190&gt;B$1,მონაცემები!$AF190="")*((B$1-მონაცემები!$I190)/365)),0)</f>
        <v>0</v>
      </c>
      <c r="C190" s="8">
        <f>IF(მონაცემები!$I190&lt;&gt;"არ დაწყებულა",((C$1&gt;მონაცემები!$I190)*OR(მონაცემები!$AF190&gt;C$1,მონაცემები!$AF190="")*((C$1-მონაცემები!$I190)/365)),0)</f>
        <v>0</v>
      </c>
      <c r="D190" s="8">
        <f>IF(მონაცემები!$I190&lt;&gt;"არ დაწყებულა",((D$1&gt;მონაცემები!$I190)*OR(მონაცემები!$AF190&gt;D$1,მონაცემები!$AF190="")*((D$1-მონაცემები!$I190)/365)),0)</f>
        <v>0</v>
      </c>
      <c r="E190" s="8">
        <f>IF(მონაცემები!$I190&lt;&gt;"არ დაწყებულა",((E$1&gt;მონაცემები!$I190)*OR(მონაცემები!$AF190&gt;E$1,მონაცემები!$AF190="")*((E$1-მონაცემები!$I190)/365)),0)</f>
        <v>0</v>
      </c>
      <c r="F190" s="8">
        <f>IF(მონაცემები!$I190&lt;&gt;"არ დაწყებულა",((F$1&gt;მონაცემები!$I190)*OR(მონაცემები!$AF190&gt;F$1,მონაცემები!$AF190="")*((F$1-მონაცემები!$I190)/365)),0)</f>
        <v>0</v>
      </c>
      <c r="G190" s="8">
        <f>IF(მონაცემები!$I190&lt;&gt;"არ დაწყებულა",((G$1&gt;მონაცემები!$I190)*OR(მონაცემები!$AF190&gt;G$1,მონაცემები!$AF190="")*((G$1-მონაცემები!$I190)/365)),0)</f>
        <v>0</v>
      </c>
      <c r="H190" s="8">
        <f>IF(მონაცემები!$I190&lt;&gt;"არ დაწყებულა",((H$1&gt;მონაცემები!$I190)*OR(მონაცემები!$AF190&gt;H$1,მონაცემები!$AF190="")*((H$1-მონაცემები!$I190)/365)),0)</f>
        <v>0</v>
      </c>
      <c r="I190" s="8">
        <f>IF(მონაცემები!$I190&lt;&gt;"არ დაწყებულა",((I$1&gt;მონაცემები!$I190)*OR(მონაცემები!$AF190&gt;I$1,მონაცემები!$AF190="")*((I$1-მონაცემები!$I190)/365)),0)</f>
        <v>0</v>
      </c>
      <c r="J190" s="8">
        <f>IF(მონაცემები!$I190&lt;&gt;"არ დაწყებულა",((J$1&gt;მონაცემები!$I190)*OR(მონაცემები!$AF190&gt;J$1,მონაცემები!$AF190="")*((J$1-მონაცემები!$I190)/365)),0)</f>
        <v>0</v>
      </c>
      <c r="K190" s="8">
        <f>IF(მონაცემები!$I190&lt;&gt;"არ დაწყებულა",((K$1&gt;მონაცემები!$I190)*OR(მონაცემები!$AF190&gt;K$1,მონაცემები!$AF190="")*((K$1-მონაცემები!$I190)/365)),0)</f>
        <v>0</v>
      </c>
      <c r="L190" s="8">
        <f>IF(მონაცემები!$I190&lt;&gt;"არ დაწყებულა",((L$1&gt;მონაცემები!$I190)*OR(მონაცემები!$AF190&gt;L$1,მონაცემები!$AF190="")*((L$1-მონაცემები!$I190)/365)),0)</f>
        <v>0</v>
      </c>
      <c r="M190" s="8">
        <f>IF(მონაცემები!$I190&lt;&gt;"არ დაწყებულა",((M$1&gt;მონაცემები!$I190)*OR(მონაცემები!$AF190&gt;M$1,მონაცემები!$AF190="")*((M$1-მონაცემები!$I190)/365)),0)</f>
        <v>0</v>
      </c>
      <c r="N190" s="8">
        <f>IF(მონაცემები!$I190&lt;&gt;"არ დაწყებულა",((N$1&gt;მონაცემები!$I190)*OR(მონაცემები!$AF190&gt;N$1,მონაცემები!$AF190="")*((N$1-მონაცემები!$I190)/365)),0)</f>
        <v>0</v>
      </c>
      <c r="O190" s="8">
        <f>IF(მონაცემები!$I190&lt;&gt;"არ დაწყებულა",((O$1&gt;მონაცემები!$I190)*OR(მონაცემები!$AF190&gt;O$1,მონაცემები!$AF190="")*((O$1-მონაცემები!$I190)/365)),0)</f>
        <v>0</v>
      </c>
      <c r="P190" s="8">
        <f>IF(მონაცემები!$I190&lt;&gt;"არ დაწყებულა",((P$1&gt;მონაცემები!$I190)*OR(მონაცემები!$AF190&gt;P$1,მონაცემები!$AF190="")*((P$1-მონაცემები!$I190)/365)),0)</f>
        <v>0</v>
      </c>
      <c r="Q190" s="8">
        <f>IF(მონაცემები!$I190&lt;&gt;"არ დაწყებულა",((Q$1&gt;მონაცემები!$I190)*OR(მონაცემები!$AF190&gt;Q$1,მონაცემები!$AF190="")*((Q$1-მონაცემები!$I190)/365)),0)</f>
        <v>0</v>
      </c>
      <c r="R190" s="8">
        <f>IF(მონაცემები!$I190&lt;&gt;"არ დაწყებულა",((R$1&gt;მონაცემები!$I190)*OR(მონაცემები!$AF190&gt;R$1,მონაცემები!$AF190="")*((R$1-მონაცემები!$I190)/365)),0)</f>
        <v>0</v>
      </c>
      <c r="S190" s="8">
        <f>IF(მონაცემები!$I190&lt;&gt;"არ დაწყებულა",((S$1&gt;მონაცემები!$I190)*OR(მონაცემები!$AF190&gt;S$1,მონაცემები!$AF190="")*((S$1-მონაცემები!$I190)/365)),0)</f>
        <v>0</v>
      </c>
      <c r="T190" s="8">
        <f>IF(მონაცემები!$I190&lt;&gt;"არ დაწყებულა",((T$1&gt;მონაცემები!$I190)*OR(მონაცემები!$AF190&gt;T$1,მონაცემები!$AF190="")*((T$1-მონაცემები!$I190)/365)),0)</f>
        <v>0</v>
      </c>
      <c r="U190" s="8">
        <f>IF(მონაცემები!$I190&lt;&gt;"არ დაწყებულა",((U$1&gt;მონაცემები!$I190)*OR(მონაცემები!$AF190&gt;U$1,მონაცემები!$AF190="")*((U$1-მონაცემები!$I190)/365)),0)</f>
        <v>0</v>
      </c>
      <c r="V190" s="8">
        <f>IF(მონაცემები!$I190&lt;&gt;"არ დაწყებულა",((V$1&gt;მონაცემები!$I190)*OR(მონაცემები!$AF190&gt;V$1,მონაცემები!$AF190="")*((V$1-მონაცემები!$I190)/365)),0)</f>
        <v>0</v>
      </c>
      <c r="W190" s="8">
        <f>IF(მონაცემები!$I190&lt;&gt;"არ დაწყებულა",((W$1&gt;მონაცემები!$I190)*OR(მონაცემები!$AF190&gt;W$1,მონაცემები!$AF190="")*((W$1-მონაცემები!$I190)/365)),0)</f>
        <v>0</v>
      </c>
      <c r="X190" s="8">
        <f>IF(მონაცემები!$I190&lt;&gt;"არ დაწყებულა",((X$1&gt;მონაცემები!$I190)*OR(მონაცემები!$AF190&gt;X$1,მონაცემები!$AF190="")*((X$1-მონაცემები!$I190)/365)),0)</f>
        <v>0</v>
      </c>
      <c r="Y190" s="8">
        <f>IF(მონაცემები!$I190&lt;&gt;"არ დაწყებულა",((Y$1&gt;მონაცემები!$I190)*OR(მონაცემები!$AF190&gt;Y$1,მონაცემები!$AF190="")*((Y$1-მონაცემები!$I190)/365)),0)</f>
        <v>0</v>
      </c>
      <c r="Z190" s="8">
        <f>IF(მონაცემები!$I190&lt;&gt;"არ დაწყებულა",((Z$1&gt;მონაცემები!$I190)*OR(მონაცემები!$AF190&gt;Z$1,მონაცემები!$AF190="")*((Z$1-მონაცემები!$I190)/365)),0)</f>
        <v>0</v>
      </c>
      <c r="AA190" s="8">
        <f>IF(მონაცემები!$I190&lt;&gt;"არ დაწყებულა",((AA$1&gt;მონაცემები!$I190)*OR(მონაცემები!$AF190&gt;AA$1,მონაცემები!$AF190="")*((AA$1-მონაცემები!$I190)/365)),0)</f>
        <v>0</v>
      </c>
      <c r="AB190" s="8">
        <f>IF(მონაცემები!$I190&lt;&gt;"არ დაწყებულა",((AB$1&gt;მონაცემები!$I190)*OR(მონაცემები!$AF190&gt;AB$1,მონაცემები!$AF190="")*((AB$1-მონაცემები!$I190)/365)),0)</f>
        <v>0</v>
      </c>
      <c r="AC190" s="8">
        <f>IF(მონაცემები!$I190&lt;&gt;"არ დაწყებულა",((AC$1&gt;მონაცემები!$I190)*OR(მონაცემები!$AF190&gt;AC$1,მონაცემები!$AF190="")*((AC$1-მონაცემები!$I190)/365)),0)</f>
        <v>0</v>
      </c>
      <c r="AD190" s="8">
        <f>IF(მონაცემები!$I190&lt;&gt;"არ დაწყებულა",((AD$1&gt;მონაცემები!$I190)*OR(მონაცემები!$AF190&gt;AD$1,მონაცემები!$AF190="")*((AD$1-მონაცემები!$I190)/365)),0)</f>
        <v>0</v>
      </c>
      <c r="AE190" s="8">
        <f>IF(მონაცემები!$I190&lt;&gt;"არ დაწყებულა",((AE$1&gt;მონაცემები!$I190)*OR(მონაცემები!$AF190&gt;AE$1,მონაცემები!$AF190="")*((AE$1-მონაცემები!$I190)/365)),0)</f>
        <v>0</v>
      </c>
      <c r="AF190" s="8">
        <f>IF(მონაცემები!$I190&lt;&gt;"არ დაწყებულა",((AF$1&gt;მონაცემები!$I190)*OR(მონაცემები!$AF190&gt;AF$1,მონაცემები!$AF190="")*((AF$1-მონაცემები!$I190)/365)),0)</f>
        <v>0</v>
      </c>
      <c r="AG190" s="8">
        <f>IF(მონაცემები!$I190&lt;&gt;"არ დაწყებულა",((AG$1&gt;მონაცემები!$I190)*OR(მონაცემები!$AF190&gt;AG$1,მონაცემები!$AF190="")*((AG$1-მონაცემები!$I190)/365)),0)</f>
        <v>0</v>
      </c>
      <c r="AH190" s="8">
        <f>IF(მონაცემები!$I190&lt;&gt;"არ დაწყებულა",((AH$1&gt;მონაცემები!$I190)*OR(მონაცემები!$AF190&gt;AH$1,მონაცემები!$AF190="")*((AH$1-მონაცემები!$I190)/365)),0)</f>
        <v>0</v>
      </c>
      <c r="AI190" s="8">
        <f>IF(მონაცემები!$I190&lt;&gt;"არ დაწყებულა",((AI$1&gt;მონაცემები!$I190)*OR(მონაცემები!$AF190&gt;AI$1,მონაცემები!$AF190="")*((AI$1-მონაცემები!$I190)/365)),0)</f>
        <v>0</v>
      </c>
      <c r="AJ190" s="8">
        <f>IF(მონაცემები!$I190&lt;&gt;"არ დაწყებულა",((AJ$1&gt;მონაცემები!$I190)*OR(მონაცემები!$AF190&gt;AJ$1,მონაცემები!$AF190="")*((AJ$1-მონაცემები!$I190)/365)),0)</f>
        <v>0</v>
      </c>
      <c r="AK190" s="8">
        <f>IF(მონაცემები!$I190&lt;&gt;"არ დაწყებულა",((AK$1&gt;მონაცემები!$I190)*OR(მონაცემები!$AF190&gt;AK$1,მონაცემები!$AF190="")*((AK$1-მონაცემები!$I190)/365)),0)</f>
        <v>0</v>
      </c>
      <c r="AL190" s="8">
        <f>IF(მონაცემები!$I190&lt;&gt;"არ დაწყებულა",((AL$1&gt;მონაცემები!$I190)*OR(მონაცემები!$AF190&gt;AL$1,მონაცემები!$AF190="")*((AL$1-მონაცემები!$I190)/365)),0)</f>
        <v>0</v>
      </c>
      <c r="AM190" s="8">
        <f>IF(მონაცემები!$I190&lt;&gt;"არ დაწყებულა",((AM$1&gt;მონაცემები!$I190)*OR(მონაცემები!$AF190&gt;AM$1,მონაცემები!$AF190="")*((AM$1-მონაცემები!$I190)/365)),0)</f>
        <v>0</v>
      </c>
      <c r="AN190" s="8">
        <f>IF(მონაცემები!$I190&lt;&gt;"არ დაწყებულა",((AN$1&gt;მონაცემები!$I190)*OR(მონაცემები!$AF190&gt;AN$1,მონაცემები!$AF190="")*((AN$1-მონაცემები!$I190)/365)),0)</f>
        <v>0</v>
      </c>
      <c r="AO190" s="8">
        <f>IF(მონაცემები!$I190&lt;&gt;"არ დაწყებულა",((AO$1&gt;მონაცემები!$I190)*OR(მონაცემები!$AF190&gt;AO$1,მონაცემები!$AF190="")*((AO$1-მონაცემები!$I190)/365)),0)</f>
        <v>0</v>
      </c>
      <c r="AP190" s="8">
        <f>IF(მონაცემები!$I190&lt;&gt;"არ დაწყებულა",((AP$1&gt;მონაცემები!$I190)*OR(მონაცემები!$AF190&gt;AP$1,მონაცემები!$AF190="")*((AP$1-მონაცემები!$I190)/365)),0)</f>
        <v>0</v>
      </c>
      <c r="AQ190" s="8">
        <f>IF(მონაცემები!$I190&lt;&gt;"არ დაწყებულა",((AQ$1&gt;მონაცემები!$I190)*OR(მონაცემები!$AF190&gt;AQ$1,მონაცემები!$AF190="")*((AQ$1-მონაცემები!$I190)/365)),0)</f>
        <v>0</v>
      </c>
      <c r="AR190" s="8">
        <f>IF(მონაცემები!$I190&lt;&gt;"არ დაწყებულა",((AR$1&gt;მონაცემები!$I190)*OR(მონაცემები!$AF190&gt;AR$1,მონაცემები!$AF190="")*((AR$1-მონაცემები!$I190)/365)),0)</f>
        <v>0</v>
      </c>
      <c r="AS190" s="8">
        <f>IF(მონაცემები!$I190&lt;&gt;"არ დაწყებულა",((AS$1&gt;მონაცემები!$I190)*OR(მონაცემები!$AF190&gt;AS$1,მონაცემები!$AF190="")*((AS$1-მონაცემები!$I190)/365)),0)</f>
        <v>0</v>
      </c>
      <c r="AT190" s="8">
        <f>IF(მონაცემები!$I190&lt;&gt;"არ დაწყებულა",((AT$1&gt;მონაცემები!$I190)*OR(მონაცემები!$AF190&gt;AT$1,მონაცემები!$AF190="")*((AT$1-მონაცემები!$I190)/365)),0)</f>
        <v>0</v>
      </c>
      <c r="AU190" s="8">
        <f>IF(მონაცემები!$I190&lt;&gt;"არ დაწყებულა",((AU$1&gt;მონაცემები!$I190)*OR(მონაცემები!$AF190&gt;AU$1,მონაცემები!$AF190="")*((AU$1-მონაცემები!$I190)/365)),0)</f>
        <v>0</v>
      </c>
      <c r="AV190" s="8">
        <f>IF(მონაცემები!$I190&lt;&gt;"არ დაწყებულა",((AV$1&gt;მონაცემები!$I190)*OR(მონაცემები!$AF190&gt;AV$1,მონაცემები!$AF190="")*((AV$1-მონაცემები!$I190)/365)),0)</f>
        <v>0</v>
      </c>
      <c r="AW190" s="8">
        <f>IF(მონაცემები!$I190&lt;&gt;"არ დაწყებულა",((AW$1&gt;მონაცემები!$I190)*OR(მონაცემები!$AF190&gt;AW$1,მონაცემები!$AF190="")*((AW$1-მონაცემები!$I190)/365)),0)</f>
        <v>0</v>
      </c>
      <c r="AX190" s="8">
        <f>IF(მონაცემები!$I190&lt;&gt;"არ დაწყებულა",((AX$1&gt;მონაცემები!$I190)*OR(მონაცემები!$AF190&gt;AX$1,მონაცემები!$AF190="")*((AX$1-მონაცემები!$I190)/365)),0)</f>
        <v>0</v>
      </c>
      <c r="AY190" s="8">
        <f>IF(მონაცემები!$I190&lt;&gt;"არ დაწყებულა",((AY$1&gt;მონაცემები!$I190)*OR(მონაცემები!$AF190&gt;AY$1,მონაცემები!$AF190="")*((AY$1-მონაცემები!$I190)/365)),0)</f>
        <v>0</v>
      </c>
      <c r="AZ190" s="8">
        <f>IF(მონაცემები!$I190&lt;&gt;"არ დაწყებულა",((AZ$1&gt;მონაცემები!$I190)*OR(მონაცემები!$AF190&gt;AZ$1,მონაცემები!$AF190="")*((AZ$1-მონაცემები!$I190)/365)),0)</f>
        <v>0</v>
      </c>
      <c r="BA190" s="8">
        <f>IF(მონაცემები!$I190&lt;&gt;"არ დაწყებულა",((BA$1&gt;მონაცემები!$I190)*OR(მონაცემები!$AF190&gt;BA$1,მონაცემები!$AF190="")*((BA$1-მონაცემები!$I190)/365)),0)</f>
        <v>0</v>
      </c>
      <c r="BB190" s="8">
        <f>IF(მონაცემები!$I190&lt;&gt;"არ დაწყებულა",((BB$1&gt;მონაცემები!$I190)*OR(მონაცემები!$AF190&gt;BB$1,მონაცემები!$AF190="")*((BB$1-მონაცემები!$I190)/365)),0)</f>
        <v>0</v>
      </c>
      <c r="BC190" s="8">
        <f>IF(მონაცემები!$I190&lt;&gt;"არ დაწყებულა",((BC$1&gt;მონაცემები!$I190)*OR(მონაცემები!$AF190&gt;BC$1,მონაცემები!$AF190="")*((BC$1-მონაცემები!$I190)/365)),0)</f>
        <v>0</v>
      </c>
      <c r="BD190" s="8">
        <f>IF(მონაცემები!$I190&lt;&gt;"არ დაწყებულა",((BD$1&gt;მონაცემები!$I190)*OR(მონაცემები!$AF190&gt;BD$1,მონაცემები!$AF190="")*((BD$1-მონაცემები!$I190)/365)),0)</f>
        <v>0</v>
      </c>
    </row>
    <row r="191" spans="2:56">
      <c r="B191" s="8">
        <f>IF(მონაცემები!$I191&lt;&gt;"არ დაწყებულა",((B$1&gt;მონაცემები!$I191)*OR(მონაცემები!$AF191&gt;B$1,მონაცემები!$AF191="")*((B$1-მონაცემები!$I191)/365)),0)</f>
        <v>7.2520547945205482</v>
      </c>
      <c r="C191" s="8">
        <f>IF(მონაცემები!$I191&lt;&gt;"არ დაწყებულა",((C$1&gt;მონაცემები!$I191)*OR(მონაცემები!$AF191&gt;C$1,მონაცემები!$AF191="")*((C$1-მონაცემები!$I191)/365)),0)</f>
        <v>7.3369863013698629</v>
      </c>
      <c r="D191" s="8">
        <f>IF(მონაცემები!$I191&lt;&gt;"არ დაწყებულა",((D$1&gt;მონაცემები!$I191)*OR(მონაცემები!$AF191&gt;D$1,მონაცემები!$AF191="")*((D$1-მონაცემები!$I191)/365)),0)</f>
        <v>7.4136986301369863</v>
      </c>
      <c r="E191" s="8">
        <f>IF(მონაცემები!$I191&lt;&gt;"არ დაწყებულა",((E$1&gt;მონაცემები!$I191)*OR(მონაცემები!$AF191&gt;E$1,მონაცემები!$AF191="")*((E$1-მონაცემები!$I191)/365)),0)</f>
        <v>7.4986301369863018</v>
      </c>
      <c r="F191" s="8">
        <f>IF(მონაცემები!$I191&lt;&gt;"არ დაწყებულა",((F$1&gt;მონაცემები!$I191)*OR(მონაცემები!$AF191&gt;F$1,მონაცემები!$AF191="")*((F$1-მონაცემები!$I191)/365)),0)</f>
        <v>7.580821917808219</v>
      </c>
      <c r="G191" s="8">
        <f>IF(მონაცემები!$I191&lt;&gt;"არ დაწყებულა",((G$1&gt;მონაცემები!$I191)*OR(მონაცემები!$AF191&gt;G$1,მონაცემები!$AF191="")*((G$1-მონაცემები!$I191)/365)),0)</f>
        <v>7.6657534246575345</v>
      </c>
      <c r="H191" s="8">
        <f>IF(მონაცემები!$I191&lt;&gt;"არ დაწყებულა",((H$1&gt;მონაცემები!$I191)*OR(მონაცემები!$AF191&gt;H$1,მონაცემები!$AF191="")*((H$1-მონაცემები!$I191)/365)),0)</f>
        <v>7.7479452054794518</v>
      </c>
      <c r="I191" s="8">
        <f>IF(მონაცემები!$I191&lt;&gt;"არ დაწყებულა",((I$1&gt;მონაცემები!$I191)*OR(მონაცემები!$AF191&gt;I$1,მონაცემები!$AF191="")*((I$1-მონაცემები!$I191)/365)),0)</f>
        <v>7.8328767123287673</v>
      </c>
      <c r="J191" s="8">
        <f>IF(მონაცემები!$I191&lt;&gt;"არ დაწყებულა",((J$1&gt;მონაცემები!$I191)*OR(მონაცემები!$AF191&gt;J$1,მონაცემები!$AF191="")*((J$1-მონაცემები!$I191)/365)),0)</f>
        <v>7.9178082191780819</v>
      </c>
      <c r="K191" s="8">
        <f>IF(მონაცემები!$I191&lt;&gt;"არ დაწყებულა",((K$1&gt;მონაცემები!$I191)*OR(მონაცემები!$AF191&gt;K$1,მონაცემები!$AF191="")*((K$1-მონაცემები!$I191)/365)),0)</f>
        <v>8</v>
      </c>
      <c r="L191" s="8">
        <f>IF(მონაცემები!$I191&lt;&gt;"არ დაწყებულა",((L$1&gt;მონაცემები!$I191)*OR(მონაცემები!$AF191&gt;L$1,მონაცემები!$AF191="")*((L$1-მონაცემები!$I191)/365)),0)</f>
        <v>8.0849315068493155</v>
      </c>
      <c r="M191" s="8">
        <f>IF(მონაცემები!$I191&lt;&gt;"არ დაწყებულა",((M$1&gt;მონაცემები!$I191)*OR(მონაცემები!$AF191&gt;M$1,მონაცემები!$AF191="")*((M$1-მონაცემები!$I191)/365)),0)</f>
        <v>8.1671232876712327</v>
      </c>
      <c r="N191" s="8">
        <f>IF(მონაცემები!$I191&lt;&gt;"არ დაწყებულა",((N$1&gt;მონაცემები!$I191)*OR(მონაცემები!$AF191&gt;N$1,მონაცემები!$AF191="")*((N$1-მონაცემები!$I191)/365)),0)</f>
        <v>8.2520547945205482</v>
      </c>
      <c r="O191" s="8">
        <f>IF(მონაცემები!$I191&lt;&gt;"არ დაწყებულა",((O$1&gt;მონაცემები!$I191)*OR(მონაცემები!$AF191&gt;O$1,მონაცემები!$AF191="")*((O$1-მონაცემები!$I191)/365)),0)</f>
        <v>8.3369863013698637</v>
      </c>
      <c r="P191" s="8">
        <f>IF(მონაცემები!$I191&lt;&gt;"არ დაწყებულა",((P$1&gt;მონაცემები!$I191)*OR(მონაცემები!$AF191&gt;P$1,მონაცემები!$AF191="")*((P$1-მონაცემები!$I191)/365)),0)</f>
        <v>8.4164383561643827</v>
      </c>
      <c r="Q191" s="8">
        <f>IF(მონაცემები!$I191&lt;&gt;"არ დაწყებულა",((Q$1&gt;მონაცემები!$I191)*OR(მონაცემები!$AF191&gt;Q$1,მონაცემები!$AF191="")*((Q$1-მონაცემები!$I191)/365)),0)</f>
        <v>8.5013698630136982</v>
      </c>
      <c r="R191" s="8">
        <f>IF(მონაცემები!$I191&lt;&gt;"არ დაწყებულა",((R$1&gt;მონაცემები!$I191)*OR(მონაცემები!$AF191&gt;R$1,მონაცემები!$AF191="")*((R$1-მონაცემები!$I191)/365)),0)</f>
        <v>8.5835616438356173</v>
      </c>
      <c r="S191" s="8">
        <f>IF(მონაცემები!$I191&lt;&gt;"არ დაწყებულა",((S$1&gt;მონაცემები!$I191)*OR(მონაცემები!$AF191&gt;S$1,მონაცემები!$AF191="")*((S$1-მონაცემები!$I191)/365)),0)</f>
        <v>8.668493150684931</v>
      </c>
      <c r="T191" s="8">
        <f>IF(მონაცემები!$I191&lt;&gt;"არ დაწყებულა",((T$1&gt;მონაცემები!$I191)*OR(მონაცემები!$AF191&gt;T$1,მონაცემები!$AF191="")*((T$1-მონაცემები!$I191)/365)),0)</f>
        <v>8.75068493150685</v>
      </c>
      <c r="U191" s="8">
        <f>IF(მონაცემები!$I191&lt;&gt;"არ დაწყებულა",((U$1&gt;მონაცემები!$I191)*OR(მონაცემები!$AF191&gt;U$1,მონაცემები!$AF191="")*((U$1-მონაცემები!$I191)/365)),0)</f>
        <v>8.8356164383561637</v>
      </c>
      <c r="V191" s="8">
        <f>IF(მონაცემები!$I191&lt;&gt;"არ დაწყებულა",((V$1&gt;მონაცემები!$I191)*OR(მონაცემები!$AF191&gt;V$1,მონაცემები!$AF191="")*((V$1-მონაცემები!$I191)/365)),0)</f>
        <v>8.9205479452054792</v>
      </c>
      <c r="W191" s="8">
        <f>IF(მონაცემები!$I191&lt;&gt;"არ დაწყებულა",((W$1&gt;მონაცემები!$I191)*OR(მონაცემები!$AF191&gt;W$1,მონაცემები!$AF191="")*((W$1-მონაცემები!$I191)/365)),0)</f>
        <v>9.0027397260273965</v>
      </c>
      <c r="X191" s="8">
        <f>IF(მონაცემები!$I191&lt;&gt;"არ დაწყებულა",((X$1&gt;მონაცემები!$I191)*OR(მონაცემები!$AF191&gt;X$1,მონაცემები!$AF191="")*((X$1-მონაცემები!$I191)/365)),0)</f>
        <v>9.087671232876712</v>
      </c>
      <c r="Y191" s="8">
        <f>IF(მონაცემები!$I191&lt;&gt;"არ დაწყებულა",((Y$1&gt;მონაცემები!$I191)*OR(მონაცემები!$AF191&gt;Y$1,მონაცემები!$AF191="")*((Y$1-მონაცემები!$I191)/365)),0)</f>
        <v>9.169863013698631</v>
      </c>
      <c r="Z191" s="8">
        <f>IF(მონაცემები!$I191&lt;&gt;"არ დაწყებულა",((Z$1&gt;მონაცემები!$I191)*OR(მონაცემები!$AF191&gt;Z$1,მონაცემები!$AF191="")*((Z$1-მონაცემები!$I191)/365)),0)</f>
        <v>9.2547945205479447</v>
      </c>
      <c r="AA191" s="8">
        <f>IF(მონაცემები!$I191&lt;&gt;"არ დაწყებულა",((AA$1&gt;მონაცემები!$I191)*OR(მონაცემები!$AF191&gt;AA$1,მონაცემები!$AF191="")*((AA$1-მონაცემები!$I191)/365)),0)</f>
        <v>9.3397260273972602</v>
      </c>
      <c r="AB191" s="8">
        <f>IF(მონაცემები!$I191&lt;&gt;"არ დაწყებულა",((AB$1&gt;მონაცემები!$I191)*OR(მონაცემები!$AF191&gt;AB$1,მონაცემები!$AF191="")*((AB$1-მონაცემები!$I191)/365)),0)</f>
        <v>0</v>
      </c>
      <c r="AC191" s="8">
        <f>IF(მონაცემები!$I191&lt;&gt;"არ დაწყებულა",((AC$1&gt;მონაცემები!$I191)*OR(მონაცემები!$AF191&gt;AC$1,მონაცემები!$AF191="")*((AC$1-მონაცემები!$I191)/365)),0)</f>
        <v>0</v>
      </c>
      <c r="AD191" s="8">
        <f>IF(მონაცემები!$I191&lt;&gt;"არ დაწყებულა",((AD$1&gt;მონაცემები!$I191)*OR(მონაცემები!$AF191&gt;AD$1,მონაცემები!$AF191="")*((AD$1-მონაცემები!$I191)/365)),0)</f>
        <v>0</v>
      </c>
      <c r="AE191" s="8">
        <f>IF(მონაცემები!$I191&lt;&gt;"არ დაწყებულა",((AE$1&gt;მონაცემები!$I191)*OR(მონაცემები!$AF191&gt;AE$1,მონაცემები!$AF191="")*((AE$1-მონაცემები!$I191)/365)),0)</f>
        <v>0</v>
      </c>
      <c r="AF191" s="8">
        <f>IF(მონაცემები!$I191&lt;&gt;"არ დაწყებულა",((AF$1&gt;მონაცემები!$I191)*OR(მონაცემები!$AF191&gt;AF$1,მონაცემები!$AF191="")*((AF$1-მონაცემები!$I191)/365)),0)</f>
        <v>0</v>
      </c>
      <c r="AG191" s="8">
        <f>IF(მონაცემები!$I191&lt;&gt;"არ დაწყებულა",((AG$1&gt;მონაცემები!$I191)*OR(მონაცემები!$AF191&gt;AG$1,მონაცემები!$AF191="")*((AG$1-მონაცემები!$I191)/365)),0)</f>
        <v>0</v>
      </c>
      <c r="AH191" s="8">
        <f>IF(მონაცემები!$I191&lt;&gt;"არ დაწყებულა",((AH$1&gt;მონაცემები!$I191)*OR(მონაცემები!$AF191&gt;AH$1,მონაცემები!$AF191="")*((AH$1-მონაცემები!$I191)/365)),0)</f>
        <v>0</v>
      </c>
      <c r="AI191" s="8">
        <f>IF(მონაცემები!$I191&lt;&gt;"არ დაწყებულა",((AI$1&gt;მონაცემები!$I191)*OR(მონაცემები!$AF191&gt;AI$1,მონაცემები!$AF191="")*((AI$1-მონაცემები!$I191)/365)),0)</f>
        <v>0</v>
      </c>
      <c r="AJ191" s="8">
        <f>IF(მონაცემები!$I191&lt;&gt;"არ დაწყებულა",((AJ$1&gt;მონაცემები!$I191)*OR(მონაცემები!$AF191&gt;AJ$1,მონაცემები!$AF191="")*((AJ$1-მონაცემები!$I191)/365)),0)</f>
        <v>0</v>
      </c>
      <c r="AK191" s="8">
        <f>IF(მონაცემები!$I191&lt;&gt;"არ დაწყებულა",((AK$1&gt;მონაცემები!$I191)*OR(მონაცემები!$AF191&gt;AK$1,მონაცემები!$AF191="")*((AK$1-მონაცემები!$I191)/365)),0)</f>
        <v>0</v>
      </c>
      <c r="AL191" s="8">
        <f>IF(მონაცემები!$I191&lt;&gt;"არ დაწყებულა",((AL$1&gt;მონაცემები!$I191)*OR(მონაცემები!$AF191&gt;AL$1,მონაცემები!$AF191="")*((AL$1-მონაცემები!$I191)/365)),0)</f>
        <v>0</v>
      </c>
      <c r="AM191" s="8">
        <f>IF(მონაცემები!$I191&lt;&gt;"არ დაწყებულა",((AM$1&gt;მონაცემები!$I191)*OR(მონაცემები!$AF191&gt;AM$1,მონაცემები!$AF191="")*((AM$1-მონაცემები!$I191)/365)),0)</f>
        <v>0</v>
      </c>
      <c r="AN191" s="8">
        <f>IF(მონაცემები!$I191&lt;&gt;"არ დაწყებულა",((AN$1&gt;მონაცემები!$I191)*OR(მონაცემები!$AF191&gt;AN$1,მონაცემები!$AF191="")*((AN$1-მონაცემები!$I191)/365)),0)</f>
        <v>0</v>
      </c>
      <c r="AO191" s="8">
        <f>IF(მონაცემები!$I191&lt;&gt;"არ დაწყებულა",((AO$1&gt;მონაცემები!$I191)*OR(მონაცემები!$AF191&gt;AO$1,მონაცემები!$AF191="")*((AO$1-მონაცემები!$I191)/365)),0)</f>
        <v>0</v>
      </c>
      <c r="AP191" s="8">
        <f>IF(მონაცემები!$I191&lt;&gt;"არ დაწყებულა",((AP$1&gt;მონაცემები!$I191)*OR(მონაცემები!$AF191&gt;AP$1,მონაცემები!$AF191="")*((AP$1-მონაცემები!$I191)/365)),0)</f>
        <v>0</v>
      </c>
      <c r="AQ191" s="8">
        <f>IF(მონაცემები!$I191&lt;&gt;"არ დაწყებულა",((AQ$1&gt;მონაცემები!$I191)*OR(მონაცემები!$AF191&gt;AQ$1,მონაცემები!$AF191="")*((AQ$1-მონაცემები!$I191)/365)),0)</f>
        <v>0</v>
      </c>
      <c r="AR191" s="8">
        <f>IF(მონაცემები!$I191&lt;&gt;"არ დაწყებულა",((AR$1&gt;მონაცემები!$I191)*OR(მონაცემები!$AF191&gt;AR$1,მონაცემები!$AF191="")*((AR$1-მონაცემები!$I191)/365)),0)</f>
        <v>0</v>
      </c>
      <c r="AS191" s="8">
        <f>IF(მონაცემები!$I191&lt;&gt;"არ დაწყებულა",((AS$1&gt;მონაცემები!$I191)*OR(მონაცემები!$AF191&gt;AS$1,მონაცემები!$AF191="")*((AS$1-მონაცემები!$I191)/365)),0)</f>
        <v>0</v>
      </c>
      <c r="AT191" s="8">
        <f>IF(მონაცემები!$I191&lt;&gt;"არ დაწყებულა",((AT$1&gt;მონაცემები!$I191)*OR(მონაცემები!$AF191&gt;AT$1,მონაცემები!$AF191="")*((AT$1-მონაცემები!$I191)/365)),0)</f>
        <v>0</v>
      </c>
      <c r="AU191" s="8">
        <f>IF(მონაცემები!$I191&lt;&gt;"არ დაწყებულა",((AU$1&gt;მონაცემები!$I191)*OR(მონაცემები!$AF191&gt;AU$1,მონაცემები!$AF191="")*((AU$1-მონაცემები!$I191)/365)),0)</f>
        <v>0</v>
      </c>
      <c r="AV191" s="8">
        <f>IF(მონაცემები!$I191&lt;&gt;"არ დაწყებულა",((AV$1&gt;მონაცემები!$I191)*OR(მონაცემები!$AF191&gt;AV$1,მონაცემები!$AF191="")*((AV$1-მონაცემები!$I191)/365)),0)</f>
        <v>0</v>
      </c>
      <c r="AW191" s="8">
        <f>IF(მონაცემები!$I191&lt;&gt;"არ დაწყებულა",((AW$1&gt;მონაცემები!$I191)*OR(მონაცემები!$AF191&gt;AW$1,მონაცემები!$AF191="")*((AW$1-მონაცემები!$I191)/365)),0)</f>
        <v>0</v>
      </c>
      <c r="AX191" s="8">
        <f>IF(მონაცემები!$I191&lt;&gt;"არ დაწყებულა",((AX$1&gt;მონაცემები!$I191)*OR(მონაცემები!$AF191&gt;AX$1,მონაცემები!$AF191="")*((AX$1-მონაცემები!$I191)/365)),0)</f>
        <v>0</v>
      </c>
      <c r="AY191" s="8">
        <f>IF(მონაცემები!$I191&lt;&gt;"არ დაწყებულა",((AY$1&gt;მონაცემები!$I191)*OR(მონაცემები!$AF191&gt;AY$1,მონაცემები!$AF191="")*((AY$1-მონაცემები!$I191)/365)),0)</f>
        <v>0</v>
      </c>
      <c r="AZ191" s="8">
        <f>IF(მონაცემები!$I191&lt;&gt;"არ დაწყებულა",((AZ$1&gt;მონაცემები!$I191)*OR(მონაცემები!$AF191&gt;AZ$1,მონაცემები!$AF191="")*((AZ$1-მონაცემები!$I191)/365)),0)</f>
        <v>0</v>
      </c>
      <c r="BA191" s="8">
        <f>IF(მონაცემები!$I191&lt;&gt;"არ დაწყებულა",((BA$1&gt;მონაცემები!$I191)*OR(მონაცემები!$AF191&gt;BA$1,მონაცემები!$AF191="")*((BA$1-მონაცემები!$I191)/365)),0)</f>
        <v>0</v>
      </c>
      <c r="BB191" s="8">
        <f>IF(მონაცემები!$I191&lt;&gt;"არ დაწყებულა",((BB$1&gt;მონაცემები!$I191)*OR(მონაცემები!$AF191&gt;BB$1,მონაცემები!$AF191="")*((BB$1-მონაცემები!$I191)/365)),0)</f>
        <v>0</v>
      </c>
      <c r="BC191" s="8">
        <f>IF(მონაცემები!$I191&lt;&gt;"არ დაწყებულა",((BC$1&gt;მონაცემები!$I191)*OR(მონაცემები!$AF191&gt;BC$1,მონაცემები!$AF191="")*((BC$1-მონაცემები!$I191)/365)),0)</f>
        <v>0</v>
      </c>
      <c r="BD191" s="8">
        <f>IF(მონაცემები!$I191&lt;&gt;"არ დაწყებულა",((BD$1&gt;მონაცემები!$I191)*OR(მონაცემები!$AF191&gt;BD$1,მონაცემები!$AF191="")*((BD$1-მონაცემები!$I191)/365)),0)</f>
        <v>0</v>
      </c>
    </row>
    <row r="192" spans="2:56">
      <c r="B192" s="8">
        <f>IF(მონაცემები!$I192&lt;&gt;"არ დაწყებულა",((B$1&gt;მონაცემები!$I192)*OR(მონაცემები!$AF192&gt;B$1,მონაცემები!$AF192="")*((B$1-მონაცემები!$I192)/365)),0)</f>
        <v>6.0821917808219181</v>
      </c>
      <c r="C192" s="8">
        <f>IF(მონაცემები!$I192&lt;&gt;"არ დაწყებულა",((C$1&gt;მონაცემები!$I192)*OR(მონაცემები!$AF192&gt;C$1,მონაცემები!$AF192="")*((C$1-მონაცემები!$I192)/365)),0)</f>
        <v>6.1671232876712327</v>
      </c>
      <c r="D192" s="8">
        <f>IF(მონაცემები!$I192&lt;&gt;"არ დაწყებულა",((D$1&gt;მონაცემები!$I192)*OR(მონაცემები!$AF192&gt;D$1,მონაცემები!$AF192="")*((D$1-მონაცემები!$I192)/365)),0)</f>
        <v>6.2438356164383562</v>
      </c>
      <c r="E192" s="8">
        <f>IF(მონაცემები!$I192&lt;&gt;"არ დაწყებულა",((E$1&gt;მონაცემები!$I192)*OR(მონაცემები!$AF192&gt;E$1,მონაცემები!$AF192="")*((E$1-მონაცემები!$I192)/365)),0)</f>
        <v>6.3287671232876717</v>
      </c>
      <c r="F192" s="8">
        <f>IF(მონაცემები!$I192&lt;&gt;"არ დაწყებულა",((F$1&gt;მონაცემები!$I192)*OR(მონაცემები!$AF192&gt;F$1,მონაცემები!$AF192="")*((F$1-მონაცემები!$I192)/365)),0)</f>
        <v>6.4109589041095889</v>
      </c>
      <c r="G192" s="8">
        <f>IF(მონაცემები!$I192&lt;&gt;"არ დაწყებულა",((G$1&gt;მონაცემები!$I192)*OR(მონაცემები!$AF192&gt;G$1,მონაცემები!$AF192="")*((G$1-მონაცემები!$I192)/365)),0)</f>
        <v>6.4958904109589044</v>
      </c>
      <c r="H192" s="8">
        <f>IF(მონაცემები!$I192&lt;&gt;"არ დაწყებულა",((H$1&gt;მონაცემები!$I192)*OR(მონაცემები!$AF192&gt;H$1,მონაცემები!$AF192="")*((H$1-მონაცემები!$I192)/365)),0)</f>
        <v>6.5780821917808217</v>
      </c>
      <c r="I192" s="8">
        <f>IF(მონაცემები!$I192&lt;&gt;"არ დაწყებულა",((I$1&gt;მონაცემები!$I192)*OR(მონაცემები!$AF192&gt;I$1,მონაცემები!$AF192="")*((I$1-მონაცემები!$I192)/365)),0)</f>
        <v>6.6630136986301371</v>
      </c>
      <c r="J192" s="8">
        <f>IF(მონაცემები!$I192&lt;&gt;"არ დაწყებულა",((J$1&gt;მონაცემები!$I192)*OR(მონაცემები!$AF192&gt;J$1,მონაცემები!$AF192="")*((J$1-მონაცემები!$I192)/365)),0)</f>
        <v>6.7479452054794518</v>
      </c>
      <c r="K192" s="8">
        <f>IF(მონაცემები!$I192&lt;&gt;"არ დაწყებულა",((K$1&gt;მონაცემები!$I192)*OR(მონაცემები!$AF192&gt;K$1,მონაცემები!$AF192="")*((K$1-მონაცემები!$I192)/365)),0)</f>
        <v>6.8301369863013699</v>
      </c>
      <c r="L192" s="8">
        <f>IF(მონაცემები!$I192&lt;&gt;"არ დაწყებულა",((L$1&gt;მონაცემები!$I192)*OR(მონაცემები!$AF192&gt;L$1,მონაცემები!$AF192="")*((L$1-მონაცემები!$I192)/365)),0)</f>
        <v>0</v>
      </c>
      <c r="M192" s="8">
        <f>IF(მონაცემები!$I192&lt;&gt;"არ დაწყებულა",((M$1&gt;მონაცემები!$I192)*OR(მონაცემები!$AF192&gt;M$1,მონაცემები!$AF192="")*((M$1-მონაცემები!$I192)/365)),0)</f>
        <v>0</v>
      </c>
      <c r="N192" s="8">
        <f>IF(მონაცემები!$I192&lt;&gt;"არ დაწყებულა",((N$1&gt;მონაცემები!$I192)*OR(მონაცემები!$AF192&gt;N$1,მონაცემები!$AF192="")*((N$1-მონაცემები!$I192)/365)),0)</f>
        <v>0</v>
      </c>
      <c r="O192" s="8">
        <f>IF(მონაცემები!$I192&lt;&gt;"არ დაწყებულა",((O$1&gt;მონაცემები!$I192)*OR(მონაცემები!$AF192&gt;O$1,მონაცემები!$AF192="")*((O$1-მონაცემები!$I192)/365)),0)</f>
        <v>0</v>
      </c>
      <c r="P192" s="8">
        <f>IF(მონაცემები!$I192&lt;&gt;"არ დაწყებულა",((P$1&gt;მონაცემები!$I192)*OR(მონაცემები!$AF192&gt;P$1,მონაცემები!$AF192="")*((P$1-მონაცემები!$I192)/365)),0)</f>
        <v>0</v>
      </c>
      <c r="Q192" s="8">
        <f>IF(მონაცემები!$I192&lt;&gt;"არ დაწყებულა",((Q$1&gt;მონაცემები!$I192)*OR(მონაცემები!$AF192&gt;Q$1,მონაცემები!$AF192="")*((Q$1-მონაცემები!$I192)/365)),0)</f>
        <v>0</v>
      </c>
      <c r="R192" s="8">
        <f>IF(მონაცემები!$I192&lt;&gt;"არ დაწყებულა",((R$1&gt;მონაცემები!$I192)*OR(მონაცემები!$AF192&gt;R$1,მონაცემები!$AF192="")*((R$1-მონაცემები!$I192)/365)),0)</f>
        <v>0</v>
      </c>
      <c r="S192" s="8">
        <f>IF(მონაცემები!$I192&lt;&gt;"არ დაწყებულა",((S$1&gt;მონაცემები!$I192)*OR(მონაცემები!$AF192&gt;S$1,მონაცემები!$AF192="")*((S$1-მონაცემები!$I192)/365)),0)</f>
        <v>0</v>
      </c>
      <c r="T192" s="8">
        <f>IF(მონაცემები!$I192&lt;&gt;"არ დაწყებულა",((T$1&gt;მონაცემები!$I192)*OR(მონაცემები!$AF192&gt;T$1,მონაცემები!$AF192="")*((T$1-მონაცემები!$I192)/365)),0)</f>
        <v>0</v>
      </c>
      <c r="U192" s="8">
        <f>IF(მონაცემები!$I192&lt;&gt;"არ დაწყებულა",((U$1&gt;მონაცემები!$I192)*OR(მონაცემები!$AF192&gt;U$1,მონაცემები!$AF192="")*((U$1-მონაცემები!$I192)/365)),0)</f>
        <v>0</v>
      </c>
      <c r="V192" s="8">
        <f>IF(მონაცემები!$I192&lt;&gt;"არ დაწყებულა",((V$1&gt;მონაცემები!$I192)*OR(მონაცემები!$AF192&gt;V$1,მონაცემები!$AF192="")*((V$1-მონაცემები!$I192)/365)),0)</f>
        <v>0</v>
      </c>
      <c r="W192" s="8">
        <f>IF(მონაცემები!$I192&lt;&gt;"არ დაწყებულა",((W$1&gt;მონაცემები!$I192)*OR(მონაცემები!$AF192&gt;W$1,მონაცემები!$AF192="")*((W$1-მონაცემები!$I192)/365)),0)</f>
        <v>0</v>
      </c>
      <c r="X192" s="8">
        <f>IF(მონაცემები!$I192&lt;&gt;"არ დაწყებულა",((X$1&gt;მონაცემები!$I192)*OR(მონაცემები!$AF192&gt;X$1,მონაცემები!$AF192="")*((X$1-მონაცემები!$I192)/365)),0)</f>
        <v>0</v>
      </c>
      <c r="Y192" s="8">
        <f>IF(მონაცემები!$I192&lt;&gt;"არ დაწყებულა",((Y$1&gt;მონაცემები!$I192)*OR(მონაცემები!$AF192&gt;Y$1,მონაცემები!$AF192="")*((Y$1-მონაცემები!$I192)/365)),0)</f>
        <v>0</v>
      </c>
      <c r="Z192" s="8">
        <f>IF(მონაცემები!$I192&lt;&gt;"არ დაწყებულა",((Z$1&gt;მონაცემები!$I192)*OR(მონაცემები!$AF192&gt;Z$1,მონაცემები!$AF192="")*((Z$1-მონაცემები!$I192)/365)),0)</f>
        <v>0</v>
      </c>
      <c r="AA192" s="8">
        <f>IF(მონაცემები!$I192&lt;&gt;"არ დაწყებულა",((AA$1&gt;მონაცემები!$I192)*OR(მონაცემები!$AF192&gt;AA$1,მონაცემები!$AF192="")*((AA$1-მონაცემები!$I192)/365)),0)</f>
        <v>0</v>
      </c>
      <c r="AB192" s="8">
        <f>IF(მონაცემები!$I192&lt;&gt;"არ დაწყებულა",((AB$1&gt;მონაცემები!$I192)*OR(მონაცემები!$AF192&gt;AB$1,მონაცემები!$AF192="")*((AB$1-მონაცემები!$I192)/365)),0)</f>
        <v>0</v>
      </c>
      <c r="AC192" s="8">
        <f>IF(მონაცემები!$I192&lt;&gt;"არ დაწყებულა",((AC$1&gt;მონაცემები!$I192)*OR(მონაცემები!$AF192&gt;AC$1,მონაცემები!$AF192="")*((AC$1-მონაცემები!$I192)/365)),0)</f>
        <v>0</v>
      </c>
      <c r="AD192" s="8">
        <f>IF(მონაცემები!$I192&lt;&gt;"არ დაწყებულა",((AD$1&gt;მონაცემები!$I192)*OR(მონაცემები!$AF192&gt;AD$1,მონაცემები!$AF192="")*((AD$1-მონაცემები!$I192)/365)),0)</f>
        <v>0</v>
      </c>
      <c r="AE192" s="8">
        <f>IF(მონაცემები!$I192&lt;&gt;"არ დაწყებულა",((AE$1&gt;მონაცემები!$I192)*OR(მონაცემები!$AF192&gt;AE$1,მონაცემები!$AF192="")*((AE$1-მონაცემები!$I192)/365)),0)</f>
        <v>0</v>
      </c>
      <c r="AF192" s="8">
        <f>IF(მონაცემები!$I192&lt;&gt;"არ დაწყებულა",((AF$1&gt;მონაცემები!$I192)*OR(მონაცემები!$AF192&gt;AF$1,მონაცემები!$AF192="")*((AF$1-მონაცემები!$I192)/365)),0)</f>
        <v>0</v>
      </c>
      <c r="AG192" s="8">
        <f>IF(მონაცემები!$I192&lt;&gt;"არ დაწყებულა",((AG$1&gt;მონაცემები!$I192)*OR(მონაცემები!$AF192&gt;AG$1,მონაცემები!$AF192="")*((AG$1-მონაცემები!$I192)/365)),0)</f>
        <v>0</v>
      </c>
      <c r="AH192" s="8">
        <f>IF(მონაცემები!$I192&lt;&gt;"არ დაწყებულა",((AH$1&gt;მონაცემები!$I192)*OR(მონაცემები!$AF192&gt;AH$1,მონაცემები!$AF192="")*((AH$1-მონაცემები!$I192)/365)),0)</f>
        <v>0</v>
      </c>
      <c r="AI192" s="8">
        <f>IF(მონაცემები!$I192&lt;&gt;"არ დაწყებულა",((AI$1&gt;მონაცემები!$I192)*OR(მონაცემები!$AF192&gt;AI$1,მონაცემები!$AF192="")*((AI$1-მონაცემები!$I192)/365)),0)</f>
        <v>0</v>
      </c>
      <c r="AJ192" s="8">
        <f>IF(მონაცემები!$I192&lt;&gt;"არ დაწყებულა",((AJ$1&gt;მონაცემები!$I192)*OR(მონაცემები!$AF192&gt;AJ$1,მონაცემები!$AF192="")*((AJ$1-მონაცემები!$I192)/365)),0)</f>
        <v>0</v>
      </c>
      <c r="AK192" s="8">
        <f>IF(მონაცემები!$I192&lt;&gt;"არ დაწყებულა",((AK$1&gt;მონაცემები!$I192)*OR(მონაცემები!$AF192&gt;AK$1,მონაცემები!$AF192="")*((AK$1-მონაცემები!$I192)/365)),0)</f>
        <v>0</v>
      </c>
      <c r="AL192" s="8">
        <f>IF(მონაცემები!$I192&lt;&gt;"არ დაწყებულა",((AL$1&gt;მონაცემები!$I192)*OR(მონაცემები!$AF192&gt;AL$1,მონაცემები!$AF192="")*((AL$1-მონაცემები!$I192)/365)),0)</f>
        <v>0</v>
      </c>
      <c r="AM192" s="8">
        <f>IF(მონაცემები!$I192&lt;&gt;"არ დაწყებულა",((AM$1&gt;მონაცემები!$I192)*OR(მონაცემები!$AF192&gt;AM$1,მონაცემები!$AF192="")*((AM$1-მონაცემები!$I192)/365)),0)</f>
        <v>0</v>
      </c>
      <c r="AN192" s="8">
        <f>IF(მონაცემები!$I192&lt;&gt;"არ დაწყებულა",((AN$1&gt;მონაცემები!$I192)*OR(მონაცემები!$AF192&gt;AN$1,მონაცემები!$AF192="")*((AN$1-მონაცემები!$I192)/365)),0)</f>
        <v>0</v>
      </c>
      <c r="AO192" s="8">
        <f>IF(მონაცემები!$I192&lt;&gt;"არ დაწყებულა",((AO$1&gt;მონაცემები!$I192)*OR(მონაცემები!$AF192&gt;AO$1,მონაცემები!$AF192="")*((AO$1-მონაცემები!$I192)/365)),0)</f>
        <v>0</v>
      </c>
      <c r="AP192" s="8">
        <f>IF(მონაცემები!$I192&lt;&gt;"არ დაწყებულა",((AP$1&gt;მონაცემები!$I192)*OR(მონაცემები!$AF192&gt;AP$1,მონაცემები!$AF192="")*((AP$1-მონაცემები!$I192)/365)),0)</f>
        <v>0</v>
      </c>
      <c r="AQ192" s="8">
        <f>IF(მონაცემები!$I192&lt;&gt;"არ დაწყებულა",((AQ$1&gt;მონაცემები!$I192)*OR(მონაცემები!$AF192&gt;AQ$1,მონაცემები!$AF192="")*((AQ$1-მონაცემები!$I192)/365)),0)</f>
        <v>0</v>
      </c>
      <c r="AR192" s="8">
        <f>IF(მონაცემები!$I192&lt;&gt;"არ დაწყებულა",((AR$1&gt;მონაცემები!$I192)*OR(მონაცემები!$AF192&gt;AR$1,მონაცემები!$AF192="")*((AR$1-მონაცემები!$I192)/365)),0)</f>
        <v>0</v>
      </c>
      <c r="AS192" s="8">
        <f>IF(მონაცემები!$I192&lt;&gt;"არ დაწყებულა",((AS$1&gt;მონაცემები!$I192)*OR(მონაცემები!$AF192&gt;AS$1,მონაცემები!$AF192="")*((AS$1-მონაცემები!$I192)/365)),0)</f>
        <v>0</v>
      </c>
      <c r="AT192" s="8">
        <f>IF(მონაცემები!$I192&lt;&gt;"არ დაწყებულა",((AT$1&gt;მონაცემები!$I192)*OR(მონაცემები!$AF192&gt;AT$1,მონაცემები!$AF192="")*((AT$1-მონაცემები!$I192)/365)),0)</f>
        <v>0</v>
      </c>
      <c r="AU192" s="8">
        <f>IF(მონაცემები!$I192&lt;&gt;"არ დაწყებულა",((AU$1&gt;მონაცემები!$I192)*OR(მონაცემები!$AF192&gt;AU$1,მონაცემები!$AF192="")*((AU$1-მონაცემები!$I192)/365)),0)</f>
        <v>0</v>
      </c>
      <c r="AV192" s="8">
        <f>IF(მონაცემები!$I192&lt;&gt;"არ დაწყებულა",((AV$1&gt;მონაცემები!$I192)*OR(მონაცემები!$AF192&gt;AV$1,მონაცემები!$AF192="")*((AV$1-მონაცემები!$I192)/365)),0)</f>
        <v>0</v>
      </c>
      <c r="AW192" s="8">
        <f>IF(მონაცემები!$I192&lt;&gt;"არ დაწყებულა",((AW$1&gt;მონაცემები!$I192)*OR(მონაცემები!$AF192&gt;AW$1,მონაცემები!$AF192="")*((AW$1-მონაცემები!$I192)/365)),0)</f>
        <v>0</v>
      </c>
      <c r="AX192" s="8">
        <f>IF(მონაცემები!$I192&lt;&gt;"არ დაწყებულა",((AX$1&gt;მონაცემები!$I192)*OR(მონაცემები!$AF192&gt;AX$1,მონაცემები!$AF192="")*((AX$1-მონაცემები!$I192)/365)),0)</f>
        <v>0</v>
      </c>
      <c r="AY192" s="8">
        <f>IF(მონაცემები!$I192&lt;&gt;"არ დაწყებულა",((AY$1&gt;მონაცემები!$I192)*OR(მონაცემები!$AF192&gt;AY$1,მონაცემები!$AF192="")*((AY$1-მონაცემები!$I192)/365)),0)</f>
        <v>0</v>
      </c>
      <c r="AZ192" s="8">
        <f>IF(მონაცემები!$I192&lt;&gt;"არ დაწყებულა",((AZ$1&gt;მონაცემები!$I192)*OR(მონაცემები!$AF192&gt;AZ$1,მონაცემები!$AF192="")*((AZ$1-მონაცემები!$I192)/365)),0)</f>
        <v>0</v>
      </c>
      <c r="BA192" s="8">
        <f>IF(მონაცემები!$I192&lt;&gt;"არ დაწყებულა",((BA$1&gt;მონაცემები!$I192)*OR(მონაცემები!$AF192&gt;BA$1,მონაცემები!$AF192="")*((BA$1-მონაცემები!$I192)/365)),0)</f>
        <v>0</v>
      </c>
      <c r="BB192" s="8">
        <f>IF(მონაცემები!$I192&lt;&gt;"არ დაწყებულა",((BB$1&gt;მონაცემები!$I192)*OR(მონაცემები!$AF192&gt;BB$1,მონაცემები!$AF192="")*((BB$1-მონაცემები!$I192)/365)),0)</f>
        <v>0</v>
      </c>
      <c r="BC192" s="8">
        <f>IF(მონაცემები!$I192&lt;&gt;"არ დაწყებულა",((BC$1&gt;მონაცემები!$I192)*OR(მონაცემები!$AF192&gt;BC$1,მონაცემები!$AF192="")*((BC$1-მონაცემები!$I192)/365)),0)</f>
        <v>0</v>
      </c>
      <c r="BD192" s="8">
        <f>IF(მონაცემები!$I192&lt;&gt;"არ დაწყებულა",((BD$1&gt;მონაცემები!$I192)*OR(მონაცემები!$AF192&gt;BD$1,მონაცემები!$AF192="")*((BD$1-მონაცემები!$I192)/365)),0)</f>
        <v>0</v>
      </c>
    </row>
    <row r="193" spans="2:56">
      <c r="B193" s="8">
        <f>IF(მონაცემები!$I193&lt;&gt;"არ დაწყებულა",((B$1&gt;მონაცემები!$I193)*OR(მონაცემები!$AF193&gt;B$1,მონაცემები!$AF193="")*((B$1-მონაცემები!$I193)/365)),0)</f>
        <v>0</v>
      </c>
      <c r="C193" s="8">
        <f>IF(მონაცემები!$I193&lt;&gt;"არ დაწყებულა",((C$1&gt;მონაცემები!$I193)*OR(მონაცემები!$AF193&gt;C$1,მონაცემები!$AF193="")*((C$1-მონაცემები!$I193)/365)),0)</f>
        <v>0</v>
      </c>
      <c r="D193" s="8">
        <f>IF(მონაცემები!$I193&lt;&gt;"არ დაწყებულა",((D$1&gt;მონაცემები!$I193)*OR(მონაცემები!$AF193&gt;D$1,მონაცემები!$AF193="")*((D$1-მონაცემები!$I193)/365)),0)</f>
        <v>0</v>
      </c>
      <c r="E193" s="8">
        <f>IF(მონაცემები!$I193&lt;&gt;"არ დაწყებულა",((E$1&gt;მონაცემები!$I193)*OR(მონაცემები!$AF193&gt;E$1,მონაცემები!$AF193="")*((E$1-მონაცემები!$I193)/365)),0)</f>
        <v>0</v>
      </c>
      <c r="F193" s="8">
        <f>IF(მონაცემები!$I193&lt;&gt;"არ დაწყებულა",((F$1&gt;მონაცემები!$I193)*OR(მონაცემები!$AF193&gt;F$1,მონაცემები!$AF193="")*((F$1-მონაცემები!$I193)/365)),0)</f>
        <v>0</v>
      </c>
      <c r="G193" s="8">
        <f>IF(მონაცემები!$I193&lt;&gt;"არ დაწყებულა",((G$1&gt;მონაცემები!$I193)*OR(მონაცემები!$AF193&gt;G$1,მონაცემები!$AF193="")*((G$1-მონაცემები!$I193)/365)),0)</f>
        <v>0</v>
      </c>
      <c r="H193" s="8">
        <f>IF(მონაცემები!$I193&lt;&gt;"არ დაწყებულა",((H$1&gt;მონაცემები!$I193)*OR(მონაცემები!$AF193&gt;H$1,მონაცემები!$AF193="")*((H$1-მონაცემები!$I193)/365)),0)</f>
        <v>0</v>
      </c>
      <c r="I193" s="8">
        <f>IF(მონაცემები!$I193&lt;&gt;"არ დაწყებულა",((I$1&gt;მონაცემები!$I193)*OR(მონაცემები!$AF193&gt;I$1,მონაცემები!$AF193="")*((I$1-მონაცემები!$I193)/365)),0)</f>
        <v>0</v>
      </c>
      <c r="J193" s="8">
        <f>IF(მონაცემები!$I193&lt;&gt;"არ დაწყებულა",((J$1&gt;მონაცემები!$I193)*OR(მონაცემები!$AF193&gt;J$1,მონაცემები!$AF193="")*((J$1-მონაცემები!$I193)/365)),0)</f>
        <v>0</v>
      </c>
      <c r="K193" s="8">
        <f>IF(მონაცემები!$I193&lt;&gt;"არ დაწყებულა",((K$1&gt;მონაცემები!$I193)*OR(მონაცემები!$AF193&gt;K$1,მონაცემები!$AF193="")*((K$1-მონაცემები!$I193)/365)),0)</f>
        <v>0</v>
      </c>
      <c r="L193" s="8">
        <f>IF(მონაცემები!$I193&lt;&gt;"არ დაწყებულა",((L$1&gt;მონაცემები!$I193)*OR(მონაცემები!$AF193&gt;L$1,მონაცემები!$AF193="")*((L$1-მონაცემები!$I193)/365)),0)</f>
        <v>0</v>
      </c>
      <c r="M193" s="8">
        <f>IF(მონაცემები!$I193&lt;&gt;"არ დაწყებულა",((M$1&gt;მონაცემები!$I193)*OR(მონაცემები!$AF193&gt;M$1,მონაცემები!$AF193="")*((M$1-მონაცემები!$I193)/365)),0)</f>
        <v>0</v>
      </c>
      <c r="N193" s="8">
        <f>IF(მონაცემები!$I193&lt;&gt;"არ დაწყებულა",((N$1&gt;მონაცემები!$I193)*OR(მონაცემები!$AF193&gt;N$1,მონაცემები!$AF193="")*((N$1-მონაცემები!$I193)/365)),0)</f>
        <v>0</v>
      </c>
      <c r="O193" s="8">
        <f>IF(მონაცემები!$I193&lt;&gt;"არ დაწყებულა",((O$1&gt;მონაცემები!$I193)*OR(მონაცემები!$AF193&gt;O$1,მონაცემები!$AF193="")*((O$1-მონაცემები!$I193)/365)),0)</f>
        <v>0</v>
      </c>
      <c r="P193" s="8">
        <f>IF(მონაცემები!$I193&lt;&gt;"არ დაწყებულა",((P$1&gt;მონაცემები!$I193)*OR(მონაცემები!$AF193&gt;P$1,მონაცემები!$AF193="")*((P$1-მონაცემები!$I193)/365)),0)</f>
        <v>0</v>
      </c>
      <c r="Q193" s="8">
        <f>IF(მონაცემები!$I193&lt;&gt;"არ დაწყებულა",((Q$1&gt;მონაცემები!$I193)*OR(მონაცემები!$AF193&gt;Q$1,მონაცემები!$AF193="")*((Q$1-მონაცემები!$I193)/365)),0)</f>
        <v>0</v>
      </c>
      <c r="R193" s="8">
        <f>IF(მონაცემები!$I193&lt;&gt;"არ დაწყებულა",((R$1&gt;მონაცემები!$I193)*OR(მონაცემები!$AF193&gt;R$1,მონაცემები!$AF193="")*((R$1-მონაცემები!$I193)/365)),0)</f>
        <v>0</v>
      </c>
      <c r="S193" s="8">
        <f>IF(მონაცემები!$I193&lt;&gt;"არ დაწყებულა",((S$1&gt;მონაცემები!$I193)*OR(მონაცემები!$AF193&gt;S$1,მონაცემები!$AF193="")*((S$1-მონაცემები!$I193)/365)),0)</f>
        <v>0</v>
      </c>
      <c r="T193" s="8">
        <f>IF(მონაცემები!$I193&lt;&gt;"არ დაწყებულა",((T$1&gt;მონაცემები!$I193)*OR(მონაცემები!$AF193&gt;T$1,მონაცემები!$AF193="")*((T$1-მონაცემები!$I193)/365)),0)</f>
        <v>0</v>
      </c>
      <c r="U193" s="8">
        <f>IF(მონაცემები!$I193&lt;&gt;"არ დაწყებულა",((U$1&gt;მონაცემები!$I193)*OR(მონაცემები!$AF193&gt;U$1,მონაცემები!$AF193="")*((U$1-მონაცემები!$I193)/365)),0)</f>
        <v>0</v>
      </c>
      <c r="V193" s="8">
        <f>IF(მონაცემები!$I193&lt;&gt;"არ დაწყებულა",((V$1&gt;მონაცემები!$I193)*OR(მონაცემები!$AF193&gt;V$1,მონაცემები!$AF193="")*((V$1-მონაცემები!$I193)/365)),0)</f>
        <v>0</v>
      </c>
      <c r="W193" s="8">
        <f>IF(მონაცემები!$I193&lt;&gt;"არ დაწყებულა",((W$1&gt;მონაცემები!$I193)*OR(მონაცემები!$AF193&gt;W$1,მონაცემები!$AF193="")*((W$1-მონაცემები!$I193)/365)),0)</f>
        <v>0</v>
      </c>
      <c r="X193" s="8">
        <f>IF(მონაცემები!$I193&lt;&gt;"არ დაწყებულა",((X$1&gt;მონაცემები!$I193)*OR(მონაცემები!$AF193&gt;X$1,მონაცემები!$AF193="")*((X$1-მონაცემები!$I193)/365)),0)</f>
        <v>0</v>
      </c>
      <c r="Y193" s="8">
        <f>IF(მონაცემები!$I193&lt;&gt;"არ დაწყებულა",((Y$1&gt;მონაცემები!$I193)*OR(მონაცემები!$AF193&gt;Y$1,მონაცემები!$AF193="")*((Y$1-მონაცემები!$I193)/365)),0)</f>
        <v>0</v>
      </c>
      <c r="Z193" s="8">
        <f>IF(მონაცემები!$I193&lt;&gt;"არ დაწყებულა",((Z$1&gt;მონაცემები!$I193)*OR(მონაცემები!$AF193&gt;Z$1,მონაცემები!$AF193="")*((Z$1-მონაცემები!$I193)/365)),0)</f>
        <v>0</v>
      </c>
      <c r="AA193" s="8">
        <f>IF(მონაცემები!$I193&lt;&gt;"არ დაწყებულა",((AA$1&gt;მონაცემები!$I193)*OR(მონაცემები!$AF193&gt;AA$1,მონაცემები!$AF193="")*((AA$1-მონაცემები!$I193)/365)),0)</f>
        <v>0</v>
      </c>
      <c r="AB193" s="8">
        <f>IF(მონაცემები!$I193&lt;&gt;"არ დაწყებულა",((AB$1&gt;მონაცემები!$I193)*OR(მონაცემები!$AF193&gt;AB$1,მონაცემები!$AF193="")*((AB$1-მონაცემები!$I193)/365)),0)</f>
        <v>0</v>
      </c>
      <c r="AC193" s="8">
        <f>IF(მონაცემები!$I193&lt;&gt;"არ დაწყებულა",((AC$1&gt;მონაცემები!$I193)*OR(მონაცემები!$AF193&gt;AC$1,მონაცემები!$AF193="")*((AC$1-მონაცემები!$I193)/365)),0)</f>
        <v>0</v>
      </c>
      <c r="AD193" s="8">
        <f>IF(მონაცემები!$I193&lt;&gt;"არ დაწყებულა",((AD$1&gt;მონაცემები!$I193)*OR(მონაცემები!$AF193&gt;AD$1,მონაცემები!$AF193="")*((AD$1-მონაცემები!$I193)/365)),0)</f>
        <v>0</v>
      </c>
      <c r="AE193" s="8">
        <f>IF(მონაცემები!$I193&lt;&gt;"არ დაწყებულა",((AE$1&gt;მონაცემები!$I193)*OR(მონაცემები!$AF193&gt;AE$1,მონაცემები!$AF193="")*((AE$1-მონაცემები!$I193)/365)),0)</f>
        <v>0</v>
      </c>
      <c r="AF193" s="8">
        <f>IF(მონაცემები!$I193&lt;&gt;"არ დაწყებულა",((AF$1&gt;მონაცემები!$I193)*OR(მონაცემები!$AF193&gt;AF$1,მონაცემები!$AF193="")*((AF$1-მონაცემები!$I193)/365)),0)</f>
        <v>0</v>
      </c>
      <c r="AG193" s="8">
        <f>IF(მონაცემები!$I193&lt;&gt;"არ დაწყებულა",((AG$1&gt;მონაცემები!$I193)*OR(მონაცემები!$AF193&gt;AG$1,მონაცემები!$AF193="")*((AG$1-მონაცემები!$I193)/365)),0)</f>
        <v>0</v>
      </c>
      <c r="AH193" s="8">
        <f>IF(მონაცემები!$I193&lt;&gt;"არ დაწყებულა",((AH$1&gt;მონაცემები!$I193)*OR(მონაცემები!$AF193&gt;AH$1,მონაცემები!$AF193="")*((AH$1-მონაცემები!$I193)/365)),0)</f>
        <v>0</v>
      </c>
      <c r="AI193" s="8">
        <f>IF(მონაცემები!$I193&lt;&gt;"არ დაწყებულა",((AI$1&gt;მონაცემები!$I193)*OR(მონაცემები!$AF193&gt;AI$1,მონაცემები!$AF193="")*((AI$1-მონაცემები!$I193)/365)),0)</f>
        <v>0</v>
      </c>
      <c r="AJ193" s="8">
        <f>IF(მონაცემები!$I193&lt;&gt;"არ დაწყებულა",((AJ$1&gt;მონაცემები!$I193)*OR(მონაცემები!$AF193&gt;AJ$1,მონაცემები!$AF193="")*((AJ$1-მონაცემები!$I193)/365)),0)</f>
        <v>0</v>
      </c>
      <c r="AK193" s="8">
        <f>IF(მონაცემები!$I193&lt;&gt;"არ დაწყებულა",((AK$1&gt;მონაცემები!$I193)*OR(მონაცემები!$AF193&gt;AK$1,მონაცემები!$AF193="")*((AK$1-მონაცემები!$I193)/365)),0)</f>
        <v>0</v>
      </c>
      <c r="AL193" s="8">
        <f>IF(მონაცემები!$I193&lt;&gt;"არ დაწყებულა",((AL$1&gt;მონაცემები!$I193)*OR(მონაცემები!$AF193&gt;AL$1,მონაცემები!$AF193="")*((AL$1-მონაცემები!$I193)/365)),0)</f>
        <v>0</v>
      </c>
      <c r="AM193" s="8">
        <f>IF(მონაცემები!$I193&lt;&gt;"არ დაწყებულა",((AM$1&gt;მონაცემები!$I193)*OR(მონაცემები!$AF193&gt;AM$1,მონაცემები!$AF193="")*((AM$1-მონაცემები!$I193)/365)),0)</f>
        <v>0</v>
      </c>
      <c r="AN193" s="8">
        <f>IF(მონაცემები!$I193&lt;&gt;"არ დაწყებულა",((AN$1&gt;მონაცემები!$I193)*OR(მონაცემები!$AF193&gt;AN$1,მონაცემები!$AF193="")*((AN$1-მონაცემები!$I193)/365)),0)</f>
        <v>0</v>
      </c>
      <c r="AO193" s="8">
        <f>IF(მონაცემები!$I193&lt;&gt;"არ დაწყებულა",((AO$1&gt;მონაცემები!$I193)*OR(მონაცემები!$AF193&gt;AO$1,მონაცემები!$AF193="")*((AO$1-მონაცემები!$I193)/365)),0)</f>
        <v>0</v>
      </c>
      <c r="AP193" s="8">
        <f>IF(მონაცემები!$I193&lt;&gt;"არ დაწყებულა",((AP$1&gt;მონაცემები!$I193)*OR(მონაცემები!$AF193&gt;AP$1,მონაცემები!$AF193="")*((AP$1-მონაცემები!$I193)/365)),0)</f>
        <v>0</v>
      </c>
      <c r="AQ193" s="8">
        <f>IF(მონაცემები!$I193&lt;&gt;"არ დაწყებულა",((AQ$1&gt;მონაცემები!$I193)*OR(მონაცემები!$AF193&gt;AQ$1,მონაცემები!$AF193="")*((AQ$1-მონაცემები!$I193)/365)),0)</f>
        <v>0</v>
      </c>
      <c r="AR193" s="8">
        <f>IF(მონაცემები!$I193&lt;&gt;"არ დაწყებულა",((AR$1&gt;მონაცემები!$I193)*OR(მონაცემები!$AF193&gt;AR$1,მონაცემები!$AF193="")*((AR$1-მონაცემები!$I193)/365)),0)</f>
        <v>0</v>
      </c>
      <c r="AS193" s="8">
        <f>IF(მონაცემები!$I193&lt;&gt;"არ დაწყებულა",((AS$1&gt;მონაცემები!$I193)*OR(მონაცემები!$AF193&gt;AS$1,მონაცემები!$AF193="")*((AS$1-მონაცემები!$I193)/365)),0)</f>
        <v>0</v>
      </c>
      <c r="AT193" s="8">
        <f>IF(მონაცემები!$I193&lt;&gt;"არ დაწყებულა",((AT$1&gt;მონაცემები!$I193)*OR(მონაცემები!$AF193&gt;AT$1,მონაცემები!$AF193="")*((AT$1-მონაცემები!$I193)/365)),0)</f>
        <v>0</v>
      </c>
      <c r="AU193" s="8">
        <f>IF(მონაცემები!$I193&lt;&gt;"არ დაწყებულა",((AU$1&gt;მონაცემები!$I193)*OR(მონაცემები!$AF193&gt;AU$1,მონაცემები!$AF193="")*((AU$1-მონაცემები!$I193)/365)),0)</f>
        <v>0</v>
      </c>
      <c r="AV193" s="8">
        <f>IF(მონაცემები!$I193&lt;&gt;"არ დაწყებულა",((AV$1&gt;მონაცემები!$I193)*OR(მონაცემები!$AF193&gt;AV$1,მონაცემები!$AF193="")*((AV$1-მონაცემები!$I193)/365)),0)</f>
        <v>0</v>
      </c>
      <c r="AW193" s="8">
        <f>IF(მონაცემები!$I193&lt;&gt;"არ დაწყებულა",((AW$1&gt;მონაცემები!$I193)*OR(მონაცემები!$AF193&gt;AW$1,მონაცემები!$AF193="")*((AW$1-მონაცემები!$I193)/365)),0)</f>
        <v>0</v>
      </c>
      <c r="AX193" s="8">
        <f>IF(მონაცემები!$I193&lt;&gt;"არ დაწყებულა",((AX$1&gt;მონაცემები!$I193)*OR(მონაცემები!$AF193&gt;AX$1,მონაცემები!$AF193="")*((AX$1-მონაცემები!$I193)/365)),0)</f>
        <v>0</v>
      </c>
      <c r="AY193" s="8">
        <f>IF(მონაცემები!$I193&lt;&gt;"არ დაწყებულა",((AY$1&gt;მონაცემები!$I193)*OR(მონაცემები!$AF193&gt;AY$1,მონაცემები!$AF193="")*((AY$1-მონაცემები!$I193)/365)),0)</f>
        <v>0</v>
      </c>
      <c r="AZ193" s="8">
        <f>IF(მონაცემები!$I193&lt;&gt;"არ დაწყებულა",((AZ$1&gt;მონაცემები!$I193)*OR(მონაცემები!$AF193&gt;AZ$1,მონაცემები!$AF193="")*((AZ$1-მონაცემები!$I193)/365)),0)</f>
        <v>0</v>
      </c>
      <c r="BA193" s="8">
        <f>IF(მონაცემები!$I193&lt;&gt;"არ დაწყებულა",((BA$1&gt;მონაცემები!$I193)*OR(მონაცემები!$AF193&gt;BA$1,მონაცემები!$AF193="")*((BA$1-მონაცემები!$I193)/365)),0)</f>
        <v>0</v>
      </c>
      <c r="BB193" s="8">
        <f>IF(მონაცემები!$I193&lt;&gt;"არ დაწყებულა",((BB$1&gt;მონაცემები!$I193)*OR(მონაცემები!$AF193&gt;BB$1,მონაცემები!$AF193="")*((BB$1-მონაცემები!$I193)/365)),0)</f>
        <v>0</v>
      </c>
      <c r="BC193" s="8">
        <f>IF(მონაცემები!$I193&lt;&gt;"არ დაწყებულა",((BC$1&gt;მონაცემები!$I193)*OR(მონაცემები!$AF193&gt;BC$1,მონაცემები!$AF193="")*((BC$1-მონაცემები!$I193)/365)),0)</f>
        <v>0</v>
      </c>
      <c r="BD193" s="8">
        <f>IF(მონაცემები!$I193&lt;&gt;"არ დაწყებულა",((BD$1&gt;მონაცემები!$I193)*OR(მონაცემები!$AF193&gt;BD$1,მონაცემები!$AF193="")*((BD$1-მონაცემები!$I193)/365)),0)</f>
        <v>0</v>
      </c>
    </row>
    <row r="194" spans="2:56">
      <c r="B194" s="8">
        <f>IF(მონაცემები!$I194&lt;&gt;"არ დაწყებულა",((B$1&gt;მონაცემები!$I194)*OR(მონაცემები!$AF194&gt;B$1,მონაცემები!$AF194="")*((B$1-მონაცემები!$I194)/365)),0)</f>
        <v>0</v>
      </c>
      <c r="C194" s="8">
        <f>IF(მონაცემები!$I194&lt;&gt;"არ დაწყებულა",((C$1&gt;მონაცემები!$I194)*OR(მონაცემები!$AF194&gt;C$1,მონაცემები!$AF194="")*((C$1-მონაცემები!$I194)/365)),0)</f>
        <v>0</v>
      </c>
      <c r="D194" s="8">
        <f>IF(მონაცემები!$I194&lt;&gt;"არ დაწყებულა",((D$1&gt;მონაცემები!$I194)*OR(მონაცემები!$AF194&gt;D$1,მონაცემები!$AF194="")*((D$1-მონაცემები!$I194)/365)),0)</f>
        <v>0</v>
      </c>
      <c r="E194" s="8">
        <f>IF(მონაცემები!$I194&lt;&gt;"არ დაწყებულა",((E$1&gt;მონაცემები!$I194)*OR(მონაცემები!$AF194&gt;E$1,მონაცემები!$AF194="")*((E$1-მონაცემები!$I194)/365)),0)</f>
        <v>0</v>
      </c>
      <c r="F194" s="8">
        <f>IF(მონაცემები!$I194&lt;&gt;"არ დაწყებულა",((F$1&gt;მონაცემები!$I194)*OR(მონაცემები!$AF194&gt;F$1,მონაცემები!$AF194="")*((F$1-მონაცემები!$I194)/365)),0)</f>
        <v>0</v>
      </c>
      <c r="G194" s="8">
        <f>IF(მონაცემები!$I194&lt;&gt;"არ დაწყებულა",((G$1&gt;მონაცემები!$I194)*OR(მონაცემები!$AF194&gt;G$1,მონაცემები!$AF194="")*((G$1-მონაცემები!$I194)/365)),0)</f>
        <v>0</v>
      </c>
      <c r="H194" s="8">
        <f>IF(მონაცემები!$I194&lt;&gt;"არ დაწყებულა",((H$1&gt;მონაცემები!$I194)*OR(მონაცემები!$AF194&gt;H$1,მონაცემები!$AF194="")*((H$1-მონაცემები!$I194)/365)),0)</f>
        <v>8.21917808219178E-3</v>
      </c>
      <c r="I194" s="8">
        <f>IF(მონაცემები!$I194&lt;&gt;"არ დაწყებულა",((I$1&gt;მონაცემები!$I194)*OR(მონაცემები!$AF194&gt;I$1,მონაცემები!$AF194="")*((I$1-მონაცემები!$I194)/365)),0)</f>
        <v>9.3150684931506855E-2</v>
      </c>
      <c r="J194" s="8">
        <f>IF(მონაცემები!$I194&lt;&gt;"არ დაწყებულა",((J$1&gt;მონაცემები!$I194)*OR(მონაცემები!$AF194&gt;J$1,მონაცემები!$AF194="")*((J$1-მონაცემები!$I194)/365)),0)</f>
        <v>0.17808219178082191</v>
      </c>
      <c r="K194" s="8">
        <f>IF(მონაცემები!$I194&lt;&gt;"არ დაწყებულა",((K$1&gt;მონაცემები!$I194)*OR(მონაცემები!$AF194&gt;K$1,მონაცემები!$AF194="")*((K$1-მონაცემები!$I194)/365)),0)</f>
        <v>0.26027397260273971</v>
      </c>
      <c r="L194" s="8">
        <f>IF(მონაცემები!$I194&lt;&gt;"არ დაწყებულა",((L$1&gt;მონაცემები!$I194)*OR(მონაცემები!$AF194&gt;L$1,მონაცემები!$AF194="")*((L$1-მონაცემები!$I194)/365)),0)</f>
        <v>0.34520547945205482</v>
      </c>
      <c r="M194" s="8">
        <f>IF(მონაცემები!$I194&lt;&gt;"არ დაწყებულა",((M$1&gt;მონაცემები!$I194)*OR(მონაცემები!$AF194&gt;M$1,მონაცემები!$AF194="")*((M$1-მონაცემები!$I194)/365)),0)</f>
        <v>0.42739726027397262</v>
      </c>
      <c r="N194" s="8">
        <f>IF(მონაცემები!$I194&lt;&gt;"არ დაწყებულა",((N$1&gt;მონაცემები!$I194)*OR(მონაცემები!$AF194&gt;N$1,მონაცემები!$AF194="")*((N$1-მონაცემები!$I194)/365)),0)</f>
        <v>0.51232876712328768</v>
      </c>
      <c r="O194" s="8">
        <f>IF(მონაცემები!$I194&lt;&gt;"არ დაწყებულა",((O$1&gt;მონაცემები!$I194)*OR(მონაცემები!$AF194&gt;O$1,მონაცემები!$AF194="")*((O$1-მონაცემები!$I194)/365)),0)</f>
        <v>0.59726027397260273</v>
      </c>
      <c r="P194" s="8">
        <f>IF(მონაცემები!$I194&lt;&gt;"არ დაწყებულა",((P$1&gt;მონაცემები!$I194)*OR(მონაცემები!$AF194&gt;P$1,მონაცემები!$AF194="")*((P$1-მონაცემები!$I194)/365)),0)</f>
        <v>0.67671232876712328</v>
      </c>
      <c r="Q194" s="8">
        <f>IF(მონაცემები!$I194&lt;&gt;"არ დაწყებულა",((Q$1&gt;მონაცემები!$I194)*OR(მონაცემები!$AF194&gt;Q$1,მონაცემები!$AF194="")*((Q$1-მონაცემები!$I194)/365)),0)</f>
        <v>0.76164383561643834</v>
      </c>
      <c r="R194" s="8">
        <f>IF(მონაცემები!$I194&lt;&gt;"არ დაწყებულა",((R$1&gt;მონაცემები!$I194)*OR(მონაცემები!$AF194&gt;R$1,მონაცემები!$AF194="")*((R$1-მონაცემები!$I194)/365)),0)</f>
        <v>0.84383561643835614</v>
      </c>
      <c r="S194" s="8">
        <f>IF(მონაცემები!$I194&lt;&gt;"არ დაწყებულა",((S$1&gt;მონაცემები!$I194)*OR(მონაცემები!$AF194&gt;S$1,მონაცემები!$AF194="")*((S$1-მონაცემები!$I194)/365)),0)</f>
        <v>0.92876712328767119</v>
      </c>
      <c r="T194" s="8">
        <f>IF(მონაცემები!$I194&lt;&gt;"არ დაწყებულა",((T$1&gt;მონაცემები!$I194)*OR(მონაცემები!$AF194&gt;T$1,მონაცემები!$AF194="")*((T$1-მონაცემები!$I194)/365)),0)</f>
        <v>1.010958904109589</v>
      </c>
      <c r="U194" s="8">
        <f>IF(მონაცემები!$I194&lt;&gt;"არ დაწყებულა",((U$1&gt;მონაცემები!$I194)*OR(მონაცემები!$AF194&gt;U$1,მონაცემები!$AF194="")*((U$1-მონაცემები!$I194)/365)),0)</f>
        <v>1.095890410958904</v>
      </c>
      <c r="V194" s="8">
        <f>IF(მონაცემები!$I194&lt;&gt;"არ დაწყებულა",((V$1&gt;მონაცემები!$I194)*OR(მონაცემები!$AF194&gt;V$1,მონაცემები!$AF194="")*((V$1-მონაცემები!$I194)/365)),0)</f>
        <v>1.1808219178082191</v>
      </c>
      <c r="W194" s="8">
        <f>IF(მონაცემები!$I194&lt;&gt;"არ დაწყებულა",((W$1&gt;მონაცემები!$I194)*OR(მონაცემები!$AF194&gt;W$1,მონაცემები!$AF194="")*((W$1-მონაცემები!$I194)/365)),0)</f>
        <v>1.263013698630137</v>
      </c>
      <c r="X194" s="8">
        <f>IF(მონაცემები!$I194&lt;&gt;"არ დაწყებულა",((X$1&gt;მონაცემები!$I194)*OR(მონაცემები!$AF194&gt;X$1,მონაცემები!$AF194="")*((X$1-მონაცემები!$I194)/365)),0)</f>
        <v>1.3479452054794521</v>
      </c>
      <c r="Y194" s="8">
        <f>IF(მონაცემები!$I194&lt;&gt;"არ დაწყებულა",((Y$1&gt;მონაცემები!$I194)*OR(მონაცემები!$AF194&gt;Y$1,მონაცემები!$AF194="")*((Y$1-მონაცემები!$I194)/365)),0)</f>
        <v>1.4301369863013698</v>
      </c>
      <c r="Z194" s="8">
        <f>IF(მონაცემები!$I194&lt;&gt;"არ დაწყებულა",((Z$1&gt;მონაცემები!$I194)*OR(მონაცემები!$AF194&gt;Z$1,მონაცემები!$AF194="")*((Z$1-მონაცემები!$I194)/365)),0)</f>
        <v>1.515068493150685</v>
      </c>
      <c r="AA194" s="8">
        <f>IF(მონაცემები!$I194&lt;&gt;"არ დაწყებულა",((AA$1&gt;მონაცემები!$I194)*OR(მონაცემები!$AF194&gt;AA$1,მონაცემები!$AF194="")*((AA$1-მონაცემები!$I194)/365)),0)</f>
        <v>1.6</v>
      </c>
      <c r="AB194" s="8">
        <f>IF(მონაცემები!$I194&lt;&gt;"არ დაწყებულა",((AB$1&gt;მონაცემები!$I194)*OR(მონაცემები!$AF194&gt;AB$1,მონაცემები!$AF194="")*((AB$1-მონაცემები!$I194)/365)),0)</f>
        <v>1.6767123287671233</v>
      </c>
      <c r="AC194" s="8">
        <f>IF(მონაცემები!$I194&lt;&gt;"არ დაწყებულა",((AC$1&gt;მონაცემები!$I194)*OR(მონაცემები!$AF194&gt;AC$1,მონაცემები!$AF194="")*((AC$1-მონაცემები!$I194)/365)),0)</f>
        <v>1.7616438356164383</v>
      </c>
      <c r="AD194" s="8">
        <f>IF(მონაცემები!$I194&lt;&gt;"არ დაწყებულა",((AD$1&gt;მონაცემები!$I194)*OR(მონაცემები!$AF194&gt;AD$1,მონაცემები!$AF194="")*((AD$1-მონაცემები!$I194)/365)),0)</f>
        <v>1.8438356164383563</v>
      </c>
      <c r="AE194" s="8">
        <f>IF(მონაცემები!$I194&lt;&gt;"არ დაწყებულა",((AE$1&gt;მონაცემები!$I194)*OR(მონაცემები!$AF194&gt;AE$1,მონაცემები!$AF194="")*((AE$1-მონაცემები!$I194)/365)),0)</f>
        <v>1.9287671232876713</v>
      </c>
      <c r="AF194" s="8">
        <f>IF(მონაცემები!$I194&lt;&gt;"არ დაწყებულა",((AF$1&gt;მონაცემები!$I194)*OR(მონაცემები!$AF194&gt;AF$1,მონაცემები!$AF194="")*((AF$1-მონაცემები!$I194)/365)),0)</f>
        <v>2.010958904109589</v>
      </c>
      <c r="AG194" s="8">
        <f>IF(მონაცემები!$I194&lt;&gt;"არ დაწყებულა",((AG$1&gt;მონაცემები!$I194)*OR(მონაცემები!$AF194&gt;AG$1,მონაცემები!$AF194="")*((AG$1-მონაცემები!$I194)/365)),0)</f>
        <v>2.095890410958904</v>
      </c>
      <c r="AH194" s="8">
        <f>IF(მონაცემები!$I194&lt;&gt;"არ დაწყებულა",((AH$1&gt;მონაცემები!$I194)*OR(მონაცემები!$AF194&gt;AH$1,მონაცემები!$AF194="")*((AH$1-მონაცემები!$I194)/365)),0)</f>
        <v>2.1808219178082191</v>
      </c>
      <c r="AI194" s="8">
        <f>IF(მონაცემები!$I194&lt;&gt;"არ დაწყებულა",((AI$1&gt;მონაცემები!$I194)*OR(მონაცემები!$AF194&gt;AI$1,მონაცემები!$AF194="")*((AI$1-მონაცემები!$I194)/365)),0)</f>
        <v>2.2630136986301368</v>
      </c>
      <c r="AJ194" s="8">
        <f>IF(მონაცემები!$I194&lt;&gt;"არ დაწყებულა",((AJ$1&gt;მონაცემები!$I194)*OR(მონაცემები!$AF194&gt;AJ$1,მონაცემები!$AF194="")*((AJ$1-მონაცემები!$I194)/365)),0)</f>
        <v>2.3479452054794518</v>
      </c>
      <c r="AK194" s="8">
        <f>IF(მონაცემები!$I194&lt;&gt;"არ დაწყებულა",((AK$1&gt;მონაცემები!$I194)*OR(მონაცემები!$AF194&gt;AK$1,მონაცემები!$AF194="")*((AK$1-მონაცემები!$I194)/365)),0)</f>
        <v>2.43013698630137</v>
      </c>
      <c r="AL194" s="8">
        <f>IF(მონაცემები!$I194&lt;&gt;"არ დაწყებულა",((AL$1&gt;მონაცემები!$I194)*OR(მონაცემები!$AF194&gt;AL$1,მონაცემები!$AF194="")*((AL$1-მონაცემები!$I194)/365)),0)</f>
        <v>2.515068493150685</v>
      </c>
      <c r="AM194" s="8">
        <f>IF(მონაცემები!$I194&lt;&gt;"არ დაწყებულა",((AM$1&gt;მონაცემები!$I194)*OR(მონაცემები!$AF194&gt;AM$1,მონაცემები!$AF194="")*((AM$1-მონაცემები!$I194)/365)),0)</f>
        <v>0</v>
      </c>
      <c r="AN194" s="8">
        <f>IF(მონაცემები!$I194&lt;&gt;"არ დაწყებულა",((AN$1&gt;მონაცემები!$I194)*OR(მონაცემები!$AF194&gt;AN$1,მონაცემები!$AF194="")*((AN$1-მონაცემები!$I194)/365)),0)</f>
        <v>0</v>
      </c>
      <c r="AO194" s="8">
        <f>IF(მონაცემები!$I194&lt;&gt;"არ დაწყებულა",((AO$1&gt;მონაცემები!$I194)*OR(მონაცემები!$AF194&gt;AO$1,მონაცემები!$AF194="")*((AO$1-მონაცემები!$I194)/365)),0)</f>
        <v>0</v>
      </c>
      <c r="AP194" s="8">
        <f>IF(მონაცემები!$I194&lt;&gt;"არ დაწყებულა",((AP$1&gt;მონაცემები!$I194)*OR(მონაცემები!$AF194&gt;AP$1,მონაცემები!$AF194="")*((AP$1-მონაცემები!$I194)/365)),0)</f>
        <v>0</v>
      </c>
      <c r="AQ194" s="8">
        <f>IF(მონაცემები!$I194&lt;&gt;"არ დაწყებულა",((AQ$1&gt;მონაცემები!$I194)*OR(მონაცემები!$AF194&gt;AQ$1,მონაცემები!$AF194="")*((AQ$1-მონაცემები!$I194)/365)),0)</f>
        <v>0</v>
      </c>
      <c r="AR194" s="8">
        <f>IF(მონაცემები!$I194&lt;&gt;"არ დაწყებულა",((AR$1&gt;მონაცემები!$I194)*OR(მონაცემები!$AF194&gt;AR$1,მონაცემები!$AF194="")*((AR$1-მონაცემები!$I194)/365)),0)</f>
        <v>0</v>
      </c>
      <c r="AS194" s="8">
        <f>IF(მონაცემები!$I194&lt;&gt;"არ დაწყებულა",((AS$1&gt;მონაცემები!$I194)*OR(მონაცემები!$AF194&gt;AS$1,მონაცემები!$AF194="")*((AS$1-მონაცემები!$I194)/365)),0)</f>
        <v>0</v>
      </c>
      <c r="AT194" s="8">
        <f>IF(მონაცემები!$I194&lt;&gt;"არ დაწყებულა",((AT$1&gt;მონაცემები!$I194)*OR(მონაცემები!$AF194&gt;AT$1,მონაცემები!$AF194="")*((AT$1-მონაცემები!$I194)/365)),0)</f>
        <v>0</v>
      </c>
      <c r="AU194" s="8">
        <f>IF(მონაცემები!$I194&lt;&gt;"არ დაწყებულა",((AU$1&gt;მონაცემები!$I194)*OR(მონაცემები!$AF194&gt;AU$1,მონაცემები!$AF194="")*((AU$1-მონაცემები!$I194)/365)),0)</f>
        <v>0</v>
      </c>
      <c r="AV194" s="8">
        <f>IF(მონაცემები!$I194&lt;&gt;"არ დაწყებულა",((AV$1&gt;მონაცემები!$I194)*OR(მონაცემები!$AF194&gt;AV$1,მონაცემები!$AF194="")*((AV$1-მონაცემები!$I194)/365)),0)</f>
        <v>0</v>
      </c>
      <c r="AW194" s="8">
        <f>IF(მონაცემები!$I194&lt;&gt;"არ დაწყებულა",((AW$1&gt;მონაცემები!$I194)*OR(მონაცემები!$AF194&gt;AW$1,მონაცემები!$AF194="")*((AW$1-მონაცემები!$I194)/365)),0)</f>
        <v>0</v>
      </c>
      <c r="AX194" s="8">
        <f>IF(მონაცემები!$I194&lt;&gt;"არ დაწყებულა",((AX$1&gt;მონაცემები!$I194)*OR(მონაცემები!$AF194&gt;AX$1,მონაცემები!$AF194="")*((AX$1-მონაცემები!$I194)/365)),0)</f>
        <v>0</v>
      </c>
      <c r="AY194" s="8">
        <f>IF(მონაცემები!$I194&lt;&gt;"არ დაწყებულა",((AY$1&gt;მონაცემები!$I194)*OR(მონაცემები!$AF194&gt;AY$1,მონაცემები!$AF194="")*((AY$1-მონაცემები!$I194)/365)),0)</f>
        <v>0</v>
      </c>
      <c r="AZ194" s="8">
        <f>IF(მონაცემები!$I194&lt;&gt;"არ დაწყებულა",((AZ$1&gt;მონაცემები!$I194)*OR(მონაცემები!$AF194&gt;AZ$1,მონაცემები!$AF194="")*((AZ$1-მონაცემები!$I194)/365)),0)</f>
        <v>0</v>
      </c>
      <c r="BA194" s="8">
        <f>IF(მონაცემები!$I194&lt;&gt;"არ დაწყებულა",((BA$1&gt;მონაცემები!$I194)*OR(მონაცემები!$AF194&gt;BA$1,მონაცემები!$AF194="")*((BA$1-მონაცემები!$I194)/365)),0)</f>
        <v>0</v>
      </c>
      <c r="BB194" s="8">
        <f>IF(მონაცემები!$I194&lt;&gt;"არ დაწყებულა",((BB$1&gt;მონაცემები!$I194)*OR(მონაცემები!$AF194&gt;BB$1,მონაცემები!$AF194="")*((BB$1-მონაცემები!$I194)/365)),0)</f>
        <v>0</v>
      </c>
      <c r="BC194" s="8">
        <f>IF(მონაცემები!$I194&lt;&gt;"არ დაწყებულა",((BC$1&gt;მონაცემები!$I194)*OR(მონაცემები!$AF194&gt;BC$1,მონაცემები!$AF194="")*((BC$1-მონაცემები!$I194)/365)),0)</f>
        <v>0</v>
      </c>
      <c r="BD194" s="8">
        <f>IF(მონაცემები!$I194&lt;&gt;"არ დაწყებულა",((BD$1&gt;მონაცემები!$I194)*OR(მონაცემები!$AF194&gt;BD$1,მონაცემები!$AF194="")*((BD$1-მონაცემები!$I194)/365)),0)</f>
        <v>0</v>
      </c>
    </row>
    <row r="195" spans="2:56">
      <c r="B195" s="8">
        <f>IF(მონაცემები!$I195&lt;&gt;"არ დაწყებულა",((B$1&gt;მონაცემები!$I195)*OR(მონაცემები!$AF195&gt;B$1,მონაცემები!$AF195="")*((B$1-მონაცემები!$I195)/365)),0)</f>
        <v>2.010958904109589</v>
      </c>
      <c r="C195" s="8">
        <f>IF(მონაცემები!$I195&lt;&gt;"არ დაწყებულა",((C$1&gt;მონაცემები!$I195)*OR(მონაცემები!$AF195&gt;C$1,მონაცემები!$AF195="")*((C$1-მონაცემები!$I195)/365)),0)</f>
        <v>2.095890410958904</v>
      </c>
      <c r="D195" s="8">
        <f>IF(მონაცემები!$I195&lt;&gt;"არ დაწყებულა",((D$1&gt;მონაცემები!$I195)*OR(მონაცემები!$AF195&gt;D$1,მონაცემები!$AF195="")*((D$1-მონაცემები!$I195)/365)),0)</f>
        <v>2.1726027397260275</v>
      </c>
      <c r="E195" s="8">
        <f>IF(მონაცემები!$I195&lt;&gt;"არ დაწყებულა",((E$1&gt;მონაცემები!$I195)*OR(მონაცემები!$AF195&gt;E$1,მონაცემები!$AF195="")*((E$1-მონაცემები!$I195)/365)),0)</f>
        <v>2.2575342465753425</v>
      </c>
      <c r="F195" s="8">
        <f>IF(მონაცემები!$I195&lt;&gt;"არ დაწყებულა",((F$1&gt;მონაცემები!$I195)*OR(მონაცემები!$AF195&gt;F$1,მონაცემები!$AF195="")*((F$1-მონაცემები!$I195)/365)),0)</f>
        <v>2.3397260273972602</v>
      </c>
      <c r="G195" s="8">
        <f>IF(მონაცემები!$I195&lt;&gt;"არ დაწყებულა",((G$1&gt;მონაცემები!$I195)*OR(მონაცემები!$AF195&gt;G$1,მონაცემები!$AF195="")*((G$1-მონაცემები!$I195)/365)),0)</f>
        <v>2.4246575342465753</v>
      </c>
      <c r="H195" s="8">
        <f>IF(მონაცემები!$I195&lt;&gt;"არ დაწყებულა",((H$1&gt;მონაცემები!$I195)*OR(მონაცემები!$AF195&gt;H$1,მონაცემები!$AF195="")*((H$1-მონაცემები!$I195)/365)),0)</f>
        <v>2.506849315068493</v>
      </c>
      <c r="I195" s="8">
        <f>IF(მონაცემები!$I195&lt;&gt;"არ დაწყებულა",((I$1&gt;მონაცემები!$I195)*OR(მონაცემები!$AF195&gt;I$1,მონაცემები!$AF195="")*((I$1-მონაცემები!$I195)/365)),0)</f>
        <v>2.591780821917808</v>
      </c>
      <c r="J195" s="8">
        <f>IF(მონაცემები!$I195&lt;&gt;"არ დაწყებულა",((J$1&gt;მონაცემები!$I195)*OR(მონაცემები!$AF195&gt;J$1,მონაცემები!$AF195="")*((J$1-მონაცემები!$I195)/365)),0)</f>
        <v>2.6767123287671235</v>
      </c>
      <c r="K195" s="8">
        <f>IF(მონაცემები!$I195&lt;&gt;"არ დაწყებულა",((K$1&gt;მონაცემები!$I195)*OR(მონაცემები!$AF195&gt;K$1,მონაცემები!$AF195="")*((K$1-მონაცემები!$I195)/365)),0)</f>
        <v>2.7589041095890412</v>
      </c>
      <c r="L195" s="8">
        <f>IF(მონაცემები!$I195&lt;&gt;"არ დაწყებულა",((L$1&gt;მონაცემები!$I195)*OR(მონაცემები!$AF195&gt;L$1,მონაცემები!$AF195="")*((L$1-მონაცემები!$I195)/365)),0)</f>
        <v>2.8438356164383563</v>
      </c>
      <c r="M195" s="8">
        <f>IF(მონაცემები!$I195&lt;&gt;"არ დაწყებულა",((M$1&gt;მონაცემები!$I195)*OR(მონაცემები!$AF195&gt;M$1,მონაცემები!$AF195="")*((M$1-მონაცემები!$I195)/365)),0)</f>
        <v>2.9260273972602739</v>
      </c>
      <c r="N195" s="8">
        <f>IF(მონაცემები!$I195&lt;&gt;"არ დაწყებულა",((N$1&gt;მონაცემები!$I195)*OR(მონაცემები!$AF195&gt;N$1,მონაცემები!$AF195="")*((N$1-მონაცემები!$I195)/365)),0)</f>
        <v>3.010958904109589</v>
      </c>
      <c r="O195" s="8">
        <f>IF(მონაცემები!$I195&lt;&gt;"არ დაწყებულა",((O$1&gt;მონაცემები!$I195)*OR(მონაცემები!$AF195&gt;O$1,მონაცემები!$AF195="")*((O$1-მონაცემები!$I195)/365)),0)</f>
        <v>3.095890410958904</v>
      </c>
      <c r="P195" s="8">
        <f>IF(მონაცემები!$I195&lt;&gt;"არ დაწყებულა",((P$1&gt;მონაცემები!$I195)*OR(მონაცემები!$AF195&gt;P$1,მონაცემები!$AF195="")*((P$1-მონაცემები!$I195)/365)),0)</f>
        <v>3.1753424657534248</v>
      </c>
      <c r="Q195" s="8">
        <f>IF(მონაცემები!$I195&lt;&gt;"არ დაწყებულა",((Q$1&gt;მონაცემები!$I195)*OR(მონაცემები!$AF195&gt;Q$1,მონაცემები!$AF195="")*((Q$1-მონაცემები!$I195)/365)),0)</f>
        <v>3.2602739726027399</v>
      </c>
      <c r="R195" s="8">
        <f>IF(მონაცემები!$I195&lt;&gt;"არ დაწყებულა",((R$1&gt;მონაცემები!$I195)*OR(მონაცემები!$AF195&gt;R$1,მონაცემები!$AF195="")*((R$1-მონაცემები!$I195)/365)),0)</f>
        <v>3.3424657534246576</v>
      </c>
      <c r="S195" s="8">
        <f>IF(მონაცემები!$I195&lt;&gt;"არ დაწყებულა",((S$1&gt;მონაცემები!$I195)*OR(მონაცემები!$AF195&gt;S$1,მონაცემები!$AF195="")*((S$1-მონაცემები!$I195)/365)),0)</f>
        <v>3.4273972602739726</v>
      </c>
      <c r="T195" s="8">
        <f>IF(მონაცემები!$I195&lt;&gt;"არ დაწყებულა",((T$1&gt;მონაცემები!$I195)*OR(მონაცემები!$AF195&gt;T$1,მონაცემები!$AF195="")*((T$1-მონაცემები!$I195)/365)),0)</f>
        <v>0</v>
      </c>
      <c r="U195" s="8">
        <f>IF(მონაცემები!$I195&lt;&gt;"არ დაწყებულა",((U$1&gt;მონაცემები!$I195)*OR(მონაცემები!$AF195&gt;U$1,მონაცემები!$AF195="")*((U$1-მონაცემები!$I195)/365)),0)</f>
        <v>0</v>
      </c>
      <c r="V195" s="8">
        <f>IF(მონაცემები!$I195&lt;&gt;"არ დაწყებულა",((V$1&gt;მონაცემები!$I195)*OR(მონაცემები!$AF195&gt;V$1,მონაცემები!$AF195="")*((V$1-მონაცემები!$I195)/365)),0)</f>
        <v>0</v>
      </c>
      <c r="W195" s="8">
        <f>IF(მონაცემები!$I195&lt;&gt;"არ დაწყებულა",((W$1&gt;მონაცემები!$I195)*OR(მონაცემები!$AF195&gt;W$1,მონაცემები!$AF195="")*((W$1-მონაცემები!$I195)/365)),0)</f>
        <v>0</v>
      </c>
      <c r="X195" s="8">
        <f>IF(მონაცემები!$I195&lt;&gt;"არ დაწყებულა",((X$1&gt;მონაცემები!$I195)*OR(მონაცემები!$AF195&gt;X$1,მონაცემები!$AF195="")*((X$1-მონაცემები!$I195)/365)),0)</f>
        <v>0</v>
      </c>
      <c r="Y195" s="8">
        <f>IF(მონაცემები!$I195&lt;&gt;"არ დაწყებულა",((Y$1&gt;მონაცემები!$I195)*OR(მონაცემები!$AF195&gt;Y$1,მონაცემები!$AF195="")*((Y$1-მონაცემები!$I195)/365)),0)</f>
        <v>0</v>
      </c>
      <c r="Z195" s="8">
        <f>IF(მონაცემები!$I195&lt;&gt;"არ დაწყებულა",((Z$1&gt;მონაცემები!$I195)*OR(მონაცემები!$AF195&gt;Z$1,მონაცემები!$AF195="")*((Z$1-მონაცემები!$I195)/365)),0)</f>
        <v>0</v>
      </c>
      <c r="AA195" s="8">
        <f>IF(მონაცემები!$I195&lt;&gt;"არ დაწყებულა",((AA$1&gt;მონაცემები!$I195)*OR(მონაცემები!$AF195&gt;AA$1,მონაცემები!$AF195="")*((AA$1-მონაცემები!$I195)/365)),0)</f>
        <v>0</v>
      </c>
      <c r="AB195" s="8">
        <f>IF(მონაცემები!$I195&lt;&gt;"არ დაწყებულა",((AB$1&gt;მონაცემები!$I195)*OR(მონაცემები!$AF195&gt;AB$1,მონაცემები!$AF195="")*((AB$1-მონაცემები!$I195)/365)),0)</f>
        <v>0</v>
      </c>
      <c r="AC195" s="8">
        <f>IF(მონაცემები!$I195&lt;&gt;"არ დაწყებულა",((AC$1&gt;მონაცემები!$I195)*OR(მონაცემები!$AF195&gt;AC$1,მონაცემები!$AF195="")*((AC$1-მონაცემები!$I195)/365)),0)</f>
        <v>0</v>
      </c>
      <c r="AD195" s="8">
        <f>IF(მონაცემები!$I195&lt;&gt;"არ დაწყებულა",((AD$1&gt;მონაცემები!$I195)*OR(მონაცემები!$AF195&gt;AD$1,მონაცემები!$AF195="")*((AD$1-მონაცემები!$I195)/365)),0)</f>
        <v>0</v>
      </c>
      <c r="AE195" s="8">
        <f>IF(მონაცემები!$I195&lt;&gt;"არ დაწყებულა",((AE$1&gt;მონაცემები!$I195)*OR(მონაცემები!$AF195&gt;AE$1,მონაცემები!$AF195="")*((AE$1-მონაცემები!$I195)/365)),0)</f>
        <v>0</v>
      </c>
      <c r="AF195" s="8">
        <f>IF(მონაცემები!$I195&lt;&gt;"არ დაწყებულა",((AF$1&gt;მონაცემები!$I195)*OR(მონაცემები!$AF195&gt;AF$1,მონაცემები!$AF195="")*((AF$1-მონაცემები!$I195)/365)),0)</f>
        <v>0</v>
      </c>
      <c r="AG195" s="8">
        <f>IF(მონაცემები!$I195&lt;&gt;"არ დაწყებულა",((AG$1&gt;მონაცემები!$I195)*OR(მონაცემები!$AF195&gt;AG$1,მონაცემები!$AF195="")*((AG$1-მონაცემები!$I195)/365)),0)</f>
        <v>0</v>
      </c>
      <c r="AH195" s="8">
        <f>IF(მონაცემები!$I195&lt;&gt;"არ დაწყებულა",((AH$1&gt;მონაცემები!$I195)*OR(მონაცემები!$AF195&gt;AH$1,მონაცემები!$AF195="")*((AH$1-მონაცემები!$I195)/365)),0)</f>
        <v>0</v>
      </c>
      <c r="AI195" s="8">
        <f>IF(მონაცემები!$I195&lt;&gt;"არ დაწყებულა",((AI$1&gt;მონაცემები!$I195)*OR(მონაცემები!$AF195&gt;AI$1,მონაცემები!$AF195="")*((AI$1-მონაცემები!$I195)/365)),0)</f>
        <v>0</v>
      </c>
      <c r="AJ195" s="8">
        <f>IF(მონაცემები!$I195&lt;&gt;"არ დაწყებულა",((AJ$1&gt;მონაცემები!$I195)*OR(მონაცემები!$AF195&gt;AJ$1,მონაცემები!$AF195="")*((AJ$1-მონაცემები!$I195)/365)),0)</f>
        <v>0</v>
      </c>
      <c r="AK195" s="8">
        <f>IF(მონაცემები!$I195&lt;&gt;"არ დაწყებულა",((AK$1&gt;მონაცემები!$I195)*OR(მონაცემები!$AF195&gt;AK$1,მონაცემები!$AF195="")*((AK$1-მონაცემები!$I195)/365)),0)</f>
        <v>0</v>
      </c>
      <c r="AL195" s="8">
        <f>IF(მონაცემები!$I195&lt;&gt;"არ დაწყებულა",((AL$1&gt;მონაცემები!$I195)*OR(მონაცემები!$AF195&gt;AL$1,მონაცემები!$AF195="")*((AL$1-მონაცემები!$I195)/365)),0)</f>
        <v>0</v>
      </c>
      <c r="AM195" s="8">
        <f>IF(მონაცემები!$I195&lt;&gt;"არ დაწყებულა",((AM$1&gt;მონაცემები!$I195)*OR(მონაცემები!$AF195&gt;AM$1,მონაცემები!$AF195="")*((AM$1-მონაცემები!$I195)/365)),0)</f>
        <v>0</v>
      </c>
      <c r="AN195" s="8">
        <f>IF(მონაცემები!$I195&lt;&gt;"არ დაწყებულა",((AN$1&gt;მონაცემები!$I195)*OR(მონაცემები!$AF195&gt;AN$1,მონაცემები!$AF195="")*((AN$1-მონაცემები!$I195)/365)),0)</f>
        <v>0</v>
      </c>
      <c r="AO195" s="8">
        <f>IF(მონაცემები!$I195&lt;&gt;"არ დაწყებულა",((AO$1&gt;მონაცემები!$I195)*OR(მონაცემები!$AF195&gt;AO$1,მონაცემები!$AF195="")*((AO$1-მონაცემები!$I195)/365)),0)</f>
        <v>0</v>
      </c>
      <c r="AP195" s="8">
        <f>IF(მონაცემები!$I195&lt;&gt;"არ დაწყებულა",((AP$1&gt;მონაცემები!$I195)*OR(მონაცემები!$AF195&gt;AP$1,მონაცემები!$AF195="")*((AP$1-მონაცემები!$I195)/365)),0)</f>
        <v>0</v>
      </c>
      <c r="AQ195" s="8">
        <f>IF(მონაცემები!$I195&lt;&gt;"არ დაწყებულა",((AQ$1&gt;მონაცემები!$I195)*OR(მონაცემები!$AF195&gt;AQ$1,მონაცემები!$AF195="")*((AQ$1-მონაცემები!$I195)/365)),0)</f>
        <v>0</v>
      </c>
      <c r="AR195" s="8">
        <f>IF(მონაცემები!$I195&lt;&gt;"არ დაწყებულა",((AR$1&gt;მონაცემები!$I195)*OR(მონაცემები!$AF195&gt;AR$1,მონაცემები!$AF195="")*((AR$1-მონაცემები!$I195)/365)),0)</f>
        <v>0</v>
      </c>
      <c r="AS195" s="8">
        <f>IF(მონაცემები!$I195&lt;&gt;"არ დაწყებულა",((AS$1&gt;მონაცემები!$I195)*OR(მონაცემები!$AF195&gt;AS$1,მონაცემები!$AF195="")*((AS$1-მონაცემები!$I195)/365)),0)</f>
        <v>0</v>
      </c>
      <c r="AT195" s="8">
        <f>IF(მონაცემები!$I195&lt;&gt;"არ დაწყებულა",((AT$1&gt;მონაცემები!$I195)*OR(მონაცემები!$AF195&gt;AT$1,მონაცემები!$AF195="")*((AT$1-მონაცემები!$I195)/365)),0)</f>
        <v>0</v>
      </c>
      <c r="AU195" s="8">
        <f>IF(მონაცემები!$I195&lt;&gt;"არ დაწყებულა",((AU$1&gt;მონაცემები!$I195)*OR(მონაცემები!$AF195&gt;AU$1,მონაცემები!$AF195="")*((AU$1-მონაცემები!$I195)/365)),0)</f>
        <v>0</v>
      </c>
      <c r="AV195" s="8">
        <f>IF(მონაცემები!$I195&lt;&gt;"არ დაწყებულა",((AV$1&gt;მონაცემები!$I195)*OR(მონაცემები!$AF195&gt;AV$1,მონაცემები!$AF195="")*((AV$1-მონაცემები!$I195)/365)),0)</f>
        <v>0</v>
      </c>
      <c r="AW195" s="8">
        <f>IF(მონაცემები!$I195&lt;&gt;"არ დაწყებულა",((AW$1&gt;მონაცემები!$I195)*OR(მონაცემები!$AF195&gt;AW$1,მონაცემები!$AF195="")*((AW$1-მონაცემები!$I195)/365)),0)</f>
        <v>0</v>
      </c>
      <c r="AX195" s="8">
        <f>IF(მონაცემები!$I195&lt;&gt;"არ დაწყებულა",((AX$1&gt;მონაცემები!$I195)*OR(მონაცემები!$AF195&gt;AX$1,მონაცემები!$AF195="")*((AX$1-მონაცემები!$I195)/365)),0)</f>
        <v>0</v>
      </c>
      <c r="AY195" s="8">
        <f>IF(მონაცემები!$I195&lt;&gt;"არ დაწყებულა",((AY$1&gt;მონაცემები!$I195)*OR(მონაცემები!$AF195&gt;AY$1,მონაცემები!$AF195="")*((AY$1-მონაცემები!$I195)/365)),0)</f>
        <v>0</v>
      </c>
      <c r="AZ195" s="8">
        <f>IF(მონაცემები!$I195&lt;&gt;"არ დაწყებულა",((AZ$1&gt;მონაცემები!$I195)*OR(მონაცემები!$AF195&gt;AZ$1,მონაცემები!$AF195="")*((AZ$1-მონაცემები!$I195)/365)),0)</f>
        <v>0</v>
      </c>
      <c r="BA195" s="8">
        <f>IF(მონაცემები!$I195&lt;&gt;"არ დაწყებულა",((BA$1&gt;მონაცემები!$I195)*OR(მონაცემები!$AF195&gt;BA$1,მონაცემები!$AF195="")*((BA$1-მონაცემები!$I195)/365)),0)</f>
        <v>0</v>
      </c>
      <c r="BB195" s="8">
        <f>IF(მონაცემები!$I195&lt;&gt;"არ დაწყებულა",((BB$1&gt;მონაცემები!$I195)*OR(მონაცემები!$AF195&gt;BB$1,მონაცემები!$AF195="")*((BB$1-მონაცემები!$I195)/365)),0)</f>
        <v>0</v>
      </c>
      <c r="BC195" s="8">
        <f>IF(მონაცემები!$I195&lt;&gt;"არ დაწყებულა",((BC$1&gt;მონაცემები!$I195)*OR(მონაცემები!$AF195&gt;BC$1,მონაცემები!$AF195="")*((BC$1-მონაცემები!$I195)/365)),0)</f>
        <v>0</v>
      </c>
      <c r="BD195" s="8">
        <f>IF(მონაცემები!$I195&lt;&gt;"არ დაწყებულა",((BD$1&gt;მონაცემები!$I195)*OR(მონაცემები!$AF195&gt;BD$1,მონაცემები!$AF195="")*((BD$1-მონაცემები!$I195)/365)),0)</f>
        <v>0</v>
      </c>
    </row>
    <row r="196" spans="2:56">
      <c r="B196" s="8">
        <f>IF(მონაცემები!$I196&lt;&gt;"არ დაწყებულა",((B$1&gt;მონაცემები!$I196)*OR(მონაცემები!$AF196&gt;B$1,მონაცემები!$AF196="")*((B$1-მონაცემები!$I196)/365)),0)</f>
        <v>0</v>
      </c>
      <c r="C196" s="8">
        <f>IF(მონაცემები!$I196&lt;&gt;"არ დაწყებულა",((C$1&gt;მონაცემები!$I196)*OR(მონაცემები!$AF196&gt;C$1,მონაცემები!$AF196="")*((C$1-მონაცემები!$I196)/365)),0)</f>
        <v>0</v>
      </c>
      <c r="D196" s="8">
        <f>IF(მონაცემები!$I196&lt;&gt;"არ დაწყებულა",((D$1&gt;მონაცემები!$I196)*OR(მონაცემები!$AF196&gt;D$1,მონაცემები!$AF196="")*((D$1-მონაცემები!$I196)/365)),0)</f>
        <v>0</v>
      </c>
      <c r="E196" s="8">
        <f>IF(მონაცემები!$I196&lt;&gt;"არ დაწყებულა",((E$1&gt;მონაცემები!$I196)*OR(მონაცემები!$AF196&gt;E$1,მონაცემები!$AF196="")*((E$1-მონაცემები!$I196)/365)),0)</f>
        <v>0</v>
      </c>
      <c r="F196" s="8">
        <f>IF(მონაცემები!$I196&lt;&gt;"არ დაწყებულა",((F$1&gt;მონაცემები!$I196)*OR(მონაცემები!$AF196&gt;F$1,მონაცემები!$AF196="")*((F$1-მონაცემები!$I196)/365)),0)</f>
        <v>0</v>
      </c>
      <c r="G196" s="8">
        <f>IF(მონაცემები!$I196&lt;&gt;"არ დაწყებულა",((G$1&gt;მონაცემები!$I196)*OR(მონაცემები!$AF196&gt;G$1,მონაცემები!$AF196="")*((G$1-მონაცემები!$I196)/365)),0)</f>
        <v>0</v>
      </c>
      <c r="H196" s="8">
        <f>IF(მონაცემები!$I196&lt;&gt;"არ დაწყებულა",((H$1&gt;მონაცემები!$I196)*OR(მონაცემები!$AF196&gt;H$1,მონაცემები!$AF196="")*((H$1-მონაცემები!$I196)/365)),0)</f>
        <v>0</v>
      </c>
      <c r="I196" s="8">
        <f>IF(მონაცემები!$I196&lt;&gt;"არ დაწყებულა",((I$1&gt;მონაცემები!$I196)*OR(მონაცემები!$AF196&gt;I$1,მონაცემები!$AF196="")*((I$1-მონაცემები!$I196)/365)),0)</f>
        <v>0</v>
      </c>
      <c r="J196" s="8">
        <f>IF(მონაცემები!$I196&lt;&gt;"არ დაწყებულა",((J$1&gt;მონაცემები!$I196)*OR(მონაცემები!$AF196&gt;J$1,მონაცემები!$AF196="")*((J$1-მონაცემები!$I196)/365)),0)</f>
        <v>0</v>
      </c>
      <c r="K196" s="8">
        <f>IF(მონაცემები!$I196&lt;&gt;"არ დაწყებულა",((K$1&gt;მონაცემები!$I196)*OR(მონაცემები!$AF196&gt;K$1,მონაცემები!$AF196="")*((K$1-მონაცემები!$I196)/365)),0)</f>
        <v>0</v>
      </c>
      <c r="L196" s="8">
        <f>IF(მონაცემები!$I196&lt;&gt;"არ დაწყებულა",((L$1&gt;მონაცემები!$I196)*OR(მონაცემები!$AF196&gt;L$1,მონაცემები!$AF196="")*((L$1-მონაცემები!$I196)/365)),0)</f>
        <v>0</v>
      </c>
      <c r="M196" s="8">
        <f>IF(მონაცემები!$I196&lt;&gt;"არ დაწყებულა",((M$1&gt;მონაცემები!$I196)*OR(მონაცემები!$AF196&gt;M$1,მონაცემები!$AF196="")*((M$1-მონაცემები!$I196)/365)),0)</f>
        <v>0</v>
      </c>
      <c r="N196" s="8">
        <f>IF(მონაცემები!$I196&lt;&gt;"არ დაწყებულა",((N$1&gt;მონაცემები!$I196)*OR(მონაცემები!$AF196&gt;N$1,მონაცემები!$AF196="")*((N$1-მონაცემები!$I196)/365)),0)</f>
        <v>0</v>
      </c>
      <c r="O196" s="8">
        <f>IF(მონაცემები!$I196&lt;&gt;"არ დაწყებულა",((O$1&gt;მონაცემები!$I196)*OR(მონაცემები!$AF196&gt;O$1,მონაცემები!$AF196="")*((O$1-მონაცემები!$I196)/365)),0)</f>
        <v>0</v>
      </c>
      <c r="P196" s="8">
        <f>IF(მონაცემები!$I196&lt;&gt;"არ დაწყებულა",((P$1&gt;მონაცემები!$I196)*OR(მონაცემები!$AF196&gt;P$1,მონაცემები!$AF196="")*((P$1-მონაცემები!$I196)/365)),0)</f>
        <v>0</v>
      </c>
      <c r="Q196" s="8">
        <f>IF(მონაცემები!$I196&lt;&gt;"არ დაწყებულა",((Q$1&gt;მონაცემები!$I196)*OR(მონაცემები!$AF196&gt;Q$1,მონაცემები!$AF196="")*((Q$1-მონაცემები!$I196)/365)),0)</f>
        <v>0</v>
      </c>
      <c r="R196" s="8">
        <f>IF(მონაცემები!$I196&lt;&gt;"არ დაწყებულა",((R$1&gt;მონაცემები!$I196)*OR(მონაცემები!$AF196&gt;R$1,მონაცემები!$AF196="")*((R$1-მონაცემები!$I196)/365)),0)</f>
        <v>0</v>
      </c>
      <c r="S196" s="8">
        <f>IF(მონაცემები!$I196&lt;&gt;"არ დაწყებულა",((S$1&gt;მონაცემები!$I196)*OR(მონაცემები!$AF196&gt;S$1,მონაცემები!$AF196="")*((S$1-მონაცემები!$I196)/365)),0)</f>
        <v>0</v>
      </c>
      <c r="T196" s="8">
        <f>IF(მონაცემები!$I196&lt;&gt;"არ დაწყებულა",((T$1&gt;მონაცემები!$I196)*OR(მონაცემები!$AF196&gt;T$1,მონაცემები!$AF196="")*((T$1-მონაცემები!$I196)/365)),0)</f>
        <v>0</v>
      </c>
      <c r="U196" s="8">
        <f>IF(მონაცემები!$I196&lt;&gt;"არ დაწყებულა",((U$1&gt;მონაცემები!$I196)*OR(მონაცემები!$AF196&gt;U$1,მონაცემები!$AF196="")*((U$1-მონაცემები!$I196)/365)),0)</f>
        <v>0</v>
      </c>
      <c r="V196" s="8">
        <f>IF(მონაცემები!$I196&lt;&gt;"არ დაწყებულა",((V$1&gt;მონაცემები!$I196)*OR(მონაცემები!$AF196&gt;V$1,მონაცემები!$AF196="")*((V$1-მონაცემები!$I196)/365)),0)</f>
        <v>0</v>
      </c>
      <c r="W196" s="8">
        <f>IF(მონაცემები!$I196&lt;&gt;"არ დაწყებულა",((W$1&gt;მონაცემები!$I196)*OR(მონაცემები!$AF196&gt;W$1,მონაცემები!$AF196="")*((W$1-მონაცემები!$I196)/365)),0)</f>
        <v>0</v>
      </c>
      <c r="X196" s="8">
        <f>IF(მონაცემები!$I196&lt;&gt;"არ დაწყებულა",((X$1&gt;მონაცემები!$I196)*OR(მონაცემები!$AF196&gt;X$1,მონაცემები!$AF196="")*((X$1-მონაცემები!$I196)/365)),0)</f>
        <v>0</v>
      </c>
      <c r="Y196" s="8">
        <f>IF(მონაცემები!$I196&lt;&gt;"არ დაწყებულა",((Y$1&gt;მონაცემები!$I196)*OR(მონაცემები!$AF196&gt;Y$1,მონაცემები!$AF196="")*((Y$1-მონაცემები!$I196)/365)),0)</f>
        <v>0</v>
      </c>
      <c r="Z196" s="8">
        <f>IF(მონაცემები!$I196&lt;&gt;"არ დაწყებულა",((Z$1&gt;მონაცემები!$I196)*OR(მონაცემები!$AF196&gt;Z$1,მონაცემები!$AF196="")*((Z$1-მონაცემები!$I196)/365)),0)</f>
        <v>0</v>
      </c>
      <c r="AA196" s="8">
        <f>IF(მონაცემები!$I196&lt;&gt;"არ დაწყებულა",((AA$1&gt;მონაცემები!$I196)*OR(მონაცემები!$AF196&gt;AA$1,მონაცემები!$AF196="")*((AA$1-მონაცემები!$I196)/365)),0)</f>
        <v>0</v>
      </c>
      <c r="AB196" s="8">
        <f>IF(მონაცემები!$I196&lt;&gt;"არ დაწყებულა",((AB$1&gt;მონაცემები!$I196)*OR(მონაცემები!$AF196&gt;AB$1,მონაცემები!$AF196="")*((AB$1-მონაცემები!$I196)/365)),0)</f>
        <v>0</v>
      </c>
      <c r="AC196" s="8">
        <f>IF(მონაცემები!$I196&lt;&gt;"არ დაწყებულა",((AC$1&gt;მონაცემები!$I196)*OR(მონაცემები!$AF196&gt;AC$1,მონაცემები!$AF196="")*((AC$1-მონაცემები!$I196)/365)),0)</f>
        <v>0</v>
      </c>
      <c r="AD196" s="8">
        <f>IF(მონაცემები!$I196&lt;&gt;"არ დაწყებულა",((AD$1&gt;მონაცემები!$I196)*OR(მონაცემები!$AF196&gt;AD$1,მონაცემები!$AF196="")*((AD$1-მონაცემები!$I196)/365)),0)</f>
        <v>0</v>
      </c>
      <c r="AE196" s="8">
        <f>IF(მონაცემები!$I196&lt;&gt;"არ დაწყებულა",((AE$1&gt;მონაცემები!$I196)*OR(მონაცემები!$AF196&gt;AE$1,მონაცემები!$AF196="")*((AE$1-მონაცემები!$I196)/365)),0)</f>
        <v>0</v>
      </c>
      <c r="AF196" s="8">
        <f>IF(მონაცემები!$I196&lt;&gt;"არ დაწყებულა",((AF$1&gt;მონაცემები!$I196)*OR(მონაცემები!$AF196&gt;AF$1,მონაცემები!$AF196="")*((AF$1-მონაცემები!$I196)/365)),0)</f>
        <v>0</v>
      </c>
      <c r="AG196" s="8">
        <f>IF(მონაცემები!$I196&lt;&gt;"არ დაწყებულა",((AG$1&gt;მონაცემები!$I196)*OR(მონაცემები!$AF196&gt;AG$1,მონაცემები!$AF196="")*((AG$1-მონაცემები!$I196)/365)),0)</f>
        <v>0</v>
      </c>
      <c r="AH196" s="8">
        <f>IF(მონაცემები!$I196&lt;&gt;"არ დაწყებულა",((AH$1&gt;მონაცემები!$I196)*OR(მონაცემები!$AF196&gt;AH$1,მონაცემები!$AF196="")*((AH$1-მონაცემები!$I196)/365)),0)</f>
        <v>0</v>
      </c>
      <c r="AI196" s="8">
        <f>IF(მონაცემები!$I196&lt;&gt;"არ დაწყებულა",((AI$1&gt;მონაცემები!$I196)*OR(მონაცემები!$AF196&gt;AI$1,მონაცემები!$AF196="")*((AI$1-მონაცემები!$I196)/365)),0)</f>
        <v>0</v>
      </c>
      <c r="AJ196" s="8">
        <f>IF(მონაცემები!$I196&lt;&gt;"არ დაწყებულა",((AJ$1&gt;მონაცემები!$I196)*OR(მონაცემები!$AF196&gt;AJ$1,მონაცემები!$AF196="")*((AJ$1-მონაცემები!$I196)/365)),0)</f>
        <v>0</v>
      </c>
      <c r="AK196" s="8">
        <f>IF(მონაცემები!$I196&lt;&gt;"არ დაწყებულა",((AK$1&gt;მონაცემები!$I196)*OR(მონაცემები!$AF196&gt;AK$1,მონაცემები!$AF196="")*((AK$1-მონაცემები!$I196)/365)),0)</f>
        <v>0</v>
      </c>
      <c r="AL196" s="8">
        <f>IF(მონაცემები!$I196&lt;&gt;"არ დაწყებულა",((AL$1&gt;მონაცემები!$I196)*OR(მონაცემები!$AF196&gt;AL$1,მონაცემები!$AF196="")*((AL$1-მონაცემები!$I196)/365)),0)</f>
        <v>0</v>
      </c>
      <c r="AM196" s="8">
        <f>IF(მონაცემები!$I196&lt;&gt;"არ დაწყებულა",((AM$1&gt;მონაცემები!$I196)*OR(მონაცემები!$AF196&gt;AM$1,მონაცემები!$AF196="")*((AM$1-მონაცემები!$I196)/365)),0)</f>
        <v>0</v>
      </c>
      <c r="AN196" s="8">
        <f>IF(მონაცემები!$I196&lt;&gt;"არ დაწყებულა",((AN$1&gt;მონაცემები!$I196)*OR(მონაცემები!$AF196&gt;AN$1,მონაცემები!$AF196="")*((AN$1-მონაცემები!$I196)/365)),0)</f>
        <v>0</v>
      </c>
      <c r="AO196" s="8">
        <f>IF(მონაცემები!$I196&lt;&gt;"არ დაწყებულა",((AO$1&gt;მონაცემები!$I196)*OR(მონაცემები!$AF196&gt;AO$1,მონაცემები!$AF196="")*((AO$1-მონაცემები!$I196)/365)),0)</f>
        <v>0</v>
      </c>
      <c r="AP196" s="8">
        <f>IF(მონაცემები!$I196&lt;&gt;"არ დაწყებულა",((AP$1&gt;მონაცემები!$I196)*OR(მონაცემები!$AF196&gt;AP$1,მონაცემები!$AF196="")*((AP$1-მონაცემები!$I196)/365)),0)</f>
        <v>0</v>
      </c>
      <c r="AQ196" s="8">
        <f>IF(მონაცემები!$I196&lt;&gt;"არ დაწყებულა",((AQ$1&gt;მონაცემები!$I196)*OR(მონაცემები!$AF196&gt;AQ$1,მონაცემები!$AF196="")*((AQ$1-მონაცემები!$I196)/365)),0)</f>
        <v>0</v>
      </c>
      <c r="AR196" s="8">
        <f>IF(მონაცემები!$I196&lt;&gt;"არ დაწყებულა",((AR$1&gt;მონაცემები!$I196)*OR(მონაცემები!$AF196&gt;AR$1,მონაცემები!$AF196="")*((AR$1-მონაცემები!$I196)/365)),0)</f>
        <v>0</v>
      </c>
      <c r="AS196" s="8">
        <f>IF(მონაცემები!$I196&lt;&gt;"არ დაწყებულა",((AS$1&gt;მონაცემები!$I196)*OR(მონაცემები!$AF196&gt;AS$1,მონაცემები!$AF196="")*((AS$1-მონაცემები!$I196)/365)),0)</f>
        <v>0</v>
      </c>
      <c r="AT196" s="8">
        <f>IF(მონაცემები!$I196&lt;&gt;"არ დაწყებულა",((AT$1&gt;მონაცემები!$I196)*OR(მონაცემები!$AF196&gt;AT$1,მონაცემები!$AF196="")*((AT$1-მონაცემები!$I196)/365)),0)</f>
        <v>0</v>
      </c>
      <c r="AU196" s="8">
        <f>IF(მონაცემები!$I196&lt;&gt;"არ დაწყებულა",((AU$1&gt;მონაცემები!$I196)*OR(მონაცემები!$AF196&gt;AU$1,მონაცემები!$AF196="")*((AU$1-მონაცემები!$I196)/365)),0)</f>
        <v>0</v>
      </c>
      <c r="AV196" s="8">
        <f>IF(მონაცემები!$I196&lt;&gt;"არ დაწყებულა",((AV$1&gt;მონაცემები!$I196)*OR(მონაცემები!$AF196&gt;AV$1,მონაცემები!$AF196="")*((AV$1-მონაცემები!$I196)/365)),0)</f>
        <v>0</v>
      </c>
      <c r="AW196" s="8">
        <f>IF(მონაცემები!$I196&lt;&gt;"არ დაწყებულა",((AW$1&gt;მონაცემები!$I196)*OR(მონაცემები!$AF196&gt;AW$1,მონაცემები!$AF196="")*((AW$1-მონაცემები!$I196)/365)),0)</f>
        <v>0</v>
      </c>
      <c r="AX196" s="8">
        <f>IF(მონაცემები!$I196&lt;&gt;"არ დაწყებულა",((AX$1&gt;მონაცემები!$I196)*OR(მონაცემები!$AF196&gt;AX$1,მონაცემები!$AF196="")*((AX$1-მონაცემები!$I196)/365)),0)</f>
        <v>0</v>
      </c>
      <c r="AY196" s="8">
        <f>IF(მონაცემები!$I196&lt;&gt;"არ დაწყებულა",((AY$1&gt;მონაცემები!$I196)*OR(მონაცემები!$AF196&gt;AY$1,მონაცემები!$AF196="")*((AY$1-მონაცემები!$I196)/365)),0)</f>
        <v>0</v>
      </c>
      <c r="AZ196" s="8">
        <f>IF(მონაცემები!$I196&lt;&gt;"არ დაწყებულა",((AZ$1&gt;მონაცემები!$I196)*OR(მონაცემები!$AF196&gt;AZ$1,მონაცემები!$AF196="")*((AZ$1-მონაცემები!$I196)/365)),0)</f>
        <v>0</v>
      </c>
      <c r="BA196" s="8">
        <f>IF(მონაცემები!$I196&lt;&gt;"არ დაწყებულა",((BA$1&gt;მონაცემები!$I196)*OR(მონაცემები!$AF196&gt;BA$1,მონაცემები!$AF196="")*((BA$1-მონაცემები!$I196)/365)),0)</f>
        <v>0</v>
      </c>
      <c r="BB196" s="8">
        <f>IF(მონაცემები!$I196&lt;&gt;"არ დაწყებულა",((BB$1&gt;მონაცემები!$I196)*OR(მონაცემები!$AF196&gt;BB$1,მონაცემები!$AF196="")*((BB$1-მონაცემები!$I196)/365)),0)</f>
        <v>0</v>
      </c>
      <c r="BC196" s="8">
        <f>IF(მონაცემები!$I196&lt;&gt;"არ დაწყებულა",((BC$1&gt;მონაცემები!$I196)*OR(მონაცემები!$AF196&gt;BC$1,მონაცემები!$AF196="")*((BC$1-მონაცემები!$I196)/365)),0)</f>
        <v>0</v>
      </c>
      <c r="BD196" s="8">
        <f>IF(მონაცემები!$I196&lt;&gt;"არ დაწყებულა",((BD$1&gt;მონაცემები!$I196)*OR(მონაცემები!$AF196&gt;BD$1,მონაცემები!$AF196="")*((BD$1-მონაცემები!$I196)/365)),0)</f>
        <v>0</v>
      </c>
    </row>
    <row r="197" spans="2:56">
      <c r="B197" s="8">
        <f>IF(მონაცემები!$I197&lt;&gt;"არ დაწყებულა",((B$1&gt;მონაცემები!$I197)*OR(მონაცემები!$AF197&gt;B$1,მონაცემები!$AF197="")*((B$1-მონაცემები!$I197)/365)),0)</f>
        <v>0</v>
      </c>
      <c r="C197" s="8">
        <f>IF(მონაცემები!$I197&lt;&gt;"არ დაწყებულა",((C$1&gt;მონაცემები!$I197)*OR(მონაცემები!$AF197&gt;C$1,მონაცემები!$AF197="")*((C$1-მონაცემები!$I197)/365)),0)</f>
        <v>0</v>
      </c>
      <c r="D197" s="8">
        <f>IF(მონაცემები!$I197&lt;&gt;"არ დაწყებულა",((D$1&gt;მონაცემები!$I197)*OR(მონაცემები!$AF197&gt;D$1,მონაცემები!$AF197="")*((D$1-მონაცემები!$I197)/365)),0)</f>
        <v>0</v>
      </c>
      <c r="E197" s="8">
        <f>IF(მონაცემები!$I197&lt;&gt;"არ დაწყებულა",((E$1&gt;მონაცემები!$I197)*OR(მონაცემები!$AF197&gt;E$1,მონაცემები!$AF197="")*((E$1-მონაცემები!$I197)/365)),0)</f>
        <v>0</v>
      </c>
      <c r="F197" s="8">
        <f>IF(მონაცემები!$I197&lt;&gt;"არ დაწყებულა",((F$1&gt;მონაცემები!$I197)*OR(მონაცემები!$AF197&gt;F$1,მონაცემები!$AF197="")*((F$1-მონაცემები!$I197)/365)),0)</f>
        <v>0</v>
      </c>
      <c r="G197" s="8">
        <f>IF(მონაცემები!$I197&lt;&gt;"არ დაწყებულა",((G$1&gt;მონაცემები!$I197)*OR(მონაცემები!$AF197&gt;G$1,მონაცემები!$AF197="")*((G$1-მონაცემები!$I197)/365)),0)</f>
        <v>0</v>
      </c>
      <c r="H197" s="8">
        <f>IF(მონაცემები!$I197&lt;&gt;"არ დაწყებულა",((H$1&gt;მონაცემები!$I197)*OR(მონაცემები!$AF197&gt;H$1,მონაცემები!$AF197="")*((H$1-მონაცემები!$I197)/365)),0)</f>
        <v>0</v>
      </c>
      <c r="I197" s="8">
        <f>IF(მონაცემები!$I197&lt;&gt;"არ დაწყებულა",((I$1&gt;მონაცემები!$I197)*OR(მონაცემები!$AF197&gt;I$1,მონაცემები!$AF197="")*((I$1-მონაცემები!$I197)/365)),0)</f>
        <v>0</v>
      </c>
      <c r="J197" s="8">
        <f>IF(მონაცემები!$I197&lt;&gt;"არ დაწყებულა",((J$1&gt;მონაცემები!$I197)*OR(მონაცემები!$AF197&gt;J$1,მონაცემები!$AF197="")*((J$1-მონაცემები!$I197)/365)),0)</f>
        <v>0</v>
      </c>
      <c r="K197" s="8">
        <f>IF(მონაცემები!$I197&lt;&gt;"არ დაწყებულა",((K$1&gt;მონაცემები!$I197)*OR(მონაცემები!$AF197&gt;K$1,მონაცემები!$AF197="")*((K$1-მონაცემები!$I197)/365)),0)</f>
        <v>0</v>
      </c>
      <c r="L197" s="8">
        <f>IF(მონაცემები!$I197&lt;&gt;"არ დაწყებულა",((L$1&gt;მონაცემები!$I197)*OR(მონაცემები!$AF197&gt;L$1,მონაცემები!$AF197="")*((L$1-მონაცემები!$I197)/365)),0)</f>
        <v>0</v>
      </c>
      <c r="M197" s="8">
        <f>IF(მონაცემები!$I197&lt;&gt;"არ დაწყებულა",((M$1&gt;მონაცემები!$I197)*OR(მონაცემები!$AF197&gt;M$1,მონაცემები!$AF197="")*((M$1-მონაცემები!$I197)/365)),0)</f>
        <v>0</v>
      </c>
      <c r="N197" s="8">
        <f>IF(მონაცემები!$I197&lt;&gt;"არ დაწყებულა",((N$1&gt;მონაცემები!$I197)*OR(მონაცემები!$AF197&gt;N$1,მონაცემები!$AF197="")*((N$1-მონაცემები!$I197)/365)),0)</f>
        <v>0</v>
      </c>
      <c r="O197" s="8">
        <f>IF(მონაცემები!$I197&lt;&gt;"არ დაწყებულა",((O$1&gt;მონაცემები!$I197)*OR(მონაცემები!$AF197&gt;O$1,მონაცემები!$AF197="")*((O$1-მონაცემები!$I197)/365)),0)</f>
        <v>0</v>
      </c>
      <c r="P197" s="8">
        <f>IF(მონაცემები!$I197&lt;&gt;"არ დაწყებულა",((P$1&gt;მონაცემები!$I197)*OR(მონაცემები!$AF197&gt;P$1,მონაცემები!$AF197="")*((P$1-მონაცემები!$I197)/365)),0)</f>
        <v>0</v>
      </c>
      <c r="Q197" s="8">
        <f>IF(მონაცემები!$I197&lt;&gt;"არ დაწყებულა",((Q$1&gt;მონაცემები!$I197)*OR(მონაცემები!$AF197&gt;Q$1,მონაცემები!$AF197="")*((Q$1-მონაცემები!$I197)/365)),0)</f>
        <v>0</v>
      </c>
      <c r="R197" s="8">
        <f>IF(მონაცემები!$I197&lt;&gt;"არ დაწყებულა",((R$1&gt;მონაცემები!$I197)*OR(მონაცემები!$AF197&gt;R$1,მონაცემები!$AF197="")*((R$1-მონაცემები!$I197)/365)),0)</f>
        <v>0</v>
      </c>
      <c r="S197" s="8">
        <f>IF(მონაცემები!$I197&lt;&gt;"არ დაწყებულა",((S$1&gt;მონაცემები!$I197)*OR(მონაცემები!$AF197&gt;S$1,მონაცემები!$AF197="")*((S$1-მონაცემები!$I197)/365)),0)</f>
        <v>7.6712328767123292E-2</v>
      </c>
      <c r="T197" s="8">
        <f>IF(მონაცემები!$I197&lt;&gt;"არ დაწყებულა",((T$1&gt;მონაცემები!$I197)*OR(მონაცემები!$AF197&gt;T$1,მონაცემები!$AF197="")*((T$1-მონაცემები!$I197)/365)),0)</f>
        <v>0.15890410958904111</v>
      </c>
      <c r="U197" s="8">
        <f>IF(მონაცემები!$I197&lt;&gt;"არ დაწყებულა",((U$1&gt;მონაცემები!$I197)*OR(მონაცემები!$AF197&gt;U$1,მონაცემები!$AF197="")*((U$1-მონაცემები!$I197)/365)),0)</f>
        <v>0.24383561643835616</v>
      </c>
      <c r="V197" s="8">
        <f>IF(მონაცემები!$I197&lt;&gt;"არ დაწყებულა",((V$1&gt;მონაცემები!$I197)*OR(მონაცემები!$AF197&gt;V$1,მონაცემები!$AF197="")*((V$1-მონაცემები!$I197)/365)),0)</f>
        <v>0.32876712328767121</v>
      </c>
      <c r="W197" s="8">
        <f>IF(მონაცემები!$I197&lt;&gt;"არ დაწყებულა",((W$1&gt;მონაცემები!$I197)*OR(მონაცემები!$AF197&gt;W$1,მონაცემები!$AF197="")*((W$1-მონაცემები!$I197)/365)),0)</f>
        <v>0.41095890410958902</v>
      </c>
      <c r="X197" s="8">
        <f>IF(მონაცემები!$I197&lt;&gt;"არ დაწყებულა",((X$1&gt;მონაცემები!$I197)*OR(მონაცემები!$AF197&gt;X$1,მონაცემები!$AF197="")*((X$1-მონაცემები!$I197)/365)),0)</f>
        <v>0.49589041095890413</v>
      </c>
      <c r="Y197" s="8">
        <f>IF(მონაცემები!$I197&lt;&gt;"არ დაწყებულა",((Y$1&gt;მონაცემები!$I197)*OR(მონაცემები!$AF197&gt;Y$1,მონაცემები!$AF197="")*((Y$1-მონაცემები!$I197)/365)),0)</f>
        <v>0.57808219178082187</v>
      </c>
      <c r="Z197" s="8">
        <f>IF(მონაცემები!$I197&lt;&gt;"არ დაწყებულა",((Z$1&gt;მონაცემები!$I197)*OR(მონაცემები!$AF197&gt;Z$1,მონაცემები!$AF197="")*((Z$1-მონაცემები!$I197)/365)),0)</f>
        <v>0</v>
      </c>
      <c r="AA197" s="8">
        <f>IF(მონაცემები!$I197&lt;&gt;"არ დაწყებულა",((AA$1&gt;მონაცემები!$I197)*OR(მონაცემები!$AF197&gt;AA$1,მონაცემები!$AF197="")*((AA$1-მონაცემები!$I197)/365)),0)</f>
        <v>0</v>
      </c>
      <c r="AB197" s="8">
        <f>IF(მონაცემები!$I197&lt;&gt;"არ დაწყებულა",((AB$1&gt;მონაცემები!$I197)*OR(მონაცემები!$AF197&gt;AB$1,მონაცემები!$AF197="")*((AB$1-მონაცემები!$I197)/365)),0)</f>
        <v>0</v>
      </c>
      <c r="AC197" s="8">
        <f>IF(მონაცემები!$I197&lt;&gt;"არ დაწყებულა",((AC$1&gt;მონაცემები!$I197)*OR(მონაცემები!$AF197&gt;AC$1,მონაცემები!$AF197="")*((AC$1-მონაცემები!$I197)/365)),0)</f>
        <v>0</v>
      </c>
      <c r="AD197" s="8">
        <f>IF(მონაცემები!$I197&lt;&gt;"არ დაწყებულა",((AD$1&gt;მონაცემები!$I197)*OR(მონაცემები!$AF197&gt;AD$1,მონაცემები!$AF197="")*((AD$1-მონაცემები!$I197)/365)),0)</f>
        <v>0</v>
      </c>
      <c r="AE197" s="8">
        <f>IF(მონაცემები!$I197&lt;&gt;"არ დაწყებულა",((AE$1&gt;მონაცემები!$I197)*OR(მონაცემები!$AF197&gt;AE$1,მონაცემები!$AF197="")*((AE$1-მონაცემები!$I197)/365)),0)</f>
        <v>0</v>
      </c>
      <c r="AF197" s="8">
        <f>IF(მონაცემები!$I197&lt;&gt;"არ დაწყებულა",((AF$1&gt;მონაცემები!$I197)*OR(მონაცემები!$AF197&gt;AF$1,მონაცემები!$AF197="")*((AF$1-მონაცემები!$I197)/365)),0)</f>
        <v>0</v>
      </c>
      <c r="AG197" s="8">
        <f>IF(მონაცემები!$I197&lt;&gt;"არ დაწყებულა",((AG$1&gt;მონაცემები!$I197)*OR(მონაცემები!$AF197&gt;AG$1,მონაცემები!$AF197="")*((AG$1-მონაცემები!$I197)/365)),0)</f>
        <v>0</v>
      </c>
      <c r="AH197" s="8">
        <f>IF(მონაცემები!$I197&lt;&gt;"არ დაწყებულა",((AH$1&gt;მონაცემები!$I197)*OR(მონაცემები!$AF197&gt;AH$1,მონაცემები!$AF197="")*((AH$1-მონაცემები!$I197)/365)),0)</f>
        <v>0</v>
      </c>
      <c r="AI197" s="8">
        <f>IF(მონაცემები!$I197&lt;&gt;"არ დაწყებულა",((AI$1&gt;მონაცემები!$I197)*OR(მონაცემები!$AF197&gt;AI$1,მონაცემები!$AF197="")*((AI$1-მონაცემები!$I197)/365)),0)</f>
        <v>0</v>
      </c>
      <c r="AJ197" s="8">
        <f>IF(მონაცემები!$I197&lt;&gt;"არ დაწყებულა",((AJ$1&gt;მონაცემები!$I197)*OR(მონაცემები!$AF197&gt;AJ$1,მონაცემები!$AF197="")*((AJ$1-მონაცემები!$I197)/365)),0)</f>
        <v>0</v>
      </c>
      <c r="AK197" s="8">
        <f>IF(მონაცემები!$I197&lt;&gt;"არ დაწყებულა",((AK$1&gt;მონაცემები!$I197)*OR(მონაცემები!$AF197&gt;AK$1,მონაცემები!$AF197="")*((AK$1-მონაცემები!$I197)/365)),0)</f>
        <v>0</v>
      </c>
      <c r="AL197" s="8">
        <f>IF(მონაცემები!$I197&lt;&gt;"არ დაწყებულა",((AL$1&gt;მონაცემები!$I197)*OR(მონაცემები!$AF197&gt;AL$1,მონაცემები!$AF197="")*((AL$1-მონაცემები!$I197)/365)),0)</f>
        <v>0</v>
      </c>
      <c r="AM197" s="8">
        <f>IF(მონაცემები!$I197&lt;&gt;"არ დაწყებულა",((AM$1&gt;მონაცემები!$I197)*OR(მონაცემები!$AF197&gt;AM$1,მონაცემები!$AF197="")*((AM$1-მონაცემები!$I197)/365)),0)</f>
        <v>0</v>
      </c>
      <c r="AN197" s="8">
        <f>IF(მონაცემები!$I197&lt;&gt;"არ დაწყებულა",((AN$1&gt;მონაცემები!$I197)*OR(მონაცემები!$AF197&gt;AN$1,მონაცემები!$AF197="")*((AN$1-მონაცემები!$I197)/365)),0)</f>
        <v>0</v>
      </c>
      <c r="AO197" s="8">
        <f>IF(მონაცემები!$I197&lt;&gt;"არ დაწყებულა",((AO$1&gt;მონაცემები!$I197)*OR(მონაცემები!$AF197&gt;AO$1,მონაცემები!$AF197="")*((AO$1-მონაცემები!$I197)/365)),0)</f>
        <v>0</v>
      </c>
      <c r="AP197" s="8">
        <f>IF(მონაცემები!$I197&lt;&gt;"არ დაწყებულა",((AP$1&gt;მონაცემები!$I197)*OR(მონაცემები!$AF197&gt;AP$1,მონაცემები!$AF197="")*((AP$1-მონაცემები!$I197)/365)),0)</f>
        <v>0</v>
      </c>
      <c r="AQ197" s="8">
        <f>IF(მონაცემები!$I197&lt;&gt;"არ დაწყებულა",((AQ$1&gt;მონაცემები!$I197)*OR(მონაცემები!$AF197&gt;AQ$1,მონაცემები!$AF197="")*((AQ$1-მონაცემები!$I197)/365)),0)</f>
        <v>0</v>
      </c>
      <c r="AR197" s="8">
        <f>IF(მონაცემები!$I197&lt;&gt;"არ დაწყებულა",((AR$1&gt;მონაცემები!$I197)*OR(მონაცემები!$AF197&gt;AR$1,მონაცემები!$AF197="")*((AR$1-მონაცემები!$I197)/365)),0)</f>
        <v>0</v>
      </c>
      <c r="AS197" s="8">
        <f>IF(მონაცემები!$I197&lt;&gt;"არ დაწყებულა",((AS$1&gt;მონაცემები!$I197)*OR(მონაცემები!$AF197&gt;AS$1,მონაცემები!$AF197="")*((AS$1-მონაცემები!$I197)/365)),0)</f>
        <v>0</v>
      </c>
      <c r="AT197" s="8">
        <f>IF(მონაცემები!$I197&lt;&gt;"არ დაწყებულა",((AT$1&gt;მონაცემები!$I197)*OR(მონაცემები!$AF197&gt;AT$1,მონაცემები!$AF197="")*((AT$1-მონაცემები!$I197)/365)),0)</f>
        <v>0</v>
      </c>
      <c r="AU197" s="8">
        <f>IF(მონაცემები!$I197&lt;&gt;"არ დაწყებულა",((AU$1&gt;მონაცემები!$I197)*OR(მონაცემები!$AF197&gt;AU$1,მონაცემები!$AF197="")*((AU$1-მონაცემები!$I197)/365)),0)</f>
        <v>0</v>
      </c>
      <c r="AV197" s="8">
        <f>IF(მონაცემები!$I197&lt;&gt;"არ დაწყებულა",((AV$1&gt;მონაცემები!$I197)*OR(მონაცემები!$AF197&gt;AV$1,მონაცემები!$AF197="")*((AV$1-მონაცემები!$I197)/365)),0)</f>
        <v>0</v>
      </c>
      <c r="AW197" s="8">
        <f>IF(მონაცემები!$I197&lt;&gt;"არ დაწყებულა",((AW$1&gt;მონაცემები!$I197)*OR(მონაცემები!$AF197&gt;AW$1,მონაცემები!$AF197="")*((AW$1-მონაცემები!$I197)/365)),0)</f>
        <v>0</v>
      </c>
      <c r="AX197" s="8">
        <f>IF(მონაცემები!$I197&lt;&gt;"არ დაწყებულა",((AX$1&gt;მონაცემები!$I197)*OR(მონაცემები!$AF197&gt;AX$1,მონაცემები!$AF197="")*((AX$1-მონაცემები!$I197)/365)),0)</f>
        <v>0</v>
      </c>
      <c r="AY197" s="8">
        <f>IF(მონაცემები!$I197&lt;&gt;"არ დაწყებულა",((AY$1&gt;მონაცემები!$I197)*OR(მონაცემები!$AF197&gt;AY$1,მონაცემები!$AF197="")*((AY$1-მონაცემები!$I197)/365)),0)</f>
        <v>0</v>
      </c>
      <c r="AZ197" s="8">
        <f>IF(მონაცემები!$I197&lt;&gt;"არ დაწყებულა",((AZ$1&gt;მონაცემები!$I197)*OR(მონაცემები!$AF197&gt;AZ$1,მონაცემები!$AF197="")*((AZ$1-მონაცემები!$I197)/365)),0)</f>
        <v>0</v>
      </c>
      <c r="BA197" s="8">
        <f>IF(მონაცემები!$I197&lt;&gt;"არ დაწყებულა",((BA$1&gt;მონაცემები!$I197)*OR(მონაცემები!$AF197&gt;BA$1,მონაცემები!$AF197="")*((BA$1-მონაცემები!$I197)/365)),0)</f>
        <v>0</v>
      </c>
      <c r="BB197" s="8">
        <f>IF(მონაცემები!$I197&lt;&gt;"არ დაწყებულა",((BB$1&gt;მონაცემები!$I197)*OR(მონაცემები!$AF197&gt;BB$1,მონაცემები!$AF197="")*((BB$1-მონაცემები!$I197)/365)),0)</f>
        <v>0</v>
      </c>
      <c r="BC197" s="8">
        <f>IF(მონაცემები!$I197&lt;&gt;"არ დაწყებულა",((BC$1&gt;მონაცემები!$I197)*OR(მონაცემები!$AF197&gt;BC$1,მონაცემები!$AF197="")*((BC$1-მონაცემები!$I197)/365)),0)</f>
        <v>0</v>
      </c>
      <c r="BD197" s="8">
        <f>IF(მონაცემები!$I197&lt;&gt;"არ დაწყებულა",((BD$1&gt;მონაცემები!$I197)*OR(მონაცემები!$AF197&gt;BD$1,მონაცემები!$AF197="")*((BD$1-მონაცემები!$I197)/365)),0)</f>
        <v>0</v>
      </c>
    </row>
    <row r="198" spans="2:56">
      <c r="B198" s="8">
        <f>IF(მონაცემები!$I198&lt;&gt;"არ დაწყებულა",((B$1&gt;მონაცემები!$I198)*OR(მონაცემები!$AF198&gt;B$1,მონაცემები!$AF198="")*((B$1-მონაცემები!$I198)/365)),0)</f>
        <v>0</v>
      </c>
      <c r="C198" s="8">
        <f>IF(მონაცემები!$I198&lt;&gt;"არ დაწყებულა",((C$1&gt;მონაცემები!$I198)*OR(მონაცემები!$AF198&gt;C$1,მონაცემები!$AF198="")*((C$1-მონაცემები!$I198)/365)),0)</f>
        <v>0</v>
      </c>
      <c r="D198" s="8">
        <f>IF(მონაცემები!$I198&lt;&gt;"არ დაწყებულა",((D$1&gt;მონაცემები!$I198)*OR(მონაცემები!$AF198&gt;D$1,მონაცემები!$AF198="")*((D$1-მონაცემები!$I198)/365)),0)</f>
        <v>0</v>
      </c>
      <c r="E198" s="8">
        <f>IF(მონაცემები!$I198&lt;&gt;"არ დაწყებულა",((E$1&gt;მონაცემები!$I198)*OR(მონაცემები!$AF198&gt;E$1,მონაცემები!$AF198="")*((E$1-მონაცემები!$I198)/365)),0)</f>
        <v>0</v>
      </c>
      <c r="F198" s="8">
        <f>IF(მონაცემები!$I198&lt;&gt;"არ დაწყებულა",((F$1&gt;მონაცემები!$I198)*OR(მონაცემები!$AF198&gt;F$1,მონაცემები!$AF198="")*((F$1-მონაცემები!$I198)/365)),0)</f>
        <v>0</v>
      </c>
      <c r="G198" s="8">
        <f>IF(მონაცემები!$I198&lt;&gt;"არ დაწყებულა",((G$1&gt;მონაცემები!$I198)*OR(მონაცემები!$AF198&gt;G$1,მონაცემები!$AF198="")*((G$1-მონაცემები!$I198)/365)),0)</f>
        <v>0</v>
      </c>
      <c r="H198" s="8">
        <f>IF(მონაცემები!$I198&lt;&gt;"არ დაწყებულა",((H$1&gt;მონაცემები!$I198)*OR(მონაცემები!$AF198&gt;H$1,მონაცემები!$AF198="")*((H$1-მონაცემები!$I198)/365)),0)</f>
        <v>0</v>
      </c>
      <c r="I198" s="8">
        <f>IF(მონაცემები!$I198&lt;&gt;"არ დაწყებულა",((I$1&gt;მონაცემები!$I198)*OR(მონაცემები!$AF198&gt;I$1,მონაცემები!$AF198="")*((I$1-მონაცემები!$I198)/365)),0)</f>
        <v>0</v>
      </c>
      <c r="J198" s="8">
        <f>IF(მონაცემები!$I198&lt;&gt;"არ დაწყებულა",((J$1&gt;მონაცემები!$I198)*OR(მონაცემები!$AF198&gt;J$1,მონაცემები!$AF198="")*((J$1-მონაცემები!$I198)/365)),0)</f>
        <v>0</v>
      </c>
      <c r="K198" s="8">
        <f>IF(მონაცემები!$I198&lt;&gt;"არ დაწყებულა",((K$1&gt;მონაცემები!$I198)*OR(მონაცემები!$AF198&gt;K$1,მონაცემები!$AF198="")*((K$1-მონაცემები!$I198)/365)),0)</f>
        <v>0</v>
      </c>
      <c r="L198" s="8">
        <f>IF(მონაცემები!$I198&lt;&gt;"არ დაწყებულა",((L$1&gt;მონაცემები!$I198)*OR(მონაცემები!$AF198&gt;L$1,მონაცემები!$AF198="")*((L$1-მონაცემები!$I198)/365)),0)</f>
        <v>0</v>
      </c>
      <c r="M198" s="8">
        <f>IF(მონაცემები!$I198&lt;&gt;"არ დაწყებულა",((M$1&gt;მონაცემები!$I198)*OR(მონაცემები!$AF198&gt;M$1,მონაცემები!$AF198="")*((M$1-მონაცემები!$I198)/365)),0)</f>
        <v>0</v>
      </c>
      <c r="N198" s="8">
        <f>IF(მონაცემები!$I198&lt;&gt;"არ დაწყებულა",((N$1&gt;მონაცემები!$I198)*OR(მონაცემები!$AF198&gt;N$1,მონაცემები!$AF198="")*((N$1-მონაცემები!$I198)/365)),0)</f>
        <v>0</v>
      </c>
      <c r="O198" s="8">
        <f>IF(მონაცემები!$I198&lt;&gt;"არ დაწყებულა",((O$1&gt;მონაცემები!$I198)*OR(მონაცემები!$AF198&gt;O$1,მონაცემები!$AF198="")*((O$1-მონაცემები!$I198)/365)),0)</f>
        <v>0</v>
      </c>
      <c r="P198" s="8">
        <f>IF(მონაცემები!$I198&lt;&gt;"არ დაწყებულა",((P$1&gt;მონაცემები!$I198)*OR(მონაცემები!$AF198&gt;P$1,მონაცემები!$AF198="")*((P$1-მონაცემები!$I198)/365)),0)</f>
        <v>0</v>
      </c>
      <c r="Q198" s="8">
        <f>IF(მონაცემები!$I198&lt;&gt;"არ დაწყებულა",((Q$1&gt;მონაცემები!$I198)*OR(მონაცემები!$AF198&gt;Q$1,მონაცემები!$AF198="")*((Q$1-მონაცემები!$I198)/365)),0)</f>
        <v>0</v>
      </c>
      <c r="R198" s="8">
        <f>IF(მონაცემები!$I198&lt;&gt;"არ დაწყებულა",((R$1&gt;მონაცემები!$I198)*OR(მონაცემები!$AF198&gt;R$1,მონაცემები!$AF198="")*((R$1-მონაცემები!$I198)/365)),0)</f>
        <v>0</v>
      </c>
      <c r="S198" s="8">
        <f>IF(მონაცემები!$I198&lt;&gt;"არ დაწყებულა",((S$1&gt;მონაცემები!$I198)*OR(მონაცემები!$AF198&gt;S$1,მონაცემები!$AF198="")*((S$1-მონაცემები!$I198)/365)),0)</f>
        <v>0</v>
      </c>
      <c r="T198" s="8">
        <f>IF(მონაცემები!$I198&lt;&gt;"არ დაწყებულა",((T$1&gt;მონაცემები!$I198)*OR(მონაცემები!$AF198&gt;T$1,მონაცემები!$AF198="")*((T$1-მონაცემები!$I198)/365)),0)</f>
        <v>0</v>
      </c>
      <c r="U198" s="8">
        <f>IF(მონაცემები!$I198&lt;&gt;"არ დაწყებულა",((U$1&gt;მონაცემები!$I198)*OR(მონაცემები!$AF198&gt;U$1,მონაცემები!$AF198="")*((U$1-მონაცემები!$I198)/365)),0)</f>
        <v>0</v>
      </c>
      <c r="V198" s="8">
        <f>IF(მონაცემები!$I198&lt;&gt;"არ დაწყებულა",((V$1&gt;მონაცემები!$I198)*OR(მონაცემები!$AF198&gt;V$1,მონაცემები!$AF198="")*((V$1-მონაცემები!$I198)/365)),0)</f>
        <v>0</v>
      </c>
      <c r="W198" s="8">
        <f>IF(მონაცემები!$I198&lt;&gt;"არ დაწყებულა",((W$1&gt;მონაცემები!$I198)*OR(მონაცემები!$AF198&gt;W$1,მონაცემები!$AF198="")*((W$1-მონაცემები!$I198)/365)),0)</f>
        <v>0</v>
      </c>
      <c r="X198" s="8">
        <f>IF(მონაცემები!$I198&lt;&gt;"არ დაწყებულა",((X$1&gt;მონაცემები!$I198)*OR(მონაცემები!$AF198&gt;X$1,მონაცემები!$AF198="")*((X$1-მონაცემები!$I198)/365)),0)</f>
        <v>0</v>
      </c>
      <c r="Y198" s="8">
        <f>IF(მონაცემები!$I198&lt;&gt;"არ დაწყებულა",((Y$1&gt;მონაცემები!$I198)*OR(მონაცემები!$AF198&gt;Y$1,მონაცემები!$AF198="")*((Y$1-მონაცემები!$I198)/365)),0)</f>
        <v>0</v>
      </c>
      <c r="Z198" s="8">
        <f>IF(მონაცემები!$I198&lt;&gt;"არ დაწყებულა",((Z$1&gt;მონაცემები!$I198)*OR(მონაცემები!$AF198&gt;Z$1,მონაცემები!$AF198="")*((Z$1-მონაცემები!$I198)/365)),0)</f>
        <v>0</v>
      </c>
      <c r="AA198" s="8">
        <f>IF(მონაცემები!$I198&lt;&gt;"არ დაწყებულა",((AA$1&gt;მონაცემები!$I198)*OR(მონაცემები!$AF198&gt;AA$1,მონაცემები!$AF198="")*((AA$1-მონაცემები!$I198)/365)),0)</f>
        <v>0</v>
      </c>
      <c r="AB198" s="8">
        <f>IF(მონაცემები!$I198&lt;&gt;"არ დაწყებულა",((AB$1&gt;მონაცემები!$I198)*OR(მონაცემები!$AF198&gt;AB$1,მონაცემები!$AF198="")*((AB$1-მონაცემები!$I198)/365)),0)</f>
        <v>0</v>
      </c>
      <c r="AC198" s="8">
        <f>IF(მონაცემები!$I198&lt;&gt;"არ დაწყებულა",((AC$1&gt;მონაცემები!$I198)*OR(მონაცემები!$AF198&gt;AC$1,მონაცემები!$AF198="")*((AC$1-მონაცემები!$I198)/365)),0)</f>
        <v>0</v>
      </c>
      <c r="AD198" s="8">
        <f>IF(მონაცემები!$I198&lt;&gt;"არ დაწყებულა",((AD$1&gt;მონაცემები!$I198)*OR(მონაცემები!$AF198&gt;AD$1,მონაცემები!$AF198="")*((AD$1-მონაცემები!$I198)/365)),0)</f>
        <v>0</v>
      </c>
      <c r="AE198" s="8">
        <f>IF(მონაცემები!$I198&lt;&gt;"არ დაწყებულა",((AE$1&gt;მონაცემები!$I198)*OR(მონაცემები!$AF198&gt;AE$1,მონაცემები!$AF198="")*((AE$1-მონაცემები!$I198)/365)),0)</f>
        <v>0</v>
      </c>
      <c r="AF198" s="8">
        <f>IF(მონაცემები!$I198&lt;&gt;"არ დაწყებულა",((AF$1&gt;მონაცემები!$I198)*OR(მონაცემები!$AF198&gt;AF$1,მონაცემები!$AF198="")*((AF$1-მონაცემები!$I198)/365)),0)</f>
        <v>0</v>
      </c>
      <c r="AG198" s="8">
        <f>IF(მონაცემები!$I198&lt;&gt;"არ დაწყებულა",((AG$1&gt;მონაცემები!$I198)*OR(მონაცემები!$AF198&gt;AG$1,მონაცემები!$AF198="")*((AG$1-მონაცემები!$I198)/365)),0)</f>
        <v>0</v>
      </c>
      <c r="AH198" s="8">
        <f>IF(მონაცემები!$I198&lt;&gt;"არ დაწყებულა",((AH$1&gt;მონაცემები!$I198)*OR(მონაცემები!$AF198&gt;AH$1,მონაცემები!$AF198="")*((AH$1-მონაცემები!$I198)/365)),0)</f>
        <v>0</v>
      </c>
      <c r="AI198" s="8">
        <f>IF(მონაცემები!$I198&lt;&gt;"არ დაწყებულა",((AI$1&gt;მონაცემები!$I198)*OR(მონაცემები!$AF198&gt;AI$1,მონაცემები!$AF198="")*((AI$1-მონაცემები!$I198)/365)),0)</f>
        <v>0</v>
      </c>
      <c r="AJ198" s="8">
        <f>IF(მონაცემები!$I198&lt;&gt;"არ დაწყებულა",((AJ$1&gt;მონაცემები!$I198)*OR(მონაცემები!$AF198&gt;AJ$1,მონაცემები!$AF198="")*((AJ$1-მონაცემები!$I198)/365)),0)</f>
        <v>0</v>
      </c>
      <c r="AK198" s="8">
        <f>IF(მონაცემები!$I198&lt;&gt;"არ დაწყებულა",((AK$1&gt;მონაცემები!$I198)*OR(მონაცემები!$AF198&gt;AK$1,მონაცემები!$AF198="")*((AK$1-მონაცემები!$I198)/365)),0)</f>
        <v>0</v>
      </c>
      <c r="AL198" s="8">
        <f>IF(მონაცემები!$I198&lt;&gt;"არ დაწყებულა",((AL$1&gt;მონაცემები!$I198)*OR(მონაცემები!$AF198&gt;AL$1,მონაცემები!$AF198="")*((AL$1-მონაცემები!$I198)/365)),0)</f>
        <v>0</v>
      </c>
      <c r="AM198" s="8">
        <f>IF(მონაცემები!$I198&lt;&gt;"არ დაწყებულა",((AM$1&gt;მონაცემები!$I198)*OR(მონაცემები!$AF198&gt;AM$1,მონაცემები!$AF198="")*((AM$1-მონაცემები!$I198)/365)),0)</f>
        <v>0</v>
      </c>
      <c r="AN198" s="8">
        <f>IF(მონაცემები!$I198&lt;&gt;"არ დაწყებულა",((AN$1&gt;მონაცემები!$I198)*OR(მონაცემები!$AF198&gt;AN$1,მონაცემები!$AF198="")*((AN$1-მონაცემები!$I198)/365)),0)</f>
        <v>0</v>
      </c>
      <c r="AO198" s="8">
        <f>IF(მონაცემები!$I198&lt;&gt;"არ დაწყებულა",((AO$1&gt;მონაცემები!$I198)*OR(მონაცემები!$AF198&gt;AO$1,მონაცემები!$AF198="")*((AO$1-მონაცემები!$I198)/365)),0)</f>
        <v>0</v>
      </c>
      <c r="AP198" s="8">
        <f>IF(მონაცემები!$I198&lt;&gt;"არ დაწყებულა",((AP$1&gt;მონაცემები!$I198)*OR(მონაცემები!$AF198&gt;AP$1,მონაცემები!$AF198="")*((AP$1-მონაცემები!$I198)/365)),0)</f>
        <v>0</v>
      </c>
      <c r="AQ198" s="8">
        <f>IF(მონაცემები!$I198&lt;&gt;"არ დაწყებულა",((AQ$1&gt;მონაცემები!$I198)*OR(მონაცემები!$AF198&gt;AQ$1,მონაცემები!$AF198="")*((AQ$1-მონაცემები!$I198)/365)),0)</f>
        <v>0</v>
      </c>
      <c r="AR198" s="8">
        <f>IF(მონაცემები!$I198&lt;&gt;"არ დაწყებულა",((AR$1&gt;მონაცემები!$I198)*OR(მონაცემები!$AF198&gt;AR$1,მონაცემები!$AF198="")*((AR$1-მონაცემები!$I198)/365)),0)</f>
        <v>0</v>
      </c>
      <c r="AS198" s="8">
        <f>IF(მონაცემები!$I198&lt;&gt;"არ დაწყებულა",((AS$1&gt;მონაცემები!$I198)*OR(მონაცემები!$AF198&gt;AS$1,მონაცემები!$AF198="")*((AS$1-მონაცემები!$I198)/365)),0)</f>
        <v>0</v>
      </c>
      <c r="AT198" s="8">
        <f>IF(მონაცემები!$I198&lt;&gt;"არ დაწყებულა",((AT$1&gt;მონაცემები!$I198)*OR(მონაცემები!$AF198&gt;AT$1,მონაცემები!$AF198="")*((AT$1-მონაცემები!$I198)/365)),0)</f>
        <v>0</v>
      </c>
      <c r="AU198" s="8">
        <f>IF(მონაცემები!$I198&lt;&gt;"არ დაწყებულა",((AU$1&gt;მონაცემები!$I198)*OR(მონაცემები!$AF198&gt;AU$1,მონაცემები!$AF198="")*((AU$1-მონაცემები!$I198)/365)),0)</f>
        <v>0</v>
      </c>
      <c r="AV198" s="8">
        <f>IF(მონაცემები!$I198&lt;&gt;"არ დაწყებულა",((AV$1&gt;მონაცემები!$I198)*OR(მონაცემები!$AF198&gt;AV$1,მონაცემები!$AF198="")*((AV$1-მონაცემები!$I198)/365)),0)</f>
        <v>0</v>
      </c>
      <c r="AW198" s="8">
        <f>IF(მონაცემები!$I198&lt;&gt;"არ დაწყებულა",((AW$1&gt;მონაცემები!$I198)*OR(მონაცემები!$AF198&gt;AW$1,მონაცემები!$AF198="")*((AW$1-მონაცემები!$I198)/365)),0)</f>
        <v>0</v>
      </c>
      <c r="AX198" s="8">
        <f>IF(მონაცემები!$I198&lt;&gt;"არ დაწყებულა",((AX$1&gt;მონაცემები!$I198)*OR(მონაცემები!$AF198&gt;AX$1,მონაცემები!$AF198="")*((AX$1-მონაცემები!$I198)/365)),0)</f>
        <v>0</v>
      </c>
      <c r="AY198" s="8">
        <f>IF(მონაცემები!$I198&lt;&gt;"არ დაწყებულა",((AY$1&gt;მონაცემები!$I198)*OR(მონაცემები!$AF198&gt;AY$1,მონაცემები!$AF198="")*((AY$1-მონაცემები!$I198)/365)),0)</f>
        <v>0</v>
      </c>
      <c r="AZ198" s="8">
        <f>IF(მონაცემები!$I198&lt;&gt;"არ დაწყებულა",((AZ$1&gt;მონაცემები!$I198)*OR(მონაცემები!$AF198&gt;AZ$1,მონაცემები!$AF198="")*((AZ$1-მონაცემები!$I198)/365)),0)</f>
        <v>0</v>
      </c>
      <c r="BA198" s="8">
        <f>IF(მონაცემები!$I198&lt;&gt;"არ დაწყებულა",((BA$1&gt;მონაცემები!$I198)*OR(მონაცემები!$AF198&gt;BA$1,მონაცემები!$AF198="")*((BA$1-მონაცემები!$I198)/365)),0)</f>
        <v>0</v>
      </c>
      <c r="BB198" s="8">
        <f>IF(მონაცემები!$I198&lt;&gt;"არ დაწყებულა",((BB$1&gt;მონაცემები!$I198)*OR(მონაცემები!$AF198&gt;BB$1,მონაცემები!$AF198="")*((BB$1-მონაცემები!$I198)/365)),0)</f>
        <v>0</v>
      </c>
      <c r="BC198" s="8">
        <f>IF(მონაცემები!$I198&lt;&gt;"არ დაწყებულა",((BC$1&gt;მონაცემები!$I198)*OR(მონაცემები!$AF198&gt;BC$1,მონაცემები!$AF198="")*((BC$1-მონაცემები!$I198)/365)),0)</f>
        <v>0</v>
      </c>
      <c r="BD198" s="8">
        <f>IF(მონაცემები!$I198&lt;&gt;"არ დაწყებულა",((BD$1&gt;მონაცემები!$I198)*OR(მონაცემები!$AF198&gt;BD$1,მონაცემები!$AF198="")*((BD$1-მონაცემები!$I198)/365)),0)</f>
        <v>0</v>
      </c>
    </row>
    <row r="199" spans="2:56">
      <c r="B199" s="8">
        <f>IF(მონაცემები!$I199&lt;&gt;"არ დაწყებულა",((B$1&gt;მონაცემები!$I199)*OR(მონაცემები!$AF199&gt;B$1,მონაცემები!$AF199="")*((B$1-მონაცემები!$I199)/365)),0)</f>
        <v>0</v>
      </c>
      <c r="C199" s="8">
        <f>IF(მონაცემები!$I199&lt;&gt;"არ დაწყებულა",((C$1&gt;მონაცემები!$I199)*OR(მონაცემები!$AF199&gt;C$1,მონაცემები!$AF199="")*((C$1-მონაცემები!$I199)/365)),0)</f>
        <v>0</v>
      </c>
      <c r="D199" s="8">
        <f>IF(მონაცემები!$I199&lt;&gt;"არ დაწყებულა",((D$1&gt;მონაცემები!$I199)*OR(მონაცემები!$AF199&gt;D$1,მონაცემები!$AF199="")*((D$1-მონაცემები!$I199)/365)),0)</f>
        <v>0</v>
      </c>
      <c r="E199" s="8">
        <f>IF(მონაცემები!$I199&lt;&gt;"არ დაწყებულა",((E$1&gt;მონაცემები!$I199)*OR(მონაცემები!$AF199&gt;E$1,მონაცემები!$AF199="")*((E$1-მონაცემები!$I199)/365)),0)</f>
        <v>0</v>
      </c>
      <c r="F199" s="8">
        <f>IF(მონაცემები!$I199&lt;&gt;"არ დაწყებულა",((F$1&gt;მონაცემები!$I199)*OR(მონაცემები!$AF199&gt;F$1,მონაცემები!$AF199="")*((F$1-მონაცემები!$I199)/365)),0)</f>
        <v>0</v>
      </c>
      <c r="G199" s="8">
        <f>IF(მონაცემები!$I199&lt;&gt;"არ დაწყებულა",((G$1&gt;მონაცემები!$I199)*OR(მონაცემები!$AF199&gt;G$1,მონაცემები!$AF199="")*((G$1-მონაცემები!$I199)/365)),0)</f>
        <v>0</v>
      </c>
      <c r="H199" s="8">
        <f>IF(მონაცემები!$I199&lt;&gt;"არ დაწყებულა",((H$1&gt;მონაცემები!$I199)*OR(მონაცემები!$AF199&gt;H$1,მონაცემები!$AF199="")*((H$1-მონაცემები!$I199)/365)),0)</f>
        <v>0</v>
      </c>
      <c r="I199" s="8">
        <f>IF(მონაცემები!$I199&lt;&gt;"არ დაწყებულა",((I$1&gt;მონაცემები!$I199)*OR(მონაცემები!$AF199&gt;I$1,მონაცემები!$AF199="")*((I$1-მონაცემები!$I199)/365)),0)</f>
        <v>0</v>
      </c>
      <c r="J199" s="8">
        <f>IF(მონაცემები!$I199&lt;&gt;"არ დაწყებულა",((J$1&gt;მონაცემები!$I199)*OR(მონაცემები!$AF199&gt;J$1,მონაცემები!$AF199="")*((J$1-მონაცემები!$I199)/365)),0)</f>
        <v>0</v>
      </c>
      <c r="K199" s="8">
        <f>IF(მონაცემები!$I199&lt;&gt;"არ დაწყებულა",((K$1&gt;მონაცემები!$I199)*OR(მონაცემები!$AF199&gt;K$1,მონაცემები!$AF199="")*((K$1-მონაცემები!$I199)/365)),0)</f>
        <v>0</v>
      </c>
      <c r="L199" s="8">
        <f>IF(მონაცემები!$I199&lt;&gt;"არ დაწყებულა",((L$1&gt;მონაცემები!$I199)*OR(მონაცემები!$AF199&gt;L$1,მონაცემები!$AF199="")*((L$1-მონაცემები!$I199)/365)),0)</f>
        <v>0</v>
      </c>
      <c r="M199" s="8">
        <f>IF(მონაცემები!$I199&lt;&gt;"არ დაწყებულა",((M$1&gt;მონაცემები!$I199)*OR(მონაცემები!$AF199&gt;M$1,მონაცემები!$AF199="")*((M$1-მონაცემები!$I199)/365)),0)</f>
        <v>0</v>
      </c>
      <c r="N199" s="8">
        <f>IF(მონაცემები!$I199&lt;&gt;"არ დაწყებულა",((N$1&gt;მონაცემები!$I199)*OR(მონაცემები!$AF199&gt;N$1,მონაცემები!$AF199="")*((N$1-მონაცემები!$I199)/365)),0)</f>
        <v>0</v>
      </c>
      <c r="O199" s="8">
        <f>IF(მონაცემები!$I199&lt;&gt;"არ დაწყებულა",((O$1&gt;მონაცემები!$I199)*OR(მონაცემები!$AF199&gt;O$1,მონაცემები!$AF199="")*((O$1-მონაცემები!$I199)/365)),0)</f>
        <v>0</v>
      </c>
      <c r="P199" s="8">
        <f>IF(მონაცემები!$I199&lt;&gt;"არ დაწყებულა",((P$1&gt;მონაცემები!$I199)*OR(მონაცემები!$AF199&gt;P$1,მონაცემები!$AF199="")*((P$1-მონაცემები!$I199)/365)),0)</f>
        <v>0</v>
      </c>
      <c r="Q199" s="8">
        <f>IF(მონაცემები!$I199&lt;&gt;"არ დაწყებულა",((Q$1&gt;მონაცემები!$I199)*OR(მონაცემები!$AF199&gt;Q$1,მონაცემები!$AF199="")*((Q$1-მონაცემები!$I199)/365)),0)</f>
        <v>0</v>
      </c>
      <c r="R199" s="8">
        <f>IF(მონაცემები!$I199&lt;&gt;"არ დაწყებულა",((R$1&gt;მონაცემები!$I199)*OR(მონაცემები!$AF199&gt;R$1,მონაცემები!$AF199="")*((R$1-მონაცემები!$I199)/365)),0)</f>
        <v>0</v>
      </c>
      <c r="S199" s="8">
        <f>IF(მონაცემები!$I199&lt;&gt;"არ დაწყებულა",((S$1&gt;მონაცემები!$I199)*OR(მონაცემები!$AF199&gt;S$1,მონაცემები!$AF199="")*((S$1-მონაცემები!$I199)/365)),0)</f>
        <v>0</v>
      </c>
      <c r="T199" s="8">
        <f>IF(მონაცემები!$I199&lt;&gt;"არ დაწყებულა",((T$1&gt;მონაცემები!$I199)*OR(მონაცემები!$AF199&gt;T$1,მონაცემები!$AF199="")*((T$1-მონაცემები!$I199)/365)),0)</f>
        <v>0</v>
      </c>
      <c r="U199" s="8">
        <f>IF(მონაცემები!$I199&lt;&gt;"არ დაწყებულა",((U$1&gt;მონაცემები!$I199)*OR(მონაცემები!$AF199&gt;U$1,მონაცემები!$AF199="")*((U$1-მონაცემები!$I199)/365)),0)</f>
        <v>0</v>
      </c>
      <c r="V199" s="8">
        <f>IF(მონაცემები!$I199&lt;&gt;"არ დაწყებულა",((V$1&gt;მონაცემები!$I199)*OR(მონაცემები!$AF199&gt;V$1,მონაცემები!$AF199="")*((V$1-მონაცემები!$I199)/365)),0)</f>
        <v>0</v>
      </c>
      <c r="W199" s="8">
        <f>IF(მონაცემები!$I199&lt;&gt;"არ დაწყებულა",((W$1&gt;მონაცემები!$I199)*OR(მონაცემები!$AF199&gt;W$1,მონაცემები!$AF199="")*((W$1-მონაცემები!$I199)/365)),0)</f>
        <v>0</v>
      </c>
      <c r="X199" s="8">
        <f>IF(მონაცემები!$I199&lt;&gt;"არ დაწყებულა",((X$1&gt;მონაცემები!$I199)*OR(მონაცემები!$AF199&gt;X$1,მონაცემები!$AF199="")*((X$1-მონაცემები!$I199)/365)),0)</f>
        <v>0</v>
      </c>
      <c r="Y199" s="8">
        <f>IF(მონაცემები!$I199&lt;&gt;"არ დაწყებულა",((Y$1&gt;მონაცემები!$I199)*OR(მონაცემები!$AF199&gt;Y$1,მონაცემები!$AF199="")*((Y$1-მონაცემები!$I199)/365)),0)</f>
        <v>0</v>
      </c>
      <c r="Z199" s="8">
        <f>IF(მონაცემები!$I199&lt;&gt;"არ დაწყებულა",((Z$1&gt;მონაცემები!$I199)*OR(მონაცემები!$AF199&gt;Z$1,მონაცემები!$AF199="")*((Z$1-მონაცემები!$I199)/365)),0)</f>
        <v>0</v>
      </c>
      <c r="AA199" s="8">
        <f>IF(მონაცემები!$I199&lt;&gt;"არ დაწყებულა",((AA$1&gt;მონაცემები!$I199)*OR(მონაცემები!$AF199&gt;AA$1,მონაცემები!$AF199="")*((AA$1-მონაცემები!$I199)/365)),0)</f>
        <v>0</v>
      </c>
      <c r="AB199" s="8">
        <f>IF(მონაცემები!$I199&lt;&gt;"არ დაწყებულა",((AB$1&gt;მონაცემები!$I199)*OR(მონაცემები!$AF199&gt;AB$1,მონაცემები!$AF199="")*((AB$1-მონაცემები!$I199)/365)),0)</f>
        <v>0</v>
      </c>
      <c r="AC199" s="8">
        <f>IF(მონაცემები!$I199&lt;&gt;"არ დაწყებულა",((AC$1&gt;მონაცემები!$I199)*OR(მონაცემები!$AF199&gt;AC$1,მონაცემები!$AF199="")*((AC$1-მონაცემები!$I199)/365)),0)</f>
        <v>0</v>
      </c>
      <c r="AD199" s="8">
        <f>IF(მონაცემები!$I199&lt;&gt;"არ დაწყებულა",((AD$1&gt;მონაცემები!$I199)*OR(მონაცემები!$AF199&gt;AD$1,მონაცემები!$AF199="")*((AD$1-მონაცემები!$I199)/365)),0)</f>
        <v>0</v>
      </c>
      <c r="AE199" s="8">
        <f>IF(მონაცემები!$I199&lt;&gt;"არ დაწყებულა",((AE$1&gt;მონაცემები!$I199)*OR(მონაცემები!$AF199&gt;AE$1,მონაცემები!$AF199="")*((AE$1-მონაცემები!$I199)/365)),0)</f>
        <v>0</v>
      </c>
      <c r="AF199" s="8">
        <f>IF(მონაცემები!$I199&lt;&gt;"არ დაწყებულა",((AF$1&gt;მონაცემები!$I199)*OR(მონაცემები!$AF199&gt;AF$1,მონაცემები!$AF199="")*((AF$1-მონაცემები!$I199)/365)),0)</f>
        <v>0</v>
      </c>
      <c r="AG199" s="8">
        <f>IF(მონაცემები!$I199&lt;&gt;"არ დაწყებულა",((AG$1&gt;მონაცემები!$I199)*OR(მონაცემები!$AF199&gt;AG$1,მონაცემები!$AF199="")*((AG$1-მონაცემები!$I199)/365)),0)</f>
        <v>0</v>
      </c>
      <c r="AH199" s="8">
        <f>IF(მონაცემები!$I199&lt;&gt;"არ დაწყებულა",((AH$1&gt;მონაცემები!$I199)*OR(მონაცემები!$AF199&gt;AH$1,მონაცემები!$AF199="")*((AH$1-მონაცემები!$I199)/365)),0)</f>
        <v>0</v>
      </c>
      <c r="AI199" s="8">
        <f>IF(მონაცემები!$I199&lt;&gt;"არ დაწყებულა",((AI$1&gt;მონაცემები!$I199)*OR(მონაცემები!$AF199&gt;AI$1,მონაცემები!$AF199="")*((AI$1-მონაცემები!$I199)/365)),0)</f>
        <v>0</v>
      </c>
      <c r="AJ199" s="8">
        <f>IF(მონაცემები!$I199&lt;&gt;"არ დაწყებულა",((AJ$1&gt;მონაცემები!$I199)*OR(მონაცემები!$AF199&gt;AJ$1,მონაცემები!$AF199="")*((AJ$1-მონაცემები!$I199)/365)),0)</f>
        <v>0</v>
      </c>
      <c r="AK199" s="8">
        <f>IF(მონაცემები!$I199&lt;&gt;"არ დაწყებულა",((AK$1&gt;მონაცემები!$I199)*OR(მონაცემები!$AF199&gt;AK$1,მონაცემები!$AF199="")*((AK$1-მონაცემები!$I199)/365)),0)</f>
        <v>0</v>
      </c>
      <c r="AL199" s="8">
        <f>IF(მონაცემები!$I199&lt;&gt;"არ დაწყებულა",((AL$1&gt;მონაცემები!$I199)*OR(მონაცემები!$AF199&gt;AL$1,მონაცემები!$AF199="")*((AL$1-მონაცემები!$I199)/365)),0)</f>
        <v>0</v>
      </c>
      <c r="AM199" s="8">
        <f>IF(მონაცემები!$I199&lt;&gt;"არ დაწყებულა",((AM$1&gt;მონაცემები!$I199)*OR(მონაცემები!$AF199&gt;AM$1,მონაცემები!$AF199="")*((AM$1-მონაცემები!$I199)/365)),0)</f>
        <v>0</v>
      </c>
      <c r="AN199" s="8">
        <f>IF(მონაცემები!$I199&lt;&gt;"არ დაწყებულა",((AN$1&gt;მონაცემები!$I199)*OR(მონაცემები!$AF199&gt;AN$1,მონაცემები!$AF199="")*((AN$1-მონაცემები!$I199)/365)),0)</f>
        <v>0</v>
      </c>
      <c r="AO199" s="8">
        <f>IF(მონაცემები!$I199&lt;&gt;"არ დაწყებულა",((AO$1&gt;მონაცემები!$I199)*OR(მონაცემები!$AF199&gt;AO$1,მონაცემები!$AF199="")*((AO$1-მონაცემები!$I199)/365)),0)</f>
        <v>0</v>
      </c>
      <c r="AP199" s="8">
        <f>IF(მონაცემები!$I199&lt;&gt;"არ დაწყებულა",((AP$1&gt;მონაცემები!$I199)*OR(მონაცემები!$AF199&gt;AP$1,მონაცემები!$AF199="")*((AP$1-მონაცემები!$I199)/365)),0)</f>
        <v>0</v>
      </c>
      <c r="AQ199" s="8">
        <f>IF(მონაცემები!$I199&lt;&gt;"არ დაწყებულა",((AQ$1&gt;მონაცემები!$I199)*OR(მონაცემები!$AF199&gt;AQ$1,მონაცემები!$AF199="")*((AQ$1-მონაცემები!$I199)/365)),0)</f>
        <v>0</v>
      </c>
      <c r="AR199" s="8">
        <f>IF(მონაცემები!$I199&lt;&gt;"არ დაწყებულა",((AR$1&gt;მონაცემები!$I199)*OR(მონაცემები!$AF199&gt;AR$1,მონაცემები!$AF199="")*((AR$1-მონაცემები!$I199)/365)),0)</f>
        <v>0</v>
      </c>
      <c r="AS199" s="8">
        <f>IF(მონაცემები!$I199&lt;&gt;"არ დაწყებულა",((AS$1&gt;მონაცემები!$I199)*OR(მონაცემები!$AF199&gt;AS$1,მონაცემები!$AF199="")*((AS$1-მონაცემები!$I199)/365)),0)</f>
        <v>0</v>
      </c>
      <c r="AT199" s="8">
        <f>IF(მონაცემები!$I199&lt;&gt;"არ დაწყებულა",((AT$1&gt;მონაცემები!$I199)*OR(მონაცემები!$AF199&gt;AT$1,მონაცემები!$AF199="")*((AT$1-მონაცემები!$I199)/365)),0)</f>
        <v>0</v>
      </c>
      <c r="AU199" s="8">
        <f>IF(მონაცემები!$I199&lt;&gt;"არ დაწყებულა",((AU$1&gt;მონაცემები!$I199)*OR(მონაცემები!$AF199&gt;AU$1,მონაცემები!$AF199="")*((AU$1-მონაცემები!$I199)/365)),0)</f>
        <v>0</v>
      </c>
      <c r="AV199" s="8">
        <f>IF(მონაცემები!$I199&lt;&gt;"არ დაწყებულა",((AV$1&gt;მონაცემები!$I199)*OR(მონაცემები!$AF199&gt;AV$1,მონაცემები!$AF199="")*((AV$1-მონაცემები!$I199)/365)),0)</f>
        <v>0</v>
      </c>
      <c r="AW199" s="8">
        <f>IF(მონაცემები!$I199&lt;&gt;"არ დაწყებულა",((AW$1&gt;მონაცემები!$I199)*OR(მონაცემები!$AF199&gt;AW$1,მონაცემები!$AF199="")*((AW$1-მონაცემები!$I199)/365)),0)</f>
        <v>0</v>
      </c>
      <c r="AX199" s="8">
        <f>IF(მონაცემები!$I199&lt;&gt;"არ დაწყებულა",((AX$1&gt;მონაცემები!$I199)*OR(მონაცემები!$AF199&gt;AX$1,მონაცემები!$AF199="")*((AX$1-მონაცემები!$I199)/365)),0)</f>
        <v>0</v>
      </c>
      <c r="AY199" s="8">
        <f>IF(მონაცემები!$I199&lt;&gt;"არ დაწყებულა",((AY$1&gt;მონაცემები!$I199)*OR(მონაცემები!$AF199&gt;AY$1,მონაცემები!$AF199="")*((AY$1-მონაცემები!$I199)/365)),0)</f>
        <v>0</v>
      </c>
      <c r="AZ199" s="8">
        <f>IF(მონაცემები!$I199&lt;&gt;"არ დაწყებულა",((AZ$1&gt;მონაცემები!$I199)*OR(მონაცემები!$AF199&gt;AZ$1,მონაცემები!$AF199="")*((AZ$1-მონაცემები!$I199)/365)),0)</f>
        <v>0</v>
      </c>
      <c r="BA199" s="8">
        <f>IF(მონაცემები!$I199&lt;&gt;"არ დაწყებულა",((BA$1&gt;მონაცემები!$I199)*OR(მონაცემები!$AF199&gt;BA$1,მონაცემები!$AF199="")*((BA$1-მონაცემები!$I199)/365)),0)</f>
        <v>0</v>
      </c>
      <c r="BB199" s="8">
        <f>IF(მონაცემები!$I199&lt;&gt;"არ დაწყებულა",((BB$1&gt;მონაცემები!$I199)*OR(მონაცემები!$AF199&gt;BB$1,მონაცემები!$AF199="")*((BB$1-მონაცემები!$I199)/365)),0)</f>
        <v>0</v>
      </c>
      <c r="BC199" s="8">
        <f>IF(მონაცემები!$I199&lt;&gt;"არ დაწყებულა",((BC$1&gt;მონაცემები!$I199)*OR(მონაცემები!$AF199&gt;BC$1,მონაცემები!$AF199="")*((BC$1-მონაცემები!$I199)/365)),0)</f>
        <v>0</v>
      </c>
      <c r="BD199" s="8">
        <f>IF(მონაცემები!$I199&lt;&gt;"არ დაწყებულა",((BD$1&gt;მონაცემები!$I199)*OR(მონაცემები!$AF199&gt;BD$1,მონაცემები!$AF199="")*((BD$1-მონაცემები!$I199)/365)),0)</f>
        <v>0</v>
      </c>
    </row>
    <row r="200" spans="2:56">
      <c r="B200" s="8">
        <f>IF(მონაცემები!$I200&lt;&gt;"არ დაწყებულა",((B$1&gt;მონაცემები!$I200)*OR(მონაცემები!$AF200&gt;B$1,მონაცემები!$AF200="")*((B$1-მონაცემები!$I200)/365)),0)</f>
        <v>0</v>
      </c>
      <c r="C200" s="8">
        <f>IF(მონაცემები!$I200&lt;&gt;"არ დაწყებულა",((C$1&gt;მონაცემები!$I200)*OR(მონაცემები!$AF200&gt;C$1,მონაცემები!$AF200="")*((C$1-მონაცემები!$I200)/365)),0)</f>
        <v>0</v>
      </c>
      <c r="D200" s="8">
        <f>IF(მონაცემები!$I200&lt;&gt;"არ დაწყებულა",((D$1&gt;მონაცემები!$I200)*OR(მონაცემები!$AF200&gt;D$1,მონაცემები!$AF200="")*((D$1-მონაცემები!$I200)/365)),0)</f>
        <v>0</v>
      </c>
      <c r="E200" s="8">
        <f>IF(მონაცემები!$I200&lt;&gt;"არ დაწყებულა",((E$1&gt;მონაცემები!$I200)*OR(მონაცემები!$AF200&gt;E$1,მონაცემები!$AF200="")*((E$1-მონაცემები!$I200)/365)),0)</f>
        <v>0</v>
      </c>
      <c r="F200" s="8">
        <f>IF(მონაცემები!$I200&lt;&gt;"არ დაწყებულა",((F$1&gt;მონაცემები!$I200)*OR(მონაცემები!$AF200&gt;F$1,მონაცემები!$AF200="")*((F$1-მონაცემები!$I200)/365)),0)</f>
        <v>0</v>
      </c>
      <c r="G200" s="8">
        <f>IF(მონაცემები!$I200&lt;&gt;"არ დაწყებულა",((G$1&gt;მონაცემები!$I200)*OR(მონაცემები!$AF200&gt;G$1,მონაცემები!$AF200="")*((G$1-მონაცემები!$I200)/365)),0)</f>
        <v>0</v>
      </c>
      <c r="H200" s="8">
        <f>IF(მონაცემები!$I200&lt;&gt;"არ დაწყებულა",((H$1&gt;მონაცემები!$I200)*OR(მონაცემები!$AF200&gt;H$1,მონაცემები!$AF200="")*((H$1-მონაცემები!$I200)/365)),0)</f>
        <v>0</v>
      </c>
      <c r="I200" s="8">
        <f>IF(მონაცემები!$I200&lt;&gt;"არ დაწყებულა",((I$1&gt;მონაცემები!$I200)*OR(მონაცემები!$AF200&gt;I$1,მონაცემები!$AF200="")*((I$1-მონაცემები!$I200)/365)),0)</f>
        <v>0</v>
      </c>
      <c r="J200" s="8">
        <f>IF(მონაცემები!$I200&lt;&gt;"არ დაწყებულა",((J$1&gt;მონაცემები!$I200)*OR(მონაცემები!$AF200&gt;J$1,მონაცემები!$AF200="")*((J$1-მონაცემები!$I200)/365)),0)</f>
        <v>0</v>
      </c>
      <c r="K200" s="8">
        <f>IF(მონაცემები!$I200&lt;&gt;"არ დაწყებულა",((K$1&gt;მონაცემები!$I200)*OR(მონაცემები!$AF200&gt;K$1,მონაცემები!$AF200="")*((K$1-მონაცემები!$I200)/365)),0)</f>
        <v>0</v>
      </c>
      <c r="L200" s="8">
        <f>IF(მონაცემები!$I200&lt;&gt;"არ დაწყებულა",((L$1&gt;მონაცემები!$I200)*OR(მონაცემები!$AF200&gt;L$1,მონაცემები!$AF200="")*((L$1-მონაცემები!$I200)/365)),0)</f>
        <v>0</v>
      </c>
      <c r="M200" s="8">
        <f>IF(მონაცემები!$I200&lt;&gt;"არ დაწყებულა",((M$1&gt;მონაცემები!$I200)*OR(მონაცემები!$AF200&gt;M$1,მონაცემები!$AF200="")*((M$1-მონაცემები!$I200)/365)),0)</f>
        <v>0</v>
      </c>
      <c r="N200" s="8">
        <f>IF(მონაცემები!$I200&lt;&gt;"არ დაწყებულა",((N$1&gt;მონაცემები!$I200)*OR(მონაცემები!$AF200&gt;N$1,მონაცემები!$AF200="")*((N$1-მონაცემები!$I200)/365)),0)</f>
        <v>0</v>
      </c>
      <c r="O200" s="8">
        <f>IF(მონაცემები!$I200&lt;&gt;"არ დაწყებულა",((O$1&gt;მონაცემები!$I200)*OR(მონაცემები!$AF200&gt;O$1,მონაცემები!$AF200="")*((O$1-მონაცემები!$I200)/365)),0)</f>
        <v>0</v>
      </c>
      <c r="P200" s="8">
        <f>IF(მონაცემები!$I200&lt;&gt;"არ დაწყებულა",((P$1&gt;მონაცემები!$I200)*OR(მონაცემები!$AF200&gt;P$1,მონაცემები!$AF200="")*((P$1-მონაცემები!$I200)/365)),0)</f>
        <v>0</v>
      </c>
      <c r="Q200" s="8">
        <f>IF(მონაცემები!$I200&lt;&gt;"არ დაწყებულა",((Q$1&gt;მონაცემები!$I200)*OR(მონაცემები!$AF200&gt;Q$1,მონაცემები!$AF200="")*((Q$1-მონაცემები!$I200)/365)),0)</f>
        <v>5.4794520547945206E-3</v>
      </c>
      <c r="R200" s="8">
        <f>IF(მონაცემები!$I200&lt;&gt;"არ დაწყებულა",((R$1&gt;მონაცემები!$I200)*OR(მონაცემები!$AF200&gt;R$1,მონაცემები!$AF200="")*((R$1-მონაცემები!$I200)/365)),0)</f>
        <v>8.7671232876712329E-2</v>
      </c>
      <c r="S200" s="8">
        <f>IF(მონაცემები!$I200&lt;&gt;"არ დაწყებულა",((S$1&gt;მონაცემები!$I200)*OR(მონაცემები!$AF200&gt;S$1,მონაცემები!$AF200="")*((S$1-მონაცემები!$I200)/365)),0)</f>
        <v>0.17260273972602741</v>
      </c>
      <c r="T200" s="8">
        <f>IF(მონაცემები!$I200&lt;&gt;"არ დაწყებულა",((T$1&gt;მონაცემები!$I200)*OR(მონაცემები!$AF200&gt;T$1,მონაცემები!$AF200="")*((T$1-მონაცემები!$I200)/365)),0)</f>
        <v>0.25479452054794521</v>
      </c>
      <c r="U200" s="8">
        <f>IF(მონაცემები!$I200&lt;&gt;"არ დაწყებულა",((U$1&gt;მონაცემები!$I200)*OR(მონაცემები!$AF200&gt;U$1,მონაცემები!$AF200="")*((U$1-მონაცემები!$I200)/365)),0)</f>
        <v>0.33972602739726027</v>
      </c>
      <c r="V200" s="8">
        <f>IF(მონაცემები!$I200&lt;&gt;"არ დაწყებულა",((V$1&gt;მონაცემები!$I200)*OR(მონაცემები!$AF200&gt;V$1,მონაცემები!$AF200="")*((V$1-მონაცემები!$I200)/365)),0)</f>
        <v>0.42465753424657532</v>
      </c>
      <c r="W200" s="8">
        <f>IF(მონაცემები!$I200&lt;&gt;"არ დაწყებულა",((W$1&gt;მონაცემები!$I200)*OR(მონაცემები!$AF200&gt;W$1,მონაცემები!$AF200="")*((W$1-მონაცემები!$I200)/365)),0)</f>
        <v>0.50684931506849318</v>
      </c>
      <c r="X200" s="8">
        <f>IF(მონაცემები!$I200&lt;&gt;"არ დაწყებულა",((X$1&gt;მონაცემები!$I200)*OR(მონაცემები!$AF200&gt;X$1,მონაცემები!$AF200="")*((X$1-მონაცემები!$I200)/365)),0)</f>
        <v>0.59178082191780823</v>
      </c>
      <c r="Y200" s="8">
        <f>IF(მონაცემები!$I200&lt;&gt;"არ დაწყებულა",((Y$1&gt;მონაცემები!$I200)*OR(მონაცემები!$AF200&gt;Y$1,მონაცემები!$AF200="")*((Y$1-მონაცემები!$I200)/365)),0)</f>
        <v>0.67397260273972603</v>
      </c>
      <c r="Z200" s="8">
        <f>IF(მონაცემები!$I200&lt;&gt;"არ დაწყებულა",((Z$1&gt;მონაცემები!$I200)*OR(მონაცემები!$AF200&gt;Z$1,მონაცემები!$AF200="")*((Z$1-მონაცემები!$I200)/365)),0)</f>
        <v>0.75890410958904109</v>
      </c>
      <c r="AA200" s="8">
        <f>IF(მონაცემები!$I200&lt;&gt;"არ დაწყებულა",((AA$1&gt;მონაცემები!$I200)*OR(მონაცემები!$AF200&gt;AA$1,მონაცემები!$AF200="")*((AA$1-მონაცემები!$I200)/365)),0)</f>
        <v>0.84383561643835614</v>
      </c>
      <c r="AB200" s="8">
        <f>IF(მონაცემები!$I200&lt;&gt;"არ დაწყებულა",((AB$1&gt;მონაცემები!$I200)*OR(მონაცემები!$AF200&gt;AB$1,მონაცემები!$AF200="")*((AB$1-მონაცემები!$I200)/365)),0)</f>
        <v>0.92054794520547945</v>
      </c>
      <c r="AC200" s="8">
        <f>IF(მონაცემები!$I200&lt;&gt;"არ დაწყებულა",((AC$1&gt;მონაცემები!$I200)*OR(მონაცემები!$AF200&gt;AC$1,მონაცემები!$AF200="")*((AC$1-მონაცემები!$I200)/365)),0)</f>
        <v>1.0054794520547945</v>
      </c>
      <c r="AD200" s="8">
        <f>IF(მონაცემები!$I200&lt;&gt;"არ დაწყებულა",((AD$1&gt;მონაცემები!$I200)*OR(მონაცემები!$AF200&gt;AD$1,მონაცემები!$AF200="")*((AD$1-მონაცემები!$I200)/365)),0)</f>
        <v>1.0876712328767124</v>
      </c>
      <c r="AE200" s="8">
        <f>IF(მონაცემები!$I200&lt;&gt;"არ დაწყებულა",((AE$1&gt;მონაცემები!$I200)*OR(მონაცემები!$AF200&gt;AE$1,მონაცემები!$AF200="")*((AE$1-მონაცემები!$I200)/365)),0)</f>
        <v>1.1726027397260275</v>
      </c>
      <c r="AF200" s="8">
        <f>IF(მონაცემები!$I200&lt;&gt;"არ დაწყებულა",((AF$1&gt;მონაცემები!$I200)*OR(მონაცემები!$AF200&gt;AF$1,მონაცემები!$AF200="")*((AF$1-მონაცემები!$I200)/365)),0)</f>
        <v>0</v>
      </c>
      <c r="AG200" s="8">
        <f>IF(მონაცემები!$I200&lt;&gt;"არ დაწყებულა",((AG$1&gt;მონაცემები!$I200)*OR(მონაცემები!$AF200&gt;AG$1,მონაცემები!$AF200="")*((AG$1-მონაცემები!$I200)/365)),0)</f>
        <v>0</v>
      </c>
      <c r="AH200" s="8">
        <f>IF(მონაცემები!$I200&lt;&gt;"არ დაწყებულა",((AH$1&gt;მონაცემები!$I200)*OR(მონაცემები!$AF200&gt;AH$1,მონაცემები!$AF200="")*((AH$1-მონაცემები!$I200)/365)),0)</f>
        <v>0</v>
      </c>
      <c r="AI200" s="8">
        <f>IF(მონაცემები!$I200&lt;&gt;"არ დაწყებულა",((AI$1&gt;მონაცემები!$I200)*OR(მონაცემები!$AF200&gt;AI$1,მონაცემები!$AF200="")*((AI$1-მონაცემები!$I200)/365)),0)</f>
        <v>0</v>
      </c>
      <c r="AJ200" s="8">
        <f>IF(მონაცემები!$I200&lt;&gt;"არ დაწყებულა",((AJ$1&gt;მონაცემები!$I200)*OR(მონაცემები!$AF200&gt;AJ$1,მონაცემები!$AF200="")*((AJ$1-მონაცემები!$I200)/365)),0)</f>
        <v>0</v>
      </c>
      <c r="AK200" s="8">
        <f>IF(მონაცემები!$I200&lt;&gt;"არ დაწყებულა",((AK$1&gt;მონაცემები!$I200)*OR(მონაცემები!$AF200&gt;AK$1,მონაცემები!$AF200="")*((AK$1-მონაცემები!$I200)/365)),0)</f>
        <v>0</v>
      </c>
      <c r="AL200" s="8">
        <f>IF(მონაცემები!$I200&lt;&gt;"არ დაწყებულა",((AL$1&gt;მონაცემები!$I200)*OR(მონაცემები!$AF200&gt;AL$1,მონაცემები!$AF200="")*((AL$1-მონაცემები!$I200)/365)),0)</f>
        <v>0</v>
      </c>
      <c r="AM200" s="8">
        <f>IF(მონაცემები!$I200&lt;&gt;"არ დაწყებულა",((AM$1&gt;მონაცემები!$I200)*OR(მონაცემები!$AF200&gt;AM$1,მონაცემები!$AF200="")*((AM$1-მონაცემები!$I200)/365)),0)</f>
        <v>0</v>
      </c>
      <c r="AN200" s="8">
        <f>IF(მონაცემები!$I200&lt;&gt;"არ დაწყებულა",((AN$1&gt;მონაცემები!$I200)*OR(მონაცემები!$AF200&gt;AN$1,მონაცემები!$AF200="")*((AN$1-მონაცემები!$I200)/365)),0)</f>
        <v>0</v>
      </c>
      <c r="AO200" s="8">
        <f>IF(მონაცემები!$I200&lt;&gt;"არ დაწყებულა",((AO$1&gt;მონაცემები!$I200)*OR(მონაცემები!$AF200&gt;AO$1,მონაცემები!$AF200="")*((AO$1-მონაცემები!$I200)/365)),0)</f>
        <v>0</v>
      </c>
      <c r="AP200" s="8">
        <f>IF(მონაცემები!$I200&lt;&gt;"არ დაწყებულა",((AP$1&gt;მონაცემები!$I200)*OR(მონაცემები!$AF200&gt;AP$1,მონაცემები!$AF200="")*((AP$1-მონაცემები!$I200)/365)),0)</f>
        <v>0</v>
      </c>
      <c r="AQ200" s="8">
        <f>IF(მონაცემები!$I200&lt;&gt;"არ დაწყებულა",((AQ$1&gt;მონაცემები!$I200)*OR(მონაცემები!$AF200&gt;AQ$1,მონაცემები!$AF200="")*((AQ$1-მონაცემები!$I200)/365)),0)</f>
        <v>0</v>
      </c>
      <c r="AR200" s="8">
        <f>IF(მონაცემები!$I200&lt;&gt;"არ დაწყებულა",((AR$1&gt;მონაცემები!$I200)*OR(მონაცემები!$AF200&gt;AR$1,მონაცემები!$AF200="")*((AR$1-მონაცემები!$I200)/365)),0)</f>
        <v>0</v>
      </c>
      <c r="AS200" s="8">
        <f>IF(მონაცემები!$I200&lt;&gt;"არ დაწყებულა",((AS$1&gt;მონაცემები!$I200)*OR(მონაცემები!$AF200&gt;AS$1,მონაცემები!$AF200="")*((AS$1-მონაცემები!$I200)/365)),0)</f>
        <v>0</v>
      </c>
      <c r="AT200" s="8">
        <f>IF(მონაცემები!$I200&lt;&gt;"არ დაწყებულა",((AT$1&gt;მონაცემები!$I200)*OR(მონაცემები!$AF200&gt;AT$1,მონაცემები!$AF200="")*((AT$1-მონაცემები!$I200)/365)),0)</f>
        <v>0</v>
      </c>
      <c r="AU200" s="8">
        <f>IF(მონაცემები!$I200&lt;&gt;"არ დაწყებულა",((AU$1&gt;მონაცემები!$I200)*OR(მონაცემები!$AF200&gt;AU$1,მონაცემები!$AF200="")*((AU$1-მონაცემები!$I200)/365)),0)</f>
        <v>0</v>
      </c>
      <c r="AV200" s="8">
        <f>IF(მონაცემები!$I200&lt;&gt;"არ დაწყებულა",((AV$1&gt;მონაცემები!$I200)*OR(მონაცემები!$AF200&gt;AV$1,მონაცემები!$AF200="")*((AV$1-მონაცემები!$I200)/365)),0)</f>
        <v>0</v>
      </c>
      <c r="AW200" s="8">
        <f>IF(მონაცემები!$I200&lt;&gt;"არ დაწყებულა",((AW$1&gt;მონაცემები!$I200)*OR(მონაცემები!$AF200&gt;AW$1,მონაცემები!$AF200="")*((AW$1-მონაცემები!$I200)/365)),0)</f>
        <v>0</v>
      </c>
      <c r="AX200" s="8">
        <f>IF(მონაცემები!$I200&lt;&gt;"არ დაწყებულა",((AX$1&gt;მონაცემები!$I200)*OR(მონაცემები!$AF200&gt;AX$1,მონაცემები!$AF200="")*((AX$1-მონაცემები!$I200)/365)),0)</f>
        <v>0</v>
      </c>
      <c r="AY200" s="8">
        <f>IF(მონაცემები!$I200&lt;&gt;"არ დაწყებულა",((AY$1&gt;მონაცემები!$I200)*OR(მონაცემები!$AF200&gt;AY$1,მონაცემები!$AF200="")*((AY$1-მონაცემები!$I200)/365)),0)</f>
        <v>0</v>
      </c>
      <c r="AZ200" s="8">
        <f>IF(მონაცემები!$I200&lt;&gt;"არ დაწყებულა",((AZ$1&gt;მონაცემები!$I200)*OR(მონაცემები!$AF200&gt;AZ$1,მონაცემები!$AF200="")*((AZ$1-მონაცემები!$I200)/365)),0)</f>
        <v>0</v>
      </c>
      <c r="BA200" s="8">
        <f>IF(მონაცემები!$I200&lt;&gt;"არ დაწყებულა",((BA$1&gt;მონაცემები!$I200)*OR(მონაცემები!$AF200&gt;BA$1,მონაცემები!$AF200="")*((BA$1-მონაცემები!$I200)/365)),0)</f>
        <v>0</v>
      </c>
      <c r="BB200" s="8">
        <f>IF(მონაცემები!$I200&lt;&gt;"არ დაწყებულა",((BB$1&gt;მონაცემები!$I200)*OR(მონაცემები!$AF200&gt;BB$1,მონაცემები!$AF200="")*((BB$1-მონაცემები!$I200)/365)),0)</f>
        <v>0</v>
      </c>
      <c r="BC200" s="8">
        <f>IF(მონაცემები!$I200&lt;&gt;"არ დაწყებულა",((BC$1&gt;მონაცემები!$I200)*OR(მონაცემები!$AF200&gt;BC$1,მონაცემები!$AF200="")*((BC$1-მონაცემები!$I200)/365)),0)</f>
        <v>0</v>
      </c>
      <c r="BD200" s="8">
        <f>IF(მონაცემები!$I200&lt;&gt;"არ დაწყებულა",((BD$1&gt;მონაცემები!$I200)*OR(მონაცემები!$AF200&gt;BD$1,მონაცემები!$AF200="")*((BD$1-მონაცემები!$I200)/365)),0)</f>
        <v>0</v>
      </c>
    </row>
    <row r="201" spans="2:56">
      <c r="B201" s="8">
        <f>IF(მონაცემები!$I201&lt;&gt;"არ დაწყებულა",((B$1&gt;მონაცემები!$I201)*OR(მონაცემები!$AF201&gt;B$1,მონაცემები!$AF201="")*((B$1-მონაცემები!$I201)/365)),0)</f>
        <v>0</v>
      </c>
      <c r="C201" s="8">
        <f>IF(მონაცემები!$I201&lt;&gt;"არ დაწყებულა",((C$1&gt;მონაცემები!$I201)*OR(მონაცემები!$AF201&gt;C$1,მონაცემები!$AF201="")*((C$1-მონაცემები!$I201)/365)),0)</f>
        <v>0</v>
      </c>
      <c r="D201" s="8">
        <f>IF(მონაცემები!$I201&lt;&gt;"არ დაწყებულა",((D$1&gt;მონაცემები!$I201)*OR(მონაცემები!$AF201&gt;D$1,მონაცემები!$AF201="")*((D$1-მონაცემები!$I201)/365)),0)</f>
        <v>0</v>
      </c>
      <c r="E201" s="8">
        <f>IF(მონაცემები!$I201&lt;&gt;"არ დაწყებულა",((E$1&gt;მონაცემები!$I201)*OR(მონაცემები!$AF201&gt;E$1,მონაცემები!$AF201="")*((E$1-მონაცემები!$I201)/365)),0)</f>
        <v>0</v>
      </c>
      <c r="F201" s="8">
        <f>IF(მონაცემები!$I201&lt;&gt;"არ დაწყებულა",((F$1&gt;მონაცემები!$I201)*OR(მონაცემები!$AF201&gt;F$1,მონაცემები!$AF201="")*((F$1-მონაცემები!$I201)/365)),0)</f>
        <v>0</v>
      </c>
      <c r="G201" s="8">
        <f>IF(მონაცემები!$I201&lt;&gt;"არ დაწყებულა",((G$1&gt;მონაცემები!$I201)*OR(მონაცემები!$AF201&gt;G$1,მონაცემები!$AF201="")*((G$1-მონაცემები!$I201)/365)),0)</f>
        <v>0</v>
      </c>
      <c r="H201" s="8">
        <f>IF(მონაცემები!$I201&lt;&gt;"არ დაწყებულა",((H$1&gt;მონაცემები!$I201)*OR(მონაცემები!$AF201&gt;H$1,მონაცემები!$AF201="")*((H$1-მონაცემები!$I201)/365)),0)</f>
        <v>0</v>
      </c>
      <c r="I201" s="8">
        <f>IF(მონაცემები!$I201&lt;&gt;"არ დაწყებულა",((I$1&gt;მონაცემები!$I201)*OR(მონაცემები!$AF201&gt;I$1,მონაცემები!$AF201="")*((I$1-მონაცემები!$I201)/365)),0)</f>
        <v>0</v>
      </c>
      <c r="J201" s="8">
        <f>IF(მონაცემები!$I201&lt;&gt;"არ დაწყებულა",((J$1&gt;მონაცემები!$I201)*OR(მონაცემები!$AF201&gt;J$1,მონაცემები!$AF201="")*((J$1-მონაცემები!$I201)/365)),0)</f>
        <v>0</v>
      </c>
      <c r="K201" s="8">
        <f>IF(მონაცემები!$I201&lt;&gt;"არ დაწყებულა",((K$1&gt;მონაცემები!$I201)*OR(მონაცემები!$AF201&gt;K$1,მონაცემები!$AF201="")*((K$1-მონაცემები!$I201)/365)),0)</f>
        <v>0</v>
      </c>
      <c r="L201" s="8">
        <f>IF(მონაცემები!$I201&lt;&gt;"არ დაწყებულა",((L$1&gt;მონაცემები!$I201)*OR(მონაცემები!$AF201&gt;L$1,მონაცემები!$AF201="")*((L$1-მონაცემები!$I201)/365)),0)</f>
        <v>0</v>
      </c>
      <c r="M201" s="8">
        <f>IF(მონაცემები!$I201&lt;&gt;"არ დაწყებულა",((M$1&gt;მონაცემები!$I201)*OR(მონაცემები!$AF201&gt;M$1,მონაცემები!$AF201="")*((M$1-მონაცემები!$I201)/365)),0)</f>
        <v>0</v>
      </c>
      <c r="N201" s="8">
        <f>IF(მონაცემები!$I201&lt;&gt;"არ დაწყებულა",((N$1&gt;მონაცემები!$I201)*OR(მონაცემები!$AF201&gt;N$1,მონაცემები!$AF201="")*((N$1-მონაცემები!$I201)/365)),0)</f>
        <v>0</v>
      </c>
      <c r="O201" s="8">
        <f>IF(მონაცემები!$I201&lt;&gt;"არ დაწყებულა",((O$1&gt;მონაცემები!$I201)*OR(მონაცემები!$AF201&gt;O$1,მონაცემები!$AF201="")*((O$1-მონაცემები!$I201)/365)),0)</f>
        <v>0</v>
      </c>
      <c r="P201" s="8">
        <f>IF(მონაცემები!$I201&lt;&gt;"არ დაწყებულა",((P$1&gt;მონაცემები!$I201)*OR(მონაცემები!$AF201&gt;P$1,მონაცემები!$AF201="")*((P$1-მონაცემები!$I201)/365)),0)</f>
        <v>0</v>
      </c>
      <c r="Q201" s="8">
        <f>IF(მონაცემები!$I201&lt;&gt;"არ დაწყებულა",((Q$1&gt;მონაცემები!$I201)*OR(მონაცემები!$AF201&gt;Q$1,მონაცემები!$AF201="")*((Q$1-მონაცემები!$I201)/365)),0)</f>
        <v>6.3013698630136991E-2</v>
      </c>
      <c r="R201" s="8">
        <f>IF(მონაცემები!$I201&lt;&gt;"არ დაწყებულა",((R$1&gt;მონაცემები!$I201)*OR(მონაცემები!$AF201&gt;R$1,მონაცემები!$AF201="")*((R$1-მონაცემები!$I201)/365)),0)</f>
        <v>0.14520547945205478</v>
      </c>
      <c r="S201" s="8">
        <f>IF(მონაცემები!$I201&lt;&gt;"არ დაწყებულა",((S$1&gt;მონაცემები!$I201)*OR(მონაცემები!$AF201&gt;S$1,მონაცემები!$AF201="")*((S$1-მონაცემები!$I201)/365)),0)</f>
        <v>0.23013698630136986</v>
      </c>
      <c r="T201" s="8">
        <f>IF(მონაცემები!$I201&lt;&gt;"არ დაწყებულა",((T$1&gt;მონაცემები!$I201)*OR(მონაცემები!$AF201&gt;T$1,მონაცემები!$AF201="")*((T$1-მონაცემები!$I201)/365)),0)</f>
        <v>0</v>
      </c>
      <c r="U201" s="8">
        <f>IF(მონაცემები!$I201&lt;&gt;"არ დაწყებულა",((U$1&gt;მონაცემები!$I201)*OR(მონაცემები!$AF201&gt;U$1,მონაცემები!$AF201="")*((U$1-მონაცემები!$I201)/365)),0)</f>
        <v>0</v>
      </c>
      <c r="V201" s="8">
        <f>IF(მონაცემები!$I201&lt;&gt;"არ დაწყებულა",((V$1&gt;მონაცემები!$I201)*OR(მონაცემები!$AF201&gt;V$1,მონაცემები!$AF201="")*((V$1-მონაცემები!$I201)/365)),0)</f>
        <v>0</v>
      </c>
      <c r="W201" s="8">
        <f>IF(მონაცემები!$I201&lt;&gt;"არ დაწყებულა",((W$1&gt;მონაცემები!$I201)*OR(მონაცემები!$AF201&gt;W$1,მონაცემები!$AF201="")*((W$1-მონაცემები!$I201)/365)),0)</f>
        <v>0</v>
      </c>
      <c r="X201" s="8">
        <f>IF(მონაცემები!$I201&lt;&gt;"არ დაწყებულა",((X$1&gt;მონაცემები!$I201)*OR(მონაცემები!$AF201&gt;X$1,მონაცემები!$AF201="")*((X$1-მონაცემები!$I201)/365)),0)</f>
        <v>0</v>
      </c>
      <c r="Y201" s="8">
        <f>IF(მონაცემები!$I201&lt;&gt;"არ დაწყებულა",((Y$1&gt;მონაცემები!$I201)*OR(მონაცემები!$AF201&gt;Y$1,მონაცემები!$AF201="")*((Y$1-მონაცემები!$I201)/365)),0)</f>
        <v>0</v>
      </c>
      <c r="Z201" s="8">
        <f>IF(მონაცემები!$I201&lt;&gt;"არ დაწყებულა",((Z$1&gt;მონაცემები!$I201)*OR(მონაცემები!$AF201&gt;Z$1,მონაცემები!$AF201="")*((Z$1-მონაცემები!$I201)/365)),0)</f>
        <v>0</v>
      </c>
      <c r="AA201" s="8">
        <f>IF(მონაცემები!$I201&lt;&gt;"არ დაწყებულა",((AA$1&gt;მონაცემები!$I201)*OR(მონაცემები!$AF201&gt;AA$1,მონაცემები!$AF201="")*((AA$1-მონაცემები!$I201)/365)),0)</f>
        <v>0</v>
      </c>
      <c r="AB201" s="8">
        <f>IF(მონაცემები!$I201&lt;&gt;"არ დაწყებულა",((AB$1&gt;მონაცემები!$I201)*OR(მონაცემები!$AF201&gt;AB$1,მონაცემები!$AF201="")*((AB$1-მონაცემები!$I201)/365)),0)</f>
        <v>0</v>
      </c>
      <c r="AC201" s="8">
        <f>IF(მონაცემები!$I201&lt;&gt;"არ დაწყებულა",((AC$1&gt;მონაცემები!$I201)*OR(მონაცემები!$AF201&gt;AC$1,მონაცემები!$AF201="")*((AC$1-მონაცემები!$I201)/365)),0)</f>
        <v>0</v>
      </c>
      <c r="AD201" s="8">
        <f>IF(მონაცემები!$I201&lt;&gt;"არ დაწყებულა",((AD$1&gt;მონაცემები!$I201)*OR(მონაცემები!$AF201&gt;AD$1,მონაცემები!$AF201="")*((AD$1-მონაცემები!$I201)/365)),0)</f>
        <v>0</v>
      </c>
      <c r="AE201" s="8">
        <f>IF(მონაცემები!$I201&lt;&gt;"არ დაწყებულა",((AE$1&gt;მონაცემები!$I201)*OR(მონაცემები!$AF201&gt;AE$1,მონაცემები!$AF201="")*((AE$1-მონაცემები!$I201)/365)),0)</f>
        <v>0</v>
      </c>
      <c r="AF201" s="8">
        <f>IF(მონაცემები!$I201&lt;&gt;"არ დაწყებულა",((AF$1&gt;მონაცემები!$I201)*OR(მონაცემები!$AF201&gt;AF$1,მონაცემები!$AF201="")*((AF$1-მონაცემები!$I201)/365)),0)</f>
        <v>0</v>
      </c>
      <c r="AG201" s="8">
        <f>IF(მონაცემები!$I201&lt;&gt;"არ დაწყებულა",((AG$1&gt;მონაცემები!$I201)*OR(მონაცემები!$AF201&gt;AG$1,მონაცემები!$AF201="")*((AG$1-მონაცემები!$I201)/365)),0)</f>
        <v>0</v>
      </c>
      <c r="AH201" s="8">
        <f>IF(მონაცემები!$I201&lt;&gt;"არ დაწყებულა",((AH$1&gt;მონაცემები!$I201)*OR(მონაცემები!$AF201&gt;AH$1,მონაცემები!$AF201="")*((AH$1-მონაცემები!$I201)/365)),0)</f>
        <v>0</v>
      </c>
      <c r="AI201" s="8">
        <f>IF(მონაცემები!$I201&lt;&gt;"არ დაწყებულა",((AI$1&gt;მონაცემები!$I201)*OR(მონაცემები!$AF201&gt;AI$1,მონაცემები!$AF201="")*((AI$1-მონაცემები!$I201)/365)),0)</f>
        <v>0</v>
      </c>
      <c r="AJ201" s="8">
        <f>IF(მონაცემები!$I201&lt;&gt;"არ დაწყებულა",((AJ$1&gt;მონაცემები!$I201)*OR(მონაცემები!$AF201&gt;AJ$1,მონაცემები!$AF201="")*((AJ$1-მონაცემები!$I201)/365)),0)</f>
        <v>0</v>
      </c>
      <c r="AK201" s="8">
        <f>IF(მონაცემები!$I201&lt;&gt;"არ დაწყებულა",((AK$1&gt;მონაცემები!$I201)*OR(მონაცემები!$AF201&gt;AK$1,მონაცემები!$AF201="")*((AK$1-მონაცემები!$I201)/365)),0)</f>
        <v>0</v>
      </c>
      <c r="AL201" s="8">
        <f>IF(მონაცემები!$I201&lt;&gt;"არ დაწყებულა",((AL$1&gt;მონაცემები!$I201)*OR(მონაცემები!$AF201&gt;AL$1,მონაცემები!$AF201="")*((AL$1-მონაცემები!$I201)/365)),0)</f>
        <v>0</v>
      </c>
      <c r="AM201" s="8">
        <f>IF(მონაცემები!$I201&lt;&gt;"არ დაწყებულა",((AM$1&gt;მონაცემები!$I201)*OR(მონაცემები!$AF201&gt;AM$1,მონაცემები!$AF201="")*((AM$1-მონაცემები!$I201)/365)),0)</f>
        <v>0</v>
      </c>
      <c r="AN201" s="8">
        <f>IF(მონაცემები!$I201&lt;&gt;"არ დაწყებულა",((AN$1&gt;მონაცემები!$I201)*OR(მონაცემები!$AF201&gt;AN$1,მონაცემები!$AF201="")*((AN$1-მონაცემები!$I201)/365)),0)</f>
        <v>0</v>
      </c>
      <c r="AO201" s="8">
        <f>IF(მონაცემები!$I201&lt;&gt;"არ დაწყებულა",((AO$1&gt;მონაცემები!$I201)*OR(მონაცემები!$AF201&gt;AO$1,მონაცემები!$AF201="")*((AO$1-მონაცემები!$I201)/365)),0)</f>
        <v>0</v>
      </c>
      <c r="AP201" s="8">
        <f>IF(მონაცემები!$I201&lt;&gt;"არ დაწყებულა",((AP$1&gt;მონაცემები!$I201)*OR(მონაცემები!$AF201&gt;AP$1,მონაცემები!$AF201="")*((AP$1-მონაცემები!$I201)/365)),0)</f>
        <v>0</v>
      </c>
      <c r="AQ201" s="8">
        <f>IF(მონაცემები!$I201&lt;&gt;"არ დაწყებულა",((AQ$1&gt;მონაცემები!$I201)*OR(მონაცემები!$AF201&gt;AQ$1,მონაცემები!$AF201="")*((AQ$1-მონაცემები!$I201)/365)),0)</f>
        <v>0</v>
      </c>
      <c r="AR201" s="8">
        <f>IF(მონაცემები!$I201&lt;&gt;"არ დაწყებულა",((AR$1&gt;მონაცემები!$I201)*OR(მონაცემები!$AF201&gt;AR$1,მონაცემები!$AF201="")*((AR$1-მონაცემები!$I201)/365)),0)</f>
        <v>0</v>
      </c>
      <c r="AS201" s="8">
        <f>IF(მონაცემები!$I201&lt;&gt;"არ დაწყებულა",((AS$1&gt;მონაცემები!$I201)*OR(მონაცემები!$AF201&gt;AS$1,მონაცემები!$AF201="")*((AS$1-მონაცემები!$I201)/365)),0)</f>
        <v>0</v>
      </c>
      <c r="AT201" s="8">
        <f>IF(მონაცემები!$I201&lt;&gt;"არ დაწყებულა",((AT$1&gt;მონაცემები!$I201)*OR(მონაცემები!$AF201&gt;AT$1,მონაცემები!$AF201="")*((AT$1-მონაცემები!$I201)/365)),0)</f>
        <v>0</v>
      </c>
      <c r="AU201" s="8">
        <f>IF(მონაცემები!$I201&lt;&gt;"არ დაწყებულა",((AU$1&gt;მონაცემები!$I201)*OR(მონაცემები!$AF201&gt;AU$1,მონაცემები!$AF201="")*((AU$1-მონაცემები!$I201)/365)),0)</f>
        <v>0</v>
      </c>
      <c r="AV201" s="8">
        <f>IF(მონაცემები!$I201&lt;&gt;"არ დაწყებულა",((AV$1&gt;მონაცემები!$I201)*OR(მონაცემები!$AF201&gt;AV$1,მონაცემები!$AF201="")*((AV$1-მონაცემები!$I201)/365)),0)</f>
        <v>0</v>
      </c>
      <c r="AW201" s="8">
        <f>IF(მონაცემები!$I201&lt;&gt;"არ დაწყებულა",((AW$1&gt;მონაცემები!$I201)*OR(მონაცემები!$AF201&gt;AW$1,მონაცემები!$AF201="")*((AW$1-მონაცემები!$I201)/365)),0)</f>
        <v>0</v>
      </c>
      <c r="AX201" s="8">
        <f>IF(მონაცემები!$I201&lt;&gt;"არ დაწყებულა",((AX$1&gt;მონაცემები!$I201)*OR(მონაცემები!$AF201&gt;AX$1,მონაცემები!$AF201="")*((AX$1-მონაცემები!$I201)/365)),0)</f>
        <v>0</v>
      </c>
      <c r="AY201" s="8">
        <f>IF(მონაცემები!$I201&lt;&gt;"არ დაწყებულა",((AY$1&gt;მონაცემები!$I201)*OR(მონაცემები!$AF201&gt;AY$1,მონაცემები!$AF201="")*((AY$1-მონაცემები!$I201)/365)),0)</f>
        <v>0</v>
      </c>
      <c r="AZ201" s="8">
        <f>IF(მონაცემები!$I201&lt;&gt;"არ დაწყებულა",((AZ$1&gt;მონაცემები!$I201)*OR(მონაცემები!$AF201&gt;AZ$1,მონაცემები!$AF201="")*((AZ$1-მონაცემები!$I201)/365)),0)</f>
        <v>0</v>
      </c>
      <c r="BA201" s="8">
        <f>IF(მონაცემები!$I201&lt;&gt;"არ დაწყებულა",((BA$1&gt;მონაცემები!$I201)*OR(მონაცემები!$AF201&gt;BA$1,მონაცემები!$AF201="")*((BA$1-მონაცემები!$I201)/365)),0)</f>
        <v>0</v>
      </c>
      <c r="BB201" s="8">
        <f>IF(მონაცემები!$I201&lt;&gt;"არ დაწყებულა",((BB$1&gt;მონაცემები!$I201)*OR(მონაცემები!$AF201&gt;BB$1,მონაცემები!$AF201="")*((BB$1-მონაცემები!$I201)/365)),0)</f>
        <v>0</v>
      </c>
      <c r="BC201" s="8">
        <f>IF(მონაცემები!$I201&lt;&gt;"არ დაწყებულა",((BC$1&gt;მონაცემები!$I201)*OR(მონაცემები!$AF201&gt;BC$1,მონაცემები!$AF201="")*((BC$1-მონაცემები!$I201)/365)),0)</f>
        <v>0</v>
      </c>
      <c r="BD201" s="8">
        <f>IF(მონაცემები!$I201&lt;&gt;"არ დაწყებულა",((BD$1&gt;მონაცემები!$I201)*OR(მონაცემები!$AF201&gt;BD$1,მონაცემები!$AF201="")*((BD$1-მონაცემები!$I201)/365)),0)</f>
        <v>0</v>
      </c>
    </row>
    <row r="202" spans="2:56">
      <c r="B202" s="8">
        <f>IF(მონაცემები!$I202&lt;&gt;"არ დაწყებულა",((B$1&gt;მონაცემები!$I202)*OR(მონაცემები!$AF202&gt;B$1,მონაცემები!$AF202="")*((B$1-მონაცემები!$I202)/365)),0)</f>
        <v>0</v>
      </c>
      <c r="C202" s="8">
        <f>IF(მონაცემები!$I202&lt;&gt;"არ დაწყებულა",((C$1&gt;მონაცემები!$I202)*OR(მონაცემები!$AF202&gt;C$1,მონაცემები!$AF202="")*((C$1-მონაცემები!$I202)/365)),0)</f>
        <v>0</v>
      </c>
      <c r="D202" s="8">
        <f>IF(მონაცემები!$I202&lt;&gt;"არ დაწყებულა",((D$1&gt;მონაცემები!$I202)*OR(მონაცემები!$AF202&gt;D$1,მონაცემები!$AF202="")*((D$1-მონაცემები!$I202)/365)),0)</f>
        <v>0</v>
      </c>
      <c r="E202" s="8">
        <f>IF(მონაცემები!$I202&lt;&gt;"არ დაწყებულა",((E$1&gt;მონაცემები!$I202)*OR(მონაცემები!$AF202&gt;E$1,მონაცემები!$AF202="")*((E$1-მონაცემები!$I202)/365)),0)</f>
        <v>0</v>
      </c>
      <c r="F202" s="8">
        <f>IF(მონაცემები!$I202&lt;&gt;"არ დაწყებულა",((F$1&gt;მონაცემები!$I202)*OR(მონაცემები!$AF202&gt;F$1,მონაცემები!$AF202="")*((F$1-მონაცემები!$I202)/365)),0)</f>
        <v>0</v>
      </c>
      <c r="G202" s="8">
        <f>IF(მონაცემები!$I202&lt;&gt;"არ დაწყებულა",((G$1&gt;მონაცემები!$I202)*OR(მონაცემები!$AF202&gt;G$1,მონაცემები!$AF202="")*((G$1-მონაცემები!$I202)/365)),0)</f>
        <v>0</v>
      </c>
      <c r="H202" s="8">
        <f>IF(მონაცემები!$I202&lt;&gt;"არ დაწყებულა",((H$1&gt;მონაცემები!$I202)*OR(მონაცემები!$AF202&gt;H$1,მონაცემები!$AF202="")*((H$1-მონაცემები!$I202)/365)),0)</f>
        <v>0</v>
      </c>
      <c r="I202" s="8">
        <f>IF(მონაცემები!$I202&lt;&gt;"არ დაწყებულა",((I$1&gt;მონაცემები!$I202)*OR(მონაცემები!$AF202&gt;I$1,მონაცემები!$AF202="")*((I$1-მონაცემები!$I202)/365)),0)</f>
        <v>0</v>
      </c>
      <c r="J202" s="8">
        <f>IF(მონაცემები!$I202&lt;&gt;"არ დაწყებულა",((J$1&gt;მონაცემები!$I202)*OR(მონაცემები!$AF202&gt;J$1,მონაცემები!$AF202="")*((J$1-მონაცემები!$I202)/365)),0)</f>
        <v>0</v>
      </c>
      <c r="K202" s="8">
        <f>IF(მონაცემები!$I202&lt;&gt;"არ დაწყებულა",((K$1&gt;მონაცემები!$I202)*OR(მონაცემები!$AF202&gt;K$1,მონაცემები!$AF202="")*((K$1-მონაცემები!$I202)/365)),0)</f>
        <v>0</v>
      </c>
      <c r="L202" s="8">
        <f>IF(მონაცემები!$I202&lt;&gt;"არ დაწყებულა",((L$1&gt;მონაცემები!$I202)*OR(მონაცემები!$AF202&gt;L$1,მონაცემები!$AF202="")*((L$1-მონაცემები!$I202)/365)),0)</f>
        <v>0</v>
      </c>
      <c r="M202" s="8">
        <f>IF(მონაცემები!$I202&lt;&gt;"არ დაწყებულა",((M$1&gt;მონაცემები!$I202)*OR(მონაცემები!$AF202&gt;M$1,მონაცემები!$AF202="")*((M$1-მონაცემები!$I202)/365)),0)</f>
        <v>0</v>
      </c>
      <c r="N202" s="8">
        <f>IF(მონაცემები!$I202&lt;&gt;"არ დაწყებულა",((N$1&gt;მონაცემები!$I202)*OR(მონაცემები!$AF202&gt;N$1,მონაცემები!$AF202="")*((N$1-მონაცემები!$I202)/365)),0)</f>
        <v>0</v>
      </c>
      <c r="O202" s="8">
        <f>IF(მონაცემები!$I202&lt;&gt;"არ დაწყებულა",((O$1&gt;მონაცემები!$I202)*OR(მონაცემები!$AF202&gt;O$1,მონაცემები!$AF202="")*((O$1-მონაცემები!$I202)/365)),0)</f>
        <v>0</v>
      </c>
      <c r="P202" s="8">
        <f>IF(მონაცემები!$I202&lt;&gt;"არ დაწყებულა",((P$1&gt;მონაცემები!$I202)*OR(მონაცემები!$AF202&gt;P$1,მონაცემები!$AF202="")*((P$1-მონაცემები!$I202)/365)),0)</f>
        <v>0</v>
      </c>
      <c r="Q202" s="8">
        <f>IF(მონაცემები!$I202&lt;&gt;"არ დაწყებულა",((Q$1&gt;მონაცემები!$I202)*OR(მონაცემები!$AF202&gt;Q$1,მონაცემები!$AF202="")*((Q$1-მონაცემები!$I202)/365)),0)</f>
        <v>0</v>
      </c>
      <c r="R202" s="8">
        <f>IF(მონაცემები!$I202&lt;&gt;"არ დაწყებულა",((R$1&gt;მონაცემები!$I202)*OR(მონაცემები!$AF202&gt;R$1,მონაცემები!$AF202="")*((R$1-მონაცემები!$I202)/365)),0)</f>
        <v>0</v>
      </c>
      <c r="S202" s="8">
        <f>IF(მონაცემები!$I202&lt;&gt;"არ დაწყებულა",((S$1&gt;მონაცემები!$I202)*OR(მონაცემები!$AF202&gt;S$1,მონაცემები!$AF202="")*((S$1-მონაცემები!$I202)/365)),0)</f>
        <v>0</v>
      </c>
      <c r="T202" s="8">
        <f>IF(მონაცემები!$I202&lt;&gt;"არ დაწყებულა",((T$1&gt;მონაცემები!$I202)*OR(მონაცემები!$AF202&gt;T$1,მონაცემები!$AF202="")*((T$1-მონაცემები!$I202)/365)),0)</f>
        <v>0</v>
      </c>
      <c r="U202" s="8">
        <f>IF(მონაცემები!$I202&lt;&gt;"არ დაწყებულა",((U$1&gt;მონაცემები!$I202)*OR(მონაცემები!$AF202&gt;U$1,მონაცემები!$AF202="")*((U$1-მონაცემები!$I202)/365)),0)</f>
        <v>0</v>
      </c>
      <c r="V202" s="8">
        <f>IF(მონაცემები!$I202&lt;&gt;"არ დაწყებულა",((V$1&gt;მონაცემები!$I202)*OR(მონაცემები!$AF202&gt;V$1,მონაცემები!$AF202="")*((V$1-მონაცემები!$I202)/365)),0)</f>
        <v>0</v>
      </c>
      <c r="W202" s="8">
        <f>IF(მონაცემები!$I202&lt;&gt;"არ დაწყებულა",((W$1&gt;მონაცემები!$I202)*OR(მონაცემები!$AF202&gt;W$1,მონაცემები!$AF202="")*((W$1-მონაცემები!$I202)/365)),0)</f>
        <v>0</v>
      </c>
      <c r="X202" s="8">
        <f>IF(მონაცემები!$I202&lt;&gt;"არ დაწყებულა",((X$1&gt;მონაცემები!$I202)*OR(მონაცემები!$AF202&gt;X$1,მონაცემები!$AF202="")*((X$1-მონაცემები!$I202)/365)),0)</f>
        <v>0</v>
      </c>
      <c r="Y202" s="8">
        <f>IF(მონაცემები!$I202&lt;&gt;"არ დაწყებულა",((Y$1&gt;მონაცემები!$I202)*OR(მონაცემები!$AF202&gt;Y$1,მონაცემები!$AF202="")*((Y$1-მონაცემები!$I202)/365)),0)</f>
        <v>0</v>
      </c>
      <c r="Z202" s="8">
        <f>IF(მონაცემები!$I202&lt;&gt;"არ დაწყებულა",((Z$1&gt;მონაცემები!$I202)*OR(მონაცემები!$AF202&gt;Z$1,მონაცემები!$AF202="")*((Z$1-მონაცემები!$I202)/365)),0)</f>
        <v>0</v>
      </c>
      <c r="AA202" s="8">
        <f>IF(მონაცემები!$I202&lt;&gt;"არ დაწყებულა",((AA$1&gt;მონაცემები!$I202)*OR(მონაცემები!$AF202&gt;AA$1,მონაცემები!$AF202="")*((AA$1-მონაცემები!$I202)/365)),0)</f>
        <v>0</v>
      </c>
      <c r="AB202" s="8">
        <f>IF(მონაცემები!$I202&lt;&gt;"არ დაწყებულა",((AB$1&gt;მონაცემები!$I202)*OR(მონაცემები!$AF202&gt;AB$1,მონაცემები!$AF202="")*((AB$1-მონაცემები!$I202)/365)),0)</f>
        <v>0</v>
      </c>
      <c r="AC202" s="8">
        <f>IF(მონაცემები!$I202&lt;&gt;"არ დაწყებულა",((AC$1&gt;მონაცემები!$I202)*OR(მონაცემები!$AF202&gt;AC$1,მონაცემები!$AF202="")*((AC$1-მონაცემები!$I202)/365)),0)</f>
        <v>0</v>
      </c>
      <c r="AD202" s="8">
        <f>IF(მონაცემები!$I202&lt;&gt;"არ დაწყებულა",((AD$1&gt;მონაცემები!$I202)*OR(მონაცემები!$AF202&gt;AD$1,მონაცემები!$AF202="")*((AD$1-მონაცემები!$I202)/365)),0)</f>
        <v>0</v>
      </c>
      <c r="AE202" s="8">
        <f>IF(მონაცემები!$I202&lt;&gt;"არ დაწყებულა",((AE$1&gt;მონაცემები!$I202)*OR(მონაცემები!$AF202&gt;AE$1,მონაცემები!$AF202="")*((AE$1-მონაცემები!$I202)/365)),0)</f>
        <v>0</v>
      </c>
      <c r="AF202" s="8">
        <f>IF(მონაცემები!$I202&lt;&gt;"არ დაწყებულა",((AF$1&gt;მონაცემები!$I202)*OR(მონაცემები!$AF202&gt;AF$1,მონაცემები!$AF202="")*((AF$1-მონაცემები!$I202)/365)),0)</f>
        <v>0</v>
      </c>
      <c r="AG202" s="8">
        <f>IF(მონაცემები!$I202&lt;&gt;"არ დაწყებულა",((AG$1&gt;მონაცემები!$I202)*OR(მონაცემები!$AF202&gt;AG$1,მონაცემები!$AF202="")*((AG$1-მონაცემები!$I202)/365)),0)</f>
        <v>0</v>
      </c>
      <c r="AH202" s="8">
        <f>IF(მონაცემები!$I202&lt;&gt;"არ დაწყებულა",((AH$1&gt;მონაცემები!$I202)*OR(მონაცემები!$AF202&gt;AH$1,მონაცემები!$AF202="")*((AH$1-მონაცემები!$I202)/365)),0)</f>
        <v>0</v>
      </c>
      <c r="AI202" s="8">
        <f>IF(მონაცემები!$I202&lt;&gt;"არ დაწყებულა",((AI$1&gt;მონაცემები!$I202)*OR(მონაცემები!$AF202&gt;AI$1,მონაცემები!$AF202="")*((AI$1-მონაცემები!$I202)/365)),0)</f>
        <v>0</v>
      </c>
      <c r="AJ202" s="8">
        <f>IF(მონაცემები!$I202&lt;&gt;"არ დაწყებულა",((AJ$1&gt;მონაცემები!$I202)*OR(მონაცემები!$AF202&gt;AJ$1,მონაცემები!$AF202="")*((AJ$1-მონაცემები!$I202)/365)),0)</f>
        <v>0</v>
      </c>
      <c r="AK202" s="8">
        <f>IF(მონაცემები!$I202&lt;&gt;"არ დაწყებულა",((AK$1&gt;მონაცემები!$I202)*OR(მონაცემები!$AF202&gt;AK$1,მონაცემები!$AF202="")*((AK$1-მონაცემები!$I202)/365)),0)</f>
        <v>0</v>
      </c>
      <c r="AL202" s="8">
        <f>IF(მონაცემები!$I202&lt;&gt;"არ დაწყებულა",((AL$1&gt;მონაცემები!$I202)*OR(მონაცემები!$AF202&gt;AL$1,მონაცემები!$AF202="")*((AL$1-მონაცემები!$I202)/365)),0)</f>
        <v>0</v>
      </c>
      <c r="AM202" s="8">
        <f>IF(მონაცემები!$I202&lt;&gt;"არ დაწყებულა",((AM$1&gt;მონაცემები!$I202)*OR(მონაცემები!$AF202&gt;AM$1,მონაცემები!$AF202="")*((AM$1-მონაცემები!$I202)/365)),0)</f>
        <v>0</v>
      </c>
      <c r="AN202" s="8">
        <f>IF(მონაცემები!$I202&lt;&gt;"არ დაწყებულა",((AN$1&gt;მონაცემები!$I202)*OR(მონაცემები!$AF202&gt;AN$1,მონაცემები!$AF202="")*((AN$1-მონაცემები!$I202)/365)),0)</f>
        <v>0</v>
      </c>
      <c r="AO202" s="8">
        <f>IF(მონაცემები!$I202&lt;&gt;"არ დაწყებულა",((AO$1&gt;მონაცემები!$I202)*OR(მონაცემები!$AF202&gt;AO$1,მონაცემები!$AF202="")*((AO$1-მონაცემები!$I202)/365)),0)</f>
        <v>0</v>
      </c>
      <c r="AP202" s="8">
        <f>IF(მონაცემები!$I202&lt;&gt;"არ დაწყებულა",((AP$1&gt;მონაცემები!$I202)*OR(მონაცემები!$AF202&gt;AP$1,მონაცემები!$AF202="")*((AP$1-მონაცემები!$I202)/365)),0)</f>
        <v>0</v>
      </c>
      <c r="AQ202" s="8">
        <f>IF(მონაცემები!$I202&lt;&gt;"არ დაწყებულა",((AQ$1&gt;მონაცემები!$I202)*OR(მონაცემები!$AF202&gt;AQ$1,მონაცემები!$AF202="")*((AQ$1-მონაცემები!$I202)/365)),0)</f>
        <v>0</v>
      </c>
      <c r="AR202" s="8">
        <f>IF(მონაცემები!$I202&lt;&gt;"არ დაწყებულა",((AR$1&gt;მონაცემები!$I202)*OR(მონაცემები!$AF202&gt;AR$1,მონაცემები!$AF202="")*((AR$1-მონაცემები!$I202)/365)),0)</f>
        <v>0</v>
      </c>
      <c r="AS202" s="8">
        <f>IF(მონაცემები!$I202&lt;&gt;"არ დაწყებულა",((AS$1&gt;მონაცემები!$I202)*OR(მონაცემები!$AF202&gt;AS$1,მონაცემები!$AF202="")*((AS$1-მონაცემები!$I202)/365)),0)</f>
        <v>0</v>
      </c>
      <c r="AT202" s="8">
        <f>IF(მონაცემები!$I202&lt;&gt;"არ დაწყებულა",((AT$1&gt;მონაცემები!$I202)*OR(მონაცემები!$AF202&gt;AT$1,მონაცემები!$AF202="")*((AT$1-მონაცემები!$I202)/365)),0)</f>
        <v>0</v>
      </c>
      <c r="AU202" s="8">
        <f>IF(მონაცემები!$I202&lt;&gt;"არ დაწყებულა",((AU$1&gt;მონაცემები!$I202)*OR(მონაცემები!$AF202&gt;AU$1,მონაცემები!$AF202="")*((AU$1-მონაცემები!$I202)/365)),0)</f>
        <v>0</v>
      </c>
      <c r="AV202" s="8">
        <f>IF(მონაცემები!$I202&lt;&gt;"არ დაწყებულა",((AV$1&gt;მონაცემები!$I202)*OR(მონაცემები!$AF202&gt;AV$1,მონაცემები!$AF202="")*((AV$1-მონაცემები!$I202)/365)),0)</f>
        <v>0</v>
      </c>
      <c r="AW202" s="8">
        <f>IF(მონაცემები!$I202&lt;&gt;"არ დაწყებულა",((AW$1&gt;მონაცემები!$I202)*OR(მონაცემები!$AF202&gt;AW$1,მონაცემები!$AF202="")*((AW$1-მონაცემები!$I202)/365)),0)</f>
        <v>0</v>
      </c>
      <c r="AX202" s="8">
        <f>IF(მონაცემები!$I202&lt;&gt;"არ დაწყებულა",((AX$1&gt;მონაცემები!$I202)*OR(მონაცემები!$AF202&gt;AX$1,მონაცემები!$AF202="")*((AX$1-მონაცემები!$I202)/365)),0)</f>
        <v>0</v>
      </c>
      <c r="AY202" s="8">
        <f>IF(მონაცემები!$I202&lt;&gt;"არ დაწყებულა",((AY$1&gt;მონაცემები!$I202)*OR(მონაცემები!$AF202&gt;AY$1,მონაცემები!$AF202="")*((AY$1-მონაცემები!$I202)/365)),0)</f>
        <v>0</v>
      </c>
      <c r="AZ202" s="8">
        <f>IF(მონაცემები!$I202&lt;&gt;"არ დაწყებულა",((AZ$1&gt;მონაცემები!$I202)*OR(მონაცემები!$AF202&gt;AZ$1,მონაცემები!$AF202="")*((AZ$1-მონაცემები!$I202)/365)),0)</f>
        <v>0</v>
      </c>
      <c r="BA202" s="8">
        <f>IF(მონაცემები!$I202&lt;&gt;"არ დაწყებულა",((BA$1&gt;მონაცემები!$I202)*OR(მონაცემები!$AF202&gt;BA$1,მონაცემები!$AF202="")*((BA$1-მონაცემები!$I202)/365)),0)</f>
        <v>0</v>
      </c>
      <c r="BB202" s="8">
        <f>IF(მონაცემები!$I202&lt;&gt;"არ დაწყებულა",((BB$1&gt;მონაცემები!$I202)*OR(მონაცემები!$AF202&gt;BB$1,მონაცემები!$AF202="")*((BB$1-მონაცემები!$I202)/365)),0)</f>
        <v>0</v>
      </c>
      <c r="BC202" s="8">
        <f>IF(მონაცემები!$I202&lt;&gt;"არ დაწყებულა",((BC$1&gt;მონაცემები!$I202)*OR(მონაცემები!$AF202&gt;BC$1,მონაცემები!$AF202="")*((BC$1-მონაცემები!$I202)/365)),0)</f>
        <v>0</v>
      </c>
      <c r="BD202" s="8">
        <f>IF(მონაცემები!$I202&lt;&gt;"არ დაწყებულა",((BD$1&gt;მონაცემები!$I202)*OR(მონაცემები!$AF202&gt;BD$1,მონაცემები!$AF202="")*((BD$1-მონაცემები!$I202)/365)),0)</f>
        <v>0</v>
      </c>
    </row>
    <row r="203" spans="2:56">
      <c r="B203" s="8">
        <f>IF(მონაცემები!$I203&lt;&gt;"არ დაწყებულა",((B$1&gt;მონაცემები!$I203)*OR(მონაცემები!$AF203&gt;B$1,მონაცემები!$AF203="")*((B$1-მონაცემები!$I203)/365)),0)</f>
        <v>0.37534246575342467</v>
      </c>
      <c r="C203" s="8">
        <f>IF(მონაცემები!$I203&lt;&gt;"არ დაწყებულა",((C$1&gt;მონაცემები!$I203)*OR(მონაცემები!$AF203&gt;C$1,მონაცემები!$AF203="")*((C$1-მონაცემები!$I203)/365)),0)</f>
        <v>0.46027397260273972</v>
      </c>
      <c r="D203" s="8">
        <f>IF(მონაცემები!$I203&lt;&gt;"არ დაწყებულა",((D$1&gt;მონაცემები!$I203)*OR(მონაცემები!$AF203&gt;D$1,მონაცემები!$AF203="")*((D$1-მონაცემები!$I203)/365)),0)</f>
        <v>0.53698630136986303</v>
      </c>
      <c r="E203" s="8">
        <f>IF(მონაცემები!$I203&lt;&gt;"არ დაწყებულა",((E$1&gt;მონაცემები!$I203)*OR(მონაცემები!$AF203&gt;E$1,მონაცემები!$AF203="")*((E$1-მონაცემები!$I203)/365)),0)</f>
        <v>0.62191780821917808</v>
      </c>
      <c r="F203" s="8">
        <f>IF(მონაცემები!$I203&lt;&gt;"არ დაწყებულა",((F$1&gt;მონაცემები!$I203)*OR(მონაცემები!$AF203&gt;F$1,მონაცემები!$AF203="")*((F$1-მონაცემები!$I203)/365)),0)</f>
        <v>0.70410958904109588</v>
      </c>
      <c r="G203" s="8">
        <f>IF(მონაცემები!$I203&lt;&gt;"არ დაწყებულა",((G$1&gt;მონაცემები!$I203)*OR(მონაცემები!$AF203&gt;G$1,მონაცემები!$AF203="")*((G$1-მონაცემები!$I203)/365)),0)</f>
        <v>0.78904109589041094</v>
      </c>
      <c r="H203" s="8">
        <f>IF(მონაცემები!$I203&lt;&gt;"არ დაწყებულა",((H$1&gt;მონაცემები!$I203)*OR(მონაცემები!$AF203&gt;H$1,მონაცემები!$AF203="")*((H$1-მონაცემები!$I203)/365)),0)</f>
        <v>0.87123287671232874</v>
      </c>
      <c r="I203" s="8">
        <f>IF(მონაცემები!$I203&lt;&gt;"არ დაწყებულა",((I$1&gt;მონაცემები!$I203)*OR(მონაცემები!$AF203&gt;I$1,მონაცემები!$AF203="")*((I$1-მონაცემები!$I203)/365)),0)</f>
        <v>0.95616438356164379</v>
      </c>
      <c r="J203" s="8">
        <f>IF(მონაცემები!$I203&lt;&gt;"არ დაწყებულა",((J$1&gt;მონაცემები!$I203)*OR(მონაცემები!$AF203&gt;J$1,მონაცემები!$AF203="")*((J$1-მონაცემები!$I203)/365)),0)</f>
        <v>1.0410958904109588</v>
      </c>
      <c r="K203" s="8">
        <f>IF(მონაცემები!$I203&lt;&gt;"არ დაწყებულა",((K$1&gt;მონაცემები!$I203)*OR(მონაცემები!$AF203&gt;K$1,მონაცემები!$AF203="")*((K$1-მონაცემები!$I203)/365)),0)</f>
        <v>1.1232876712328768</v>
      </c>
      <c r="L203" s="8">
        <f>IF(მონაცემები!$I203&lt;&gt;"არ დაწყებულა",((L$1&gt;მონაცემები!$I203)*OR(მონაცემები!$AF203&gt;L$1,მონაცემები!$AF203="")*((L$1-მონაცემები!$I203)/365)),0)</f>
        <v>1.2082191780821918</v>
      </c>
      <c r="M203" s="8">
        <f>IF(მონაცემები!$I203&lt;&gt;"არ დაწყებულა",((M$1&gt;მონაცემები!$I203)*OR(მონაცემები!$AF203&gt;M$1,მონაცემები!$AF203="")*((M$1-მონაცემები!$I203)/365)),0)</f>
        <v>1.2904109589041095</v>
      </c>
      <c r="N203" s="8">
        <f>IF(მონაცემები!$I203&lt;&gt;"არ დაწყებულა",((N$1&gt;მონაცემები!$I203)*OR(მონაცემები!$AF203&gt;N$1,მონაცემები!$AF203="")*((N$1-მონაცემები!$I203)/365)),0)</f>
        <v>1.3753424657534246</v>
      </c>
      <c r="O203" s="8">
        <f>IF(მონაცემები!$I203&lt;&gt;"არ დაწყებულა",((O$1&gt;მონაცემები!$I203)*OR(მონაცემები!$AF203&gt;O$1,მონაცემები!$AF203="")*((O$1-მონაცემები!$I203)/365)),0)</f>
        <v>1.4602739726027398</v>
      </c>
      <c r="P203" s="8">
        <f>IF(მონაცემები!$I203&lt;&gt;"არ დაწყებულა",((P$1&gt;მონაცემები!$I203)*OR(მონაცემები!$AF203&gt;P$1,მონაცემები!$AF203="")*((P$1-მონაცემები!$I203)/365)),0)</f>
        <v>1.5397260273972602</v>
      </c>
      <c r="Q203" s="8">
        <f>IF(მონაცემები!$I203&lt;&gt;"არ დაწყებულა",((Q$1&gt;მონაცემები!$I203)*OR(მონაცემები!$AF203&gt;Q$1,მონაცემები!$AF203="")*((Q$1-მონაცემები!$I203)/365)),0)</f>
        <v>1.6246575342465754</v>
      </c>
      <c r="R203" s="8">
        <f>IF(მონაცემები!$I203&lt;&gt;"არ დაწყებულა",((R$1&gt;მონაცემები!$I203)*OR(მონაცემები!$AF203&gt;R$1,მონაცემები!$AF203="")*((R$1-მონაცემები!$I203)/365)),0)</f>
        <v>1.7068493150684931</v>
      </c>
      <c r="S203" s="8">
        <f>IF(მონაცემები!$I203&lt;&gt;"არ დაწყებულა",((S$1&gt;მონაცემები!$I203)*OR(მონაცემები!$AF203&gt;S$1,მონაცემები!$AF203="")*((S$1-მონაცემები!$I203)/365)),0)</f>
        <v>1.7917808219178082</v>
      </c>
      <c r="T203" s="8">
        <f>IF(მონაცემები!$I203&lt;&gt;"არ დაწყებულა",((T$1&gt;მონაცემები!$I203)*OR(მონაცემები!$AF203&gt;T$1,მონაცემები!$AF203="")*((T$1-მონაცემები!$I203)/365)),0)</f>
        <v>0</v>
      </c>
      <c r="U203" s="8">
        <f>IF(მონაცემები!$I203&lt;&gt;"არ დაწყებულა",((U$1&gt;მონაცემები!$I203)*OR(მონაცემები!$AF203&gt;U$1,მონაცემები!$AF203="")*((U$1-მონაცემები!$I203)/365)),0)</f>
        <v>0</v>
      </c>
      <c r="V203" s="8">
        <f>IF(მონაცემები!$I203&lt;&gt;"არ დაწყებულა",((V$1&gt;მონაცემები!$I203)*OR(მონაცემები!$AF203&gt;V$1,მონაცემები!$AF203="")*((V$1-მონაცემები!$I203)/365)),0)</f>
        <v>0</v>
      </c>
      <c r="W203" s="8">
        <f>IF(მონაცემები!$I203&lt;&gt;"არ დაწყებულა",((W$1&gt;მონაცემები!$I203)*OR(მონაცემები!$AF203&gt;W$1,მონაცემები!$AF203="")*((W$1-მონაცემები!$I203)/365)),0)</f>
        <v>0</v>
      </c>
      <c r="X203" s="8">
        <f>IF(მონაცემები!$I203&lt;&gt;"არ დაწყებულა",((X$1&gt;მონაცემები!$I203)*OR(მონაცემები!$AF203&gt;X$1,მონაცემები!$AF203="")*((X$1-მონაცემები!$I203)/365)),0)</f>
        <v>0</v>
      </c>
      <c r="Y203" s="8">
        <f>IF(მონაცემები!$I203&lt;&gt;"არ დაწყებულა",((Y$1&gt;მონაცემები!$I203)*OR(მონაცემები!$AF203&gt;Y$1,მონაცემები!$AF203="")*((Y$1-მონაცემები!$I203)/365)),0)</f>
        <v>0</v>
      </c>
      <c r="Z203" s="8">
        <f>IF(მონაცემები!$I203&lt;&gt;"არ დაწყებულა",((Z$1&gt;მონაცემები!$I203)*OR(მონაცემები!$AF203&gt;Z$1,მონაცემები!$AF203="")*((Z$1-მონაცემები!$I203)/365)),0)</f>
        <v>0</v>
      </c>
      <c r="AA203" s="8">
        <f>IF(მონაცემები!$I203&lt;&gt;"არ დაწყებულა",((AA$1&gt;მონაცემები!$I203)*OR(მონაცემები!$AF203&gt;AA$1,მონაცემები!$AF203="")*((AA$1-მონაცემები!$I203)/365)),0)</f>
        <v>0</v>
      </c>
      <c r="AB203" s="8">
        <f>IF(მონაცემები!$I203&lt;&gt;"არ დაწყებულა",((AB$1&gt;მონაცემები!$I203)*OR(მონაცემები!$AF203&gt;AB$1,მონაცემები!$AF203="")*((AB$1-მონაცემები!$I203)/365)),0)</f>
        <v>0</v>
      </c>
      <c r="AC203" s="8">
        <f>IF(მონაცემები!$I203&lt;&gt;"არ დაწყებულა",((AC$1&gt;მონაცემები!$I203)*OR(მონაცემები!$AF203&gt;AC$1,მონაცემები!$AF203="")*((AC$1-მონაცემები!$I203)/365)),0)</f>
        <v>0</v>
      </c>
      <c r="AD203" s="8">
        <f>IF(მონაცემები!$I203&lt;&gt;"არ დაწყებულა",((AD$1&gt;მონაცემები!$I203)*OR(მონაცემები!$AF203&gt;AD$1,მონაცემები!$AF203="")*((AD$1-მონაცემები!$I203)/365)),0)</f>
        <v>0</v>
      </c>
      <c r="AE203" s="8">
        <f>IF(მონაცემები!$I203&lt;&gt;"არ დაწყებულა",((AE$1&gt;მონაცემები!$I203)*OR(მონაცემები!$AF203&gt;AE$1,მონაცემები!$AF203="")*((AE$1-მონაცემები!$I203)/365)),0)</f>
        <v>0</v>
      </c>
      <c r="AF203" s="8">
        <f>IF(მონაცემები!$I203&lt;&gt;"არ დაწყებულა",((AF$1&gt;მონაცემები!$I203)*OR(მონაცემები!$AF203&gt;AF$1,მონაცემები!$AF203="")*((AF$1-მონაცემები!$I203)/365)),0)</f>
        <v>0</v>
      </c>
      <c r="AG203" s="8">
        <f>IF(მონაცემები!$I203&lt;&gt;"არ დაწყებულა",((AG$1&gt;მონაცემები!$I203)*OR(მონაცემები!$AF203&gt;AG$1,მონაცემები!$AF203="")*((AG$1-მონაცემები!$I203)/365)),0)</f>
        <v>0</v>
      </c>
      <c r="AH203" s="8">
        <f>IF(მონაცემები!$I203&lt;&gt;"არ დაწყებულა",((AH$1&gt;მონაცემები!$I203)*OR(მონაცემები!$AF203&gt;AH$1,მონაცემები!$AF203="")*((AH$1-მონაცემები!$I203)/365)),0)</f>
        <v>0</v>
      </c>
      <c r="AI203" s="8">
        <f>IF(მონაცემები!$I203&lt;&gt;"არ დაწყებულა",((AI$1&gt;მონაცემები!$I203)*OR(მონაცემები!$AF203&gt;AI$1,მონაცემები!$AF203="")*((AI$1-მონაცემები!$I203)/365)),0)</f>
        <v>0</v>
      </c>
      <c r="AJ203" s="8">
        <f>IF(მონაცემები!$I203&lt;&gt;"არ დაწყებულა",((AJ$1&gt;მონაცემები!$I203)*OR(მონაცემები!$AF203&gt;AJ$1,მონაცემები!$AF203="")*((AJ$1-მონაცემები!$I203)/365)),0)</f>
        <v>0</v>
      </c>
      <c r="AK203" s="8">
        <f>IF(მონაცემები!$I203&lt;&gt;"არ დაწყებულა",((AK$1&gt;მონაცემები!$I203)*OR(მონაცემები!$AF203&gt;AK$1,მონაცემები!$AF203="")*((AK$1-მონაცემები!$I203)/365)),0)</f>
        <v>0</v>
      </c>
      <c r="AL203" s="8">
        <f>IF(მონაცემები!$I203&lt;&gt;"არ დაწყებულა",((AL$1&gt;მონაცემები!$I203)*OR(მონაცემები!$AF203&gt;AL$1,მონაცემები!$AF203="")*((AL$1-მონაცემები!$I203)/365)),0)</f>
        <v>0</v>
      </c>
      <c r="AM203" s="8">
        <f>IF(მონაცემები!$I203&lt;&gt;"არ დაწყებულა",((AM$1&gt;მონაცემები!$I203)*OR(მონაცემები!$AF203&gt;AM$1,მონაცემები!$AF203="")*((AM$1-მონაცემები!$I203)/365)),0)</f>
        <v>0</v>
      </c>
      <c r="AN203" s="8">
        <f>IF(მონაცემები!$I203&lt;&gt;"არ დაწყებულა",((AN$1&gt;მონაცემები!$I203)*OR(მონაცემები!$AF203&gt;AN$1,მონაცემები!$AF203="")*((AN$1-მონაცემები!$I203)/365)),0)</f>
        <v>0</v>
      </c>
      <c r="AO203" s="8">
        <f>IF(მონაცემები!$I203&lt;&gt;"არ დაწყებულა",((AO$1&gt;მონაცემები!$I203)*OR(მონაცემები!$AF203&gt;AO$1,მონაცემები!$AF203="")*((AO$1-მონაცემები!$I203)/365)),0)</f>
        <v>0</v>
      </c>
      <c r="AP203" s="8">
        <f>IF(მონაცემები!$I203&lt;&gt;"არ დაწყებულა",((AP$1&gt;მონაცემები!$I203)*OR(მონაცემები!$AF203&gt;AP$1,მონაცემები!$AF203="")*((AP$1-მონაცემები!$I203)/365)),0)</f>
        <v>0</v>
      </c>
      <c r="AQ203" s="8">
        <f>IF(მონაცემები!$I203&lt;&gt;"არ დაწყებულა",((AQ$1&gt;მონაცემები!$I203)*OR(მონაცემები!$AF203&gt;AQ$1,მონაცემები!$AF203="")*((AQ$1-მონაცემები!$I203)/365)),0)</f>
        <v>0</v>
      </c>
      <c r="AR203" s="8">
        <f>IF(მონაცემები!$I203&lt;&gt;"არ დაწყებულა",((AR$1&gt;მონაცემები!$I203)*OR(მონაცემები!$AF203&gt;AR$1,მონაცემები!$AF203="")*((AR$1-მონაცემები!$I203)/365)),0)</f>
        <v>0</v>
      </c>
      <c r="AS203" s="8">
        <f>IF(მონაცემები!$I203&lt;&gt;"არ დაწყებულა",((AS$1&gt;მონაცემები!$I203)*OR(მონაცემები!$AF203&gt;AS$1,მონაცემები!$AF203="")*((AS$1-მონაცემები!$I203)/365)),0)</f>
        <v>0</v>
      </c>
      <c r="AT203" s="8">
        <f>IF(მონაცემები!$I203&lt;&gt;"არ დაწყებულა",((AT$1&gt;მონაცემები!$I203)*OR(მონაცემები!$AF203&gt;AT$1,მონაცემები!$AF203="")*((AT$1-მონაცემები!$I203)/365)),0)</f>
        <v>0</v>
      </c>
      <c r="AU203" s="8">
        <f>IF(მონაცემები!$I203&lt;&gt;"არ დაწყებულა",((AU$1&gt;მონაცემები!$I203)*OR(მონაცემები!$AF203&gt;AU$1,მონაცემები!$AF203="")*((AU$1-მონაცემები!$I203)/365)),0)</f>
        <v>0</v>
      </c>
      <c r="AV203" s="8">
        <f>IF(მონაცემები!$I203&lt;&gt;"არ დაწყებულა",((AV$1&gt;მონაცემები!$I203)*OR(მონაცემები!$AF203&gt;AV$1,მონაცემები!$AF203="")*((AV$1-მონაცემები!$I203)/365)),0)</f>
        <v>0</v>
      </c>
      <c r="AW203" s="8">
        <f>IF(მონაცემები!$I203&lt;&gt;"არ დაწყებულა",((AW$1&gt;მონაცემები!$I203)*OR(მონაცემები!$AF203&gt;AW$1,მონაცემები!$AF203="")*((AW$1-მონაცემები!$I203)/365)),0)</f>
        <v>0</v>
      </c>
      <c r="AX203" s="8">
        <f>IF(მონაცემები!$I203&lt;&gt;"არ დაწყებულა",((AX$1&gt;მონაცემები!$I203)*OR(მონაცემები!$AF203&gt;AX$1,მონაცემები!$AF203="")*((AX$1-მონაცემები!$I203)/365)),0)</f>
        <v>0</v>
      </c>
      <c r="AY203" s="8">
        <f>IF(მონაცემები!$I203&lt;&gt;"არ დაწყებულა",((AY$1&gt;მონაცემები!$I203)*OR(მონაცემები!$AF203&gt;AY$1,მონაცემები!$AF203="")*((AY$1-მონაცემები!$I203)/365)),0)</f>
        <v>0</v>
      </c>
      <c r="AZ203" s="8">
        <f>IF(მონაცემები!$I203&lt;&gt;"არ დაწყებულა",((AZ$1&gt;მონაცემები!$I203)*OR(მონაცემები!$AF203&gt;AZ$1,მონაცემები!$AF203="")*((AZ$1-მონაცემები!$I203)/365)),0)</f>
        <v>0</v>
      </c>
      <c r="BA203" s="8">
        <f>IF(მონაცემები!$I203&lt;&gt;"არ დაწყებულა",((BA$1&gt;მონაცემები!$I203)*OR(მონაცემები!$AF203&gt;BA$1,მონაცემები!$AF203="")*((BA$1-მონაცემები!$I203)/365)),0)</f>
        <v>0</v>
      </c>
      <c r="BB203" s="8">
        <f>IF(მონაცემები!$I203&lt;&gt;"არ დაწყებულა",((BB$1&gt;მონაცემები!$I203)*OR(მონაცემები!$AF203&gt;BB$1,მონაცემები!$AF203="")*((BB$1-მონაცემები!$I203)/365)),0)</f>
        <v>0</v>
      </c>
      <c r="BC203" s="8">
        <f>IF(მონაცემები!$I203&lt;&gt;"არ დაწყებულა",((BC$1&gt;მონაცემები!$I203)*OR(მონაცემები!$AF203&gt;BC$1,მონაცემები!$AF203="")*((BC$1-მონაცემები!$I203)/365)),0)</f>
        <v>0</v>
      </c>
      <c r="BD203" s="8">
        <f>IF(მონაცემები!$I203&lt;&gt;"არ დაწყებულა",((BD$1&gt;მონაცემები!$I203)*OR(მონაცემები!$AF203&gt;BD$1,მონაცემები!$AF203="")*((BD$1-მონაცემები!$I203)/365)),0)</f>
        <v>0</v>
      </c>
    </row>
    <row r="204" spans="2:56">
      <c r="B204" s="8">
        <f>IF(მონაცემები!$I204&lt;&gt;"არ დაწყებულა",((B$1&gt;მონაცემები!$I204)*OR(მონაცემები!$AF204&gt;B$1,მონაცემები!$AF204="")*((B$1-მონაცემები!$I204)/365)),0)</f>
        <v>0</v>
      </c>
      <c r="C204" s="8">
        <f>IF(მონაცემები!$I204&lt;&gt;"არ დაწყებულა",((C$1&gt;მონაცემები!$I204)*OR(მონაცემები!$AF204&gt;C$1,მონაცემები!$AF204="")*((C$1-მონაცემები!$I204)/365)),0)</f>
        <v>0</v>
      </c>
      <c r="D204" s="8">
        <f>IF(მონაცემები!$I204&lt;&gt;"არ დაწყებულა",((D$1&gt;მონაცემები!$I204)*OR(მონაცემები!$AF204&gt;D$1,მონაცემები!$AF204="")*((D$1-მონაცემები!$I204)/365)),0)</f>
        <v>0</v>
      </c>
      <c r="E204" s="8">
        <f>IF(მონაცემები!$I204&lt;&gt;"არ დაწყებულა",((E$1&gt;მონაცემები!$I204)*OR(მონაცემები!$AF204&gt;E$1,მონაცემები!$AF204="")*((E$1-მონაცემები!$I204)/365)),0)</f>
        <v>0</v>
      </c>
      <c r="F204" s="8">
        <f>IF(მონაცემები!$I204&lt;&gt;"არ დაწყებულა",((F$1&gt;მონაცემები!$I204)*OR(მონაცემები!$AF204&gt;F$1,მონაცემები!$AF204="")*((F$1-მონაცემები!$I204)/365)),0)</f>
        <v>0</v>
      </c>
      <c r="G204" s="8">
        <f>IF(მონაცემები!$I204&lt;&gt;"არ დაწყებულა",((G$1&gt;მონაცემები!$I204)*OR(მონაცემები!$AF204&gt;G$1,მონაცემები!$AF204="")*((G$1-მონაცემები!$I204)/365)),0)</f>
        <v>0</v>
      </c>
      <c r="H204" s="8">
        <f>IF(მონაცემები!$I204&lt;&gt;"არ დაწყებულა",((H$1&gt;მონაცემები!$I204)*OR(მონაცემები!$AF204&gt;H$1,მონაცემები!$AF204="")*((H$1-მონაცემები!$I204)/365)),0)</f>
        <v>0</v>
      </c>
      <c r="I204" s="8">
        <f>IF(მონაცემები!$I204&lt;&gt;"არ დაწყებულა",((I$1&gt;მონაცემები!$I204)*OR(მონაცემები!$AF204&gt;I$1,მონაცემები!$AF204="")*((I$1-მონაცემები!$I204)/365)),0)</f>
        <v>0</v>
      </c>
      <c r="J204" s="8">
        <f>IF(მონაცემები!$I204&lt;&gt;"არ დაწყებულა",((J$1&gt;მონაცემები!$I204)*OR(მონაცემები!$AF204&gt;J$1,მონაცემები!$AF204="")*((J$1-მონაცემები!$I204)/365)),0)</f>
        <v>0</v>
      </c>
      <c r="K204" s="8">
        <f>IF(მონაცემები!$I204&lt;&gt;"არ დაწყებულა",((K$1&gt;მონაცემები!$I204)*OR(მონაცემები!$AF204&gt;K$1,მონაცემები!$AF204="")*((K$1-მონაცემები!$I204)/365)),0)</f>
        <v>0</v>
      </c>
      <c r="L204" s="8">
        <f>IF(მონაცემები!$I204&lt;&gt;"არ დაწყებულა",((L$1&gt;მონაცემები!$I204)*OR(მონაცემები!$AF204&gt;L$1,მონაცემები!$AF204="")*((L$1-მონაცემები!$I204)/365)),0)</f>
        <v>0</v>
      </c>
      <c r="M204" s="8">
        <f>IF(მონაცემები!$I204&lt;&gt;"არ დაწყებულა",((M$1&gt;მონაცემები!$I204)*OR(მონაცემები!$AF204&gt;M$1,მონაცემები!$AF204="")*((M$1-მონაცემები!$I204)/365)),0)</f>
        <v>0</v>
      </c>
      <c r="N204" s="8">
        <f>IF(მონაცემები!$I204&lt;&gt;"არ დაწყებულა",((N$1&gt;მონაცემები!$I204)*OR(მონაცემები!$AF204&gt;N$1,მონაცემები!$AF204="")*((N$1-მონაცემები!$I204)/365)),0)</f>
        <v>0</v>
      </c>
      <c r="O204" s="8">
        <f>IF(მონაცემები!$I204&lt;&gt;"არ დაწყებულა",((O$1&gt;მონაცემები!$I204)*OR(მონაცემები!$AF204&gt;O$1,მონაცემები!$AF204="")*((O$1-მონაცემები!$I204)/365)),0)</f>
        <v>0</v>
      </c>
      <c r="P204" s="8">
        <f>IF(მონაცემები!$I204&lt;&gt;"არ დაწყებულა",((P$1&gt;მონაცემები!$I204)*OR(მონაცემები!$AF204&gt;P$1,მონაცემები!$AF204="")*((P$1-მონაცემები!$I204)/365)),0)</f>
        <v>0</v>
      </c>
      <c r="Q204" s="8">
        <f>IF(მონაცემები!$I204&lt;&gt;"არ დაწყებულა",((Q$1&gt;მონაცემები!$I204)*OR(მონაცემები!$AF204&gt;Q$1,მონაცემები!$AF204="")*((Q$1-მონაცემები!$I204)/365)),0)</f>
        <v>8.2191780821917804E-2</v>
      </c>
      <c r="R204" s="8">
        <f>IF(მონაცემები!$I204&lt;&gt;"არ დაწყებულა",((R$1&gt;მონაცემები!$I204)*OR(მონაცემები!$AF204&gt;R$1,მონაცემები!$AF204="")*((R$1-მონაცემები!$I204)/365)),0)</f>
        <v>0.16438356164383561</v>
      </c>
      <c r="S204" s="8">
        <f>IF(მონაცემები!$I204&lt;&gt;"არ დაწყებულა",((S$1&gt;მონაცემები!$I204)*OR(მონაცემები!$AF204&gt;S$1,მონაცემები!$AF204="")*((S$1-მონაცემები!$I204)/365)),0)</f>
        <v>0.24931506849315069</v>
      </c>
      <c r="T204" s="8">
        <f>IF(მონაცემები!$I204&lt;&gt;"არ დაწყებულა",((T$1&gt;მონაცემები!$I204)*OR(მონაცემები!$AF204&gt;T$1,მონაცემები!$AF204="")*((T$1-მონაცემები!$I204)/365)),0)</f>
        <v>0.33150684931506852</v>
      </c>
      <c r="U204" s="8">
        <f>IF(მონაცემები!$I204&lt;&gt;"არ დაწყებულა",((U$1&gt;მონაცემები!$I204)*OR(მონაცემები!$AF204&gt;U$1,მონაცემები!$AF204="")*((U$1-მონაცემები!$I204)/365)),0)</f>
        <v>0</v>
      </c>
      <c r="V204" s="8">
        <f>IF(მონაცემები!$I204&lt;&gt;"არ დაწყებულა",((V$1&gt;მონაცემები!$I204)*OR(მონაცემები!$AF204&gt;V$1,მონაცემები!$AF204="")*((V$1-მონაცემები!$I204)/365)),0)</f>
        <v>0</v>
      </c>
      <c r="W204" s="8">
        <f>IF(მონაცემები!$I204&lt;&gt;"არ დაწყებულა",((W$1&gt;მონაცემები!$I204)*OR(მონაცემები!$AF204&gt;W$1,მონაცემები!$AF204="")*((W$1-მონაცემები!$I204)/365)),0)</f>
        <v>0</v>
      </c>
      <c r="X204" s="8">
        <f>IF(მონაცემები!$I204&lt;&gt;"არ დაწყებულა",((X$1&gt;მონაცემები!$I204)*OR(მონაცემები!$AF204&gt;X$1,მონაცემები!$AF204="")*((X$1-მონაცემები!$I204)/365)),0)</f>
        <v>0</v>
      </c>
      <c r="Y204" s="8">
        <f>IF(მონაცემები!$I204&lt;&gt;"არ დაწყებულა",((Y$1&gt;მონაცემები!$I204)*OR(მონაცემები!$AF204&gt;Y$1,მონაცემები!$AF204="")*((Y$1-მონაცემები!$I204)/365)),0)</f>
        <v>0</v>
      </c>
      <c r="Z204" s="8">
        <f>IF(მონაცემები!$I204&lt;&gt;"არ დაწყებულა",((Z$1&gt;მონაცემები!$I204)*OR(მონაცემები!$AF204&gt;Z$1,მონაცემები!$AF204="")*((Z$1-მონაცემები!$I204)/365)),0)</f>
        <v>0</v>
      </c>
      <c r="AA204" s="8">
        <f>IF(მონაცემები!$I204&lt;&gt;"არ დაწყებულა",((AA$1&gt;მონაცემები!$I204)*OR(მონაცემები!$AF204&gt;AA$1,მონაცემები!$AF204="")*((AA$1-მონაცემები!$I204)/365)),0)</f>
        <v>0</v>
      </c>
      <c r="AB204" s="8">
        <f>IF(მონაცემები!$I204&lt;&gt;"არ დაწყებულა",((AB$1&gt;მონაცემები!$I204)*OR(მონაცემები!$AF204&gt;AB$1,მონაცემები!$AF204="")*((AB$1-მონაცემები!$I204)/365)),0)</f>
        <v>0</v>
      </c>
      <c r="AC204" s="8">
        <f>IF(მონაცემები!$I204&lt;&gt;"არ დაწყებულა",((AC$1&gt;მონაცემები!$I204)*OR(მონაცემები!$AF204&gt;AC$1,მონაცემები!$AF204="")*((AC$1-მონაცემები!$I204)/365)),0)</f>
        <v>0</v>
      </c>
      <c r="AD204" s="8">
        <f>IF(მონაცემები!$I204&lt;&gt;"არ დაწყებულა",((AD$1&gt;მონაცემები!$I204)*OR(მონაცემები!$AF204&gt;AD$1,მონაცემები!$AF204="")*((AD$1-მონაცემები!$I204)/365)),0)</f>
        <v>0</v>
      </c>
      <c r="AE204" s="8">
        <f>IF(მონაცემები!$I204&lt;&gt;"არ დაწყებულა",((AE$1&gt;მონაცემები!$I204)*OR(მონაცემები!$AF204&gt;AE$1,მონაცემები!$AF204="")*((AE$1-მონაცემები!$I204)/365)),0)</f>
        <v>0</v>
      </c>
      <c r="AF204" s="8">
        <f>IF(მონაცემები!$I204&lt;&gt;"არ დაწყებულა",((AF$1&gt;მონაცემები!$I204)*OR(მონაცემები!$AF204&gt;AF$1,მონაცემები!$AF204="")*((AF$1-მონაცემები!$I204)/365)),0)</f>
        <v>0</v>
      </c>
      <c r="AG204" s="8">
        <f>IF(მონაცემები!$I204&lt;&gt;"არ დაწყებულა",((AG$1&gt;მონაცემები!$I204)*OR(მონაცემები!$AF204&gt;AG$1,მონაცემები!$AF204="")*((AG$1-მონაცემები!$I204)/365)),0)</f>
        <v>0</v>
      </c>
      <c r="AH204" s="8">
        <f>IF(მონაცემები!$I204&lt;&gt;"არ დაწყებულა",((AH$1&gt;მონაცემები!$I204)*OR(მონაცემები!$AF204&gt;AH$1,მონაცემები!$AF204="")*((AH$1-მონაცემები!$I204)/365)),0)</f>
        <v>0</v>
      </c>
      <c r="AI204" s="8">
        <f>IF(მონაცემები!$I204&lt;&gt;"არ დაწყებულა",((AI$1&gt;მონაცემები!$I204)*OR(მონაცემები!$AF204&gt;AI$1,მონაცემები!$AF204="")*((AI$1-მონაცემები!$I204)/365)),0)</f>
        <v>0</v>
      </c>
      <c r="AJ204" s="8">
        <f>IF(მონაცემები!$I204&lt;&gt;"არ დაწყებულა",((AJ$1&gt;მონაცემები!$I204)*OR(მონაცემები!$AF204&gt;AJ$1,მონაცემები!$AF204="")*((AJ$1-მონაცემები!$I204)/365)),0)</f>
        <v>0</v>
      </c>
      <c r="AK204" s="8">
        <f>IF(მონაცემები!$I204&lt;&gt;"არ დაწყებულა",((AK$1&gt;მონაცემები!$I204)*OR(მონაცემები!$AF204&gt;AK$1,მონაცემები!$AF204="")*((AK$1-მონაცემები!$I204)/365)),0)</f>
        <v>0</v>
      </c>
      <c r="AL204" s="8">
        <f>IF(მონაცემები!$I204&lt;&gt;"არ დაწყებულა",((AL$1&gt;მონაცემები!$I204)*OR(მონაცემები!$AF204&gt;AL$1,მონაცემები!$AF204="")*((AL$1-მონაცემები!$I204)/365)),0)</f>
        <v>0</v>
      </c>
      <c r="AM204" s="8">
        <f>IF(მონაცემები!$I204&lt;&gt;"არ დაწყებულა",((AM$1&gt;მონაცემები!$I204)*OR(მონაცემები!$AF204&gt;AM$1,მონაცემები!$AF204="")*((AM$1-მონაცემები!$I204)/365)),0)</f>
        <v>0</v>
      </c>
      <c r="AN204" s="8">
        <f>IF(მონაცემები!$I204&lt;&gt;"არ დაწყებულა",((AN$1&gt;მონაცემები!$I204)*OR(მონაცემები!$AF204&gt;AN$1,მონაცემები!$AF204="")*((AN$1-მონაცემები!$I204)/365)),0)</f>
        <v>0</v>
      </c>
      <c r="AO204" s="8">
        <f>IF(მონაცემები!$I204&lt;&gt;"არ დაწყებულა",((AO$1&gt;მონაცემები!$I204)*OR(მონაცემები!$AF204&gt;AO$1,მონაცემები!$AF204="")*((AO$1-მონაცემები!$I204)/365)),0)</f>
        <v>0</v>
      </c>
      <c r="AP204" s="8">
        <f>IF(მონაცემები!$I204&lt;&gt;"არ დაწყებულა",((AP$1&gt;მონაცემები!$I204)*OR(მონაცემები!$AF204&gt;AP$1,მონაცემები!$AF204="")*((AP$1-მონაცემები!$I204)/365)),0)</f>
        <v>0</v>
      </c>
      <c r="AQ204" s="8">
        <f>IF(მონაცემები!$I204&lt;&gt;"არ დაწყებულა",((AQ$1&gt;მონაცემები!$I204)*OR(მონაცემები!$AF204&gt;AQ$1,მონაცემები!$AF204="")*((AQ$1-მონაცემები!$I204)/365)),0)</f>
        <v>0</v>
      </c>
      <c r="AR204" s="8">
        <f>IF(მონაცემები!$I204&lt;&gt;"არ დაწყებულა",((AR$1&gt;მონაცემები!$I204)*OR(მონაცემები!$AF204&gt;AR$1,მონაცემები!$AF204="")*((AR$1-მონაცემები!$I204)/365)),0)</f>
        <v>0</v>
      </c>
      <c r="AS204" s="8">
        <f>IF(მონაცემები!$I204&lt;&gt;"არ დაწყებულა",((AS$1&gt;მონაცემები!$I204)*OR(მონაცემები!$AF204&gt;AS$1,მონაცემები!$AF204="")*((AS$1-მონაცემები!$I204)/365)),0)</f>
        <v>0</v>
      </c>
      <c r="AT204" s="8">
        <f>IF(მონაცემები!$I204&lt;&gt;"არ დაწყებულა",((AT$1&gt;მონაცემები!$I204)*OR(მონაცემები!$AF204&gt;AT$1,მონაცემები!$AF204="")*((AT$1-მონაცემები!$I204)/365)),0)</f>
        <v>0</v>
      </c>
      <c r="AU204" s="8">
        <f>IF(მონაცემები!$I204&lt;&gt;"არ დაწყებულა",((AU$1&gt;მონაცემები!$I204)*OR(მონაცემები!$AF204&gt;AU$1,მონაცემები!$AF204="")*((AU$1-მონაცემები!$I204)/365)),0)</f>
        <v>0</v>
      </c>
      <c r="AV204" s="8">
        <f>IF(მონაცემები!$I204&lt;&gt;"არ დაწყებულა",((AV$1&gt;მონაცემები!$I204)*OR(მონაცემები!$AF204&gt;AV$1,მონაცემები!$AF204="")*((AV$1-მონაცემები!$I204)/365)),0)</f>
        <v>0</v>
      </c>
      <c r="AW204" s="8">
        <f>IF(მონაცემები!$I204&lt;&gt;"არ დაწყებულა",((AW$1&gt;მონაცემები!$I204)*OR(მონაცემები!$AF204&gt;AW$1,მონაცემები!$AF204="")*((AW$1-მონაცემები!$I204)/365)),0)</f>
        <v>0</v>
      </c>
      <c r="AX204" s="8">
        <f>IF(მონაცემები!$I204&lt;&gt;"არ დაწყებულა",((AX$1&gt;მონაცემები!$I204)*OR(მონაცემები!$AF204&gt;AX$1,მონაცემები!$AF204="")*((AX$1-მონაცემები!$I204)/365)),0)</f>
        <v>0</v>
      </c>
      <c r="AY204" s="8">
        <f>IF(მონაცემები!$I204&lt;&gt;"არ დაწყებულა",((AY$1&gt;მონაცემები!$I204)*OR(მონაცემები!$AF204&gt;AY$1,მონაცემები!$AF204="")*((AY$1-მონაცემები!$I204)/365)),0)</f>
        <v>0</v>
      </c>
      <c r="AZ204" s="8">
        <f>IF(მონაცემები!$I204&lt;&gt;"არ დაწყებულა",((AZ$1&gt;მონაცემები!$I204)*OR(მონაცემები!$AF204&gt;AZ$1,მონაცემები!$AF204="")*((AZ$1-მონაცემები!$I204)/365)),0)</f>
        <v>0</v>
      </c>
      <c r="BA204" s="8">
        <f>IF(მონაცემები!$I204&lt;&gt;"არ დაწყებულა",((BA$1&gt;მონაცემები!$I204)*OR(მონაცემები!$AF204&gt;BA$1,მონაცემები!$AF204="")*((BA$1-მონაცემები!$I204)/365)),0)</f>
        <v>0</v>
      </c>
      <c r="BB204" s="8">
        <f>IF(მონაცემები!$I204&lt;&gt;"არ დაწყებულა",((BB$1&gt;მონაცემები!$I204)*OR(მონაცემები!$AF204&gt;BB$1,მონაცემები!$AF204="")*((BB$1-მონაცემები!$I204)/365)),0)</f>
        <v>0</v>
      </c>
      <c r="BC204" s="8">
        <f>IF(მონაცემები!$I204&lt;&gt;"არ დაწყებულა",((BC$1&gt;მონაცემები!$I204)*OR(მონაცემები!$AF204&gt;BC$1,მონაცემები!$AF204="")*((BC$1-მონაცემები!$I204)/365)),0)</f>
        <v>0</v>
      </c>
      <c r="BD204" s="8">
        <f>IF(მონაცემები!$I204&lt;&gt;"არ დაწყებულა",((BD$1&gt;მონაცემები!$I204)*OR(მონაცემები!$AF204&gt;BD$1,მონაცემები!$AF204="")*((BD$1-მონაცემები!$I204)/365)),0)</f>
        <v>0</v>
      </c>
    </row>
    <row r="205" spans="2:56">
      <c r="B205" s="8">
        <f>IF(მონაცემები!$I205&lt;&gt;"არ დაწყებულა",((B$1&gt;მონაცემები!$I205)*OR(მონაცემები!$AF205&gt;B$1,მონაცემები!$AF205="")*((B$1-მონაცემები!$I205)/365)),0)</f>
        <v>0</v>
      </c>
      <c r="C205" s="8">
        <f>IF(მონაცემები!$I205&lt;&gt;"არ დაწყებულა",((C$1&gt;მონაცემები!$I205)*OR(მონაცემები!$AF205&gt;C$1,მონაცემები!$AF205="")*((C$1-მონაცემები!$I205)/365)),0)</f>
        <v>0</v>
      </c>
      <c r="D205" s="8">
        <f>IF(მონაცემები!$I205&lt;&gt;"არ დაწყებულა",((D$1&gt;მონაცემები!$I205)*OR(მონაცემები!$AF205&gt;D$1,მონაცემები!$AF205="")*((D$1-მონაცემები!$I205)/365)),0)</f>
        <v>0</v>
      </c>
      <c r="E205" s="8">
        <f>IF(მონაცემები!$I205&lt;&gt;"არ დაწყებულა",((E$1&gt;მონაცემები!$I205)*OR(მონაცემები!$AF205&gt;E$1,მონაცემები!$AF205="")*((E$1-მონაცემები!$I205)/365)),0)</f>
        <v>0</v>
      </c>
      <c r="F205" s="8">
        <f>IF(მონაცემები!$I205&lt;&gt;"არ დაწყებულა",((F$1&gt;მონაცემები!$I205)*OR(მონაცემები!$AF205&gt;F$1,მონაცემები!$AF205="")*((F$1-მონაცემები!$I205)/365)),0)</f>
        <v>0</v>
      </c>
      <c r="G205" s="8">
        <f>IF(მონაცემები!$I205&lt;&gt;"არ დაწყებულა",((G$1&gt;მონაცემები!$I205)*OR(მონაცემები!$AF205&gt;G$1,მონაცემები!$AF205="")*((G$1-მონაცემები!$I205)/365)),0)</f>
        <v>0</v>
      </c>
      <c r="H205" s="8">
        <f>IF(მონაცემები!$I205&lt;&gt;"არ დაწყებულა",((H$1&gt;მონაცემები!$I205)*OR(მონაცემები!$AF205&gt;H$1,მონაცემები!$AF205="")*((H$1-მონაცემები!$I205)/365)),0)</f>
        <v>0</v>
      </c>
      <c r="I205" s="8">
        <f>IF(მონაცემები!$I205&lt;&gt;"არ დაწყებულა",((I$1&gt;მონაცემები!$I205)*OR(მონაცემები!$AF205&gt;I$1,მონაცემები!$AF205="")*((I$1-მონაცემები!$I205)/365)),0)</f>
        <v>0</v>
      </c>
      <c r="J205" s="8">
        <f>IF(მონაცემები!$I205&lt;&gt;"არ დაწყებულა",((J$1&gt;მონაცემები!$I205)*OR(მონაცემები!$AF205&gt;J$1,მონაცემები!$AF205="")*((J$1-მონაცემები!$I205)/365)),0)</f>
        <v>0</v>
      </c>
      <c r="K205" s="8">
        <f>IF(მონაცემები!$I205&lt;&gt;"არ დაწყებულა",((K$1&gt;მონაცემები!$I205)*OR(მონაცემები!$AF205&gt;K$1,მონაცემები!$AF205="")*((K$1-მონაცემები!$I205)/365)),0)</f>
        <v>0</v>
      </c>
      <c r="L205" s="8">
        <f>IF(მონაცემები!$I205&lt;&gt;"არ დაწყებულა",((L$1&gt;მონაცემები!$I205)*OR(მონაცემები!$AF205&gt;L$1,მონაცემები!$AF205="")*((L$1-მონაცემები!$I205)/365)),0)</f>
        <v>0</v>
      </c>
      <c r="M205" s="8">
        <f>IF(მონაცემები!$I205&lt;&gt;"არ დაწყებულა",((M$1&gt;მონაცემები!$I205)*OR(მონაცემები!$AF205&gt;M$1,მონაცემები!$AF205="")*((M$1-მონაცემები!$I205)/365)),0)</f>
        <v>0</v>
      </c>
      <c r="N205" s="8">
        <f>IF(მონაცემები!$I205&lt;&gt;"არ დაწყებულა",((N$1&gt;მონაცემები!$I205)*OR(მონაცემები!$AF205&gt;N$1,მონაცემები!$AF205="")*((N$1-მონაცემები!$I205)/365)),0)</f>
        <v>0</v>
      </c>
      <c r="O205" s="8">
        <f>IF(მონაცემები!$I205&lt;&gt;"არ დაწყებულა",((O$1&gt;მონაცემები!$I205)*OR(მონაცემები!$AF205&gt;O$1,მონაცემები!$AF205="")*((O$1-მონაცემები!$I205)/365)),0)</f>
        <v>0</v>
      </c>
      <c r="P205" s="8">
        <f>IF(მონაცემები!$I205&lt;&gt;"არ დაწყებულა",((P$1&gt;მონაცემები!$I205)*OR(მონაცემები!$AF205&gt;P$1,მონაცემები!$AF205="")*((P$1-მონაცემები!$I205)/365)),0)</f>
        <v>0</v>
      </c>
      <c r="Q205" s="8">
        <f>IF(მონაცემები!$I205&lt;&gt;"არ დაწყებულა",((Q$1&gt;მონაცემები!$I205)*OR(მონაცემები!$AF205&gt;Q$1,მონაცემები!$AF205="")*((Q$1-მონაცემები!$I205)/365)),0)</f>
        <v>5.4794520547945206E-3</v>
      </c>
      <c r="R205" s="8">
        <f>IF(მონაცემები!$I205&lt;&gt;"არ დაწყებულა",((R$1&gt;მონაცემები!$I205)*OR(მონაცემები!$AF205&gt;R$1,მონაცემები!$AF205="")*((R$1-მონაცემები!$I205)/365)),0)</f>
        <v>8.7671232876712329E-2</v>
      </c>
      <c r="S205" s="8">
        <f>IF(მონაცემები!$I205&lt;&gt;"არ დაწყებულა",((S$1&gt;მონაცემები!$I205)*OR(მონაცემები!$AF205&gt;S$1,მონაცემები!$AF205="")*((S$1-მონაცემები!$I205)/365)),0)</f>
        <v>0.17260273972602741</v>
      </c>
      <c r="T205" s="8">
        <f>IF(მონაცემები!$I205&lt;&gt;"არ დაწყებულა",((T$1&gt;მონაცემები!$I205)*OR(მონაცემები!$AF205&gt;T$1,მონაცემები!$AF205="")*((T$1-მონაცემები!$I205)/365)),0)</f>
        <v>0.25479452054794521</v>
      </c>
      <c r="U205" s="8">
        <f>IF(მონაცემები!$I205&lt;&gt;"არ დაწყებულა",((U$1&gt;მონაცემები!$I205)*OR(მონაცემები!$AF205&gt;U$1,მონაცემები!$AF205="")*((U$1-მონაცემები!$I205)/365)),0)</f>
        <v>0.33972602739726027</v>
      </c>
      <c r="V205" s="8">
        <f>IF(მონაცემები!$I205&lt;&gt;"არ დაწყებულა",((V$1&gt;მონაცემები!$I205)*OR(მონაცემები!$AF205&gt;V$1,მონაცემები!$AF205="")*((V$1-მონაცემები!$I205)/365)),0)</f>
        <v>0.42465753424657532</v>
      </c>
      <c r="W205" s="8">
        <f>IF(მონაცემები!$I205&lt;&gt;"არ დაწყებულა",((W$1&gt;მონაცემები!$I205)*OR(მონაცემები!$AF205&gt;W$1,მონაცემები!$AF205="")*((W$1-მონაცემები!$I205)/365)),0)</f>
        <v>0.50684931506849318</v>
      </c>
      <c r="X205" s="8">
        <f>IF(მონაცემები!$I205&lt;&gt;"არ დაწყებულა",((X$1&gt;მონაცემები!$I205)*OR(მონაცემები!$AF205&gt;X$1,მონაცემები!$AF205="")*((X$1-მონაცემები!$I205)/365)),0)</f>
        <v>0.59178082191780823</v>
      </c>
      <c r="Y205" s="8">
        <f>IF(მონაცემები!$I205&lt;&gt;"არ დაწყებულა",((Y$1&gt;მონაცემები!$I205)*OR(მონაცემები!$AF205&gt;Y$1,მონაცემები!$AF205="")*((Y$1-მონაცემები!$I205)/365)),0)</f>
        <v>0.67397260273972603</v>
      </c>
      <c r="Z205" s="8">
        <f>IF(მონაცემები!$I205&lt;&gt;"არ დაწყებულა",((Z$1&gt;მონაცემები!$I205)*OR(მონაცემები!$AF205&gt;Z$1,მონაცემები!$AF205="")*((Z$1-მონაცემები!$I205)/365)),0)</f>
        <v>0.75890410958904109</v>
      </c>
      <c r="AA205" s="8">
        <f>IF(მონაცემები!$I205&lt;&gt;"არ დაწყებულა",((AA$1&gt;მონაცემები!$I205)*OR(მონაცემები!$AF205&gt;AA$1,მონაცემები!$AF205="")*((AA$1-მონაცემები!$I205)/365)),0)</f>
        <v>0.84383561643835614</v>
      </c>
      <c r="AB205" s="8">
        <f>IF(მონაცემები!$I205&lt;&gt;"არ დაწყებულა",((AB$1&gt;მონაცემები!$I205)*OR(მონაცემები!$AF205&gt;AB$1,მონაცემები!$AF205="")*((AB$1-მონაცემები!$I205)/365)),0)</f>
        <v>0.92054794520547945</v>
      </c>
      <c r="AC205" s="8">
        <f>IF(მონაცემები!$I205&lt;&gt;"არ დაწყებულა",((AC$1&gt;მონაცემები!$I205)*OR(მონაცემები!$AF205&gt;AC$1,მონაცემები!$AF205="")*((AC$1-მონაცემები!$I205)/365)),0)</f>
        <v>1.0054794520547945</v>
      </c>
      <c r="AD205" s="8">
        <f>IF(მონაცემები!$I205&lt;&gt;"არ დაწყებულა",((AD$1&gt;მონაცემები!$I205)*OR(მონაცემები!$AF205&gt;AD$1,მონაცემები!$AF205="")*((AD$1-მონაცემები!$I205)/365)),0)</f>
        <v>0</v>
      </c>
      <c r="AE205" s="8">
        <f>IF(მონაცემები!$I205&lt;&gt;"არ დაწყებულა",((AE$1&gt;მონაცემები!$I205)*OR(მონაცემები!$AF205&gt;AE$1,მონაცემები!$AF205="")*((AE$1-მონაცემები!$I205)/365)),0)</f>
        <v>0</v>
      </c>
      <c r="AF205" s="8">
        <f>IF(მონაცემები!$I205&lt;&gt;"არ დაწყებულა",((AF$1&gt;მონაცემები!$I205)*OR(მონაცემები!$AF205&gt;AF$1,მონაცემები!$AF205="")*((AF$1-მონაცემები!$I205)/365)),0)</f>
        <v>0</v>
      </c>
      <c r="AG205" s="8">
        <f>IF(მონაცემები!$I205&lt;&gt;"არ დაწყებულა",((AG$1&gt;მონაცემები!$I205)*OR(მონაცემები!$AF205&gt;AG$1,მონაცემები!$AF205="")*((AG$1-მონაცემები!$I205)/365)),0)</f>
        <v>0</v>
      </c>
      <c r="AH205" s="8">
        <f>IF(მონაცემები!$I205&lt;&gt;"არ დაწყებულა",((AH$1&gt;მონაცემები!$I205)*OR(მონაცემები!$AF205&gt;AH$1,მონაცემები!$AF205="")*((AH$1-მონაცემები!$I205)/365)),0)</f>
        <v>0</v>
      </c>
      <c r="AI205" s="8">
        <f>IF(მონაცემები!$I205&lt;&gt;"არ დაწყებულა",((AI$1&gt;მონაცემები!$I205)*OR(მონაცემები!$AF205&gt;AI$1,მონაცემები!$AF205="")*((AI$1-მონაცემები!$I205)/365)),0)</f>
        <v>0</v>
      </c>
      <c r="AJ205" s="8">
        <f>IF(მონაცემები!$I205&lt;&gt;"არ დაწყებულა",((AJ$1&gt;მონაცემები!$I205)*OR(მონაცემები!$AF205&gt;AJ$1,მონაცემები!$AF205="")*((AJ$1-მონაცემები!$I205)/365)),0)</f>
        <v>0</v>
      </c>
      <c r="AK205" s="8">
        <f>IF(მონაცემები!$I205&lt;&gt;"არ დაწყებულა",((AK$1&gt;მონაცემები!$I205)*OR(მონაცემები!$AF205&gt;AK$1,მონაცემები!$AF205="")*((AK$1-მონაცემები!$I205)/365)),0)</f>
        <v>0</v>
      </c>
      <c r="AL205" s="8">
        <f>IF(მონაცემები!$I205&lt;&gt;"არ დაწყებულა",((AL$1&gt;მონაცემები!$I205)*OR(მონაცემები!$AF205&gt;AL$1,მონაცემები!$AF205="")*((AL$1-მონაცემები!$I205)/365)),0)</f>
        <v>0</v>
      </c>
      <c r="AM205" s="8">
        <f>IF(მონაცემები!$I205&lt;&gt;"არ დაწყებულა",((AM$1&gt;მონაცემები!$I205)*OR(მონაცემები!$AF205&gt;AM$1,მონაცემები!$AF205="")*((AM$1-მონაცემები!$I205)/365)),0)</f>
        <v>0</v>
      </c>
      <c r="AN205" s="8">
        <f>IF(მონაცემები!$I205&lt;&gt;"არ დაწყებულა",((AN$1&gt;მონაცემები!$I205)*OR(მონაცემები!$AF205&gt;AN$1,მონაცემები!$AF205="")*((AN$1-მონაცემები!$I205)/365)),0)</f>
        <v>0</v>
      </c>
      <c r="AO205" s="8">
        <f>IF(მონაცემები!$I205&lt;&gt;"არ დაწყებულა",((AO$1&gt;მონაცემები!$I205)*OR(მონაცემები!$AF205&gt;AO$1,მონაცემები!$AF205="")*((AO$1-მონაცემები!$I205)/365)),0)</f>
        <v>0</v>
      </c>
      <c r="AP205" s="8">
        <f>IF(მონაცემები!$I205&lt;&gt;"არ დაწყებულა",((AP$1&gt;მონაცემები!$I205)*OR(მონაცემები!$AF205&gt;AP$1,მონაცემები!$AF205="")*((AP$1-მონაცემები!$I205)/365)),0)</f>
        <v>0</v>
      </c>
      <c r="AQ205" s="8">
        <f>IF(მონაცემები!$I205&lt;&gt;"არ დაწყებულა",((AQ$1&gt;მონაცემები!$I205)*OR(მონაცემები!$AF205&gt;AQ$1,მონაცემები!$AF205="")*((AQ$1-მონაცემები!$I205)/365)),0)</f>
        <v>0</v>
      </c>
      <c r="AR205" s="8">
        <f>IF(მონაცემები!$I205&lt;&gt;"არ დაწყებულა",((AR$1&gt;მონაცემები!$I205)*OR(მონაცემები!$AF205&gt;AR$1,მონაცემები!$AF205="")*((AR$1-მონაცემები!$I205)/365)),0)</f>
        <v>0</v>
      </c>
      <c r="AS205" s="8">
        <f>IF(მონაცემები!$I205&lt;&gt;"არ დაწყებულა",((AS$1&gt;მონაცემები!$I205)*OR(მონაცემები!$AF205&gt;AS$1,მონაცემები!$AF205="")*((AS$1-მონაცემები!$I205)/365)),0)</f>
        <v>0</v>
      </c>
      <c r="AT205" s="8">
        <f>IF(მონაცემები!$I205&lt;&gt;"არ დაწყებულა",((AT$1&gt;მონაცემები!$I205)*OR(მონაცემები!$AF205&gt;AT$1,მონაცემები!$AF205="")*((AT$1-მონაცემები!$I205)/365)),0)</f>
        <v>0</v>
      </c>
      <c r="AU205" s="8">
        <f>IF(მონაცემები!$I205&lt;&gt;"არ დაწყებულა",((AU$1&gt;მონაცემები!$I205)*OR(მონაცემები!$AF205&gt;AU$1,მონაცემები!$AF205="")*((AU$1-მონაცემები!$I205)/365)),0)</f>
        <v>0</v>
      </c>
      <c r="AV205" s="8">
        <f>IF(მონაცემები!$I205&lt;&gt;"არ დაწყებულა",((AV$1&gt;მონაცემები!$I205)*OR(მონაცემები!$AF205&gt;AV$1,მონაცემები!$AF205="")*((AV$1-მონაცემები!$I205)/365)),0)</f>
        <v>0</v>
      </c>
      <c r="AW205" s="8">
        <f>IF(მონაცემები!$I205&lt;&gt;"არ დაწყებულა",((AW$1&gt;მონაცემები!$I205)*OR(მონაცემები!$AF205&gt;AW$1,მონაცემები!$AF205="")*((AW$1-მონაცემები!$I205)/365)),0)</f>
        <v>0</v>
      </c>
      <c r="AX205" s="8">
        <f>IF(მონაცემები!$I205&lt;&gt;"არ დაწყებულა",((AX$1&gt;მონაცემები!$I205)*OR(მონაცემები!$AF205&gt;AX$1,მონაცემები!$AF205="")*((AX$1-მონაცემები!$I205)/365)),0)</f>
        <v>0</v>
      </c>
      <c r="AY205" s="8">
        <f>IF(მონაცემები!$I205&lt;&gt;"არ დაწყებულა",((AY$1&gt;მონაცემები!$I205)*OR(მონაცემები!$AF205&gt;AY$1,მონაცემები!$AF205="")*((AY$1-მონაცემები!$I205)/365)),0)</f>
        <v>0</v>
      </c>
      <c r="AZ205" s="8">
        <f>IF(მონაცემები!$I205&lt;&gt;"არ დაწყებულა",((AZ$1&gt;მონაცემები!$I205)*OR(მონაცემები!$AF205&gt;AZ$1,მონაცემები!$AF205="")*((AZ$1-მონაცემები!$I205)/365)),0)</f>
        <v>0</v>
      </c>
      <c r="BA205" s="8">
        <f>IF(მონაცემები!$I205&lt;&gt;"არ დაწყებულა",((BA$1&gt;მონაცემები!$I205)*OR(მონაცემები!$AF205&gt;BA$1,მონაცემები!$AF205="")*((BA$1-მონაცემები!$I205)/365)),0)</f>
        <v>0</v>
      </c>
      <c r="BB205" s="8">
        <f>IF(მონაცემები!$I205&lt;&gt;"არ დაწყებულა",((BB$1&gt;მონაცემები!$I205)*OR(მონაცემები!$AF205&gt;BB$1,მონაცემები!$AF205="")*((BB$1-მონაცემები!$I205)/365)),0)</f>
        <v>0</v>
      </c>
      <c r="BC205" s="8">
        <f>IF(მონაცემები!$I205&lt;&gt;"არ დაწყებულა",((BC$1&gt;მონაცემები!$I205)*OR(მონაცემები!$AF205&gt;BC$1,მონაცემები!$AF205="")*((BC$1-მონაცემები!$I205)/365)),0)</f>
        <v>0</v>
      </c>
      <c r="BD205" s="8">
        <f>IF(მონაცემები!$I205&lt;&gt;"არ დაწყებულა",((BD$1&gt;მონაცემები!$I205)*OR(მონაცემები!$AF205&gt;BD$1,მონაცემები!$AF205="")*((BD$1-მონაცემები!$I205)/365)),0)</f>
        <v>0</v>
      </c>
    </row>
    <row r="206" spans="2:56">
      <c r="B206" s="8">
        <f>IF(მონაცემები!$I206&lt;&gt;"არ დაწყებულა",((B$1&gt;მონაცემები!$I206)*OR(მონაცემები!$AF206&gt;B$1,მონაცემები!$AF206="")*((B$1-მონაცემები!$I206)/365)),0)</f>
        <v>0</v>
      </c>
      <c r="C206" s="8">
        <f>IF(მონაცემები!$I206&lt;&gt;"არ დაწყებულა",((C$1&gt;მონაცემები!$I206)*OR(მონაცემები!$AF206&gt;C$1,მონაცემები!$AF206="")*((C$1-მონაცემები!$I206)/365)),0)</f>
        <v>0</v>
      </c>
      <c r="D206" s="8">
        <f>IF(მონაცემები!$I206&lt;&gt;"არ დაწყებულა",((D$1&gt;მონაცემები!$I206)*OR(მონაცემები!$AF206&gt;D$1,მონაცემები!$AF206="")*((D$1-მონაცემები!$I206)/365)),0)</f>
        <v>0</v>
      </c>
      <c r="E206" s="8">
        <f>IF(მონაცემები!$I206&lt;&gt;"არ დაწყებულა",((E$1&gt;მონაცემები!$I206)*OR(მონაცემები!$AF206&gt;E$1,მონაცემები!$AF206="")*((E$1-მონაცემები!$I206)/365)),0)</f>
        <v>0</v>
      </c>
      <c r="F206" s="8">
        <f>IF(მონაცემები!$I206&lt;&gt;"არ დაწყებულა",((F$1&gt;მონაცემები!$I206)*OR(მონაცემები!$AF206&gt;F$1,მონაცემები!$AF206="")*((F$1-მონაცემები!$I206)/365)),0)</f>
        <v>2.7397260273972603E-3</v>
      </c>
      <c r="G206" s="8">
        <f>IF(მონაცემები!$I206&lt;&gt;"არ დაწყებულა",((G$1&gt;მონაცემები!$I206)*OR(მონაცემები!$AF206&gt;G$1,მონაცემები!$AF206="")*((G$1-მონაცემები!$I206)/365)),0)</f>
        <v>8.7671232876712329E-2</v>
      </c>
      <c r="H206" s="8">
        <f>IF(მონაცემები!$I206&lt;&gt;"არ დაწყებულა",((H$1&gt;მონაცემები!$I206)*OR(მონაცემები!$AF206&gt;H$1,მონაცემები!$AF206="")*((H$1-მონაცემები!$I206)/365)),0)</f>
        <v>0.16986301369863013</v>
      </c>
      <c r="I206" s="8">
        <f>IF(მონაცემები!$I206&lt;&gt;"არ დაწყებულა",((I$1&gt;მონაცემები!$I206)*OR(მონაცემები!$AF206&gt;I$1,მონაცემები!$AF206="")*((I$1-მონაცემები!$I206)/365)),0)</f>
        <v>0</v>
      </c>
      <c r="J206" s="8">
        <f>IF(მონაცემები!$I206&lt;&gt;"არ დაწყებულა",((J$1&gt;მონაცემები!$I206)*OR(მონაცემები!$AF206&gt;J$1,მონაცემები!$AF206="")*((J$1-მონაცემები!$I206)/365)),0)</f>
        <v>0</v>
      </c>
      <c r="K206" s="8">
        <f>IF(მონაცემები!$I206&lt;&gt;"არ დაწყებულა",((K$1&gt;მონაცემები!$I206)*OR(მონაცემები!$AF206&gt;K$1,მონაცემები!$AF206="")*((K$1-მონაცემები!$I206)/365)),0)</f>
        <v>0</v>
      </c>
      <c r="L206" s="8">
        <f>IF(მონაცემები!$I206&lt;&gt;"არ დაწყებულა",((L$1&gt;მონაცემები!$I206)*OR(მონაცემები!$AF206&gt;L$1,მონაცემები!$AF206="")*((L$1-მონაცემები!$I206)/365)),0)</f>
        <v>0</v>
      </c>
      <c r="M206" s="8">
        <f>IF(მონაცემები!$I206&lt;&gt;"არ დაწყებულა",((M$1&gt;მონაცემები!$I206)*OR(მონაცემები!$AF206&gt;M$1,მონაცემები!$AF206="")*((M$1-მონაცემები!$I206)/365)),0)</f>
        <v>0</v>
      </c>
      <c r="N206" s="8">
        <f>IF(მონაცემები!$I206&lt;&gt;"არ დაწყებულა",((N$1&gt;მონაცემები!$I206)*OR(მონაცემები!$AF206&gt;N$1,მონაცემები!$AF206="")*((N$1-მონაცემები!$I206)/365)),0)</f>
        <v>0</v>
      </c>
      <c r="O206" s="8">
        <f>IF(მონაცემები!$I206&lt;&gt;"არ დაწყებულა",((O$1&gt;მონაცემები!$I206)*OR(მონაცემები!$AF206&gt;O$1,მონაცემები!$AF206="")*((O$1-მონაცემები!$I206)/365)),0)</f>
        <v>0</v>
      </c>
      <c r="P206" s="8">
        <f>IF(მონაცემები!$I206&lt;&gt;"არ დაწყებულა",((P$1&gt;მონაცემები!$I206)*OR(მონაცემები!$AF206&gt;P$1,მონაცემები!$AF206="")*((P$1-მონაცემები!$I206)/365)),0)</f>
        <v>0</v>
      </c>
      <c r="Q206" s="8">
        <f>IF(მონაცემები!$I206&lt;&gt;"არ დაწყებულა",((Q$1&gt;მონაცემები!$I206)*OR(მონაცემები!$AF206&gt;Q$1,მონაცემები!$AF206="")*((Q$1-მონაცემები!$I206)/365)),0)</f>
        <v>0</v>
      </c>
      <c r="R206" s="8">
        <f>IF(მონაცემები!$I206&lt;&gt;"არ დაწყებულა",((R$1&gt;მონაცემები!$I206)*OR(მონაცემები!$AF206&gt;R$1,მონაცემები!$AF206="")*((R$1-მონაცემები!$I206)/365)),0)</f>
        <v>0</v>
      </c>
      <c r="S206" s="8">
        <f>IF(მონაცემები!$I206&lt;&gt;"არ დაწყებულა",((S$1&gt;მონაცემები!$I206)*OR(მონაცემები!$AF206&gt;S$1,მონაცემები!$AF206="")*((S$1-მონაცემები!$I206)/365)),0)</f>
        <v>0</v>
      </c>
      <c r="T206" s="8">
        <f>IF(მონაცემები!$I206&lt;&gt;"არ დაწყებულა",((T$1&gt;მონაცემები!$I206)*OR(მონაცემები!$AF206&gt;T$1,მონაცემები!$AF206="")*((T$1-მონაცემები!$I206)/365)),0)</f>
        <v>0</v>
      </c>
      <c r="U206" s="8">
        <f>IF(მონაცემები!$I206&lt;&gt;"არ დაწყებულა",((U$1&gt;მონაცემები!$I206)*OR(მონაცემები!$AF206&gt;U$1,მონაცემები!$AF206="")*((U$1-მონაცემები!$I206)/365)),0)</f>
        <v>0</v>
      </c>
      <c r="V206" s="8">
        <f>IF(მონაცემები!$I206&lt;&gt;"არ დაწყებულა",((V$1&gt;მონაცემები!$I206)*OR(მონაცემები!$AF206&gt;V$1,მონაცემები!$AF206="")*((V$1-მონაცემები!$I206)/365)),0)</f>
        <v>0</v>
      </c>
      <c r="W206" s="8">
        <f>IF(მონაცემები!$I206&lt;&gt;"არ დაწყებულა",((W$1&gt;მონაცემები!$I206)*OR(მონაცემები!$AF206&gt;W$1,მონაცემები!$AF206="")*((W$1-მონაცემები!$I206)/365)),0)</f>
        <v>0</v>
      </c>
      <c r="X206" s="8">
        <f>IF(მონაცემები!$I206&lt;&gt;"არ დაწყებულა",((X$1&gt;მონაცემები!$I206)*OR(მონაცემები!$AF206&gt;X$1,მონაცემები!$AF206="")*((X$1-მონაცემები!$I206)/365)),0)</f>
        <v>0</v>
      </c>
      <c r="Y206" s="8">
        <f>IF(მონაცემები!$I206&lt;&gt;"არ დაწყებულა",((Y$1&gt;მონაცემები!$I206)*OR(მონაცემები!$AF206&gt;Y$1,მონაცემები!$AF206="")*((Y$1-მონაცემები!$I206)/365)),0)</f>
        <v>0</v>
      </c>
      <c r="Z206" s="8">
        <f>IF(მონაცემები!$I206&lt;&gt;"არ დაწყებულა",((Z$1&gt;მონაცემები!$I206)*OR(მონაცემები!$AF206&gt;Z$1,მონაცემები!$AF206="")*((Z$1-მონაცემები!$I206)/365)),0)</f>
        <v>0</v>
      </c>
      <c r="AA206" s="8">
        <f>IF(მონაცემები!$I206&lt;&gt;"არ დაწყებულა",((AA$1&gt;მონაცემები!$I206)*OR(მონაცემები!$AF206&gt;AA$1,მონაცემები!$AF206="")*((AA$1-მონაცემები!$I206)/365)),0)</f>
        <v>0</v>
      </c>
      <c r="AB206" s="8">
        <f>IF(მონაცემები!$I206&lt;&gt;"არ დაწყებულა",((AB$1&gt;მონაცემები!$I206)*OR(მონაცემები!$AF206&gt;AB$1,მონაცემები!$AF206="")*((AB$1-მონაცემები!$I206)/365)),0)</f>
        <v>0</v>
      </c>
      <c r="AC206" s="8">
        <f>IF(მონაცემები!$I206&lt;&gt;"არ დაწყებულა",((AC$1&gt;მონაცემები!$I206)*OR(მონაცემები!$AF206&gt;AC$1,მონაცემები!$AF206="")*((AC$1-მონაცემები!$I206)/365)),0)</f>
        <v>0</v>
      </c>
      <c r="AD206" s="8">
        <f>IF(მონაცემები!$I206&lt;&gt;"არ დაწყებულა",((AD$1&gt;მონაცემები!$I206)*OR(მონაცემები!$AF206&gt;AD$1,მონაცემები!$AF206="")*((AD$1-მონაცემები!$I206)/365)),0)</f>
        <v>0</v>
      </c>
      <c r="AE206" s="8">
        <f>IF(მონაცემები!$I206&lt;&gt;"არ დაწყებულა",((AE$1&gt;მონაცემები!$I206)*OR(მონაცემები!$AF206&gt;AE$1,მონაცემები!$AF206="")*((AE$1-მონაცემები!$I206)/365)),0)</f>
        <v>0</v>
      </c>
      <c r="AF206" s="8">
        <f>IF(მონაცემები!$I206&lt;&gt;"არ დაწყებულა",((AF$1&gt;მონაცემები!$I206)*OR(მონაცემები!$AF206&gt;AF$1,მონაცემები!$AF206="")*((AF$1-მონაცემები!$I206)/365)),0)</f>
        <v>0</v>
      </c>
      <c r="AG206" s="8">
        <f>IF(მონაცემები!$I206&lt;&gt;"არ დაწყებულა",((AG$1&gt;მონაცემები!$I206)*OR(მონაცემები!$AF206&gt;AG$1,მონაცემები!$AF206="")*((AG$1-მონაცემები!$I206)/365)),0)</f>
        <v>0</v>
      </c>
      <c r="AH206" s="8">
        <f>IF(მონაცემები!$I206&lt;&gt;"არ დაწყებულა",((AH$1&gt;მონაცემები!$I206)*OR(მონაცემები!$AF206&gt;AH$1,მონაცემები!$AF206="")*((AH$1-მონაცემები!$I206)/365)),0)</f>
        <v>0</v>
      </c>
      <c r="AI206" s="8">
        <f>IF(მონაცემები!$I206&lt;&gt;"არ დაწყებულა",((AI$1&gt;მონაცემები!$I206)*OR(მონაცემები!$AF206&gt;AI$1,მონაცემები!$AF206="")*((AI$1-მონაცემები!$I206)/365)),0)</f>
        <v>0</v>
      </c>
      <c r="AJ206" s="8">
        <f>IF(მონაცემები!$I206&lt;&gt;"არ დაწყებულა",((AJ$1&gt;მონაცემები!$I206)*OR(მონაცემები!$AF206&gt;AJ$1,მონაცემები!$AF206="")*((AJ$1-მონაცემები!$I206)/365)),0)</f>
        <v>0</v>
      </c>
      <c r="AK206" s="8">
        <f>IF(მონაცემები!$I206&lt;&gt;"არ დაწყებულა",((AK$1&gt;მონაცემები!$I206)*OR(მონაცემები!$AF206&gt;AK$1,მონაცემები!$AF206="")*((AK$1-მონაცემები!$I206)/365)),0)</f>
        <v>0</v>
      </c>
      <c r="AL206" s="8">
        <f>IF(მონაცემები!$I206&lt;&gt;"არ დაწყებულა",((AL$1&gt;მონაცემები!$I206)*OR(მონაცემები!$AF206&gt;AL$1,მონაცემები!$AF206="")*((AL$1-მონაცემები!$I206)/365)),0)</f>
        <v>0</v>
      </c>
      <c r="AM206" s="8">
        <f>IF(მონაცემები!$I206&lt;&gt;"არ დაწყებულა",((AM$1&gt;მონაცემები!$I206)*OR(მონაცემები!$AF206&gt;AM$1,მონაცემები!$AF206="")*((AM$1-მონაცემები!$I206)/365)),0)</f>
        <v>0</v>
      </c>
      <c r="AN206" s="8">
        <f>IF(მონაცემები!$I206&lt;&gt;"არ დაწყებულა",((AN$1&gt;მონაცემები!$I206)*OR(მონაცემები!$AF206&gt;AN$1,მონაცემები!$AF206="")*((AN$1-მონაცემები!$I206)/365)),0)</f>
        <v>0</v>
      </c>
      <c r="AO206" s="8">
        <f>IF(მონაცემები!$I206&lt;&gt;"არ დაწყებულა",((AO$1&gt;მონაცემები!$I206)*OR(მონაცემები!$AF206&gt;AO$1,მონაცემები!$AF206="")*((AO$1-მონაცემები!$I206)/365)),0)</f>
        <v>0</v>
      </c>
      <c r="AP206" s="8">
        <f>IF(მონაცემები!$I206&lt;&gt;"არ დაწყებულა",((AP$1&gt;მონაცემები!$I206)*OR(მონაცემები!$AF206&gt;AP$1,მონაცემები!$AF206="")*((AP$1-მონაცემები!$I206)/365)),0)</f>
        <v>0</v>
      </c>
      <c r="AQ206" s="8">
        <f>IF(მონაცემები!$I206&lt;&gt;"არ დაწყებულა",((AQ$1&gt;მონაცემები!$I206)*OR(მონაცემები!$AF206&gt;AQ$1,მონაცემები!$AF206="")*((AQ$1-მონაცემები!$I206)/365)),0)</f>
        <v>0</v>
      </c>
      <c r="AR206" s="8">
        <f>IF(მონაცემები!$I206&lt;&gt;"არ დაწყებულა",((AR$1&gt;მონაცემები!$I206)*OR(მონაცემები!$AF206&gt;AR$1,მონაცემები!$AF206="")*((AR$1-მონაცემები!$I206)/365)),0)</f>
        <v>0</v>
      </c>
      <c r="AS206" s="8">
        <f>IF(მონაცემები!$I206&lt;&gt;"არ დაწყებულა",((AS$1&gt;მონაცემები!$I206)*OR(მონაცემები!$AF206&gt;AS$1,მონაცემები!$AF206="")*((AS$1-მონაცემები!$I206)/365)),0)</f>
        <v>0</v>
      </c>
      <c r="AT206" s="8">
        <f>IF(მონაცემები!$I206&lt;&gt;"არ დაწყებულა",((AT$1&gt;მონაცემები!$I206)*OR(მონაცემები!$AF206&gt;AT$1,მონაცემები!$AF206="")*((AT$1-მონაცემები!$I206)/365)),0)</f>
        <v>0</v>
      </c>
      <c r="AU206" s="8">
        <f>IF(მონაცემები!$I206&lt;&gt;"არ დაწყებულა",((AU$1&gt;მონაცემები!$I206)*OR(მონაცემები!$AF206&gt;AU$1,მონაცემები!$AF206="")*((AU$1-მონაცემები!$I206)/365)),0)</f>
        <v>0</v>
      </c>
      <c r="AV206" s="8">
        <f>IF(მონაცემები!$I206&lt;&gt;"არ დაწყებულა",((AV$1&gt;მონაცემები!$I206)*OR(მონაცემები!$AF206&gt;AV$1,მონაცემები!$AF206="")*((AV$1-მონაცემები!$I206)/365)),0)</f>
        <v>0</v>
      </c>
      <c r="AW206" s="8">
        <f>IF(მონაცემები!$I206&lt;&gt;"არ დაწყებულა",((AW$1&gt;მონაცემები!$I206)*OR(მონაცემები!$AF206&gt;AW$1,მონაცემები!$AF206="")*((AW$1-მონაცემები!$I206)/365)),0)</f>
        <v>0</v>
      </c>
      <c r="AX206" s="8">
        <f>IF(მონაცემები!$I206&lt;&gt;"არ დაწყებულა",((AX$1&gt;მონაცემები!$I206)*OR(მონაცემები!$AF206&gt;AX$1,მონაცემები!$AF206="")*((AX$1-მონაცემები!$I206)/365)),0)</f>
        <v>0</v>
      </c>
      <c r="AY206" s="8">
        <f>IF(მონაცემები!$I206&lt;&gt;"არ დაწყებულა",((AY$1&gt;მონაცემები!$I206)*OR(მონაცემები!$AF206&gt;AY$1,მონაცემები!$AF206="")*((AY$1-მონაცემები!$I206)/365)),0)</f>
        <v>0</v>
      </c>
      <c r="AZ206" s="8">
        <f>IF(მონაცემები!$I206&lt;&gt;"არ დაწყებულა",((AZ$1&gt;მონაცემები!$I206)*OR(მონაცემები!$AF206&gt;AZ$1,მონაცემები!$AF206="")*((AZ$1-მონაცემები!$I206)/365)),0)</f>
        <v>0</v>
      </c>
      <c r="BA206" s="8">
        <f>IF(მონაცემები!$I206&lt;&gt;"არ დაწყებულა",((BA$1&gt;მონაცემები!$I206)*OR(მონაცემები!$AF206&gt;BA$1,მონაცემები!$AF206="")*((BA$1-მონაცემები!$I206)/365)),0)</f>
        <v>0</v>
      </c>
      <c r="BB206" s="8">
        <f>IF(მონაცემები!$I206&lt;&gt;"არ დაწყებულა",((BB$1&gt;მონაცემები!$I206)*OR(მონაცემები!$AF206&gt;BB$1,მონაცემები!$AF206="")*((BB$1-მონაცემები!$I206)/365)),0)</f>
        <v>0</v>
      </c>
      <c r="BC206" s="8">
        <f>IF(მონაცემები!$I206&lt;&gt;"არ დაწყებულა",((BC$1&gt;მონაცემები!$I206)*OR(მონაცემები!$AF206&gt;BC$1,მონაცემები!$AF206="")*((BC$1-მონაცემები!$I206)/365)),0)</f>
        <v>0</v>
      </c>
      <c r="BD206" s="8">
        <f>IF(მონაცემები!$I206&lt;&gt;"არ დაწყებულა",((BD$1&gt;მონაცემები!$I206)*OR(მონაცემები!$AF206&gt;BD$1,მონაცემები!$AF206="")*((BD$1-მონაცემები!$I206)/365)),0)</f>
        <v>0</v>
      </c>
    </row>
    <row r="207" spans="2:56">
      <c r="B207" s="8">
        <f>IF(მონაცემები!$I207&lt;&gt;"არ დაწყებულა",((B$1&gt;მონაცემები!$I207)*OR(მონაცემები!$AF207&gt;B$1,მონაცემები!$AF207="")*((B$1-მონაცემები!$I207)/365)),0)</f>
        <v>0</v>
      </c>
      <c r="C207" s="8">
        <f>IF(მონაცემები!$I207&lt;&gt;"არ დაწყებულა",((C$1&gt;მონაცემები!$I207)*OR(მონაცემები!$AF207&gt;C$1,მონაცემები!$AF207="")*((C$1-მონაცემები!$I207)/365)),0)</f>
        <v>0</v>
      </c>
      <c r="D207" s="8">
        <f>IF(მონაცემები!$I207&lt;&gt;"არ დაწყებულა",((D$1&gt;მონაცემები!$I207)*OR(მონაცემები!$AF207&gt;D$1,მონაცემები!$AF207="")*((D$1-მონაცემები!$I207)/365)),0)</f>
        <v>0</v>
      </c>
      <c r="E207" s="8">
        <f>IF(მონაცემები!$I207&lt;&gt;"არ დაწყებულა",((E$1&gt;მონაცემები!$I207)*OR(მონაცემები!$AF207&gt;E$1,მონაცემები!$AF207="")*((E$1-მონაცემები!$I207)/365)),0)</f>
        <v>0</v>
      </c>
      <c r="F207" s="8">
        <f>IF(მონაცემები!$I207&lt;&gt;"არ დაწყებულა",((F$1&gt;მონაცემები!$I207)*OR(მონაცემები!$AF207&gt;F$1,მონაცემები!$AF207="")*((F$1-მონაცემები!$I207)/365)),0)</f>
        <v>0</v>
      </c>
      <c r="G207" s="8">
        <f>IF(მონაცემები!$I207&lt;&gt;"არ დაწყებულა",((G$1&gt;მონაცემები!$I207)*OR(მონაცემები!$AF207&gt;G$1,მონაცემები!$AF207="")*((G$1-მონაცემები!$I207)/365)),0)</f>
        <v>0</v>
      </c>
      <c r="H207" s="8">
        <f>IF(მონაცემები!$I207&lt;&gt;"არ დაწყებულა",((H$1&gt;მონაცემები!$I207)*OR(მონაცემები!$AF207&gt;H$1,მონაცემები!$AF207="")*((H$1-მონაცემები!$I207)/365)),0)</f>
        <v>0</v>
      </c>
      <c r="I207" s="8">
        <f>IF(მონაცემები!$I207&lt;&gt;"არ დაწყებულა",((I$1&gt;მონაცემები!$I207)*OR(მონაცემები!$AF207&gt;I$1,მონაცემები!$AF207="")*((I$1-მონაცემები!$I207)/365)),0)</f>
        <v>0</v>
      </c>
      <c r="J207" s="8">
        <f>IF(მონაცემები!$I207&lt;&gt;"არ დაწყებულა",((J$1&gt;მონაცემები!$I207)*OR(მონაცემები!$AF207&gt;J$1,მონაცემები!$AF207="")*((J$1-მონაცემები!$I207)/365)),0)</f>
        <v>0</v>
      </c>
      <c r="K207" s="8">
        <f>IF(მონაცემები!$I207&lt;&gt;"არ დაწყებულა",((K$1&gt;მონაცემები!$I207)*OR(მონაცემები!$AF207&gt;K$1,მონაცემები!$AF207="")*((K$1-მონაცემები!$I207)/365)),0)</f>
        <v>0</v>
      </c>
      <c r="L207" s="8">
        <f>IF(მონაცემები!$I207&lt;&gt;"არ დაწყებულა",((L$1&gt;მონაცემები!$I207)*OR(მონაცემები!$AF207&gt;L$1,მონაცემები!$AF207="")*((L$1-მონაცემები!$I207)/365)),0)</f>
        <v>0</v>
      </c>
      <c r="M207" s="8">
        <f>IF(მონაცემები!$I207&lt;&gt;"არ დაწყებულა",((M$1&gt;მონაცემები!$I207)*OR(მონაცემები!$AF207&gt;M$1,მონაცემები!$AF207="")*((M$1-მონაცემები!$I207)/365)),0)</f>
        <v>0</v>
      </c>
      <c r="N207" s="8">
        <f>IF(მონაცემები!$I207&lt;&gt;"არ დაწყებულა",((N$1&gt;მონაცემები!$I207)*OR(მონაცემები!$AF207&gt;N$1,მონაცემები!$AF207="")*((N$1-მონაცემები!$I207)/365)),0)</f>
        <v>0</v>
      </c>
      <c r="O207" s="8">
        <f>IF(მონაცემები!$I207&lt;&gt;"არ დაწყებულა",((O$1&gt;მონაცემები!$I207)*OR(მონაცემები!$AF207&gt;O$1,მონაცემები!$AF207="")*((O$1-მონაცემები!$I207)/365)),0)</f>
        <v>0</v>
      </c>
      <c r="P207" s="8">
        <f>IF(მონაცემები!$I207&lt;&gt;"არ დაწყებულა",((P$1&gt;მონაცემები!$I207)*OR(მონაცემები!$AF207&gt;P$1,მონაცემები!$AF207="")*((P$1-მონაცემები!$I207)/365)),0)</f>
        <v>0</v>
      </c>
      <c r="Q207" s="8">
        <f>IF(მონაცემები!$I207&lt;&gt;"არ დაწყებულა",((Q$1&gt;მონაცემები!$I207)*OR(მონაცემები!$AF207&gt;Q$1,მონაცემები!$AF207="")*((Q$1-მონაცემები!$I207)/365)),0)</f>
        <v>0</v>
      </c>
      <c r="R207" s="8">
        <f>IF(მონაცემები!$I207&lt;&gt;"არ დაწყებულა",((R$1&gt;მონაცემები!$I207)*OR(მონაცემები!$AF207&gt;R$1,მონაცემები!$AF207="")*((R$1-მონაცემები!$I207)/365)),0)</f>
        <v>0</v>
      </c>
      <c r="S207" s="8">
        <f>IF(მონაცემები!$I207&lt;&gt;"არ დაწყებულა",((S$1&gt;მონაცემები!$I207)*OR(მონაცემები!$AF207&gt;S$1,მონაცემები!$AF207="")*((S$1-მონაცემები!$I207)/365)),0)</f>
        <v>0</v>
      </c>
      <c r="T207" s="8">
        <f>IF(მონაცემები!$I207&lt;&gt;"არ დაწყებულა",((T$1&gt;მონაცემები!$I207)*OR(მონაცემები!$AF207&gt;T$1,მონაცემები!$AF207="")*((T$1-მონაცემები!$I207)/365)),0)</f>
        <v>0</v>
      </c>
      <c r="U207" s="8">
        <f>IF(მონაცემები!$I207&lt;&gt;"არ დაწყებულა",((U$1&gt;მონაცემები!$I207)*OR(მონაცემები!$AF207&gt;U$1,მონაცემები!$AF207="")*((U$1-მონაცემები!$I207)/365)),0)</f>
        <v>0</v>
      </c>
      <c r="V207" s="8">
        <f>IF(მონაცემები!$I207&lt;&gt;"არ დაწყებულა",((V$1&gt;მონაცემები!$I207)*OR(მონაცემები!$AF207&gt;V$1,მონაცემები!$AF207="")*((V$1-მონაცემები!$I207)/365)),0)</f>
        <v>0</v>
      </c>
      <c r="W207" s="8">
        <f>IF(მონაცემები!$I207&lt;&gt;"არ დაწყებულა",((W$1&gt;მონაცემები!$I207)*OR(მონაცემები!$AF207&gt;W$1,მონაცემები!$AF207="")*((W$1-მონაცემები!$I207)/365)),0)</f>
        <v>0</v>
      </c>
      <c r="X207" s="8">
        <f>IF(მონაცემები!$I207&lt;&gt;"არ დაწყებულა",((X$1&gt;მონაცემები!$I207)*OR(მონაცემები!$AF207&gt;X$1,მონაცემები!$AF207="")*((X$1-მონაცემები!$I207)/365)),0)</f>
        <v>0</v>
      </c>
      <c r="Y207" s="8">
        <f>IF(მონაცემები!$I207&lt;&gt;"არ დაწყებულა",((Y$1&gt;მონაცემები!$I207)*OR(მონაცემები!$AF207&gt;Y$1,მონაცემები!$AF207="")*((Y$1-მონაცემები!$I207)/365)),0)</f>
        <v>0</v>
      </c>
      <c r="Z207" s="8">
        <f>IF(მონაცემები!$I207&lt;&gt;"არ დაწყებულა",((Z$1&gt;მონაცემები!$I207)*OR(მონაცემები!$AF207&gt;Z$1,მონაცემები!$AF207="")*((Z$1-მონაცემები!$I207)/365)),0)</f>
        <v>0</v>
      </c>
      <c r="AA207" s="8">
        <f>IF(მონაცემები!$I207&lt;&gt;"არ დაწყებულა",((AA$1&gt;მონაცემები!$I207)*OR(მონაცემები!$AF207&gt;AA$1,მონაცემები!$AF207="")*((AA$1-მონაცემები!$I207)/365)),0)</f>
        <v>0</v>
      </c>
      <c r="AB207" s="8">
        <f>IF(მონაცემები!$I207&lt;&gt;"არ დაწყებულა",((AB$1&gt;მონაცემები!$I207)*OR(მონაცემები!$AF207&gt;AB$1,მონაცემები!$AF207="")*((AB$1-მონაცემები!$I207)/365)),0)</f>
        <v>0</v>
      </c>
      <c r="AC207" s="8">
        <f>IF(მონაცემები!$I207&lt;&gt;"არ დაწყებულა",((AC$1&gt;მონაცემები!$I207)*OR(მონაცემები!$AF207&gt;AC$1,მონაცემები!$AF207="")*((AC$1-მონაცემები!$I207)/365)),0)</f>
        <v>0</v>
      </c>
      <c r="AD207" s="8">
        <f>IF(მონაცემები!$I207&lt;&gt;"არ დაწყებულა",((AD$1&gt;მონაცემები!$I207)*OR(მონაცემები!$AF207&gt;AD$1,მონაცემები!$AF207="")*((AD$1-მონაცემები!$I207)/365)),0)</f>
        <v>0</v>
      </c>
      <c r="AE207" s="8">
        <f>IF(მონაცემები!$I207&lt;&gt;"არ დაწყებულა",((AE$1&gt;მონაცემები!$I207)*OR(მონაცემები!$AF207&gt;AE$1,მონაცემები!$AF207="")*((AE$1-მონაცემები!$I207)/365)),0)</f>
        <v>0</v>
      </c>
      <c r="AF207" s="8">
        <f>IF(მონაცემები!$I207&lt;&gt;"არ დაწყებულა",((AF$1&gt;მონაცემები!$I207)*OR(მონაცემები!$AF207&gt;AF$1,მონაცემები!$AF207="")*((AF$1-მონაცემები!$I207)/365)),0)</f>
        <v>0</v>
      </c>
      <c r="AG207" s="8">
        <f>IF(მონაცემები!$I207&lt;&gt;"არ დაწყებულა",((AG$1&gt;მონაცემები!$I207)*OR(მონაცემები!$AF207&gt;AG$1,მონაცემები!$AF207="")*((AG$1-მონაცემები!$I207)/365)),0)</f>
        <v>0</v>
      </c>
      <c r="AH207" s="8">
        <f>IF(მონაცემები!$I207&lt;&gt;"არ დაწყებულა",((AH$1&gt;მონაცემები!$I207)*OR(მონაცემები!$AF207&gt;AH$1,მონაცემები!$AF207="")*((AH$1-მონაცემები!$I207)/365)),0)</f>
        <v>0</v>
      </c>
      <c r="AI207" s="8">
        <f>IF(მონაცემები!$I207&lt;&gt;"არ დაწყებულა",((AI$1&gt;მონაცემები!$I207)*OR(მონაცემები!$AF207&gt;AI$1,მონაცემები!$AF207="")*((AI$1-მონაცემები!$I207)/365)),0)</f>
        <v>0</v>
      </c>
      <c r="AJ207" s="8">
        <f>IF(მონაცემები!$I207&lt;&gt;"არ დაწყებულა",((AJ$1&gt;მონაცემები!$I207)*OR(მონაცემები!$AF207&gt;AJ$1,მონაცემები!$AF207="")*((AJ$1-მონაცემები!$I207)/365)),0)</f>
        <v>0</v>
      </c>
      <c r="AK207" s="8">
        <f>IF(მონაცემები!$I207&lt;&gt;"არ დაწყებულა",((AK$1&gt;მონაცემები!$I207)*OR(მონაცემები!$AF207&gt;AK$1,მონაცემები!$AF207="")*((AK$1-მონაცემები!$I207)/365)),0)</f>
        <v>0</v>
      </c>
      <c r="AL207" s="8">
        <f>IF(მონაცემები!$I207&lt;&gt;"არ დაწყებულა",((AL$1&gt;მონაცემები!$I207)*OR(მონაცემები!$AF207&gt;AL$1,მონაცემები!$AF207="")*((AL$1-მონაცემები!$I207)/365)),0)</f>
        <v>0</v>
      </c>
      <c r="AM207" s="8">
        <f>IF(მონაცემები!$I207&lt;&gt;"არ დაწყებულა",((AM$1&gt;მონაცემები!$I207)*OR(მონაცემები!$AF207&gt;AM$1,მონაცემები!$AF207="")*((AM$1-მონაცემები!$I207)/365)),0)</f>
        <v>0</v>
      </c>
      <c r="AN207" s="8">
        <f>IF(მონაცემები!$I207&lt;&gt;"არ დაწყებულა",((AN$1&gt;მონაცემები!$I207)*OR(მონაცემები!$AF207&gt;AN$1,მონაცემები!$AF207="")*((AN$1-მონაცემები!$I207)/365)),0)</f>
        <v>0</v>
      </c>
      <c r="AO207" s="8">
        <f>IF(მონაცემები!$I207&lt;&gt;"არ დაწყებულა",((AO$1&gt;მონაცემები!$I207)*OR(მონაცემები!$AF207&gt;AO$1,მონაცემები!$AF207="")*((AO$1-მონაცემები!$I207)/365)),0)</f>
        <v>0</v>
      </c>
      <c r="AP207" s="8">
        <f>IF(მონაცემები!$I207&lt;&gt;"არ დაწყებულა",((AP$1&gt;მონაცემები!$I207)*OR(მონაცემები!$AF207&gt;AP$1,მონაცემები!$AF207="")*((AP$1-მონაცემები!$I207)/365)),0)</f>
        <v>0</v>
      </c>
      <c r="AQ207" s="8">
        <f>IF(მონაცემები!$I207&lt;&gt;"არ დაწყებულა",((AQ$1&gt;მონაცემები!$I207)*OR(მონაცემები!$AF207&gt;AQ$1,მონაცემები!$AF207="")*((AQ$1-მონაცემები!$I207)/365)),0)</f>
        <v>0</v>
      </c>
      <c r="AR207" s="8">
        <f>IF(მონაცემები!$I207&lt;&gt;"არ დაწყებულა",((AR$1&gt;მონაცემები!$I207)*OR(მონაცემები!$AF207&gt;AR$1,მონაცემები!$AF207="")*((AR$1-მონაცემები!$I207)/365)),0)</f>
        <v>0</v>
      </c>
      <c r="AS207" s="8">
        <f>IF(მონაცემები!$I207&lt;&gt;"არ დაწყებულა",((AS$1&gt;მონაცემები!$I207)*OR(მონაცემები!$AF207&gt;AS$1,მონაცემები!$AF207="")*((AS$1-მონაცემები!$I207)/365)),0)</f>
        <v>0</v>
      </c>
      <c r="AT207" s="8">
        <f>IF(მონაცემები!$I207&lt;&gt;"არ დაწყებულა",((AT$1&gt;მონაცემები!$I207)*OR(მონაცემები!$AF207&gt;AT$1,მონაცემები!$AF207="")*((AT$1-მონაცემები!$I207)/365)),0)</f>
        <v>0</v>
      </c>
      <c r="AU207" s="8">
        <f>IF(მონაცემები!$I207&lt;&gt;"არ დაწყებულა",((AU$1&gt;მონაცემები!$I207)*OR(მონაცემები!$AF207&gt;AU$1,მონაცემები!$AF207="")*((AU$1-მონაცემები!$I207)/365)),0)</f>
        <v>0</v>
      </c>
      <c r="AV207" s="8">
        <f>IF(მონაცემები!$I207&lt;&gt;"არ დაწყებულა",((AV$1&gt;მონაცემები!$I207)*OR(მონაცემები!$AF207&gt;AV$1,მონაცემები!$AF207="")*((AV$1-მონაცემები!$I207)/365)),0)</f>
        <v>0</v>
      </c>
      <c r="AW207" s="8">
        <f>IF(მონაცემები!$I207&lt;&gt;"არ დაწყებულა",((AW$1&gt;მონაცემები!$I207)*OR(მონაცემები!$AF207&gt;AW$1,მონაცემები!$AF207="")*((AW$1-მონაცემები!$I207)/365)),0)</f>
        <v>0</v>
      </c>
      <c r="AX207" s="8">
        <f>IF(მონაცემები!$I207&lt;&gt;"არ დაწყებულა",((AX$1&gt;მონაცემები!$I207)*OR(მონაცემები!$AF207&gt;AX$1,მონაცემები!$AF207="")*((AX$1-მონაცემები!$I207)/365)),0)</f>
        <v>0</v>
      </c>
      <c r="AY207" s="8">
        <f>IF(მონაცემები!$I207&lt;&gt;"არ დაწყებულა",((AY$1&gt;მონაცემები!$I207)*OR(მონაცემები!$AF207&gt;AY$1,მონაცემები!$AF207="")*((AY$1-მონაცემები!$I207)/365)),0)</f>
        <v>0</v>
      </c>
      <c r="AZ207" s="8">
        <f>IF(მონაცემები!$I207&lt;&gt;"არ დაწყებულა",((AZ$1&gt;მონაცემები!$I207)*OR(მონაცემები!$AF207&gt;AZ$1,მონაცემები!$AF207="")*((AZ$1-მონაცემები!$I207)/365)),0)</f>
        <v>0</v>
      </c>
      <c r="BA207" s="8">
        <f>IF(მონაცემები!$I207&lt;&gt;"არ დაწყებულა",((BA$1&gt;მონაცემები!$I207)*OR(მონაცემები!$AF207&gt;BA$1,მონაცემები!$AF207="")*((BA$1-მონაცემები!$I207)/365)),0)</f>
        <v>0</v>
      </c>
      <c r="BB207" s="8">
        <f>IF(მონაცემები!$I207&lt;&gt;"არ დაწყებულა",((BB$1&gt;მონაცემები!$I207)*OR(მონაცემები!$AF207&gt;BB$1,მონაცემები!$AF207="")*((BB$1-მონაცემები!$I207)/365)),0)</f>
        <v>0</v>
      </c>
      <c r="BC207" s="8">
        <f>IF(მონაცემები!$I207&lt;&gt;"არ დაწყებულა",((BC$1&gt;მონაცემები!$I207)*OR(მონაცემები!$AF207&gt;BC$1,მონაცემები!$AF207="")*((BC$1-მონაცემები!$I207)/365)),0)</f>
        <v>0</v>
      </c>
      <c r="BD207" s="8">
        <f>IF(მონაცემები!$I207&lt;&gt;"არ დაწყებულა",((BD$1&gt;მონაცემები!$I207)*OR(მონაცემები!$AF207&gt;BD$1,მონაცემები!$AF207="")*((BD$1-მონაცემები!$I207)/365)),0)</f>
        <v>0</v>
      </c>
    </row>
    <row r="208" spans="2:56">
      <c r="B208" s="8">
        <f>IF(მონაცემები!$I208&lt;&gt;"არ დაწყებულა",((B$1&gt;მონაცემები!$I208)*OR(მონაცემები!$AF208&gt;B$1,მონაცემები!$AF208="")*((B$1-მონაცემები!$I208)/365)),0)</f>
        <v>0</v>
      </c>
      <c r="C208" s="8">
        <f>IF(მონაცემები!$I208&lt;&gt;"არ დაწყებულა",((C$1&gt;მონაცემები!$I208)*OR(მონაცემები!$AF208&gt;C$1,მონაცემები!$AF208="")*((C$1-მონაცემები!$I208)/365)),0)</f>
        <v>0</v>
      </c>
      <c r="D208" s="8">
        <f>IF(მონაცემები!$I208&lt;&gt;"არ დაწყებულა",((D$1&gt;მონაცემები!$I208)*OR(მონაცემები!$AF208&gt;D$1,მონაცემები!$AF208="")*((D$1-მონაცემები!$I208)/365)),0)</f>
        <v>0</v>
      </c>
      <c r="E208" s="8">
        <f>IF(მონაცემები!$I208&lt;&gt;"არ დაწყებულა",((E$1&gt;მონაცემები!$I208)*OR(მონაცემები!$AF208&gt;E$1,მონაცემები!$AF208="")*((E$1-მონაცემები!$I208)/365)),0)</f>
        <v>0</v>
      </c>
      <c r="F208" s="8">
        <f>IF(მონაცემები!$I208&lt;&gt;"არ დაწყებულა",((F$1&gt;მონაცემები!$I208)*OR(მონაცემები!$AF208&gt;F$1,მონაცემები!$AF208="")*((F$1-მონაცემები!$I208)/365)),0)</f>
        <v>0</v>
      </c>
      <c r="G208" s="8">
        <f>IF(მონაცემები!$I208&lt;&gt;"არ დაწყებულა",((G$1&gt;მონაცემები!$I208)*OR(მონაცემები!$AF208&gt;G$1,მონაცემები!$AF208="")*((G$1-მონაცემები!$I208)/365)),0)</f>
        <v>0</v>
      </c>
      <c r="H208" s="8">
        <f>IF(მონაცემები!$I208&lt;&gt;"არ დაწყებულა",((H$1&gt;მონაცემები!$I208)*OR(მონაცემები!$AF208&gt;H$1,მონაცემები!$AF208="")*((H$1-მონაცემები!$I208)/365)),0)</f>
        <v>0</v>
      </c>
      <c r="I208" s="8">
        <f>IF(მონაცემები!$I208&lt;&gt;"არ დაწყებულა",((I$1&gt;მონაცემები!$I208)*OR(მონაცემები!$AF208&gt;I$1,მონაცემები!$AF208="")*((I$1-მონაცემები!$I208)/365)),0)</f>
        <v>0</v>
      </c>
      <c r="J208" s="8">
        <f>IF(მონაცემები!$I208&lt;&gt;"არ დაწყებულა",((J$1&gt;მონაცემები!$I208)*OR(მონაცემები!$AF208&gt;J$1,მონაცემები!$AF208="")*((J$1-მონაცემები!$I208)/365)),0)</f>
        <v>0</v>
      </c>
      <c r="K208" s="8">
        <f>IF(მონაცემები!$I208&lt;&gt;"არ დაწყებულა",((K$1&gt;მონაცემები!$I208)*OR(მონაცემები!$AF208&gt;K$1,მონაცემები!$AF208="")*((K$1-მონაცემები!$I208)/365)),0)</f>
        <v>0</v>
      </c>
      <c r="L208" s="8">
        <f>IF(მონაცემები!$I208&lt;&gt;"არ დაწყებულა",((L$1&gt;მონაცემები!$I208)*OR(მონაცემები!$AF208&gt;L$1,მონაცემები!$AF208="")*((L$1-მონაცემები!$I208)/365)),0)</f>
        <v>0</v>
      </c>
      <c r="M208" s="8">
        <f>IF(მონაცემები!$I208&lt;&gt;"არ დაწყებულა",((M$1&gt;მონაცემები!$I208)*OR(მონაცემები!$AF208&gt;M$1,მონაცემები!$AF208="")*((M$1-მონაცემები!$I208)/365)),0)</f>
        <v>0</v>
      </c>
      <c r="N208" s="8">
        <f>IF(მონაცემები!$I208&lt;&gt;"არ დაწყებულა",((N$1&gt;მონაცემები!$I208)*OR(მონაცემები!$AF208&gt;N$1,მონაცემები!$AF208="")*((N$1-მონაცემები!$I208)/365)),0)</f>
        <v>0</v>
      </c>
      <c r="O208" s="8">
        <f>IF(მონაცემები!$I208&lt;&gt;"არ დაწყებულა",((O$1&gt;მონაცემები!$I208)*OR(მონაცემები!$AF208&gt;O$1,მონაცემები!$AF208="")*((O$1-მონაცემები!$I208)/365)),0)</f>
        <v>0</v>
      </c>
      <c r="P208" s="8">
        <f>IF(მონაცემები!$I208&lt;&gt;"არ დაწყებულა",((P$1&gt;მონაცემები!$I208)*OR(მონაცემები!$AF208&gt;P$1,მონაცემები!$AF208="")*((P$1-მონაცემები!$I208)/365)),0)</f>
        <v>0</v>
      </c>
      <c r="Q208" s="8">
        <f>IF(მონაცემები!$I208&lt;&gt;"არ დაწყებულა",((Q$1&gt;მონაცემები!$I208)*OR(მონაცემები!$AF208&gt;Q$1,მონაცემები!$AF208="")*((Q$1-მონაცემები!$I208)/365)),0)</f>
        <v>0</v>
      </c>
      <c r="R208" s="8">
        <f>IF(მონაცემები!$I208&lt;&gt;"არ დაწყებულა",((R$1&gt;მონაცემები!$I208)*OR(მონაცემები!$AF208&gt;R$1,მონაცემები!$AF208="")*((R$1-მონაცემები!$I208)/365)),0)</f>
        <v>0</v>
      </c>
      <c r="S208" s="8">
        <f>IF(მონაცემები!$I208&lt;&gt;"არ დაწყებულა",((S$1&gt;მონაცემები!$I208)*OR(მონაცემები!$AF208&gt;S$1,მონაცემები!$AF208="")*((S$1-მონაცემები!$I208)/365)),0)</f>
        <v>0</v>
      </c>
      <c r="T208" s="8">
        <f>IF(მონაცემები!$I208&lt;&gt;"არ დაწყებულა",((T$1&gt;მონაცემები!$I208)*OR(მონაცემები!$AF208&gt;T$1,მონაცემები!$AF208="")*((T$1-მონაცემები!$I208)/365)),0)</f>
        <v>0</v>
      </c>
      <c r="U208" s="8">
        <f>IF(მონაცემები!$I208&lt;&gt;"არ დაწყებულა",((U$1&gt;მონაცემები!$I208)*OR(მონაცემები!$AF208&gt;U$1,მონაცემები!$AF208="")*((U$1-მონაცემები!$I208)/365)),0)</f>
        <v>0</v>
      </c>
      <c r="V208" s="8">
        <f>IF(მონაცემები!$I208&lt;&gt;"არ დაწყებულა",((V$1&gt;მონაცემები!$I208)*OR(მონაცემები!$AF208&gt;V$1,მონაცემები!$AF208="")*((V$1-მონაცემები!$I208)/365)),0)</f>
        <v>0</v>
      </c>
      <c r="W208" s="8">
        <f>IF(მონაცემები!$I208&lt;&gt;"არ დაწყებულა",((W$1&gt;მონაცემები!$I208)*OR(მონაცემები!$AF208&gt;W$1,მონაცემები!$AF208="")*((W$1-მონაცემები!$I208)/365)),0)</f>
        <v>0</v>
      </c>
      <c r="X208" s="8">
        <f>IF(მონაცემები!$I208&lt;&gt;"არ დაწყებულა",((X$1&gt;მონაცემები!$I208)*OR(მონაცემები!$AF208&gt;X$1,მონაცემები!$AF208="")*((X$1-მონაცემები!$I208)/365)),0)</f>
        <v>0</v>
      </c>
      <c r="Y208" s="8">
        <f>IF(მონაცემები!$I208&lt;&gt;"არ დაწყებულა",((Y$1&gt;მონაცემები!$I208)*OR(მონაცემები!$AF208&gt;Y$1,მონაცემები!$AF208="")*((Y$1-მონაცემები!$I208)/365)),0)</f>
        <v>0</v>
      </c>
      <c r="Z208" s="8">
        <f>IF(მონაცემები!$I208&lt;&gt;"არ დაწყებულა",((Z$1&gt;მონაცემები!$I208)*OR(მონაცემები!$AF208&gt;Z$1,მონაცემები!$AF208="")*((Z$1-მონაცემები!$I208)/365)),0)</f>
        <v>0</v>
      </c>
      <c r="AA208" s="8">
        <f>IF(მონაცემები!$I208&lt;&gt;"არ დაწყებულა",((AA$1&gt;მონაცემები!$I208)*OR(მონაცემები!$AF208&gt;AA$1,მონაცემები!$AF208="")*((AA$1-მონაცემები!$I208)/365)),0)</f>
        <v>0</v>
      </c>
      <c r="AB208" s="8">
        <f>IF(მონაცემები!$I208&lt;&gt;"არ დაწყებულა",((AB$1&gt;მონაცემები!$I208)*OR(მონაცემები!$AF208&gt;AB$1,მონაცემები!$AF208="")*((AB$1-მონაცემები!$I208)/365)),0)</f>
        <v>0</v>
      </c>
      <c r="AC208" s="8">
        <f>IF(მონაცემები!$I208&lt;&gt;"არ დაწყებულა",((AC$1&gt;მონაცემები!$I208)*OR(მონაცემები!$AF208&gt;AC$1,მონაცემები!$AF208="")*((AC$1-მონაცემები!$I208)/365)),0)</f>
        <v>0</v>
      </c>
      <c r="AD208" s="8">
        <f>IF(მონაცემები!$I208&lt;&gt;"არ დაწყებულა",((AD$1&gt;მონაცემები!$I208)*OR(მონაცემები!$AF208&gt;AD$1,მონაცემები!$AF208="")*((AD$1-მონაცემები!$I208)/365)),0)</f>
        <v>0</v>
      </c>
      <c r="AE208" s="8">
        <f>IF(მონაცემები!$I208&lt;&gt;"არ დაწყებულა",((AE$1&gt;მონაცემები!$I208)*OR(მონაცემები!$AF208&gt;AE$1,მონაცემები!$AF208="")*((AE$1-მონაცემები!$I208)/365)),0)</f>
        <v>0</v>
      </c>
      <c r="AF208" s="8">
        <f>IF(მონაცემები!$I208&lt;&gt;"არ დაწყებულა",((AF$1&gt;მონაცემები!$I208)*OR(მონაცემები!$AF208&gt;AF$1,მონაცემები!$AF208="")*((AF$1-მონაცემები!$I208)/365)),0)</f>
        <v>0</v>
      </c>
      <c r="AG208" s="8">
        <f>IF(მონაცემები!$I208&lt;&gt;"არ დაწყებულა",((AG$1&gt;მონაცემები!$I208)*OR(მონაცემები!$AF208&gt;AG$1,მონაცემები!$AF208="")*((AG$1-მონაცემები!$I208)/365)),0)</f>
        <v>0</v>
      </c>
      <c r="AH208" s="8">
        <f>IF(მონაცემები!$I208&lt;&gt;"არ დაწყებულა",((AH$1&gt;მონაცემები!$I208)*OR(მონაცემები!$AF208&gt;AH$1,მონაცემები!$AF208="")*((AH$1-მონაცემები!$I208)/365)),0)</f>
        <v>0</v>
      </c>
      <c r="AI208" s="8">
        <f>IF(მონაცემები!$I208&lt;&gt;"არ დაწყებულა",((AI$1&gt;მონაცემები!$I208)*OR(მონაცემები!$AF208&gt;AI$1,მონაცემები!$AF208="")*((AI$1-მონაცემები!$I208)/365)),0)</f>
        <v>0</v>
      </c>
      <c r="AJ208" s="8">
        <f>IF(მონაცემები!$I208&lt;&gt;"არ დაწყებულა",((AJ$1&gt;მონაცემები!$I208)*OR(მონაცემები!$AF208&gt;AJ$1,მონაცემები!$AF208="")*((AJ$1-მონაცემები!$I208)/365)),0)</f>
        <v>0</v>
      </c>
      <c r="AK208" s="8">
        <f>IF(მონაცემები!$I208&lt;&gt;"არ დაწყებულა",((AK$1&gt;მონაცემები!$I208)*OR(მონაცემები!$AF208&gt;AK$1,მონაცემები!$AF208="")*((AK$1-მონაცემები!$I208)/365)),0)</f>
        <v>0</v>
      </c>
      <c r="AL208" s="8">
        <f>IF(მონაცემები!$I208&lt;&gt;"არ დაწყებულა",((AL$1&gt;მონაცემები!$I208)*OR(მონაცემები!$AF208&gt;AL$1,მონაცემები!$AF208="")*((AL$1-მონაცემები!$I208)/365)),0)</f>
        <v>0</v>
      </c>
      <c r="AM208" s="8">
        <f>IF(მონაცემები!$I208&lt;&gt;"არ დაწყებულა",((AM$1&gt;მონაცემები!$I208)*OR(მონაცემები!$AF208&gt;AM$1,მონაცემები!$AF208="")*((AM$1-მონაცემები!$I208)/365)),0)</f>
        <v>0</v>
      </c>
      <c r="AN208" s="8">
        <f>IF(მონაცემები!$I208&lt;&gt;"არ დაწყებულა",((AN$1&gt;მონაცემები!$I208)*OR(მონაცემები!$AF208&gt;AN$1,მონაცემები!$AF208="")*((AN$1-მონაცემები!$I208)/365)),0)</f>
        <v>0</v>
      </c>
      <c r="AO208" s="8">
        <f>IF(მონაცემები!$I208&lt;&gt;"არ დაწყებულა",((AO$1&gt;მონაცემები!$I208)*OR(მონაცემები!$AF208&gt;AO$1,მონაცემები!$AF208="")*((AO$1-მონაცემები!$I208)/365)),0)</f>
        <v>0</v>
      </c>
      <c r="AP208" s="8">
        <f>IF(მონაცემები!$I208&lt;&gt;"არ დაწყებულა",((AP$1&gt;მონაცემები!$I208)*OR(მონაცემები!$AF208&gt;AP$1,მონაცემები!$AF208="")*((AP$1-მონაცემები!$I208)/365)),0)</f>
        <v>0</v>
      </c>
      <c r="AQ208" s="8">
        <f>IF(მონაცემები!$I208&lt;&gt;"არ დაწყებულა",((AQ$1&gt;მონაცემები!$I208)*OR(მონაცემები!$AF208&gt;AQ$1,მონაცემები!$AF208="")*((AQ$1-მონაცემები!$I208)/365)),0)</f>
        <v>0</v>
      </c>
      <c r="AR208" s="8">
        <f>IF(მონაცემები!$I208&lt;&gt;"არ დაწყებულა",((AR$1&gt;მონაცემები!$I208)*OR(მონაცემები!$AF208&gt;AR$1,მონაცემები!$AF208="")*((AR$1-მონაცემები!$I208)/365)),0)</f>
        <v>0</v>
      </c>
      <c r="AS208" s="8">
        <f>IF(მონაცემები!$I208&lt;&gt;"არ დაწყებულა",((AS$1&gt;მონაცემები!$I208)*OR(მონაცემები!$AF208&gt;AS$1,მონაცემები!$AF208="")*((AS$1-მონაცემები!$I208)/365)),0)</f>
        <v>0</v>
      </c>
      <c r="AT208" s="8">
        <f>IF(მონაცემები!$I208&lt;&gt;"არ დაწყებულა",((AT$1&gt;მონაცემები!$I208)*OR(მონაცემები!$AF208&gt;AT$1,მონაცემები!$AF208="")*((AT$1-მონაცემები!$I208)/365)),0)</f>
        <v>0</v>
      </c>
      <c r="AU208" s="8">
        <f>IF(მონაცემები!$I208&lt;&gt;"არ დაწყებულა",((AU$1&gt;მონაცემები!$I208)*OR(მონაცემები!$AF208&gt;AU$1,მონაცემები!$AF208="")*((AU$1-მონაცემები!$I208)/365)),0)</f>
        <v>0</v>
      </c>
      <c r="AV208" s="8">
        <f>IF(მონაცემები!$I208&lt;&gt;"არ დაწყებულა",((AV$1&gt;მონაცემები!$I208)*OR(მონაცემები!$AF208&gt;AV$1,მონაცემები!$AF208="")*((AV$1-მონაცემები!$I208)/365)),0)</f>
        <v>0</v>
      </c>
      <c r="AW208" s="8">
        <f>IF(მონაცემები!$I208&lt;&gt;"არ დაწყებულა",((AW$1&gt;მონაცემები!$I208)*OR(მონაცემები!$AF208&gt;AW$1,მონაცემები!$AF208="")*((AW$1-მონაცემები!$I208)/365)),0)</f>
        <v>0</v>
      </c>
      <c r="AX208" s="8">
        <f>IF(მონაცემები!$I208&lt;&gt;"არ დაწყებულა",((AX$1&gt;მონაცემები!$I208)*OR(მონაცემები!$AF208&gt;AX$1,მონაცემები!$AF208="")*((AX$1-მონაცემები!$I208)/365)),0)</f>
        <v>0</v>
      </c>
      <c r="AY208" s="8">
        <f>IF(მონაცემები!$I208&lt;&gt;"არ დაწყებულა",((AY$1&gt;მონაცემები!$I208)*OR(მონაცემები!$AF208&gt;AY$1,მონაცემები!$AF208="")*((AY$1-მონაცემები!$I208)/365)),0)</f>
        <v>0</v>
      </c>
      <c r="AZ208" s="8">
        <f>IF(მონაცემები!$I208&lt;&gt;"არ დაწყებულა",((AZ$1&gt;მონაცემები!$I208)*OR(მონაცემები!$AF208&gt;AZ$1,მონაცემები!$AF208="")*((AZ$1-მონაცემები!$I208)/365)),0)</f>
        <v>0</v>
      </c>
      <c r="BA208" s="8">
        <f>IF(მონაცემები!$I208&lt;&gt;"არ დაწყებულა",((BA$1&gt;მონაცემები!$I208)*OR(მონაცემები!$AF208&gt;BA$1,მონაცემები!$AF208="")*((BA$1-მონაცემები!$I208)/365)),0)</f>
        <v>0</v>
      </c>
      <c r="BB208" s="8">
        <f>IF(მონაცემები!$I208&lt;&gt;"არ დაწყებულა",((BB$1&gt;მონაცემები!$I208)*OR(მონაცემები!$AF208&gt;BB$1,მონაცემები!$AF208="")*((BB$1-მონაცემები!$I208)/365)),0)</f>
        <v>0</v>
      </c>
      <c r="BC208" s="8">
        <f>IF(მონაცემები!$I208&lt;&gt;"არ დაწყებულა",((BC$1&gt;მონაცემები!$I208)*OR(მონაცემები!$AF208&gt;BC$1,მონაცემები!$AF208="")*((BC$1-მონაცემები!$I208)/365)),0)</f>
        <v>0</v>
      </c>
      <c r="BD208" s="8">
        <f>IF(მონაცემები!$I208&lt;&gt;"არ დაწყებულა",((BD$1&gt;მონაცემები!$I208)*OR(მონაცემები!$AF208&gt;BD$1,მონაცემები!$AF208="")*((BD$1-მონაცემები!$I208)/365)),0)</f>
        <v>0</v>
      </c>
    </row>
    <row r="209" spans="2:56">
      <c r="B209" s="8">
        <f>IF(მონაცემები!$I209&lt;&gt;"არ დაწყებულა",((B$1&gt;მონაცემები!$I209)*OR(მონაცემები!$AF209&gt;B$1,მონაცემები!$AF209="")*((B$1-მონაცემები!$I209)/365)),0)</f>
        <v>0</v>
      </c>
      <c r="C209" s="8">
        <f>IF(მონაცემები!$I209&lt;&gt;"არ დაწყებულა",((C$1&gt;მონაცემები!$I209)*OR(მონაცემები!$AF209&gt;C$1,მონაცემები!$AF209="")*((C$1-მონაცემები!$I209)/365)),0)</f>
        <v>0</v>
      </c>
      <c r="D209" s="8">
        <f>IF(მონაცემები!$I209&lt;&gt;"არ დაწყებულა",((D$1&gt;მონაცემები!$I209)*OR(მონაცემები!$AF209&gt;D$1,მონაცემები!$AF209="")*((D$1-მონაცემები!$I209)/365)),0)</f>
        <v>0</v>
      </c>
      <c r="E209" s="8">
        <f>IF(მონაცემები!$I209&lt;&gt;"არ დაწყებულა",((E$1&gt;მონაცემები!$I209)*OR(მონაცემები!$AF209&gt;E$1,მონაცემები!$AF209="")*((E$1-მონაცემები!$I209)/365)),0)</f>
        <v>0</v>
      </c>
      <c r="F209" s="8">
        <f>IF(მონაცემები!$I209&lt;&gt;"არ დაწყებულა",((F$1&gt;მონაცემები!$I209)*OR(მონაცემები!$AF209&gt;F$1,მონაცემები!$AF209="")*((F$1-მონაცემები!$I209)/365)),0)</f>
        <v>0</v>
      </c>
      <c r="G209" s="8">
        <f>IF(მონაცემები!$I209&lt;&gt;"არ დაწყებულა",((G$1&gt;მონაცემები!$I209)*OR(მონაცემები!$AF209&gt;G$1,მონაცემები!$AF209="")*((G$1-მონაცემები!$I209)/365)),0)</f>
        <v>0</v>
      </c>
      <c r="H209" s="8">
        <f>IF(მონაცემები!$I209&lt;&gt;"არ დაწყებულა",((H$1&gt;მონაცემები!$I209)*OR(მონაცემები!$AF209&gt;H$1,მონაცემები!$AF209="")*((H$1-მონაცემები!$I209)/365)),0)</f>
        <v>0</v>
      </c>
      <c r="I209" s="8">
        <f>IF(მონაცემები!$I209&lt;&gt;"არ დაწყებულა",((I$1&gt;მონაცემები!$I209)*OR(მონაცემები!$AF209&gt;I$1,მონაცემები!$AF209="")*((I$1-მონაცემები!$I209)/365)),0)</f>
        <v>0</v>
      </c>
      <c r="J209" s="8">
        <f>IF(მონაცემები!$I209&lt;&gt;"არ დაწყებულა",((J$1&gt;მონაცემები!$I209)*OR(მონაცემები!$AF209&gt;J$1,მონაცემები!$AF209="")*((J$1-მონაცემები!$I209)/365)),0)</f>
        <v>0</v>
      </c>
      <c r="K209" s="8">
        <f>IF(მონაცემები!$I209&lt;&gt;"არ დაწყებულა",((K$1&gt;მონაცემები!$I209)*OR(მონაცემები!$AF209&gt;K$1,მონაცემები!$AF209="")*((K$1-მონაცემები!$I209)/365)),0)</f>
        <v>0</v>
      </c>
      <c r="L209" s="8">
        <f>IF(მონაცემები!$I209&lt;&gt;"არ დაწყებულა",((L$1&gt;მონაცემები!$I209)*OR(მონაცემები!$AF209&gt;L$1,მონაცემები!$AF209="")*((L$1-მონაცემები!$I209)/365)),0)</f>
        <v>0</v>
      </c>
      <c r="M209" s="8">
        <f>IF(მონაცემები!$I209&lt;&gt;"არ დაწყებულა",((M$1&gt;მონაცემები!$I209)*OR(მონაცემები!$AF209&gt;M$1,მონაცემები!$AF209="")*((M$1-მონაცემები!$I209)/365)),0)</f>
        <v>0</v>
      </c>
      <c r="N209" s="8">
        <f>IF(მონაცემები!$I209&lt;&gt;"არ დაწყებულა",((N$1&gt;მონაცემები!$I209)*OR(მონაცემები!$AF209&gt;N$1,მონაცემები!$AF209="")*((N$1-მონაცემები!$I209)/365)),0)</f>
        <v>0</v>
      </c>
      <c r="O209" s="8">
        <f>IF(მონაცემები!$I209&lt;&gt;"არ დაწყებულა",((O$1&gt;მონაცემები!$I209)*OR(მონაცემები!$AF209&gt;O$1,მონაცემები!$AF209="")*((O$1-მონაცემები!$I209)/365)),0)</f>
        <v>0</v>
      </c>
      <c r="P209" s="8">
        <f>IF(მონაცემები!$I209&lt;&gt;"არ დაწყებულა",((P$1&gt;მონაცემები!$I209)*OR(მონაცემები!$AF209&gt;P$1,მონაცემები!$AF209="")*((P$1-მონაცემები!$I209)/365)),0)</f>
        <v>3.0136986301369864E-2</v>
      </c>
      <c r="Q209" s="8">
        <f>IF(მონაცემები!$I209&lt;&gt;"არ დაწყებულა",((Q$1&gt;მონაცემები!$I209)*OR(მონაცემები!$AF209&gt;Q$1,მონაცემები!$AF209="")*((Q$1-მონაცემები!$I209)/365)),0)</f>
        <v>0.11506849315068493</v>
      </c>
      <c r="R209" s="8">
        <f>IF(მონაცემები!$I209&lt;&gt;"არ დაწყებულა",((R$1&gt;მონაცემები!$I209)*OR(მონაცემები!$AF209&gt;R$1,მონაცემები!$AF209="")*((R$1-მონაცემები!$I209)/365)),0)</f>
        <v>0.19726027397260273</v>
      </c>
      <c r="S209" s="8">
        <f>IF(მონაცემები!$I209&lt;&gt;"არ დაწყებულა",((S$1&gt;მონაცემები!$I209)*OR(მონაცემები!$AF209&gt;S$1,მონაცემები!$AF209="")*((S$1-მონაცემები!$I209)/365)),0)</f>
        <v>0.28219178082191781</v>
      </c>
      <c r="T209" s="8">
        <f>IF(მონაცემები!$I209&lt;&gt;"არ დაწყებულა",((T$1&gt;მონაცემები!$I209)*OR(მონაცემები!$AF209&gt;T$1,მონაცემები!$AF209="")*((T$1-მონაცემები!$I209)/365)),0)</f>
        <v>0.36438356164383562</v>
      </c>
      <c r="U209" s="8">
        <f>IF(მონაცემები!$I209&lt;&gt;"არ დაწყებულა",((U$1&gt;მონაცემები!$I209)*OR(მონაცემები!$AF209&gt;U$1,მონაცემები!$AF209="")*((U$1-მონაცემები!$I209)/365)),0)</f>
        <v>0.44931506849315067</v>
      </c>
      <c r="V209" s="8">
        <f>IF(მონაცემები!$I209&lt;&gt;"არ დაწყებულა",((V$1&gt;მონაცემები!$I209)*OR(მონაცემები!$AF209&gt;V$1,მონაცემები!$AF209="")*((V$1-მონაცემები!$I209)/365)),0)</f>
        <v>0.53424657534246578</v>
      </c>
      <c r="W209" s="8">
        <f>IF(მონაცემები!$I209&lt;&gt;"არ დაწყებულა",((W$1&gt;მონაცემები!$I209)*OR(მონაცემები!$AF209&gt;W$1,მონაცემები!$AF209="")*((W$1-მონაცემები!$I209)/365)),0)</f>
        <v>0.61643835616438358</v>
      </c>
      <c r="X209" s="8">
        <f>IF(მონაცემები!$I209&lt;&gt;"არ დაწყებულა",((X$1&gt;მონაცემები!$I209)*OR(მონაცემები!$AF209&gt;X$1,მონაცემები!$AF209="")*((X$1-მონაცემები!$I209)/365)),0)</f>
        <v>0.70136986301369864</v>
      </c>
      <c r="Y209" s="8">
        <f>IF(მონაცემები!$I209&lt;&gt;"არ დაწყებულა",((Y$1&gt;მონაცემები!$I209)*OR(მონაცემები!$AF209&gt;Y$1,მონაცემები!$AF209="")*((Y$1-მონაცემები!$I209)/365)),0)</f>
        <v>0.78356164383561644</v>
      </c>
      <c r="Z209" s="8">
        <f>IF(მონაცემები!$I209&lt;&gt;"არ დაწყებულა",((Z$1&gt;მონაცემები!$I209)*OR(მონაცემები!$AF209&gt;Z$1,მონაცემები!$AF209="")*((Z$1-მონაცემები!$I209)/365)),0)</f>
        <v>0.86849315068493149</v>
      </c>
      <c r="AA209" s="8">
        <f>IF(მონაცემები!$I209&lt;&gt;"არ დაწყებულა",((AA$1&gt;მონაცემები!$I209)*OR(მონაცემები!$AF209&gt;AA$1,მონაცემები!$AF209="")*((AA$1-მონაცემები!$I209)/365)),0)</f>
        <v>0.95342465753424654</v>
      </c>
      <c r="AB209" s="8">
        <f>IF(მონაცემები!$I209&lt;&gt;"არ დაწყებულა",((AB$1&gt;მონაცემები!$I209)*OR(მონაცემები!$AF209&gt;AB$1,მონაცემები!$AF209="")*((AB$1-მონაცემები!$I209)/365)),0)</f>
        <v>1.0301369863013699</v>
      </c>
      <c r="AC209" s="8">
        <f>IF(მონაცემები!$I209&lt;&gt;"არ დაწყებულა",((AC$1&gt;მონაცემები!$I209)*OR(მონაცემები!$AF209&gt;AC$1,მონაცემები!$AF209="")*((AC$1-მონაცემები!$I209)/365)),0)</f>
        <v>1.1150684931506849</v>
      </c>
      <c r="AD209" s="8">
        <f>IF(მონაცემები!$I209&lt;&gt;"არ დაწყებულა",((AD$1&gt;მონაცემები!$I209)*OR(მონაცემები!$AF209&gt;AD$1,მონაცემები!$AF209="")*((AD$1-მონაცემები!$I209)/365)),0)</f>
        <v>1.1972602739726028</v>
      </c>
      <c r="AE209" s="8">
        <f>IF(მონაცემები!$I209&lt;&gt;"არ დაწყებულა",((AE$1&gt;მონაცემები!$I209)*OR(მონაცემები!$AF209&gt;AE$1,მონაცემები!$AF209="")*((AE$1-მონაცემები!$I209)/365)),0)</f>
        <v>1.2821917808219179</v>
      </c>
      <c r="AF209" s="8">
        <f>IF(მონაცემები!$I209&lt;&gt;"არ დაწყებულა",((AF$1&gt;მონაცემები!$I209)*OR(მონაცემები!$AF209&gt;AF$1,მონაცემები!$AF209="")*((AF$1-მონაცემები!$I209)/365)),0)</f>
        <v>1.3643835616438356</v>
      </c>
      <c r="AG209" s="8">
        <f>IF(მონაცემები!$I209&lt;&gt;"არ დაწყებულა",((AG$1&gt;მონაცემები!$I209)*OR(მონაცემები!$AF209&gt;AG$1,მონაცემები!$AF209="")*((AG$1-მონაცემები!$I209)/365)),0)</f>
        <v>0</v>
      </c>
      <c r="AH209" s="8">
        <f>IF(მონაცემები!$I209&lt;&gt;"არ დაწყებულა",((AH$1&gt;მონაცემები!$I209)*OR(მონაცემები!$AF209&gt;AH$1,მონაცემები!$AF209="")*((AH$1-მონაცემები!$I209)/365)),0)</f>
        <v>0</v>
      </c>
      <c r="AI209" s="8">
        <f>IF(მონაცემები!$I209&lt;&gt;"არ დაწყებულა",((AI$1&gt;მონაცემები!$I209)*OR(მონაცემები!$AF209&gt;AI$1,მონაცემები!$AF209="")*((AI$1-მონაცემები!$I209)/365)),0)</f>
        <v>0</v>
      </c>
      <c r="AJ209" s="8">
        <f>IF(მონაცემები!$I209&lt;&gt;"არ დაწყებულა",((AJ$1&gt;მონაცემები!$I209)*OR(მონაცემები!$AF209&gt;AJ$1,მონაცემები!$AF209="")*((AJ$1-მონაცემები!$I209)/365)),0)</f>
        <v>0</v>
      </c>
      <c r="AK209" s="8">
        <f>IF(მონაცემები!$I209&lt;&gt;"არ დაწყებულა",((AK$1&gt;მონაცემები!$I209)*OR(მონაცემები!$AF209&gt;AK$1,მონაცემები!$AF209="")*((AK$1-მონაცემები!$I209)/365)),0)</f>
        <v>0</v>
      </c>
      <c r="AL209" s="8">
        <f>IF(მონაცემები!$I209&lt;&gt;"არ დაწყებულა",((AL$1&gt;მონაცემები!$I209)*OR(მონაცემები!$AF209&gt;AL$1,მონაცემები!$AF209="")*((AL$1-მონაცემები!$I209)/365)),0)</f>
        <v>0</v>
      </c>
      <c r="AM209" s="8">
        <f>IF(მონაცემები!$I209&lt;&gt;"არ დაწყებულა",((AM$1&gt;მონაცემები!$I209)*OR(მონაცემები!$AF209&gt;AM$1,მონაცემები!$AF209="")*((AM$1-მონაცემები!$I209)/365)),0)</f>
        <v>0</v>
      </c>
      <c r="AN209" s="8">
        <f>IF(მონაცემები!$I209&lt;&gt;"არ დაწყებულა",((AN$1&gt;მონაცემები!$I209)*OR(მონაცემები!$AF209&gt;AN$1,მონაცემები!$AF209="")*((AN$1-მონაცემები!$I209)/365)),0)</f>
        <v>0</v>
      </c>
      <c r="AO209" s="8">
        <f>IF(მონაცემები!$I209&lt;&gt;"არ დაწყებულა",((AO$1&gt;მონაცემები!$I209)*OR(მონაცემები!$AF209&gt;AO$1,მონაცემები!$AF209="")*((AO$1-მონაცემები!$I209)/365)),0)</f>
        <v>0</v>
      </c>
      <c r="AP209" s="8">
        <f>IF(მონაცემები!$I209&lt;&gt;"არ დაწყებულა",((AP$1&gt;მონაცემები!$I209)*OR(მონაცემები!$AF209&gt;AP$1,მონაცემები!$AF209="")*((AP$1-მონაცემები!$I209)/365)),0)</f>
        <v>0</v>
      </c>
      <c r="AQ209" s="8">
        <f>IF(მონაცემები!$I209&lt;&gt;"არ დაწყებულა",((AQ$1&gt;მონაცემები!$I209)*OR(მონაცემები!$AF209&gt;AQ$1,მონაცემები!$AF209="")*((AQ$1-მონაცემები!$I209)/365)),0)</f>
        <v>0</v>
      </c>
      <c r="AR209" s="8">
        <f>IF(მონაცემები!$I209&lt;&gt;"არ დაწყებულა",((AR$1&gt;მონაცემები!$I209)*OR(მონაცემები!$AF209&gt;AR$1,მონაცემები!$AF209="")*((AR$1-მონაცემები!$I209)/365)),0)</f>
        <v>0</v>
      </c>
      <c r="AS209" s="8">
        <f>IF(მონაცემები!$I209&lt;&gt;"არ დაწყებულა",((AS$1&gt;მონაცემები!$I209)*OR(მონაცემები!$AF209&gt;AS$1,მონაცემები!$AF209="")*((AS$1-მონაცემები!$I209)/365)),0)</f>
        <v>0</v>
      </c>
      <c r="AT209" s="8">
        <f>IF(მონაცემები!$I209&lt;&gt;"არ დაწყებულა",((AT$1&gt;მონაცემები!$I209)*OR(მონაცემები!$AF209&gt;AT$1,მონაცემები!$AF209="")*((AT$1-მონაცემები!$I209)/365)),0)</f>
        <v>0</v>
      </c>
      <c r="AU209" s="8">
        <f>IF(მონაცემები!$I209&lt;&gt;"არ დაწყებულა",((AU$1&gt;მონაცემები!$I209)*OR(მონაცემები!$AF209&gt;AU$1,მონაცემები!$AF209="")*((AU$1-მონაცემები!$I209)/365)),0)</f>
        <v>0</v>
      </c>
      <c r="AV209" s="8">
        <f>IF(მონაცემები!$I209&lt;&gt;"არ დაწყებულა",((AV$1&gt;მონაცემები!$I209)*OR(მონაცემები!$AF209&gt;AV$1,მონაცემები!$AF209="")*((AV$1-მონაცემები!$I209)/365)),0)</f>
        <v>0</v>
      </c>
      <c r="AW209" s="8">
        <f>IF(მონაცემები!$I209&lt;&gt;"არ დაწყებულა",((AW$1&gt;მონაცემები!$I209)*OR(მონაცემები!$AF209&gt;AW$1,მონაცემები!$AF209="")*((AW$1-მონაცემები!$I209)/365)),0)</f>
        <v>0</v>
      </c>
      <c r="AX209" s="8">
        <f>IF(მონაცემები!$I209&lt;&gt;"არ დაწყებულა",((AX$1&gt;მონაცემები!$I209)*OR(მონაცემები!$AF209&gt;AX$1,მონაცემები!$AF209="")*((AX$1-მონაცემები!$I209)/365)),0)</f>
        <v>0</v>
      </c>
      <c r="AY209" s="8">
        <f>IF(მონაცემები!$I209&lt;&gt;"არ დაწყებულა",((AY$1&gt;მონაცემები!$I209)*OR(მონაცემები!$AF209&gt;AY$1,მონაცემები!$AF209="")*((AY$1-მონაცემები!$I209)/365)),0)</f>
        <v>0</v>
      </c>
      <c r="AZ209" s="8">
        <f>IF(მონაცემები!$I209&lt;&gt;"არ დაწყებულა",((AZ$1&gt;მონაცემები!$I209)*OR(მონაცემები!$AF209&gt;AZ$1,მონაცემები!$AF209="")*((AZ$1-მონაცემები!$I209)/365)),0)</f>
        <v>0</v>
      </c>
      <c r="BA209" s="8">
        <f>IF(მონაცემები!$I209&lt;&gt;"არ დაწყებულა",((BA$1&gt;მონაცემები!$I209)*OR(მონაცემები!$AF209&gt;BA$1,მონაცემები!$AF209="")*((BA$1-მონაცემები!$I209)/365)),0)</f>
        <v>0</v>
      </c>
      <c r="BB209" s="8">
        <f>IF(მონაცემები!$I209&lt;&gt;"არ დაწყებულა",((BB$1&gt;მონაცემები!$I209)*OR(მონაცემები!$AF209&gt;BB$1,მონაცემები!$AF209="")*((BB$1-მონაცემები!$I209)/365)),0)</f>
        <v>0</v>
      </c>
      <c r="BC209" s="8">
        <f>IF(მონაცემები!$I209&lt;&gt;"არ დაწყებულა",((BC$1&gt;მონაცემები!$I209)*OR(მონაცემები!$AF209&gt;BC$1,მონაცემები!$AF209="")*((BC$1-მონაცემები!$I209)/365)),0)</f>
        <v>0</v>
      </c>
      <c r="BD209" s="8">
        <f>IF(მონაცემები!$I209&lt;&gt;"არ დაწყებულა",((BD$1&gt;მონაცემები!$I209)*OR(მონაცემები!$AF209&gt;BD$1,მონაცემები!$AF209="")*((BD$1-მონაცემები!$I209)/365)),0)</f>
        <v>0</v>
      </c>
    </row>
    <row r="210" spans="2:56">
      <c r="B210" s="8">
        <f>IF(მონაცემები!$I210&lt;&gt;"არ დაწყებულა",((B$1&gt;მონაცემები!$I210)*OR(მონაცემები!$AF210&gt;B$1,მონაცემები!$AF210="")*((B$1-მონაცემები!$I210)/365)),0)</f>
        <v>0</v>
      </c>
      <c r="C210" s="8">
        <f>IF(მონაცემები!$I210&lt;&gt;"არ დაწყებულა",((C$1&gt;მონაცემები!$I210)*OR(მონაცემები!$AF210&gt;C$1,მონაცემები!$AF210="")*((C$1-მონაცემები!$I210)/365)),0)</f>
        <v>0</v>
      </c>
      <c r="D210" s="8">
        <f>IF(მონაცემები!$I210&lt;&gt;"არ დაწყებულა",((D$1&gt;მონაცემები!$I210)*OR(მონაცემები!$AF210&gt;D$1,მონაცემები!$AF210="")*((D$1-მონაცემები!$I210)/365)),0)</f>
        <v>0</v>
      </c>
      <c r="E210" s="8">
        <f>IF(მონაცემები!$I210&lt;&gt;"არ დაწყებულა",((E$1&gt;მონაცემები!$I210)*OR(მონაცემები!$AF210&gt;E$1,მონაცემები!$AF210="")*((E$1-მონაცემები!$I210)/365)),0)</f>
        <v>0</v>
      </c>
      <c r="F210" s="8">
        <f>IF(მონაცემები!$I210&lt;&gt;"არ დაწყებულა",((F$1&gt;მონაცემები!$I210)*OR(მონაცემები!$AF210&gt;F$1,მონაცემები!$AF210="")*((F$1-მონაცემები!$I210)/365)),0)</f>
        <v>0</v>
      </c>
      <c r="G210" s="8">
        <f>IF(მონაცემები!$I210&lt;&gt;"არ დაწყებულა",((G$1&gt;მონაცემები!$I210)*OR(მონაცემები!$AF210&gt;G$1,მონაცემები!$AF210="")*((G$1-მონაცემები!$I210)/365)),0)</f>
        <v>0</v>
      </c>
      <c r="H210" s="8">
        <f>IF(მონაცემები!$I210&lt;&gt;"არ დაწყებულა",((H$1&gt;მონაცემები!$I210)*OR(მონაცემები!$AF210&gt;H$1,მონაცემები!$AF210="")*((H$1-მონაცემები!$I210)/365)),0)</f>
        <v>0</v>
      </c>
      <c r="I210" s="8">
        <f>IF(მონაცემები!$I210&lt;&gt;"არ დაწყებულა",((I$1&gt;მონაცემები!$I210)*OR(მონაცემები!$AF210&gt;I$1,მონაცემები!$AF210="")*((I$1-მონაცემები!$I210)/365)),0)</f>
        <v>0</v>
      </c>
      <c r="J210" s="8">
        <f>IF(მონაცემები!$I210&lt;&gt;"არ დაწყებულა",((J$1&gt;მონაცემები!$I210)*OR(მონაცემები!$AF210&gt;J$1,მონაცემები!$AF210="")*((J$1-მონაცემები!$I210)/365)),0)</f>
        <v>0</v>
      </c>
      <c r="K210" s="8">
        <f>IF(მონაცემები!$I210&lt;&gt;"არ დაწყებულა",((K$1&gt;მონაცემები!$I210)*OR(მონაცემები!$AF210&gt;K$1,მონაცემები!$AF210="")*((K$1-მონაცემები!$I210)/365)),0)</f>
        <v>0</v>
      </c>
      <c r="L210" s="8">
        <f>IF(მონაცემები!$I210&lt;&gt;"არ დაწყებულა",((L$1&gt;მონაცემები!$I210)*OR(მონაცემები!$AF210&gt;L$1,მონაცემები!$AF210="")*((L$1-მონაცემები!$I210)/365)),0)</f>
        <v>0</v>
      </c>
      <c r="M210" s="8">
        <f>IF(მონაცემები!$I210&lt;&gt;"არ დაწყებულა",((M$1&gt;მონაცემები!$I210)*OR(მონაცემები!$AF210&gt;M$1,მონაცემები!$AF210="")*((M$1-მონაცემები!$I210)/365)),0)</f>
        <v>0</v>
      </c>
      <c r="N210" s="8">
        <f>IF(მონაცემები!$I210&lt;&gt;"არ დაწყებულა",((N$1&gt;მონაცემები!$I210)*OR(მონაცემები!$AF210&gt;N$1,მონაცემები!$AF210="")*((N$1-მონაცემები!$I210)/365)),0)</f>
        <v>0</v>
      </c>
      <c r="O210" s="8">
        <f>IF(მონაცემები!$I210&lt;&gt;"არ დაწყებულა",((O$1&gt;მონაცემები!$I210)*OR(მონაცემები!$AF210&gt;O$1,მონაცემები!$AF210="")*((O$1-მონაცემები!$I210)/365)),0)</f>
        <v>0</v>
      </c>
      <c r="P210" s="8">
        <f>IF(მონაცემები!$I210&lt;&gt;"არ დაწყებულა",((P$1&gt;მონაცემები!$I210)*OR(მონაცემები!$AF210&gt;P$1,მონაცემები!$AF210="")*((P$1-მონაცემები!$I210)/365)),0)</f>
        <v>0</v>
      </c>
      <c r="Q210" s="8">
        <f>IF(მონაცემები!$I210&lt;&gt;"არ დაწყებულა",((Q$1&gt;მონაცემები!$I210)*OR(მონაცემები!$AF210&gt;Q$1,მონაცემები!$AF210="")*((Q$1-მონაცემები!$I210)/365)),0)</f>
        <v>4.3835616438356165E-2</v>
      </c>
      <c r="R210" s="8">
        <f>IF(მონაცემები!$I210&lt;&gt;"არ დაწყებულა",((R$1&gt;მონაცემები!$I210)*OR(მონაცემები!$AF210&gt;R$1,მონაცემები!$AF210="")*((R$1-მონაცემები!$I210)/365)),0)</f>
        <v>0.12602739726027398</v>
      </c>
      <c r="S210" s="8">
        <f>IF(მონაცემები!$I210&lt;&gt;"არ დაწყებულა",((S$1&gt;მონაცემები!$I210)*OR(მონაცემები!$AF210&gt;S$1,მონაცემები!$AF210="")*((S$1-მონაცემები!$I210)/365)),0)</f>
        <v>0.21095890410958903</v>
      </c>
      <c r="T210" s="8">
        <f>IF(მონაცემები!$I210&lt;&gt;"არ დაწყებულა",((T$1&gt;მონაცემები!$I210)*OR(მონაცემები!$AF210&gt;T$1,მონაცემები!$AF210="")*((T$1-მონაცემები!$I210)/365)),0)</f>
        <v>0.29315068493150687</v>
      </c>
      <c r="U210" s="8">
        <f>IF(მონაცემები!$I210&lt;&gt;"არ დაწყებულა",((U$1&gt;მონაცემები!$I210)*OR(მონაცემები!$AF210&gt;U$1,მონაცემები!$AF210="")*((U$1-მონაცემები!$I210)/365)),0)</f>
        <v>0.37808219178082192</v>
      </c>
      <c r="V210" s="8">
        <f>IF(მონაცემები!$I210&lt;&gt;"არ დაწყებულა",((V$1&gt;მონაცემები!$I210)*OR(მონაცემები!$AF210&gt;V$1,მონაცემები!$AF210="")*((V$1-მონაცემები!$I210)/365)),0)</f>
        <v>0.46301369863013697</v>
      </c>
      <c r="W210" s="8">
        <f>IF(მონაცემები!$I210&lt;&gt;"არ დაწყებულა",((W$1&gt;მონაცემები!$I210)*OR(მონაცემები!$AF210&gt;W$1,მონაცემები!$AF210="")*((W$1-მონაცემები!$I210)/365)),0)</f>
        <v>0.54520547945205478</v>
      </c>
      <c r="X210" s="8">
        <f>IF(მონაცემები!$I210&lt;&gt;"არ დაწყებულა",((X$1&gt;მონაცემები!$I210)*OR(მონაცემები!$AF210&gt;X$1,მონაცემები!$AF210="")*((X$1-მონაცემები!$I210)/365)),0)</f>
        <v>0.63013698630136983</v>
      </c>
      <c r="Y210" s="8">
        <f>IF(მონაცემები!$I210&lt;&gt;"არ დაწყებულა",((Y$1&gt;მონაცემები!$I210)*OR(მონაცემები!$AF210&gt;Y$1,მონაცემები!$AF210="")*((Y$1-მონაცემები!$I210)/365)),0)</f>
        <v>0.71232876712328763</v>
      </c>
      <c r="Z210" s="8">
        <f>IF(მონაცემები!$I210&lt;&gt;"არ დაწყებულა",((Z$1&gt;მონაცემები!$I210)*OR(მონაცემები!$AF210&gt;Z$1,მონაცემები!$AF210="")*((Z$1-მონაცემები!$I210)/365)),0)</f>
        <v>0.79726027397260268</v>
      </c>
      <c r="AA210" s="8">
        <f>IF(მონაცემები!$I210&lt;&gt;"არ დაწყებულა",((AA$1&gt;მონაცემები!$I210)*OR(მონაცემები!$AF210&gt;AA$1,მონაცემები!$AF210="")*((AA$1-მონაცემები!$I210)/365)),0)</f>
        <v>0.88219178082191785</v>
      </c>
      <c r="AB210" s="8">
        <f>IF(მონაცემები!$I210&lt;&gt;"არ დაწყებულა",((AB$1&gt;მონაცემები!$I210)*OR(მონაცემები!$AF210&gt;AB$1,მონაცემები!$AF210="")*((AB$1-მონაცემები!$I210)/365)),0)</f>
        <v>0.95890410958904104</v>
      </c>
      <c r="AC210" s="8">
        <f>IF(მონაცემები!$I210&lt;&gt;"არ დაწყებულა",((AC$1&gt;მონაცემები!$I210)*OR(მონაცემები!$AF210&gt;AC$1,მონაცემები!$AF210="")*((AC$1-მონაცემები!$I210)/365)),0)</f>
        <v>1.0438356164383562</v>
      </c>
      <c r="AD210" s="8">
        <f>IF(მონაცემები!$I210&lt;&gt;"არ დაწყებულა",((AD$1&gt;მონაცემები!$I210)*OR(მონაცემები!$AF210&gt;AD$1,მონაცემები!$AF210="")*((AD$1-მონაცემები!$I210)/365)),0)</f>
        <v>1.1260273972602739</v>
      </c>
      <c r="AE210" s="8">
        <f>IF(მონაცემები!$I210&lt;&gt;"არ დაწყებულა",((AE$1&gt;მონაცემები!$I210)*OR(მონაცემები!$AF210&gt;AE$1,მონაცემები!$AF210="")*((AE$1-მონაცემები!$I210)/365)),0)</f>
        <v>1.210958904109589</v>
      </c>
      <c r="AF210" s="8">
        <f>IF(მონაცემები!$I210&lt;&gt;"არ დაწყებულა",((AF$1&gt;მონაცემები!$I210)*OR(მონაცემები!$AF210&gt;AF$1,მონაცემები!$AF210="")*((AF$1-მონაცემები!$I210)/365)),0)</f>
        <v>1.2931506849315069</v>
      </c>
      <c r="AG210" s="8">
        <f>IF(მონაცემები!$I210&lt;&gt;"არ დაწყებულა",((AG$1&gt;მონაცემები!$I210)*OR(მონაცემები!$AF210&gt;AG$1,მონაცემები!$AF210="")*((AG$1-მონაცემები!$I210)/365)),0)</f>
        <v>1.3780821917808219</v>
      </c>
      <c r="AH210" s="8">
        <f>IF(მონაცემები!$I210&lt;&gt;"არ დაწყებულა",((AH$1&gt;მონაცემები!$I210)*OR(მონაცემები!$AF210&gt;AH$1,მონაცემები!$AF210="")*((AH$1-მონაცემები!$I210)/365)),0)</f>
        <v>1.463013698630137</v>
      </c>
      <c r="AI210" s="8">
        <f>IF(მონაცემები!$I210&lt;&gt;"არ დაწყებულა",((AI$1&gt;მონაცემები!$I210)*OR(მონაცემები!$AF210&gt;AI$1,მონაცემები!$AF210="")*((AI$1-მონაცემები!$I210)/365)),0)</f>
        <v>1.5452054794520549</v>
      </c>
      <c r="AJ210" s="8">
        <f>IF(მონაცემები!$I210&lt;&gt;"არ დაწყებულა",((AJ$1&gt;მონაცემები!$I210)*OR(მონაცემები!$AF210&gt;AJ$1,მონაცემები!$AF210="")*((AJ$1-მონაცემები!$I210)/365)),0)</f>
        <v>1.6301369863013699</v>
      </c>
      <c r="AK210" s="8">
        <f>IF(მონაცემები!$I210&lt;&gt;"არ დაწყებულა",((AK$1&gt;მონაცემები!$I210)*OR(მონაცემები!$AF210&gt;AK$1,მონაცემები!$AF210="")*((AK$1-მონაცემები!$I210)/365)),0)</f>
        <v>1.7123287671232876</v>
      </c>
      <c r="AL210" s="8">
        <f>IF(მონაცემები!$I210&lt;&gt;"არ დაწყებულა",((AL$1&gt;მონაცემები!$I210)*OR(მონაცემები!$AF210&gt;AL$1,მონაცემები!$AF210="")*((AL$1-მონაცემები!$I210)/365)),0)</f>
        <v>1.7972602739726027</v>
      </c>
      <c r="AM210" s="8">
        <f>IF(მონაცემები!$I210&lt;&gt;"არ დაწყებულა",((AM$1&gt;მონაცემები!$I210)*OR(მონაცემები!$AF210&gt;AM$1,მონაცემები!$AF210="")*((AM$1-მონაცემები!$I210)/365)),0)</f>
        <v>1.8821917808219177</v>
      </c>
      <c r="AN210" s="8">
        <f>IF(მონაცემები!$I210&lt;&gt;"არ დაწყებულა",((AN$1&gt;მონაცემები!$I210)*OR(მონაცემები!$AF210&gt;AN$1,მონაცემები!$AF210="")*((AN$1-მონაცემები!$I210)/365)),0)</f>
        <v>1.9589041095890412</v>
      </c>
      <c r="AO210" s="8">
        <f>IF(მონაცემები!$I210&lt;&gt;"არ დაწყებულა",((AO$1&gt;მონაცემები!$I210)*OR(მონაცემები!$AF210&gt;AO$1,მონაცემები!$AF210="")*((AO$1-მონაცემები!$I210)/365)),0)</f>
        <v>2.043835616438356</v>
      </c>
      <c r="AP210" s="8">
        <f>IF(მონაცემები!$I210&lt;&gt;"არ დაწყებულა",((AP$1&gt;მონაცემები!$I210)*OR(მონაცემები!$AF210&gt;AP$1,მონაცემები!$AF210="")*((AP$1-მონაცემები!$I210)/365)),0)</f>
        <v>2.1260273972602741</v>
      </c>
      <c r="AQ210" s="8">
        <f>IF(მონაცემები!$I210&lt;&gt;"არ დაწყებულა",((AQ$1&gt;მონაცემები!$I210)*OR(მონაცემები!$AF210&gt;AQ$1,მონაცემები!$AF210="")*((AQ$1-მონაცემები!$I210)/365)),0)</f>
        <v>2.2109589041095892</v>
      </c>
      <c r="AR210" s="8">
        <f>IF(მონაცემები!$I210&lt;&gt;"არ დაწყებულა",((AR$1&gt;მონაცემები!$I210)*OR(მონაცემები!$AF210&gt;AR$1,მონაცემები!$AF210="")*((AR$1-მონაცემები!$I210)/365)),0)</f>
        <v>2.2931506849315069</v>
      </c>
      <c r="AS210" s="8">
        <f>IF(მონაცემები!$I210&lt;&gt;"არ დაწყებულა",((AS$1&gt;მონაცემები!$I210)*OR(მონაცემები!$AF210&gt;AS$1,მონაცემები!$AF210="")*((AS$1-მონაცემები!$I210)/365)),0)</f>
        <v>2.3780821917808219</v>
      </c>
      <c r="AT210" s="8">
        <f>IF(მონაცემები!$I210&lt;&gt;"არ დაწყებულა",((AT$1&gt;მონაცემები!$I210)*OR(მონაცემები!$AF210&gt;AT$1,მონაცემები!$AF210="")*((AT$1-მონაცემები!$I210)/365)),0)</f>
        <v>2.463013698630137</v>
      </c>
      <c r="AU210" s="8">
        <f>IF(მონაცემები!$I210&lt;&gt;"არ დაწყებულა",((AU$1&gt;მონაცემები!$I210)*OR(მონაცემები!$AF210&gt;AU$1,მონაცემები!$AF210="")*((AU$1-მონაცემები!$I210)/365)),0)</f>
        <v>2.5452054794520547</v>
      </c>
      <c r="AV210" s="8">
        <f>IF(მონაცემები!$I210&lt;&gt;"არ დაწყებულა",((AV$1&gt;მონაცემები!$I210)*OR(მონაცემები!$AF210&gt;AV$1,მონაცემები!$AF210="")*((AV$1-მონაცემები!$I210)/365)),0)</f>
        <v>2.6301369863013697</v>
      </c>
      <c r="AW210" s="8">
        <f>IF(მონაცემები!$I210&lt;&gt;"არ დაწყებულა",((AW$1&gt;მონაცემები!$I210)*OR(მონაცემები!$AF210&gt;AW$1,მონაცემები!$AF210="")*((AW$1-მონაცემები!$I210)/365)),0)</f>
        <v>0</v>
      </c>
      <c r="AX210" s="8">
        <f>IF(მონაცემები!$I210&lt;&gt;"არ დაწყებულა",((AX$1&gt;მონაცემები!$I210)*OR(მონაცემები!$AF210&gt;AX$1,მონაცემები!$AF210="")*((AX$1-მონაცემები!$I210)/365)),0)</f>
        <v>0</v>
      </c>
      <c r="AY210" s="8">
        <f>IF(მონაცემები!$I210&lt;&gt;"არ დაწყებულა",((AY$1&gt;მონაცემები!$I210)*OR(მონაცემები!$AF210&gt;AY$1,მონაცემები!$AF210="")*((AY$1-მონაცემები!$I210)/365)),0)</f>
        <v>0</v>
      </c>
      <c r="AZ210" s="8">
        <f>IF(მონაცემები!$I210&lt;&gt;"არ დაწყებულა",((AZ$1&gt;მონაცემები!$I210)*OR(მონაცემები!$AF210&gt;AZ$1,მონაცემები!$AF210="")*((AZ$1-მონაცემები!$I210)/365)),0)</f>
        <v>0</v>
      </c>
      <c r="BA210" s="8">
        <f>IF(მონაცემები!$I210&lt;&gt;"არ დაწყებულა",((BA$1&gt;მონაცემები!$I210)*OR(მონაცემები!$AF210&gt;BA$1,მონაცემები!$AF210="")*((BA$1-მონაცემები!$I210)/365)),0)</f>
        <v>0</v>
      </c>
      <c r="BB210" s="8">
        <f>IF(მონაცემები!$I210&lt;&gt;"არ დაწყებულა",((BB$1&gt;მონაცემები!$I210)*OR(მონაცემები!$AF210&gt;BB$1,მონაცემები!$AF210="")*((BB$1-მონაცემები!$I210)/365)),0)</f>
        <v>0</v>
      </c>
      <c r="BC210" s="8">
        <f>IF(მონაცემები!$I210&lt;&gt;"არ დაწყებულა",((BC$1&gt;მონაცემები!$I210)*OR(მონაცემები!$AF210&gt;BC$1,მონაცემები!$AF210="")*((BC$1-მონაცემები!$I210)/365)),0)</f>
        <v>0</v>
      </c>
      <c r="BD210" s="8">
        <f>IF(მონაცემები!$I210&lt;&gt;"არ დაწყებულა",((BD$1&gt;მონაცემები!$I210)*OR(მონაცემები!$AF210&gt;BD$1,მონაცემები!$AF210="")*((BD$1-მონაცემები!$I210)/365)),0)</f>
        <v>0</v>
      </c>
    </row>
    <row r="211" spans="2:56">
      <c r="B211" s="8">
        <f>IF(მონაცემები!$I211&lt;&gt;"არ დაწყებულა",((B$1&gt;მონაცემები!$I211)*OR(მონაცემები!$AF211&gt;B$1,მონაცემები!$AF211="")*((B$1-მონაცემები!$I211)/365)),0)</f>
        <v>0</v>
      </c>
      <c r="C211" s="8">
        <f>IF(მონაცემები!$I211&lt;&gt;"არ დაწყებულა",((C$1&gt;მონაცემები!$I211)*OR(მონაცემები!$AF211&gt;C$1,მონაცემები!$AF211="")*((C$1-მონაცემები!$I211)/365)),0)</f>
        <v>0</v>
      </c>
      <c r="D211" s="8">
        <f>IF(მონაცემები!$I211&lt;&gt;"არ დაწყებულა",((D$1&gt;მონაცემები!$I211)*OR(მონაცემები!$AF211&gt;D$1,მონაცემები!$AF211="")*((D$1-მონაცემები!$I211)/365)),0)</f>
        <v>0</v>
      </c>
      <c r="E211" s="8">
        <f>IF(მონაცემები!$I211&lt;&gt;"არ დაწყებულა",((E$1&gt;მონაცემები!$I211)*OR(მონაცემები!$AF211&gt;E$1,მონაცემები!$AF211="")*((E$1-მონაცემები!$I211)/365)),0)</f>
        <v>0</v>
      </c>
      <c r="F211" s="8">
        <f>IF(მონაცემები!$I211&lt;&gt;"არ დაწყებულა",((F$1&gt;მონაცემები!$I211)*OR(მონაცემები!$AF211&gt;F$1,მონაცემები!$AF211="")*((F$1-მონაცემები!$I211)/365)),0)</f>
        <v>0</v>
      </c>
      <c r="G211" s="8">
        <f>IF(მონაცემები!$I211&lt;&gt;"არ დაწყებულა",((G$1&gt;მონაცემები!$I211)*OR(მონაცემები!$AF211&gt;G$1,მონაცემები!$AF211="")*((G$1-მონაცემები!$I211)/365)),0)</f>
        <v>0</v>
      </c>
      <c r="H211" s="8">
        <f>IF(მონაცემები!$I211&lt;&gt;"არ დაწყებულა",((H$1&gt;მონაცემები!$I211)*OR(მონაცემები!$AF211&gt;H$1,მონაცემები!$AF211="")*((H$1-მონაცემები!$I211)/365)),0)</f>
        <v>0</v>
      </c>
      <c r="I211" s="8">
        <f>IF(მონაცემები!$I211&lt;&gt;"არ დაწყებულა",((I$1&gt;მონაცემები!$I211)*OR(მონაცემები!$AF211&gt;I$1,მონაცემები!$AF211="")*((I$1-მონაცემები!$I211)/365)),0)</f>
        <v>0</v>
      </c>
      <c r="J211" s="8">
        <f>IF(მონაცემები!$I211&lt;&gt;"არ დაწყებულა",((J$1&gt;მონაცემები!$I211)*OR(მონაცემები!$AF211&gt;J$1,მონაცემები!$AF211="")*((J$1-მონაცემები!$I211)/365)),0)</f>
        <v>0</v>
      </c>
      <c r="K211" s="8">
        <f>IF(მონაცემები!$I211&lt;&gt;"არ დაწყებულა",((K$1&gt;მონაცემები!$I211)*OR(მონაცემები!$AF211&gt;K$1,მონაცემები!$AF211="")*((K$1-მონაცემები!$I211)/365)),0)</f>
        <v>0</v>
      </c>
      <c r="L211" s="8">
        <f>IF(მონაცემები!$I211&lt;&gt;"არ დაწყებულა",((L$1&gt;მონაცემები!$I211)*OR(მონაცემები!$AF211&gt;L$1,მონაცემები!$AF211="")*((L$1-მონაცემები!$I211)/365)),0)</f>
        <v>0</v>
      </c>
      <c r="M211" s="8">
        <f>IF(მონაცემები!$I211&lt;&gt;"არ დაწყებულა",((M$1&gt;მონაცემები!$I211)*OR(მონაცემები!$AF211&gt;M$1,მონაცემები!$AF211="")*((M$1-მონაცემები!$I211)/365)),0)</f>
        <v>0</v>
      </c>
      <c r="N211" s="8">
        <f>IF(მონაცემები!$I211&lt;&gt;"არ დაწყებულა",((N$1&gt;მონაცემები!$I211)*OR(მონაცემები!$AF211&gt;N$1,მონაცემები!$AF211="")*((N$1-მონაცემები!$I211)/365)),0)</f>
        <v>0</v>
      </c>
      <c r="O211" s="8">
        <f>IF(მონაცემები!$I211&lt;&gt;"არ დაწყებულა",((O$1&gt;მონაცემები!$I211)*OR(მონაცემები!$AF211&gt;O$1,მონაცემები!$AF211="")*((O$1-მონაცემები!$I211)/365)),0)</f>
        <v>0</v>
      </c>
      <c r="P211" s="8">
        <f>IF(მონაცემები!$I211&lt;&gt;"არ დაწყებულა",((P$1&gt;მონაცემები!$I211)*OR(მონაცემები!$AF211&gt;P$1,მონაცემები!$AF211="")*((P$1-მონაცემები!$I211)/365)),0)</f>
        <v>0</v>
      </c>
      <c r="Q211" s="8">
        <f>IF(მონაცემები!$I211&lt;&gt;"არ დაწყებულა",((Q$1&gt;მონაცემები!$I211)*OR(მონაცემები!$AF211&gt;Q$1,მონაცემები!$AF211="")*((Q$1-მონაცემები!$I211)/365)),0)</f>
        <v>0</v>
      </c>
      <c r="R211" s="8">
        <f>IF(მონაცემები!$I211&lt;&gt;"არ დაწყებულა",((R$1&gt;მონაცემები!$I211)*OR(მონაცემები!$AF211&gt;R$1,მონაცემები!$AF211="")*((R$1-მონაცემები!$I211)/365)),0)</f>
        <v>0</v>
      </c>
      <c r="S211" s="8">
        <f>IF(მონაცემები!$I211&lt;&gt;"არ დაწყებულა",((S$1&gt;მონაცემები!$I211)*OR(მონაცემები!$AF211&gt;S$1,მონაცემები!$AF211="")*((S$1-მონაცემები!$I211)/365)),0)</f>
        <v>0</v>
      </c>
      <c r="T211" s="8">
        <f>IF(მონაცემები!$I211&lt;&gt;"არ დაწყებულა",((T$1&gt;მონაცემები!$I211)*OR(მონაცემები!$AF211&gt;T$1,მონაცემები!$AF211="")*((T$1-მონაცემები!$I211)/365)),0)</f>
        <v>0</v>
      </c>
      <c r="U211" s="8">
        <f>IF(მონაცემები!$I211&lt;&gt;"არ დაწყებულა",((U$1&gt;მონაცემები!$I211)*OR(მონაცემები!$AF211&gt;U$1,მონაცემები!$AF211="")*((U$1-მონაცემები!$I211)/365)),0)</f>
        <v>0</v>
      </c>
      <c r="V211" s="8">
        <f>IF(მონაცემები!$I211&lt;&gt;"არ დაწყებულა",((V$1&gt;მონაცემები!$I211)*OR(მონაცემები!$AF211&gt;V$1,მონაცემები!$AF211="")*((V$1-მონაცემები!$I211)/365)),0)</f>
        <v>0</v>
      </c>
      <c r="W211" s="8">
        <f>IF(მონაცემები!$I211&lt;&gt;"არ დაწყებულა",((W$1&gt;მონაცემები!$I211)*OR(მონაცემები!$AF211&gt;W$1,მონაცემები!$AF211="")*((W$1-მონაცემები!$I211)/365)),0)</f>
        <v>0</v>
      </c>
      <c r="X211" s="8">
        <f>IF(მონაცემები!$I211&lt;&gt;"არ დაწყებულა",((X$1&gt;მონაცემები!$I211)*OR(მონაცემები!$AF211&gt;X$1,მონაცემები!$AF211="")*((X$1-მონაცემები!$I211)/365)),0)</f>
        <v>0</v>
      </c>
      <c r="Y211" s="8">
        <f>IF(მონაცემები!$I211&lt;&gt;"არ დაწყებულა",((Y$1&gt;მონაცემები!$I211)*OR(მონაცემები!$AF211&gt;Y$1,მონაცემები!$AF211="")*((Y$1-მონაცემები!$I211)/365)),0)</f>
        <v>0</v>
      </c>
      <c r="Z211" s="8">
        <f>IF(მონაცემები!$I211&lt;&gt;"არ დაწყებულა",((Z$1&gt;მონაცემები!$I211)*OR(მონაცემები!$AF211&gt;Z$1,მონაცემები!$AF211="")*((Z$1-მონაცემები!$I211)/365)),0)</f>
        <v>0</v>
      </c>
      <c r="AA211" s="8">
        <f>IF(მონაცემები!$I211&lt;&gt;"არ დაწყებულა",((AA$1&gt;მონაცემები!$I211)*OR(მონაცემები!$AF211&gt;AA$1,მონაცემები!$AF211="")*((AA$1-მონაცემები!$I211)/365)),0)</f>
        <v>0</v>
      </c>
      <c r="AB211" s="8">
        <f>IF(მონაცემები!$I211&lt;&gt;"არ დაწყებულა",((AB$1&gt;მონაცემები!$I211)*OR(მონაცემები!$AF211&gt;AB$1,მონაცემები!$AF211="")*((AB$1-მონაცემები!$I211)/365)),0)</f>
        <v>0</v>
      </c>
      <c r="AC211" s="8">
        <f>IF(მონაცემები!$I211&lt;&gt;"არ დაწყებულა",((AC$1&gt;მონაცემები!$I211)*OR(მონაცემები!$AF211&gt;AC$1,მონაცემები!$AF211="")*((AC$1-მონაცემები!$I211)/365)),0)</f>
        <v>0</v>
      </c>
      <c r="AD211" s="8">
        <f>IF(მონაცემები!$I211&lt;&gt;"არ დაწყებულა",((AD$1&gt;მონაცემები!$I211)*OR(მონაცემები!$AF211&gt;AD$1,მონაცემები!$AF211="")*((AD$1-მონაცემები!$I211)/365)),0)</f>
        <v>0</v>
      </c>
      <c r="AE211" s="8">
        <f>IF(მონაცემები!$I211&lt;&gt;"არ დაწყებულა",((AE$1&gt;მონაცემები!$I211)*OR(მონაცემები!$AF211&gt;AE$1,მონაცემები!$AF211="")*((AE$1-მონაცემები!$I211)/365)),0)</f>
        <v>0</v>
      </c>
      <c r="AF211" s="8">
        <f>IF(მონაცემები!$I211&lt;&gt;"არ დაწყებულა",((AF$1&gt;მონაცემები!$I211)*OR(მონაცემები!$AF211&gt;AF$1,მონაცემები!$AF211="")*((AF$1-მონაცემები!$I211)/365)),0)</f>
        <v>0</v>
      </c>
      <c r="AG211" s="8">
        <f>IF(მონაცემები!$I211&lt;&gt;"არ დაწყებულა",((AG$1&gt;მონაცემები!$I211)*OR(მონაცემები!$AF211&gt;AG$1,მონაცემები!$AF211="")*((AG$1-მონაცემები!$I211)/365)),0)</f>
        <v>0</v>
      </c>
      <c r="AH211" s="8">
        <f>IF(მონაცემები!$I211&lt;&gt;"არ დაწყებულა",((AH$1&gt;მონაცემები!$I211)*OR(მონაცემები!$AF211&gt;AH$1,მონაცემები!$AF211="")*((AH$1-მონაცემები!$I211)/365)),0)</f>
        <v>0</v>
      </c>
      <c r="AI211" s="8">
        <f>IF(მონაცემები!$I211&lt;&gt;"არ დაწყებულა",((AI$1&gt;მონაცემები!$I211)*OR(მონაცემები!$AF211&gt;AI$1,მონაცემები!$AF211="")*((AI$1-მონაცემები!$I211)/365)),0)</f>
        <v>0</v>
      </c>
      <c r="AJ211" s="8">
        <f>IF(მონაცემები!$I211&lt;&gt;"არ დაწყებულა",((AJ$1&gt;მონაცემები!$I211)*OR(მონაცემები!$AF211&gt;AJ$1,მონაცემები!$AF211="")*((AJ$1-მონაცემები!$I211)/365)),0)</f>
        <v>0</v>
      </c>
      <c r="AK211" s="8">
        <f>IF(მონაცემები!$I211&lt;&gt;"არ დაწყებულა",((AK$1&gt;მონაცემები!$I211)*OR(მონაცემები!$AF211&gt;AK$1,მონაცემები!$AF211="")*((AK$1-მონაცემები!$I211)/365)),0)</f>
        <v>0</v>
      </c>
      <c r="AL211" s="8">
        <f>IF(მონაცემები!$I211&lt;&gt;"არ დაწყებულა",((AL$1&gt;მონაცემები!$I211)*OR(მონაცემები!$AF211&gt;AL$1,მონაცემები!$AF211="")*((AL$1-მონაცემები!$I211)/365)),0)</f>
        <v>0</v>
      </c>
      <c r="AM211" s="8">
        <f>IF(მონაცემები!$I211&lt;&gt;"არ დაწყებულა",((AM$1&gt;მონაცემები!$I211)*OR(მონაცემები!$AF211&gt;AM$1,მონაცემები!$AF211="")*((AM$1-მონაცემები!$I211)/365)),0)</f>
        <v>0</v>
      </c>
      <c r="AN211" s="8">
        <f>IF(მონაცემები!$I211&lt;&gt;"არ დაწყებულა",((AN$1&gt;მონაცემები!$I211)*OR(მონაცემები!$AF211&gt;AN$1,მონაცემები!$AF211="")*((AN$1-მონაცემები!$I211)/365)),0)</f>
        <v>0</v>
      </c>
      <c r="AO211" s="8">
        <f>IF(მონაცემები!$I211&lt;&gt;"არ დაწყებულა",((AO$1&gt;მონაცემები!$I211)*OR(მონაცემები!$AF211&gt;AO$1,მონაცემები!$AF211="")*((AO$1-მონაცემები!$I211)/365)),0)</f>
        <v>0</v>
      </c>
      <c r="AP211" s="8">
        <f>IF(მონაცემები!$I211&lt;&gt;"არ დაწყებულა",((AP$1&gt;მონაცემები!$I211)*OR(მონაცემები!$AF211&gt;AP$1,მონაცემები!$AF211="")*((AP$1-მონაცემები!$I211)/365)),0)</f>
        <v>0</v>
      </c>
      <c r="AQ211" s="8">
        <f>IF(მონაცემები!$I211&lt;&gt;"არ დაწყებულა",((AQ$1&gt;მონაცემები!$I211)*OR(მონაცემები!$AF211&gt;AQ$1,მონაცემები!$AF211="")*((AQ$1-მონაცემები!$I211)/365)),0)</f>
        <v>0</v>
      </c>
      <c r="AR211" s="8">
        <f>IF(მონაცემები!$I211&lt;&gt;"არ დაწყებულა",((AR$1&gt;მონაცემები!$I211)*OR(მონაცემები!$AF211&gt;AR$1,მონაცემები!$AF211="")*((AR$1-მონაცემები!$I211)/365)),0)</f>
        <v>0</v>
      </c>
      <c r="AS211" s="8">
        <f>IF(მონაცემები!$I211&lt;&gt;"არ დაწყებულა",((AS$1&gt;მონაცემები!$I211)*OR(მონაცემები!$AF211&gt;AS$1,მონაცემები!$AF211="")*((AS$1-მონაცემები!$I211)/365)),0)</f>
        <v>0</v>
      </c>
      <c r="AT211" s="8">
        <f>IF(მონაცემები!$I211&lt;&gt;"არ დაწყებულა",((AT$1&gt;მონაცემები!$I211)*OR(მონაცემები!$AF211&gt;AT$1,მონაცემები!$AF211="")*((AT$1-მონაცემები!$I211)/365)),0)</f>
        <v>0</v>
      </c>
      <c r="AU211" s="8">
        <f>IF(მონაცემები!$I211&lt;&gt;"არ დაწყებულა",((AU$1&gt;მონაცემები!$I211)*OR(მონაცემები!$AF211&gt;AU$1,მონაცემები!$AF211="")*((AU$1-მონაცემები!$I211)/365)),0)</f>
        <v>0</v>
      </c>
      <c r="AV211" s="8">
        <f>IF(მონაცემები!$I211&lt;&gt;"არ დაწყებულა",((AV$1&gt;მონაცემები!$I211)*OR(მონაცემები!$AF211&gt;AV$1,მონაცემები!$AF211="")*((AV$1-მონაცემები!$I211)/365)),0)</f>
        <v>0</v>
      </c>
      <c r="AW211" s="8">
        <f>IF(მონაცემები!$I211&lt;&gt;"არ დაწყებულა",((AW$1&gt;მონაცემები!$I211)*OR(მონაცემები!$AF211&gt;AW$1,მონაცემები!$AF211="")*((AW$1-მონაცემები!$I211)/365)),0)</f>
        <v>0</v>
      </c>
      <c r="AX211" s="8">
        <f>IF(მონაცემები!$I211&lt;&gt;"არ დაწყებულა",((AX$1&gt;მონაცემები!$I211)*OR(მონაცემები!$AF211&gt;AX$1,მონაცემები!$AF211="")*((AX$1-მონაცემები!$I211)/365)),0)</f>
        <v>0</v>
      </c>
      <c r="AY211" s="8">
        <f>IF(მონაცემები!$I211&lt;&gt;"არ დაწყებულა",((AY$1&gt;მონაცემები!$I211)*OR(მონაცემები!$AF211&gt;AY$1,მონაცემები!$AF211="")*((AY$1-მონაცემები!$I211)/365)),0)</f>
        <v>0</v>
      </c>
      <c r="AZ211" s="8">
        <f>IF(მონაცემები!$I211&lt;&gt;"არ დაწყებულა",((AZ$1&gt;მონაცემები!$I211)*OR(მონაცემები!$AF211&gt;AZ$1,მონაცემები!$AF211="")*((AZ$1-მონაცემები!$I211)/365)),0)</f>
        <v>0</v>
      </c>
      <c r="BA211" s="8">
        <f>IF(მონაცემები!$I211&lt;&gt;"არ დაწყებულა",((BA$1&gt;მონაცემები!$I211)*OR(მონაცემები!$AF211&gt;BA$1,მონაცემები!$AF211="")*((BA$1-მონაცემები!$I211)/365)),0)</f>
        <v>0</v>
      </c>
      <c r="BB211" s="8">
        <f>IF(მონაცემები!$I211&lt;&gt;"არ დაწყებულა",((BB$1&gt;მონაცემები!$I211)*OR(მონაცემები!$AF211&gt;BB$1,მონაცემები!$AF211="")*((BB$1-მონაცემები!$I211)/365)),0)</f>
        <v>0</v>
      </c>
      <c r="BC211" s="8">
        <f>IF(მონაცემები!$I211&lt;&gt;"არ დაწყებულა",((BC$1&gt;მონაცემები!$I211)*OR(მონაცემები!$AF211&gt;BC$1,მონაცემები!$AF211="")*((BC$1-მონაცემები!$I211)/365)),0)</f>
        <v>0</v>
      </c>
      <c r="BD211" s="8">
        <f>IF(მონაცემები!$I211&lt;&gt;"არ დაწყებულა",((BD$1&gt;მონაცემები!$I211)*OR(მონაცემები!$AF211&gt;BD$1,მონაცემები!$AF211="")*((BD$1-მონაცემები!$I211)/365)),0)</f>
        <v>0</v>
      </c>
    </row>
    <row r="212" spans="2:56">
      <c r="B212" s="8">
        <f>IF(მონაცემები!$I212&lt;&gt;"არ დაწყებულა",((B$1&gt;მონაცემები!$I212)*OR(მონაცემები!$AF212&gt;B$1,მონაცემები!$AF212="")*((B$1-მონაცემები!$I212)/365)),0)</f>
        <v>13.580821917808219</v>
      </c>
      <c r="C212" s="8">
        <f>IF(მონაცემები!$I212&lt;&gt;"არ დაწყებულა",((C$1&gt;მონაცემები!$I212)*OR(მონაცემები!$AF212&gt;C$1,მონაცემები!$AF212="")*((C$1-მონაცემები!$I212)/365)),0)</f>
        <v>13.665753424657535</v>
      </c>
      <c r="D212" s="8">
        <f>IF(მონაცემები!$I212&lt;&gt;"არ დაწყებულა",((D$1&gt;მონაცემები!$I212)*OR(მონაცემები!$AF212&gt;D$1,მონაცემები!$AF212="")*((D$1-მონაცემები!$I212)/365)),0)</f>
        <v>13.742465753424657</v>
      </c>
      <c r="E212" s="8">
        <f>IF(მონაცემები!$I212&lt;&gt;"არ დაწყებულა",((E$1&gt;მონაცემები!$I212)*OR(მონაცემები!$AF212&gt;E$1,მონაცემები!$AF212="")*((E$1-მონაცემები!$I212)/365)),0)</f>
        <v>13.827397260273973</v>
      </c>
      <c r="F212" s="8">
        <f>IF(მონაცემები!$I212&lt;&gt;"არ დაწყებულა",((F$1&gt;მონაცემები!$I212)*OR(მონაცემები!$AF212&gt;F$1,მონაცემები!$AF212="")*((F$1-მონაცემები!$I212)/365)),0)</f>
        <v>13.90958904109589</v>
      </c>
      <c r="G212" s="8">
        <f>IF(მონაცემები!$I212&lt;&gt;"არ დაწყებულა",((G$1&gt;მონაცემები!$I212)*OR(მონაცემები!$AF212&gt;G$1,მონაცემები!$AF212="")*((G$1-მონაცემები!$I212)/365)),0)</f>
        <v>13.994520547945205</v>
      </c>
      <c r="H212" s="8">
        <f>IF(მონაცემები!$I212&lt;&gt;"არ დაწყებულა",((H$1&gt;მონაცემები!$I212)*OR(მონაცემები!$AF212&gt;H$1,მონაცემები!$AF212="")*((H$1-მონაცემები!$I212)/365)),0)</f>
        <v>14.076712328767123</v>
      </c>
      <c r="I212" s="8">
        <f>IF(მონაცემები!$I212&lt;&gt;"არ დაწყებულა",((I$1&gt;მონაცემები!$I212)*OR(მონაცემები!$AF212&gt;I$1,მონაცემები!$AF212="")*((I$1-მონაცემები!$I212)/365)),0)</f>
        <v>14.161643835616438</v>
      </c>
      <c r="J212" s="8">
        <f>IF(მონაცემები!$I212&lt;&gt;"არ დაწყებულა",((J$1&gt;მონაცემები!$I212)*OR(მონაცემები!$AF212&gt;J$1,მონაცემები!$AF212="")*((J$1-მონაცემები!$I212)/365)),0)</f>
        <v>14.246575342465754</v>
      </c>
      <c r="K212" s="8">
        <f>IF(მონაცემები!$I212&lt;&gt;"არ დაწყებულა",((K$1&gt;მონაცემები!$I212)*OR(მონაცემები!$AF212&gt;K$1,მონაცემები!$AF212="")*((K$1-მონაცემები!$I212)/365)),0)</f>
        <v>14.328767123287671</v>
      </c>
      <c r="L212" s="8">
        <f>IF(მონაცემები!$I212&lt;&gt;"არ დაწყებულა",((L$1&gt;მონაცემები!$I212)*OR(მონაცემები!$AF212&gt;L$1,მონაცემები!$AF212="")*((L$1-მონაცემები!$I212)/365)),0)</f>
        <v>14.413698630136986</v>
      </c>
      <c r="M212" s="8">
        <f>IF(მონაცემები!$I212&lt;&gt;"არ დაწყებულა",((M$1&gt;მონაცემები!$I212)*OR(მონაცემები!$AF212&gt;M$1,მონაცემები!$AF212="")*((M$1-მონაცემები!$I212)/365)),0)</f>
        <v>14.495890410958904</v>
      </c>
      <c r="N212" s="8">
        <f>IF(მონაცემები!$I212&lt;&gt;"არ დაწყებულა",((N$1&gt;მონაცემები!$I212)*OR(მონაცემები!$AF212&gt;N$1,მონაცემები!$AF212="")*((N$1-მონაცემები!$I212)/365)),0)</f>
        <v>14.580821917808219</v>
      </c>
      <c r="O212" s="8">
        <f>IF(მონაცემები!$I212&lt;&gt;"არ დაწყებულა",((O$1&gt;მონაცემები!$I212)*OR(მონაცემები!$AF212&gt;O$1,მონაცემები!$AF212="")*((O$1-მონაცემები!$I212)/365)),0)</f>
        <v>14.665753424657535</v>
      </c>
      <c r="P212" s="8">
        <f>IF(მონაცემები!$I212&lt;&gt;"არ დაწყებულა",((P$1&gt;მონაცემები!$I212)*OR(მონაცემები!$AF212&gt;P$1,მონაცემები!$AF212="")*((P$1-მონაცემები!$I212)/365)),0)</f>
        <v>14.745205479452055</v>
      </c>
      <c r="Q212" s="8">
        <f>IF(მონაცემები!$I212&lt;&gt;"არ დაწყებულა",((Q$1&gt;მონაცემები!$I212)*OR(მონაცემები!$AF212&gt;Q$1,მონაცემები!$AF212="")*((Q$1-მონაცემები!$I212)/365)),0)</f>
        <v>14.830136986301369</v>
      </c>
      <c r="R212" s="8">
        <f>IF(მონაცემები!$I212&lt;&gt;"არ დაწყებულა",((R$1&gt;მონაცემები!$I212)*OR(მონაცემები!$AF212&gt;R$1,მონაცემები!$AF212="")*((R$1-მონაცემები!$I212)/365)),0)</f>
        <v>14.912328767123288</v>
      </c>
      <c r="S212" s="8">
        <f>IF(მონაცემები!$I212&lt;&gt;"არ დაწყებულა",((S$1&gt;მონაცემები!$I212)*OR(მონაცემები!$AF212&gt;S$1,მონაცემები!$AF212="")*((S$1-მონაცემები!$I212)/365)),0)</f>
        <v>14.997260273972604</v>
      </c>
      <c r="T212" s="8">
        <f>IF(მონაცემები!$I212&lt;&gt;"არ დაწყებულა",((T$1&gt;მონაცემები!$I212)*OR(მონაცემები!$AF212&gt;T$1,მონაცემები!$AF212="")*((T$1-მონაცემები!$I212)/365)),0)</f>
        <v>0</v>
      </c>
      <c r="U212" s="8">
        <f>IF(მონაცემები!$I212&lt;&gt;"არ დაწყებულა",((U$1&gt;მონაცემები!$I212)*OR(მონაცემები!$AF212&gt;U$1,მონაცემები!$AF212="")*((U$1-მონაცემები!$I212)/365)),0)</f>
        <v>0</v>
      </c>
      <c r="V212" s="8">
        <f>IF(მონაცემები!$I212&lt;&gt;"არ დაწყებულა",((V$1&gt;მონაცემები!$I212)*OR(მონაცემები!$AF212&gt;V$1,მონაცემები!$AF212="")*((V$1-მონაცემები!$I212)/365)),0)</f>
        <v>0</v>
      </c>
      <c r="W212" s="8">
        <f>IF(მონაცემები!$I212&lt;&gt;"არ დაწყებულა",((W$1&gt;მონაცემები!$I212)*OR(მონაცემები!$AF212&gt;W$1,მონაცემები!$AF212="")*((W$1-მონაცემები!$I212)/365)),0)</f>
        <v>0</v>
      </c>
      <c r="X212" s="8">
        <f>IF(მონაცემები!$I212&lt;&gt;"არ დაწყებულა",((X$1&gt;მონაცემები!$I212)*OR(მონაცემები!$AF212&gt;X$1,მონაცემები!$AF212="")*((X$1-მონაცემები!$I212)/365)),0)</f>
        <v>0</v>
      </c>
      <c r="Y212" s="8">
        <f>IF(მონაცემები!$I212&lt;&gt;"არ დაწყებულა",((Y$1&gt;მონაცემები!$I212)*OR(მონაცემები!$AF212&gt;Y$1,მონაცემები!$AF212="")*((Y$1-მონაცემები!$I212)/365)),0)</f>
        <v>0</v>
      </c>
      <c r="Z212" s="8">
        <f>IF(მონაცემები!$I212&lt;&gt;"არ დაწყებულა",((Z$1&gt;მონაცემები!$I212)*OR(მონაცემები!$AF212&gt;Z$1,მონაცემები!$AF212="")*((Z$1-მონაცემები!$I212)/365)),0)</f>
        <v>0</v>
      </c>
      <c r="AA212" s="8">
        <f>IF(მონაცემები!$I212&lt;&gt;"არ დაწყებულა",((AA$1&gt;მონაცემები!$I212)*OR(მონაცემები!$AF212&gt;AA$1,მონაცემები!$AF212="")*((AA$1-მონაცემები!$I212)/365)),0)</f>
        <v>0</v>
      </c>
      <c r="AB212" s="8">
        <f>IF(მონაცემები!$I212&lt;&gt;"არ დაწყებულა",((AB$1&gt;მონაცემები!$I212)*OR(მონაცემები!$AF212&gt;AB$1,მონაცემები!$AF212="")*((AB$1-მონაცემები!$I212)/365)),0)</f>
        <v>0</v>
      </c>
      <c r="AC212" s="8">
        <f>IF(მონაცემები!$I212&lt;&gt;"არ დაწყებულა",((AC$1&gt;მონაცემები!$I212)*OR(მონაცემები!$AF212&gt;AC$1,მონაცემები!$AF212="")*((AC$1-მონაცემები!$I212)/365)),0)</f>
        <v>0</v>
      </c>
      <c r="AD212" s="8">
        <f>IF(მონაცემები!$I212&lt;&gt;"არ დაწყებულა",((AD$1&gt;მონაცემები!$I212)*OR(მონაცემები!$AF212&gt;AD$1,მონაცემები!$AF212="")*((AD$1-მონაცემები!$I212)/365)),0)</f>
        <v>0</v>
      </c>
      <c r="AE212" s="8">
        <f>IF(მონაცემები!$I212&lt;&gt;"არ დაწყებულა",((AE$1&gt;მონაცემები!$I212)*OR(მონაცემები!$AF212&gt;AE$1,მონაცემები!$AF212="")*((AE$1-მონაცემები!$I212)/365)),0)</f>
        <v>0</v>
      </c>
      <c r="AF212" s="8">
        <f>IF(მონაცემები!$I212&lt;&gt;"არ დაწყებულა",((AF$1&gt;მონაცემები!$I212)*OR(მონაცემები!$AF212&gt;AF$1,მონაცემები!$AF212="")*((AF$1-მონაცემები!$I212)/365)),0)</f>
        <v>0</v>
      </c>
      <c r="AG212" s="8">
        <f>IF(მონაცემები!$I212&lt;&gt;"არ დაწყებულა",((AG$1&gt;მონაცემები!$I212)*OR(მონაცემები!$AF212&gt;AG$1,მონაცემები!$AF212="")*((AG$1-მონაცემები!$I212)/365)),0)</f>
        <v>0</v>
      </c>
      <c r="AH212" s="8">
        <f>IF(მონაცემები!$I212&lt;&gt;"არ დაწყებულა",((AH$1&gt;მონაცემები!$I212)*OR(მონაცემები!$AF212&gt;AH$1,მონაცემები!$AF212="")*((AH$1-მონაცემები!$I212)/365)),0)</f>
        <v>0</v>
      </c>
      <c r="AI212" s="8">
        <f>IF(მონაცემები!$I212&lt;&gt;"არ დაწყებულა",((AI$1&gt;მონაცემები!$I212)*OR(მონაცემები!$AF212&gt;AI$1,მონაცემები!$AF212="")*((AI$1-მონაცემები!$I212)/365)),0)</f>
        <v>0</v>
      </c>
      <c r="AJ212" s="8">
        <f>IF(მონაცემები!$I212&lt;&gt;"არ დაწყებულა",((AJ$1&gt;მონაცემები!$I212)*OR(მონაცემები!$AF212&gt;AJ$1,მონაცემები!$AF212="")*((AJ$1-მონაცემები!$I212)/365)),0)</f>
        <v>0</v>
      </c>
      <c r="AK212" s="8">
        <f>IF(მონაცემები!$I212&lt;&gt;"არ დაწყებულა",((AK$1&gt;მონაცემები!$I212)*OR(მონაცემები!$AF212&gt;AK$1,მონაცემები!$AF212="")*((AK$1-მონაცემები!$I212)/365)),0)</f>
        <v>0</v>
      </c>
      <c r="AL212" s="8">
        <f>IF(მონაცემები!$I212&lt;&gt;"არ დაწყებულა",((AL$1&gt;მონაცემები!$I212)*OR(მონაცემები!$AF212&gt;AL$1,მონაცემები!$AF212="")*((AL$1-მონაცემები!$I212)/365)),0)</f>
        <v>0</v>
      </c>
      <c r="AM212" s="8">
        <f>IF(მონაცემები!$I212&lt;&gt;"არ დაწყებულა",((AM$1&gt;მონაცემები!$I212)*OR(მონაცემები!$AF212&gt;AM$1,მონაცემები!$AF212="")*((AM$1-მონაცემები!$I212)/365)),0)</f>
        <v>0</v>
      </c>
      <c r="AN212" s="8">
        <f>IF(მონაცემები!$I212&lt;&gt;"არ დაწყებულა",((AN$1&gt;მონაცემები!$I212)*OR(მონაცემები!$AF212&gt;AN$1,მონაცემები!$AF212="")*((AN$1-მონაცემები!$I212)/365)),0)</f>
        <v>0</v>
      </c>
      <c r="AO212" s="8">
        <f>IF(მონაცემები!$I212&lt;&gt;"არ დაწყებულა",((AO$1&gt;მონაცემები!$I212)*OR(მონაცემები!$AF212&gt;AO$1,მონაცემები!$AF212="")*((AO$1-მონაცემები!$I212)/365)),0)</f>
        <v>0</v>
      </c>
      <c r="AP212" s="8">
        <f>IF(მონაცემები!$I212&lt;&gt;"არ დაწყებულა",((AP$1&gt;მონაცემები!$I212)*OR(მონაცემები!$AF212&gt;AP$1,მონაცემები!$AF212="")*((AP$1-მონაცემები!$I212)/365)),0)</f>
        <v>0</v>
      </c>
      <c r="AQ212" s="8">
        <f>IF(მონაცემები!$I212&lt;&gt;"არ დაწყებულა",((AQ$1&gt;მონაცემები!$I212)*OR(მონაცემები!$AF212&gt;AQ$1,მონაცემები!$AF212="")*((AQ$1-მონაცემები!$I212)/365)),0)</f>
        <v>0</v>
      </c>
      <c r="AR212" s="8">
        <f>IF(მონაცემები!$I212&lt;&gt;"არ დაწყებულა",((AR$1&gt;მონაცემები!$I212)*OR(მონაცემები!$AF212&gt;AR$1,მონაცემები!$AF212="")*((AR$1-მონაცემები!$I212)/365)),0)</f>
        <v>0</v>
      </c>
      <c r="AS212" s="8">
        <f>IF(მონაცემები!$I212&lt;&gt;"არ დაწყებულა",((AS$1&gt;მონაცემები!$I212)*OR(მონაცემები!$AF212&gt;AS$1,მონაცემები!$AF212="")*((AS$1-მონაცემები!$I212)/365)),0)</f>
        <v>0</v>
      </c>
      <c r="AT212" s="8">
        <f>IF(მონაცემები!$I212&lt;&gt;"არ დაწყებულა",((AT$1&gt;მონაცემები!$I212)*OR(მონაცემები!$AF212&gt;AT$1,მონაცემები!$AF212="")*((AT$1-მონაცემები!$I212)/365)),0)</f>
        <v>0</v>
      </c>
      <c r="AU212" s="8">
        <f>IF(მონაცემები!$I212&lt;&gt;"არ დაწყებულა",((AU$1&gt;მონაცემები!$I212)*OR(მონაცემები!$AF212&gt;AU$1,მონაცემები!$AF212="")*((AU$1-მონაცემები!$I212)/365)),0)</f>
        <v>0</v>
      </c>
      <c r="AV212" s="8">
        <f>IF(მონაცემები!$I212&lt;&gt;"არ დაწყებულა",((AV$1&gt;მონაცემები!$I212)*OR(მონაცემები!$AF212&gt;AV$1,მონაცემები!$AF212="")*((AV$1-მონაცემები!$I212)/365)),0)</f>
        <v>0</v>
      </c>
      <c r="AW212" s="8">
        <f>IF(მონაცემები!$I212&lt;&gt;"არ დაწყებულა",((AW$1&gt;მონაცემები!$I212)*OR(მონაცემები!$AF212&gt;AW$1,მონაცემები!$AF212="")*((AW$1-მონაცემები!$I212)/365)),0)</f>
        <v>0</v>
      </c>
      <c r="AX212" s="8">
        <f>IF(მონაცემები!$I212&lt;&gt;"არ დაწყებულა",((AX$1&gt;მონაცემები!$I212)*OR(მონაცემები!$AF212&gt;AX$1,მონაცემები!$AF212="")*((AX$1-მონაცემები!$I212)/365)),0)</f>
        <v>0</v>
      </c>
      <c r="AY212" s="8">
        <f>IF(მონაცემები!$I212&lt;&gt;"არ დაწყებულა",((AY$1&gt;მონაცემები!$I212)*OR(მონაცემები!$AF212&gt;AY$1,მონაცემები!$AF212="")*((AY$1-მონაცემები!$I212)/365)),0)</f>
        <v>0</v>
      </c>
      <c r="AZ212" s="8">
        <f>IF(მონაცემები!$I212&lt;&gt;"არ დაწყებულა",((AZ$1&gt;მონაცემები!$I212)*OR(მონაცემები!$AF212&gt;AZ$1,მონაცემები!$AF212="")*((AZ$1-მონაცემები!$I212)/365)),0)</f>
        <v>0</v>
      </c>
      <c r="BA212" s="8">
        <f>IF(მონაცემები!$I212&lt;&gt;"არ დაწყებულა",((BA$1&gt;მონაცემები!$I212)*OR(მონაცემები!$AF212&gt;BA$1,მონაცემები!$AF212="")*((BA$1-მონაცემები!$I212)/365)),0)</f>
        <v>0</v>
      </c>
      <c r="BB212" s="8">
        <f>IF(მონაცემები!$I212&lt;&gt;"არ დაწყებულა",((BB$1&gt;მონაცემები!$I212)*OR(მონაცემები!$AF212&gt;BB$1,მონაცემები!$AF212="")*((BB$1-მონაცემები!$I212)/365)),0)</f>
        <v>0</v>
      </c>
      <c r="BC212" s="8">
        <f>IF(მონაცემები!$I212&lt;&gt;"არ დაწყებულა",((BC$1&gt;მონაცემები!$I212)*OR(მონაცემები!$AF212&gt;BC$1,მონაცემები!$AF212="")*((BC$1-მონაცემები!$I212)/365)),0)</f>
        <v>0</v>
      </c>
      <c r="BD212" s="8">
        <f>IF(მონაცემები!$I212&lt;&gt;"არ დაწყებულა",((BD$1&gt;მონაცემები!$I212)*OR(მონაცემები!$AF212&gt;BD$1,მონაცემები!$AF212="")*((BD$1-მონაცემები!$I212)/365)),0)</f>
        <v>0</v>
      </c>
    </row>
    <row r="213" spans="2:56">
      <c r="B213" s="8">
        <f>IF(მონაცემები!$I213&lt;&gt;"არ დაწყებულა",((B$1&gt;მონაცემები!$I213)*OR(მონაცემები!$AF213&gt;B$1,მონაცემები!$AF213="")*((B$1-მონაცემები!$I213)/365)),0)</f>
        <v>0</v>
      </c>
      <c r="C213" s="8">
        <f>IF(მონაცემები!$I213&lt;&gt;"არ დაწყებულა",((C$1&gt;მონაცემები!$I213)*OR(მონაცემები!$AF213&gt;C$1,მონაცემები!$AF213="")*((C$1-მონაცემები!$I213)/365)),0)</f>
        <v>0</v>
      </c>
      <c r="D213" s="8">
        <f>IF(მონაცემები!$I213&lt;&gt;"არ დაწყებულა",((D$1&gt;მონაცემები!$I213)*OR(მონაცემები!$AF213&gt;D$1,მონაცემები!$AF213="")*((D$1-მონაცემები!$I213)/365)),0)</f>
        <v>0</v>
      </c>
      <c r="E213" s="8">
        <f>IF(მონაცემები!$I213&lt;&gt;"არ დაწყებულა",((E$1&gt;მონაცემები!$I213)*OR(მონაცემები!$AF213&gt;E$1,მონაცემები!$AF213="")*((E$1-მონაცემები!$I213)/365)),0)</f>
        <v>0</v>
      </c>
      <c r="F213" s="8">
        <f>IF(მონაცემები!$I213&lt;&gt;"არ დაწყებულა",((F$1&gt;მონაცემები!$I213)*OR(მონაცემები!$AF213&gt;F$1,მონაცემები!$AF213="")*((F$1-მონაცემები!$I213)/365)),0)</f>
        <v>0</v>
      </c>
      <c r="G213" s="8">
        <f>IF(მონაცემები!$I213&lt;&gt;"არ დაწყებულა",((G$1&gt;მონაცემები!$I213)*OR(მონაცემები!$AF213&gt;G$1,მონაცემები!$AF213="")*((G$1-მონაცემები!$I213)/365)),0)</f>
        <v>0</v>
      </c>
      <c r="H213" s="8">
        <f>IF(მონაცემები!$I213&lt;&gt;"არ დაწყებულა",((H$1&gt;მონაცემები!$I213)*OR(მონაცემები!$AF213&gt;H$1,მონაცემები!$AF213="")*((H$1-მონაცემები!$I213)/365)),0)</f>
        <v>0</v>
      </c>
      <c r="I213" s="8">
        <f>IF(მონაცემები!$I213&lt;&gt;"არ დაწყებულა",((I$1&gt;მონაცემები!$I213)*OR(მონაცემები!$AF213&gt;I$1,მონაცემები!$AF213="")*((I$1-მონაცემები!$I213)/365)),0)</f>
        <v>0</v>
      </c>
      <c r="J213" s="8">
        <f>IF(მონაცემები!$I213&lt;&gt;"არ დაწყებულა",((J$1&gt;მონაცემები!$I213)*OR(მონაცემები!$AF213&gt;J$1,მონაცემები!$AF213="")*((J$1-მონაცემები!$I213)/365)),0)</f>
        <v>0</v>
      </c>
      <c r="K213" s="8">
        <f>IF(მონაცემები!$I213&lt;&gt;"არ დაწყებულა",((K$1&gt;მონაცემები!$I213)*OR(მონაცემები!$AF213&gt;K$1,მონაცემები!$AF213="")*((K$1-მონაცემები!$I213)/365)),0)</f>
        <v>0</v>
      </c>
      <c r="L213" s="8">
        <f>IF(მონაცემები!$I213&lt;&gt;"არ დაწყებულა",((L$1&gt;მონაცემები!$I213)*OR(მონაცემები!$AF213&gt;L$1,მონაცემები!$AF213="")*((L$1-მონაცემები!$I213)/365)),0)</f>
        <v>0</v>
      </c>
      <c r="M213" s="8">
        <f>IF(მონაცემები!$I213&lt;&gt;"არ დაწყებულა",((M$1&gt;მონაცემები!$I213)*OR(მონაცემები!$AF213&gt;M$1,მონაცემები!$AF213="")*((M$1-მონაცემები!$I213)/365)),0)</f>
        <v>0</v>
      </c>
      <c r="N213" s="8">
        <f>IF(მონაცემები!$I213&lt;&gt;"არ დაწყებულა",((N$1&gt;მონაცემები!$I213)*OR(მონაცემები!$AF213&gt;N$1,მონაცემები!$AF213="")*((N$1-მონაცემები!$I213)/365)),0)</f>
        <v>0</v>
      </c>
      <c r="O213" s="8">
        <f>IF(მონაცემები!$I213&lt;&gt;"არ დაწყებულა",((O$1&gt;მონაცემები!$I213)*OR(მონაცემები!$AF213&gt;O$1,მონაცემები!$AF213="")*((O$1-მონაცემები!$I213)/365)),0)</f>
        <v>0</v>
      </c>
      <c r="P213" s="8">
        <f>IF(მონაცემები!$I213&lt;&gt;"არ დაწყებულა",((P$1&gt;მონაცემები!$I213)*OR(მონაცემები!$AF213&gt;P$1,მონაცემები!$AF213="")*((P$1-მონაცემები!$I213)/365)),0)</f>
        <v>0</v>
      </c>
      <c r="Q213" s="8">
        <f>IF(მონაცემები!$I213&lt;&gt;"არ დაწყებულა",((Q$1&gt;მონაცემები!$I213)*OR(მონაცემები!$AF213&gt;Q$1,მონაცემები!$AF213="")*((Q$1-მონაცემები!$I213)/365)),0)</f>
        <v>0</v>
      </c>
      <c r="R213" s="8">
        <f>IF(მონაცემები!$I213&lt;&gt;"არ დაწყებულა",((R$1&gt;მონაცემები!$I213)*OR(მონაცემები!$AF213&gt;R$1,მონაცემები!$AF213="")*((R$1-მონაცემები!$I213)/365)),0)</f>
        <v>0</v>
      </c>
      <c r="S213" s="8">
        <f>IF(მონაცემები!$I213&lt;&gt;"არ დაწყებულა",((S$1&gt;მონაცემები!$I213)*OR(მონაცემები!$AF213&gt;S$1,მონაცემები!$AF213="")*((S$1-მონაცემები!$I213)/365)),0)</f>
        <v>0</v>
      </c>
      <c r="T213" s="8">
        <f>IF(მონაცემები!$I213&lt;&gt;"არ დაწყებულა",((T$1&gt;მონაცემები!$I213)*OR(მონაცემები!$AF213&gt;T$1,მონაცემები!$AF213="")*((T$1-მონაცემები!$I213)/365)),0)</f>
        <v>0</v>
      </c>
      <c r="U213" s="8">
        <f>IF(მონაცემები!$I213&lt;&gt;"არ დაწყებულა",((U$1&gt;მონაცემები!$I213)*OR(მონაცემები!$AF213&gt;U$1,მონაცემები!$AF213="")*((U$1-მონაცემები!$I213)/365)),0)</f>
        <v>0</v>
      </c>
      <c r="V213" s="8">
        <f>IF(მონაცემები!$I213&lt;&gt;"არ დაწყებულა",((V$1&gt;მონაცემები!$I213)*OR(მონაცემები!$AF213&gt;V$1,მონაცემები!$AF213="")*((V$1-მონაცემები!$I213)/365)),0)</f>
        <v>0</v>
      </c>
      <c r="W213" s="8">
        <f>IF(მონაცემები!$I213&lt;&gt;"არ დაწყებულა",((W$1&gt;მონაცემები!$I213)*OR(მონაცემები!$AF213&gt;W$1,მონაცემები!$AF213="")*((W$1-მონაცემები!$I213)/365)),0)</f>
        <v>0</v>
      </c>
      <c r="X213" s="8">
        <f>IF(მონაცემები!$I213&lt;&gt;"არ დაწყებულა",((X$1&gt;მონაცემები!$I213)*OR(მონაცემები!$AF213&gt;X$1,მონაცემები!$AF213="")*((X$1-მონაცემები!$I213)/365)),0)</f>
        <v>0</v>
      </c>
      <c r="Y213" s="8">
        <f>IF(მონაცემები!$I213&lt;&gt;"არ დაწყებულა",((Y$1&gt;მონაცემები!$I213)*OR(მონაცემები!$AF213&gt;Y$1,მონაცემები!$AF213="")*((Y$1-მონაცემები!$I213)/365)),0)</f>
        <v>0</v>
      </c>
      <c r="Z213" s="8">
        <f>IF(მონაცემები!$I213&lt;&gt;"არ დაწყებულა",((Z$1&gt;მონაცემები!$I213)*OR(მონაცემები!$AF213&gt;Z$1,მონაცემები!$AF213="")*((Z$1-მონაცემები!$I213)/365)),0)</f>
        <v>0</v>
      </c>
      <c r="AA213" s="8">
        <f>IF(მონაცემები!$I213&lt;&gt;"არ დაწყებულა",((AA$1&gt;მონაცემები!$I213)*OR(მონაცემები!$AF213&gt;AA$1,მონაცემები!$AF213="")*((AA$1-მონაცემები!$I213)/365)),0)</f>
        <v>0</v>
      </c>
      <c r="AB213" s="8">
        <f>IF(მონაცემები!$I213&lt;&gt;"არ დაწყებულა",((AB$1&gt;მონაცემები!$I213)*OR(მონაცემები!$AF213&gt;AB$1,მონაცემები!$AF213="")*((AB$1-მონაცემები!$I213)/365)),0)</f>
        <v>0</v>
      </c>
      <c r="AC213" s="8">
        <f>IF(მონაცემები!$I213&lt;&gt;"არ დაწყებულა",((AC$1&gt;მონაცემები!$I213)*OR(მონაცემები!$AF213&gt;AC$1,მონაცემები!$AF213="")*((AC$1-მონაცემები!$I213)/365)),0)</f>
        <v>0</v>
      </c>
      <c r="AD213" s="8">
        <f>IF(მონაცემები!$I213&lt;&gt;"არ დაწყებულა",((AD$1&gt;მონაცემები!$I213)*OR(მონაცემები!$AF213&gt;AD$1,მონაცემები!$AF213="")*((AD$1-მონაცემები!$I213)/365)),0)</f>
        <v>0</v>
      </c>
      <c r="AE213" s="8">
        <f>IF(მონაცემები!$I213&lt;&gt;"არ დაწყებულა",((AE$1&gt;მონაცემები!$I213)*OR(მონაცემები!$AF213&gt;AE$1,მონაცემები!$AF213="")*((AE$1-მონაცემები!$I213)/365)),0)</f>
        <v>0</v>
      </c>
      <c r="AF213" s="8">
        <f>IF(მონაცემები!$I213&lt;&gt;"არ დაწყებულა",((AF$1&gt;მონაცემები!$I213)*OR(მონაცემები!$AF213&gt;AF$1,მონაცემები!$AF213="")*((AF$1-მონაცემები!$I213)/365)),0)</f>
        <v>0</v>
      </c>
      <c r="AG213" s="8">
        <f>IF(მონაცემები!$I213&lt;&gt;"არ დაწყებულა",((AG$1&gt;მონაცემები!$I213)*OR(მონაცემები!$AF213&gt;AG$1,მონაცემები!$AF213="")*((AG$1-მონაცემები!$I213)/365)),0)</f>
        <v>0</v>
      </c>
      <c r="AH213" s="8">
        <f>IF(მონაცემები!$I213&lt;&gt;"არ დაწყებულა",((AH$1&gt;მონაცემები!$I213)*OR(მონაცემები!$AF213&gt;AH$1,მონაცემები!$AF213="")*((AH$1-მონაცემები!$I213)/365)),0)</f>
        <v>0</v>
      </c>
      <c r="AI213" s="8">
        <f>IF(მონაცემები!$I213&lt;&gt;"არ დაწყებულა",((AI$1&gt;მონაცემები!$I213)*OR(მონაცემები!$AF213&gt;AI$1,მონაცემები!$AF213="")*((AI$1-მონაცემები!$I213)/365)),0)</f>
        <v>0</v>
      </c>
      <c r="AJ213" s="8">
        <f>IF(მონაცემები!$I213&lt;&gt;"არ დაწყებულა",((AJ$1&gt;მონაცემები!$I213)*OR(მონაცემები!$AF213&gt;AJ$1,მონაცემები!$AF213="")*((AJ$1-მონაცემები!$I213)/365)),0)</f>
        <v>0</v>
      </c>
      <c r="AK213" s="8">
        <f>IF(მონაცემები!$I213&lt;&gt;"არ დაწყებულა",((AK$1&gt;მონაცემები!$I213)*OR(მონაცემები!$AF213&gt;AK$1,მონაცემები!$AF213="")*((AK$1-მონაცემები!$I213)/365)),0)</f>
        <v>0</v>
      </c>
      <c r="AL213" s="8">
        <f>IF(მონაცემები!$I213&lt;&gt;"არ დაწყებულა",((AL$1&gt;მონაცემები!$I213)*OR(მონაცემები!$AF213&gt;AL$1,მონაცემები!$AF213="")*((AL$1-მონაცემები!$I213)/365)),0)</f>
        <v>0</v>
      </c>
      <c r="AM213" s="8">
        <f>IF(მონაცემები!$I213&lt;&gt;"არ დაწყებულა",((AM$1&gt;მონაცემები!$I213)*OR(მონაცემები!$AF213&gt;AM$1,მონაცემები!$AF213="")*((AM$1-მონაცემები!$I213)/365)),0)</f>
        <v>0</v>
      </c>
      <c r="AN213" s="8">
        <f>IF(მონაცემები!$I213&lt;&gt;"არ დაწყებულა",((AN$1&gt;მონაცემები!$I213)*OR(მონაცემები!$AF213&gt;AN$1,მონაცემები!$AF213="")*((AN$1-მონაცემები!$I213)/365)),0)</f>
        <v>0</v>
      </c>
      <c r="AO213" s="8">
        <f>IF(მონაცემები!$I213&lt;&gt;"არ დაწყებულა",((AO$1&gt;მონაცემები!$I213)*OR(მონაცემები!$AF213&gt;AO$1,მონაცემები!$AF213="")*((AO$1-მონაცემები!$I213)/365)),0)</f>
        <v>0</v>
      </c>
      <c r="AP213" s="8">
        <f>IF(მონაცემები!$I213&lt;&gt;"არ დაწყებულა",((AP$1&gt;მონაცემები!$I213)*OR(მონაცემები!$AF213&gt;AP$1,მონაცემები!$AF213="")*((AP$1-მონაცემები!$I213)/365)),0)</f>
        <v>0</v>
      </c>
      <c r="AQ213" s="8">
        <f>IF(მონაცემები!$I213&lt;&gt;"არ დაწყებულა",((AQ$1&gt;მონაცემები!$I213)*OR(მონაცემები!$AF213&gt;AQ$1,მონაცემები!$AF213="")*((AQ$1-მონაცემები!$I213)/365)),0)</f>
        <v>0</v>
      </c>
      <c r="AR213" s="8">
        <f>IF(მონაცემები!$I213&lt;&gt;"არ დაწყებულა",((AR$1&gt;მონაცემები!$I213)*OR(მონაცემები!$AF213&gt;AR$1,მონაცემები!$AF213="")*((AR$1-მონაცემები!$I213)/365)),0)</f>
        <v>0</v>
      </c>
      <c r="AS213" s="8">
        <f>IF(მონაცემები!$I213&lt;&gt;"არ დაწყებულა",((AS$1&gt;მონაცემები!$I213)*OR(მონაცემები!$AF213&gt;AS$1,მონაცემები!$AF213="")*((AS$1-მონაცემები!$I213)/365)),0)</f>
        <v>0</v>
      </c>
      <c r="AT213" s="8">
        <f>IF(მონაცემები!$I213&lt;&gt;"არ დაწყებულა",((AT$1&gt;მონაცემები!$I213)*OR(მონაცემები!$AF213&gt;AT$1,მონაცემები!$AF213="")*((AT$1-მონაცემები!$I213)/365)),0)</f>
        <v>0</v>
      </c>
      <c r="AU213" s="8">
        <f>IF(მონაცემები!$I213&lt;&gt;"არ დაწყებულა",((AU$1&gt;მონაცემები!$I213)*OR(მონაცემები!$AF213&gt;AU$1,მონაცემები!$AF213="")*((AU$1-მონაცემები!$I213)/365)),0)</f>
        <v>0</v>
      </c>
      <c r="AV213" s="8">
        <f>IF(მონაცემები!$I213&lt;&gt;"არ დაწყებულა",((AV$1&gt;მონაცემები!$I213)*OR(მონაცემები!$AF213&gt;AV$1,მონაცემები!$AF213="")*((AV$1-მონაცემები!$I213)/365)),0)</f>
        <v>0</v>
      </c>
      <c r="AW213" s="8">
        <f>IF(მონაცემები!$I213&lt;&gt;"არ დაწყებულა",((AW$1&gt;მონაცემები!$I213)*OR(მონაცემები!$AF213&gt;AW$1,მონაცემები!$AF213="")*((AW$1-მონაცემები!$I213)/365)),0)</f>
        <v>0</v>
      </c>
      <c r="AX213" s="8">
        <f>IF(მონაცემები!$I213&lt;&gt;"არ დაწყებულა",((AX$1&gt;მონაცემები!$I213)*OR(მონაცემები!$AF213&gt;AX$1,მონაცემები!$AF213="")*((AX$1-მონაცემები!$I213)/365)),0)</f>
        <v>0</v>
      </c>
      <c r="AY213" s="8">
        <f>IF(მონაცემები!$I213&lt;&gt;"არ დაწყებულა",((AY$1&gt;მონაცემები!$I213)*OR(მონაცემები!$AF213&gt;AY$1,მონაცემები!$AF213="")*((AY$1-მონაცემები!$I213)/365)),0)</f>
        <v>0</v>
      </c>
      <c r="AZ213" s="8">
        <f>IF(მონაცემები!$I213&lt;&gt;"არ დაწყებულა",((AZ$1&gt;მონაცემები!$I213)*OR(მონაცემები!$AF213&gt;AZ$1,მონაცემები!$AF213="")*((AZ$1-მონაცემები!$I213)/365)),0)</f>
        <v>0</v>
      </c>
      <c r="BA213" s="8">
        <f>IF(მონაცემები!$I213&lt;&gt;"არ დაწყებულა",((BA$1&gt;მონაცემები!$I213)*OR(მონაცემები!$AF213&gt;BA$1,მონაცემები!$AF213="")*((BA$1-მონაცემები!$I213)/365)),0)</f>
        <v>0</v>
      </c>
      <c r="BB213" s="8">
        <f>IF(მონაცემები!$I213&lt;&gt;"არ დაწყებულა",((BB$1&gt;მონაცემები!$I213)*OR(მონაცემები!$AF213&gt;BB$1,მონაცემები!$AF213="")*((BB$1-მონაცემები!$I213)/365)),0)</f>
        <v>0</v>
      </c>
      <c r="BC213" s="8">
        <f>IF(მონაცემები!$I213&lt;&gt;"არ დაწყებულა",((BC$1&gt;მონაცემები!$I213)*OR(მონაცემები!$AF213&gt;BC$1,მონაცემები!$AF213="")*((BC$1-მონაცემები!$I213)/365)),0)</f>
        <v>0</v>
      </c>
      <c r="BD213" s="8">
        <f>IF(მონაცემები!$I213&lt;&gt;"არ დაწყებულა",((BD$1&gt;მონაცემები!$I213)*OR(მონაცემები!$AF213&gt;BD$1,მონაცემები!$AF213="")*((BD$1-მონაცემები!$I213)/365)),0)</f>
        <v>0</v>
      </c>
    </row>
    <row r="214" spans="2:56">
      <c r="B214" s="8">
        <f>IF(მონაცემები!$I214&lt;&gt;"არ დაწყებულა",((B$1&gt;მონაცემები!$I214)*OR(მონაცემები!$AF214&gt;B$1,მონაცემები!$AF214="")*((B$1-მონაცემები!$I214)/365)),0)</f>
        <v>0</v>
      </c>
      <c r="C214" s="8">
        <f>IF(მონაცემები!$I214&lt;&gt;"არ დაწყებულა",((C$1&gt;მონაცემები!$I214)*OR(მონაცემები!$AF214&gt;C$1,მონაცემები!$AF214="")*((C$1-მონაცემები!$I214)/365)),0)</f>
        <v>0</v>
      </c>
      <c r="D214" s="8">
        <f>IF(მონაცემები!$I214&lt;&gt;"არ დაწყებულა",((D$1&gt;მონაცემები!$I214)*OR(მონაცემები!$AF214&gt;D$1,მონაცემები!$AF214="")*((D$1-მონაცემები!$I214)/365)),0)</f>
        <v>0</v>
      </c>
      <c r="E214" s="8">
        <f>IF(მონაცემები!$I214&lt;&gt;"არ დაწყებულა",((E$1&gt;მონაცემები!$I214)*OR(მონაცემები!$AF214&gt;E$1,მონაცემები!$AF214="")*((E$1-მონაცემები!$I214)/365)),0)</f>
        <v>0</v>
      </c>
      <c r="F214" s="8">
        <f>IF(მონაცემები!$I214&lt;&gt;"არ დაწყებულა",((F$1&gt;მონაცემები!$I214)*OR(მონაცემები!$AF214&gt;F$1,მონაცემები!$AF214="")*((F$1-მონაცემები!$I214)/365)),0)</f>
        <v>0</v>
      </c>
      <c r="G214" s="8">
        <f>IF(მონაცემები!$I214&lt;&gt;"არ დაწყებულა",((G$1&gt;მონაცემები!$I214)*OR(მონაცემები!$AF214&gt;G$1,მონაცემები!$AF214="")*((G$1-მონაცემები!$I214)/365)),0)</f>
        <v>0</v>
      </c>
      <c r="H214" s="8">
        <f>IF(მონაცემები!$I214&lt;&gt;"არ დაწყებულა",((H$1&gt;მონაცემები!$I214)*OR(მონაცემები!$AF214&gt;H$1,მონაცემები!$AF214="")*((H$1-მონაცემები!$I214)/365)),0)</f>
        <v>0</v>
      </c>
      <c r="I214" s="8">
        <f>IF(მონაცემები!$I214&lt;&gt;"არ დაწყებულა",((I$1&gt;მონაცემები!$I214)*OR(მონაცემები!$AF214&gt;I$1,მონაცემები!$AF214="")*((I$1-მონაცემები!$I214)/365)),0)</f>
        <v>0</v>
      </c>
      <c r="J214" s="8">
        <f>IF(მონაცემები!$I214&lt;&gt;"არ დაწყებულა",((J$1&gt;მონაცემები!$I214)*OR(მონაცემები!$AF214&gt;J$1,მონაცემები!$AF214="")*((J$1-მონაცემები!$I214)/365)),0)</f>
        <v>0</v>
      </c>
      <c r="K214" s="8">
        <f>IF(მონაცემები!$I214&lt;&gt;"არ დაწყებულა",((K$1&gt;მონაცემები!$I214)*OR(მონაცემები!$AF214&gt;K$1,მონაცემები!$AF214="")*((K$1-მონაცემები!$I214)/365)),0)</f>
        <v>0</v>
      </c>
      <c r="L214" s="8">
        <f>IF(მონაცემები!$I214&lt;&gt;"არ დაწყებულა",((L$1&gt;მონაცემები!$I214)*OR(მონაცემები!$AF214&gt;L$1,მონაცემები!$AF214="")*((L$1-მონაცემები!$I214)/365)),0)</f>
        <v>0</v>
      </c>
      <c r="M214" s="8">
        <f>IF(მონაცემები!$I214&lt;&gt;"არ დაწყებულა",((M$1&gt;მონაცემები!$I214)*OR(მონაცემები!$AF214&gt;M$1,მონაცემები!$AF214="")*((M$1-მონაცემები!$I214)/365)),0)</f>
        <v>0</v>
      </c>
      <c r="N214" s="8">
        <f>IF(მონაცემები!$I214&lt;&gt;"არ დაწყებულა",((N$1&gt;მონაცემები!$I214)*OR(მონაცემები!$AF214&gt;N$1,მონაცემები!$AF214="")*((N$1-მონაცემები!$I214)/365)),0)</f>
        <v>0</v>
      </c>
      <c r="O214" s="8">
        <f>IF(მონაცემები!$I214&lt;&gt;"არ დაწყებულა",((O$1&gt;მონაცემები!$I214)*OR(მონაცემები!$AF214&gt;O$1,მონაცემები!$AF214="")*((O$1-მონაცემები!$I214)/365)),0)</f>
        <v>0</v>
      </c>
      <c r="P214" s="8">
        <f>IF(მონაცემები!$I214&lt;&gt;"არ დაწყებულა",((P$1&gt;მონაცემები!$I214)*OR(მონაცემები!$AF214&gt;P$1,მონაცემები!$AF214="")*((P$1-მონაცემები!$I214)/365)),0)</f>
        <v>1.0958904109589041E-2</v>
      </c>
      <c r="Q214" s="8">
        <f>IF(მონაცემები!$I214&lt;&gt;"არ დაწყებულა",((Q$1&gt;მონაცემები!$I214)*OR(მონაცემები!$AF214&gt;Q$1,მონაცემები!$AF214="")*((Q$1-მონაცემები!$I214)/365)),0)</f>
        <v>9.5890410958904104E-2</v>
      </c>
      <c r="R214" s="8">
        <f>IF(მონაცემები!$I214&lt;&gt;"არ დაწყებულა",((R$1&gt;მონაცემები!$I214)*OR(მონაცემები!$AF214&gt;R$1,მონაცემები!$AF214="")*((R$1-მონაცემები!$I214)/365)),0)</f>
        <v>0.17808219178082191</v>
      </c>
      <c r="S214" s="8">
        <f>IF(მონაცემები!$I214&lt;&gt;"არ დაწყებულა",((S$1&gt;მონაცემები!$I214)*OR(მონაცემები!$AF214&gt;S$1,მონაცემები!$AF214="")*((S$1-მონაცემები!$I214)/365)),0)</f>
        <v>0.26301369863013696</v>
      </c>
      <c r="T214" s="8">
        <f>IF(მონაცემები!$I214&lt;&gt;"არ დაწყებულა",((T$1&gt;მონაცემები!$I214)*OR(მონაცემები!$AF214&gt;T$1,მონაცემები!$AF214="")*((T$1-მონაცემები!$I214)/365)),0)</f>
        <v>0.34520547945205482</v>
      </c>
      <c r="U214" s="8">
        <f>IF(მონაცემები!$I214&lt;&gt;"არ დაწყებულა",((U$1&gt;მონაცემები!$I214)*OR(მონაცემები!$AF214&gt;U$1,მონაცემები!$AF214="")*((U$1-მონაცემები!$I214)/365)),0)</f>
        <v>0.43013698630136987</v>
      </c>
      <c r="V214" s="8">
        <f>IF(მონაცემები!$I214&lt;&gt;"არ დაწყებულა",((V$1&gt;მონაცემები!$I214)*OR(მონაცემები!$AF214&gt;V$1,მონაცემები!$AF214="")*((V$1-მონაცემები!$I214)/365)),0)</f>
        <v>0.51506849315068493</v>
      </c>
      <c r="W214" s="8">
        <f>IF(მონაცემები!$I214&lt;&gt;"არ დაწყებულა",((W$1&gt;მონაცემები!$I214)*OR(მონაცემები!$AF214&gt;W$1,მონაცემები!$AF214="")*((W$1-მონაცემები!$I214)/365)),0)</f>
        <v>0.59726027397260273</v>
      </c>
      <c r="X214" s="8">
        <f>IF(მონაცემები!$I214&lt;&gt;"არ დაწყებულა",((X$1&gt;მონაცემები!$I214)*OR(მონაცემები!$AF214&gt;X$1,მონაცემები!$AF214="")*((X$1-მონაცემები!$I214)/365)),0)</f>
        <v>0</v>
      </c>
      <c r="Y214" s="8">
        <f>IF(მონაცემები!$I214&lt;&gt;"არ დაწყებულა",((Y$1&gt;მონაცემები!$I214)*OR(მონაცემები!$AF214&gt;Y$1,მონაცემები!$AF214="")*((Y$1-მონაცემები!$I214)/365)),0)</f>
        <v>0</v>
      </c>
      <c r="Z214" s="8">
        <f>IF(მონაცემები!$I214&lt;&gt;"არ დაწყებულა",((Z$1&gt;მონაცემები!$I214)*OR(მონაცემები!$AF214&gt;Z$1,მონაცემები!$AF214="")*((Z$1-მონაცემები!$I214)/365)),0)</f>
        <v>0</v>
      </c>
      <c r="AA214" s="8">
        <f>IF(მონაცემები!$I214&lt;&gt;"არ დაწყებულა",((AA$1&gt;მონაცემები!$I214)*OR(მონაცემები!$AF214&gt;AA$1,მონაცემები!$AF214="")*((AA$1-მონაცემები!$I214)/365)),0)</f>
        <v>0</v>
      </c>
      <c r="AB214" s="8">
        <f>IF(მონაცემები!$I214&lt;&gt;"არ დაწყებულა",((AB$1&gt;მონაცემები!$I214)*OR(მონაცემები!$AF214&gt;AB$1,მონაცემები!$AF214="")*((AB$1-მონაცემები!$I214)/365)),0)</f>
        <v>0</v>
      </c>
      <c r="AC214" s="8">
        <f>IF(მონაცემები!$I214&lt;&gt;"არ დაწყებულა",((AC$1&gt;მონაცემები!$I214)*OR(მონაცემები!$AF214&gt;AC$1,მონაცემები!$AF214="")*((AC$1-მონაცემები!$I214)/365)),0)</f>
        <v>0</v>
      </c>
      <c r="AD214" s="8">
        <f>IF(მონაცემები!$I214&lt;&gt;"არ დაწყებულა",((AD$1&gt;მონაცემები!$I214)*OR(მონაცემები!$AF214&gt;AD$1,მონაცემები!$AF214="")*((AD$1-მონაცემები!$I214)/365)),0)</f>
        <v>0</v>
      </c>
      <c r="AE214" s="8">
        <f>IF(მონაცემები!$I214&lt;&gt;"არ დაწყებულა",((AE$1&gt;მონაცემები!$I214)*OR(მონაცემები!$AF214&gt;AE$1,მონაცემები!$AF214="")*((AE$1-მონაცემები!$I214)/365)),0)</f>
        <v>0</v>
      </c>
      <c r="AF214" s="8">
        <f>IF(მონაცემები!$I214&lt;&gt;"არ დაწყებულა",((AF$1&gt;მონაცემები!$I214)*OR(მონაცემები!$AF214&gt;AF$1,მონაცემები!$AF214="")*((AF$1-მონაცემები!$I214)/365)),0)</f>
        <v>0</v>
      </c>
      <c r="AG214" s="8">
        <f>IF(მონაცემები!$I214&lt;&gt;"არ დაწყებულა",((AG$1&gt;მონაცემები!$I214)*OR(მონაცემები!$AF214&gt;AG$1,მონაცემები!$AF214="")*((AG$1-მონაცემები!$I214)/365)),0)</f>
        <v>0</v>
      </c>
      <c r="AH214" s="8">
        <f>IF(მონაცემები!$I214&lt;&gt;"არ დაწყებულა",((AH$1&gt;მონაცემები!$I214)*OR(მონაცემები!$AF214&gt;AH$1,მონაცემები!$AF214="")*((AH$1-მონაცემები!$I214)/365)),0)</f>
        <v>0</v>
      </c>
      <c r="AI214" s="8">
        <f>IF(მონაცემები!$I214&lt;&gt;"არ დაწყებულა",((AI$1&gt;მონაცემები!$I214)*OR(მონაცემები!$AF214&gt;AI$1,მონაცემები!$AF214="")*((AI$1-მონაცემები!$I214)/365)),0)</f>
        <v>0</v>
      </c>
      <c r="AJ214" s="8">
        <f>IF(მონაცემები!$I214&lt;&gt;"არ დაწყებულა",((AJ$1&gt;მონაცემები!$I214)*OR(მონაცემები!$AF214&gt;AJ$1,მონაცემები!$AF214="")*((AJ$1-მონაცემები!$I214)/365)),0)</f>
        <v>0</v>
      </c>
      <c r="AK214" s="8">
        <f>IF(მონაცემები!$I214&lt;&gt;"არ დაწყებულა",((AK$1&gt;მონაცემები!$I214)*OR(მონაცემები!$AF214&gt;AK$1,მონაცემები!$AF214="")*((AK$1-მონაცემები!$I214)/365)),0)</f>
        <v>0</v>
      </c>
      <c r="AL214" s="8">
        <f>IF(მონაცემები!$I214&lt;&gt;"არ დაწყებულა",((AL$1&gt;მონაცემები!$I214)*OR(მონაცემები!$AF214&gt;AL$1,მონაცემები!$AF214="")*((AL$1-მონაცემები!$I214)/365)),0)</f>
        <v>0</v>
      </c>
      <c r="AM214" s="8">
        <f>IF(მონაცემები!$I214&lt;&gt;"არ დაწყებულა",((AM$1&gt;მონაცემები!$I214)*OR(მონაცემები!$AF214&gt;AM$1,მონაცემები!$AF214="")*((AM$1-მონაცემები!$I214)/365)),0)</f>
        <v>0</v>
      </c>
      <c r="AN214" s="8">
        <f>IF(მონაცემები!$I214&lt;&gt;"არ დაწყებულა",((AN$1&gt;მონაცემები!$I214)*OR(მონაცემები!$AF214&gt;AN$1,მონაცემები!$AF214="")*((AN$1-მონაცემები!$I214)/365)),0)</f>
        <v>0</v>
      </c>
      <c r="AO214" s="8">
        <f>IF(მონაცემები!$I214&lt;&gt;"არ დაწყებულა",((AO$1&gt;მონაცემები!$I214)*OR(მონაცემები!$AF214&gt;AO$1,მონაცემები!$AF214="")*((AO$1-მონაცემები!$I214)/365)),0)</f>
        <v>0</v>
      </c>
      <c r="AP214" s="8">
        <f>IF(მონაცემები!$I214&lt;&gt;"არ დაწყებულა",((AP$1&gt;მონაცემები!$I214)*OR(მონაცემები!$AF214&gt;AP$1,მონაცემები!$AF214="")*((AP$1-მონაცემები!$I214)/365)),0)</f>
        <v>0</v>
      </c>
      <c r="AQ214" s="8">
        <f>IF(მონაცემები!$I214&lt;&gt;"არ დაწყებულა",((AQ$1&gt;მონაცემები!$I214)*OR(მონაცემები!$AF214&gt;AQ$1,მონაცემები!$AF214="")*((AQ$1-მონაცემები!$I214)/365)),0)</f>
        <v>0</v>
      </c>
      <c r="AR214" s="8">
        <f>IF(მონაცემები!$I214&lt;&gt;"არ დაწყებულა",((AR$1&gt;მონაცემები!$I214)*OR(მონაცემები!$AF214&gt;AR$1,მონაცემები!$AF214="")*((AR$1-მონაცემები!$I214)/365)),0)</f>
        <v>0</v>
      </c>
      <c r="AS214" s="8">
        <f>IF(მონაცემები!$I214&lt;&gt;"არ დაწყებულა",((AS$1&gt;მონაცემები!$I214)*OR(მონაცემები!$AF214&gt;AS$1,მონაცემები!$AF214="")*((AS$1-მონაცემები!$I214)/365)),0)</f>
        <v>0</v>
      </c>
      <c r="AT214" s="8">
        <f>IF(მონაცემები!$I214&lt;&gt;"არ დაწყებულა",((AT$1&gt;მონაცემები!$I214)*OR(მონაცემები!$AF214&gt;AT$1,მონაცემები!$AF214="")*((AT$1-მონაცემები!$I214)/365)),0)</f>
        <v>0</v>
      </c>
      <c r="AU214" s="8">
        <f>IF(მონაცემები!$I214&lt;&gt;"არ დაწყებულა",((AU$1&gt;მონაცემები!$I214)*OR(მონაცემები!$AF214&gt;AU$1,მონაცემები!$AF214="")*((AU$1-მონაცემები!$I214)/365)),0)</f>
        <v>0</v>
      </c>
      <c r="AV214" s="8">
        <f>IF(მონაცემები!$I214&lt;&gt;"არ დაწყებულა",((AV$1&gt;მონაცემები!$I214)*OR(მონაცემები!$AF214&gt;AV$1,მონაცემები!$AF214="")*((AV$1-მონაცემები!$I214)/365)),0)</f>
        <v>0</v>
      </c>
      <c r="AW214" s="8">
        <f>IF(მონაცემები!$I214&lt;&gt;"არ დაწყებულა",((AW$1&gt;მონაცემები!$I214)*OR(მონაცემები!$AF214&gt;AW$1,მონაცემები!$AF214="")*((AW$1-მონაცემები!$I214)/365)),0)</f>
        <v>0</v>
      </c>
      <c r="AX214" s="8">
        <f>IF(მონაცემები!$I214&lt;&gt;"არ დაწყებულა",((AX$1&gt;მონაცემები!$I214)*OR(მონაცემები!$AF214&gt;AX$1,მონაცემები!$AF214="")*((AX$1-მონაცემები!$I214)/365)),0)</f>
        <v>0</v>
      </c>
      <c r="AY214" s="8">
        <f>IF(მონაცემები!$I214&lt;&gt;"არ დაწყებულა",((AY$1&gt;მონაცემები!$I214)*OR(მონაცემები!$AF214&gt;AY$1,მონაცემები!$AF214="")*((AY$1-მონაცემები!$I214)/365)),0)</f>
        <v>0</v>
      </c>
      <c r="AZ214" s="8">
        <f>IF(მონაცემები!$I214&lt;&gt;"არ დაწყებულა",((AZ$1&gt;მონაცემები!$I214)*OR(მონაცემები!$AF214&gt;AZ$1,მონაცემები!$AF214="")*((AZ$1-მონაცემები!$I214)/365)),0)</f>
        <v>0</v>
      </c>
      <c r="BA214" s="8">
        <f>IF(მონაცემები!$I214&lt;&gt;"არ დაწყებულა",((BA$1&gt;მონაცემები!$I214)*OR(მონაცემები!$AF214&gt;BA$1,მონაცემები!$AF214="")*((BA$1-მონაცემები!$I214)/365)),0)</f>
        <v>0</v>
      </c>
      <c r="BB214" s="8">
        <f>IF(მონაცემები!$I214&lt;&gt;"არ დაწყებულა",((BB$1&gt;მონაცემები!$I214)*OR(მონაცემები!$AF214&gt;BB$1,მონაცემები!$AF214="")*((BB$1-მონაცემები!$I214)/365)),0)</f>
        <v>0</v>
      </c>
      <c r="BC214" s="8">
        <f>IF(მონაცემები!$I214&lt;&gt;"არ დაწყებულა",((BC$1&gt;მონაცემები!$I214)*OR(მონაცემები!$AF214&gt;BC$1,მონაცემები!$AF214="")*((BC$1-მონაცემები!$I214)/365)),0)</f>
        <v>0</v>
      </c>
      <c r="BD214" s="8">
        <f>IF(მონაცემები!$I214&lt;&gt;"არ დაწყებულა",((BD$1&gt;მონაცემები!$I214)*OR(მონაცემები!$AF214&gt;BD$1,მონაცემები!$AF214="")*((BD$1-მონაცემები!$I214)/365)),0)</f>
        <v>0</v>
      </c>
    </row>
    <row r="215" spans="2:56">
      <c r="B215" s="8">
        <f>IF(მონაცემები!$I215&lt;&gt;"არ დაწყებულა",((B$1&gt;მონაცემები!$I215)*OR(მონაცემები!$AF215&gt;B$1,მონაცემები!$AF215="")*((B$1-მონაცემები!$I215)/365)),0)</f>
        <v>0</v>
      </c>
      <c r="C215" s="8">
        <f>IF(მონაცემები!$I215&lt;&gt;"არ დაწყებულა",((C$1&gt;მონაცემები!$I215)*OR(მონაცემები!$AF215&gt;C$1,მონაცემები!$AF215="")*((C$1-მონაცემები!$I215)/365)),0)</f>
        <v>0</v>
      </c>
      <c r="D215" s="8">
        <f>IF(მონაცემები!$I215&lt;&gt;"არ დაწყებულა",((D$1&gt;მონაცემები!$I215)*OR(მონაცემები!$AF215&gt;D$1,მონაცემები!$AF215="")*((D$1-მონაცემები!$I215)/365)),0)</f>
        <v>0</v>
      </c>
      <c r="E215" s="8">
        <f>IF(მონაცემები!$I215&lt;&gt;"არ დაწყებულა",((E$1&gt;მონაცემები!$I215)*OR(მონაცემები!$AF215&gt;E$1,მონაცემები!$AF215="")*((E$1-მონაცემები!$I215)/365)),0)</f>
        <v>0</v>
      </c>
      <c r="F215" s="8">
        <f>IF(მონაცემები!$I215&lt;&gt;"არ დაწყებულა",((F$1&gt;მონაცემები!$I215)*OR(მონაცემები!$AF215&gt;F$1,მონაცემები!$AF215="")*((F$1-მონაცემები!$I215)/365)),0)</f>
        <v>0</v>
      </c>
      <c r="G215" s="8">
        <f>IF(მონაცემები!$I215&lt;&gt;"არ დაწყებულა",((G$1&gt;მონაცემები!$I215)*OR(მონაცემები!$AF215&gt;G$1,მონაცემები!$AF215="")*((G$1-მონაცემები!$I215)/365)),0)</f>
        <v>0</v>
      </c>
      <c r="H215" s="8">
        <f>IF(მონაცემები!$I215&lt;&gt;"არ დაწყებულა",((H$1&gt;მონაცემები!$I215)*OR(მონაცემები!$AF215&gt;H$1,მონაცემები!$AF215="")*((H$1-მონაცემები!$I215)/365)),0)</f>
        <v>0</v>
      </c>
      <c r="I215" s="8">
        <f>IF(მონაცემები!$I215&lt;&gt;"არ დაწყებულა",((I$1&gt;მონაცემები!$I215)*OR(მონაცემები!$AF215&gt;I$1,მონაცემები!$AF215="")*((I$1-მონაცემები!$I215)/365)),0)</f>
        <v>0</v>
      </c>
      <c r="J215" s="8">
        <f>IF(მონაცემები!$I215&lt;&gt;"არ დაწყებულა",((J$1&gt;მონაცემები!$I215)*OR(მონაცემები!$AF215&gt;J$1,მონაცემები!$AF215="")*((J$1-მონაცემები!$I215)/365)),0)</f>
        <v>0</v>
      </c>
      <c r="K215" s="8">
        <f>IF(მონაცემები!$I215&lt;&gt;"არ დაწყებულა",((K$1&gt;მონაცემები!$I215)*OR(მონაცემები!$AF215&gt;K$1,მონაცემები!$AF215="")*((K$1-მონაცემები!$I215)/365)),0)</f>
        <v>0</v>
      </c>
      <c r="L215" s="8">
        <f>IF(მონაცემები!$I215&lt;&gt;"არ დაწყებულა",((L$1&gt;მონაცემები!$I215)*OR(მონაცემები!$AF215&gt;L$1,მონაცემები!$AF215="")*((L$1-მონაცემები!$I215)/365)),0)</f>
        <v>0</v>
      </c>
      <c r="M215" s="8">
        <f>IF(მონაცემები!$I215&lt;&gt;"არ დაწყებულა",((M$1&gt;მონაცემები!$I215)*OR(მონაცემები!$AF215&gt;M$1,მონაცემები!$AF215="")*((M$1-მონაცემები!$I215)/365)),0)</f>
        <v>0</v>
      </c>
      <c r="N215" s="8">
        <f>IF(მონაცემები!$I215&lt;&gt;"არ დაწყებულა",((N$1&gt;მონაცემები!$I215)*OR(მონაცემები!$AF215&gt;N$1,მონაცემები!$AF215="")*((N$1-მონაცემები!$I215)/365)),0)</f>
        <v>0</v>
      </c>
      <c r="O215" s="8">
        <f>IF(მონაცემები!$I215&lt;&gt;"არ დაწყებულა",((O$1&gt;მონაცემები!$I215)*OR(მონაცემები!$AF215&gt;O$1,მონაცემები!$AF215="")*((O$1-მონაცემები!$I215)/365)),0)</f>
        <v>0</v>
      </c>
      <c r="P215" s="8">
        <f>IF(მონაცემები!$I215&lt;&gt;"არ დაწყებულა",((P$1&gt;მონაცემები!$I215)*OR(მონაცემები!$AF215&gt;P$1,მონაცემები!$AF215="")*((P$1-მონაცემები!$I215)/365)),0)</f>
        <v>0</v>
      </c>
      <c r="Q215" s="8">
        <f>IF(მონაცემები!$I215&lt;&gt;"არ დაწყებულა",((Q$1&gt;მონაცემები!$I215)*OR(მონაცემები!$AF215&gt;Q$1,მონაცემები!$AF215="")*((Q$1-მონაცემები!$I215)/365)),0)</f>
        <v>0</v>
      </c>
      <c r="R215" s="8">
        <f>IF(მონაცემები!$I215&lt;&gt;"არ დაწყებულა",((R$1&gt;მონაცემები!$I215)*OR(მონაცემები!$AF215&gt;R$1,მონაცემები!$AF215="")*((R$1-მონაცემები!$I215)/365)),0)</f>
        <v>0</v>
      </c>
      <c r="S215" s="8">
        <f>IF(მონაცემები!$I215&lt;&gt;"არ დაწყებულა",((S$1&gt;მონაცემები!$I215)*OR(მონაცემები!$AF215&gt;S$1,მონაცემები!$AF215="")*((S$1-მონაცემები!$I215)/365)),0)</f>
        <v>0</v>
      </c>
      <c r="T215" s="8">
        <f>IF(მონაცემები!$I215&lt;&gt;"არ დაწყებულა",((T$1&gt;მონაცემები!$I215)*OR(მონაცემები!$AF215&gt;T$1,მონაცემები!$AF215="")*((T$1-მონაცემები!$I215)/365)),0)</f>
        <v>0</v>
      </c>
      <c r="U215" s="8">
        <f>IF(მონაცემები!$I215&lt;&gt;"არ დაწყებულა",((U$1&gt;მონაცემები!$I215)*OR(მონაცემები!$AF215&gt;U$1,მონაცემები!$AF215="")*((U$1-მონაცემები!$I215)/365)),0)</f>
        <v>0</v>
      </c>
      <c r="V215" s="8">
        <f>IF(მონაცემები!$I215&lt;&gt;"არ დაწყებულა",((V$1&gt;მონაცემები!$I215)*OR(მონაცემები!$AF215&gt;V$1,მონაცემები!$AF215="")*((V$1-მონაცემები!$I215)/365)),0)</f>
        <v>0</v>
      </c>
      <c r="W215" s="8">
        <f>IF(მონაცემები!$I215&lt;&gt;"არ დაწყებულა",((W$1&gt;მონაცემები!$I215)*OR(მონაცემები!$AF215&gt;W$1,მონაცემები!$AF215="")*((W$1-მონაცემები!$I215)/365)),0)</f>
        <v>0</v>
      </c>
      <c r="X215" s="8">
        <f>IF(მონაცემები!$I215&lt;&gt;"არ დაწყებულა",((X$1&gt;მონაცემები!$I215)*OR(მონაცემები!$AF215&gt;X$1,მონაცემები!$AF215="")*((X$1-მონაცემები!$I215)/365)),0)</f>
        <v>0</v>
      </c>
      <c r="Y215" s="8">
        <f>IF(მონაცემები!$I215&lt;&gt;"არ დაწყებულა",((Y$1&gt;მონაცემები!$I215)*OR(მონაცემები!$AF215&gt;Y$1,მონაცემები!$AF215="")*((Y$1-მონაცემები!$I215)/365)),0)</f>
        <v>0</v>
      </c>
      <c r="Z215" s="8">
        <f>IF(მონაცემები!$I215&lt;&gt;"არ დაწყებულა",((Z$1&gt;მონაცემები!$I215)*OR(მონაცემები!$AF215&gt;Z$1,მონაცემები!$AF215="")*((Z$1-მონაცემები!$I215)/365)),0)</f>
        <v>0</v>
      </c>
      <c r="AA215" s="8">
        <f>IF(მონაცემები!$I215&lt;&gt;"არ დაწყებულა",((AA$1&gt;მონაცემები!$I215)*OR(მონაცემები!$AF215&gt;AA$1,მონაცემები!$AF215="")*((AA$1-მონაცემები!$I215)/365)),0)</f>
        <v>0</v>
      </c>
      <c r="AB215" s="8">
        <f>IF(მონაცემები!$I215&lt;&gt;"არ დაწყებულა",((AB$1&gt;მონაცემები!$I215)*OR(მონაცემები!$AF215&gt;AB$1,მონაცემები!$AF215="")*((AB$1-მონაცემები!$I215)/365)),0)</f>
        <v>0</v>
      </c>
      <c r="AC215" s="8">
        <f>IF(მონაცემები!$I215&lt;&gt;"არ დაწყებულა",((AC$1&gt;მონაცემები!$I215)*OR(მონაცემები!$AF215&gt;AC$1,მონაცემები!$AF215="")*((AC$1-მონაცემები!$I215)/365)),0)</f>
        <v>0</v>
      </c>
      <c r="AD215" s="8">
        <f>IF(მონაცემები!$I215&lt;&gt;"არ დაწყებულა",((AD$1&gt;მონაცემები!$I215)*OR(მონაცემები!$AF215&gt;AD$1,მონაცემები!$AF215="")*((AD$1-მონაცემები!$I215)/365)),0)</f>
        <v>0</v>
      </c>
      <c r="AE215" s="8">
        <f>IF(მონაცემები!$I215&lt;&gt;"არ დაწყებულა",((AE$1&gt;მონაცემები!$I215)*OR(მონაცემები!$AF215&gt;AE$1,მონაცემები!$AF215="")*((AE$1-მონაცემები!$I215)/365)),0)</f>
        <v>0</v>
      </c>
      <c r="AF215" s="8">
        <f>IF(მონაცემები!$I215&lt;&gt;"არ დაწყებულა",((AF$1&gt;მონაცემები!$I215)*OR(მონაცემები!$AF215&gt;AF$1,მონაცემები!$AF215="")*((AF$1-მონაცემები!$I215)/365)),0)</f>
        <v>0</v>
      </c>
      <c r="AG215" s="8">
        <f>IF(მონაცემები!$I215&lt;&gt;"არ დაწყებულა",((AG$1&gt;მონაცემები!$I215)*OR(მონაცემები!$AF215&gt;AG$1,მონაცემები!$AF215="")*((AG$1-მონაცემები!$I215)/365)),0)</f>
        <v>0</v>
      </c>
      <c r="AH215" s="8">
        <f>IF(მონაცემები!$I215&lt;&gt;"არ დაწყებულა",((AH$1&gt;მონაცემები!$I215)*OR(მონაცემები!$AF215&gt;AH$1,მონაცემები!$AF215="")*((AH$1-მონაცემები!$I215)/365)),0)</f>
        <v>0</v>
      </c>
      <c r="AI215" s="8">
        <f>IF(მონაცემები!$I215&lt;&gt;"არ დაწყებულა",((AI$1&gt;მონაცემები!$I215)*OR(მონაცემები!$AF215&gt;AI$1,მონაცემები!$AF215="")*((AI$1-მონაცემები!$I215)/365)),0)</f>
        <v>0</v>
      </c>
      <c r="AJ215" s="8">
        <f>IF(მონაცემები!$I215&lt;&gt;"არ დაწყებულა",((AJ$1&gt;მონაცემები!$I215)*OR(მონაცემები!$AF215&gt;AJ$1,მონაცემები!$AF215="")*((AJ$1-მონაცემები!$I215)/365)),0)</f>
        <v>0</v>
      </c>
      <c r="AK215" s="8">
        <f>IF(მონაცემები!$I215&lt;&gt;"არ დაწყებულა",((AK$1&gt;მონაცემები!$I215)*OR(მონაცემები!$AF215&gt;AK$1,მონაცემები!$AF215="")*((AK$1-მონაცემები!$I215)/365)),0)</f>
        <v>0</v>
      </c>
      <c r="AL215" s="8">
        <f>IF(მონაცემები!$I215&lt;&gt;"არ დაწყებულა",((AL$1&gt;მონაცემები!$I215)*OR(მონაცემები!$AF215&gt;AL$1,მონაცემები!$AF215="")*((AL$1-მონაცემები!$I215)/365)),0)</f>
        <v>0</v>
      </c>
      <c r="AM215" s="8">
        <f>IF(მონაცემები!$I215&lt;&gt;"არ დაწყებულა",((AM$1&gt;მონაცემები!$I215)*OR(მონაცემები!$AF215&gt;AM$1,მონაცემები!$AF215="")*((AM$1-მონაცემები!$I215)/365)),0)</f>
        <v>0</v>
      </c>
      <c r="AN215" s="8">
        <f>IF(მონაცემები!$I215&lt;&gt;"არ დაწყებულა",((AN$1&gt;მონაცემები!$I215)*OR(მონაცემები!$AF215&gt;AN$1,მონაცემები!$AF215="")*((AN$1-მონაცემები!$I215)/365)),0)</f>
        <v>0</v>
      </c>
      <c r="AO215" s="8">
        <f>IF(მონაცემები!$I215&lt;&gt;"არ დაწყებულა",((AO$1&gt;მონაცემები!$I215)*OR(მონაცემები!$AF215&gt;AO$1,მონაცემები!$AF215="")*((AO$1-მონაცემები!$I215)/365)),0)</f>
        <v>0</v>
      </c>
      <c r="AP215" s="8">
        <f>IF(მონაცემები!$I215&lt;&gt;"არ დაწყებულა",((AP$1&gt;მონაცემები!$I215)*OR(მონაცემები!$AF215&gt;AP$1,მონაცემები!$AF215="")*((AP$1-მონაცემები!$I215)/365)),0)</f>
        <v>0</v>
      </c>
      <c r="AQ215" s="8">
        <f>IF(მონაცემები!$I215&lt;&gt;"არ დაწყებულა",((AQ$1&gt;მონაცემები!$I215)*OR(მონაცემები!$AF215&gt;AQ$1,მონაცემები!$AF215="")*((AQ$1-მონაცემები!$I215)/365)),0)</f>
        <v>0</v>
      </c>
      <c r="AR215" s="8">
        <f>IF(მონაცემები!$I215&lt;&gt;"არ დაწყებულა",((AR$1&gt;მონაცემები!$I215)*OR(მონაცემები!$AF215&gt;AR$1,მონაცემები!$AF215="")*((AR$1-მონაცემები!$I215)/365)),0)</f>
        <v>0</v>
      </c>
      <c r="AS215" s="8">
        <f>IF(მონაცემები!$I215&lt;&gt;"არ დაწყებულა",((AS$1&gt;მონაცემები!$I215)*OR(მონაცემები!$AF215&gt;AS$1,მონაცემები!$AF215="")*((AS$1-მონაცემები!$I215)/365)),0)</f>
        <v>0</v>
      </c>
      <c r="AT215" s="8">
        <f>IF(მონაცემები!$I215&lt;&gt;"არ დაწყებულა",((AT$1&gt;მონაცემები!$I215)*OR(მონაცემები!$AF215&gt;AT$1,მონაცემები!$AF215="")*((AT$1-მონაცემები!$I215)/365)),0)</f>
        <v>0</v>
      </c>
      <c r="AU215" s="8">
        <f>IF(მონაცემები!$I215&lt;&gt;"არ დაწყებულა",((AU$1&gt;მონაცემები!$I215)*OR(მონაცემები!$AF215&gt;AU$1,მონაცემები!$AF215="")*((AU$1-მონაცემები!$I215)/365)),0)</f>
        <v>0</v>
      </c>
      <c r="AV215" s="8">
        <f>IF(მონაცემები!$I215&lt;&gt;"არ დაწყებულა",((AV$1&gt;მონაცემები!$I215)*OR(მონაცემები!$AF215&gt;AV$1,მონაცემები!$AF215="")*((AV$1-მონაცემები!$I215)/365)),0)</f>
        <v>0</v>
      </c>
      <c r="AW215" s="8">
        <f>IF(მონაცემები!$I215&lt;&gt;"არ დაწყებულა",((AW$1&gt;მონაცემები!$I215)*OR(მონაცემები!$AF215&gt;AW$1,მონაცემები!$AF215="")*((AW$1-მონაცემები!$I215)/365)),0)</f>
        <v>0</v>
      </c>
      <c r="AX215" s="8">
        <f>IF(მონაცემები!$I215&lt;&gt;"არ დაწყებულა",((AX$1&gt;მონაცემები!$I215)*OR(მონაცემები!$AF215&gt;AX$1,მონაცემები!$AF215="")*((AX$1-მონაცემები!$I215)/365)),0)</f>
        <v>0</v>
      </c>
      <c r="AY215" s="8">
        <f>IF(მონაცემები!$I215&lt;&gt;"არ დაწყებულა",((AY$1&gt;მონაცემები!$I215)*OR(მონაცემები!$AF215&gt;AY$1,მონაცემები!$AF215="")*((AY$1-მონაცემები!$I215)/365)),0)</f>
        <v>0</v>
      </c>
      <c r="AZ215" s="8">
        <f>IF(მონაცემები!$I215&lt;&gt;"არ დაწყებულა",((AZ$1&gt;მონაცემები!$I215)*OR(მონაცემები!$AF215&gt;AZ$1,მონაცემები!$AF215="")*((AZ$1-მონაცემები!$I215)/365)),0)</f>
        <v>0</v>
      </c>
      <c r="BA215" s="8">
        <f>IF(მონაცემები!$I215&lt;&gt;"არ დაწყებულა",((BA$1&gt;მონაცემები!$I215)*OR(მონაცემები!$AF215&gt;BA$1,მონაცემები!$AF215="")*((BA$1-მონაცემები!$I215)/365)),0)</f>
        <v>0</v>
      </c>
      <c r="BB215" s="8">
        <f>IF(მონაცემები!$I215&lt;&gt;"არ დაწყებულა",((BB$1&gt;მონაცემები!$I215)*OR(მონაცემები!$AF215&gt;BB$1,მონაცემები!$AF215="")*((BB$1-მონაცემები!$I215)/365)),0)</f>
        <v>0</v>
      </c>
      <c r="BC215" s="8">
        <f>IF(მონაცემები!$I215&lt;&gt;"არ დაწყებულა",((BC$1&gt;მონაცემები!$I215)*OR(მონაცემები!$AF215&gt;BC$1,მონაცემები!$AF215="")*((BC$1-მონაცემები!$I215)/365)),0)</f>
        <v>0</v>
      </c>
      <c r="BD215" s="8">
        <f>IF(მონაცემები!$I215&lt;&gt;"არ დაწყებულა",((BD$1&gt;მონაცემები!$I215)*OR(მონაცემები!$AF215&gt;BD$1,მონაცემები!$AF215="")*((BD$1-მონაცემები!$I215)/365)),0)</f>
        <v>0</v>
      </c>
    </row>
    <row r="216" spans="2:56">
      <c r="B216" s="8">
        <f>IF(მონაცემები!$I216&lt;&gt;"არ დაწყებულა",((B$1&gt;მონაცემები!$I216)*OR(მონაცემები!$AF216&gt;B$1,მონაცემები!$AF216="")*((B$1-მონაცემები!$I216)/365)),0)</f>
        <v>0</v>
      </c>
      <c r="C216" s="8">
        <f>IF(მონაცემები!$I216&lt;&gt;"არ დაწყებულა",((C$1&gt;მონაცემები!$I216)*OR(მონაცემები!$AF216&gt;C$1,მონაცემები!$AF216="")*((C$1-მონაცემები!$I216)/365)),0)</f>
        <v>0</v>
      </c>
      <c r="D216" s="8">
        <f>IF(მონაცემები!$I216&lt;&gt;"არ დაწყებულა",((D$1&gt;მონაცემები!$I216)*OR(მონაცემები!$AF216&gt;D$1,მონაცემები!$AF216="")*((D$1-მონაცემები!$I216)/365)),0)</f>
        <v>0</v>
      </c>
      <c r="E216" s="8">
        <f>IF(მონაცემები!$I216&lt;&gt;"არ დაწყებულა",((E$1&gt;მონაცემები!$I216)*OR(მონაცემები!$AF216&gt;E$1,მონაცემები!$AF216="")*((E$1-მონაცემები!$I216)/365)),0)</f>
        <v>0</v>
      </c>
      <c r="F216" s="8">
        <f>IF(მონაცემები!$I216&lt;&gt;"არ დაწყებულა",((F$1&gt;მონაცემები!$I216)*OR(მონაცემები!$AF216&gt;F$1,მონაცემები!$AF216="")*((F$1-მონაცემები!$I216)/365)),0)</f>
        <v>0</v>
      </c>
      <c r="G216" s="8">
        <f>IF(მონაცემები!$I216&lt;&gt;"არ დაწყებულა",((G$1&gt;მონაცემები!$I216)*OR(მონაცემები!$AF216&gt;G$1,მონაცემები!$AF216="")*((G$1-მონაცემები!$I216)/365)),0)</f>
        <v>0</v>
      </c>
      <c r="H216" s="8">
        <f>IF(მონაცემები!$I216&lt;&gt;"არ დაწყებულა",((H$1&gt;მონაცემები!$I216)*OR(მონაცემები!$AF216&gt;H$1,მონაცემები!$AF216="")*((H$1-მონაცემები!$I216)/365)),0)</f>
        <v>0</v>
      </c>
      <c r="I216" s="8">
        <f>IF(მონაცემები!$I216&lt;&gt;"არ დაწყებულა",((I$1&gt;მონაცემები!$I216)*OR(მონაცემები!$AF216&gt;I$1,მონაცემები!$AF216="")*((I$1-მონაცემები!$I216)/365)),0)</f>
        <v>0</v>
      </c>
      <c r="J216" s="8">
        <f>IF(მონაცემები!$I216&lt;&gt;"არ დაწყებულა",((J$1&gt;მონაცემები!$I216)*OR(მონაცემები!$AF216&gt;J$1,მონაცემები!$AF216="")*((J$1-მონაცემები!$I216)/365)),0)</f>
        <v>0</v>
      </c>
      <c r="K216" s="8">
        <f>IF(მონაცემები!$I216&lt;&gt;"არ დაწყებულა",((K$1&gt;მონაცემები!$I216)*OR(მონაცემები!$AF216&gt;K$1,მონაცემები!$AF216="")*((K$1-მონაცემები!$I216)/365)),0)</f>
        <v>0</v>
      </c>
      <c r="L216" s="8">
        <f>IF(მონაცემები!$I216&lt;&gt;"არ დაწყებულა",((L$1&gt;მონაცემები!$I216)*OR(მონაცემები!$AF216&gt;L$1,მონაცემები!$AF216="")*((L$1-მონაცემები!$I216)/365)),0)</f>
        <v>0</v>
      </c>
      <c r="M216" s="8">
        <f>IF(მონაცემები!$I216&lt;&gt;"არ დაწყებულა",((M$1&gt;მონაცემები!$I216)*OR(მონაცემები!$AF216&gt;M$1,მონაცემები!$AF216="")*((M$1-მონაცემები!$I216)/365)),0)</f>
        <v>0</v>
      </c>
      <c r="N216" s="8">
        <f>IF(მონაცემები!$I216&lt;&gt;"არ დაწყებულა",((N$1&gt;მონაცემები!$I216)*OR(მონაცემები!$AF216&gt;N$1,მონაცემები!$AF216="")*((N$1-მონაცემები!$I216)/365)),0)</f>
        <v>0</v>
      </c>
      <c r="O216" s="8">
        <f>IF(მონაცემები!$I216&lt;&gt;"არ დაწყებულა",((O$1&gt;მონაცემები!$I216)*OR(მონაცემები!$AF216&gt;O$1,მონაცემები!$AF216="")*((O$1-მონაცემები!$I216)/365)),0)</f>
        <v>0</v>
      </c>
      <c r="P216" s="8">
        <f>IF(მონაცემები!$I216&lt;&gt;"არ დაწყებულა",((P$1&gt;მონაცემები!$I216)*OR(მონაცემები!$AF216&gt;P$1,მონაცემები!$AF216="")*((P$1-მონაცემები!$I216)/365)),0)</f>
        <v>0</v>
      </c>
      <c r="Q216" s="8">
        <f>IF(მონაცემები!$I216&lt;&gt;"არ დაწყებულა",((Q$1&gt;მონაცემები!$I216)*OR(მონაცემები!$AF216&gt;Q$1,მონაცემები!$AF216="")*((Q$1-მონაცემები!$I216)/365)),0)</f>
        <v>0</v>
      </c>
      <c r="R216" s="8">
        <f>IF(მონაცემები!$I216&lt;&gt;"არ დაწყებულა",((R$1&gt;მონაცემები!$I216)*OR(მონაცემები!$AF216&gt;R$1,მონაცემები!$AF216="")*((R$1-მონაცემები!$I216)/365)),0)</f>
        <v>0</v>
      </c>
      <c r="S216" s="8">
        <f>IF(მონაცემები!$I216&lt;&gt;"არ დაწყებულა",((S$1&gt;მონაცემები!$I216)*OR(მონაცემები!$AF216&gt;S$1,მონაცემები!$AF216="")*((S$1-მონაცემები!$I216)/365)),0)</f>
        <v>0</v>
      </c>
      <c r="T216" s="8">
        <f>IF(მონაცემები!$I216&lt;&gt;"არ დაწყებულა",((T$1&gt;მონაცემები!$I216)*OR(მონაცემები!$AF216&gt;T$1,მონაცემები!$AF216="")*((T$1-მონაცემები!$I216)/365)),0)</f>
        <v>0</v>
      </c>
      <c r="U216" s="8">
        <f>IF(მონაცემები!$I216&lt;&gt;"არ დაწყებულა",((U$1&gt;მონაცემები!$I216)*OR(მონაცემები!$AF216&gt;U$1,მონაცემები!$AF216="")*((U$1-მონაცემები!$I216)/365)),0)</f>
        <v>0</v>
      </c>
      <c r="V216" s="8">
        <f>IF(მონაცემები!$I216&lt;&gt;"არ დაწყებულა",((V$1&gt;მონაცემები!$I216)*OR(მონაცემები!$AF216&gt;V$1,მონაცემები!$AF216="")*((V$1-მონაცემები!$I216)/365)),0)</f>
        <v>0</v>
      </c>
      <c r="W216" s="8">
        <f>IF(მონაცემები!$I216&lt;&gt;"არ დაწყებულა",((W$1&gt;მონაცემები!$I216)*OR(მონაცემები!$AF216&gt;W$1,მონაცემები!$AF216="")*((W$1-მონაცემები!$I216)/365)),0)</f>
        <v>0</v>
      </c>
      <c r="X216" s="8">
        <f>IF(მონაცემები!$I216&lt;&gt;"არ დაწყებულა",((X$1&gt;მონაცემები!$I216)*OR(მონაცემები!$AF216&gt;X$1,მონაცემები!$AF216="")*((X$1-მონაცემები!$I216)/365)),0)</f>
        <v>0</v>
      </c>
      <c r="Y216" s="8">
        <f>IF(მონაცემები!$I216&lt;&gt;"არ დაწყებულა",((Y$1&gt;მონაცემები!$I216)*OR(მონაცემები!$AF216&gt;Y$1,მონაცემები!$AF216="")*((Y$1-მონაცემები!$I216)/365)),0)</f>
        <v>0</v>
      </c>
      <c r="Z216" s="8">
        <f>IF(მონაცემები!$I216&lt;&gt;"არ დაწყებულა",((Z$1&gt;მონაცემები!$I216)*OR(მონაცემები!$AF216&gt;Z$1,მონაცემები!$AF216="")*((Z$1-მონაცემები!$I216)/365)),0)</f>
        <v>0</v>
      </c>
      <c r="AA216" s="8">
        <f>IF(მონაცემები!$I216&lt;&gt;"არ დაწყებულა",((AA$1&gt;მონაცემები!$I216)*OR(მონაცემები!$AF216&gt;AA$1,მონაცემები!$AF216="")*((AA$1-მონაცემები!$I216)/365)),0)</f>
        <v>0</v>
      </c>
      <c r="AB216" s="8">
        <f>IF(მონაცემები!$I216&lt;&gt;"არ დაწყებულა",((AB$1&gt;მონაცემები!$I216)*OR(მონაცემები!$AF216&gt;AB$1,მონაცემები!$AF216="")*((AB$1-მონაცემები!$I216)/365)),0)</f>
        <v>0</v>
      </c>
      <c r="AC216" s="8">
        <f>IF(მონაცემები!$I216&lt;&gt;"არ დაწყებულა",((AC$1&gt;მონაცემები!$I216)*OR(მონაცემები!$AF216&gt;AC$1,მონაცემები!$AF216="")*((AC$1-მონაცემები!$I216)/365)),0)</f>
        <v>0</v>
      </c>
      <c r="AD216" s="8">
        <f>IF(მონაცემები!$I216&lt;&gt;"არ დაწყებულა",((AD$1&gt;მონაცემები!$I216)*OR(მონაცემები!$AF216&gt;AD$1,მონაცემები!$AF216="")*((AD$1-მონაცემები!$I216)/365)),0)</f>
        <v>0</v>
      </c>
      <c r="AE216" s="8">
        <f>IF(მონაცემები!$I216&lt;&gt;"არ დაწყებულა",((AE$1&gt;მონაცემები!$I216)*OR(მონაცემები!$AF216&gt;AE$1,მონაცემები!$AF216="")*((AE$1-მონაცემები!$I216)/365)),0)</f>
        <v>0</v>
      </c>
      <c r="AF216" s="8">
        <f>IF(მონაცემები!$I216&lt;&gt;"არ დაწყებულა",((AF$1&gt;მონაცემები!$I216)*OR(მონაცემები!$AF216&gt;AF$1,მონაცემები!$AF216="")*((AF$1-მონაცემები!$I216)/365)),0)</f>
        <v>0</v>
      </c>
      <c r="AG216" s="8">
        <f>IF(მონაცემები!$I216&lt;&gt;"არ დაწყებულა",((AG$1&gt;მონაცემები!$I216)*OR(მონაცემები!$AF216&gt;AG$1,მონაცემები!$AF216="")*((AG$1-მონაცემები!$I216)/365)),0)</f>
        <v>0</v>
      </c>
      <c r="AH216" s="8">
        <f>IF(მონაცემები!$I216&lt;&gt;"არ დაწყებულა",((AH$1&gt;მონაცემები!$I216)*OR(მონაცემები!$AF216&gt;AH$1,მონაცემები!$AF216="")*((AH$1-მონაცემები!$I216)/365)),0)</f>
        <v>0</v>
      </c>
      <c r="AI216" s="8">
        <f>IF(მონაცემები!$I216&lt;&gt;"არ დაწყებულა",((AI$1&gt;მონაცემები!$I216)*OR(მონაცემები!$AF216&gt;AI$1,მონაცემები!$AF216="")*((AI$1-მონაცემები!$I216)/365)),0)</f>
        <v>0</v>
      </c>
      <c r="AJ216" s="8">
        <f>IF(მონაცემები!$I216&lt;&gt;"არ დაწყებულა",((AJ$1&gt;მონაცემები!$I216)*OR(მონაცემები!$AF216&gt;AJ$1,მონაცემები!$AF216="")*((AJ$1-მონაცემები!$I216)/365)),0)</f>
        <v>0</v>
      </c>
      <c r="AK216" s="8">
        <f>IF(მონაცემები!$I216&lt;&gt;"არ დაწყებულა",((AK$1&gt;მონაცემები!$I216)*OR(მონაცემები!$AF216&gt;AK$1,მონაცემები!$AF216="")*((AK$1-მონაცემები!$I216)/365)),0)</f>
        <v>0</v>
      </c>
      <c r="AL216" s="8">
        <f>IF(მონაცემები!$I216&lt;&gt;"არ დაწყებულა",((AL$1&gt;მონაცემები!$I216)*OR(მონაცემები!$AF216&gt;AL$1,მონაცემები!$AF216="")*((AL$1-მონაცემები!$I216)/365)),0)</f>
        <v>0</v>
      </c>
      <c r="AM216" s="8">
        <f>IF(მონაცემები!$I216&lt;&gt;"არ დაწყებულა",((AM$1&gt;მონაცემები!$I216)*OR(მონაცემები!$AF216&gt;AM$1,მონაცემები!$AF216="")*((AM$1-მონაცემები!$I216)/365)),0)</f>
        <v>0</v>
      </c>
      <c r="AN216" s="8">
        <f>IF(მონაცემები!$I216&lt;&gt;"არ დაწყებულა",((AN$1&gt;მონაცემები!$I216)*OR(მონაცემები!$AF216&gt;AN$1,მონაცემები!$AF216="")*((AN$1-მონაცემები!$I216)/365)),0)</f>
        <v>0</v>
      </c>
      <c r="AO216" s="8">
        <f>IF(მონაცემები!$I216&lt;&gt;"არ დაწყებულა",((AO$1&gt;მონაცემები!$I216)*OR(მონაცემები!$AF216&gt;AO$1,მონაცემები!$AF216="")*((AO$1-მონაცემები!$I216)/365)),0)</f>
        <v>0</v>
      </c>
      <c r="AP216" s="8">
        <f>IF(მონაცემები!$I216&lt;&gt;"არ დაწყებულა",((AP$1&gt;მონაცემები!$I216)*OR(მონაცემები!$AF216&gt;AP$1,მონაცემები!$AF216="")*((AP$1-მონაცემები!$I216)/365)),0)</f>
        <v>0</v>
      </c>
      <c r="AQ216" s="8">
        <f>IF(მონაცემები!$I216&lt;&gt;"არ დაწყებულა",((AQ$1&gt;მონაცემები!$I216)*OR(მონაცემები!$AF216&gt;AQ$1,მონაცემები!$AF216="")*((AQ$1-მონაცემები!$I216)/365)),0)</f>
        <v>0</v>
      </c>
      <c r="AR216" s="8">
        <f>IF(მონაცემები!$I216&lt;&gt;"არ დაწყებულა",((AR$1&gt;მონაცემები!$I216)*OR(მონაცემები!$AF216&gt;AR$1,მონაცემები!$AF216="")*((AR$1-მონაცემები!$I216)/365)),0)</f>
        <v>0</v>
      </c>
      <c r="AS216" s="8">
        <f>IF(მონაცემები!$I216&lt;&gt;"არ დაწყებულა",((AS$1&gt;მონაცემები!$I216)*OR(მონაცემები!$AF216&gt;AS$1,მონაცემები!$AF216="")*((AS$1-მონაცემები!$I216)/365)),0)</f>
        <v>0</v>
      </c>
      <c r="AT216" s="8">
        <f>IF(მონაცემები!$I216&lt;&gt;"არ დაწყებულა",((AT$1&gt;მონაცემები!$I216)*OR(მონაცემები!$AF216&gt;AT$1,მონაცემები!$AF216="")*((AT$1-მონაცემები!$I216)/365)),0)</f>
        <v>0</v>
      </c>
      <c r="AU216" s="8">
        <f>IF(მონაცემები!$I216&lt;&gt;"არ დაწყებულა",((AU$1&gt;მონაცემები!$I216)*OR(მონაცემები!$AF216&gt;AU$1,მონაცემები!$AF216="")*((AU$1-მონაცემები!$I216)/365)),0)</f>
        <v>0</v>
      </c>
      <c r="AV216" s="8">
        <f>IF(მონაცემები!$I216&lt;&gt;"არ დაწყებულა",((AV$1&gt;მონაცემები!$I216)*OR(მონაცემები!$AF216&gt;AV$1,მონაცემები!$AF216="")*((AV$1-მონაცემები!$I216)/365)),0)</f>
        <v>0</v>
      </c>
      <c r="AW216" s="8">
        <f>IF(მონაცემები!$I216&lt;&gt;"არ დაწყებულა",((AW$1&gt;მონაცემები!$I216)*OR(მონაცემები!$AF216&gt;AW$1,მონაცემები!$AF216="")*((AW$1-მონაცემები!$I216)/365)),0)</f>
        <v>0</v>
      </c>
      <c r="AX216" s="8">
        <f>IF(მონაცემები!$I216&lt;&gt;"არ დაწყებულა",((AX$1&gt;მონაცემები!$I216)*OR(მონაცემები!$AF216&gt;AX$1,მონაცემები!$AF216="")*((AX$1-მონაცემები!$I216)/365)),0)</f>
        <v>0</v>
      </c>
      <c r="AY216" s="8">
        <f>IF(მონაცემები!$I216&lt;&gt;"არ დაწყებულა",((AY$1&gt;მონაცემები!$I216)*OR(მონაცემები!$AF216&gt;AY$1,მონაცემები!$AF216="")*((AY$1-მონაცემები!$I216)/365)),0)</f>
        <v>0</v>
      </c>
      <c r="AZ216" s="8">
        <f>IF(მონაცემები!$I216&lt;&gt;"არ დაწყებულა",((AZ$1&gt;მონაცემები!$I216)*OR(მონაცემები!$AF216&gt;AZ$1,მონაცემები!$AF216="")*((AZ$1-მონაცემები!$I216)/365)),0)</f>
        <v>0</v>
      </c>
      <c r="BA216" s="8">
        <f>IF(მონაცემები!$I216&lt;&gt;"არ დაწყებულა",((BA$1&gt;მონაცემები!$I216)*OR(მონაცემები!$AF216&gt;BA$1,მონაცემები!$AF216="")*((BA$1-მონაცემები!$I216)/365)),0)</f>
        <v>0</v>
      </c>
      <c r="BB216" s="8">
        <f>IF(მონაცემები!$I216&lt;&gt;"არ დაწყებულა",((BB$1&gt;მონაცემები!$I216)*OR(მონაცემები!$AF216&gt;BB$1,მონაცემები!$AF216="")*((BB$1-მონაცემები!$I216)/365)),0)</f>
        <v>0</v>
      </c>
      <c r="BC216" s="8">
        <f>IF(მონაცემები!$I216&lt;&gt;"არ დაწყებულა",((BC$1&gt;მონაცემები!$I216)*OR(მონაცემები!$AF216&gt;BC$1,მონაცემები!$AF216="")*((BC$1-მონაცემები!$I216)/365)),0)</f>
        <v>0</v>
      </c>
      <c r="BD216" s="8">
        <f>IF(მონაცემები!$I216&lt;&gt;"არ დაწყებულა",((BD$1&gt;მონაცემები!$I216)*OR(მონაცემები!$AF216&gt;BD$1,მონაცემები!$AF216="")*((BD$1-მონაცემები!$I216)/365)),0)</f>
        <v>0</v>
      </c>
    </row>
    <row r="217" spans="2:56">
      <c r="B217" s="8">
        <f>IF(მონაცემები!$I217&lt;&gt;"არ დაწყებულა",((B$1&gt;მონაცემები!$I217)*OR(მონაცემები!$AF217&gt;B$1,მონაცემები!$AF217="")*((B$1-მონაცემები!$I217)/365)),0)</f>
        <v>0</v>
      </c>
      <c r="C217" s="8">
        <f>IF(მონაცემები!$I217&lt;&gt;"არ დაწყებულა",((C$1&gt;მონაცემები!$I217)*OR(მონაცემები!$AF217&gt;C$1,მონაცემები!$AF217="")*((C$1-მონაცემები!$I217)/365)),0)</f>
        <v>0</v>
      </c>
      <c r="D217" s="8">
        <f>IF(მონაცემები!$I217&lt;&gt;"არ დაწყებულა",((D$1&gt;მონაცემები!$I217)*OR(მონაცემები!$AF217&gt;D$1,მონაცემები!$AF217="")*((D$1-მონაცემები!$I217)/365)),0)</f>
        <v>0</v>
      </c>
      <c r="E217" s="8">
        <f>IF(მონაცემები!$I217&lt;&gt;"არ დაწყებულა",((E$1&gt;მონაცემები!$I217)*OR(მონაცემები!$AF217&gt;E$1,მონაცემები!$AF217="")*((E$1-მონაცემები!$I217)/365)),0)</f>
        <v>0</v>
      </c>
      <c r="F217" s="8">
        <f>IF(მონაცემები!$I217&lt;&gt;"არ დაწყებულა",((F$1&gt;მონაცემები!$I217)*OR(მონაცემები!$AF217&gt;F$1,მონაცემები!$AF217="")*((F$1-მონაცემები!$I217)/365)),0)</f>
        <v>0</v>
      </c>
      <c r="G217" s="8">
        <f>IF(მონაცემები!$I217&lt;&gt;"არ დაწყებულა",((G$1&gt;მონაცემები!$I217)*OR(მონაცემები!$AF217&gt;G$1,მონაცემები!$AF217="")*((G$1-მონაცემები!$I217)/365)),0)</f>
        <v>0</v>
      </c>
      <c r="H217" s="8">
        <f>IF(მონაცემები!$I217&lt;&gt;"არ დაწყებულა",((H$1&gt;მონაცემები!$I217)*OR(მონაცემები!$AF217&gt;H$1,მონაცემები!$AF217="")*((H$1-მონაცემები!$I217)/365)),0)</f>
        <v>0</v>
      </c>
      <c r="I217" s="8">
        <f>IF(მონაცემები!$I217&lt;&gt;"არ დაწყებულა",((I$1&gt;მონაცემები!$I217)*OR(მონაცემები!$AF217&gt;I$1,მონაცემები!$AF217="")*((I$1-მონაცემები!$I217)/365)),0)</f>
        <v>0</v>
      </c>
      <c r="J217" s="8">
        <f>IF(მონაცემები!$I217&lt;&gt;"არ დაწყებულა",((J$1&gt;მონაცემები!$I217)*OR(მონაცემები!$AF217&gt;J$1,მონაცემები!$AF217="")*((J$1-მონაცემები!$I217)/365)),0)</f>
        <v>0</v>
      </c>
      <c r="K217" s="8">
        <f>IF(მონაცემები!$I217&lt;&gt;"არ დაწყებულა",((K$1&gt;მონაცემები!$I217)*OR(მონაცემები!$AF217&gt;K$1,მონაცემები!$AF217="")*((K$1-მონაცემები!$I217)/365)),0)</f>
        <v>0</v>
      </c>
      <c r="L217" s="8">
        <f>IF(მონაცემები!$I217&lt;&gt;"არ დაწყებულა",((L$1&gt;მონაცემები!$I217)*OR(მონაცემები!$AF217&gt;L$1,მონაცემები!$AF217="")*((L$1-მონაცემები!$I217)/365)),0)</f>
        <v>0</v>
      </c>
      <c r="M217" s="8">
        <f>IF(მონაცემები!$I217&lt;&gt;"არ დაწყებულა",((M$1&gt;მონაცემები!$I217)*OR(მონაცემები!$AF217&gt;M$1,მონაცემები!$AF217="")*((M$1-მონაცემები!$I217)/365)),0)</f>
        <v>0</v>
      </c>
      <c r="N217" s="8">
        <f>IF(მონაცემები!$I217&lt;&gt;"არ დაწყებულა",((N$1&gt;მონაცემები!$I217)*OR(მონაცემები!$AF217&gt;N$1,მონაცემები!$AF217="")*((N$1-მონაცემები!$I217)/365)),0)</f>
        <v>0</v>
      </c>
      <c r="O217" s="8">
        <f>IF(მონაცემები!$I217&lt;&gt;"არ დაწყებულა",((O$1&gt;მონაცემები!$I217)*OR(მონაცემები!$AF217&gt;O$1,მონაცემები!$AF217="")*((O$1-მონაცემები!$I217)/365)),0)</f>
        <v>0</v>
      </c>
      <c r="P217" s="8">
        <f>IF(მონაცემები!$I217&lt;&gt;"არ დაწყებულა",((P$1&gt;მონაცემები!$I217)*OR(მონაცემები!$AF217&gt;P$1,მონაცემები!$AF217="")*((P$1-მონაცემები!$I217)/365)),0)</f>
        <v>0</v>
      </c>
      <c r="Q217" s="8">
        <f>IF(მონაცემები!$I217&lt;&gt;"არ დაწყებულა",((Q$1&gt;მონაცემები!$I217)*OR(მონაცემები!$AF217&gt;Q$1,მონაცემები!$AF217="")*((Q$1-მონაცემები!$I217)/365)),0)</f>
        <v>0</v>
      </c>
      <c r="R217" s="8">
        <f>IF(მონაცემები!$I217&lt;&gt;"არ დაწყებულა",((R$1&gt;მონაცემები!$I217)*OR(მონაცემები!$AF217&gt;R$1,მონაცემები!$AF217="")*((R$1-მონაცემები!$I217)/365)),0)</f>
        <v>0</v>
      </c>
      <c r="S217" s="8">
        <f>IF(მონაცემები!$I217&lt;&gt;"არ დაწყებულა",((S$1&gt;მონაცემები!$I217)*OR(მონაცემები!$AF217&gt;S$1,მონაცემები!$AF217="")*((S$1-მონაცემები!$I217)/365)),0)</f>
        <v>0</v>
      </c>
      <c r="T217" s="8">
        <f>IF(მონაცემები!$I217&lt;&gt;"არ დაწყებულა",((T$1&gt;მონაცემები!$I217)*OR(მონაცემები!$AF217&gt;T$1,მონაცემები!$AF217="")*((T$1-მონაცემები!$I217)/365)),0)</f>
        <v>0</v>
      </c>
      <c r="U217" s="8">
        <f>IF(მონაცემები!$I217&lt;&gt;"არ დაწყებულა",((U$1&gt;მონაცემები!$I217)*OR(მონაცემები!$AF217&gt;U$1,მონაცემები!$AF217="")*((U$1-მონაცემები!$I217)/365)),0)</f>
        <v>0</v>
      </c>
      <c r="V217" s="8">
        <f>IF(მონაცემები!$I217&lt;&gt;"არ დაწყებულა",((V$1&gt;მონაცემები!$I217)*OR(მონაცემები!$AF217&gt;V$1,მონაცემები!$AF217="")*((V$1-მონაცემები!$I217)/365)),0)</f>
        <v>0</v>
      </c>
      <c r="W217" s="8">
        <f>IF(მონაცემები!$I217&lt;&gt;"არ დაწყებულა",((W$1&gt;მონაცემები!$I217)*OR(მონაცემები!$AF217&gt;W$1,მონაცემები!$AF217="")*((W$1-მონაცემები!$I217)/365)),0)</f>
        <v>0</v>
      </c>
      <c r="X217" s="8">
        <f>IF(მონაცემები!$I217&lt;&gt;"არ დაწყებულა",((X$1&gt;მონაცემები!$I217)*OR(მონაცემები!$AF217&gt;X$1,მონაცემები!$AF217="")*((X$1-მონაცემები!$I217)/365)),0)</f>
        <v>0</v>
      </c>
      <c r="Y217" s="8">
        <f>IF(მონაცემები!$I217&lt;&gt;"არ დაწყებულა",((Y$1&gt;მონაცემები!$I217)*OR(მონაცემები!$AF217&gt;Y$1,მონაცემები!$AF217="")*((Y$1-მონაცემები!$I217)/365)),0)</f>
        <v>0</v>
      </c>
      <c r="Z217" s="8">
        <f>IF(მონაცემები!$I217&lt;&gt;"არ დაწყებულა",((Z$1&gt;მონაცემები!$I217)*OR(მონაცემები!$AF217&gt;Z$1,მონაცემები!$AF217="")*((Z$1-მონაცემები!$I217)/365)),0)</f>
        <v>0</v>
      </c>
      <c r="AA217" s="8">
        <f>IF(მონაცემები!$I217&lt;&gt;"არ დაწყებულა",((AA$1&gt;მონაცემები!$I217)*OR(მონაცემები!$AF217&gt;AA$1,მონაცემები!$AF217="")*((AA$1-მონაცემები!$I217)/365)),0)</f>
        <v>0</v>
      </c>
      <c r="AB217" s="8">
        <f>IF(მონაცემები!$I217&lt;&gt;"არ დაწყებულა",((AB$1&gt;მონაცემები!$I217)*OR(მონაცემები!$AF217&gt;AB$1,მონაცემები!$AF217="")*((AB$1-მონაცემები!$I217)/365)),0)</f>
        <v>0</v>
      </c>
      <c r="AC217" s="8">
        <f>IF(მონაცემები!$I217&lt;&gt;"არ დაწყებულა",((AC$1&gt;მონაცემები!$I217)*OR(მონაცემები!$AF217&gt;AC$1,მონაცემები!$AF217="")*((AC$1-მონაცემები!$I217)/365)),0)</f>
        <v>0</v>
      </c>
      <c r="AD217" s="8">
        <f>IF(მონაცემები!$I217&lt;&gt;"არ დაწყებულა",((AD$1&gt;მონაცემები!$I217)*OR(მონაცემები!$AF217&gt;AD$1,მონაცემები!$AF217="")*((AD$1-მონაცემები!$I217)/365)),0)</f>
        <v>0</v>
      </c>
      <c r="AE217" s="8">
        <f>IF(მონაცემები!$I217&lt;&gt;"არ დაწყებულა",((AE$1&gt;მონაცემები!$I217)*OR(მონაცემები!$AF217&gt;AE$1,მონაცემები!$AF217="")*((AE$1-მონაცემები!$I217)/365)),0)</f>
        <v>0</v>
      </c>
      <c r="AF217" s="8">
        <f>IF(მონაცემები!$I217&lt;&gt;"არ დაწყებულა",((AF$1&gt;მონაცემები!$I217)*OR(მონაცემები!$AF217&gt;AF$1,მონაცემები!$AF217="")*((AF$1-მონაცემები!$I217)/365)),0)</f>
        <v>0</v>
      </c>
      <c r="AG217" s="8">
        <f>IF(მონაცემები!$I217&lt;&gt;"არ დაწყებულა",((AG$1&gt;მონაცემები!$I217)*OR(მონაცემები!$AF217&gt;AG$1,მონაცემები!$AF217="")*((AG$1-მონაცემები!$I217)/365)),0)</f>
        <v>0</v>
      </c>
      <c r="AH217" s="8">
        <f>IF(მონაცემები!$I217&lt;&gt;"არ დაწყებულა",((AH$1&gt;მონაცემები!$I217)*OR(მონაცემები!$AF217&gt;AH$1,მონაცემები!$AF217="")*((AH$1-მონაცემები!$I217)/365)),0)</f>
        <v>0</v>
      </c>
      <c r="AI217" s="8">
        <f>IF(მონაცემები!$I217&lt;&gt;"არ დაწყებულა",((AI$1&gt;მონაცემები!$I217)*OR(მონაცემები!$AF217&gt;AI$1,მონაცემები!$AF217="")*((AI$1-მონაცემები!$I217)/365)),0)</f>
        <v>0</v>
      </c>
      <c r="AJ217" s="8">
        <f>IF(მონაცემები!$I217&lt;&gt;"არ დაწყებულა",((AJ$1&gt;მონაცემები!$I217)*OR(მონაცემები!$AF217&gt;AJ$1,მონაცემები!$AF217="")*((AJ$1-მონაცემები!$I217)/365)),0)</f>
        <v>0</v>
      </c>
      <c r="AK217" s="8">
        <f>IF(მონაცემები!$I217&lt;&gt;"არ დაწყებულა",((AK$1&gt;მონაცემები!$I217)*OR(მონაცემები!$AF217&gt;AK$1,მონაცემები!$AF217="")*((AK$1-მონაცემები!$I217)/365)),0)</f>
        <v>0</v>
      </c>
      <c r="AL217" s="8">
        <f>IF(მონაცემები!$I217&lt;&gt;"არ დაწყებულა",((AL$1&gt;მონაცემები!$I217)*OR(მონაცემები!$AF217&gt;AL$1,მონაცემები!$AF217="")*((AL$1-მონაცემები!$I217)/365)),0)</f>
        <v>0</v>
      </c>
      <c r="AM217" s="8">
        <f>IF(მონაცემები!$I217&lt;&gt;"არ დაწყებულა",((AM$1&gt;მონაცემები!$I217)*OR(მონაცემები!$AF217&gt;AM$1,მონაცემები!$AF217="")*((AM$1-მონაცემები!$I217)/365)),0)</f>
        <v>0</v>
      </c>
      <c r="AN217" s="8">
        <f>IF(მონაცემები!$I217&lt;&gt;"არ დაწყებულა",((AN$1&gt;მონაცემები!$I217)*OR(მონაცემები!$AF217&gt;AN$1,მონაცემები!$AF217="")*((AN$1-მონაცემები!$I217)/365)),0)</f>
        <v>0</v>
      </c>
      <c r="AO217" s="8">
        <f>IF(მონაცემები!$I217&lt;&gt;"არ დაწყებულა",((AO$1&gt;მონაცემები!$I217)*OR(მონაცემები!$AF217&gt;AO$1,მონაცემები!$AF217="")*((AO$1-მონაცემები!$I217)/365)),0)</f>
        <v>0</v>
      </c>
      <c r="AP217" s="8">
        <f>IF(მონაცემები!$I217&lt;&gt;"არ დაწყებულა",((AP$1&gt;მონაცემები!$I217)*OR(მონაცემები!$AF217&gt;AP$1,მონაცემები!$AF217="")*((AP$1-მონაცემები!$I217)/365)),0)</f>
        <v>0</v>
      </c>
      <c r="AQ217" s="8">
        <f>IF(მონაცემები!$I217&lt;&gt;"არ დაწყებულა",((AQ$1&gt;მონაცემები!$I217)*OR(მონაცემები!$AF217&gt;AQ$1,მონაცემები!$AF217="")*((AQ$1-მონაცემები!$I217)/365)),0)</f>
        <v>0</v>
      </c>
      <c r="AR217" s="8">
        <f>IF(მონაცემები!$I217&lt;&gt;"არ დაწყებულა",((AR$1&gt;მონაცემები!$I217)*OR(მონაცემები!$AF217&gt;AR$1,მონაცემები!$AF217="")*((AR$1-მონაცემები!$I217)/365)),0)</f>
        <v>0</v>
      </c>
      <c r="AS217" s="8">
        <f>IF(მონაცემები!$I217&lt;&gt;"არ დაწყებულა",((AS$1&gt;მონაცემები!$I217)*OR(მონაცემები!$AF217&gt;AS$1,მონაცემები!$AF217="")*((AS$1-მონაცემები!$I217)/365)),0)</f>
        <v>0</v>
      </c>
      <c r="AT217" s="8">
        <f>IF(მონაცემები!$I217&lt;&gt;"არ დაწყებულა",((AT$1&gt;მონაცემები!$I217)*OR(მონაცემები!$AF217&gt;AT$1,მონაცემები!$AF217="")*((AT$1-მონაცემები!$I217)/365)),0)</f>
        <v>0</v>
      </c>
      <c r="AU217" s="8">
        <f>IF(მონაცემები!$I217&lt;&gt;"არ დაწყებულა",((AU$1&gt;მონაცემები!$I217)*OR(მონაცემები!$AF217&gt;AU$1,მონაცემები!$AF217="")*((AU$1-მონაცემები!$I217)/365)),0)</f>
        <v>0</v>
      </c>
      <c r="AV217" s="8">
        <f>IF(მონაცემები!$I217&lt;&gt;"არ დაწყებულა",((AV$1&gt;მონაცემები!$I217)*OR(მონაცემები!$AF217&gt;AV$1,მონაცემები!$AF217="")*((AV$1-მონაცემები!$I217)/365)),0)</f>
        <v>0</v>
      </c>
      <c r="AW217" s="8">
        <f>IF(მონაცემები!$I217&lt;&gt;"არ დაწყებულა",((AW$1&gt;მონაცემები!$I217)*OR(მონაცემები!$AF217&gt;AW$1,მონაცემები!$AF217="")*((AW$1-მონაცემები!$I217)/365)),0)</f>
        <v>0</v>
      </c>
      <c r="AX217" s="8">
        <f>IF(მონაცემები!$I217&lt;&gt;"არ დაწყებულა",((AX$1&gt;მონაცემები!$I217)*OR(მონაცემები!$AF217&gt;AX$1,მონაცემები!$AF217="")*((AX$1-მონაცემები!$I217)/365)),0)</f>
        <v>0</v>
      </c>
      <c r="AY217" s="8">
        <f>IF(მონაცემები!$I217&lt;&gt;"არ დაწყებულა",((AY$1&gt;მონაცემები!$I217)*OR(მონაცემები!$AF217&gt;AY$1,მონაცემები!$AF217="")*((AY$1-მონაცემები!$I217)/365)),0)</f>
        <v>0</v>
      </c>
      <c r="AZ217" s="8">
        <f>IF(მონაცემები!$I217&lt;&gt;"არ დაწყებულა",((AZ$1&gt;მონაცემები!$I217)*OR(მონაცემები!$AF217&gt;AZ$1,მონაცემები!$AF217="")*((AZ$1-მონაცემები!$I217)/365)),0)</f>
        <v>0</v>
      </c>
      <c r="BA217" s="8">
        <f>IF(მონაცემები!$I217&lt;&gt;"არ დაწყებულა",((BA$1&gt;მონაცემები!$I217)*OR(მონაცემები!$AF217&gt;BA$1,მონაცემები!$AF217="")*((BA$1-მონაცემები!$I217)/365)),0)</f>
        <v>0</v>
      </c>
      <c r="BB217" s="8">
        <f>IF(მონაცემები!$I217&lt;&gt;"არ დაწყებულა",((BB$1&gt;მონაცემები!$I217)*OR(მონაცემები!$AF217&gt;BB$1,მონაცემები!$AF217="")*((BB$1-მონაცემები!$I217)/365)),0)</f>
        <v>0</v>
      </c>
      <c r="BC217" s="8">
        <f>IF(მონაცემები!$I217&lt;&gt;"არ დაწყებულა",((BC$1&gt;მონაცემები!$I217)*OR(მონაცემები!$AF217&gt;BC$1,მონაცემები!$AF217="")*((BC$1-მონაცემები!$I217)/365)),0)</f>
        <v>0</v>
      </c>
      <c r="BD217" s="8">
        <f>IF(მონაცემები!$I217&lt;&gt;"არ დაწყებულა",((BD$1&gt;მონაცემები!$I217)*OR(მონაცემები!$AF217&gt;BD$1,მონაცემები!$AF217="")*((BD$1-მონაცემები!$I217)/365)),0)</f>
        <v>0</v>
      </c>
    </row>
    <row r="218" spans="2:56">
      <c r="B218" s="8">
        <f>IF(მონაცემები!$I218&lt;&gt;"არ დაწყებულა",((B$1&gt;მონაცემები!$I218)*OR(მონაცემები!$AF218&gt;B$1,მონაცემები!$AF218="")*((B$1-მონაცემები!$I218)/365)),0)</f>
        <v>0</v>
      </c>
      <c r="C218" s="8">
        <f>IF(მონაცემები!$I218&lt;&gt;"არ დაწყებულა",((C$1&gt;მონაცემები!$I218)*OR(მონაცემები!$AF218&gt;C$1,მონაცემები!$AF218="")*((C$1-მონაცემები!$I218)/365)),0)</f>
        <v>0</v>
      </c>
      <c r="D218" s="8">
        <f>IF(მონაცემები!$I218&lt;&gt;"არ დაწყებულა",((D$1&gt;მონაცემები!$I218)*OR(მონაცემები!$AF218&gt;D$1,მონაცემები!$AF218="")*((D$1-მონაცემები!$I218)/365)),0)</f>
        <v>0</v>
      </c>
      <c r="E218" s="8">
        <f>IF(მონაცემები!$I218&lt;&gt;"არ დაწყებულა",((E$1&gt;მონაცემები!$I218)*OR(მონაცემები!$AF218&gt;E$1,მონაცემები!$AF218="")*((E$1-მონაცემები!$I218)/365)),0)</f>
        <v>0</v>
      </c>
      <c r="F218" s="8">
        <f>IF(მონაცემები!$I218&lt;&gt;"არ დაწყებულა",((F$1&gt;მონაცემები!$I218)*OR(მონაცემები!$AF218&gt;F$1,მონაცემები!$AF218="")*((F$1-მონაცემები!$I218)/365)),0)</f>
        <v>0</v>
      </c>
      <c r="G218" s="8">
        <f>IF(მონაცემები!$I218&lt;&gt;"არ დაწყებულა",((G$1&gt;მონაცემები!$I218)*OR(მონაცემები!$AF218&gt;G$1,მონაცემები!$AF218="")*((G$1-მონაცემები!$I218)/365)),0)</f>
        <v>0</v>
      </c>
      <c r="H218" s="8">
        <f>IF(მონაცემები!$I218&lt;&gt;"არ დაწყებულა",((H$1&gt;მონაცემები!$I218)*OR(მონაცემები!$AF218&gt;H$1,მონაცემები!$AF218="")*((H$1-მონაცემები!$I218)/365)),0)</f>
        <v>0</v>
      </c>
      <c r="I218" s="8">
        <f>IF(მონაცემები!$I218&lt;&gt;"არ დაწყებულა",((I$1&gt;მონაცემები!$I218)*OR(მონაცემები!$AF218&gt;I$1,მონაცემები!$AF218="")*((I$1-მონაცემები!$I218)/365)),0)</f>
        <v>0</v>
      </c>
      <c r="J218" s="8">
        <f>IF(მონაცემები!$I218&lt;&gt;"არ დაწყებულა",((J$1&gt;მონაცემები!$I218)*OR(მონაცემები!$AF218&gt;J$1,მონაცემები!$AF218="")*((J$1-მონაცემები!$I218)/365)),0)</f>
        <v>0</v>
      </c>
      <c r="K218" s="8">
        <f>IF(მონაცემები!$I218&lt;&gt;"არ დაწყებულა",((K$1&gt;მონაცემები!$I218)*OR(მონაცემები!$AF218&gt;K$1,მონაცემები!$AF218="")*((K$1-მონაცემები!$I218)/365)),0)</f>
        <v>0</v>
      </c>
      <c r="L218" s="8">
        <f>IF(მონაცემები!$I218&lt;&gt;"არ დაწყებულა",((L$1&gt;მონაცემები!$I218)*OR(მონაცემები!$AF218&gt;L$1,მონაცემები!$AF218="")*((L$1-მონაცემები!$I218)/365)),0)</f>
        <v>0</v>
      </c>
      <c r="M218" s="8">
        <f>IF(მონაცემები!$I218&lt;&gt;"არ დაწყებულა",((M$1&gt;მონაცემები!$I218)*OR(მონაცემები!$AF218&gt;M$1,მონაცემები!$AF218="")*((M$1-მონაცემები!$I218)/365)),0)</f>
        <v>0</v>
      </c>
      <c r="N218" s="8">
        <f>IF(მონაცემები!$I218&lt;&gt;"არ დაწყებულა",((N$1&gt;მონაცემები!$I218)*OR(მონაცემები!$AF218&gt;N$1,მონაცემები!$AF218="")*((N$1-მონაცემები!$I218)/365)),0)</f>
        <v>0</v>
      </c>
      <c r="O218" s="8">
        <f>IF(მონაცემები!$I218&lt;&gt;"არ დაწყებულა",((O$1&gt;მონაცემები!$I218)*OR(მონაცემები!$AF218&gt;O$1,მონაცემები!$AF218="")*((O$1-მონაცემები!$I218)/365)),0)</f>
        <v>0</v>
      </c>
      <c r="P218" s="8">
        <f>IF(მონაცემები!$I218&lt;&gt;"არ დაწყებულა",((P$1&gt;მონაცემები!$I218)*OR(მონაცემები!$AF218&gt;P$1,მონაცემები!$AF218="")*((P$1-მონაცემები!$I218)/365)),0)</f>
        <v>0</v>
      </c>
      <c r="Q218" s="8">
        <f>IF(მონაცემები!$I218&lt;&gt;"არ დაწყებულა",((Q$1&gt;მონაცემები!$I218)*OR(მონაცემები!$AF218&gt;Q$1,მონაცემები!$AF218="")*((Q$1-მონაცემები!$I218)/365)),0)</f>
        <v>0</v>
      </c>
      <c r="R218" s="8">
        <f>IF(მონაცემები!$I218&lt;&gt;"არ დაწყებულა",((R$1&gt;მონაცემები!$I218)*OR(მონაცემები!$AF218&gt;R$1,მონაცემები!$AF218="")*((R$1-მონაცემები!$I218)/365)),0)</f>
        <v>0</v>
      </c>
      <c r="S218" s="8">
        <f>IF(მონაცემები!$I218&lt;&gt;"არ დაწყებულა",((S$1&gt;მონაცემები!$I218)*OR(მონაცემები!$AF218&gt;S$1,მონაცემები!$AF218="")*((S$1-მონაცემები!$I218)/365)),0)</f>
        <v>0</v>
      </c>
      <c r="T218" s="8">
        <f>IF(მონაცემები!$I218&lt;&gt;"არ დაწყებულა",((T$1&gt;მონაცემები!$I218)*OR(მონაცემები!$AF218&gt;T$1,მონაცემები!$AF218="")*((T$1-მონაცემები!$I218)/365)),0)</f>
        <v>0</v>
      </c>
      <c r="U218" s="8">
        <f>IF(მონაცემები!$I218&lt;&gt;"არ დაწყებულა",((U$1&gt;მონაცემები!$I218)*OR(მონაცემები!$AF218&gt;U$1,მონაცემები!$AF218="")*((U$1-მონაცემები!$I218)/365)),0)</f>
        <v>0</v>
      </c>
      <c r="V218" s="8">
        <f>IF(მონაცემები!$I218&lt;&gt;"არ დაწყებულა",((V$1&gt;მონაცემები!$I218)*OR(მონაცემები!$AF218&gt;V$1,მონაცემები!$AF218="")*((V$1-მონაცემები!$I218)/365)),0)</f>
        <v>0</v>
      </c>
      <c r="W218" s="8">
        <f>IF(მონაცემები!$I218&lt;&gt;"არ დაწყებულა",((W$1&gt;მონაცემები!$I218)*OR(მონაცემები!$AF218&gt;W$1,მონაცემები!$AF218="")*((W$1-მონაცემები!$I218)/365)),0)</f>
        <v>0</v>
      </c>
      <c r="X218" s="8">
        <f>IF(მონაცემები!$I218&lt;&gt;"არ დაწყებულა",((X$1&gt;მონაცემები!$I218)*OR(მონაცემები!$AF218&gt;X$1,მონაცემები!$AF218="")*((X$1-მონაცემები!$I218)/365)),0)</f>
        <v>0</v>
      </c>
      <c r="Y218" s="8">
        <f>IF(მონაცემები!$I218&lt;&gt;"არ დაწყებულა",((Y$1&gt;მონაცემები!$I218)*OR(მონაცემები!$AF218&gt;Y$1,მონაცემები!$AF218="")*((Y$1-მონაცემები!$I218)/365)),0)</f>
        <v>0</v>
      </c>
      <c r="Z218" s="8">
        <f>IF(მონაცემები!$I218&lt;&gt;"არ დაწყებულა",((Z$1&gt;მონაცემები!$I218)*OR(მონაცემები!$AF218&gt;Z$1,მონაცემები!$AF218="")*((Z$1-მონაცემები!$I218)/365)),0)</f>
        <v>0</v>
      </c>
      <c r="AA218" s="8">
        <f>IF(მონაცემები!$I218&lt;&gt;"არ დაწყებულა",((AA$1&gt;მონაცემები!$I218)*OR(მონაცემები!$AF218&gt;AA$1,მონაცემები!$AF218="")*((AA$1-მონაცემები!$I218)/365)),0)</f>
        <v>0</v>
      </c>
      <c r="AB218" s="8">
        <f>IF(მონაცემები!$I218&lt;&gt;"არ დაწყებულა",((AB$1&gt;მონაცემები!$I218)*OR(მონაცემები!$AF218&gt;AB$1,მონაცემები!$AF218="")*((AB$1-მონაცემები!$I218)/365)),0)</f>
        <v>0</v>
      </c>
      <c r="AC218" s="8">
        <f>IF(მონაცემები!$I218&lt;&gt;"არ დაწყებულა",((AC$1&gt;მონაცემები!$I218)*OR(მონაცემები!$AF218&gt;AC$1,მონაცემები!$AF218="")*((AC$1-მონაცემები!$I218)/365)),0)</f>
        <v>0</v>
      </c>
      <c r="AD218" s="8">
        <f>IF(მონაცემები!$I218&lt;&gt;"არ დაწყებულა",((AD$1&gt;მონაცემები!$I218)*OR(მონაცემები!$AF218&gt;AD$1,მონაცემები!$AF218="")*((AD$1-მონაცემები!$I218)/365)),0)</f>
        <v>0</v>
      </c>
      <c r="AE218" s="8">
        <f>IF(მონაცემები!$I218&lt;&gt;"არ დაწყებულა",((AE$1&gt;მონაცემები!$I218)*OR(მონაცემები!$AF218&gt;AE$1,მონაცემები!$AF218="")*((AE$1-მონაცემები!$I218)/365)),0)</f>
        <v>0</v>
      </c>
      <c r="AF218" s="8">
        <f>IF(მონაცემები!$I218&lt;&gt;"არ დაწყებულა",((AF$1&gt;მონაცემები!$I218)*OR(მონაცემები!$AF218&gt;AF$1,მონაცემები!$AF218="")*((AF$1-მონაცემები!$I218)/365)),0)</f>
        <v>0</v>
      </c>
      <c r="AG218" s="8">
        <f>IF(მონაცემები!$I218&lt;&gt;"არ დაწყებულა",((AG$1&gt;მონაცემები!$I218)*OR(მონაცემები!$AF218&gt;AG$1,მონაცემები!$AF218="")*((AG$1-მონაცემები!$I218)/365)),0)</f>
        <v>0</v>
      </c>
      <c r="AH218" s="8">
        <f>IF(მონაცემები!$I218&lt;&gt;"არ დაწყებულა",((AH$1&gt;მონაცემები!$I218)*OR(მონაცემები!$AF218&gt;AH$1,მონაცემები!$AF218="")*((AH$1-მონაცემები!$I218)/365)),0)</f>
        <v>0</v>
      </c>
      <c r="AI218" s="8">
        <f>IF(მონაცემები!$I218&lt;&gt;"არ დაწყებულა",((AI$1&gt;მონაცემები!$I218)*OR(მონაცემები!$AF218&gt;AI$1,მონაცემები!$AF218="")*((AI$1-მონაცემები!$I218)/365)),0)</f>
        <v>0</v>
      </c>
      <c r="AJ218" s="8">
        <f>IF(მონაცემები!$I218&lt;&gt;"არ დაწყებულა",((AJ$1&gt;მონაცემები!$I218)*OR(მონაცემები!$AF218&gt;AJ$1,მონაცემები!$AF218="")*((AJ$1-მონაცემები!$I218)/365)),0)</f>
        <v>0</v>
      </c>
      <c r="AK218" s="8">
        <f>IF(მონაცემები!$I218&lt;&gt;"არ დაწყებულა",((AK$1&gt;მონაცემები!$I218)*OR(მონაცემები!$AF218&gt;AK$1,მონაცემები!$AF218="")*((AK$1-მონაცემები!$I218)/365)),0)</f>
        <v>0</v>
      </c>
      <c r="AL218" s="8">
        <f>IF(მონაცემები!$I218&lt;&gt;"არ დაწყებულა",((AL$1&gt;მონაცემები!$I218)*OR(მონაცემები!$AF218&gt;AL$1,მონაცემები!$AF218="")*((AL$1-მონაცემები!$I218)/365)),0)</f>
        <v>0</v>
      </c>
      <c r="AM218" s="8">
        <f>IF(მონაცემები!$I218&lt;&gt;"არ დაწყებულა",((AM$1&gt;მონაცემები!$I218)*OR(მონაცემები!$AF218&gt;AM$1,მონაცემები!$AF218="")*((AM$1-მონაცემები!$I218)/365)),0)</f>
        <v>0</v>
      </c>
      <c r="AN218" s="8">
        <f>IF(მონაცემები!$I218&lt;&gt;"არ დაწყებულა",((AN$1&gt;მონაცემები!$I218)*OR(მონაცემები!$AF218&gt;AN$1,მონაცემები!$AF218="")*((AN$1-მონაცემები!$I218)/365)),0)</f>
        <v>0</v>
      </c>
      <c r="AO218" s="8">
        <f>IF(მონაცემები!$I218&lt;&gt;"არ დაწყებულა",((AO$1&gt;მონაცემები!$I218)*OR(მონაცემები!$AF218&gt;AO$1,მონაცემები!$AF218="")*((AO$1-მონაცემები!$I218)/365)),0)</f>
        <v>0</v>
      </c>
      <c r="AP218" s="8">
        <f>IF(მონაცემები!$I218&lt;&gt;"არ დაწყებულა",((AP$1&gt;მონაცემები!$I218)*OR(მონაცემები!$AF218&gt;AP$1,მონაცემები!$AF218="")*((AP$1-მონაცემები!$I218)/365)),0)</f>
        <v>0</v>
      </c>
      <c r="AQ218" s="8">
        <f>IF(მონაცემები!$I218&lt;&gt;"არ დაწყებულა",((AQ$1&gt;მონაცემები!$I218)*OR(მონაცემები!$AF218&gt;AQ$1,მონაცემები!$AF218="")*((AQ$1-მონაცემები!$I218)/365)),0)</f>
        <v>0</v>
      </c>
      <c r="AR218" s="8">
        <f>IF(მონაცემები!$I218&lt;&gt;"არ დაწყებულა",((AR$1&gt;მონაცემები!$I218)*OR(მონაცემები!$AF218&gt;AR$1,მონაცემები!$AF218="")*((AR$1-მონაცემები!$I218)/365)),0)</f>
        <v>0</v>
      </c>
      <c r="AS218" s="8">
        <f>IF(მონაცემები!$I218&lt;&gt;"არ დაწყებულა",((AS$1&gt;მონაცემები!$I218)*OR(მონაცემები!$AF218&gt;AS$1,მონაცემები!$AF218="")*((AS$1-მონაცემები!$I218)/365)),0)</f>
        <v>0</v>
      </c>
      <c r="AT218" s="8">
        <f>IF(მონაცემები!$I218&lt;&gt;"არ დაწყებულა",((AT$1&gt;მონაცემები!$I218)*OR(მონაცემები!$AF218&gt;AT$1,მონაცემები!$AF218="")*((AT$1-მონაცემები!$I218)/365)),0)</f>
        <v>0</v>
      </c>
      <c r="AU218" s="8">
        <f>IF(მონაცემები!$I218&lt;&gt;"არ დაწყებულა",((AU$1&gt;მონაცემები!$I218)*OR(მონაცემები!$AF218&gt;AU$1,მონაცემები!$AF218="")*((AU$1-მონაცემები!$I218)/365)),0)</f>
        <v>0</v>
      </c>
      <c r="AV218" s="8">
        <f>IF(მონაცემები!$I218&lt;&gt;"არ დაწყებულა",((AV$1&gt;მონაცემები!$I218)*OR(მონაცემები!$AF218&gt;AV$1,მონაცემები!$AF218="")*((AV$1-მონაცემები!$I218)/365)),0)</f>
        <v>0</v>
      </c>
      <c r="AW218" s="8">
        <f>IF(მონაცემები!$I218&lt;&gt;"არ დაწყებულა",((AW$1&gt;მონაცემები!$I218)*OR(მონაცემები!$AF218&gt;AW$1,მონაცემები!$AF218="")*((AW$1-მონაცემები!$I218)/365)),0)</f>
        <v>0</v>
      </c>
      <c r="AX218" s="8">
        <f>IF(მონაცემები!$I218&lt;&gt;"არ დაწყებულა",((AX$1&gt;მონაცემები!$I218)*OR(მონაცემები!$AF218&gt;AX$1,მონაცემები!$AF218="")*((AX$1-მონაცემები!$I218)/365)),0)</f>
        <v>0</v>
      </c>
      <c r="AY218" s="8">
        <f>IF(მონაცემები!$I218&lt;&gt;"არ დაწყებულა",((AY$1&gt;მონაცემები!$I218)*OR(მონაცემები!$AF218&gt;AY$1,მონაცემები!$AF218="")*((AY$1-მონაცემები!$I218)/365)),0)</f>
        <v>0</v>
      </c>
      <c r="AZ218" s="8">
        <f>IF(მონაცემები!$I218&lt;&gt;"არ დაწყებულა",((AZ$1&gt;მონაცემები!$I218)*OR(მონაცემები!$AF218&gt;AZ$1,მონაცემები!$AF218="")*((AZ$1-მონაცემები!$I218)/365)),0)</f>
        <v>0</v>
      </c>
      <c r="BA218" s="8">
        <f>IF(მონაცემები!$I218&lt;&gt;"არ დაწყებულა",((BA$1&gt;მონაცემები!$I218)*OR(მონაცემები!$AF218&gt;BA$1,მონაცემები!$AF218="")*((BA$1-მონაცემები!$I218)/365)),0)</f>
        <v>0</v>
      </c>
      <c r="BB218" s="8">
        <f>IF(მონაცემები!$I218&lt;&gt;"არ დაწყებულა",((BB$1&gt;მონაცემები!$I218)*OR(მონაცემები!$AF218&gt;BB$1,მონაცემები!$AF218="")*((BB$1-მონაცემები!$I218)/365)),0)</f>
        <v>0</v>
      </c>
      <c r="BC218" s="8">
        <f>IF(მონაცემები!$I218&lt;&gt;"არ დაწყებულა",((BC$1&gt;მონაცემები!$I218)*OR(მონაცემები!$AF218&gt;BC$1,მონაცემები!$AF218="")*((BC$1-მონაცემები!$I218)/365)),0)</f>
        <v>0</v>
      </c>
      <c r="BD218" s="8">
        <f>IF(მონაცემები!$I218&lt;&gt;"არ დაწყებულა",((BD$1&gt;მონაცემები!$I218)*OR(მონაცემები!$AF218&gt;BD$1,მონაცემები!$AF218="")*((BD$1-მონაცემები!$I218)/365)),0)</f>
        <v>0</v>
      </c>
    </row>
    <row r="219" spans="2:56">
      <c r="B219" s="8">
        <f>IF(მონაცემები!$I219&lt;&gt;"არ დაწყებულა",((B$1&gt;მონაცემები!$I219)*OR(მონაცემები!$AF219&gt;B$1,მონაცემები!$AF219="")*((B$1-მონაცემები!$I219)/365)),0)</f>
        <v>0</v>
      </c>
      <c r="C219" s="8">
        <f>IF(მონაცემები!$I219&lt;&gt;"არ დაწყებულა",((C$1&gt;მონაცემები!$I219)*OR(მონაცემები!$AF219&gt;C$1,მონაცემები!$AF219="")*((C$1-მონაცემები!$I219)/365)),0)</f>
        <v>0</v>
      </c>
      <c r="D219" s="8">
        <f>IF(მონაცემები!$I219&lt;&gt;"არ დაწყებულა",((D$1&gt;მონაცემები!$I219)*OR(მონაცემები!$AF219&gt;D$1,მონაცემები!$AF219="")*((D$1-მონაცემები!$I219)/365)),0)</f>
        <v>0</v>
      </c>
      <c r="E219" s="8">
        <f>IF(მონაცემები!$I219&lt;&gt;"არ დაწყებულა",((E$1&gt;მონაცემები!$I219)*OR(მონაცემები!$AF219&gt;E$1,მონაცემები!$AF219="")*((E$1-მონაცემები!$I219)/365)),0)</f>
        <v>0</v>
      </c>
      <c r="F219" s="8">
        <f>IF(მონაცემები!$I219&lt;&gt;"არ დაწყებულა",((F$1&gt;მონაცემები!$I219)*OR(მონაცემები!$AF219&gt;F$1,მონაცემები!$AF219="")*((F$1-მონაცემები!$I219)/365)),0)</f>
        <v>0</v>
      </c>
      <c r="G219" s="8">
        <f>IF(მონაცემები!$I219&lt;&gt;"არ დაწყებულა",((G$1&gt;მონაცემები!$I219)*OR(მონაცემები!$AF219&gt;G$1,მონაცემები!$AF219="")*((G$1-მონაცემები!$I219)/365)),0)</f>
        <v>0</v>
      </c>
      <c r="H219" s="8">
        <f>IF(მონაცემები!$I219&lt;&gt;"არ დაწყებულა",((H$1&gt;მონაცემები!$I219)*OR(მონაცემები!$AF219&gt;H$1,მონაცემები!$AF219="")*((H$1-მონაცემები!$I219)/365)),0)</f>
        <v>0</v>
      </c>
      <c r="I219" s="8">
        <f>IF(მონაცემები!$I219&lt;&gt;"არ დაწყებულა",((I$1&gt;მონაცემები!$I219)*OR(მონაცემები!$AF219&gt;I$1,მონაცემები!$AF219="")*((I$1-მონაცემები!$I219)/365)),0)</f>
        <v>0</v>
      </c>
      <c r="J219" s="8">
        <f>IF(მონაცემები!$I219&lt;&gt;"არ დაწყებულა",((J$1&gt;მონაცემები!$I219)*OR(მონაცემები!$AF219&gt;J$1,მონაცემები!$AF219="")*((J$1-მონაცემები!$I219)/365)),0)</f>
        <v>0</v>
      </c>
      <c r="K219" s="8">
        <f>IF(მონაცემები!$I219&lt;&gt;"არ დაწყებულა",((K$1&gt;მონაცემები!$I219)*OR(მონაცემები!$AF219&gt;K$1,მონაცემები!$AF219="")*((K$1-მონაცემები!$I219)/365)),0)</f>
        <v>0</v>
      </c>
      <c r="L219" s="8">
        <f>IF(მონაცემები!$I219&lt;&gt;"არ დაწყებულა",((L$1&gt;მონაცემები!$I219)*OR(მონაცემები!$AF219&gt;L$1,მონაცემები!$AF219="")*((L$1-მონაცემები!$I219)/365)),0)</f>
        <v>0</v>
      </c>
      <c r="M219" s="8">
        <f>IF(მონაცემები!$I219&lt;&gt;"არ დაწყებულა",((M$1&gt;მონაცემები!$I219)*OR(მონაცემები!$AF219&gt;M$1,მონაცემები!$AF219="")*((M$1-მონაცემები!$I219)/365)),0)</f>
        <v>0</v>
      </c>
      <c r="N219" s="8">
        <f>IF(მონაცემები!$I219&lt;&gt;"არ დაწყებულა",((N$1&gt;მონაცემები!$I219)*OR(მონაცემები!$AF219&gt;N$1,მონაცემები!$AF219="")*((N$1-მონაცემები!$I219)/365)),0)</f>
        <v>0</v>
      </c>
      <c r="O219" s="8">
        <f>IF(მონაცემები!$I219&lt;&gt;"არ დაწყებულა",((O$1&gt;მონაცემები!$I219)*OR(მონაცემები!$AF219&gt;O$1,მონაცემები!$AF219="")*((O$1-მონაცემები!$I219)/365)),0)</f>
        <v>0</v>
      </c>
      <c r="P219" s="8">
        <f>IF(მონაცემები!$I219&lt;&gt;"არ დაწყებულა",((P$1&gt;მონაცემები!$I219)*OR(მონაცემები!$AF219&gt;P$1,მონაცემები!$AF219="")*((P$1-მონაცემები!$I219)/365)),0)</f>
        <v>0</v>
      </c>
      <c r="Q219" s="8">
        <f>IF(მონაცემები!$I219&lt;&gt;"არ დაწყებულა",((Q$1&gt;მონაცემები!$I219)*OR(მონაცემები!$AF219&gt;Q$1,მონაცემები!$AF219="")*((Q$1-მონაცემები!$I219)/365)),0)</f>
        <v>0</v>
      </c>
      <c r="R219" s="8">
        <f>IF(მონაცემები!$I219&lt;&gt;"არ დაწყებულა",((R$1&gt;მონაცემები!$I219)*OR(მონაცემები!$AF219&gt;R$1,მონაცემები!$AF219="")*((R$1-მონაცემები!$I219)/365)),0)</f>
        <v>0</v>
      </c>
      <c r="S219" s="8">
        <f>IF(მონაცემები!$I219&lt;&gt;"არ დაწყებულა",((S$1&gt;მონაცემები!$I219)*OR(მონაცემები!$AF219&gt;S$1,მონაცემები!$AF219="")*((S$1-მონაცემები!$I219)/365)),0)</f>
        <v>0</v>
      </c>
      <c r="T219" s="8">
        <f>IF(მონაცემები!$I219&lt;&gt;"არ დაწყებულა",((T$1&gt;მონაცემები!$I219)*OR(მონაცემები!$AF219&gt;T$1,მონაცემები!$AF219="")*((T$1-მონაცემები!$I219)/365)),0)</f>
        <v>0</v>
      </c>
      <c r="U219" s="8">
        <f>IF(მონაცემები!$I219&lt;&gt;"არ დაწყებულა",((U$1&gt;მონაცემები!$I219)*OR(მონაცემები!$AF219&gt;U$1,მონაცემები!$AF219="")*((U$1-მონაცემები!$I219)/365)),0)</f>
        <v>0</v>
      </c>
      <c r="V219" s="8">
        <f>IF(მონაცემები!$I219&lt;&gt;"არ დაწყებულა",((V$1&gt;მონაცემები!$I219)*OR(მონაცემები!$AF219&gt;V$1,მონაცემები!$AF219="")*((V$1-მონაცემები!$I219)/365)),0)</f>
        <v>0</v>
      </c>
      <c r="W219" s="8">
        <f>IF(მონაცემები!$I219&lt;&gt;"არ დაწყებულა",((W$1&gt;მონაცემები!$I219)*OR(მონაცემები!$AF219&gt;W$1,მონაცემები!$AF219="")*((W$1-მონაცემები!$I219)/365)),0)</f>
        <v>0</v>
      </c>
      <c r="X219" s="8">
        <f>IF(მონაცემები!$I219&lt;&gt;"არ დაწყებულა",((X$1&gt;მონაცემები!$I219)*OR(მონაცემები!$AF219&gt;X$1,მონაცემები!$AF219="")*((X$1-მონაცემები!$I219)/365)),0)</f>
        <v>0</v>
      </c>
      <c r="Y219" s="8">
        <f>IF(მონაცემები!$I219&lt;&gt;"არ დაწყებულა",((Y$1&gt;მონაცემები!$I219)*OR(მონაცემები!$AF219&gt;Y$1,მონაცემები!$AF219="")*((Y$1-მონაცემები!$I219)/365)),0)</f>
        <v>0</v>
      </c>
      <c r="Z219" s="8">
        <f>IF(მონაცემები!$I219&lt;&gt;"არ დაწყებულა",((Z$1&gt;მონაცემები!$I219)*OR(მონაცემები!$AF219&gt;Z$1,მონაცემები!$AF219="")*((Z$1-მონაცემები!$I219)/365)),0)</f>
        <v>0</v>
      </c>
      <c r="AA219" s="8">
        <f>IF(მონაცემები!$I219&lt;&gt;"არ დაწყებულა",((AA$1&gt;მონაცემები!$I219)*OR(მონაცემები!$AF219&gt;AA$1,მონაცემები!$AF219="")*((AA$1-მონაცემები!$I219)/365)),0)</f>
        <v>0</v>
      </c>
      <c r="AB219" s="8">
        <f>IF(მონაცემები!$I219&lt;&gt;"არ დაწყებულა",((AB$1&gt;მონაცემები!$I219)*OR(მონაცემები!$AF219&gt;AB$1,მონაცემები!$AF219="")*((AB$1-მონაცემები!$I219)/365)),0)</f>
        <v>0</v>
      </c>
      <c r="AC219" s="8">
        <f>IF(მონაცემები!$I219&lt;&gt;"არ დაწყებულა",((AC$1&gt;მონაცემები!$I219)*OR(მონაცემები!$AF219&gt;AC$1,მონაცემები!$AF219="")*((AC$1-მონაცემები!$I219)/365)),0)</f>
        <v>0</v>
      </c>
      <c r="AD219" s="8">
        <f>IF(მონაცემები!$I219&lt;&gt;"არ დაწყებულა",((AD$1&gt;მონაცემები!$I219)*OR(მონაცემები!$AF219&gt;AD$1,მონაცემები!$AF219="")*((AD$1-მონაცემები!$I219)/365)),0)</f>
        <v>0</v>
      </c>
      <c r="AE219" s="8">
        <f>IF(მონაცემები!$I219&lt;&gt;"არ დაწყებულა",((AE$1&gt;მონაცემები!$I219)*OR(მონაცემები!$AF219&gt;AE$1,მონაცემები!$AF219="")*((AE$1-მონაცემები!$I219)/365)),0)</f>
        <v>0</v>
      </c>
      <c r="AF219" s="8">
        <f>IF(მონაცემები!$I219&lt;&gt;"არ დაწყებულა",((AF$1&gt;მონაცემები!$I219)*OR(მონაცემები!$AF219&gt;AF$1,მონაცემები!$AF219="")*((AF$1-მონაცემები!$I219)/365)),0)</f>
        <v>0</v>
      </c>
      <c r="AG219" s="8">
        <f>IF(მონაცემები!$I219&lt;&gt;"არ დაწყებულა",((AG$1&gt;მონაცემები!$I219)*OR(მონაცემები!$AF219&gt;AG$1,მონაცემები!$AF219="")*((AG$1-მონაცემები!$I219)/365)),0)</f>
        <v>0</v>
      </c>
      <c r="AH219" s="8">
        <f>IF(მონაცემები!$I219&lt;&gt;"არ დაწყებულა",((AH$1&gt;მონაცემები!$I219)*OR(მონაცემები!$AF219&gt;AH$1,მონაცემები!$AF219="")*((AH$1-მონაცემები!$I219)/365)),0)</f>
        <v>0</v>
      </c>
      <c r="AI219" s="8">
        <f>IF(მონაცემები!$I219&lt;&gt;"არ დაწყებულა",((AI$1&gt;მონაცემები!$I219)*OR(მონაცემები!$AF219&gt;AI$1,მონაცემები!$AF219="")*((AI$1-მონაცემები!$I219)/365)),0)</f>
        <v>0</v>
      </c>
      <c r="AJ219" s="8">
        <f>IF(მონაცემები!$I219&lt;&gt;"არ დაწყებულა",((AJ$1&gt;მონაცემები!$I219)*OR(მონაცემები!$AF219&gt;AJ$1,მონაცემები!$AF219="")*((AJ$1-მონაცემები!$I219)/365)),0)</f>
        <v>0</v>
      </c>
      <c r="AK219" s="8">
        <f>IF(მონაცემები!$I219&lt;&gt;"არ დაწყებულა",((AK$1&gt;მონაცემები!$I219)*OR(მონაცემები!$AF219&gt;AK$1,მონაცემები!$AF219="")*((AK$1-მონაცემები!$I219)/365)),0)</f>
        <v>0</v>
      </c>
      <c r="AL219" s="8">
        <f>IF(მონაცემები!$I219&lt;&gt;"არ დაწყებულა",((AL$1&gt;მონაცემები!$I219)*OR(მონაცემები!$AF219&gt;AL$1,მონაცემები!$AF219="")*((AL$1-მონაცემები!$I219)/365)),0)</f>
        <v>0</v>
      </c>
      <c r="AM219" s="8">
        <f>IF(მონაცემები!$I219&lt;&gt;"არ დაწყებულა",((AM$1&gt;მონაცემები!$I219)*OR(მონაცემები!$AF219&gt;AM$1,მონაცემები!$AF219="")*((AM$1-მონაცემები!$I219)/365)),0)</f>
        <v>0</v>
      </c>
      <c r="AN219" s="8">
        <f>IF(მონაცემები!$I219&lt;&gt;"არ დაწყებულა",((AN$1&gt;მონაცემები!$I219)*OR(მონაცემები!$AF219&gt;AN$1,მონაცემები!$AF219="")*((AN$1-მონაცემები!$I219)/365)),0)</f>
        <v>0</v>
      </c>
      <c r="AO219" s="8">
        <f>IF(მონაცემები!$I219&lt;&gt;"არ დაწყებულა",((AO$1&gt;მონაცემები!$I219)*OR(მონაცემები!$AF219&gt;AO$1,მონაცემები!$AF219="")*((AO$1-მონაცემები!$I219)/365)),0)</f>
        <v>0</v>
      </c>
      <c r="AP219" s="8">
        <f>IF(მონაცემები!$I219&lt;&gt;"არ დაწყებულა",((AP$1&gt;მონაცემები!$I219)*OR(მონაცემები!$AF219&gt;AP$1,მონაცემები!$AF219="")*((AP$1-მონაცემები!$I219)/365)),0)</f>
        <v>0</v>
      </c>
      <c r="AQ219" s="8">
        <f>IF(მონაცემები!$I219&lt;&gt;"არ დაწყებულა",((AQ$1&gt;მონაცემები!$I219)*OR(მონაცემები!$AF219&gt;AQ$1,მონაცემები!$AF219="")*((AQ$1-მონაცემები!$I219)/365)),0)</f>
        <v>0</v>
      </c>
      <c r="AR219" s="8">
        <f>IF(მონაცემები!$I219&lt;&gt;"არ დაწყებულა",((AR$1&gt;მონაცემები!$I219)*OR(მონაცემები!$AF219&gt;AR$1,მონაცემები!$AF219="")*((AR$1-მონაცემები!$I219)/365)),0)</f>
        <v>0</v>
      </c>
      <c r="AS219" s="8">
        <f>IF(მონაცემები!$I219&lt;&gt;"არ დაწყებულა",((AS$1&gt;მონაცემები!$I219)*OR(მონაცემები!$AF219&gt;AS$1,მონაცემები!$AF219="")*((AS$1-მონაცემები!$I219)/365)),0)</f>
        <v>0</v>
      </c>
      <c r="AT219" s="8">
        <f>IF(მონაცემები!$I219&lt;&gt;"არ დაწყებულა",((AT$1&gt;მონაცემები!$I219)*OR(მონაცემები!$AF219&gt;AT$1,მონაცემები!$AF219="")*((AT$1-მონაცემები!$I219)/365)),0)</f>
        <v>0</v>
      </c>
      <c r="AU219" s="8">
        <f>IF(მონაცემები!$I219&lt;&gt;"არ დაწყებულა",((AU$1&gt;მონაცემები!$I219)*OR(მონაცემები!$AF219&gt;AU$1,მონაცემები!$AF219="")*((AU$1-მონაცემები!$I219)/365)),0)</f>
        <v>0</v>
      </c>
      <c r="AV219" s="8">
        <f>IF(მონაცემები!$I219&lt;&gt;"არ დაწყებულა",((AV$1&gt;მონაცემები!$I219)*OR(მონაცემები!$AF219&gt;AV$1,მონაცემები!$AF219="")*((AV$1-მონაცემები!$I219)/365)),0)</f>
        <v>0</v>
      </c>
      <c r="AW219" s="8">
        <f>IF(მონაცემები!$I219&lt;&gt;"არ დაწყებულა",((AW$1&gt;მონაცემები!$I219)*OR(მონაცემები!$AF219&gt;AW$1,მონაცემები!$AF219="")*((AW$1-მონაცემები!$I219)/365)),0)</f>
        <v>0</v>
      </c>
      <c r="AX219" s="8">
        <f>IF(მონაცემები!$I219&lt;&gt;"არ დაწყებულა",((AX$1&gt;მონაცემები!$I219)*OR(მონაცემები!$AF219&gt;AX$1,მონაცემები!$AF219="")*((AX$1-მონაცემები!$I219)/365)),0)</f>
        <v>0</v>
      </c>
      <c r="AY219" s="8">
        <f>IF(მონაცემები!$I219&lt;&gt;"არ დაწყებულა",((AY$1&gt;მონაცემები!$I219)*OR(მონაცემები!$AF219&gt;AY$1,მონაცემები!$AF219="")*((AY$1-მონაცემები!$I219)/365)),0)</f>
        <v>0</v>
      </c>
      <c r="AZ219" s="8">
        <f>IF(მონაცემები!$I219&lt;&gt;"არ დაწყებულა",((AZ$1&gt;მონაცემები!$I219)*OR(მონაცემები!$AF219&gt;AZ$1,მონაცემები!$AF219="")*((AZ$1-მონაცემები!$I219)/365)),0)</f>
        <v>0</v>
      </c>
      <c r="BA219" s="8">
        <f>IF(მონაცემები!$I219&lt;&gt;"არ დაწყებულა",((BA$1&gt;მონაცემები!$I219)*OR(მონაცემები!$AF219&gt;BA$1,მონაცემები!$AF219="")*((BA$1-მონაცემები!$I219)/365)),0)</f>
        <v>0</v>
      </c>
      <c r="BB219" s="8">
        <f>IF(მონაცემები!$I219&lt;&gt;"არ დაწყებულა",((BB$1&gt;მონაცემები!$I219)*OR(მონაცემები!$AF219&gt;BB$1,მონაცემები!$AF219="")*((BB$1-მონაცემები!$I219)/365)),0)</f>
        <v>0</v>
      </c>
      <c r="BC219" s="8">
        <f>IF(მონაცემები!$I219&lt;&gt;"არ დაწყებულა",((BC$1&gt;მონაცემები!$I219)*OR(მონაცემები!$AF219&gt;BC$1,მონაცემები!$AF219="")*((BC$1-მონაცემები!$I219)/365)),0)</f>
        <v>0</v>
      </c>
      <c r="BD219" s="8">
        <f>IF(მონაცემები!$I219&lt;&gt;"არ დაწყებულა",((BD$1&gt;მონაცემები!$I219)*OR(მონაცემები!$AF219&gt;BD$1,მონაცემები!$AF219="")*((BD$1-მონაცემები!$I219)/365)),0)</f>
        <v>0</v>
      </c>
    </row>
    <row r="220" spans="2:56">
      <c r="B220" s="8">
        <f>IF(მონაცემები!$I220&lt;&gt;"არ დაწყებულა",((B$1&gt;მონაცემები!$I220)*OR(მონაცემები!$AF220&gt;B$1,მონაცემები!$AF220="")*((B$1-მონაცემები!$I220)/365)),0)</f>
        <v>0</v>
      </c>
      <c r="C220" s="8">
        <f>IF(მონაცემები!$I220&lt;&gt;"არ დაწყებულა",((C$1&gt;მონაცემები!$I220)*OR(მონაცემები!$AF220&gt;C$1,მონაცემები!$AF220="")*((C$1-მონაცემები!$I220)/365)),0)</f>
        <v>0</v>
      </c>
      <c r="D220" s="8">
        <f>IF(მონაცემები!$I220&lt;&gt;"არ დაწყებულა",((D$1&gt;მონაცემები!$I220)*OR(მონაცემები!$AF220&gt;D$1,მონაცემები!$AF220="")*((D$1-მონაცემები!$I220)/365)),0)</f>
        <v>0</v>
      </c>
      <c r="E220" s="8">
        <f>IF(მონაცემები!$I220&lt;&gt;"არ დაწყებულა",((E$1&gt;მონაცემები!$I220)*OR(მონაცემები!$AF220&gt;E$1,მონაცემები!$AF220="")*((E$1-მონაცემები!$I220)/365)),0)</f>
        <v>0</v>
      </c>
      <c r="F220" s="8">
        <f>IF(მონაცემები!$I220&lt;&gt;"არ დაწყებულა",((F$1&gt;მონაცემები!$I220)*OR(მონაცემები!$AF220&gt;F$1,მონაცემები!$AF220="")*((F$1-მონაცემები!$I220)/365)),0)</f>
        <v>0</v>
      </c>
      <c r="G220" s="8">
        <f>IF(მონაცემები!$I220&lt;&gt;"არ დაწყებულა",((G$1&gt;მონაცემები!$I220)*OR(მონაცემები!$AF220&gt;G$1,მონაცემები!$AF220="")*((G$1-მონაცემები!$I220)/365)),0)</f>
        <v>0</v>
      </c>
      <c r="H220" s="8">
        <f>IF(მონაცემები!$I220&lt;&gt;"არ დაწყებულა",((H$1&gt;მონაცემები!$I220)*OR(მონაცემები!$AF220&gt;H$1,მონაცემები!$AF220="")*((H$1-მონაცემები!$I220)/365)),0)</f>
        <v>0</v>
      </c>
      <c r="I220" s="8">
        <f>IF(მონაცემები!$I220&lt;&gt;"არ დაწყებულა",((I$1&gt;მონაცემები!$I220)*OR(მონაცემები!$AF220&gt;I$1,მონაცემები!$AF220="")*((I$1-მონაცემები!$I220)/365)),0)</f>
        <v>0</v>
      </c>
      <c r="J220" s="8">
        <f>IF(მონაცემები!$I220&lt;&gt;"არ დაწყებულა",((J$1&gt;მონაცემები!$I220)*OR(მონაცემები!$AF220&gt;J$1,მონაცემები!$AF220="")*((J$1-მონაცემები!$I220)/365)),0)</f>
        <v>0</v>
      </c>
      <c r="K220" s="8">
        <f>IF(მონაცემები!$I220&lt;&gt;"არ დაწყებულა",((K$1&gt;მონაცემები!$I220)*OR(მონაცემები!$AF220&gt;K$1,მონაცემები!$AF220="")*((K$1-მონაცემები!$I220)/365)),0)</f>
        <v>0</v>
      </c>
      <c r="L220" s="8">
        <f>IF(მონაცემები!$I220&lt;&gt;"არ დაწყებულა",((L$1&gt;მონაცემები!$I220)*OR(მონაცემები!$AF220&gt;L$1,მონაცემები!$AF220="")*((L$1-მონაცემები!$I220)/365)),0)</f>
        <v>0</v>
      </c>
      <c r="M220" s="8">
        <f>IF(მონაცემები!$I220&lt;&gt;"არ დაწყებულა",((M$1&gt;მონაცემები!$I220)*OR(მონაცემები!$AF220&gt;M$1,მონაცემები!$AF220="")*((M$1-მონაცემები!$I220)/365)),0)</f>
        <v>0</v>
      </c>
      <c r="N220" s="8">
        <f>IF(მონაცემები!$I220&lt;&gt;"არ დაწყებულა",((N$1&gt;მონაცემები!$I220)*OR(მონაცემები!$AF220&gt;N$1,მონაცემები!$AF220="")*((N$1-მონაცემები!$I220)/365)),0)</f>
        <v>0</v>
      </c>
      <c r="O220" s="8">
        <f>IF(მონაცემები!$I220&lt;&gt;"არ დაწყებულა",((O$1&gt;მონაცემები!$I220)*OR(მონაცემები!$AF220&gt;O$1,მონაცემები!$AF220="")*((O$1-მონაცემები!$I220)/365)),0)</f>
        <v>0</v>
      </c>
      <c r="P220" s="8">
        <f>IF(მონაცემები!$I220&lt;&gt;"არ დაწყებულა",((P$1&gt;მონაცემები!$I220)*OR(მონაცემები!$AF220&gt;P$1,მონაცემები!$AF220="")*((P$1-მონაცემები!$I220)/365)),0)</f>
        <v>0</v>
      </c>
      <c r="Q220" s="8">
        <f>IF(მონაცემები!$I220&lt;&gt;"არ დაწყებულა",((Q$1&gt;მონაცემები!$I220)*OR(მონაცემები!$AF220&gt;Q$1,მონაცემები!$AF220="")*((Q$1-მონაცემები!$I220)/365)),0)</f>
        <v>0</v>
      </c>
      <c r="R220" s="8">
        <f>IF(მონაცემები!$I220&lt;&gt;"არ დაწყებულა",((R$1&gt;მონაცემები!$I220)*OR(მონაცემები!$AF220&gt;R$1,მონაცემები!$AF220="")*((R$1-მონაცემები!$I220)/365)),0)</f>
        <v>0</v>
      </c>
      <c r="S220" s="8">
        <f>IF(მონაცემები!$I220&lt;&gt;"არ დაწყებულა",((S$1&gt;მონაცემები!$I220)*OR(მონაცემები!$AF220&gt;S$1,მონაცემები!$AF220="")*((S$1-მონაცემები!$I220)/365)),0)</f>
        <v>0</v>
      </c>
      <c r="T220" s="8">
        <f>IF(მონაცემები!$I220&lt;&gt;"არ დაწყებულა",((T$1&gt;მონაცემები!$I220)*OR(მონაცემები!$AF220&gt;T$1,მონაცემები!$AF220="")*((T$1-მონაცემები!$I220)/365)),0)</f>
        <v>0</v>
      </c>
      <c r="U220" s="8">
        <f>IF(მონაცემები!$I220&lt;&gt;"არ დაწყებულა",((U$1&gt;მონაცემები!$I220)*OR(მონაცემები!$AF220&gt;U$1,მონაცემები!$AF220="")*((U$1-მონაცემები!$I220)/365)),0)</f>
        <v>0</v>
      </c>
      <c r="V220" s="8">
        <f>IF(მონაცემები!$I220&lt;&gt;"არ დაწყებულა",((V$1&gt;მონაცემები!$I220)*OR(მონაცემები!$AF220&gt;V$1,მონაცემები!$AF220="")*((V$1-მონაცემები!$I220)/365)),0)</f>
        <v>0</v>
      </c>
      <c r="W220" s="8">
        <f>IF(მონაცემები!$I220&lt;&gt;"არ დაწყებულა",((W$1&gt;მონაცემები!$I220)*OR(მონაცემები!$AF220&gt;W$1,მონაცემები!$AF220="")*((W$1-მონაცემები!$I220)/365)),0)</f>
        <v>0</v>
      </c>
      <c r="X220" s="8">
        <f>IF(მონაცემები!$I220&lt;&gt;"არ დაწყებულა",((X$1&gt;მონაცემები!$I220)*OR(მონაცემები!$AF220&gt;X$1,მონაცემები!$AF220="")*((X$1-მონაცემები!$I220)/365)),0)</f>
        <v>0</v>
      </c>
      <c r="Y220" s="8">
        <f>IF(მონაცემები!$I220&lt;&gt;"არ დაწყებულა",((Y$1&gt;მონაცემები!$I220)*OR(მონაცემები!$AF220&gt;Y$1,მონაცემები!$AF220="")*((Y$1-მონაცემები!$I220)/365)),0)</f>
        <v>0</v>
      </c>
      <c r="Z220" s="8">
        <f>IF(მონაცემები!$I220&lt;&gt;"არ დაწყებულა",((Z$1&gt;მონაცემები!$I220)*OR(მონაცემები!$AF220&gt;Z$1,მონაცემები!$AF220="")*((Z$1-მონაცემები!$I220)/365)),0)</f>
        <v>0</v>
      </c>
      <c r="AA220" s="8">
        <f>IF(მონაცემები!$I220&lt;&gt;"არ დაწყებულა",((AA$1&gt;მონაცემები!$I220)*OR(მონაცემები!$AF220&gt;AA$1,მონაცემები!$AF220="")*((AA$1-მონაცემები!$I220)/365)),0)</f>
        <v>0</v>
      </c>
      <c r="AB220" s="8">
        <f>IF(მონაცემები!$I220&lt;&gt;"არ დაწყებულა",((AB$1&gt;მონაცემები!$I220)*OR(მონაცემები!$AF220&gt;AB$1,მონაცემები!$AF220="")*((AB$1-მონაცემები!$I220)/365)),0)</f>
        <v>0</v>
      </c>
      <c r="AC220" s="8">
        <f>IF(მონაცემები!$I220&lt;&gt;"არ დაწყებულა",((AC$1&gt;მონაცემები!$I220)*OR(მონაცემები!$AF220&gt;AC$1,მონაცემები!$AF220="")*((AC$1-მონაცემები!$I220)/365)),0)</f>
        <v>0</v>
      </c>
      <c r="AD220" s="8">
        <f>IF(მონაცემები!$I220&lt;&gt;"არ დაწყებულა",((AD$1&gt;მონაცემები!$I220)*OR(მონაცემები!$AF220&gt;AD$1,მონაცემები!$AF220="")*((AD$1-მონაცემები!$I220)/365)),0)</f>
        <v>0</v>
      </c>
      <c r="AE220" s="8">
        <f>IF(მონაცემები!$I220&lt;&gt;"არ დაწყებულა",((AE$1&gt;მონაცემები!$I220)*OR(მონაცემები!$AF220&gt;AE$1,მონაცემები!$AF220="")*((AE$1-მონაცემები!$I220)/365)),0)</f>
        <v>0</v>
      </c>
      <c r="AF220" s="8">
        <f>IF(მონაცემები!$I220&lt;&gt;"არ დაწყებულა",((AF$1&gt;მონაცემები!$I220)*OR(მონაცემები!$AF220&gt;AF$1,მონაცემები!$AF220="")*((AF$1-მონაცემები!$I220)/365)),0)</f>
        <v>0</v>
      </c>
      <c r="AG220" s="8">
        <f>IF(მონაცემები!$I220&lt;&gt;"არ დაწყებულა",((AG$1&gt;მონაცემები!$I220)*OR(მონაცემები!$AF220&gt;AG$1,მონაცემები!$AF220="")*((AG$1-მონაცემები!$I220)/365)),0)</f>
        <v>0</v>
      </c>
      <c r="AH220" s="8">
        <f>IF(მონაცემები!$I220&lt;&gt;"არ დაწყებულა",((AH$1&gt;მონაცემები!$I220)*OR(მონაცემები!$AF220&gt;AH$1,მონაცემები!$AF220="")*((AH$1-მონაცემები!$I220)/365)),0)</f>
        <v>0</v>
      </c>
      <c r="AI220" s="8">
        <f>IF(მონაცემები!$I220&lt;&gt;"არ დაწყებულა",((AI$1&gt;მონაცემები!$I220)*OR(მონაცემები!$AF220&gt;AI$1,მონაცემები!$AF220="")*((AI$1-მონაცემები!$I220)/365)),0)</f>
        <v>0</v>
      </c>
      <c r="AJ220" s="8">
        <f>IF(მონაცემები!$I220&lt;&gt;"არ დაწყებულა",((AJ$1&gt;მონაცემები!$I220)*OR(მონაცემები!$AF220&gt;AJ$1,მონაცემები!$AF220="")*((AJ$1-მონაცემები!$I220)/365)),0)</f>
        <v>0</v>
      </c>
      <c r="AK220" s="8">
        <f>IF(მონაცემები!$I220&lt;&gt;"არ დაწყებულა",((AK$1&gt;მონაცემები!$I220)*OR(მონაცემები!$AF220&gt;AK$1,მონაცემები!$AF220="")*((AK$1-მონაცემები!$I220)/365)),0)</f>
        <v>0</v>
      </c>
      <c r="AL220" s="8">
        <f>IF(მონაცემები!$I220&lt;&gt;"არ დაწყებულა",((AL$1&gt;მონაცემები!$I220)*OR(მონაცემები!$AF220&gt;AL$1,მონაცემები!$AF220="")*((AL$1-მონაცემები!$I220)/365)),0)</f>
        <v>0</v>
      </c>
      <c r="AM220" s="8">
        <f>IF(მონაცემები!$I220&lt;&gt;"არ დაწყებულა",((AM$1&gt;მონაცემები!$I220)*OR(მონაცემები!$AF220&gt;AM$1,მონაცემები!$AF220="")*((AM$1-მონაცემები!$I220)/365)),0)</f>
        <v>0</v>
      </c>
      <c r="AN220" s="8">
        <f>IF(მონაცემები!$I220&lt;&gt;"არ დაწყებულა",((AN$1&gt;მონაცემები!$I220)*OR(მონაცემები!$AF220&gt;AN$1,მონაცემები!$AF220="")*((AN$1-მონაცემები!$I220)/365)),0)</f>
        <v>0</v>
      </c>
      <c r="AO220" s="8">
        <f>IF(მონაცემები!$I220&lt;&gt;"არ დაწყებულა",((AO$1&gt;მონაცემები!$I220)*OR(მონაცემები!$AF220&gt;AO$1,მონაცემები!$AF220="")*((AO$1-მონაცემები!$I220)/365)),0)</f>
        <v>0</v>
      </c>
      <c r="AP220" s="8">
        <f>IF(მონაცემები!$I220&lt;&gt;"არ დაწყებულა",((AP$1&gt;მონაცემები!$I220)*OR(მონაცემები!$AF220&gt;AP$1,მონაცემები!$AF220="")*((AP$1-მონაცემები!$I220)/365)),0)</f>
        <v>0</v>
      </c>
      <c r="AQ220" s="8">
        <f>IF(მონაცემები!$I220&lt;&gt;"არ დაწყებულა",((AQ$1&gt;მონაცემები!$I220)*OR(მონაცემები!$AF220&gt;AQ$1,მონაცემები!$AF220="")*((AQ$1-მონაცემები!$I220)/365)),0)</f>
        <v>0</v>
      </c>
      <c r="AR220" s="8">
        <f>IF(მონაცემები!$I220&lt;&gt;"არ დაწყებულა",((AR$1&gt;მონაცემები!$I220)*OR(მონაცემები!$AF220&gt;AR$1,მონაცემები!$AF220="")*((AR$1-მონაცემები!$I220)/365)),0)</f>
        <v>0</v>
      </c>
      <c r="AS220" s="8">
        <f>IF(მონაცემები!$I220&lt;&gt;"არ დაწყებულა",((AS$1&gt;მონაცემები!$I220)*OR(მონაცემები!$AF220&gt;AS$1,მონაცემები!$AF220="")*((AS$1-მონაცემები!$I220)/365)),0)</f>
        <v>0</v>
      </c>
      <c r="AT220" s="8">
        <f>IF(მონაცემები!$I220&lt;&gt;"არ დაწყებულა",((AT$1&gt;მონაცემები!$I220)*OR(მონაცემები!$AF220&gt;AT$1,მონაცემები!$AF220="")*((AT$1-მონაცემები!$I220)/365)),0)</f>
        <v>0</v>
      </c>
      <c r="AU220" s="8">
        <f>IF(მონაცემები!$I220&lt;&gt;"არ დაწყებულა",((AU$1&gt;მონაცემები!$I220)*OR(მონაცემები!$AF220&gt;AU$1,მონაცემები!$AF220="")*((AU$1-მონაცემები!$I220)/365)),0)</f>
        <v>0</v>
      </c>
      <c r="AV220" s="8">
        <f>IF(მონაცემები!$I220&lt;&gt;"არ დაწყებულა",((AV$1&gt;მონაცემები!$I220)*OR(მონაცემები!$AF220&gt;AV$1,მონაცემები!$AF220="")*((AV$1-მონაცემები!$I220)/365)),0)</f>
        <v>0</v>
      </c>
      <c r="AW220" s="8">
        <f>IF(მონაცემები!$I220&lt;&gt;"არ დაწყებულა",((AW$1&gt;მონაცემები!$I220)*OR(მონაცემები!$AF220&gt;AW$1,მონაცემები!$AF220="")*((AW$1-მონაცემები!$I220)/365)),0)</f>
        <v>0</v>
      </c>
      <c r="AX220" s="8">
        <f>IF(მონაცემები!$I220&lt;&gt;"არ დაწყებულა",((AX$1&gt;მონაცემები!$I220)*OR(მონაცემები!$AF220&gt;AX$1,მონაცემები!$AF220="")*((AX$1-მონაცემები!$I220)/365)),0)</f>
        <v>0</v>
      </c>
      <c r="AY220" s="8">
        <f>IF(მონაცემები!$I220&lt;&gt;"არ დაწყებულა",((AY$1&gt;მონაცემები!$I220)*OR(მონაცემები!$AF220&gt;AY$1,მონაცემები!$AF220="")*((AY$1-მონაცემები!$I220)/365)),0)</f>
        <v>0</v>
      </c>
      <c r="AZ220" s="8">
        <f>IF(მონაცემები!$I220&lt;&gt;"არ დაწყებულა",((AZ$1&gt;მონაცემები!$I220)*OR(მონაცემები!$AF220&gt;AZ$1,მონაცემები!$AF220="")*((AZ$1-მონაცემები!$I220)/365)),0)</f>
        <v>0</v>
      </c>
      <c r="BA220" s="8">
        <f>IF(მონაცემები!$I220&lt;&gt;"არ დაწყებულა",((BA$1&gt;მონაცემები!$I220)*OR(მონაცემები!$AF220&gt;BA$1,მონაცემები!$AF220="")*((BA$1-მონაცემები!$I220)/365)),0)</f>
        <v>0</v>
      </c>
      <c r="BB220" s="8">
        <f>IF(მონაცემები!$I220&lt;&gt;"არ დაწყებულა",((BB$1&gt;მონაცემები!$I220)*OR(მონაცემები!$AF220&gt;BB$1,მონაცემები!$AF220="")*((BB$1-მონაცემები!$I220)/365)),0)</f>
        <v>0</v>
      </c>
      <c r="BC220" s="8">
        <f>IF(მონაცემები!$I220&lt;&gt;"არ დაწყებულა",((BC$1&gt;მონაცემები!$I220)*OR(მონაცემები!$AF220&gt;BC$1,მონაცემები!$AF220="")*((BC$1-მონაცემები!$I220)/365)),0)</f>
        <v>0</v>
      </c>
      <c r="BD220" s="8">
        <f>IF(მონაცემები!$I220&lt;&gt;"არ დაწყებულა",((BD$1&gt;მონაცემები!$I220)*OR(მონაცემები!$AF220&gt;BD$1,მონაცემები!$AF220="")*((BD$1-მონაცემები!$I220)/365)),0)</f>
        <v>0</v>
      </c>
    </row>
    <row r="221" spans="2:56">
      <c r="B221" s="8">
        <f>IF(მონაცემები!$I221&lt;&gt;"არ დაწყებულა",((B$1&gt;მონაცემები!$I221)*OR(მონაცემები!$AF221&gt;B$1,მონაცემები!$AF221="")*((B$1-მონაცემები!$I221)/365)),0)</f>
        <v>0</v>
      </c>
      <c r="C221" s="8">
        <f>IF(მონაცემები!$I221&lt;&gt;"არ დაწყებულა",((C$1&gt;მონაცემები!$I221)*OR(მონაცემები!$AF221&gt;C$1,მონაცემები!$AF221="")*((C$1-მონაცემები!$I221)/365)),0)</f>
        <v>0</v>
      </c>
      <c r="D221" s="8">
        <f>IF(მონაცემები!$I221&lt;&gt;"არ დაწყებულა",((D$1&gt;მონაცემები!$I221)*OR(მონაცემები!$AF221&gt;D$1,მონაცემები!$AF221="")*((D$1-მონაცემები!$I221)/365)),0)</f>
        <v>0</v>
      </c>
      <c r="E221" s="8">
        <f>IF(მონაცემები!$I221&lt;&gt;"არ დაწყებულა",((E$1&gt;მონაცემები!$I221)*OR(მონაცემები!$AF221&gt;E$1,მონაცემები!$AF221="")*((E$1-მონაცემები!$I221)/365)),0)</f>
        <v>0</v>
      </c>
      <c r="F221" s="8">
        <f>IF(მონაცემები!$I221&lt;&gt;"არ დაწყებულა",((F$1&gt;მონაცემები!$I221)*OR(მონაცემები!$AF221&gt;F$1,მონაცემები!$AF221="")*((F$1-მონაცემები!$I221)/365)),0)</f>
        <v>0</v>
      </c>
      <c r="G221" s="8">
        <f>IF(მონაცემები!$I221&lt;&gt;"არ დაწყებულა",((G$1&gt;მონაცემები!$I221)*OR(მონაცემები!$AF221&gt;G$1,მონაცემები!$AF221="")*((G$1-მონაცემები!$I221)/365)),0)</f>
        <v>0</v>
      </c>
      <c r="H221" s="8">
        <f>IF(მონაცემები!$I221&lt;&gt;"არ დაწყებულა",((H$1&gt;მონაცემები!$I221)*OR(მონაცემები!$AF221&gt;H$1,მონაცემები!$AF221="")*((H$1-მონაცემები!$I221)/365)),0)</f>
        <v>0</v>
      </c>
      <c r="I221" s="8">
        <f>IF(მონაცემები!$I221&lt;&gt;"არ დაწყებულა",((I$1&gt;მონაცემები!$I221)*OR(მონაცემები!$AF221&gt;I$1,მონაცემები!$AF221="")*((I$1-მონაცემები!$I221)/365)),0)</f>
        <v>0</v>
      </c>
      <c r="J221" s="8">
        <f>IF(მონაცემები!$I221&lt;&gt;"არ დაწყებულა",((J$1&gt;მონაცემები!$I221)*OR(მონაცემები!$AF221&gt;J$1,მონაცემები!$AF221="")*((J$1-მონაცემები!$I221)/365)),0)</f>
        <v>0</v>
      </c>
      <c r="K221" s="8">
        <f>IF(მონაცემები!$I221&lt;&gt;"არ დაწყებულა",((K$1&gt;მონაცემები!$I221)*OR(მონაცემები!$AF221&gt;K$1,მონაცემები!$AF221="")*((K$1-მონაცემები!$I221)/365)),0)</f>
        <v>0</v>
      </c>
      <c r="L221" s="8">
        <f>IF(მონაცემები!$I221&lt;&gt;"არ დაწყებულა",((L$1&gt;მონაცემები!$I221)*OR(მონაცემები!$AF221&gt;L$1,მონაცემები!$AF221="")*((L$1-მონაცემები!$I221)/365)),0)</f>
        <v>0</v>
      </c>
      <c r="M221" s="8">
        <f>IF(მონაცემები!$I221&lt;&gt;"არ დაწყებულა",((M$1&gt;მონაცემები!$I221)*OR(მონაცემები!$AF221&gt;M$1,მონაცემები!$AF221="")*((M$1-მონაცემები!$I221)/365)),0)</f>
        <v>0</v>
      </c>
      <c r="N221" s="8">
        <f>IF(მონაცემები!$I221&lt;&gt;"არ დაწყებულა",((N$1&gt;მონაცემები!$I221)*OR(მონაცემები!$AF221&gt;N$1,მონაცემები!$AF221="")*((N$1-მონაცემები!$I221)/365)),0)</f>
        <v>0</v>
      </c>
      <c r="O221" s="8">
        <f>IF(მონაცემები!$I221&lt;&gt;"არ დაწყებულა",((O$1&gt;მონაცემები!$I221)*OR(მონაცემები!$AF221&gt;O$1,მონაცემები!$AF221="")*((O$1-მონაცემები!$I221)/365)),0)</f>
        <v>4.6575342465753428E-2</v>
      </c>
      <c r="P221" s="8">
        <f>IF(მონაცემები!$I221&lt;&gt;"არ დაწყებულა",((P$1&gt;მონაცემები!$I221)*OR(მონაცემები!$AF221&gt;P$1,მონაცემები!$AF221="")*((P$1-მონაცემები!$I221)/365)),0)</f>
        <v>0</v>
      </c>
      <c r="Q221" s="8">
        <f>IF(მონაცემები!$I221&lt;&gt;"არ დაწყებულა",((Q$1&gt;მონაცემები!$I221)*OR(მონაცემები!$AF221&gt;Q$1,მონაცემები!$AF221="")*((Q$1-მონაცემები!$I221)/365)),0)</f>
        <v>0</v>
      </c>
      <c r="R221" s="8">
        <f>IF(მონაცემები!$I221&lt;&gt;"არ დაწყებულა",((R$1&gt;მონაცემები!$I221)*OR(მონაცემები!$AF221&gt;R$1,მონაცემები!$AF221="")*((R$1-მონაცემები!$I221)/365)),0)</f>
        <v>0</v>
      </c>
      <c r="S221" s="8">
        <f>IF(მონაცემები!$I221&lt;&gt;"არ დაწყებულა",((S$1&gt;მონაცემები!$I221)*OR(მონაცემები!$AF221&gt;S$1,მონაცემები!$AF221="")*((S$1-მონაცემები!$I221)/365)),0)</f>
        <v>0</v>
      </c>
      <c r="T221" s="8">
        <f>IF(მონაცემები!$I221&lt;&gt;"არ დაწყებულა",((T$1&gt;მონაცემები!$I221)*OR(მონაცემები!$AF221&gt;T$1,მონაცემები!$AF221="")*((T$1-მონაცემები!$I221)/365)),0)</f>
        <v>0</v>
      </c>
      <c r="U221" s="8">
        <f>IF(მონაცემები!$I221&lt;&gt;"არ დაწყებულა",((U$1&gt;მონაცემები!$I221)*OR(მონაცემები!$AF221&gt;U$1,მონაცემები!$AF221="")*((U$1-მონაცემები!$I221)/365)),0)</f>
        <v>0</v>
      </c>
      <c r="V221" s="8">
        <f>IF(მონაცემები!$I221&lt;&gt;"არ დაწყებულა",((V$1&gt;მონაცემები!$I221)*OR(მონაცემები!$AF221&gt;V$1,მონაცემები!$AF221="")*((V$1-მონაცემები!$I221)/365)),0)</f>
        <v>0</v>
      </c>
      <c r="W221" s="8">
        <f>IF(მონაცემები!$I221&lt;&gt;"არ დაწყებულა",((W$1&gt;მონაცემები!$I221)*OR(მონაცემები!$AF221&gt;W$1,მონაცემები!$AF221="")*((W$1-მონაცემები!$I221)/365)),0)</f>
        <v>0</v>
      </c>
      <c r="X221" s="8">
        <f>IF(მონაცემები!$I221&lt;&gt;"არ დაწყებულა",((X$1&gt;მონაცემები!$I221)*OR(მონაცემები!$AF221&gt;X$1,მონაცემები!$AF221="")*((X$1-მონაცემები!$I221)/365)),0)</f>
        <v>0</v>
      </c>
      <c r="Y221" s="8">
        <f>IF(მონაცემები!$I221&lt;&gt;"არ დაწყებულა",((Y$1&gt;მონაცემები!$I221)*OR(მონაცემები!$AF221&gt;Y$1,მონაცემები!$AF221="")*((Y$1-მონაცემები!$I221)/365)),0)</f>
        <v>0</v>
      </c>
      <c r="Z221" s="8">
        <f>IF(მონაცემები!$I221&lt;&gt;"არ დაწყებულა",((Z$1&gt;მონაცემები!$I221)*OR(მონაცემები!$AF221&gt;Z$1,მონაცემები!$AF221="")*((Z$1-მონაცემები!$I221)/365)),0)</f>
        <v>0</v>
      </c>
      <c r="AA221" s="8">
        <f>IF(მონაცემები!$I221&lt;&gt;"არ დაწყებულა",((AA$1&gt;მონაცემები!$I221)*OR(მონაცემები!$AF221&gt;AA$1,მონაცემები!$AF221="")*((AA$1-მონაცემები!$I221)/365)),0)</f>
        <v>0</v>
      </c>
      <c r="AB221" s="8">
        <f>IF(მონაცემები!$I221&lt;&gt;"არ დაწყებულა",((AB$1&gt;მონაცემები!$I221)*OR(მონაცემები!$AF221&gt;AB$1,მონაცემები!$AF221="")*((AB$1-მონაცემები!$I221)/365)),0)</f>
        <v>0</v>
      </c>
      <c r="AC221" s="8">
        <f>IF(მონაცემები!$I221&lt;&gt;"არ დაწყებულა",((AC$1&gt;მონაცემები!$I221)*OR(მონაცემები!$AF221&gt;AC$1,მონაცემები!$AF221="")*((AC$1-მონაცემები!$I221)/365)),0)</f>
        <v>0</v>
      </c>
      <c r="AD221" s="8">
        <f>IF(მონაცემები!$I221&lt;&gt;"არ დაწყებულა",((AD$1&gt;მონაცემები!$I221)*OR(მონაცემები!$AF221&gt;AD$1,მონაცემები!$AF221="")*((AD$1-მონაცემები!$I221)/365)),0)</f>
        <v>0</v>
      </c>
      <c r="AE221" s="8">
        <f>IF(მონაცემები!$I221&lt;&gt;"არ დაწყებულა",((AE$1&gt;მონაცემები!$I221)*OR(მონაცემები!$AF221&gt;AE$1,მონაცემები!$AF221="")*((AE$1-მონაცემები!$I221)/365)),0)</f>
        <v>0</v>
      </c>
      <c r="AF221" s="8">
        <f>IF(მონაცემები!$I221&lt;&gt;"არ დაწყებულა",((AF$1&gt;მონაცემები!$I221)*OR(მონაცემები!$AF221&gt;AF$1,მონაცემები!$AF221="")*((AF$1-მონაცემები!$I221)/365)),0)</f>
        <v>0</v>
      </c>
      <c r="AG221" s="8">
        <f>IF(მონაცემები!$I221&lt;&gt;"არ დაწყებულა",((AG$1&gt;მონაცემები!$I221)*OR(მონაცემები!$AF221&gt;AG$1,მონაცემები!$AF221="")*((AG$1-მონაცემები!$I221)/365)),0)</f>
        <v>0</v>
      </c>
      <c r="AH221" s="8">
        <f>IF(მონაცემები!$I221&lt;&gt;"არ დაწყებულა",((AH$1&gt;მონაცემები!$I221)*OR(მონაცემები!$AF221&gt;AH$1,მონაცემები!$AF221="")*((AH$1-მონაცემები!$I221)/365)),0)</f>
        <v>0</v>
      </c>
      <c r="AI221" s="8">
        <f>IF(მონაცემები!$I221&lt;&gt;"არ დაწყებულა",((AI$1&gt;მონაცემები!$I221)*OR(მონაცემები!$AF221&gt;AI$1,მონაცემები!$AF221="")*((AI$1-მონაცემები!$I221)/365)),0)</f>
        <v>0</v>
      </c>
      <c r="AJ221" s="8">
        <f>IF(მონაცემები!$I221&lt;&gt;"არ დაწყებულა",((AJ$1&gt;მონაცემები!$I221)*OR(მონაცემები!$AF221&gt;AJ$1,მონაცემები!$AF221="")*((AJ$1-მონაცემები!$I221)/365)),0)</f>
        <v>0</v>
      </c>
      <c r="AK221" s="8">
        <f>IF(მონაცემები!$I221&lt;&gt;"არ დაწყებულა",((AK$1&gt;მონაცემები!$I221)*OR(მონაცემები!$AF221&gt;AK$1,მონაცემები!$AF221="")*((AK$1-მონაცემები!$I221)/365)),0)</f>
        <v>0</v>
      </c>
      <c r="AL221" s="8">
        <f>IF(მონაცემები!$I221&lt;&gt;"არ დაწყებულა",((AL$1&gt;მონაცემები!$I221)*OR(მონაცემები!$AF221&gt;AL$1,მონაცემები!$AF221="")*((AL$1-მონაცემები!$I221)/365)),0)</f>
        <v>0</v>
      </c>
      <c r="AM221" s="8">
        <f>IF(მონაცემები!$I221&lt;&gt;"არ დაწყებულა",((AM$1&gt;მონაცემები!$I221)*OR(მონაცემები!$AF221&gt;AM$1,მონაცემები!$AF221="")*((AM$1-მონაცემები!$I221)/365)),0)</f>
        <v>0</v>
      </c>
      <c r="AN221" s="8">
        <f>IF(მონაცემები!$I221&lt;&gt;"არ დაწყებულა",((AN$1&gt;მონაცემები!$I221)*OR(მონაცემები!$AF221&gt;AN$1,მონაცემები!$AF221="")*((AN$1-მონაცემები!$I221)/365)),0)</f>
        <v>0</v>
      </c>
      <c r="AO221" s="8">
        <f>IF(მონაცემები!$I221&lt;&gt;"არ დაწყებულა",((AO$1&gt;მონაცემები!$I221)*OR(მონაცემები!$AF221&gt;AO$1,მონაცემები!$AF221="")*((AO$1-მონაცემები!$I221)/365)),0)</f>
        <v>0</v>
      </c>
      <c r="AP221" s="8">
        <f>IF(მონაცემები!$I221&lt;&gt;"არ დაწყებულა",((AP$1&gt;მონაცემები!$I221)*OR(მონაცემები!$AF221&gt;AP$1,მონაცემები!$AF221="")*((AP$1-მონაცემები!$I221)/365)),0)</f>
        <v>0</v>
      </c>
      <c r="AQ221" s="8">
        <f>IF(მონაცემები!$I221&lt;&gt;"არ დაწყებულა",((AQ$1&gt;მონაცემები!$I221)*OR(მონაცემები!$AF221&gt;AQ$1,მონაცემები!$AF221="")*((AQ$1-მონაცემები!$I221)/365)),0)</f>
        <v>0</v>
      </c>
      <c r="AR221" s="8">
        <f>IF(მონაცემები!$I221&lt;&gt;"არ დაწყებულა",((AR$1&gt;მონაცემები!$I221)*OR(მონაცემები!$AF221&gt;AR$1,მონაცემები!$AF221="")*((AR$1-მონაცემები!$I221)/365)),0)</f>
        <v>0</v>
      </c>
      <c r="AS221" s="8">
        <f>IF(მონაცემები!$I221&lt;&gt;"არ დაწყებულა",((AS$1&gt;მონაცემები!$I221)*OR(მონაცემები!$AF221&gt;AS$1,მონაცემები!$AF221="")*((AS$1-მონაცემები!$I221)/365)),0)</f>
        <v>0</v>
      </c>
      <c r="AT221" s="8">
        <f>IF(მონაცემები!$I221&lt;&gt;"არ დაწყებულა",((AT$1&gt;მონაცემები!$I221)*OR(მონაცემები!$AF221&gt;AT$1,მონაცემები!$AF221="")*((AT$1-მონაცემები!$I221)/365)),0)</f>
        <v>0</v>
      </c>
      <c r="AU221" s="8">
        <f>IF(მონაცემები!$I221&lt;&gt;"არ დაწყებულა",((AU$1&gt;მონაცემები!$I221)*OR(მონაცემები!$AF221&gt;AU$1,მონაცემები!$AF221="")*((AU$1-მონაცემები!$I221)/365)),0)</f>
        <v>0</v>
      </c>
      <c r="AV221" s="8">
        <f>IF(მონაცემები!$I221&lt;&gt;"არ დაწყებულა",((AV$1&gt;მონაცემები!$I221)*OR(მონაცემები!$AF221&gt;AV$1,მონაცემები!$AF221="")*((AV$1-მონაცემები!$I221)/365)),0)</f>
        <v>0</v>
      </c>
      <c r="AW221" s="8">
        <f>IF(მონაცემები!$I221&lt;&gt;"არ დაწყებულა",((AW$1&gt;მონაცემები!$I221)*OR(მონაცემები!$AF221&gt;AW$1,მონაცემები!$AF221="")*((AW$1-მონაცემები!$I221)/365)),0)</f>
        <v>0</v>
      </c>
      <c r="AX221" s="8">
        <f>IF(მონაცემები!$I221&lt;&gt;"არ დაწყებულა",((AX$1&gt;მონაცემები!$I221)*OR(მონაცემები!$AF221&gt;AX$1,მონაცემები!$AF221="")*((AX$1-მონაცემები!$I221)/365)),0)</f>
        <v>0</v>
      </c>
      <c r="AY221" s="8">
        <f>IF(მონაცემები!$I221&lt;&gt;"არ დაწყებულა",((AY$1&gt;მონაცემები!$I221)*OR(მონაცემები!$AF221&gt;AY$1,მონაცემები!$AF221="")*((AY$1-მონაცემები!$I221)/365)),0)</f>
        <v>0</v>
      </c>
      <c r="AZ221" s="8">
        <f>IF(მონაცემები!$I221&lt;&gt;"არ დაწყებულა",((AZ$1&gt;მონაცემები!$I221)*OR(მონაცემები!$AF221&gt;AZ$1,მონაცემები!$AF221="")*((AZ$1-მონაცემები!$I221)/365)),0)</f>
        <v>0</v>
      </c>
      <c r="BA221" s="8">
        <f>IF(მონაცემები!$I221&lt;&gt;"არ დაწყებულა",((BA$1&gt;მონაცემები!$I221)*OR(მონაცემები!$AF221&gt;BA$1,მონაცემები!$AF221="")*((BA$1-მონაცემები!$I221)/365)),0)</f>
        <v>0</v>
      </c>
      <c r="BB221" s="8">
        <f>IF(მონაცემები!$I221&lt;&gt;"არ დაწყებულა",((BB$1&gt;მონაცემები!$I221)*OR(მონაცემები!$AF221&gt;BB$1,მონაცემები!$AF221="")*((BB$1-მონაცემები!$I221)/365)),0)</f>
        <v>0</v>
      </c>
      <c r="BC221" s="8">
        <f>IF(მონაცემები!$I221&lt;&gt;"არ დაწყებულა",((BC$1&gt;მონაცემები!$I221)*OR(მონაცემები!$AF221&gt;BC$1,მონაცემები!$AF221="")*((BC$1-მონაცემები!$I221)/365)),0)</f>
        <v>0</v>
      </c>
      <c r="BD221" s="8">
        <f>IF(მონაცემები!$I221&lt;&gt;"არ დაწყებულა",((BD$1&gt;მონაცემები!$I221)*OR(მონაცემები!$AF221&gt;BD$1,მონაცემები!$AF221="")*((BD$1-მონაცემები!$I221)/365)),0)</f>
        <v>0</v>
      </c>
    </row>
    <row r="222" spans="2:56">
      <c r="B222" s="8">
        <f>IF(მონაცემები!$I222&lt;&gt;"არ დაწყებულა",((B$1&gt;მონაცემები!$I222)*OR(მონაცემები!$AF222&gt;B$1,მონაცემები!$AF222="")*((B$1-მონაცემები!$I222)/365)),0)</f>
        <v>0</v>
      </c>
      <c r="C222" s="8">
        <f>IF(მონაცემები!$I222&lt;&gt;"არ დაწყებულა",((C$1&gt;მონაცემები!$I222)*OR(მონაცემები!$AF222&gt;C$1,მონაცემები!$AF222="")*((C$1-მონაცემები!$I222)/365)),0)</f>
        <v>0</v>
      </c>
      <c r="D222" s="8">
        <f>IF(მონაცემები!$I222&lt;&gt;"არ დაწყებულა",((D$1&gt;მონაცემები!$I222)*OR(მონაცემები!$AF222&gt;D$1,მონაცემები!$AF222="")*((D$1-მონაცემები!$I222)/365)),0)</f>
        <v>0</v>
      </c>
      <c r="E222" s="8">
        <f>IF(მონაცემები!$I222&lt;&gt;"არ დაწყებულა",((E$1&gt;მონაცემები!$I222)*OR(მონაცემები!$AF222&gt;E$1,მონაცემები!$AF222="")*((E$1-მონაცემები!$I222)/365)),0)</f>
        <v>0</v>
      </c>
      <c r="F222" s="8">
        <f>IF(მონაცემები!$I222&lt;&gt;"არ დაწყებულა",((F$1&gt;მონაცემები!$I222)*OR(მონაცემები!$AF222&gt;F$1,მონაცემები!$AF222="")*((F$1-მონაცემები!$I222)/365)),0)</f>
        <v>0</v>
      </c>
      <c r="G222" s="8">
        <f>IF(მონაცემები!$I222&lt;&gt;"არ დაწყებულა",((G$1&gt;მონაცემები!$I222)*OR(მონაცემები!$AF222&gt;G$1,მონაცემები!$AF222="")*((G$1-მონაცემები!$I222)/365)),0)</f>
        <v>0</v>
      </c>
      <c r="H222" s="8">
        <f>IF(მონაცემები!$I222&lt;&gt;"არ დაწყებულა",((H$1&gt;მონაცემები!$I222)*OR(მონაცემები!$AF222&gt;H$1,მონაცემები!$AF222="")*((H$1-მონაცემები!$I222)/365)),0)</f>
        <v>0</v>
      </c>
      <c r="I222" s="8">
        <f>IF(მონაცემები!$I222&lt;&gt;"არ დაწყებულა",((I$1&gt;მონაცემები!$I222)*OR(მონაცემები!$AF222&gt;I$1,მონაცემები!$AF222="")*((I$1-მონაცემები!$I222)/365)),0)</f>
        <v>0</v>
      </c>
      <c r="J222" s="8">
        <f>IF(მონაცემები!$I222&lt;&gt;"არ დაწყებულა",((J$1&gt;მონაცემები!$I222)*OR(მონაცემები!$AF222&gt;J$1,მონაცემები!$AF222="")*((J$1-მონაცემები!$I222)/365)),0)</f>
        <v>0</v>
      </c>
      <c r="K222" s="8">
        <f>IF(მონაცემები!$I222&lt;&gt;"არ დაწყებულა",((K$1&gt;მონაცემები!$I222)*OR(მონაცემები!$AF222&gt;K$1,მონაცემები!$AF222="")*((K$1-მონაცემები!$I222)/365)),0)</f>
        <v>0</v>
      </c>
      <c r="L222" s="8">
        <f>IF(მონაცემები!$I222&lt;&gt;"არ დაწყებულა",((L$1&gt;მონაცემები!$I222)*OR(მონაცემები!$AF222&gt;L$1,მონაცემები!$AF222="")*((L$1-მონაცემები!$I222)/365)),0)</f>
        <v>0</v>
      </c>
      <c r="M222" s="8">
        <f>IF(მონაცემები!$I222&lt;&gt;"არ დაწყებულა",((M$1&gt;მონაცემები!$I222)*OR(მონაცემები!$AF222&gt;M$1,მონაცემები!$AF222="")*((M$1-მონაცემები!$I222)/365)),0)</f>
        <v>0</v>
      </c>
      <c r="N222" s="8">
        <f>IF(მონაცემები!$I222&lt;&gt;"არ დაწყებულა",((N$1&gt;მონაცემები!$I222)*OR(მონაცემები!$AF222&gt;N$1,მონაცემები!$AF222="")*((N$1-მონაცემები!$I222)/365)),0)</f>
        <v>0</v>
      </c>
      <c r="O222" s="8">
        <f>IF(მონაცემები!$I222&lt;&gt;"არ დაწყებულა",((O$1&gt;მონაცემები!$I222)*OR(მონაცემები!$AF222&gt;O$1,მონაცემები!$AF222="")*((O$1-მონაცემები!$I222)/365)),0)</f>
        <v>0</v>
      </c>
      <c r="P222" s="8">
        <f>IF(მონაცემები!$I222&lt;&gt;"არ დაწყებულა",((P$1&gt;მონაცემები!$I222)*OR(მონაცემები!$AF222&gt;P$1,მონაცემები!$AF222="")*((P$1-მონაცემები!$I222)/365)),0)</f>
        <v>0</v>
      </c>
      <c r="Q222" s="8">
        <f>IF(მონაცემები!$I222&lt;&gt;"არ დაწყებულა",((Q$1&gt;მონაცემები!$I222)*OR(მონაცემები!$AF222&gt;Q$1,მონაცემები!$AF222="")*((Q$1-მონაცემები!$I222)/365)),0)</f>
        <v>0</v>
      </c>
      <c r="R222" s="8">
        <f>IF(მონაცემები!$I222&lt;&gt;"არ დაწყებულა",((R$1&gt;მონაცემები!$I222)*OR(მონაცემები!$AF222&gt;R$1,მონაცემები!$AF222="")*((R$1-მონაცემები!$I222)/365)),0)</f>
        <v>0</v>
      </c>
      <c r="S222" s="8">
        <f>IF(მონაცემები!$I222&lt;&gt;"არ დაწყებულა",((S$1&gt;მონაცემები!$I222)*OR(მონაცემები!$AF222&gt;S$1,მონაცემები!$AF222="")*((S$1-მონაცემები!$I222)/365)),0)</f>
        <v>0</v>
      </c>
      <c r="T222" s="8">
        <f>IF(მონაცემები!$I222&lt;&gt;"არ დაწყებულა",((T$1&gt;მონაცემები!$I222)*OR(მონაცემები!$AF222&gt;T$1,მონაცემები!$AF222="")*((T$1-მონაცემები!$I222)/365)),0)</f>
        <v>0</v>
      </c>
      <c r="U222" s="8">
        <f>IF(მონაცემები!$I222&lt;&gt;"არ დაწყებულა",((U$1&gt;მონაცემები!$I222)*OR(მონაცემები!$AF222&gt;U$1,მონაცემები!$AF222="")*((U$1-მონაცემები!$I222)/365)),0)</f>
        <v>0</v>
      </c>
      <c r="V222" s="8">
        <f>IF(მონაცემები!$I222&lt;&gt;"არ დაწყებულა",((V$1&gt;მონაცემები!$I222)*OR(მონაცემები!$AF222&gt;V$1,მონაცემები!$AF222="")*((V$1-მონაცემები!$I222)/365)),0)</f>
        <v>0</v>
      </c>
      <c r="W222" s="8">
        <f>IF(მონაცემები!$I222&lt;&gt;"არ დაწყებულა",((W$1&gt;მონაცემები!$I222)*OR(მონაცემები!$AF222&gt;W$1,მონაცემები!$AF222="")*((W$1-მონაცემები!$I222)/365)),0)</f>
        <v>0</v>
      </c>
      <c r="X222" s="8">
        <f>IF(მონაცემები!$I222&lt;&gt;"არ დაწყებულა",((X$1&gt;მონაცემები!$I222)*OR(მონაცემები!$AF222&gt;X$1,მონაცემები!$AF222="")*((X$1-მონაცემები!$I222)/365)),0)</f>
        <v>0</v>
      </c>
      <c r="Y222" s="8">
        <f>IF(მონაცემები!$I222&lt;&gt;"არ დაწყებულა",((Y$1&gt;მონაცემები!$I222)*OR(მონაცემები!$AF222&gt;Y$1,მონაცემები!$AF222="")*((Y$1-მონაცემები!$I222)/365)),0)</f>
        <v>0</v>
      </c>
      <c r="Z222" s="8">
        <f>IF(მონაცემები!$I222&lt;&gt;"არ დაწყებულა",((Z$1&gt;მონაცემები!$I222)*OR(მონაცემები!$AF222&gt;Z$1,მონაცემები!$AF222="")*((Z$1-მონაცემები!$I222)/365)),0)</f>
        <v>0</v>
      </c>
      <c r="AA222" s="8">
        <f>IF(მონაცემები!$I222&lt;&gt;"არ დაწყებულა",((AA$1&gt;მონაცემები!$I222)*OR(მონაცემები!$AF222&gt;AA$1,მონაცემები!$AF222="")*((AA$1-მონაცემები!$I222)/365)),0)</f>
        <v>0</v>
      </c>
      <c r="AB222" s="8">
        <f>IF(მონაცემები!$I222&lt;&gt;"არ დაწყებულა",((AB$1&gt;მონაცემები!$I222)*OR(მონაცემები!$AF222&gt;AB$1,მონაცემები!$AF222="")*((AB$1-მონაცემები!$I222)/365)),0)</f>
        <v>0</v>
      </c>
      <c r="AC222" s="8">
        <f>IF(მონაცემები!$I222&lt;&gt;"არ დაწყებულა",((AC$1&gt;მონაცემები!$I222)*OR(მონაცემები!$AF222&gt;AC$1,მონაცემები!$AF222="")*((AC$1-მონაცემები!$I222)/365)),0)</f>
        <v>0</v>
      </c>
      <c r="AD222" s="8">
        <f>IF(მონაცემები!$I222&lt;&gt;"არ დაწყებულა",((AD$1&gt;მონაცემები!$I222)*OR(მონაცემები!$AF222&gt;AD$1,მონაცემები!$AF222="")*((AD$1-მონაცემები!$I222)/365)),0)</f>
        <v>0</v>
      </c>
      <c r="AE222" s="8">
        <f>IF(მონაცემები!$I222&lt;&gt;"არ დაწყებულა",((AE$1&gt;მონაცემები!$I222)*OR(მონაცემები!$AF222&gt;AE$1,მონაცემები!$AF222="")*((AE$1-მონაცემები!$I222)/365)),0)</f>
        <v>0</v>
      </c>
      <c r="AF222" s="8">
        <f>IF(მონაცემები!$I222&lt;&gt;"არ დაწყებულა",((AF$1&gt;მონაცემები!$I222)*OR(მონაცემები!$AF222&gt;AF$1,მონაცემები!$AF222="")*((AF$1-მონაცემები!$I222)/365)),0)</f>
        <v>0</v>
      </c>
      <c r="AG222" s="8">
        <f>IF(მონაცემები!$I222&lt;&gt;"არ დაწყებულა",((AG$1&gt;მონაცემები!$I222)*OR(მონაცემები!$AF222&gt;AG$1,მონაცემები!$AF222="")*((AG$1-მონაცემები!$I222)/365)),0)</f>
        <v>0</v>
      </c>
      <c r="AH222" s="8">
        <f>IF(მონაცემები!$I222&lt;&gt;"არ დაწყებულა",((AH$1&gt;მონაცემები!$I222)*OR(მონაცემები!$AF222&gt;AH$1,მონაცემები!$AF222="")*((AH$1-მონაცემები!$I222)/365)),0)</f>
        <v>0</v>
      </c>
      <c r="AI222" s="8">
        <f>IF(მონაცემები!$I222&lt;&gt;"არ დაწყებულა",((AI$1&gt;მონაცემები!$I222)*OR(მონაცემები!$AF222&gt;AI$1,მონაცემები!$AF222="")*((AI$1-მონაცემები!$I222)/365)),0)</f>
        <v>0</v>
      </c>
      <c r="AJ222" s="8">
        <f>IF(მონაცემები!$I222&lt;&gt;"არ დაწყებულა",((AJ$1&gt;მონაცემები!$I222)*OR(მონაცემები!$AF222&gt;AJ$1,მონაცემები!$AF222="")*((AJ$1-მონაცემები!$I222)/365)),0)</f>
        <v>0</v>
      </c>
      <c r="AK222" s="8">
        <f>IF(მონაცემები!$I222&lt;&gt;"არ დაწყებულა",((AK$1&gt;მონაცემები!$I222)*OR(მონაცემები!$AF222&gt;AK$1,მონაცემები!$AF222="")*((AK$1-მონაცემები!$I222)/365)),0)</f>
        <v>0</v>
      </c>
      <c r="AL222" s="8">
        <f>IF(მონაცემები!$I222&lt;&gt;"არ დაწყებულა",((AL$1&gt;მონაცემები!$I222)*OR(მონაცემები!$AF222&gt;AL$1,მონაცემები!$AF222="")*((AL$1-მონაცემები!$I222)/365)),0)</f>
        <v>0</v>
      </c>
      <c r="AM222" s="8">
        <f>IF(მონაცემები!$I222&lt;&gt;"არ დაწყებულა",((AM$1&gt;მონაცემები!$I222)*OR(მონაცემები!$AF222&gt;AM$1,მონაცემები!$AF222="")*((AM$1-მონაცემები!$I222)/365)),0)</f>
        <v>0</v>
      </c>
      <c r="AN222" s="8">
        <f>IF(მონაცემები!$I222&lt;&gt;"არ დაწყებულა",((AN$1&gt;მონაცემები!$I222)*OR(მონაცემები!$AF222&gt;AN$1,მონაცემები!$AF222="")*((AN$1-მონაცემები!$I222)/365)),0)</f>
        <v>0</v>
      </c>
      <c r="AO222" s="8">
        <f>IF(მონაცემები!$I222&lt;&gt;"არ დაწყებულა",((AO$1&gt;მონაცემები!$I222)*OR(მონაცემები!$AF222&gt;AO$1,მონაცემები!$AF222="")*((AO$1-მონაცემები!$I222)/365)),0)</f>
        <v>0</v>
      </c>
      <c r="AP222" s="8">
        <f>IF(მონაცემები!$I222&lt;&gt;"არ დაწყებულა",((AP$1&gt;მონაცემები!$I222)*OR(მონაცემები!$AF222&gt;AP$1,მონაცემები!$AF222="")*((AP$1-მონაცემები!$I222)/365)),0)</f>
        <v>0</v>
      </c>
      <c r="AQ222" s="8">
        <f>IF(მონაცემები!$I222&lt;&gt;"არ დაწყებულა",((AQ$1&gt;მონაცემები!$I222)*OR(მონაცემები!$AF222&gt;AQ$1,მონაცემები!$AF222="")*((AQ$1-მონაცემები!$I222)/365)),0)</f>
        <v>0</v>
      </c>
      <c r="AR222" s="8">
        <f>IF(მონაცემები!$I222&lt;&gt;"არ დაწყებულა",((AR$1&gt;მონაცემები!$I222)*OR(მონაცემები!$AF222&gt;AR$1,მონაცემები!$AF222="")*((AR$1-მონაცემები!$I222)/365)),0)</f>
        <v>0</v>
      </c>
      <c r="AS222" s="8">
        <f>IF(მონაცემები!$I222&lt;&gt;"არ დაწყებულა",((AS$1&gt;მონაცემები!$I222)*OR(მონაცემები!$AF222&gt;AS$1,მონაცემები!$AF222="")*((AS$1-მონაცემები!$I222)/365)),0)</f>
        <v>0</v>
      </c>
      <c r="AT222" s="8">
        <f>IF(მონაცემები!$I222&lt;&gt;"არ დაწყებულა",((AT$1&gt;მონაცემები!$I222)*OR(მონაცემები!$AF222&gt;AT$1,მონაცემები!$AF222="")*((AT$1-მონაცემები!$I222)/365)),0)</f>
        <v>0</v>
      </c>
      <c r="AU222" s="8">
        <f>IF(მონაცემები!$I222&lt;&gt;"არ დაწყებულა",((AU$1&gt;მონაცემები!$I222)*OR(მონაცემები!$AF222&gt;AU$1,მონაცემები!$AF222="")*((AU$1-მონაცემები!$I222)/365)),0)</f>
        <v>0</v>
      </c>
      <c r="AV222" s="8">
        <f>IF(მონაცემები!$I222&lt;&gt;"არ დაწყებულა",((AV$1&gt;მონაცემები!$I222)*OR(მონაცემები!$AF222&gt;AV$1,მონაცემები!$AF222="")*((AV$1-მონაცემები!$I222)/365)),0)</f>
        <v>0</v>
      </c>
      <c r="AW222" s="8">
        <f>IF(მონაცემები!$I222&lt;&gt;"არ დაწყებულა",((AW$1&gt;მონაცემები!$I222)*OR(მონაცემები!$AF222&gt;AW$1,მონაცემები!$AF222="")*((AW$1-მონაცემები!$I222)/365)),0)</f>
        <v>0</v>
      </c>
      <c r="AX222" s="8">
        <f>IF(მონაცემები!$I222&lt;&gt;"არ დაწყებულა",((AX$1&gt;მონაცემები!$I222)*OR(მონაცემები!$AF222&gt;AX$1,მონაცემები!$AF222="")*((AX$1-მონაცემები!$I222)/365)),0)</f>
        <v>0</v>
      </c>
      <c r="AY222" s="8">
        <f>IF(მონაცემები!$I222&lt;&gt;"არ დაწყებულა",((AY$1&gt;მონაცემები!$I222)*OR(მონაცემები!$AF222&gt;AY$1,მონაცემები!$AF222="")*((AY$1-მონაცემები!$I222)/365)),0)</f>
        <v>0</v>
      </c>
      <c r="AZ222" s="8">
        <f>IF(მონაცემები!$I222&lt;&gt;"არ დაწყებულა",((AZ$1&gt;მონაცემები!$I222)*OR(მონაცემები!$AF222&gt;AZ$1,მონაცემები!$AF222="")*((AZ$1-მონაცემები!$I222)/365)),0)</f>
        <v>0</v>
      </c>
      <c r="BA222" s="8">
        <f>IF(მონაცემები!$I222&lt;&gt;"არ დაწყებულა",((BA$1&gt;მონაცემები!$I222)*OR(მონაცემები!$AF222&gt;BA$1,მონაცემები!$AF222="")*((BA$1-მონაცემები!$I222)/365)),0)</f>
        <v>0</v>
      </c>
      <c r="BB222" s="8">
        <f>IF(მონაცემები!$I222&lt;&gt;"არ დაწყებულა",((BB$1&gt;მონაცემები!$I222)*OR(მონაცემები!$AF222&gt;BB$1,მონაცემები!$AF222="")*((BB$1-მონაცემები!$I222)/365)),0)</f>
        <v>0</v>
      </c>
      <c r="BC222" s="8">
        <f>IF(მონაცემები!$I222&lt;&gt;"არ დაწყებულა",((BC$1&gt;მონაცემები!$I222)*OR(მონაცემები!$AF222&gt;BC$1,მონაცემები!$AF222="")*((BC$1-მონაცემები!$I222)/365)),0)</f>
        <v>0</v>
      </c>
      <c r="BD222" s="8">
        <f>IF(მონაცემები!$I222&lt;&gt;"არ დაწყებულა",((BD$1&gt;მონაცემები!$I222)*OR(მონაცემები!$AF222&gt;BD$1,მონაცემები!$AF222="")*((BD$1-მონაცემები!$I222)/365)),0)</f>
        <v>0</v>
      </c>
    </row>
    <row r="223" spans="2:56">
      <c r="B223" s="8">
        <f>IF(მონაცემები!$I223&lt;&gt;"არ დაწყებულა",((B$1&gt;მონაცემები!$I223)*OR(მონაცემები!$AF223&gt;B$1,მონაცემები!$AF223="")*((B$1-მონაცემები!$I223)/365)),0)</f>
        <v>0</v>
      </c>
      <c r="C223" s="8">
        <f>IF(მონაცემები!$I223&lt;&gt;"არ დაწყებულა",((C$1&gt;მონაცემები!$I223)*OR(მონაცემები!$AF223&gt;C$1,მონაცემები!$AF223="")*((C$1-მონაცემები!$I223)/365)),0)</f>
        <v>0</v>
      </c>
      <c r="D223" s="8">
        <f>IF(მონაცემები!$I223&lt;&gt;"არ დაწყებულა",((D$1&gt;მონაცემები!$I223)*OR(მონაცემები!$AF223&gt;D$1,მონაცემები!$AF223="")*((D$1-მონაცემები!$I223)/365)),0)</f>
        <v>0</v>
      </c>
      <c r="E223" s="8">
        <f>IF(მონაცემები!$I223&lt;&gt;"არ დაწყებულა",((E$1&gt;მონაცემები!$I223)*OR(მონაცემები!$AF223&gt;E$1,მონაცემები!$AF223="")*((E$1-მონაცემები!$I223)/365)),0)</f>
        <v>0</v>
      </c>
      <c r="F223" s="8">
        <f>IF(მონაცემები!$I223&lt;&gt;"არ დაწყებულა",((F$1&gt;მონაცემები!$I223)*OR(მონაცემები!$AF223&gt;F$1,მონაცემები!$AF223="")*((F$1-მონაცემები!$I223)/365)),0)</f>
        <v>0</v>
      </c>
      <c r="G223" s="8">
        <f>IF(მონაცემები!$I223&lt;&gt;"არ დაწყებულა",((G$1&gt;მონაცემები!$I223)*OR(მონაცემები!$AF223&gt;G$1,მონაცემები!$AF223="")*((G$1-მონაცემები!$I223)/365)),0)</f>
        <v>0</v>
      </c>
      <c r="H223" s="8">
        <f>IF(მონაცემები!$I223&lt;&gt;"არ დაწყებულა",((H$1&gt;მონაცემები!$I223)*OR(მონაცემები!$AF223&gt;H$1,მონაცემები!$AF223="")*((H$1-მონაცემები!$I223)/365)),0)</f>
        <v>0</v>
      </c>
      <c r="I223" s="8">
        <f>IF(მონაცემები!$I223&lt;&gt;"არ დაწყებულა",((I$1&gt;მონაცემები!$I223)*OR(მონაცემები!$AF223&gt;I$1,მონაცემები!$AF223="")*((I$1-მონაცემები!$I223)/365)),0)</f>
        <v>0</v>
      </c>
      <c r="J223" s="8">
        <f>IF(მონაცემები!$I223&lt;&gt;"არ დაწყებულა",((J$1&gt;მონაცემები!$I223)*OR(მონაცემები!$AF223&gt;J$1,მონაცემები!$AF223="")*((J$1-მონაცემები!$I223)/365)),0)</f>
        <v>0</v>
      </c>
      <c r="K223" s="8">
        <f>IF(მონაცემები!$I223&lt;&gt;"არ დაწყებულა",((K$1&gt;მონაცემები!$I223)*OR(მონაცემები!$AF223&gt;K$1,მონაცემები!$AF223="")*((K$1-მონაცემები!$I223)/365)),0)</f>
        <v>0</v>
      </c>
      <c r="L223" s="8">
        <f>IF(მონაცემები!$I223&lt;&gt;"არ დაწყებულა",((L$1&gt;მონაცემები!$I223)*OR(მონაცემები!$AF223&gt;L$1,მონაცემები!$AF223="")*((L$1-მონაცემები!$I223)/365)),0)</f>
        <v>0</v>
      </c>
      <c r="M223" s="8">
        <f>IF(მონაცემები!$I223&lt;&gt;"არ დაწყებულა",((M$1&gt;მონაცემები!$I223)*OR(მონაცემები!$AF223&gt;M$1,მონაცემები!$AF223="")*((M$1-მონაცემები!$I223)/365)),0)</f>
        <v>0</v>
      </c>
      <c r="N223" s="8">
        <f>IF(მონაცემები!$I223&lt;&gt;"არ დაწყებულა",((N$1&gt;მონაცემები!$I223)*OR(მონაცემები!$AF223&gt;N$1,მონაცემები!$AF223="")*((N$1-მონაცემები!$I223)/365)),0)</f>
        <v>0</v>
      </c>
      <c r="O223" s="8">
        <f>IF(მონაცემები!$I223&lt;&gt;"არ დაწყებულა",((O$1&gt;მონაცემები!$I223)*OR(მონაცემები!$AF223&gt;O$1,მონაცემები!$AF223="")*((O$1-მონაცემები!$I223)/365)),0)</f>
        <v>0</v>
      </c>
      <c r="P223" s="8">
        <f>IF(მონაცემები!$I223&lt;&gt;"არ დაწყებულა",((P$1&gt;მონაცემები!$I223)*OR(მონაცემები!$AF223&gt;P$1,მონაცემები!$AF223="")*((P$1-მონაცემები!$I223)/365)),0)</f>
        <v>0</v>
      </c>
      <c r="Q223" s="8">
        <f>IF(მონაცემები!$I223&lt;&gt;"არ დაწყებულა",((Q$1&gt;მონაცემები!$I223)*OR(მონაცემები!$AF223&gt;Q$1,მონაცემები!$AF223="")*((Q$1-მონაცემები!$I223)/365)),0)</f>
        <v>0</v>
      </c>
      <c r="R223" s="8">
        <f>IF(მონაცემები!$I223&lt;&gt;"არ დაწყებულა",((R$1&gt;მონაცემები!$I223)*OR(მონაცემები!$AF223&gt;R$1,მონაცემები!$AF223="")*((R$1-მონაცემები!$I223)/365)),0)</f>
        <v>0</v>
      </c>
      <c r="S223" s="8">
        <f>IF(მონაცემები!$I223&lt;&gt;"არ დაწყებულა",((S$1&gt;მონაცემები!$I223)*OR(მონაცემები!$AF223&gt;S$1,მონაცემები!$AF223="")*((S$1-მონაცემები!$I223)/365)),0)</f>
        <v>0</v>
      </c>
      <c r="T223" s="8">
        <f>IF(მონაცემები!$I223&lt;&gt;"არ დაწყებულა",((T$1&gt;მონაცემები!$I223)*OR(მონაცემები!$AF223&gt;T$1,მონაცემები!$AF223="")*((T$1-მონაცემები!$I223)/365)),0)</f>
        <v>0</v>
      </c>
      <c r="U223" s="8">
        <f>IF(მონაცემები!$I223&lt;&gt;"არ დაწყებულა",((U$1&gt;მონაცემები!$I223)*OR(მონაცემები!$AF223&gt;U$1,მონაცემები!$AF223="")*((U$1-მონაცემები!$I223)/365)),0)</f>
        <v>0</v>
      </c>
      <c r="V223" s="8">
        <f>IF(მონაცემები!$I223&lt;&gt;"არ დაწყებულა",((V$1&gt;მონაცემები!$I223)*OR(მონაცემები!$AF223&gt;V$1,მონაცემები!$AF223="")*((V$1-მონაცემები!$I223)/365)),0)</f>
        <v>0</v>
      </c>
      <c r="W223" s="8">
        <f>IF(მონაცემები!$I223&lt;&gt;"არ დაწყებულა",((W$1&gt;მონაცემები!$I223)*OR(მონაცემები!$AF223&gt;W$1,მონაცემები!$AF223="")*((W$1-მონაცემები!$I223)/365)),0)</f>
        <v>0</v>
      </c>
      <c r="X223" s="8">
        <f>IF(მონაცემები!$I223&lt;&gt;"არ დაწყებულა",((X$1&gt;მონაცემები!$I223)*OR(მონაცემები!$AF223&gt;X$1,მონაცემები!$AF223="")*((X$1-მონაცემები!$I223)/365)),0)</f>
        <v>0</v>
      </c>
      <c r="Y223" s="8">
        <f>IF(მონაცემები!$I223&lt;&gt;"არ დაწყებულა",((Y$1&gt;მონაცემები!$I223)*OR(მონაცემები!$AF223&gt;Y$1,მონაცემები!$AF223="")*((Y$1-მონაცემები!$I223)/365)),0)</f>
        <v>0</v>
      </c>
      <c r="Z223" s="8">
        <f>IF(მონაცემები!$I223&lt;&gt;"არ დაწყებულა",((Z$1&gt;მონაცემები!$I223)*OR(მონაცემები!$AF223&gt;Z$1,მონაცემები!$AF223="")*((Z$1-მონაცემები!$I223)/365)),0)</f>
        <v>0</v>
      </c>
      <c r="AA223" s="8">
        <f>IF(მონაცემები!$I223&lt;&gt;"არ დაწყებულა",((AA$1&gt;მონაცემები!$I223)*OR(მონაცემები!$AF223&gt;AA$1,მონაცემები!$AF223="")*((AA$1-მონაცემები!$I223)/365)),0)</f>
        <v>0</v>
      </c>
      <c r="AB223" s="8">
        <f>IF(მონაცემები!$I223&lt;&gt;"არ დაწყებულა",((AB$1&gt;მონაცემები!$I223)*OR(მონაცემები!$AF223&gt;AB$1,მონაცემები!$AF223="")*((AB$1-მონაცემები!$I223)/365)),0)</f>
        <v>0</v>
      </c>
      <c r="AC223" s="8">
        <f>IF(მონაცემები!$I223&lt;&gt;"არ დაწყებულა",((AC$1&gt;მონაცემები!$I223)*OR(მონაცემები!$AF223&gt;AC$1,მონაცემები!$AF223="")*((AC$1-მონაცემები!$I223)/365)),0)</f>
        <v>0</v>
      </c>
      <c r="AD223" s="8">
        <f>IF(მონაცემები!$I223&lt;&gt;"არ დაწყებულა",((AD$1&gt;მონაცემები!$I223)*OR(მონაცემები!$AF223&gt;AD$1,მონაცემები!$AF223="")*((AD$1-მონაცემები!$I223)/365)),0)</f>
        <v>0</v>
      </c>
      <c r="AE223" s="8">
        <f>IF(მონაცემები!$I223&lt;&gt;"არ დაწყებულა",((AE$1&gt;მონაცემები!$I223)*OR(მონაცემები!$AF223&gt;AE$1,მონაცემები!$AF223="")*((AE$1-მონაცემები!$I223)/365)),0)</f>
        <v>0</v>
      </c>
      <c r="AF223" s="8">
        <f>IF(მონაცემები!$I223&lt;&gt;"არ დაწყებულა",((AF$1&gt;მონაცემები!$I223)*OR(მონაცემები!$AF223&gt;AF$1,მონაცემები!$AF223="")*((AF$1-მონაცემები!$I223)/365)),0)</f>
        <v>0</v>
      </c>
      <c r="AG223" s="8">
        <f>IF(მონაცემები!$I223&lt;&gt;"არ დაწყებულა",((AG$1&gt;მონაცემები!$I223)*OR(მონაცემები!$AF223&gt;AG$1,მონაცემები!$AF223="")*((AG$1-მონაცემები!$I223)/365)),0)</f>
        <v>0</v>
      </c>
      <c r="AH223" s="8">
        <f>IF(მონაცემები!$I223&lt;&gt;"არ დაწყებულა",((AH$1&gt;მონაცემები!$I223)*OR(მონაცემები!$AF223&gt;AH$1,მონაცემები!$AF223="")*((AH$1-მონაცემები!$I223)/365)),0)</f>
        <v>0</v>
      </c>
      <c r="AI223" s="8">
        <f>IF(მონაცემები!$I223&lt;&gt;"არ დაწყებულა",((AI$1&gt;მონაცემები!$I223)*OR(მონაცემები!$AF223&gt;AI$1,მონაცემები!$AF223="")*((AI$1-მონაცემები!$I223)/365)),0)</f>
        <v>0</v>
      </c>
      <c r="AJ223" s="8">
        <f>IF(მონაცემები!$I223&lt;&gt;"არ დაწყებულა",((AJ$1&gt;მონაცემები!$I223)*OR(მონაცემები!$AF223&gt;AJ$1,მონაცემები!$AF223="")*((AJ$1-მონაცემები!$I223)/365)),0)</f>
        <v>0</v>
      </c>
      <c r="AK223" s="8">
        <f>IF(მონაცემები!$I223&lt;&gt;"არ დაწყებულა",((AK$1&gt;მონაცემები!$I223)*OR(მონაცემები!$AF223&gt;AK$1,მონაცემები!$AF223="")*((AK$1-მონაცემები!$I223)/365)),0)</f>
        <v>0</v>
      </c>
      <c r="AL223" s="8">
        <f>IF(მონაცემები!$I223&lt;&gt;"არ დაწყებულა",((AL$1&gt;მონაცემები!$I223)*OR(მონაცემები!$AF223&gt;AL$1,მონაცემები!$AF223="")*((AL$1-მონაცემები!$I223)/365)),0)</f>
        <v>0</v>
      </c>
      <c r="AM223" s="8">
        <f>IF(მონაცემები!$I223&lt;&gt;"არ დაწყებულა",((AM$1&gt;მონაცემები!$I223)*OR(მონაცემები!$AF223&gt;AM$1,მონაცემები!$AF223="")*((AM$1-მონაცემები!$I223)/365)),0)</f>
        <v>0</v>
      </c>
      <c r="AN223" s="8">
        <f>IF(მონაცემები!$I223&lt;&gt;"არ დაწყებულა",((AN$1&gt;მონაცემები!$I223)*OR(მონაცემები!$AF223&gt;AN$1,მონაცემები!$AF223="")*((AN$1-მონაცემები!$I223)/365)),0)</f>
        <v>0</v>
      </c>
      <c r="AO223" s="8">
        <f>IF(მონაცემები!$I223&lt;&gt;"არ დაწყებულა",((AO$1&gt;მონაცემები!$I223)*OR(მონაცემები!$AF223&gt;AO$1,მონაცემები!$AF223="")*((AO$1-მონაცემები!$I223)/365)),0)</f>
        <v>0</v>
      </c>
      <c r="AP223" s="8">
        <f>IF(მონაცემები!$I223&lt;&gt;"არ დაწყებულა",((AP$1&gt;მონაცემები!$I223)*OR(მონაცემები!$AF223&gt;AP$1,მონაცემები!$AF223="")*((AP$1-მონაცემები!$I223)/365)),0)</f>
        <v>0</v>
      </c>
      <c r="AQ223" s="8">
        <f>IF(მონაცემები!$I223&lt;&gt;"არ დაწყებულა",((AQ$1&gt;მონაცემები!$I223)*OR(მონაცემები!$AF223&gt;AQ$1,მონაცემები!$AF223="")*((AQ$1-მონაცემები!$I223)/365)),0)</f>
        <v>0</v>
      </c>
      <c r="AR223" s="8">
        <f>IF(მონაცემები!$I223&lt;&gt;"არ დაწყებულა",((AR$1&gt;მონაცემები!$I223)*OR(მონაცემები!$AF223&gt;AR$1,მონაცემები!$AF223="")*((AR$1-მონაცემები!$I223)/365)),0)</f>
        <v>0</v>
      </c>
      <c r="AS223" s="8">
        <f>IF(მონაცემები!$I223&lt;&gt;"არ დაწყებულა",((AS$1&gt;მონაცემები!$I223)*OR(მონაცემები!$AF223&gt;AS$1,მონაცემები!$AF223="")*((AS$1-მონაცემები!$I223)/365)),0)</f>
        <v>0</v>
      </c>
      <c r="AT223" s="8">
        <f>IF(მონაცემები!$I223&lt;&gt;"არ დაწყებულა",((AT$1&gt;მონაცემები!$I223)*OR(მონაცემები!$AF223&gt;AT$1,მონაცემები!$AF223="")*((AT$1-მონაცემები!$I223)/365)),0)</f>
        <v>0</v>
      </c>
      <c r="AU223" s="8">
        <f>IF(მონაცემები!$I223&lt;&gt;"არ დაწყებულა",((AU$1&gt;მონაცემები!$I223)*OR(მონაცემები!$AF223&gt;AU$1,მონაცემები!$AF223="")*((AU$1-მონაცემები!$I223)/365)),0)</f>
        <v>0</v>
      </c>
      <c r="AV223" s="8">
        <f>IF(მონაცემები!$I223&lt;&gt;"არ დაწყებულა",((AV$1&gt;მონაცემები!$I223)*OR(მონაცემები!$AF223&gt;AV$1,მონაცემები!$AF223="")*((AV$1-მონაცემები!$I223)/365)),0)</f>
        <v>0</v>
      </c>
      <c r="AW223" s="8">
        <f>IF(მონაცემები!$I223&lt;&gt;"არ დაწყებულა",((AW$1&gt;მონაცემები!$I223)*OR(მონაცემები!$AF223&gt;AW$1,მონაცემები!$AF223="")*((AW$1-მონაცემები!$I223)/365)),0)</f>
        <v>0</v>
      </c>
      <c r="AX223" s="8">
        <f>IF(მონაცემები!$I223&lt;&gt;"არ დაწყებულა",((AX$1&gt;მონაცემები!$I223)*OR(მონაცემები!$AF223&gt;AX$1,მონაცემები!$AF223="")*((AX$1-მონაცემები!$I223)/365)),0)</f>
        <v>0</v>
      </c>
      <c r="AY223" s="8">
        <f>IF(მონაცემები!$I223&lt;&gt;"არ დაწყებულა",((AY$1&gt;მონაცემები!$I223)*OR(მონაცემები!$AF223&gt;AY$1,მონაცემები!$AF223="")*((AY$1-მონაცემები!$I223)/365)),0)</f>
        <v>0</v>
      </c>
      <c r="AZ223" s="8">
        <f>IF(მონაცემები!$I223&lt;&gt;"არ დაწყებულა",((AZ$1&gt;მონაცემები!$I223)*OR(მონაცემები!$AF223&gt;AZ$1,მონაცემები!$AF223="")*((AZ$1-მონაცემები!$I223)/365)),0)</f>
        <v>0</v>
      </c>
      <c r="BA223" s="8">
        <f>IF(მონაცემები!$I223&lt;&gt;"არ დაწყებულა",((BA$1&gt;მონაცემები!$I223)*OR(მონაცემები!$AF223&gt;BA$1,მონაცემები!$AF223="")*((BA$1-მონაცემები!$I223)/365)),0)</f>
        <v>0</v>
      </c>
      <c r="BB223" s="8">
        <f>IF(მონაცემები!$I223&lt;&gt;"არ დაწყებულა",((BB$1&gt;მონაცემები!$I223)*OR(მონაცემები!$AF223&gt;BB$1,მონაცემები!$AF223="")*((BB$1-მონაცემები!$I223)/365)),0)</f>
        <v>0</v>
      </c>
      <c r="BC223" s="8">
        <f>IF(მონაცემები!$I223&lt;&gt;"არ დაწყებულა",((BC$1&gt;მონაცემები!$I223)*OR(მონაცემები!$AF223&gt;BC$1,მონაცემები!$AF223="")*((BC$1-მონაცემები!$I223)/365)),0)</f>
        <v>0</v>
      </c>
      <c r="BD223" s="8">
        <f>IF(მონაცემები!$I223&lt;&gt;"არ დაწყებულა",((BD$1&gt;მონაცემები!$I223)*OR(მონაცემები!$AF223&gt;BD$1,მონაცემები!$AF223="")*((BD$1-მონაცემები!$I223)/365)),0)</f>
        <v>0</v>
      </c>
    </row>
    <row r="224" spans="2:56">
      <c r="B224" s="8">
        <f>IF(მონაცემები!$I224&lt;&gt;"არ დაწყებულა",((B$1&gt;მონაცემები!$I224)*OR(მონაცემები!$AF224&gt;B$1,მონაცემები!$AF224="")*((B$1-მონაცემები!$I224)/365)),0)</f>
        <v>0</v>
      </c>
      <c r="C224" s="8">
        <f>IF(მონაცემები!$I224&lt;&gt;"არ დაწყებულა",((C$1&gt;მონაცემები!$I224)*OR(მონაცემები!$AF224&gt;C$1,მონაცემები!$AF224="")*((C$1-მონაცემები!$I224)/365)),0)</f>
        <v>0</v>
      </c>
      <c r="D224" s="8">
        <f>IF(მონაცემები!$I224&lt;&gt;"არ დაწყებულა",((D$1&gt;მონაცემები!$I224)*OR(მონაცემები!$AF224&gt;D$1,მონაცემები!$AF224="")*((D$1-მონაცემები!$I224)/365)),0)</f>
        <v>0</v>
      </c>
      <c r="E224" s="8">
        <f>IF(მონაცემები!$I224&lt;&gt;"არ დაწყებულა",((E$1&gt;მონაცემები!$I224)*OR(მონაცემები!$AF224&gt;E$1,მონაცემები!$AF224="")*((E$1-მონაცემები!$I224)/365)),0)</f>
        <v>0</v>
      </c>
      <c r="F224" s="8">
        <f>IF(მონაცემები!$I224&lt;&gt;"არ დაწყებულა",((F$1&gt;მონაცემები!$I224)*OR(მონაცემები!$AF224&gt;F$1,მონაცემები!$AF224="")*((F$1-მონაცემები!$I224)/365)),0)</f>
        <v>0</v>
      </c>
      <c r="G224" s="8">
        <f>IF(მონაცემები!$I224&lt;&gt;"არ დაწყებულა",((G$1&gt;მონაცემები!$I224)*OR(მონაცემები!$AF224&gt;G$1,მონაცემები!$AF224="")*((G$1-მონაცემები!$I224)/365)),0)</f>
        <v>0</v>
      </c>
      <c r="H224" s="8">
        <f>IF(მონაცემები!$I224&lt;&gt;"არ დაწყებულა",((H$1&gt;მონაცემები!$I224)*OR(მონაცემები!$AF224&gt;H$1,მონაცემები!$AF224="")*((H$1-მონაცემები!$I224)/365)),0)</f>
        <v>0</v>
      </c>
      <c r="I224" s="8">
        <f>IF(მონაცემები!$I224&lt;&gt;"არ დაწყებულა",((I$1&gt;მონაცემები!$I224)*OR(მონაცემები!$AF224&gt;I$1,მონაცემები!$AF224="")*((I$1-მონაცემები!$I224)/365)),0)</f>
        <v>0</v>
      </c>
      <c r="J224" s="8">
        <f>IF(მონაცემები!$I224&lt;&gt;"არ დაწყებულა",((J$1&gt;მონაცემები!$I224)*OR(მონაცემები!$AF224&gt;J$1,მონაცემები!$AF224="")*((J$1-მონაცემები!$I224)/365)),0)</f>
        <v>0</v>
      </c>
      <c r="K224" s="8">
        <f>IF(მონაცემები!$I224&lt;&gt;"არ დაწყებულა",((K$1&gt;მონაცემები!$I224)*OR(მონაცემები!$AF224&gt;K$1,მონაცემები!$AF224="")*((K$1-მონაცემები!$I224)/365)),0)</f>
        <v>0</v>
      </c>
      <c r="L224" s="8">
        <f>IF(მონაცემები!$I224&lt;&gt;"არ დაწყებულა",((L$1&gt;მონაცემები!$I224)*OR(მონაცემები!$AF224&gt;L$1,მონაცემები!$AF224="")*((L$1-მონაცემები!$I224)/365)),0)</f>
        <v>0</v>
      </c>
      <c r="M224" s="8">
        <f>IF(მონაცემები!$I224&lt;&gt;"არ დაწყებულა",((M$1&gt;მონაცემები!$I224)*OR(მონაცემები!$AF224&gt;M$1,მონაცემები!$AF224="")*((M$1-მონაცემები!$I224)/365)),0)</f>
        <v>0</v>
      </c>
      <c r="N224" s="8">
        <f>IF(მონაცემები!$I224&lt;&gt;"არ დაწყებულა",((N$1&gt;მონაცემები!$I224)*OR(მონაცემები!$AF224&gt;N$1,მონაცემები!$AF224="")*((N$1-მონაცემები!$I224)/365)),0)</f>
        <v>0</v>
      </c>
      <c r="O224" s="8">
        <f>IF(მონაცემები!$I224&lt;&gt;"არ დაწყებულა",((O$1&gt;მონაცემები!$I224)*OR(მონაცემები!$AF224&gt;O$1,მონაცემები!$AF224="")*((O$1-მონაცემები!$I224)/365)),0)</f>
        <v>0</v>
      </c>
      <c r="P224" s="8">
        <f>IF(მონაცემები!$I224&lt;&gt;"არ დაწყებულა",((P$1&gt;მონაცემები!$I224)*OR(მონაცემები!$AF224&gt;P$1,მონაცემები!$AF224="")*((P$1-მონაცემები!$I224)/365)),0)</f>
        <v>3.287671232876712E-2</v>
      </c>
      <c r="Q224" s="8">
        <f>IF(მონაცემები!$I224&lt;&gt;"არ დაწყებულა",((Q$1&gt;მონაცემები!$I224)*OR(მონაცემები!$AF224&gt;Q$1,მონაცემები!$AF224="")*((Q$1-მონაცემები!$I224)/365)),0)</f>
        <v>0.11780821917808219</v>
      </c>
      <c r="R224" s="8">
        <f>IF(მონაცემები!$I224&lt;&gt;"არ დაწყებულა",((R$1&gt;მონაცემები!$I224)*OR(მონაცემები!$AF224&gt;R$1,მონაცემები!$AF224="")*((R$1-მონაცემები!$I224)/365)),0)</f>
        <v>0.2</v>
      </c>
      <c r="S224" s="8">
        <f>IF(მონაცემები!$I224&lt;&gt;"არ დაწყებულა",((S$1&gt;მონაცემები!$I224)*OR(მონაცემები!$AF224&gt;S$1,მონაცემები!$AF224="")*((S$1-მონაცემები!$I224)/365)),0)</f>
        <v>0.28493150684931506</v>
      </c>
      <c r="T224" s="8">
        <f>IF(მონაცემები!$I224&lt;&gt;"არ დაწყებულა",((T$1&gt;მონაცემები!$I224)*OR(მონაცემები!$AF224&gt;T$1,მონაცემები!$AF224="")*((T$1-მონაცემები!$I224)/365)),0)</f>
        <v>0.36712328767123287</v>
      </c>
      <c r="U224" s="8">
        <f>IF(მონაცემები!$I224&lt;&gt;"არ დაწყებულა",((U$1&gt;მონაცემები!$I224)*OR(მონაცემები!$AF224&gt;U$1,მონაცემები!$AF224="")*((U$1-მონაცემები!$I224)/365)),0)</f>
        <v>0.45205479452054792</v>
      </c>
      <c r="V224" s="8">
        <f>IF(მონაცემები!$I224&lt;&gt;"არ დაწყებულა",((V$1&gt;მონაცემები!$I224)*OR(მონაცემები!$AF224&gt;V$1,მონაცემები!$AF224="")*((V$1-მონაცემები!$I224)/365)),0)</f>
        <v>0.53698630136986303</v>
      </c>
      <c r="W224" s="8">
        <f>IF(მონაცემები!$I224&lt;&gt;"არ დაწყებულა",((W$1&gt;მონაცემები!$I224)*OR(მონაცემები!$AF224&gt;W$1,მონაცემები!$AF224="")*((W$1-მონაცემები!$I224)/365)),0)</f>
        <v>0.61917808219178083</v>
      </c>
      <c r="X224" s="8">
        <f>IF(მონაცემები!$I224&lt;&gt;"არ დაწყებულა",((X$1&gt;მონაცემები!$I224)*OR(მონაცემები!$AF224&gt;X$1,მონაცემები!$AF224="")*((X$1-მონაცემები!$I224)/365)),0)</f>
        <v>0.70410958904109588</v>
      </c>
      <c r="Y224" s="8">
        <f>IF(მონაცემები!$I224&lt;&gt;"არ დაწყებულა",((Y$1&gt;მონაცემები!$I224)*OR(მონაცემები!$AF224&gt;Y$1,მონაცემები!$AF224="")*((Y$1-მონაცემები!$I224)/365)),0)</f>
        <v>0.78630136986301369</v>
      </c>
      <c r="Z224" s="8">
        <f>IF(მონაცემები!$I224&lt;&gt;"არ დაწყებულა",((Z$1&gt;მონაცემები!$I224)*OR(მონაცემები!$AF224&gt;Z$1,მონაცემები!$AF224="")*((Z$1-მონაცემები!$I224)/365)),0)</f>
        <v>0.87123287671232874</v>
      </c>
      <c r="AA224" s="8">
        <f>IF(მონაცემები!$I224&lt;&gt;"არ დაწყებულა",((AA$1&gt;მონაცემები!$I224)*OR(მონაცემები!$AF224&gt;AA$1,მონაცემები!$AF224="")*((AA$1-მონაცემები!$I224)/365)),0)</f>
        <v>0.95616438356164379</v>
      </c>
      <c r="AB224" s="8">
        <f>IF(მონაცემები!$I224&lt;&gt;"არ დაწყებულა",((AB$1&gt;მონაცემები!$I224)*OR(მონაცემები!$AF224&gt;AB$1,მონაცემები!$AF224="")*((AB$1-მონაცემები!$I224)/365)),0)</f>
        <v>1.0328767123287672</v>
      </c>
      <c r="AC224" s="8">
        <f>IF(მონაცემები!$I224&lt;&gt;"არ დაწყებულა",((AC$1&gt;მონაცემები!$I224)*OR(მონაცემები!$AF224&gt;AC$1,მონაცემები!$AF224="")*((AC$1-მონაცემები!$I224)/365)),0)</f>
        <v>1.1178082191780823</v>
      </c>
      <c r="AD224" s="8">
        <f>IF(მონაცემები!$I224&lt;&gt;"არ დაწყებულა",((AD$1&gt;მონაცემები!$I224)*OR(მონაცემები!$AF224&gt;AD$1,მონაცემები!$AF224="")*((AD$1-მონაცემები!$I224)/365)),0)</f>
        <v>0</v>
      </c>
      <c r="AE224" s="8">
        <f>IF(მონაცემები!$I224&lt;&gt;"არ დაწყებულა",((AE$1&gt;მონაცემები!$I224)*OR(მონაცემები!$AF224&gt;AE$1,მონაცემები!$AF224="")*((AE$1-მონაცემები!$I224)/365)),0)</f>
        <v>0</v>
      </c>
      <c r="AF224" s="8">
        <f>IF(მონაცემები!$I224&lt;&gt;"არ დაწყებულა",((AF$1&gt;მონაცემები!$I224)*OR(მონაცემები!$AF224&gt;AF$1,მონაცემები!$AF224="")*((AF$1-მონაცემები!$I224)/365)),0)</f>
        <v>0</v>
      </c>
      <c r="AG224" s="8">
        <f>IF(მონაცემები!$I224&lt;&gt;"არ დაწყებულა",((AG$1&gt;მონაცემები!$I224)*OR(მონაცემები!$AF224&gt;AG$1,მონაცემები!$AF224="")*((AG$1-მონაცემები!$I224)/365)),0)</f>
        <v>0</v>
      </c>
      <c r="AH224" s="8">
        <f>IF(მონაცემები!$I224&lt;&gt;"არ დაწყებულა",((AH$1&gt;მონაცემები!$I224)*OR(მონაცემები!$AF224&gt;AH$1,მონაცემები!$AF224="")*((AH$1-მონაცემები!$I224)/365)),0)</f>
        <v>0</v>
      </c>
      <c r="AI224" s="8">
        <f>IF(მონაცემები!$I224&lt;&gt;"არ დაწყებულა",((AI$1&gt;მონაცემები!$I224)*OR(მონაცემები!$AF224&gt;AI$1,მონაცემები!$AF224="")*((AI$1-მონაცემები!$I224)/365)),0)</f>
        <v>0</v>
      </c>
      <c r="AJ224" s="8">
        <f>IF(მონაცემები!$I224&lt;&gt;"არ დაწყებულა",((AJ$1&gt;მონაცემები!$I224)*OR(მონაცემები!$AF224&gt;AJ$1,მონაცემები!$AF224="")*((AJ$1-მონაცემები!$I224)/365)),0)</f>
        <v>0</v>
      </c>
      <c r="AK224" s="8">
        <f>IF(მონაცემები!$I224&lt;&gt;"არ დაწყებულა",((AK$1&gt;მონაცემები!$I224)*OR(მონაცემები!$AF224&gt;AK$1,მონაცემები!$AF224="")*((AK$1-მონაცემები!$I224)/365)),0)</f>
        <v>0</v>
      </c>
      <c r="AL224" s="8">
        <f>IF(მონაცემები!$I224&lt;&gt;"არ დაწყებულა",((AL$1&gt;მონაცემები!$I224)*OR(მონაცემები!$AF224&gt;AL$1,მონაცემები!$AF224="")*((AL$1-მონაცემები!$I224)/365)),0)</f>
        <v>0</v>
      </c>
      <c r="AM224" s="8">
        <f>IF(მონაცემები!$I224&lt;&gt;"არ დაწყებულა",((AM$1&gt;მონაცემები!$I224)*OR(მონაცემები!$AF224&gt;AM$1,მონაცემები!$AF224="")*((AM$1-მონაცემები!$I224)/365)),0)</f>
        <v>0</v>
      </c>
      <c r="AN224" s="8">
        <f>IF(მონაცემები!$I224&lt;&gt;"არ დაწყებულა",((AN$1&gt;მონაცემები!$I224)*OR(მონაცემები!$AF224&gt;AN$1,მონაცემები!$AF224="")*((AN$1-მონაცემები!$I224)/365)),0)</f>
        <v>0</v>
      </c>
      <c r="AO224" s="8">
        <f>IF(მონაცემები!$I224&lt;&gt;"არ დაწყებულა",((AO$1&gt;მონაცემები!$I224)*OR(მონაცემები!$AF224&gt;AO$1,მონაცემები!$AF224="")*((AO$1-მონაცემები!$I224)/365)),0)</f>
        <v>0</v>
      </c>
      <c r="AP224" s="8">
        <f>IF(მონაცემები!$I224&lt;&gt;"არ დაწყებულა",((AP$1&gt;მონაცემები!$I224)*OR(მონაცემები!$AF224&gt;AP$1,მონაცემები!$AF224="")*((AP$1-მონაცემები!$I224)/365)),0)</f>
        <v>0</v>
      </c>
      <c r="AQ224" s="8">
        <f>IF(მონაცემები!$I224&lt;&gt;"არ დაწყებულა",((AQ$1&gt;მონაცემები!$I224)*OR(მონაცემები!$AF224&gt;AQ$1,მონაცემები!$AF224="")*((AQ$1-მონაცემები!$I224)/365)),0)</f>
        <v>0</v>
      </c>
      <c r="AR224" s="8">
        <f>IF(მონაცემები!$I224&lt;&gt;"არ დაწყებულა",((AR$1&gt;მონაცემები!$I224)*OR(მონაცემები!$AF224&gt;AR$1,მონაცემები!$AF224="")*((AR$1-მონაცემები!$I224)/365)),0)</f>
        <v>0</v>
      </c>
      <c r="AS224" s="8">
        <f>IF(მონაცემები!$I224&lt;&gt;"არ დაწყებულა",((AS$1&gt;მონაცემები!$I224)*OR(მონაცემები!$AF224&gt;AS$1,მონაცემები!$AF224="")*((AS$1-მონაცემები!$I224)/365)),0)</f>
        <v>0</v>
      </c>
      <c r="AT224" s="8">
        <f>IF(მონაცემები!$I224&lt;&gt;"არ დაწყებულა",((AT$1&gt;მონაცემები!$I224)*OR(მონაცემები!$AF224&gt;AT$1,მონაცემები!$AF224="")*((AT$1-მონაცემები!$I224)/365)),0)</f>
        <v>0</v>
      </c>
      <c r="AU224" s="8">
        <f>IF(მონაცემები!$I224&lt;&gt;"არ დაწყებულა",((AU$1&gt;მონაცემები!$I224)*OR(მონაცემები!$AF224&gt;AU$1,მონაცემები!$AF224="")*((AU$1-მონაცემები!$I224)/365)),0)</f>
        <v>0</v>
      </c>
      <c r="AV224" s="8">
        <f>IF(მონაცემები!$I224&lt;&gt;"არ დაწყებულა",((AV$1&gt;მონაცემები!$I224)*OR(მონაცემები!$AF224&gt;AV$1,მონაცემები!$AF224="")*((AV$1-მონაცემები!$I224)/365)),0)</f>
        <v>0</v>
      </c>
      <c r="AW224" s="8">
        <f>IF(მონაცემები!$I224&lt;&gt;"არ დაწყებულა",((AW$1&gt;მონაცემები!$I224)*OR(მონაცემები!$AF224&gt;AW$1,მონაცემები!$AF224="")*((AW$1-მონაცემები!$I224)/365)),0)</f>
        <v>0</v>
      </c>
      <c r="AX224" s="8">
        <f>IF(მონაცემები!$I224&lt;&gt;"არ დაწყებულა",((AX$1&gt;მონაცემები!$I224)*OR(მონაცემები!$AF224&gt;AX$1,მონაცემები!$AF224="")*((AX$1-მონაცემები!$I224)/365)),0)</f>
        <v>0</v>
      </c>
      <c r="AY224" s="8">
        <f>IF(მონაცემები!$I224&lt;&gt;"არ დაწყებულა",((AY$1&gt;მონაცემები!$I224)*OR(მონაცემები!$AF224&gt;AY$1,მონაცემები!$AF224="")*((AY$1-მონაცემები!$I224)/365)),0)</f>
        <v>0</v>
      </c>
      <c r="AZ224" s="8">
        <f>IF(მონაცემები!$I224&lt;&gt;"არ დაწყებულა",((AZ$1&gt;მონაცემები!$I224)*OR(მონაცემები!$AF224&gt;AZ$1,მონაცემები!$AF224="")*((AZ$1-მონაცემები!$I224)/365)),0)</f>
        <v>0</v>
      </c>
      <c r="BA224" s="8">
        <f>IF(მონაცემები!$I224&lt;&gt;"არ დაწყებულა",((BA$1&gt;მონაცემები!$I224)*OR(მონაცემები!$AF224&gt;BA$1,მონაცემები!$AF224="")*((BA$1-მონაცემები!$I224)/365)),0)</f>
        <v>0</v>
      </c>
      <c r="BB224" s="8">
        <f>IF(მონაცემები!$I224&lt;&gt;"არ დაწყებულა",((BB$1&gt;მონაცემები!$I224)*OR(მონაცემები!$AF224&gt;BB$1,მონაცემები!$AF224="")*((BB$1-მონაცემები!$I224)/365)),0)</f>
        <v>0</v>
      </c>
      <c r="BC224" s="8">
        <f>IF(მონაცემები!$I224&lt;&gt;"არ დაწყებულა",((BC$1&gt;მონაცემები!$I224)*OR(მონაცემები!$AF224&gt;BC$1,მონაცემები!$AF224="")*((BC$1-მონაცემები!$I224)/365)),0)</f>
        <v>0</v>
      </c>
      <c r="BD224" s="8">
        <f>IF(მონაცემები!$I224&lt;&gt;"არ დაწყებულა",((BD$1&gt;მონაცემები!$I224)*OR(მონაცემები!$AF224&gt;BD$1,მონაცემები!$AF224="")*((BD$1-მონაცემები!$I224)/365)),0)</f>
        <v>0</v>
      </c>
    </row>
    <row r="225" spans="2:56">
      <c r="B225" s="8">
        <f>IF(მონაცემები!$I225&lt;&gt;"არ დაწყებულა",((B$1&gt;მონაცემები!$I225)*OR(მონაცემები!$AF225&gt;B$1,მონაცემები!$AF225="")*((B$1-მონაცემები!$I225)/365)),0)</f>
        <v>0</v>
      </c>
      <c r="C225" s="8">
        <f>IF(მონაცემები!$I225&lt;&gt;"არ დაწყებულა",((C$1&gt;მონაცემები!$I225)*OR(მონაცემები!$AF225&gt;C$1,მონაცემები!$AF225="")*((C$1-მონაცემები!$I225)/365)),0)</f>
        <v>0</v>
      </c>
      <c r="D225" s="8">
        <f>IF(მონაცემები!$I225&lt;&gt;"არ დაწყებულა",((D$1&gt;მონაცემები!$I225)*OR(მონაცემები!$AF225&gt;D$1,მონაცემები!$AF225="")*((D$1-მონაცემები!$I225)/365)),0)</f>
        <v>0</v>
      </c>
      <c r="E225" s="8">
        <f>IF(მონაცემები!$I225&lt;&gt;"არ დაწყებულა",((E$1&gt;მონაცემები!$I225)*OR(მონაცემები!$AF225&gt;E$1,მონაცემები!$AF225="")*((E$1-მონაცემები!$I225)/365)),0)</f>
        <v>0</v>
      </c>
      <c r="F225" s="8">
        <f>IF(მონაცემები!$I225&lt;&gt;"არ დაწყებულა",((F$1&gt;მონაცემები!$I225)*OR(მონაცემები!$AF225&gt;F$1,მონაცემები!$AF225="")*((F$1-მონაცემები!$I225)/365)),0)</f>
        <v>0</v>
      </c>
      <c r="G225" s="8">
        <f>IF(მონაცემები!$I225&lt;&gt;"არ დაწყებულა",((G$1&gt;მონაცემები!$I225)*OR(მონაცემები!$AF225&gt;G$1,მონაცემები!$AF225="")*((G$1-მონაცემები!$I225)/365)),0)</f>
        <v>0</v>
      </c>
      <c r="H225" s="8">
        <f>IF(მონაცემები!$I225&lt;&gt;"არ დაწყებულა",((H$1&gt;მონაცემები!$I225)*OR(მონაცემები!$AF225&gt;H$1,მონაცემები!$AF225="")*((H$1-მონაცემები!$I225)/365)),0)</f>
        <v>0</v>
      </c>
      <c r="I225" s="8">
        <f>IF(მონაცემები!$I225&lt;&gt;"არ დაწყებულა",((I$1&gt;მონაცემები!$I225)*OR(მონაცემები!$AF225&gt;I$1,მონაცემები!$AF225="")*((I$1-მონაცემები!$I225)/365)),0)</f>
        <v>0</v>
      </c>
      <c r="J225" s="8">
        <f>IF(მონაცემები!$I225&lt;&gt;"არ დაწყებულა",((J$1&gt;მონაცემები!$I225)*OR(მონაცემები!$AF225&gt;J$1,მონაცემები!$AF225="")*((J$1-მონაცემები!$I225)/365)),0)</f>
        <v>0</v>
      </c>
      <c r="K225" s="8">
        <f>IF(მონაცემები!$I225&lt;&gt;"არ დაწყებულა",((K$1&gt;მონაცემები!$I225)*OR(მონაცემები!$AF225&gt;K$1,მონაცემები!$AF225="")*((K$1-მონაცემები!$I225)/365)),0)</f>
        <v>0</v>
      </c>
      <c r="L225" s="8">
        <f>IF(მონაცემები!$I225&lt;&gt;"არ დაწყებულა",((L$1&gt;მონაცემები!$I225)*OR(მონაცემები!$AF225&gt;L$1,მონაცემები!$AF225="")*((L$1-მონაცემები!$I225)/365)),0)</f>
        <v>0</v>
      </c>
      <c r="M225" s="8">
        <f>IF(მონაცემები!$I225&lt;&gt;"არ დაწყებულა",((M$1&gt;მონაცემები!$I225)*OR(მონაცემები!$AF225&gt;M$1,მონაცემები!$AF225="")*((M$1-მონაცემები!$I225)/365)),0)</f>
        <v>0</v>
      </c>
      <c r="N225" s="8">
        <f>IF(მონაცემები!$I225&lt;&gt;"არ დაწყებულა",((N$1&gt;მონაცემები!$I225)*OR(მონაცემები!$AF225&gt;N$1,მონაცემები!$AF225="")*((N$1-მონაცემები!$I225)/365)),0)</f>
        <v>0</v>
      </c>
      <c r="O225" s="8">
        <f>IF(მონაცემები!$I225&lt;&gt;"არ დაწყებულა",((O$1&gt;მონაცემები!$I225)*OR(მონაცემები!$AF225&gt;O$1,მონაცემები!$AF225="")*((O$1-მონაცემები!$I225)/365)),0)</f>
        <v>0</v>
      </c>
      <c r="P225" s="8">
        <f>IF(მონაცემები!$I225&lt;&gt;"არ დაწყებულა",((P$1&gt;მონაცემები!$I225)*OR(მონაცემები!$AF225&gt;P$1,მონაცემები!$AF225="")*((P$1-მონაცემები!$I225)/365)),0)</f>
        <v>0</v>
      </c>
      <c r="Q225" s="8">
        <f>IF(მონაცემები!$I225&lt;&gt;"არ დაწყებულა",((Q$1&gt;მონაცემები!$I225)*OR(მონაცემები!$AF225&gt;Q$1,მონაცემები!$AF225="")*((Q$1-მონაცემები!$I225)/365)),0)</f>
        <v>0</v>
      </c>
      <c r="R225" s="8">
        <f>IF(მონაცემები!$I225&lt;&gt;"არ დაწყებულა",((R$1&gt;მონაცემები!$I225)*OR(მონაცემები!$AF225&gt;R$1,მონაცემები!$AF225="")*((R$1-მონაცემები!$I225)/365)),0)</f>
        <v>0</v>
      </c>
      <c r="S225" s="8">
        <f>IF(მონაცემები!$I225&lt;&gt;"არ დაწყებულა",((S$1&gt;მონაცემები!$I225)*OR(მონაცემები!$AF225&gt;S$1,მონაცემები!$AF225="")*((S$1-მონაცემები!$I225)/365)),0)</f>
        <v>0</v>
      </c>
      <c r="T225" s="8">
        <f>IF(მონაცემები!$I225&lt;&gt;"არ დაწყებულა",((T$1&gt;მონაცემები!$I225)*OR(მონაცემები!$AF225&gt;T$1,მონაცემები!$AF225="")*((T$1-მონაცემები!$I225)/365)),0)</f>
        <v>0</v>
      </c>
      <c r="U225" s="8">
        <f>IF(მონაცემები!$I225&lt;&gt;"არ დაწყებულა",((U$1&gt;მონაცემები!$I225)*OR(მონაცემები!$AF225&gt;U$1,მონაცემები!$AF225="")*((U$1-მონაცემები!$I225)/365)),0)</f>
        <v>0</v>
      </c>
      <c r="V225" s="8">
        <f>IF(მონაცემები!$I225&lt;&gt;"არ დაწყებულა",((V$1&gt;მონაცემები!$I225)*OR(მონაცემები!$AF225&gt;V$1,მონაცემები!$AF225="")*((V$1-მონაცემები!$I225)/365)),0)</f>
        <v>0</v>
      </c>
      <c r="W225" s="8">
        <f>IF(მონაცემები!$I225&lt;&gt;"არ დაწყებულა",((W$1&gt;მონაცემები!$I225)*OR(მონაცემები!$AF225&gt;W$1,მონაცემები!$AF225="")*((W$1-მონაცემები!$I225)/365)),0)</f>
        <v>0</v>
      </c>
      <c r="X225" s="8">
        <f>IF(მონაცემები!$I225&lt;&gt;"არ დაწყებულა",((X$1&gt;მონაცემები!$I225)*OR(მონაცემები!$AF225&gt;X$1,მონაცემები!$AF225="")*((X$1-მონაცემები!$I225)/365)),0)</f>
        <v>0</v>
      </c>
      <c r="Y225" s="8">
        <f>IF(მონაცემები!$I225&lt;&gt;"არ დაწყებულა",((Y$1&gt;მონაცემები!$I225)*OR(მონაცემები!$AF225&gt;Y$1,მონაცემები!$AF225="")*((Y$1-მონაცემები!$I225)/365)),0)</f>
        <v>0</v>
      </c>
      <c r="Z225" s="8">
        <f>IF(მონაცემები!$I225&lt;&gt;"არ დაწყებულა",((Z$1&gt;მონაცემები!$I225)*OR(მონაცემები!$AF225&gt;Z$1,მონაცემები!$AF225="")*((Z$1-მონაცემები!$I225)/365)),0)</f>
        <v>0</v>
      </c>
      <c r="AA225" s="8">
        <f>IF(მონაცემები!$I225&lt;&gt;"არ დაწყებულა",((AA$1&gt;მონაცემები!$I225)*OR(მონაცემები!$AF225&gt;AA$1,მონაცემები!$AF225="")*((AA$1-მონაცემები!$I225)/365)),0)</f>
        <v>0</v>
      </c>
      <c r="AB225" s="8">
        <f>IF(მონაცემები!$I225&lt;&gt;"არ დაწყებულა",((AB$1&gt;მონაცემები!$I225)*OR(მონაცემები!$AF225&gt;AB$1,მონაცემები!$AF225="")*((AB$1-მონაცემები!$I225)/365)),0)</f>
        <v>0</v>
      </c>
      <c r="AC225" s="8">
        <f>IF(მონაცემები!$I225&lt;&gt;"არ დაწყებულა",((AC$1&gt;მონაცემები!$I225)*OR(მონაცემები!$AF225&gt;AC$1,მონაცემები!$AF225="")*((AC$1-მონაცემები!$I225)/365)),0)</f>
        <v>0</v>
      </c>
      <c r="AD225" s="8">
        <f>IF(მონაცემები!$I225&lt;&gt;"არ დაწყებულა",((AD$1&gt;მონაცემები!$I225)*OR(მონაცემები!$AF225&gt;AD$1,მონაცემები!$AF225="")*((AD$1-მონაცემები!$I225)/365)),0)</f>
        <v>0</v>
      </c>
      <c r="AE225" s="8">
        <f>IF(მონაცემები!$I225&lt;&gt;"არ დაწყებულა",((AE$1&gt;მონაცემები!$I225)*OR(მონაცემები!$AF225&gt;AE$1,მონაცემები!$AF225="")*((AE$1-მონაცემები!$I225)/365)),0)</f>
        <v>0</v>
      </c>
      <c r="AF225" s="8">
        <f>IF(მონაცემები!$I225&lt;&gt;"არ დაწყებულა",((AF$1&gt;მონაცემები!$I225)*OR(მონაცემები!$AF225&gt;AF$1,მონაცემები!$AF225="")*((AF$1-მონაცემები!$I225)/365)),0)</f>
        <v>0</v>
      </c>
      <c r="AG225" s="8">
        <f>IF(მონაცემები!$I225&lt;&gt;"არ დაწყებულა",((AG$1&gt;მონაცემები!$I225)*OR(მონაცემები!$AF225&gt;AG$1,მონაცემები!$AF225="")*((AG$1-მონაცემები!$I225)/365)),0)</f>
        <v>0</v>
      </c>
      <c r="AH225" s="8">
        <f>IF(მონაცემები!$I225&lt;&gt;"არ დაწყებულა",((AH$1&gt;მონაცემები!$I225)*OR(მონაცემები!$AF225&gt;AH$1,მონაცემები!$AF225="")*((AH$1-მონაცემები!$I225)/365)),0)</f>
        <v>0</v>
      </c>
      <c r="AI225" s="8">
        <f>IF(მონაცემები!$I225&lt;&gt;"არ დაწყებულა",((AI$1&gt;მონაცემები!$I225)*OR(მონაცემები!$AF225&gt;AI$1,მონაცემები!$AF225="")*((AI$1-მონაცემები!$I225)/365)),0)</f>
        <v>0</v>
      </c>
      <c r="AJ225" s="8">
        <f>IF(მონაცემები!$I225&lt;&gt;"არ დაწყებულა",((AJ$1&gt;მონაცემები!$I225)*OR(მონაცემები!$AF225&gt;AJ$1,მონაცემები!$AF225="")*((AJ$1-მონაცემები!$I225)/365)),0)</f>
        <v>0</v>
      </c>
      <c r="AK225" s="8">
        <f>IF(მონაცემები!$I225&lt;&gt;"არ დაწყებულა",((AK$1&gt;მონაცემები!$I225)*OR(მონაცემები!$AF225&gt;AK$1,მონაცემები!$AF225="")*((AK$1-მონაცემები!$I225)/365)),0)</f>
        <v>0</v>
      </c>
      <c r="AL225" s="8">
        <f>IF(მონაცემები!$I225&lt;&gt;"არ დაწყებულა",((AL$1&gt;მონაცემები!$I225)*OR(მონაცემები!$AF225&gt;AL$1,მონაცემები!$AF225="")*((AL$1-მონაცემები!$I225)/365)),0)</f>
        <v>0</v>
      </c>
      <c r="AM225" s="8">
        <f>IF(მონაცემები!$I225&lt;&gt;"არ დაწყებულა",((AM$1&gt;მონაცემები!$I225)*OR(მონაცემები!$AF225&gt;AM$1,მონაცემები!$AF225="")*((AM$1-მონაცემები!$I225)/365)),0)</f>
        <v>0</v>
      </c>
      <c r="AN225" s="8">
        <f>IF(მონაცემები!$I225&lt;&gt;"არ დაწყებულა",((AN$1&gt;მონაცემები!$I225)*OR(მონაცემები!$AF225&gt;AN$1,მონაცემები!$AF225="")*((AN$1-მონაცემები!$I225)/365)),0)</f>
        <v>0</v>
      </c>
      <c r="AO225" s="8">
        <f>IF(მონაცემები!$I225&lt;&gt;"არ დაწყებულა",((AO$1&gt;მონაცემები!$I225)*OR(მონაცემები!$AF225&gt;AO$1,მონაცემები!$AF225="")*((AO$1-მონაცემები!$I225)/365)),0)</f>
        <v>0</v>
      </c>
      <c r="AP225" s="8">
        <f>IF(მონაცემები!$I225&lt;&gt;"არ დაწყებულა",((AP$1&gt;მონაცემები!$I225)*OR(მონაცემები!$AF225&gt;AP$1,მონაცემები!$AF225="")*((AP$1-მონაცემები!$I225)/365)),0)</f>
        <v>0</v>
      </c>
      <c r="AQ225" s="8">
        <f>IF(მონაცემები!$I225&lt;&gt;"არ დაწყებულა",((AQ$1&gt;მონაცემები!$I225)*OR(მონაცემები!$AF225&gt;AQ$1,მონაცემები!$AF225="")*((AQ$1-მონაცემები!$I225)/365)),0)</f>
        <v>0</v>
      </c>
      <c r="AR225" s="8">
        <f>IF(მონაცემები!$I225&lt;&gt;"არ დაწყებულა",((AR$1&gt;მონაცემები!$I225)*OR(მონაცემები!$AF225&gt;AR$1,მონაცემები!$AF225="")*((AR$1-მონაცემები!$I225)/365)),0)</f>
        <v>0</v>
      </c>
      <c r="AS225" s="8">
        <f>IF(მონაცემები!$I225&lt;&gt;"არ დაწყებულა",((AS$1&gt;მონაცემები!$I225)*OR(მონაცემები!$AF225&gt;AS$1,მონაცემები!$AF225="")*((AS$1-მონაცემები!$I225)/365)),0)</f>
        <v>0</v>
      </c>
      <c r="AT225" s="8">
        <f>IF(მონაცემები!$I225&lt;&gt;"არ დაწყებულა",((AT$1&gt;მონაცემები!$I225)*OR(მონაცემები!$AF225&gt;AT$1,მონაცემები!$AF225="")*((AT$1-მონაცემები!$I225)/365)),0)</f>
        <v>0</v>
      </c>
      <c r="AU225" s="8">
        <f>IF(მონაცემები!$I225&lt;&gt;"არ დაწყებულა",((AU$1&gt;მონაცემები!$I225)*OR(მონაცემები!$AF225&gt;AU$1,მონაცემები!$AF225="")*((AU$1-მონაცემები!$I225)/365)),0)</f>
        <v>0</v>
      </c>
      <c r="AV225" s="8">
        <f>IF(მონაცემები!$I225&lt;&gt;"არ დაწყებულა",((AV$1&gt;მონაცემები!$I225)*OR(მონაცემები!$AF225&gt;AV$1,მონაცემები!$AF225="")*((AV$1-მონაცემები!$I225)/365)),0)</f>
        <v>0</v>
      </c>
      <c r="AW225" s="8">
        <f>IF(მონაცემები!$I225&lt;&gt;"არ დაწყებულა",((AW$1&gt;მონაცემები!$I225)*OR(მონაცემები!$AF225&gt;AW$1,მონაცემები!$AF225="")*((AW$1-მონაცემები!$I225)/365)),0)</f>
        <v>0</v>
      </c>
      <c r="AX225" s="8">
        <f>IF(მონაცემები!$I225&lt;&gt;"არ დაწყებულა",((AX$1&gt;მონაცემები!$I225)*OR(მონაცემები!$AF225&gt;AX$1,მონაცემები!$AF225="")*((AX$1-მონაცემები!$I225)/365)),0)</f>
        <v>0</v>
      </c>
      <c r="AY225" s="8">
        <f>IF(მონაცემები!$I225&lt;&gt;"არ დაწყებულა",((AY$1&gt;მონაცემები!$I225)*OR(მონაცემები!$AF225&gt;AY$1,მონაცემები!$AF225="")*((AY$1-მონაცემები!$I225)/365)),0)</f>
        <v>0</v>
      </c>
      <c r="AZ225" s="8">
        <f>IF(მონაცემები!$I225&lt;&gt;"არ დაწყებულა",((AZ$1&gt;მონაცემები!$I225)*OR(მონაცემები!$AF225&gt;AZ$1,მონაცემები!$AF225="")*((AZ$1-მონაცემები!$I225)/365)),0)</f>
        <v>0</v>
      </c>
      <c r="BA225" s="8">
        <f>IF(მონაცემები!$I225&lt;&gt;"არ დაწყებულა",((BA$1&gt;მონაცემები!$I225)*OR(მონაცემები!$AF225&gt;BA$1,მონაცემები!$AF225="")*((BA$1-მონაცემები!$I225)/365)),0)</f>
        <v>0</v>
      </c>
      <c r="BB225" s="8">
        <f>IF(მონაცემები!$I225&lt;&gt;"არ დაწყებულა",((BB$1&gt;მონაცემები!$I225)*OR(მონაცემები!$AF225&gt;BB$1,მონაცემები!$AF225="")*((BB$1-მონაცემები!$I225)/365)),0)</f>
        <v>0</v>
      </c>
      <c r="BC225" s="8">
        <f>IF(მონაცემები!$I225&lt;&gt;"არ დაწყებულა",((BC$1&gt;მონაცემები!$I225)*OR(მონაცემები!$AF225&gt;BC$1,მონაცემები!$AF225="")*((BC$1-მონაცემები!$I225)/365)),0)</f>
        <v>0</v>
      </c>
      <c r="BD225" s="8">
        <f>IF(მონაცემები!$I225&lt;&gt;"არ დაწყებულა",((BD$1&gt;მონაცემები!$I225)*OR(მონაცემები!$AF225&gt;BD$1,მონაცემები!$AF225="")*((BD$1-მონაცემები!$I225)/365)),0)</f>
        <v>0</v>
      </c>
    </row>
    <row r="226" spans="2:56">
      <c r="B226" s="8">
        <f>IF(მონაცემები!$I226&lt;&gt;"არ დაწყებულა",((B$1&gt;მონაცემები!$I226)*OR(მონაცემები!$AF226&gt;B$1,მონაცემები!$AF226="")*((B$1-მონაცემები!$I226)/365)),0)</f>
        <v>0</v>
      </c>
      <c r="C226" s="8">
        <f>IF(მონაცემები!$I226&lt;&gt;"არ დაწყებულა",((C$1&gt;მონაცემები!$I226)*OR(მონაცემები!$AF226&gt;C$1,მონაცემები!$AF226="")*((C$1-მონაცემები!$I226)/365)),0)</f>
        <v>0</v>
      </c>
      <c r="D226" s="8">
        <f>IF(მონაცემები!$I226&lt;&gt;"არ დაწყებულა",((D$1&gt;მონაცემები!$I226)*OR(მონაცემები!$AF226&gt;D$1,მონაცემები!$AF226="")*((D$1-მონაცემები!$I226)/365)),0)</f>
        <v>0</v>
      </c>
      <c r="E226" s="8">
        <f>IF(მონაცემები!$I226&lt;&gt;"არ დაწყებულა",((E$1&gt;მონაცემები!$I226)*OR(მონაცემები!$AF226&gt;E$1,მონაცემები!$AF226="")*((E$1-მონაცემები!$I226)/365)),0)</f>
        <v>0</v>
      </c>
      <c r="F226" s="8">
        <f>IF(მონაცემები!$I226&lt;&gt;"არ დაწყებულა",((F$1&gt;მონაცემები!$I226)*OR(მონაცემები!$AF226&gt;F$1,მონაცემები!$AF226="")*((F$1-მონაცემები!$I226)/365)),0)</f>
        <v>0</v>
      </c>
      <c r="G226" s="8">
        <f>IF(მონაცემები!$I226&lt;&gt;"არ დაწყებულა",((G$1&gt;მონაცემები!$I226)*OR(მონაცემები!$AF226&gt;G$1,მონაცემები!$AF226="")*((G$1-მონაცემები!$I226)/365)),0)</f>
        <v>0</v>
      </c>
      <c r="H226" s="8">
        <f>IF(მონაცემები!$I226&lt;&gt;"არ დაწყებულა",((H$1&gt;მონაცემები!$I226)*OR(მონაცემები!$AF226&gt;H$1,მონაცემები!$AF226="")*((H$1-მონაცემები!$I226)/365)),0)</f>
        <v>0</v>
      </c>
      <c r="I226" s="8">
        <f>IF(მონაცემები!$I226&lt;&gt;"არ დაწყებულა",((I$1&gt;მონაცემები!$I226)*OR(მონაცემები!$AF226&gt;I$1,მონაცემები!$AF226="")*((I$1-მონაცემები!$I226)/365)),0)</f>
        <v>0</v>
      </c>
      <c r="J226" s="8">
        <f>IF(მონაცემები!$I226&lt;&gt;"არ დაწყებულა",((J$1&gt;მონაცემები!$I226)*OR(მონაცემები!$AF226&gt;J$1,მონაცემები!$AF226="")*((J$1-მონაცემები!$I226)/365)),0)</f>
        <v>0</v>
      </c>
      <c r="K226" s="8">
        <f>IF(მონაცემები!$I226&lt;&gt;"არ დაწყებულა",((K$1&gt;მონაცემები!$I226)*OR(მონაცემები!$AF226&gt;K$1,მონაცემები!$AF226="")*((K$1-მონაცემები!$I226)/365)),0)</f>
        <v>0</v>
      </c>
      <c r="L226" s="8">
        <f>IF(მონაცემები!$I226&lt;&gt;"არ დაწყებულა",((L$1&gt;მონაცემები!$I226)*OR(მონაცემები!$AF226&gt;L$1,მონაცემები!$AF226="")*((L$1-მონაცემები!$I226)/365)),0)</f>
        <v>0</v>
      </c>
      <c r="M226" s="8">
        <f>IF(მონაცემები!$I226&lt;&gt;"არ დაწყებულა",((M$1&gt;მონაცემები!$I226)*OR(მონაცემები!$AF226&gt;M$1,მონაცემები!$AF226="")*((M$1-მონაცემები!$I226)/365)),0)</f>
        <v>0</v>
      </c>
      <c r="N226" s="8">
        <f>IF(მონაცემები!$I226&lt;&gt;"არ დაწყებულა",((N$1&gt;მონაცემები!$I226)*OR(მონაცემები!$AF226&gt;N$1,მონაცემები!$AF226="")*((N$1-მონაცემები!$I226)/365)),0)</f>
        <v>0</v>
      </c>
      <c r="O226" s="8">
        <f>IF(მონაცემები!$I226&lt;&gt;"არ დაწყებულა",((O$1&gt;მონაცემები!$I226)*OR(მონაცემები!$AF226&gt;O$1,მონაცემები!$AF226="")*((O$1-მონაცემები!$I226)/365)),0)</f>
        <v>0</v>
      </c>
      <c r="P226" s="8">
        <f>IF(მონაცემები!$I226&lt;&gt;"არ დაწყებულა",((P$1&gt;მონაცემები!$I226)*OR(მონაცემები!$AF226&gt;P$1,მონაცემები!$AF226="")*((P$1-მონაცემები!$I226)/365)),0)</f>
        <v>0</v>
      </c>
      <c r="Q226" s="8">
        <f>IF(მონაცემები!$I226&lt;&gt;"არ დაწყებულა",((Q$1&gt;მონაცემები!$I226)*OR(მონაცემები!$AF226&gt;Q$1,მონაცემები!$AF226="")*((Q$1-მონაცემები!$I226)/365)),0)</f>
        <v>0</v>
      </c>
      <c r="R226" s="8">
        <f>IF(მონაცემები!$I226&lt;&gt;"არ დაწყებულა",((R$1&gt;მონაცემები!$I226)*OR(მონაცემები!$AF226&gt;R$1,მონაცემები!$AF226="")*((R$1-მონაცემები!$I226)/365)),0)</f>
        <v>0</v>
      </c>
      <c r="S226" s="8">
        <f>IF(მონაცემები!$I226&lt;&gt;"არ დაწყებულა",((S$1&gt;მონაცემები!$I226)*OR(მონაცემები!$AF226&gt;S$1,მონაცემები!$AF226="")*((S$1-მონაცემები!$I226)/365)),0)</f>
        <v>0</v>
      </c>
      <c r="T226" s="8">
        <f>IF(მონაცემები!$I226&lt;&gt;"არ დაწყებულა",((T$1&gt;მონაცემები!$I226)*OR(მონაცემები!$AF226&gt;T$1,მონაცემები!$AF226="")*((T$1-მონაცემები!$I226)/365)),0)</f>
        <v>0</v>
      </c>
      <c r="U226" s="8">
        <f>IF(მონაცემები!$I226&lt;&gt;"არ დაწყებულა",((U$1&gt;მონაცემები!$I226)*OR(მონაცემები!$AF226&gt;U$1,მონაცემები!$AF226="")*((U$1-მონაცემები!$I226)/365)),0)</f>
        <v>0</v>
      </c>
      <c r="V226" s="8">
        <f>IF(მონაცემები!$I226&lt;&gt;"არ დაწყებულა",((V$1&gt;მონაცემები!$I226)*OR(მონაცემები!$AF226&gt;V$1,მონაცემები!$AF226="")*((V$1-მონაცემები!$I226)/365)),0)</f>
        <v>0</v>
      </c>
      <c r="W226" s="8">
        <f>IF(მონაცემები!$I226&lt;&gt;"არ დაწყებულა",((W$1&gt;მონაცემები!$I226)*OR(მონაცემები!$AF226&gt;W$1,მონაცემები!$AF226="")*((W$1-მონაცემები!$I226)/365)),0)</f>
        <v>0</v>
      </c>
      <c r="X226" s="8">
        <f>IF(მონაცემები!$I226&lt;&gt;"არ დაწყებულა",((X$1&gt;მონაცემები!$I226)*OR(მონაცემები!$AF226&gt;X$1,მონაცემები!$AF226="")*((X$1-მონაცემები!$I226)/365)),0)</f>
        <v>0</v>
      </c>
      <c r="Y226" s="8">
        <f>IF(მონაცემები!$I226&lt;&gt;"არ დაწყებულა",((Y$1&gt;მონაცემები!$I226)*OR(მონაცემები!$AF226&gt;Y$1,მონაცემები!$AF226="")*((Y$1-მონაცემები!$I226)/365)),0)</f>
        <v>0</v>
      </c>
      <c r="Z226" s="8">
        <f>IF(მონაცემები!$I226&lt;&gt;"არ დაწყებულა",((Z$1&gt;მონაცემები!$I226)*OR(მონაცემები!$AF226&gt;Z$1,მონაცემები!$AF226="")*((Z$1-მონაცემები!$I226)/365)),0)</f>
        <v>0</v>
      </c>
      <c r="AA226" s="8">
        <f>IF(მონაცემები!$I226&lt;&gt;"არ დაწყებულა",((AA$1&gt;მონაცემები!$I226)*OR(მონაცემები!$AF226&gt;AA$1,მონაცემები!$AF226="")*((AA$1-მონაცემები!$I226)/365)),0)</f>
        <v>0</v>
      </c>
      <c r="AB226" s="8">
        <f>IF(მონაცემები!$I226&lt;&gt;"არ დაწყებულა",((AB$1&gt;მონაცემები!$I226)*OR(მონაცემები!$AF226&gt;AB$1,მონაცემები!$AF226="")*((AB$1-მონაცემები!$I226)/365)),0)</f>
        <v>0</v>
      </c>
      <c r="AC226" s="8">
        <f>IF(მონაცემები!$I226&lt;&gt;"არ დაწყებულა",((AC$1&gt;მონაცემები!$I226)*OR(მონაცემები!$AF226&gt;AC$1,მონაცემები!$AF226="")*((AC$1-მონაცემები!$I226)/365)),0)</f>
        <v>0</v>
      </c>
      <c r="AD226" s="8">
        <f>IF(მონაცემები!$I226&lt;&gt;"არ დაწყებულა",((AD$1&gt;მონაცემები!$I226)*OR(მონაცემები!$AF226&gt;AD$1,მონაცემები!$AF226="")*((AD$1-მონაცემები!$I226)/365)),0)</f>
        <v>0</v>
      </c>
      <c r="AE226" s="8">
        <f>IF(მონაცემები!$I226&lt;&gt;"არ დაწყებულა",((AE$1&gt;მონაცემები!$I226)*OR(მონაცემები!$AF226&gt;AE$1,მონაცემები!$AF226="")*((AE$1-მონაცემები!$I226)/365)),0)</f>
        <v>0</v>
      </c>
      <c r="AF226" s="8">
        <f>IF(მონაცემები!$I226&lt;&gt;"არ დაწყებულა",((AF$1&gt;მონაცემები!$I226)*OR(მონაცემები!$AF226&gt;AF$1,მონაცემები!$AF226="")*((AF$1-მონაცემები!$I226)/365)),0)</f>
        <v>0</v>
      </c>
      <c r="AG226" s="8">
        <f>IF(მონაცემები!$I226&lt;&gt;"არ დაწყებულა",((AG$1&gt;მონაცემები!$I226)*OR(მონაცემები!$AF226&gt;AG$1,მონაცემები!$AF226="")*((AG$1-მონაცემები!$I226)/365)),0)</f>
        <v>0</v>
      </c>
      <c r="AH226" s="8">
        <f>IF(მონაცემები!$I226&lt;&gt;"არ დაწყებულა",((AH$1&gt;მონაცემები!$I226)*OR(მონაცემები!$AF226&gt;AH$1,მონაცემები!$AF226="")*((AH$1-მონაცემები!$I226)/365)),0)</f>
        <v>0</v>
      </c>
      <c r="AI226" s="8">
        <f>IF(მონაცემები!$I226&lt;&gt;"არ დაწყებულა",((AI$1&gt;მონაცემები!$I226)*OR(მონაცემები!$AF226&gt;AI$1,მონაცემები!$AF226="")*((AI$1-მონაცემები!$I226)/365)),0)</f>
        <v>0</v>
      </c>
      <c r="AJ226" s="8">
        <f>IF(მონაცემები!$I226&lt;&gt;"არ დაწყებულა",((AJ$1&gt;მონაცემები!$I226)*OR(მონაცემები!$AF226&gt;AJ$1,მონაცემები!$AF226="")*((AJ$1-მონაცემები!$I226)/365)),0)</f>
        <v>0</v>
      </c>
      <c r="AK226" s="8">
        <f>IF(მონაცემები!$I226&lt;&gt;"არ დაწყებულა",((AK$1&gt;მონაცემები!$I226)*OR(მონაცემები!$AF226&gt;AK$1,მონაცემები!$AF226="")*((AK$1-მონაცემები!$I226)/365)),0)</f>
        <v>0</v>
      </c>
      <c r="AL226" s="8">
        <f>IF(მონაცემები!$I226&lt;&gt;"არ დაწყებულა",((AL$1&gt;მონაცემები!$I226)*OR(მონაცემები!$AF226&gt;AL$1,მონაცემები!$AF226="")*((AL$1-მონაცემები!$I226)/365)),0)</f>
        <v>0</v>
      </c>
      <c r="AM226" s="8">
        <f>IF(მონაცემები!$I226&lt;&gt;"არ დაწყებულა",((AM$1&gt;მონაცემები!$I226)*OR(მონაცემები!$AF226&gt;AM$1,მონაცემები!$AF226="")*((AM$1-მონაცემები!$I226)/365)),0)</f>
        <v>0</v>
      </c>
      <c r="AN226" s="8">
        <f>IF(მონაცემები!$I226&lt;&gt;"არ დაწყებულა",((AN$1&gt;მონაცემები!$I226)*OR(მონაცემები!$AF226&gt;AN$1,მონაცემები!$AF226="")*((AN$1-მონაცემები!$I226)/365)),0)</f>
        <v>0</v>
      </c>
      <c r="AO226" s="8">
        <f>IF(მონაცემები!$I226&lt;&gt;"არ დაწყებულა",((AO$1&gt;მონაცემები!$I226)*OR(მონაცემები!$AF226&gt;AO$1,მონაცემები!$AF226="")*((AO$1-მონაცემები!$I226)/365)),0)</f>
        <v>0</v>
      </c>
      <c r="AP226" s="8">
        <f>IF(მონაცემები!$I226&lt;&gt;"არ დაწყებულა",((AP$1&gt;მონაცემები!$I226)*OR(მონაცემები!$AF226&gt;AP$1,მონაცემები!$AF226="")*((AP$1-მონაცემები!$I226)/365)),0)</f>
        <v>0</v>
      </c>
      <c r="AQ226" s="8">
        <f>IF(მონაცემები!$I226&lt;&gt;"არ დაწყებულა",((AQ$1&gt;მონაცემები!$I226)*OR(მონაცემები!$AF226&gt;AQ$1,მონაცემები!$AF226="")*((AQ$1-მონაცემები!$I226)/365)),0)</f>
        <v>0</v>
      </c>
      <c r="AR226" s="8">
        <f>IF(მონაცემები!$I226&lt;&gt;"არ დაწყებულა",((AR$1&gt;მონაცემები!$I226)*OR(მონაცემები!$AF226&gt;AR$1,მონაცემები!$AF226="")*((AR$1-მონაცემები!$I226)/365)),0)</f>
        <v>0</v>
      </c>
      <c r="AS226" s="8">
        <f>IF(მონაცემები!$I226&lt;&gt;"არ დაწყებულა",((AS$1&gt;მონაცემები!$I226)*OR(მონაცემები!$AF226&gt;AS$1,მონაცემები!$AF226="")*((AS$1-მონაცემები!$I226)/365)),0)</f>
        <v>0</v>
      </c>
      <c r="AT226" s="8">
        <f>IF(მონაცემები!$I226&lt;&gt;"არ დაწყებულა",((AT$1&gt;მონაცემები!$I226)*OR(მონაცემები!$AF226&gt;AT$1,მონაცემები!$AF226="")*((AT$1-მონაცემები!$I226)/365)),0)</f>
        <v>0</v>
      </c>
      <c r="AU226" s="8">
        <f>IF(მონაცემები!$I226&lt;&gt;"არ დაწყებულა",((AU$1&gt;მონაცემები!$I226)*OR(მონაცემები!$AF226&gt;AU$1,მონაცემები!$AF226="")*((AU$1-მონაცემები!$I226)/365)),0)</f>
        <v>0</v>
      </c>
      <c r="AV226" s="8">
        <f>IF(მონაცემები!$I226&lt;&gt;"არ დაწყებულა",((AV$1&gt;მონაცემები!$I226)*OR(მონაცემები!$AF226&gt;AV$1,მონაცემები!$AF226="")*((AV$1-მონაცემები!$I226)/365)),0)</f>
        <v>0</v>
      </c>
      <c r="AW226" s="8">
        <f>IF(მონაცემები!$I226&lt;&gt;"არ დაწყებულა",((AW$1&gt;მონაცემები!$I226)*OR(მონაცემები!$AF226&gt;AW$1,მონაცემები!$AF226="")*((AW$1-მონაცემები!$I226)/365)),0)</f>
        <v>0</v>
      </c>
      <c r="AX226" s="8">
        <f>IF(მონაცემები!$I226&lt;&gt;"არ დაწყებულა",((AX$1&gt;მონაცემები!$I226)*OR(მონაცემები!$AF226&gt;AX$1,მონაცემები!$AF226="")*((AX$1-მონაცემები!$I226)/365)),0)</f>
        <v>0</v>
      </c>
      <c r="AY226" s="8">
        <f>IF(მონაცემები!$I226&lt;&gt;"არ დაწყებულა",((AY$1&gt;მონაცემები!$I226)*OR(მონაცემები!$AF226&gt;AY$1,მონაცემები!$AF226="")*((AY$1-მონაცემები!$I226)/365)),0)</f>
        <v>0</v>
      </c>
      <c r="AZ226" s="8">
        <f>IF(მონაცემები!$I226&lt;&gt;"არ დაწყებულა",((AZ$1&gt;მონაცემები!$I226)*OR(მონაცემები!$AF226&gt;AZ$1,მონაცემები!$AF226="")*((AZ$1-მონაცემები!$I226)/365)),0)</f>
        <v>0</v>
      </c>
      <c r="BA226" s="8">
        <f>IF(მონაცემები!$I226&lt;&gt;"არ დაწყებულა",((BA$1&gt;მონაცემები!$I226)*OR(მონაცემები!$AF226&gt;BA$1,მონაცემები!$AF226="")*((BA$1-მონაცემები!$I226)/365)),0)</f>
        <v>0</v>
      </c>
      <c r="BB226" s="8">
        <f>IF(მონაცემები!$I226&lt;&gt;"არ დაწყებულა",((BB$1&gt;მონაცემები!$I226)*OR(მონაცემები!$AF226&gt;BB$1,მონაცემები!$AF226="")*((BB$1-მონაცემები!$I226)/365)),0)</f>
        <v>0</v>
      </c>
      <c r="BC226" s="8">
        <f>IF(მონაცემები!$I226&lt;&gt;"არ დაწყებულა",((BC$1&gt;მონაცემები!$I226)*OR(მონაცემები!$AF226&gt;BC$1,მონაცემები!$AF226="")*((BC$1-მონაცემები!$I226)/365)),0)</f>
        <v>0</v>
      </c>
      <c r="BD226" s="8">
        <f>IF(მონაცემები!$I226&lt;&gt;"არ დაწყებულა",((BD$1&gt;მონაცემები!$I226)*OR(მონაცემები!$AF226&gt;BD$1,მონაცემები!$AF226="")*((BD$1-მონაცემები!$I226)/365)),0)</f>
        <v>0</v>
      </c>
    </row>
    <row r="227" spans="2:56">
      <c r="B227" s="8">
        <f>IF(მონაცემები!$I227&lt;&gt;"არ დაწყებულა",((B$1&gt;მონაცემები!$I227)*OR(მონაცემები!$AF227&gt;B$1,მონაცემები!$AF227="")*((B$1-მონაცემები!$I227)/365)),0)</f>
        <v>0</v>
      </c>
      <c r="C227" s="8">
        <f>IF(მონაცემები!$I227&lt;&gt;"არ დაწყებულა",((C$1&gt;მონაცემები!$I227)*OR(მონაცემები!$AF227&gt;C$1,მონაცემები!$AF227="")*((C$1-მონაცემები!$I227)/365)),0)</f>
        <v>0</v>
      </c>
      <c r="D227" s="8">
        <f>IF(მონაცემები!$I227&lt;&gt;"არ დაწყებულა",((D$1&gt;მონაცემები!$I227)*OR(მონაცემები!$AF227&gt;D$1,მონაცემები!$AF227="")*((D$1-მონაცემები!$I227)/365)),0)</f>
        <v>0</v>
      </c>
      <c r="E227" s="8">
        <f>IF(მონაცემები!$I227&lt;&gt;"არ დაწყებულა",((E$1&gt;მონაცემები!$I227)*OR(მონაცემები!$AF227&gt;E$1,მონაცემები!$AF227="")*((E$1-მონაცემები!$I227)/365)),0)</f>
        <v>0</v>
      </c>
      <c r="F227" s="8">
        <f>IF(მონაცემები!$I227&lt;&gt;"არ დაწყებულა",((F$1&gt;მონაცემები!$I227)*OR(მონაცემები!$AF227&gt;F$1,მონაცემები!$AF227="")*((F$1-მონაცემები!$I227)/365)),0)</f>
        <v>0</v>
      </c>
      <c r="G227" s="8">
        <f>IF(მონაცემები!$I227&lt;&gt;"არ დაწყებულა",((G$1&gt;მონაცემები!$I227)*OR(მონაცემები!$AF227&gt;G$1,მონაცემები!$AF227="")*((G$1-მონაცემები!$I227)/365)),0)</f>
        <v>0</v>
      </c>
      <c r="H227" s="8">
        <f>IF(მონაცემები!$I227&lt;&gt;"არ დაწყებულა",((H$1&gt;მონაცემები!$I227)*OR(მონაცემები!$AF227&gt;H$1,მონაცემები!$AF227="")*((H$1-მონაცემები!$I227)/365)),0)</f>
        <v>0</v>
      </c>
      <c r="I227" s="8">
        <f>IF(მონაცემები!$I227&lt;&gt;"არ დაწყებულა",((I$1&gt;მონაცემები!$I227)*OR(მონაცემები!$AF227&gt;I$1,მონაცემები!$AF227="")*((I$1-მონაცემები!$I227)/365)),0)</f>
        <v>0</v>
      </c>
      <c r="J227" s="8">
        <f>IF(მონაცემები!$I227&lt;&gt;"არ დაწყებულა",((J$1&gt;მონაცემები!$I227)*OR(მონაცემები!$AF227&gt;J$1,მონაცემები!$AF227="")*((J$1-მონაცემები!$I227)/365)),0)</f>
        <v>0</v>
      </c>
      <c r="K227" s="8">
        <f>IF(მონაცემები!$I227&lt;&gt;"არ დაწყებულა",((K$1&gt;მონაცემები!$I227)*OR(მონაცემები!$AF227&gt;K$1,მონაცემები!$AF227="")*((K$1-მონაცემები!$I227)/365)),0)</f>
        <v>0</v>
      </c>
      <c r="L227" s="8">
        <f>IF(მონაცემები!$I227&lt;&gt;"არ დაწყებულა",((L$1&gt;მონაცემები!$I227)*OR(მონაცემები!$AF227&gt;L$1,მონაცემები!$AF227="")*((L$1-მონაცემები!$I227)/365)),0)</f>
        <v>0</v>
      </c>
      <c r="M227" s="8">
        <f>IF(მონაცემები!$I227&lt;&gt;"არ დაწყებულა",((M$1&gt;მონაცემები!$I227)*OR(მონაცემები!$AF227&gt;M$1,მონაცემები!$AF227="")*((M$1-მონაცემები!$I227)/365)),0)</f>
        <v>0</v>
      </c>
      <c r="N227" s="8">
        <f>IF(მონაცემები!$I227&lt;&gt;"არ დაწყებულა",((N$1&gt;მონაცემები!$I227)*OR(მონაცემები!$AF227&gt;N$1,მონაცემები!$AF227="")*((N$1-მონაცემები!$I227)/365)),0)</f>
        <v>0</v>
      </c>
      <c r="O227" s="8">
        <f>IF(მონაცემები!$I227&lt;&gt;"არ დაწყებულა",((O$1&gt;მონაცემები!$I227)*OR(მონაცემები!$AF227&gt;O$1,მონაცემები!$AF227="")*((O$1-მონაცემები!$I227)/365)),0)</f>
        <v>0</v>
      </c>
      <c r="P227" s="8">
        <f>IF(მონაცემები!$I227&lt;&gt;"არ დაწყებულა",((P$1&gt;მონაცემები!$I227)*OR(მონაცემები!$AF227&gt;P$1,მონაცემები!$AF227="")*((P$1-მონაცემები!$I227)/365)),0)</f>
        <v>0</v>
      </c>
      <c r="Q227" s="8">
        <f>IF(მონაცემები!$I227&lt;&gt;"არ დაწყებულა",((Q$1&gt;მონაცემები!$I227)*OR(მონაცემები!$AF227&gt;Q$1,მონაცემები!$AF227="")*((Q$1-მონაცემები!$I227)/365)),0)</f>
        <v>0</v>
      </c>
      <c r="R227" s="8">
        <f>IF(მონაცემები!$I227&lt;&gt;"არ დაწყებულა",((R$1&gt;მონაცემები!$I227)*OR(მონაცემები!$AF227&gt;R$1,მონაცემები!$AF227="")*((R$1-მონაცემები!$I227)/365)),0)</f>
        <v>0</v>
      </c>
      <c r="S227" s="8">
        <f>IF(მონაცემები!$I227&lt;&gt;"არ დაწყებულა",((S$1&gt;მონაცემები!$I227)*OR(მონაცემები!$AF227&gt;S$1,მონაცემები!$AF227="")*((S$1-მონაცემები!$I227)/365)),0)</f>
        <v>0</v>
      </c>
      <c r="T227" s="8">
        <f>IF(მონაცემები!$I227&lt;&gt;"არ დაწყებულა",((T$1&gt;მონაცემები!$I227)*OR(მონაცემები!$AF227&gt;T$1,მონაცემები!$AF227="")*((T$1-მონაცემები!$I227)/365)),0)</f>
        <v>0</v>
      </c>
      <c r="U227" s="8">
        <f>IF(მონაცემები!$I227&lt;&gt;"არ დაწყებულა",((U$1&gt;მონაცემები!$I227)*OR(მონაცემები!$AF227&gt;U$1,მონაცემები!$AF227="")*((U$1-მონაცემები!$I227)/365)),0)</f>
        <v>0</v>
      </c>
      <c r="V227" s="8">
        <f>IF(მონაცემები!$I227&lt;&gt;"არ დაწყებულა",((V$1&gt;მონაცემები!$I227)*OR(მონაცემები!$AF227&gt;V$1,მონაცემები!$AF227="")*((V$1-მონაცემები!$I227)/365)),0)</f>
        <v>0</v>
      </c>
      <c r="W227" s="8">
        <f>IF(მონაცემები!$I227&lt;&gt;"არ დაწყებულა",((W$1&gt;მონაცემები!$I227)*OR(მონაცემები!$AF227&gt;W$1,მონაცემები!$AF227="")*((W$1-მონაცემები!$I227)/365)),0)</f>
        <v>0</v>
      </c>
      <c r="X227" s="8">
        <f>IF(მონაცემები!$I227&lt;&gt;"არ დაწყებულა",((X$1&gt;მონაცემები!$I227)*OR(მონაცემები!$AF227&gt;X$1,მონაცემები!$AF227="")*((X$1-მონაცემები!$I227)/365)),0)</f>
        <v>0</v>
      </c>
      <c r="Y227" s="8">
        <f>IF(მონაცემები!$I227&lt;&gt;"არ დაწყებულა",((Y$1&gt;მონაცემები!$I227)*OR(მონაცემები!$AF227&gt;Y$1,მონაცემები!$AF227="")*((Y$1-მონაცემები!$I227)/365)),0)</f>
        <v>0</v>
      </c>
      <c r="Z227" s="8">
        <f>IF(მონაცემები!$I227&lt;&gt;"არ დაწყებულა",((Z$1&gt;მონაცემები!$I227)*OR(მონაცემები!$AF227&gt;Z$1,მონაცემები!$AF227="")*((Z$1-მონაცემები!$I227)/365)),0)</f>
        <v>0</v>
      </c>
      <c r="AA227" s="8">
        <f>IF(მონაცემები!$I227&lt;&gt;"არ დაწყებულა",((AA$1&gt;მონაცემები!$I227)*OR(მონაცემები!$AF227&gt;AA$1,მონაცემები!$AF227="")*((AA$1-მონაცემები!$I227)/365)),0)</f>
        <v>0</v>
      </c>
      <c r="AB227" s="8">
        <f>IF(მონაცემები!$I227&lt;&gt;"არ დაწყებულა",((AB$1&gt;მონაცემები!$I227)*OR(მონაცემები!$AF227&gt;AB$1,მონაცემები!$AF227="")*((AB$1-მონაცემები!$I227)/365)),0)</f>
        <v>0</v>
      </c>
      <c r="AC227" s="8">
        <f>IF(მონაცემები!$I227&lt;&gt;"არ დაწყებულა",((AC$1&gt;მონაცემები!$I227)*OR(მონაცემები!$AF227&gt;AC$1,მონაცემები!$AF227="")*((AC$1-მონაცემები!$I227)/365)),0)</f>
        <v>0</v>
      </c>
      <c r="AD227" s="8">
        <f>IF(მონაცემები!$I227&lt;&gt;"არ დაწყებულა",((AD$1&gt;მონაცემები!$I227)*OR(მონაცემები!$AF227&gt;AD$1,მონაცემები!$AF227="")*((AD$1-მონაცემები!$I227)/365)),0)</f>
        <v>0</v>
      </c>
      <c r="AE227" s="8">
        <f>IF(მონაცემები!$I227&lt;&gt;"არ დაწყებულა",((AE$1&gt;მონაცემები!$I227)*OR(მონაცემები!$AF227&gt;AE$1,მონაცემები!$AF227="")*((AE$1-მონაცემები!$I227)/365)),0)</f>
        <v>0</v>
      </c>
      <c r="AF227" s="8">
        <f>IF(მონაცემები!$I227&lt;&gt;"არ დაწყებულა",((AF$1&gt;მონაცემები!$I227)*OR(მონაცემები!$AF227&gt;AF$1,მონაცემები!$AF227="")*((AF$1-მონაცემები!$I227)/365)),0)</f>
        <v>0</v>
      </c>
      <c r="AG227" s="8">
        <f>IF(მონაცემები!$I227&lt;&gt;"არ დაწყებულა",((AG$1&gt;მონაცემები!$I227)*OR(მონაცემები!$AF227&gt;AG$1,მონაცემები!$AF227="")*((AG$1-მონაცემები!$I227)/365)),0)</f>
        <v>0</v>
      </c>
      <c r="AH227" s="8">
        <f>IF(მონაცემები!$I227&lt;&gt;"არ დაწყებულა",((AH$1&gt;მონაცემები!$I227)*OR(მონაცემები!$AF227&gt;AH$1,მონაცემები!$AF227="")*((AH$1-მონაცემები!$I227)/365)),0)</f>
        <v>0</v>
      </c>
      <c r="AI227" s="8">
        <f>IF(მონაცემები!$I227&lt;&gt;"არ დაწყებულა",((AI$1&gt;მონაცემები!$I227)*OR(მონაცემები!$AF227&gt;AI$1,მონაცემები!$AF227="")*((AI$1-მონაცემები!$I227)/365)),0)</f>
        <v>0</v>
      </c>
      <c r="AJ227" s="8">
        <f>IF(მონაცემები!$I227&lt;&gt;"არ დაწყებულა",((AJ$1&gt;მონაცემები!$I227)*OR(მონაცემები!$AF227&gt;AJ$1,მონაცემები!$AF227="")*((AJ$1-მონაცემები!$I227)/365)),0)</f>
        <v>0</v>
      </c>
      <c r="AK227" s="8">
        <f>IF(მონაცემები!$I227&lt;&gt;"არ დაწყებულა",((AK$1&gt;მონაცემები!$I227)*OR(მონაცემები!$AF227&gt;AK$1,მონაცემები!$AF227="")*((AK$1-მონაცემები!$I227)/365)),0)</f>
        <v>0</v>
      </c>
      <c r="AL227" s="8">
        <f>IF(მონაცემები!$I227&lt;&gt;"არ დაწყებულა",((AL$1&gt;მონაცემები!$I227)*OR(მონაცემები!$AF227&gt;AL$1,მონაცემები!$AF227="")*((AL$1-მონაცემები!$I227)/365)),0)</f>
        <v>0</v>
      </c>
      <c r="AM227" s="8">
        <f>IF(მონაცემები!$I227&lt;&gt;"არ დაწყებულა",((AM$1&gt;მონაცემები!$I227)*OR(მონაცემები!$AF227&gt;AM$1,მონაცემები!$AF227="")*((AM$1-მონაცემები!$I227)/365)),0)</f>
        <v>0</v>
      </c>
      <c r="AN227" s="8">
        <f>IF(მონაცემები!$I227&lt;&gt;"არ დაწყებულა",((AN$1&gt;მონაცემები!$I227)*OR(მონაცემები!$AF227&gt;AN$1,მონაცემები!$AF227="")*((AN$1-მონაცემები!$I227)/365)),0)</f>
        <v>0</v>
      </c>
      <c r="AO227" s="8">
        <f>IF(მონაცემები!$I227&lt;&gt;"არ დაწყებულა",((AO$1&gt;მონაცემები!$I227)*OR(მონაცემები!$AF227&gt;AO$1,მონაცემები!$AF227="")*((AO$1-მონაცემები!$I227)/365)),0)</f>
        <v>0</v>
      </c>
      <c r="AP227" s="8">
        <f>IF(მონაცემები!$I227&lt;&gt;"არ დაწყებულა",((AP$1&gt;მონაცემები!$I227)*OR(მონაცემები!$AF227&gt;AP$1,მონაცემები!$AF227="")*((AP$1-მონაცემები!$I227)/365)),0)</f>
        <v>0</v>
      </c>
      <c r="AQ227" s="8">
        <f>IF(მონაცემები!$I227&lt;&gt;"არ დაწყებულა",((AQ$1&gt;მონაცემები!$I227)*OR(მონაცემები!$AF227&gt;AQ$1,მონაცემები!$AF227="")*((AQ$1-მონაცემები!$I227)/365)),0)</f>
        <v>0</v>
      </c>
      <c r="AR227" s="8">
        <f>IF(მონაცემები!$I227&lt;&gt;"არ დაწყებულა",((AR$1&gt;მონაცემები!$I227)*OR(მონაცემები!$AF227&gt;AR$1,მონაცემები!$AF227="")*((AR$1-მონაცემები!$I227)/365)),0)</f>
        <v>0</v>
      </c>
      <c r="AS227" s="8">
        <f>IF(მონაცემები!$I227&lt;&gt;"არ დაწყებულა",((AS$1&gt;მონაცემები!$I227)*OR(მონაცემები!$AF227&gt;AS$1,მონაცემები!$AF227="")*((AS$1-მონაცემები!$I227)/365)),0)</f>
        <v>0</v>
      </c>
      <c r="AT227" s="8">
        <f>IF(მონაცემები!$I227&lt;&gt;"არ დაწყებულა",((AT$1&gt;მონაცემები!$I227)*OR(მონაცემები!$AF227&gt;AT$1,მონაცემები!$AF227="")*((AT$1-მონაცემები!$I227)/365)),0)</f>
        <v>0</v>
      </c>
      <c r="AU227" s="8">
        <f>IF(მონაცემები!$I227&lt;&gt;"არ დაწყებულა",((AU$1&gt;მონაცემები!$I227)*OR(მონაცემები!$AF227&gt;AU$1,მონაცემები!$AF227="")*((AU$1-მონაცემები!$I227)/365)),0)</f>
        <v>0</v>
      </c>
      <c r="AV227" s="8">
        <f>IF(მონაცემები!$I227&lt;&gt;"არ დაწყებულა",((AV$1&gt;მონაცემები!$I227)*OR(მონაცემები!$AF227&gt;AV$1,მონაცემები!$AF227="")*((AV$1-მონაცემები!$I227)/365)),0)</f>
        <v>0</v>
      </c>
      <c r="AW227" s="8">
        <f>IF(მონაცემები!$I227&lt;&gt;"არ დაწყებულა",((AW$1&gt;მონაცემები!$I227)*OR(მონაცემები!$AF227&gt;AW$1,მონაცემები!$AF227="")*((AW$1-მონაცემები!$I227)/365)),0)</f>
        <v>0</v>
      </c>
      <c r="AX227" s="8">
        <f>IF(მონაცემები!$I227&lt;&gt;"არ დაწყებულა",((AX$1&gt;მონაცემები!$I227)*OR(მონაცემები!$AF227&gt;AX$1,მონაცემები!$AF227="")*((AX$1-მონაცემები!$I227)/365)),0)</f>
        <v>0</v>
      </c>
      <c r="AY227" s="8">
        <f>IF(მონაცემები!$I227&lt;&gt;"არ დაწყებულა",((AY$1&gt;მონაცემები!$I227)*OR(მონაცემები!$AF227&gt;AY$1,მონაცემები!$AF227="")*((AY$1-მონაცემები!$I227)/365)),0)</f>
        <v>0</v>
      </c>
      <c r="AZ227" s="8">
        <f>IF(მონაცემები!$I227&lt;&gt;"არ დაწყებულა",((AZ$1&gt;მონაცემები!$I227)*OR(მონაცემები!$AF227&gt;AZ$1,მონაცემები!$AF227="")*((AZ$1-მონაცემები!$I227)/365)),0)</f>
        <v>0</v>
      </c>
      <c r="BA227" s="8">
        <f>IF(მონაცემები!$I227&lt;&gt;"არ დაწყებულა",((BA$1&gt;მონაცემები!$I227)*OR(მონაცემები!$AF227&gt;BA$1,მონაცემები!$AF227="")*((BA$1-მონაცემები!$I227)/365)),0)</f>
        <v>0</v>
      </c>
      <c r="BB227" s="8">
        <f>IF(მონაცემები!$I227&lt;&gt;"არ დაწყებულა",((BB$1&gt;მონაცემები!$I227)*OR(მონაცემები!$AF227&gt;BB$1,მონაცემები!$AF227="")*((BB$1-მონაცემები!$I227)/365)),0)</f>
        <v>0</v>
      </c>
      <c r="BC227" s="8">
        <f>IF(მონაცემები!$I227&lt;&gt;"არ დაწყებულა",((BC$1&gt;მონაცემები!$I227)*OR(მონაცემები!$AF227&gt;BC$1,მონაცემები!$AF227="")*((BC$1-მონაცემები!$I227)/365)),0)</f>
        <v>0</v>
      </c>
      <c r="BD227" s="8">
        <f>IF(მონაცემები!$I227&lt;&gt;"არ დაწყებულა",((BD$1&gt;მონაცემები!$I227)*OR(მონაცემები!$AF227&gt;BD$1,მონაცემები!$AF227="")*((BD$1-მონაცემები!$I227)/365)),0)</f>
        <v>0</v>
      </c>
    </row>
    <row r="228" spans="2:56">
      <c r="B228" s="8">
        <f>IF(მონაცემები!$I228&lt;&gt;"არ დაწყებულა",((B$1&gt;მონაცემები!$I228)*OR(მონაცემები!$AF228&gt;B$1,მონაცემები!$AF228="")*((B$1-მონაცემები!$I228)/365)),0)</f>
        <v>0</v>
      </c>
      <c r="C228" s="8">
        <f>IF(მონაცემები!$I228&lt;&gt;"არ დაწყებულა",((C$1&gt;მონაცემები!$I228)*OR(მონაცემები!$AF228&gt;C$1,მონაცემები!$AF228="")*((C$1-მონაცემები!$I228)/365)),0)</f>
        <v>0</v>
      </c>
      <c r="D228" s="8">
        <f>IF(მონაცემები!$I228&lt;&gt;"არ დაწყებულა",((D$1&gt;მონაცემები!$I228)*OR(მონაცემები!$AF228&gt;D$1,მონაცემები!$AF228="")*((D$1-მონაცემები!$I228)/365)),0)</f>
        <v>0</v>
      </c>
      <c r="E228" s="8">
        <f>IF(მონაცემები!$I228&lt;&gt;"არ დაწყებულა",((E$1&gt;მონაცემები!$I228)*OR(მონაცემები!$AF228&gt;E$1,მონაცემები!$AF228="")*((E$1-მონაცემები!$I228)/365)),0)</f>
        <v>0</v>
      </c>
      <c r="F228" s="8">
        <f>IF(მონაცემები!$I228&lt;&gt;"არ დაწყებულა",((F$1&gt;მონაცემები!$I228)*OR(მონაცემები!$AF228&gt;F$1,მონაცემები!$AF228="")*((F$1-მონაცემები!$I228)/365)),0)</f>
        <v>0</v>
      </c>
      <c r="G228" s="8">
        <f>IF(მონაცემები!$I228&lt;&gt;"არ დაწყებულა",((G$1&gt;მონაცემები!$I228)*OR(მონაცემები!$AF228&gt;G$1,მონაცემები!$AF228="")*((G$1-მონაცემები!$I228)/365)),0)</f>
        <v>0</v>
      </c>
      <c r="H228" s="8">
        <f>IF(მონაცემები!$I228&lt;&gt;"არ დაწყებულა",((H$1&gt;მონაცემები!$I228)*OR(მონაცემები!$AF228&gt;H$1,მონაცემები!$AF228="")*((H$1-მონაცემები!$I228)/365)),0)</f>
        <v>0</v>
      </c>
      <c r="I228" s="8">
        <f>IF(მონაცემები!$I228&lt;&gt;"არ დაწყებულა",((I$1&gt;მონაცემები!$I228)*OR(მონაცემები!$AF228&gt;I$1,მონაცემები!$AF228="")*((I$1-მონაცემები!$I228)/365)),0)</f>
        <v>0</v>
      </c>
      <c r="J228" s="8">
        <f>IF(მონაცემები!$I228&lt;&gt;"არ დაწყებულა",((J$1&gt;მონაცემები!$I228)*OR(მონაცემები!$AF228&gt;J$1,მონაცემები!$AF228="")*((J$1-მონაცემები!$I228)/365)),0)</f>
        <v>0</v>
      </c>
      <c r="K228" s="8">
        <f>IF(მონაცემები!$I228&lt;&gt;"არ დაწყებულა",((K$1&gt;მონაცემები!$I228)*OR(მონაცემები!$AF228&gt;K$1,მონაცემები!$AF228="")*((K$1-მონაცემები!$I228)/365)),0)</f>
        <v>0</v>
      </c>
      <c r="L228" s="8">
        <f>IF(მონაცემები!$I228&lt;&gt;"არ დაწყებულა",((L$1&gt;მონაცემები!$I228)*OR(მონაცემები!$AF228&gt;L$1,მონაცემები!$AF228="")*((L$1-მონაცემები!$I228)/365)),0)</f>
        <v>0</v>
      </c>
      <c r="M228" s="8">
        <f>IF(მონაცემები!$I228&lt;&gt;"არ დაწყებულა",((M$1&gt;მონაცემები!$I228)*OR(მონაცემები!$AF228&gt;M$1,მონაცემები!$AF228="")*((M$1-მონაცემები!$I228)/365)),0)</f>
        <v>0</v>
      </c>
      <c r="N228" s="8">
        <f>IF(მონაცემები!$I228&lt;&gt;"არ დაწყებულა",((N$1&gt;მონაცემები!$I228)*OR(მონაცემები!$AF228&gt;N$1,მონაცემები!$AF228="")*((N$1-მონაცემები!$I228)/365)),0)</f>
        <v>0</v>
      </c>
      <c r="O228" s="8">
        <f>IF(მონაცემები!$I228&lt;&gt;"არ დაწყებულა",((O$1&gt;მონაცემები!$I228)*OR(მონაცემები!$AF228&gt;O$1,მონაცემები!$AF228="")*((O$1-მონაცემები!$I228)/365)),0)</f>
        <v>0</v>
      </c>
      <c r="P228" s="8">
        <f>IF(მონაცემები!$I228&lt;&gt;"არ დაწყებულა",((P$1&gt;მონაცემები!$I228)*OR(მონაცემები!$AF228&gt;P$1,მონაცემები!$AF228="")*((P$1-მონაცემები!$I228)/365)),0)</f>
        <v>0</v>
      </c>
      <c r="Q228" s="8">
        <f>IF(მონაცემები!$I228&lt;&gt;"არ დაწყებულა",((Q$1&gt;მონაცემები!$I228)*OR(მონაცემები!$AF228&gt;Q$1,მონაცემები!$AF228="")*((Q$1-მონაცემები!$I228)/365)),0)</f>
        <v>0</v>
      </c>
      <c r="R228" s="8">
        <f>IF(მონაცემები!$I228&lt;&gt;"არ დაწყებულა",((R$1&gt;მონაცემები!$I228)*OR(მონაცემები!$AF228&gt;R$1,მონაცემები!$AF228="")*((R$1-მონაცემები!$I228)/365)),0)</f>
        <v>0</v>
      </c>
      <c r="S228" s="8">
        <f>IF(მონაცემები!$I228&lt;&gt;"არ დაწყებულა",((S$1&gt;მონაცემები!$I228)*OR(მონაცემები!$AF228&gt;S$1,მონაცემები!$AF228="")*((S$1-მონაცემები!$I228)/365)),0)</f>
        <v>0</v>
      </c>
      <c r="T228" s="8">
        <f>IF(მონაცემები!$I228&lt;&gt;"არ დაწყებულა",((T$1&gt;მონაცემები!$I228)*OR(მონაცემები!$AF228&gt;T$1,მონაცემები!$AF228="")*((T$1-მონაცემები!$I228)/365)),0)</f>
        <v>0</v>
      </c>
      <c r="U228" s="8">
        <f>IF(მონაცემები!$I228&lt;&gt;"არ დაწყებულა",((U$1&gt;მონაცემები!$I228)*OR(მონაცემები!$AF228&gt;U$1,მონაცემები!$AF228="")*((U$1-მონაცემები!$I228)/365)),0)</f>
        <v>0</v>
      </c>
      <c r="V228" s="8">
        <f>IF(მონაცემები!$I228&lt;&gt;"არ დაწყებულა",((V$1&gt;მონაცემები!$I228)*OR(მონაცემები!$AF228&gt;V$1,მონაცემები!$AF228="")*((V$1-მონაცემები!$I228)/365)),0)</f>
        <v>0</v>
      </c>
      <c r="W228" s="8">
        <f>IF(მონაცემები!$I228&lt;&gt;"არ დაწყებულა",((W$1&gt;მონაცემები!$I228)*OR(მონაცემები!$AF228&gt;W$1,მონაცემები!$AF228="")*((W$1-მონაცემები!$I228)/365)),0)</f>
        <v>0</v>
      </c>
      <c r="X228" s="8">
        <f>IF(მონაცემები!$I228&lt;&gt;"არ დაწყებულა",((X$1&gt;მონაცემები!$I228)*OR(მონაცემები!$AF228&gt;X$1,მონაცემები!$AF228="")*((X$1-მონაცემები!$I228)/365)),0)</f>
        <v>0</v>
      </c>
      <c r="Y228" s="8">
        <f>IF(მონაცემები!$I228&lt;&gt;"არ დაწყებულა",((Y$1&gt;მონაცემები!$I228)*OR(მონაცემები!$AF228&gt;Y$1,მონაცემები!$AF228="")*((Y$1-მონაცემები!$I228)/365)),0)</f>
        <v>0</v>
      </c>
      <c r="Z228" s="8">
        <f>IF(მონაცემები!$I228&lt;&gt;"არ დაწყებულა",((Z$1&gt;მონაცემები!$I228)*OR(მონაცემები!$AF228&gt;Z$1,მონაცემები!$AF228="")*((Z$1-მონაცემები!$I228)/365)),0)</f>
        <v>0</v>
      </c>
      <c r="AA228" s="8">
        <f>IF(მონაცემები!$I228&lt;&gt;"არ დაწყებულა",((AA$1&gt;მონაცემები!$I228)*OR(მონაცემები!$AF228&gt;AA$1,მონაცემები!$AF228="")*((AA$1-მონაცემები!$I228)/365)),0)</f>
        <v>0</v>
      </c>
      <c r="AB228" s="8">
        <f>IF(მონაცემები!$I228&lt;&gt;"არ დაწყებულა",((AB$1&gt;მონაცემები!$I228)*OR(მონაცემები!$AF228&gt;AB$1,მონაცემები!$AF228="")*((AB$1-მონაცემები!$I228)/365)),0)</f>
        <v>0</v>
      </c>
      <c r="AC228" s="8">
        <f>IF(მონაცემები!$I228&lt;&gt;"არ დაწყებულა",((AC$1&gt;მონაცემები!$I228)*OR(მონაცემები!$AF228&gt;AC$1,მონაცემები!$AF228="")*((AC$1-მონაცემები!$I228)/365)),0)</f>
        <v>0</v>
      </c>
      <c r="AD228" s="8">
        <f>IF(მონაცემები!$I228&lt;&gt;"არ დაწყებულა",((AD$1&gt;მონაცემები!$I228)*OR(მონაცემები!$AF228&gt;AD$1,მონაცემები!$AF228="")*((AD$1-მონაცემები!$I228)/365)),0)</f>
        <v>0</v>
      </c>
      <c r="AE228" s="8">
        <f>IF(მონაცემები!$I228&lt;&gt;"არ დაწყებულა",((AE$1&gt;მონაცემები!$I228)*OR(მონაცემები!$AF228&gt;AE$1,მონაცემები!$AF228="")*((AE$1-მონაცემები!$I228)/365)),0)</f>
        <v>0</v>
      </c>
      <c r="AF228" s="8">
        <f>IF(მონაცემები!$I228&lt;&gt;"არ დაწყებულა",((AF$1&gt;მონაცემები!$I228)*OR(მონაცემები!$AF228&gt;AF$1,მონაცემები!$AF228="")*((AF$1-მონაცემები!$I228)/365)),0)</f>
        <v>0</v>
      </c>
      <c r="AG228" s="8">
        <f>IF(მონაცემები!$I228&lt;&gt;"არ დაწყებულა",((AG$1&gt;მონაცემები!$I228)*OR(მონაცემები!$AF228&gt;AG$1,მონაცემები!$AF228="")*((AG$1-მონაცემები!$I228)/365)),0)</f>
        <v>0</v>
      </c>
      <c r="AH228" s="8">
        <f>IF(მონაცემები!$I228&lt;&gt;"არ დაწყებულა",((AH$1&gt;მონაცემები!$I228)*OR(მონაცემები!$AF228&gt;AH$1,მონაცემები!$AF228="")*((AH$1-მონაცემები!$I228)/365)),0)</f>
        <v>0</v>
      </c>
      <c r="AI228" s="8">
        <f>IF(მონაცემები!$I228&lt;&gt;"არ დაწყებულა",((AI$1&gt;მონაცემები!$I228)*OR(მონაცემები!$AF228&gt;AI$1,მონაცემები!$AF228="")*((AI$1-მონაცემები!$I228)/365)),0)</f>
        <v>0</v>
      </c>
      <c r="AJ228" s="8">
        <f>IF(მონაცემები!$I228&lt;&gt;"არ დაწყებულა",((AJ$1&gt;მონაცემები!$I228)*OR(მონაცემები!$AF228&gt;AJ$1,მონაცემები!$AF228="")*((AJ$1-მონაცემები!$I228)/365)),0)</f>
        <v>0</v>
      </c>
      <c r="AK228" s="8">
        <f>IF(მონაცემები!$I228&lt;&gt;"არ დაწყებულა",((AK$1&gt;მონაცემები!$I228)*OR(მონაცემები!$AF228&gt;AK$1,მონაცემები!$AF228="")*((AK$1-მონაცემები!$I228)/365)),0)</f>
        <v>0</v>
      </c>
      <c r="AL228" s="8">
        <f>IF(მონაცემები!$I228&lt;&gt;"არ დაწყებულა",((AL$1&gt;მონაცემები!$I228)*OR(მონაცემები!$AF228&gt;AL$1,მონაცემები!$AF228="")*((AL$1-მონაცემები!$I228)/365)),0)</f>
        <v>0</v>
      </c>
      <c r="AM228" s="8">
        <f>IF(მონაცემები!$I228&lt;&gt;"არ დაწყებულა",((AM$1&gt;მონაცემები!$I228)*OR(მონაცემები!$AF228&gt;AM$1,მონაცემები!$AF228="")*((AM$1-მონაცემები!$I228)/365)),0)</f>
        <v>0</v>
      </c>
      <c r="AN228" s="8">
        <f>IF(მონაცემები!$I228&lt;&gt;"არ დაწყებულა",((AN$1&gt;მონაცემები!$I228)*OR(მონაცემები!$AF228&gt;AN$1,მონაცემები!$AF228="")*((AN$1-მონაცემები!$I228)/365)),0)</f>
        <v>0</v>
      </c>
      <c r="AO228" s="8">
        <f>IF(მონაცემები!$I228&lt;&gt;"არ დაწყებულა",((AO$1&gt;მონაცემები!$I228)*OR(მონაცემები!$AF228&gt;AO$1,მონაცემები!$AF228="")*((AO$1-მონაცემები!$I228)/365)),0)</f>
        <v>0</v>
      </c>
      <c r="AP228" s="8">
        <f>IF(მონაცემები!$I228&lt;&gt;"არ დაწყებულა",((AP$1&gt;მონაცემები!$I228)*OR(მონაცემები!$AF228&gt;AP$1,მონაცემები!$AF228="")*((AP$1-მონაცემები!$I228)/365)),0)</f>
        <v>0</v>
      </c>
      <c r="AQ228" s="8">
        <f>IF(მონაცემები!$I228&lt;&gt;"არ დაწყებულა",((AQ$1&gt;მონაცემები!$I228)*OR(მონაცემები!$AF228&gt;AQ$1,მონაცემები!$AF228="")*((AQ$1-მონაცემები!$I228)/365)),0)</f>
        <v>0</v>
      </c>
      <c r="AR228" s="8">
        <f>IF(მონაცემები!$I228&lt;&gt;"არ დაწყებულა",((AR$1&gt;მონაცემები!$I228)*OR(მონაცემები!$AF228&gt;AR$1,მონაცემები!$AF228="")*((AR$1-მონაცემები!$I228)/365)),0)</f>
        <v>0</v>
      </c>
      <c r="AS228" s="8">
        <f>IF(მონაცემები!$I228&lt;&gt;"არ დაწყებულა",((AS$1&gt;მონაცემები!$I228)*OR(მონაცემები!$AF228&gt;AS$1,მონაცემები!$AF228="")*((AS$1-მონაცემები!$I228)/365)),0)</f>
        <v>0</v>
      </c>
      <c r="AT228" s="8">
        <f>IF(მონაცემები!$I228&lt;&gt;"არ დაწყებულა",((AT$1&gt;მონაცემები!$I228)*OR(მონაცემები!$AF228&gt;AT$1,მონაცემები!$AF228="")*((AT$1-მონაცემები!$I228)/365)),0)</f>
        <v>0</v>
      </c>
      <c r="AU228" s="8">
        <f>IF(მონაცემები!$I228&lt;&gt;"არ დაწყებულა",((AU$1&gt;მონაცემები!$I228)*OR(მონაცემები!$AF228&gt;AU$1,მონაცემები!$AF228="")*((AU$1-მონაცემები!$I228)/365)),0)</f>
        <v>0</v>
      </c>
      <c r="AV228" s="8">
        <f>IF(მონაცემები!$I228&lt;&gt;"არ დაწყებულა",((AV$1&gt;მონაცემები!$I228)*OR(მონაცემები!$AF228&gt;AV$1,მონაცემები!$AF228="")*((AV$1-მონაცემები!$I228)/365)),0)</f>
        <v>0</v>
      </c>
      <c r="AW228" s="8">
        <f>IF(მონაცემები!$I228&lt;&gt;"არ დაწყებულა",((AW$1&gt;მონაცემები!$I228)*OR(მონაცემები!$AF228&gt;AW$1,მონაცემები!$AF228="")*((AW$1-მონაცემები!$I228)/365)),0)</f>
        <v>0</v>
      </c>
      <c r="AX228" s="8">
        <f>IF(მონაცემები!$I228&lt;&gt;"არ დაწყებულა",((AX$1&gt;მონაცემები!$I228)*OR(მონაცემები!$AF228&gt;AX$1,მონაცემები!$AF228="")*((AX$1-მონაცემები!$I228)/365)),0)</f>
        <v>0</v>
      </c>
      <c r="AY228" s="8">
        <f>IF(მონაცემები!$I228&lt;&gt;"არ დაწყებულა",((AY$1&gt;მონაცემები!$I228)*OR(მონაცემები!$AF228&gt;AY$1,მონაცემები!$AF228="")*((AY$1-მონაცემები!$I228)/365)),0)</f>
        <v>0</v>
      </c>
      <c r="AZ228" s="8">
        <f>IF(მონაცემები!$I228&lt;&gt;"არ დაწყებულა",((AZ$1&gt;მონაცემები!$I228)*OR(მონაცემები!$AF228&gt;AZ$1,მონაცემები!$AF228="")*((AZ$1-მონაცემები!$I228)/365)),0)</f>
        <v>0</v>
      </c>
      <c r="BA228" s="8">
        <f>IF(მონაცემები!$I228&lt;&gt;"არ დაწყებულა",((BA$1&gt;მონაცემები!$I228)*OR(მონაცემები!$AF228&gt;BA$1,მონაცემები!$AF228="")*((BA$1-მონაცემები!$I228)/365)),0)</f>
        <v>0</v>
      </c>
      <c r="BB228" s="8">
        <f>IF(მონაცემები!$I228&lt;&gt;"არ დაწყებულა",((BB$1&gt;მონაცემები!$I228)*OR(მონაცემები!$AF228&gt;BB$1,მონაცემები!$AF228="")*((BB$1-მონაცემები!$I228)/365)),0)</f>
        <v>0</v>
      </c>
      <c r="BC228" s="8">
        <f>IF(მონაცემები!$I228&lt;&gt;"არ დაწყებულა",((BC$1&gt;მონაცემები!$I228)*OR(მონაცემები!$AF228&gt;BC$1,მონაცემები!$AF228="")*((BC$1-მონაცემები!$I228)/365)),0)</f>
        <v>0</v>
      </c>
      <c r="BD228" s="8">
        <f>IF(მონაცემები!$I228&lt;&gt;"არ დაწყებულა",((BD$1&gt;მონაცემები!$I228)*OR(მონაცემები!$AF228&gt;BD$1,მონაცემები!$AF228="")*((BD$1-მონაცემები!$I228)/365)),0)</f>
        <v>0</v>
      </c>
    </row>
    <row r="229" spans="2:56">
      <c r="B229" s="8">
        <f>IF(მონაცემები!$I229&lt;&gt;"არ დაწყებულა",((B$1&gt;მონაცემები!$I229)*OR(მონაცემები!$AF229&gt;B$1,მონაცემები!$AF229="")*((B$1-მონაცემები!$I229)/365)),0)</f>
        <v>0</v>
      </c>
      <c r="C229" s="8">
        <f>IF(მონაცემები!$I229&lt;&gt;"არ დაწყებულა",((C$1&gt;მონაცემები!$I229)*OR(მონაცემები!$AF229&gt;C$1,მონაცემები!$AF229="")*((C$1-მონაცემები!$I229)/365)),0)</f>
        <v>0</v>
      </c>
      <c r="D229" s="8">
        <f>IF(მონაცემები!$I229&lt;&gt;"არ დაწყებულა",((D$1&gt;მონაცემები!$I229)*OR(მონაცემები!$AF229&gt;D$1,მონაცემები!$AF229="")*((D$1-მონაცემები!$I229)/365)),0)</f>
        <v>0</v>
      </c>
      <c r="E229" s="8">
        <f>IF(მონაცემები!$I229&lt;&gt;"არ დაწყებულა",((E$1&gt;მონაცემები!$I229)*OR(მონაცემები!$AF229&gt;E$1,მონაცემები!$AF229="")*((E$1-მონაცემები!$I229)/365)),0)</f>
        <v>0</v>
      </c>
      <c r="F229" s="8">
        <f>IF(მონაცემები!$I229&lt;&gt;"არ დაწყებულა",((F$1&gt;მონაცემები!$I229)*OR(მონაცემები!$AF229&gt;F$1,მონაცემები!$AF229="")*((F$1-მონაცემები!$I229)/365)),0)</f>
        <v>0</v>
      </c>
      <c r="G229" s="8">
        <f>IF(მონაცემები!$I229&lt;&gt;"არ დაწყებულა",((G$1&gt;მონაცემები!$I229)*OR(მონაცემები!$AF229&gt;G$1,მონაცემები!$AF229="")*((G$1-მონაცემები!$I229)/365)),0)</f>
        <v>0</v>
      </c>
      <c r="H229" s="8">
        <f>IF(მონაცემები!$I229&lt;&gt;"არ დაწყებულა",((H$1&gt;მონაცემები!$I229)*OR(მონაცემები!$AF229&gt;H$1,მონაცემები!$AF229="")*((H$1-მონაცემები!$I229)/365)),0)</f>
        <v>0</v>
      </c>
      <c r="I229" s="8">
        <f>IF(მონაცემები!$I229&lt;&gt;"არ დაწყებულა",((I$1&gt;მონაცემები!$I229)*OR(მონაცემები!$AF229&gt;I$1,მონაცემები!$AF229="")*((I$1-მონაცემები!$I229)/365)),0)</f>
        <v>0</v>
      </c>
      <c r="J229" s="8">
        <f>IF(მონაცემები!$I229&lt;&gt;"არ დაწყებულა",((J$1&gt;მონაცემები!$I229)*OR(მონაცემები!$AF229&gt;J$1,მონაცემები!$AF229="")*((J$1-მონაცემები!$I229)/365)),0)</f>
        <v>0</v>
      </c>
      <c r="K229" s="8">
        <f>IF(მონაცემები!$I229&lt;&gt;"არ დაწყებულა",((K$1&gt;მონაცემები!$I229)*OR(მონაცემები!$AF229&gt;K$1,მონაცემები!$AF229="")*((K$1-მონაცემები!$I229)/365)),0)</f>
        <v>0</v>
      </c>
      <c r="L229" s="8">
        <f>IF(მონაცემები!$I229&lt;&gt;"არ დაწყებულა",((L$1&gt;მონაცემები!$I229)*OR(მონაცემები!$AF229&gt;L$1,მონაცემები!$AF229="")*((L$1-მონაცემები!$I229)/365)),0)</f>
        <v>0</v>
      </c>
      <c r="M229" s="8">
        <f>IF(მონაცემები!$I229&lt;&gt;"არ დაწყებულა",((M$1&gt;მონაცემები!$I229)*OR(მონაცემები!$AF229&gt;M$1,მონაცემები!$AF229="")*((M$1-მონაცემები!$I229)/365)),0)</f>
        <v>0</v>
      </c>
      <c r="N229" s="8">
        <f>IF(მონაცემები!$I229&lt;&gt;"არ დაწყებულა",((N$1&gt;მონაცემები!$I229)*OR(მონაცემები!$AF229&gt;N$1,მონაცემები!$AF229="")*((N$1-მონაცემები!$I229)/365)),0)</f>
        <v>0</v>
      </c>
      <c r="O229" s="8">
        <f>IF(მონაცემები!$I229&lt;&gt;"არ დაწყებულა",((O$1&gt;მონაცემები!$I229)*OR(მონაცემები!$AF229&gt;O$1,მონაცემები!$AF229="")*((O$1-მონაცემები!$I229)/365)),0)</f>
        <v>0</v>
      </c>
      <c r="P229" s="8">
        <f>IF(მონაცემები!$I229&lt;&gt;"არ დაწყებულა",((P$1&gt;მონაცემები!$I229)*OR(მონაცემები!$AF229&gt;P$1,მონაცემები!$AF229="")*((P$1-მონაცემები!$I229)/365)),0)</f>
        <v>0</v>
      </c>
      <c r="Q229" s="8">
        <f>IF(მონაცემები!$I229&lt;&gt;"არ დაწყებულა",((Q$1&gt;მონაცემები!$I229)*OR(მონაცემები!$AF229&gt;Q$1,მონაცემები!$AF229="")*((Q$1-მონაცემები!$I229)/365)),0)</f>
        <v>0</v>
      </c>
      <c r="R229" s="8">
        <f>IF(მონაცემები!$I229&lt;&gt;"არ დაწყებულა",((R$1&gt;მონაცემები!$I229)*OR(მონაცემები!$AF229&gt;R$1,მონაცემები!$AF229="")*((R$1-მონაცემები!$I229)/365)),0)</f>
        <v>0</v>
      </c>
      <c r="S229" s="8">
        <f>IF(მონაცემები!$I229&lt;&gt;"არ დაწყებულა",((S$1&gt;მონაცემები!$I229)*OR(მონაცემები!$AF229&gt;S$1,მონაცემები!$AF229="")*((S$1-მონაცემები!$I229)/365)),0)</f>
        <v>0</v>
      </c>
      <c r="T229" s="8">
        <f>IF(მონაცემები!$I229&lt;&gt;"არ დაწყებულა",((T$1&gt;მონაცემები!$I229)*OR(მონაცემები!$AF229&gt;T$1,მონაცემები!$AF229="")*((T$1-მონაცემები!$I229)/365)),0)</f>
        <v>0</v>
      </c>
      <c r="U229" s="8">
        <f>IF(მონაცემები!$I229&lt;&gt;"არ დაწყებულა",((U$1&gt;მონაცემები!$I229)*OR(მონაცემები!$AF229&gt;U$1,მონაცემები!$AF229="")*((U$1-მონაცემები!$I229)/365)),0)</f>
        <v>0</v>
      </c>
      <c r="V229" s="8">
        <f>IF(მონაცემები!$I229&lt;&gt;"არ დაწყებულა",((V$1&gt;მონაცემები!$I229)*OR(მონაცემები!$AF229&gt;V$1,მონაცემები!$AF229="")*((V$1-მონაცემები!$I229)/365)),0)</f>
        <v>0</v>
      </c>
      <c r="W229" s="8">
        <f>IF(მონაცემები!$I229&lt;&gt;"არ დაწყებულა",((W$1&gt;მონაცემები!$I229)*OR(მონაცემები!$AF229&gt;W$1,მონაცემები!$AF229="")*((W$1-მონაცემები!$I229)/365)),0)</f>
        <v>0</v>
      </c>
      <c r="X229" s="8">
        <f>IF(მონაცემები!$I229&lt;&gt;"არ დაწყებულა",((X$1&gt;მონაცემები!$I229)*OR(მონაცემები!$AF229&gt;X$1,მონაცემები!$AF229="")*((X$1-მონაცემები!$I229)/365)),0)</f>
        <v>0</v>
      </c>
      <c r="Y229" s="8">
        <f>IF(მონაცემები!$I229&lt;&gt;"არ დაწყებულა",((Y$1&gt;მონაცემები!$I229)*OR(მონაცემები!$AF229&gt;Y$1,მონაცემები!$AF229="")*((Y$1-მონაცემები!$I229)/365)),0)</f>
        <v>0</v>
      </c>
      <c r="Z229" s="8">
        <f>IF(მონაცემები!$I229&lt;&gt;"არ დაწყებულა",((Z$1&gt;მონაცემები!$I229)*OR(მონაცემები!$AF229&gt;Z$1,მონაცემები!$AF229="")*((Z$1-მონაცემები!$I229)/365)),0)</f>
        <v>0</v>
      </c>
      <c r="AA229" s="8">
        <f>IF(მონაცემები!$I229&lt;&gt;"არ დაწყებულა",((AA$1&gt;მონაცემები!$I229)*OR(მონაცემები!$AF229&gt;AA$1,მონაცემები!$AF229="")*((AA$1-მონაცემები!$I229)/365)),0)</f>
        <v>0</v>
      </c>
      <c r="AB229" s="8">
        <f>IF(მონაცემები!$I229&lt;&gt;"არ დაწყებულა",((AB$1&gt;მონაცემები!$I229)*OR(მონაცემები!$AF229&gt;AB$1,მონაცემები!$AF229="")*((AB$1-მონაცემები!$I229)/365)),0)</f>
        <v>0</v>
      </c>
      <c r="AC229" s="8">
        <f>IF(მონაცემები!$I229&lt;&gt;"არ დაწყებულა",((AC$1&gt;მონაცემები!$I229)*OR(მონაცემები!$AF229&gt;AC$1,მონაცემები!$AF229="")*((AC$1-მონაცემები!$I229)/365)),0)</f>
        <v>0</v>
      </c>
      <c r="AD229" s="8">
        <f>IF(მონაცემები!$I229&lt;&gt;"არ დაწყებულა",((AD$1&gt;მონაცემები!$I229)*OR(მონაცემები!$AF229&gt;AD$1,მონაცემები!$AF229="")*((AD$1-მონაცემები!$I229)/365)),0)</f>
        <v>0</v>
      </c>
      <c r="AE229" s="8">
        <f>IF(მონაცემები!$I229&lt;&gt;"არ დაწყებულა",((AE$1&gt;მონაცემები!$I229)*OR(მონაცემები!$AF229&gt;AE$1,მონაცემები!$AF229="")*((AE$1-მონაცემები!$I229)/365)),0)</f>
        <v>0</v>
      </c>
      <c r="AF229" s="8">
        <f>IF(მონაცემები!$I229&lt;&gt;"არ დაწყებულა",((AF$1&gt;მონაცემები!$I229)*OR(მონაცემები!$AF229&gt;AF$1,მონაცემები!$AF229="")*((AF$1-მონაცემები!$I229)/365)),0)</f>
        <v>0</v>
      </c>
      <c r="AG229" s="8">
        <f>IF(მონაცემები!$I229&lt;&gt;"არ დაწყებულა",((AG$1&gt;მონაცემები!$I229)*OR(მონაცემები!$AF229&gt;AG$1,მონაცემები!$AF229="")*((AG$1-მონაცემები!$I229)/365)),0)</f>
        <v>0</v>
      </c>
      <c r="AH229" s="8">
        <f>IF(მონაცემები!$I229&lt;&gt;"არ დაწყებულა",((AH$1&gt;მონაცემები!$I229)*OR(მონაცემები!$AF229&gt;AH$1,მონაცემები!$AF229="")*((AH$1-მონაცემები!$I229)/365)),0)</f>
        <v>0</v>
      </c>
      <c r="AI229" s="8">
        <f>IF(მონაცემები!$I229&lt;&gt;"არ დაწყებულა",((AI$1&gt;მონაცემები!$I229)*OR(მონაცემები!$AF229&gt;AI$1,მონაცემები!$AF229="")*((AI$1-მონაცემები!$I229)/365)),0)</f>
        <v>0</v>
      </c>
      <c r="AJ229" s="8">
        <f>IF(მონაცემები!$I229&lt;&gt;"არ დაწყებულა",((AJ$1&gt;მონაცემები!$I229)*OR(მონაცემები!$AF229&gt;AJ$1,მონაცემები!$AF229="")*((AJ$1-მონაცემები!$I229)/365)),0)</f>
        <v>0</v>
      </c>
      <c r="AK229" s="8">
        <f>IF(მონაცემები!$I229&lt;&gt;"არ დაწყებულა",((AK$1&gt;მონაცემები!$I229)*OR(მონაცემები!$AF229&gt;AK$1,მონაცემები!$AF229="")*((AK$1-მონაცემები!$I229)/365)),0)</f>
        <v>0</v>
      </c>
      <c r="AL229" s="8">
        <f>IF(მონაცემები!$I229&lt;&gt;"არ დაწყებულა",((AL$1&gt;მონაცემები!$I229)*OR(მონაცემები!$AF229&gt;AL$1,მონაცემები!$AF229="")*((AL$1-მონაცემები!$I229)/365)),0)</f>
        <v>0</v>
      </c>
      <c r="AM229" s="8">
        <f>IF(მონაცემები!$I229&lt;&gt;"არ დაწყებულა",((AM$1&gt;მონაცემები!$I229)*OR(მონაცემები!$AF229&gt;AM$1,მონაცემები!$AF229="")*((AM$1-მონაცემები!$I229)/365)),0)</f>
        <v>0</v>
      </c>
      <c r="AN229" s="8">
        <f>IF(მონაცემები!$I229&lt;&gt;"არ დაწყებულა",((AN$1&gt;მონაცემები!$I229)*OR(მონაცემები!$AF229&gt;AN$1,მონაცემები!$AF229="")*((AN$1-მონაცემები!$I229)/365)),0)</f>
        <v>0</v>
      </c>
      <c r="AO229" s="8">
        <f>IF(მონაცემები!$I229&lt;&gt;"არ დაწყებულა",((AO$1&gt;მონაცემები!$I229)*OR(მონაცემები!$AF229&gt;AO$1,მონაცემები!$AF229="")*((AO$1-მონაცემები!$I229)/365)),0)</f>
        <v>0</v>
      </c>
      <c r="AP229" s="8">
        <f>IF(მონაცემები!$I229&lt;&gt;"არ დაწყებულა",((AP$1&gt;მონაცემები!$I229)*OR(მონაცემები!$AF229&gt;AP$1,მონაცემები!$AF229="")*((AP$1-მონაცემები!$I229)/365)),0)</f>
        <v>0</v>
      </c>
      <c r="AQ229" s="8">
        <f>IF(მონაცემები!$I229&lt;&gt;"არ დაწყებულა",((AQ$1&gt;მონაცემები!$I229)*OR(მონაცემები!$AF229&gt;AQ$1,მონაცემები!$AF229="")*((AQ$1-მონაცემები!$I229)/365)),0)</f>
        <v>0</v>
      </c>
      <c r="AR229" s="8">
        <f>IF(მონაცემები!$I229&lt;&gt;"არ დაწყებულა",((AR$1&gt;მონაცემები!$I229)*OR(მონაცემები!$AF229&gt;AR$1,მონაცემები!$AF229="")*((AR$1-მონაცემები!$I229)/365)),0)</f>
        <v>0</v>
      </c>
      <c r="AS229" s="8">
        <f>IF(მონაცემები!$I229&lt;&gt;"არ დაწყებულა",((AS$1&gt;მონაცემები!$I229)*OR(მონაცემები!$AF229&gt;AS$1,მონაცემები!$AF229="")*((AS$1-მონაცემები!$I229)/365)),0)</f>
        <v>0</v>
      </c>
      <c r="AT229" s="8">
        <f>IF(მონაცემები!$I229&lt;&gt;"არ დაწყებულა",((AT$1&gt;მონაცემები!$I229)*OR(მონაცემები!$AF229&gt;AT$1,მონაცემები!$AF229="")*((AT$1-მონაცემები!$I229)/365)),0)</f>
        <v>0</v>
      </c>
      <c r="AU229" s="8">
        <f>IF(მონაცემები!$I229&lt;&gt;"არ დაწყებულა",((AU$1&gt;მონაცემები!$I229)*OR(მონაცემები!$AF229&gt;AU$1,მონაცემები!$AF229="")*((AU$1-მონაცემები!$I229)/365)),0)</f>
        <v>0</v>
      </c>
      <c r="AV229" s="8">
        <f>IF(მონაცემები!$I229&lt;&gt;"არ დაწყებულა",((AV$1&gt;მონაცემები!$I229)*OR(მონაცემები!$AF229&gt;AV$1,მონაცემები!$AF229="")*((AV$1-მონაცემები!$I229)/365)),0)</f>
        <v>0</v>
      </c>
      <c r="AW229" s="8">
        <f>IF(მონაცემები!$I229&lt;&gt;"არ დაწყებულა",((AW$1&gt;მონაცემები!$I229)*OR(მონაცემები!$AF229&gt;AW$1,მონაცემები!$AF229="")*((AW$1-მონაცემები!$I229)/365)),0)</f>
        <v>0</v>
      </c>
      <c r="AX229" s="8">
        <f>IF(მონაცემები!$I229&lt;&gt;"არ დაწყებულა",((AX$1&gt;მონაცემები!$I229)*OR(მონაცემები!$AF229&gt;AX$1,მონაცემები!$AF229="")*((AX$1-მონაცემები!$I229)/365)),0)</f>
        <v>0</v>
      </c>
      <c r="AY229" s="8">
        <f>IF(მონაცემები!$I229&lt;&gt;"არ დაწყებულა",((AY$1&gt;მონაცემები!$I229)*OR(მონაცემები!$AF229&gt;AY$1,მონაცემები!$AF229="")*((AY$1-მონაცემები!$I229)/365)),0)</f>
        <v>0</v>
      </c>
      <c r="AZ229" s="8">
        <f>IF(მონაცემები!$I229&lt;&gt;"არ დაწყებულა",((AZ$1&gt;მონაცემები!$I229)*OR(მონაცემები!$AF229&gt;AZ$1,მონაცემები!$AF229="")*((AZ$1-მონაცემები!$I229)/365)),0)</f>
        <v>0</v>
      </c>
      <c r="BA229" s="8">
        <f>IF(მონაცემები!$I229&lt;&gt;"არ დაწყებულა",((BA$1&gt;მონაცემები!$I229)*OR(მონაცემები!$AF229&gt;BA$1,მონაცემები!$AF229="")*((BA$1-მონაცემები!$I229)/365)),0)</f>
        <v>0</v>
      </c>
      <c r="BB229" s="8">
        <f>IF(მონაცემები!$I229&lt;&gt;"არ დაწყებულა",((BB$1&gt;მონაცემები!$I229)*OR(მონაცემები!$AF229&gt;BB$1,მონაცემები!$AF229="")*((BB$1-მონაცემები!$I229)/365)),0)</f>
        <v>0</v>
      </c>
      <c r="BC229" s="8">
        <f>IF(მონაცემები!$I229&lt;&gt;"არ დაწყებულა",((BC$1&gt;მონაცემები!$I229)*OR(მონაცემები!$AF229&gt;BC$1,მონაცემები!$AF229="")*((BC$1-მონაცემები!$I229)/365)),0)</f>
        <v>0</v>
      </c>
      <c r="BD229" s="8">
        <f>IF(მონაცემები!$I229&lt;&gt;"არ დაწყებულა",((BD$1&gt;მონაცემები!$I229)*OR(მონაცემები!$AF229&gt;BD$1,მონაცემები!$AF229="")*((BD$1-მონაცემები!$I229)/365)),0)</f>
        <v>0</v>
      </c>
    </row>
    <row r="230" spans="2:56">
      <c r="B230" s="8">
        <f>IF(მონაცემები!$I230&lt;&gt;"არ დაწყებულა",((B$1&gt;მონაცემები!$I230)*OR(მონაცემები!$AF230&gt;B$1,მონაცემები!$AF230="")*((B$1-მონაცემები!$I230)/365)),0)</f>
        <v>3.8767123287671232</v>
      </c>
      <c r="C230" s="8">
        <f>IF(მონაცემები!$I230&lt;&gt;"არ დაწყებულა",((C$1&gt;მონაცემები!$I230)*OR(მონაცემები!$AF230&gt;C$1,მონაცემები!$AF230="")*((C$1-მონაცემები!$I230)/365)),0)</f>
        <v>3.9616438356164383</v>
      </c>
      <c r="D230" s="8">
        <f>IF(მონაცემები!$I230&lt;&gt;"არ დაწყებულა",((D$1&gt;მონაცემები!$I230)*OR(მონაცემები!$AF230&gt;D$1,მონაცემები!$AF230="")*((D$1-მონაცემები!$I230)/365)),0)</f>
        <v>4.0383561643835613</v>
      </c>
      <c r="E230" s="8">
        <f>IF(მონაცემები!$I230&lt;&gt;"არ დაწყებულა",((E$1&gt;მონაცემები!$I230)*OR(მონაცემები!$AF230&gt;E$1,მონაცემები!$AF230="")*((E$1-მონაცემები!$I230)/365)),0)</f>
        <v>4.1232876712328768</v>
      </c>
      <c r="F230" s="8">
        <f>IF(მონაცემები!$I230&lt;&gt;"არ დაწყებულა",((F$1&gt;მონაცემები!$I230)*OR(მონაცემები!$AF230&gt;F$1,მონაცემები!$AF230="")*((F$1-მონაცემები!$I230)/365)),0)</f>
        <v>4.2054794520547949</v>
      </c>
      <c r="G230" s="8">
        <f>IF(მონაცემები!$I230&lt;&gt;"არ დაწყებულა",((G$1&gt;მონაცემები!$I230)*OR(მონაცემები!$AF230&gt;G$1,მონაცემები!$AF230="")*((G$1-მონაცემები!$I230)/365)),0)</f>
        <v>4.2904109589041095</v>
      </c>
      <c r="H230" s="8">
        <f>IF(მონაცემები!$I230&lt;&gt;"არ დაწყებულა",((H$1&gt;მონაცემები!$I230)*OR(მონაცემები!$AF230&gt;H$1,მონაცემები!$AF230="")*((H$1-მონაცემები!$I230)/365)),0)</f>
        <v>4.3726027397260276</v>
      </c>
      <c r="I230" s="8">
        <f>IF(მონაცემები!$I230&lt;&gt;"არ დაწყებულა",((I$1&gt;მონაცემები!$I230)*OR(მონაცემები!$AF230&gt;I$1,მონაცემები!$AF230="")*((I$1-მონაცემები!$I230)/365)),0)</f>
        <v>4.4575342465753423</v>
      </c>
      <c r="J230" s="8">
        <f>IF(მონაცემები!$I230&lt;&gt;"არ დაწყებულა",((J$1&gt;მონაცემები!$I230)*OR(მონაცემები!$AF230&gt;J$1,მონაცემები!$AF230="")*((J$1-მონაცემები!$I230)/365)),0)</f>
        <v>4.5424657534246577</v>
      </c>
      <c r="K230" s="8">
        <f>IF(მონაცემები!$I230&lt;&gt;"არ დაწყებულა",((K$1&gt;მონაცემები!$I230)*OR(მონაცემები!$AF230&gt;K$1,მონაცემები!$AF230="")*((K$1-მონაცემები!$I230)/365)),0)</f>
        <v>4.624657534246575</v>
      </c>
      <c r="L230" s="8">
        <f>IF(მონაცემები!$I230&lt;&gt;"არ დაწყებულა",((L$1&gt;მონაცემები!$I230)*OR(მონაცემები!$AF230&gt;L$1,მონაცემები!$AF230="")*((L$1-მონაცემები!$I230)/365)),0)</f>
        <v>4.7095890410958905</v>
      </c>
      <c r="M230" s="8">
        <f>IF(მონაცემები!$I230&lt;&gt;"არ დაწყებულა",((M$1&gt;მონაცემები!$I230)*OR(მონაცემები!$AF230&gt;M$1,მონაცემები!$AF230="")*((M$1-მონაცემები!$I230)/365)),0)</f>
        <v>4.7917808219178086</v>
      </c>
      <c r="N230" s="8">
        <f>IF(მონაცემები!$I230&lt;&gt;"არ დაწყებულა",((N$1&gt;მონაცემები!$I230)*OR(მონაცემები!$AF230&gt;N$1,მონაცემები!$AF230="")*((N$1-მონაცემები!$I230)/365)),0)</f>
        <v>4.8767123287671232</v>
      </c>
      <c r="O230" s="8">
        <f>IF(მონაცემები!$I230&lt;&gt;"არ დაწყებულა",((O$1&gt;მონაცემები!$I230)*OR(მონაცემები!$AF230&gt;O$1,მონაცემები!$AF230="")*((O$1-მონაცემები!$I230)/365)),0)</f>
        <v>4.9616438356164387</v>
      </c>
      <c r="P230" s="8">
        <f>IF(მონაცემები!$I230&lt;&gt;"არ დაწყებულა",((P$1&gt;მონაცემები!$I230)*OR(მონაცემები!$AF230&gt;P$1,მონაცემები!$AF230="")*((P$1-მონაცემები!$I230)/365)),0)</f>
        <v>5.0410958904109586</v>
      </c>
      <c r="Q230" s="8">
        <f>IF(მონაცემები!$I230&lt;&gt;"არ დაწყებულა",((Q$1&gt;მონაცემები!$I230)*OR(მონაცემები!$AF230&gt;Q$1,მონაცემები!$AF230="")*((Q$1-მონაცემები!$I230)/365)),0)</f>
        <v>5.1260273972602741</v>
      </c>
      <c r="R230" s="8">
        <f>IF(მონაცემები!$I230&lt;&gt;"არ დაწყებულა",((R$1&gt;მონაცემები!$I230)*OR(მონაცემები!$AF230&gt;R$1,მონაცემები!$AF230="")*((R$1-მონაცემები!$I230)/365)),0)</f>
        <v>5.2082191780821914</v>
      </c>
      <c r="S230" s="8">
        <f>IF(მონაცემები!$I230&lt;&gt;"არ დაწყებულა",((S$1&gt;მონაცემები!$I230)*OR(მონაცემები!$AF230&gt;S$1,მონაცემები!$AF230="")*((S$1-მონაცემები!$I230)/365)),0)</f>
        <v>5.2931506849315069</v>
      </c>
      <c r="T230" s="8">
        <f>IF(მონაცემები!$I230&lt;&gt;"არ დაწყებულა",((T$1&gt;მონაცემები!$I230)*OR(მონაცემები!$AF230&gt;T$1,მონაცემები!$AF230="")*((T$1-მონაცემები!$I230)/365)),0)</f>
        <v>5.375342465753425</v>
      </c>
      <c r="U230" s="8">
        <f>IF(მონაცემები!$I230&lt;&gt;"არ დაწყებულა",((U$1&gt;მონაცემები!$I230)*OR(მონაცემები!$AF230&gt;U$1,მონაცემები!$AF230="")*((U$1-მონაცემები!$I230)/365)),0)</f>
        <v>0</v>
      </c>
      <c r="V230" s="8">
        <f>IF(მონაცემები!$I230&lt;&gt;"არ დაწყებულა",((V$1&gt;მონაცემები!$I230)*OR(მონაცემები!$AF230&gt;V$1,მონაცემები!$AF230="")*((V$1-მონაცემები!$I230)/365)),0)</f>
        <v>0</v>
      </c>
      <c r="W230" s="8">
        <f>IF(მონაცემები!$I230&lt;&gt;"არ დაწყებულა",((W$1&gt;მონაცემები!$I230)*OR(მონაცემები!$AF230&gt;W$1,მონაცემები!$AF230="")*((W$1-მონაცემები!$I230)/365)),0)</f>
        <v>0</v>
      </c>
      <c r="X230" s="8">
        <f>IF(მონაცემები!$I230&lt;&gt;"არ დაწყებულა",((X$1&gt;მონაცემები!$I230)*OR(მონაცემები!$AF230&gt;X$1,მონაცემები!$AF230="")*((X$1-მონაცემები!$I230)/365)),0)</f>
        <v>0</v>
      </c>
      <c r="Y230" s="8">
        <f>IF(მონაცემები!$I230&lt;&gt;"არ დაწყებულა",((Y$1&gt;მონაცემები!$I230)*OR(მონაცემები!$AF230&gt;Y$1,მონაცემები!$AF230="")*((Y$1-მონაცემები!$I230)/365)),0)</f>
        <v>0</v>
      </c>
      <c r="Z230" s="8">
        <f>IF(მონაცემები!$I230&lt;&gt;"არ დაწყებულა",((Z$1&gt;მონაცემები!$I230)*OR(მონაცემები!$AF230&gt;Z$1,მონაცემები!$AF230="")*((Z$1-მონაცემები!$I230)/365)),0)</f>
        <v>0</v>
      </c>
      <c r="AA230" s="8">
        <f>IF(მონაცემები!$I230&lt;&gt;"არ დაწყებულა",((AA$1&gt;მონაცემები!$I230)*OR(მონაცემები!$AF230&gt;AA$1,მონაცემები!$AF230="")*((AA$1-მონაცემები!$I230)/365)),0)</f>
        <v>0</v>
      </c>
      <c r="AB230" s="8">
        <f>IF(მონაცემები!$I230&lt;&gt;"არ დაწყებულა",((AB$1&gt;მონაცემები!$I230)*OR(მონაცემები!$AF230&gt;AB$1,მონაცემები!$AF230="")*((AB$1-მონაცემები!$I230)/365)),0)</f>
        <v>0</v>
      </c>
      <c r="AC230" s="8">
        <f>IF(მონაცემები!$I230&lt;&gt;"არ დაწყებულა",((AC$1&gt;მონაცემები!$I230)*OR(მონაცემები!$AF230&gt;AC$1,მონაცემები!$AF230="")*((AC$1-მონაცემები!$I230)/365)),0)</f>
        <v>0</v>
      </c>
      <c r="AD230" s="8">
        <f>IF(მონაცემები!$I230&lt;&gt;"არ დაწყებულა",((AD$1&gt;მონაცემები!$I230)*OR(მონაცემები!$AF230&gt;AD$1,მონაცემები!$AF230="")*((AD$1-მონაცემები!$I230)/365)),0)</f>
        <v>0</v>
      </c>
      <c r="AE230" s="8">
        <f>IF(მონაცემები!$I230&lt;&gt;"არ დაწყებულა",((AE$1&gt;მონაცემები!$I230)*OR(მონაცემები!$AF230&gt;AE$1,მონაცემები!$AF230="")*((AE$1-მონაცემები!$I230)/365)),0)</f>
        <v>0</v>
      </c>
      <c r="AF230" s="8">
        <f>IF(მონაცემები!$I230&lt;&gt;"არ დაწყებულა",((AF$1&gt;მონაცემები!$I230)*OR(მონაცემები!$AF230&gt;AF$1,მონაცემები!$AF230="")*((AF$1-მონაცემები!$I230)/365)),0)</f>
        <v>0</v>
      </c>
      <c r="AG230" s="8">
        <f>IF(მონაცემები!$I230&lt;&gt;"არ დაწყებულა",((AG$1&gt;მონაცემები!$I230)*OR(მონაცემები!$AF230&gt;AG$1,მონაცემები!$AF230="")*((AG$1-მონაცემები!$I230)/365)),0)</f>
        <v>0</v>
      </c>
      <c r="AH230" s="8">
        <f>IF(მონაცემები!$I230&lt;&gt;"არ დაწყებულა",((AH$1&gt;მონაცემები!$I230)*OR(მონაცემები!$AF230&gt;AH$1,მონაცემები!$AF230="")*((AH$1-მონაცემები!$I230)/365)),0)</f>
        <v>0</v>
      </c>
      <c r="AI230" s="8">
        <f>IF(მონაცემები!$I230&lt;&gt;"არ დაწყებულა",((AI$1&gt;მონაცემები!$I230)*OR(მონაცემები!$AF230&gt;AI$1,მონაცემები!$AF230="")*((AI$1-მონაცემები!$I230)/365)),0)</f>
        <v>0</v>
      </c>
      <c r="AJ230" s="8">
        <f>IF(მონაცემები!$I230&lt;&gt;"არ დაწყებულა",((AJ$1&gt;მონაცემები!$I230)*OR(მონაცემები!$AF230&gt;AJ$1,მონაცემები!$AF230="")*((AJ$1-მონაცემები!$I230)/365)),0)</f>
        <v>0</v>
      </c>
      <c r="AK230" s="8">
        <f>IF(მონაცემები!$I230&lt;&gt;"არ დაწყებულა",((AK$1&gt;მონაცემები!$I230)*OR(მონაცემები!$AF230&gt;AK$1,მონაცემები!$AF230="")*((AK$1-მონაცემები!$I230)/365)),0)</f>
        <v>0</v>
      </c>
      <c r="AL230" s="8">
        <f>IF(მონაცემები!$I230&lt;&gt;"არ დაწყებულა",((AL$1&gt;მონაცემები!$I230)*OR(მონაცემები!$AF230&gt;AL$1,მონაცემები!$AF230="")*((AL$1-მონაცემები!$I230)/365)),0)</f>
        <v>0</v>
      </c>
      <c r="AM230" s="8">
        <f>IF(მონაცემები!$I230&lt;&gt;"არ დაწყებულა",((AM$1&gt;მონაცემები!$I230)*OR(მონაცემები!$AF230&gt;AM$1,მონაცემები!$AF230="")*((AM$1-მონაცემები!$I230)/365)),0)</f>
        <v>0</v>
      </c>
      <c r="AN230" s="8">
        <f>IF(მონაცემები!$I230&lt;&gt;"არ დაწყებულა",((AN$1&gt;მონაცემები!$I230)*OR(მონაცემები!$AF230&gt;AN$1,მონაცემები!$AF230="")*((AN$1-მონაცემები!$I230)/365)),0)</f>
        <v>0</v>
      </c>
      <c r="AO230" s="8">
        <f>IF(მონაცემები!$I230&lt;&gt;"არ დაწყებულა",((AO$1&gt;მონაცემები!$I230)*OR(მონაცემები!$AF230&gt;AO$1,მონაცემები!$AF230="")*((AO$1-მონაცემები!$I230)/365)),0)</f>
        <v>0</v>
      </c>
      <c r="AP230" s="8">
        <f>IF(მონაცემები!$I230&lt;&gt;"არ დაწყებულა",((AP$1&gt;მონაცემები!$I230)*OR(მონაცემები!$AF230&gt;AP$1,მონაცემები!$AF230="")*((AP$1-მონაცემები!$I230)/365)),0)</f>
        <v>0</v>
      </c>
      <c r="AQ230" s="8">
        <f>IF(მონაცემები!$I230&lt;&gt;"არ დაწყებულა",((AQ$1&gt;მონაცემები!$I230)*OR(მონაცემები!$AF230&gt;AQ$1,მონაცემები!$AF230="")*((AQ$1-მონაცემები!$I230)/365)),0)</f>
        <v>0</v>
      </c>
      <c r="AR230" s="8">
        <f>IF(მონაცემები!$I230&lt;&gt;"არ დაწყებულა",((AR$1&gt;მონაცემები!$I230)*OR(მონაცემები!$AF230&gt;AR$1,მონაცემები!$AF230="")*((AR$1-მონაცემები!$I230)/365)),0)</f>
        <v>0</v>
      </c>
      <c r="AS230" s="8">
        <f>IF(მონაცემები!$I230&lt;&gt;"არ დაწყებულა",((AS$1&gt;მონაცემები!$I230)*OR(მონაცემები!$AF230&gt;AS$1,მონაცემები!$AF230="")*((AS$1-მონაცემები!$I230)/365)),0)</f>
        <v>0</v>
      </c>
      <c r="AT230" s="8">
        <f>IF(მონაცემები!$I230&lt;&gt;"არ დაწყებულა",((AT$1&gt;მონაცემები!$I230)*OR(მონაცემები!$AF230&gt;AT$1,მონაცემები!$AF230="")*((AT$1-მონაცემები!$I230)/365)),0)</f>
        <v>0</v>
      </c>
      <c r="AU230" s="8">
        <f>IF(მონაცემები!$I230&lt;&gt;"არ დაწყებულა",((AU$1&gt;მონაცემები!$I230)*OR(მონაცემები!$AF230&gt;AU$1,მონაცემები!$AF230="")*((AU$1-მონაცემები!$I230)/365)),0)</f>
        <v>0</v>
      </c>
      <c r="AV230" s="8">
        <f>IF(მონაცემები!$I230&lt;&gt;"არ დაწყებულა",((AV$1&gt;მონაცემები!$I230)*OR(მონაცემები!$AF230&gt;AV$1,მონაცემები!$AF230="")*((AV$1-მონაცემები!$I230)/365)),0)</f>
        <v>0</v>
      </c>
      <c r="AW230" s="8">
        <f>IF(მონაცემები!$I230&lt;&gt;"არ დაწყებულა",((AW$1&gt;მონაცემები!$I230)*OR(მონაცემები!$AF230&gt;AW$1,მონაცემები!$AF230="")*((AW$1-მონაცემები!$I230)/365)),0)</f>
        <v>0</v>
      </c>
      <c r="AX230" s="8">
        <f>IF(მონაცემები!$I230&lt;&gt;"არ დაწყებულა",((AX$1&gt;მონაცემები!$I230)*OR(მონაცემები!$AF230&gt;AX$1,მონაცემები!$AF230="")*((AX$1-მონაცემები!$I230)/365)),0)</f>
        <v>0</v>
      </c>
      <c r="AY230" s="8">
        <f>IF(მონაცემები!$I230&lt;&gt;"არ დაწყებულა",((AY$1&gt;მონაცემები!$I230)*OR(მონაცემები!$AF230&gt;AY$1,მონაცემები!$AF230="")*((AY$1-მონაცემები!$I230)/365)),0)</f>
        <v>0</v>
      </c>
      <c r="AZ230" s="8">
        <f>IF(მონაცემები!$I230&lt;&gt;"არ დაწყებულა",((AZ$1&gt;მონაცემები!$I230)*OR(მონაცემები!$AF230&gt;AZ$1,მონაცემები!$AF230="")*((AZ$1-მონაცემები!$I230)/365)),0)</f>
        <v>0</v>
      </c>
      <c r="BA230" s="8">
        <f>IF(მონაცემები!$I230&lt;&gt;"არ დაწყებულა",((BA$1&gt;მონაცემები!$I230)*OR(მონაცემები!$AF230&gt;BA$1,მონაცემები!$AF230="")*((BA$1-მონაცემები!$I230)/365)),0)</f>
        <v>0</v>
      </c>
      <c r="BB230" s="8">
        <f>IF(მონაცემები!$I230&lt;&gt;"არ დაწყებულა",((BB$1&gt;მონაცემები!$I230)*OR(მონაცემები!$AF230&gt;BB$1,მონაცემები!$AF230="")*((BB$1-მონაცემები!$I230)/365)),0)</f>
        <v>0</v>
      </c>
      <c r="BC230" s="8">
        <f>IF(მონაცემები!$I230&lt;&gt;"არ დაწყებულა",((BC$1&gt;მონაცემები!$I230)*OR(მონაცემები!$AF230&gt;BC$1,მონაცემები!$AF230="")*((BC$1-მონაცემები!$I230)/365)),0)</f>
        <v>0</v>
      </c>
      <c r="BD230" s="8">
        <f>IF(მონაცემები!$I230&lt;&gt;"არ დაწყებულა",((BD$1&gt;მონაცემები!$I230)*OR(მონაცემები!$AF230&gt;BD$1,მონაცემები!$AF230="")*((BD$1-მონაცემები!$I230)/365)),0)</f>
        <v>0</v>
      </c>
    </row>
    <row r="231" spans="2:56">
      <c r="B231" s="8">
        <f>IF(მონაცემები!$I231&lt;&gt;"არ დაწყებულა",((B$1&gt;მონაცემები!$I231)*OR(მონაცემები!$AF231&gt;B$1,მონაცემები!$AF231="")*((B$1-მონაცემები!$I231)/365)),0)</f>
        <v>3.6246575342465754</v>
      </c>
      <c r="C231" s="8">
        <f>IF(მონაცემები!$I231&lt;&gt;"არ დაწყებულა",((C$1&gt;მონაცემები!$I231)*OR(მონაცემები!$AF231&gt;C$1,მონაცემები!$AF231="")*((C$1-მონაცემები!$I231)/365)),0)</f>
        <v>3.7095890410958905</v>
      </c>
      <c r="D231" s="8">
        <f>IF(მონაცემები!$I231&lt;&gt;"არ დაწყებულა",((D$1&gt;მონაცემები!$I231)*OR(მონაცემები!$AF231&gt;D$1,მონაცემები!$AF231="")*((D$1-მონაცემები!$I231)/365)),0)</f>
        <v>3.7863013698630139</v>
      </c>
      <c r="E231" s="8">
        <f>IF(მონაცემები!$I231&lt;&gt;"არ დაწყებულა",((E$1&gt;მონაცემები!$I231)*OR(მონაცემები!$AF231&gt;E$1,მონაცემები!$AF231="")*((E$1-მონაცემები!$I231)/365)),0)</f>
        <v>3.871232876712329</v>
      </c>
      <c r="F231" s="8">
        <f>IF(მონაცემები!$I231&lt;&gt;"არ დაწყებულა",((F$1&gt;მონაცემები!$I231)*OR(მონაცემები!$AF231&gt;F$1,მონაცემები!$AF231="")*((F$1-მონაცემები!$I231)/365)),0)</f>
        <v>3.9534246575342467</v>
      </c>
      <c r="G231" s="8">
        <f>IF(მონაცემები!$I231&lt;&gt;"არ დაწყებულა",((G$1&gt;მონაცემები!$I231)*OR(მონაცემები!$AF231&gt;G$1,მონაცემები!$AF231="")*((G$1-მონაცემები!$I231)/365)),0)</f>
        <v>4.0383561643835613</v>
      </c>
      <c r="H231" s="8">
        <f>IF(მონაცემები!$I231&lt;&gt;"არ დაწყებულა",((H$1&gt;მონაცემები!$I231)*OR(მონაცემები!$AF231&gt;H$1,მონაცემები!$AF231="")*((H$1-მონაცემები!$I231)/365)),0)</f>
        <v>4.1205479452054794</v>
      </c>
      <c r="I231" s="8">
        <f>IF(მონაცემები!$I231&lt;&gt;"არ დაწყებულა",((I$1&gt;მონაცემები!$I231)*OR(მონაცემები!$AF231&gt;I$1,მონაცემები!$AF231="")*((I$1-მონაცემები!$I231)/365)),0)</f>
        <v>4.2054794520547949</v>
      </c>
      <c r="J231" s="8">
        <f>IF(მონაცემები!$I231&lt;&gt;"არ დაწყებულა",((J$1&gt;მონაცემები!$I231)*OR(მონაცემები!$AF231&gt;J$1,მონაცემები!$AF231="")*((J$1-მონაცემები!$I231)/365)),0)</f>
        <v>4.2904109589041095</v>
      </c>
      <c r="K231" s="8">
        <f>IF(მონაცემები!$I231&lt;&gt;"არ დაწყებულა",((K$1&gt;მონაცემები!$I231)*OR(მონაცემები!$AF231&gt;K$1,მონაცემები!$AF231="")*((K$1-მონაცემები!$I231)/365)),0)</f>
        <v>4.3726027397260276</v>
      </c>
      <c r="L231" s="8">
        <f>IF(მონაცემები!$I231&lt;&gt;"არ დაწყებულა",((L$1&gt;მონაცემები!$I231)*OR(მონაცემები!$AF231&gt;L$1,მონაცემები!$AF231="")*((L$1-მონაცემები!$I231)/365)),0)</f>
        <v>4.4575342465753423</v>
      </c>
      <c r="M231" s="8">
        <f>IF(მონაცემები!$I231&lt;&gt;"არ დაწყებულა",((M$1&gt;მონაცემები!$I231)*OR(მონაცემები!$AF231&gt;M$1,მონაცემები!$AF231="")*((M$1-მონაცემები!$I231)/365)),0)</f>
        <v>4.5397260273972604</v>
      </c>
      <c r="N231" s="8">
        <f>IF(მონაცემები!$I231&lt;&gt;"არ დაწყებულა",((N$1&gt;მონაცემები!$I231)*OR(მონაცემები!$AF231&gt;N$1,მონაცემები!$AF231="")*((N$1-მონაცემები!$I231)/365)),0)</f>
        <v>4.624657534246575</v>
      </c>
      <c r="O231" s="8">
        <f>IF(მონაცემები!$I231&lt;&gt;"არ დაწყებულა",((O$1&gt;მონაცემები!$I231)*OR(მონაცემები!$AF231&gt;O$1,მონაცემები!$AF231="")*((O$1-მონაცემები!$I231)/365)),0)</f>
        <v>4.7095890410958905</v>
      </c>
      <c r="P231" s="8">
        <f>IF(მონაცემები!$I231&lt;&gt;"არ დაწყებულა",((P$1&gt;მონაცემები!$I231)*OR(მონაცემები!$AF231&gt;P$1,მონაცემები!$AF231="")*((P$1-მონაცემები!$I231)/365)),0)</f>
        <v>4.7890410958904113</v>
      </c>
      <c r="Q231" s="8">
        <f>IF(მონაცემები!$I231&lt;&gt;"არ დაწყებულა",((Q$1&gt;მონაცემები!$I231)*OR(მონაცემები!$AF231&gt;Q$1,მონაცემები!$AF231="")*((Q$1-მონაცემები!$I231)/365)),0)</f>
        <v>4.8739726027397259</v>
      </c>
      <c r="R231" s="8">
        <f>IF(მონაცემები!$I231&lt;&gt;"არ დაწყებულა",((R$1&gt;მონაცემები!$I231)*OR(მონაცემები!$AF231&gt;R$1,მონაცემები!$AF231="")*((R$1-მონაცემები!$I231)/365)),0)</f>
        <v>4.956164383561644</v>
      </c>
      <c r="S231" s="8">
        <f>IF(მონაცემები!$I231&lt;&gt;"არ დაწყებულა",((S$1&gt;მონაცემები!$I231)*OR(მონაცემები!$AF231&gt;S$1,მონაცემები!$AF231="")*((S$1-მონაცემები!$I231)/365)),0)</f>
        <v>5.0410958904109586</v>
      </c>
      <c r="T231" s="8">
        <f>IF(მონაცემები!$I231&lt;&gt;"არ დაწყებულა",((T$1&gt;მონაცემები!$I231)*OR(მონაცემები!$AF231&gt;T$1,მონაცემები!$AF231="")*((T$1-მონაცემები!$I231)/365)),0)</f>
        <v>5.1232876712328768</v>
      </c>
      <c r="U231" s="8">
        <f>IF(მონაცემები!$I231&lt;&gt;"არ დაწყებულა",((U$1&gt;მონაცემები!$I231)*OR(მონაცემები!$AF231&gt;U$1,მონაცემები!$AF231="")*((U$1-მონაცემები!$I231)/365)),0)</f>
        <v>5.2082191780821914</v>
      </c>
      <c r="V231" s="8">
        <f>IF(მონაცემები!$I231&lt;&gt;"არ დაწყებულა",((V$1&gt;მონაცემები!$I231)*OR(მონაცემები!$AF231&gt;V$1,მონაცემები!$AF231="")*((V$1-მონაცემები!$I231)/365)),0)</f>
        <v>5.2931506849315069</v>
      </c>
      <c r="W231" s="8">
        <f>IF(მონაცემები!$I231&lt;&gt;"არ დაწყებულა",((W$1&gt;მონაცემები!$I231)*OR(მონაცემები!$AF231&gt;W$1,მონაცემები!$AF231="")*((W$1-მონაცემები!$I231)/365)),0)</f>
        <v>5.375342465753425</v>
      </c>
      <c r="X231" s="8">
        <f>IF(მონაცემები!$I231&lt;&gt;"არ დაწყებულა",((X$1&gt;მონაცემები!$I231)*OR(მონაცემები!$AF231&gt;X$1,მონაცემები!$AF231="")*((X$1-მონაცემები!$I231)/365)),0)</f>
        <v>5.4602739726027396</v>
      </c>
      <c r="Y231" s="8">
        <f>IF(მონაცემები!$I231&lt;&gt;"არ დაწყებულა",((Y$1&gt;მონაცემები!$I231)*OR(მონაცემები!$AF231&gt;Y$1,მონაცემები!$AF231="")*((Y$1-მონაცემები!$I231)/365)),0)</f>
        <v>5.5424657534246577</v>
      </c>
      <c r="Z231" s="8">
        <f>IF(მონაცემები!$I231&lt;&gt;"არ დაწყებულა",((Z$1&gt;მონაცემები!$I231)*OR(მონაცემები!$AF231&gt;Z$1,მონაცემები!$AF231="")*((Z$1-მონაცემები!$I231)/365)),0)</f>
        <v>5.6273972602739724</v>
      </c>
      <c r="AA231" s="8">
        <f>IF(მონაცემები!$I231&lt;&gt;"არ დაწყებულა",((AA$1&gt;მონაცემები!$I231)*OR(მონაცემები!$AF231&gt;AA$1,მონაცემები!$AF231="")*((AA$1-მონაცემები!$I231)/365)),0)</f>
        <v>5.7123287671232879</v>
      </c>
      <c r="AB231" s="8">
        <f>IF(მონაცემები!$I231&lt;&gt;"არ დაწყებულა",((AB$1&gt;მონაცემები!$I231)*OR(მონაცემები!$AF231&gt;AB$1,მონაცემები!$AF231="")*((AB$1-მონაცემები!$I231)/365)),0)</f>
        <v>5.7890410958904113</v>
      </c>
      <c r="AC231" s="8">
        <f>IF(მონაცემები!$I231&lt;&gt;"არ დაწყებულა",((AC$1&gt;მონაცემები!$I231)*OR(მონაცემები!$AF231&gt;AC$1,მონაცემები!$AF231="")*((AC$1-მონაცემები!$I231)/365)),0)</f>
        <v>5.8739726027397259</v>
      </c>
      <c r="AD231" s="8">
        <f>IF(მონაცემები!$I231&lt;&gt;"არ დაწყებულა",((AD$1&gt;მონაცემები!$I231)*OR(მონაცემები!$AF231&gt;AD$1,მონაცემები!$AF231="")*((AD$1-მონაცემები!$I231)/365)),0)</f>
        <v>5.956164383561644</v>
      </c>
      <c r="AE231" s="8">
        <f>IF(მონაცემები!$I231&lt;&gt;"არ დაწყებულა",((AE$1&gt;მონაცემები!$I231)*OR(მონაცემები!$AF231&gt;AE$1,მონაცემები!$AF231="")*((AE$1-მონაცემები!$I231)/365)),0)</f>
        <v>6.0410958904109586</v>
      </c>
      <c r="AF231" s="8">
        <f>IF(მონაცემები!$I231&lt;&gt;"არ დაწყებულა",((AF$1&gt;მონაცემები!$I231)*OR(მონაცემები!$AF231&gt;AF$1,მონაცემები!$AF231="")*((AF$1-მონაცემები!$I231)/365)),0)</f>
        <v>6.1232876712328768</v>
      </c>
      <c r="AG231" s="8">
        <f>IF(მონაცემები!$I231&lt;&gt;"არ დაწყებულა",((AG$1&gt;მონაცემები!$I231)*OR(მონაცემები!$AF231&gt;AG$1,მონაცემები!$AF231="")*((AG$1-მონაცემები!$I231)/365)),0)</f>
        <v>6.2082191780821914</v>
      </c>
      <c r="AH231" s="8">
        <f>IF(მონაცემები!$I231&lt;&gt;"არ დაწყებულა",((AH$1&gt;მონაცემები!$I231)*OR(მონაცემები!$AF231&gt;AH$1,მონაცემები!$AF231="")*((AH$1-მონაცემები!$I231)/365)),0)</f>
        <v>6.2931506849315069</v>
      </c>
      <c r="AI231" s="8">
        <f>IF(მონაცემები!$I231&lt;&gt;"არ დაწყებულა",((AI$1&gt;მონაცემები!$I231)*OR(მონაცემები!$AF231&gt;AI$1,მონაცემები!$AF231="")*((AI$1-მონაცემები!$I231)/365)),0)</f>
        <v>6.375342465753425</v>
      </c>
      <c r="AJ231" s="8">
        <f>IF(მონაცემები!$I231&lt;&gt;"არ დაწყებულა",((AJ$1&gt;მონაცემები!$I231)*OR(მონაცემები!$AF231&gt;AJ$1,მონაცემები!$AF231="")*((AJ$1-მონაცემები!$I231)/365)),0)</f>
        <v>6.4602739726027396</v>
      </c>
      <c r="AK231" s="8">
        <f>IF(მონაცემები!$I231&lt;&gt;"არ დაწყებულა",((AK$1&gt;მონაცემები!$I231)*OR(მონაცემები!$AF231&gt;AK$1,მონაცემები!$AF231="")*((AK$1-მონაცემები!$I231)/365)),0)</f>
        <v>6.5424657534246577</v>
      </c>
      <c r="AL231" s="8">
        <f>IF(მონაცემები!$I231&lt;&gt;"არ დაწყებულა",((AL$1&gt;მონაცემები!$I231)*OR(მონაცემები!$AF231&gt;AL$1,მონაცემები!$AF231="")*((AL$1-მონაცემები!$I231)/365)),0)</f>
        <v>6.6273972602739724</v>
      </c>
      <c r="AM231" s="8">
        <f>IF(მონაცემები!$I231&lt;&gt;"არ დაწყებულა",((AM$1&gt;მონაცემები!$I231)*OR(მონაცემები!$AF231&gt;AM$1,მონაცემები!$AF231="")*((AM$1-მონაცემები!$I231)/365)),0)</f>
        <v>6.7123287671232879</v>
      </c>
      <c r="AN231" s="8">
        <f>IF(მონაცემები!$I231&lt;&gt;"არ დაწყებულა",((AN$1&gt;მონაცემები!$I231)*OR(მონაცემები!$AF231&gt;AN$1,მონაცემები!$AF231="")*((AN$1-მონაცემები!$I231)/365)),0)</f>
        <v>6.7890410958904113</v>
      </c>
      <c r="AO231" s="8">
        <f>IF(მონაცემები!$I231&lt;&gt;"არ დაწყებულა",((AO$1&gt;მონაცემები!$I231)*OR(მონაცემები!$AF231&gt;AO$1,მონაცემები!$AF231="")*((AO$1-მონაცემები!$I231)/365)),0)</f>
        <v>6.8739726027397259</v>
      </c>
      <c r="AP231" s="8">
        <f>IF(მონაცემები!$I231&lt;&gt;"არ დაწყებულა",((AP$1&gt;მონაცემები!$I231)*OR(მონაცემები!$AF231&gt;AP$1,მონაცემები!$AF231="")*((AP$1-მონაცემები!$I231)/365)),0)</f>
        <v>6.956164383561644</v>
      </c>
      <c r="AQ231" s="8">
        <f>IF(მონაცემები!$I231&lt;&gt;"არ დაწყებულა",((AQ$1&gt;მონაცემები!$I231)*OR(მონაცემები!$AF231&gt;AQ$1,მონაცემები!$AF231="")*((AQ$1-მონაცემები!$I231)/365)),0)</f>
        <v>7.0410958904109586</v>
      </c>
      <c r="AR231" s="8">
        <f>IF(მონაცემები!$I231&lt;&gt;"არ დაწყებულა",((AR$1&gt;მონაცემები!$I231)*OR(მონაცემები!$AF231&gt;AR$1,მონაცემები!$AF231="")*((AR$1-მონაცემები!$I231)/365)),0)</f>
        <v>7.1232876712328768</v>
      </c>
      <c r="AS231" s="8">
        <f>IF(მონაცემები!$I231&lt;&gt;"არ დაწყებულა",((AS$1&gt;მონაცემები!$I231)*OR(მონაცემები!$AF231&gt;AS$1,მონაცემები!$AF231="")*((AS$1-მონაცემები!$I231)/365)),0)</f>
        <v>7.2082191780821914</v>
      </c>
      <c r="AT231" s="8">
        <f>IF(მონაცემები!$I231&lt;&gt;"არ დაწყებულა",((AT$1&gt;მონაცემები!$I231)*OR(მონაცემები!$AF231&gt;AT$1,მონაცემები!$AF231="")*((AT$1-მონაცემები!$I231)/365)),0)</f>
        <v>7.2931506849315069</v>
      </c>
      <c r="AU231" s="8">
        <f>IF(მონაცემები!$I231&lt;&gt;"არ დაწყებულა",((AU$1&gt;მონაცემები!$I231)*OR(მონაცემები!$AF231&gt;AU$1,მონაცემები!$AF231="")*((AU$1-მონაცემები!$I231)/365)),0)</f>
        <v>7.375342465753425</v>
      </c>
      <c r="AV231" s="8">
        <f>IF(მონაცემები!$I231&lt;&gt;"არ დაწყებულა",((AV$1&gt;მონაცემები!$I231)*OR(მონაცემები!$AF231&gt;AV$1,მონაცემები!$AF231="")*((AV$1-მონაცემები!$I231)/365)),0)</f>
        <v>7.4602739726027396</v>
      </c>
      <c r="AW231" s="8">
        <f>IF(მონაცემები!$I231&lt;&gt;"არ დაწყებულა",((AW$1&gt;მონაცემები!$I231)*OR(მონაცემები!$AF231&gt;AW$1,მონაცემები!$AF231="")*((AW$1-მონაცემები!$I231)/365)),0)</f>
        <v>7.5424657534246577</v>
      </c>
      <c r="AX231" s="8">
        <f>IF(მონაცემები!$I231&lt;&gt;"არ დაწყებულა",((AX$1&gt;მონაცემები!$I231)*OR(მონაცემები!$AF231&gt;AX$1,მონაცემები!$AF231="")*((AX$1-მონაცემები!$I231)/365)),0)</f>
        <v>0</v>
      </c>
      <c r="AY231" s="8">
        <f>IF(მონაცემები!$I231&lt;&gt;"არ დაწყებულა",((AY$1&gt;მონაცემები!$I231)*OR(მონაცემები!$AF231&gt;AY$1,მონაცემები!$AF231="")*((AY$1-მონაცემები!$I231)/365)),0)</f>
        <v>0</v>
      </c>
      <c r="AZ231" s="8">
        <f>IF(მონაცემები!$I231&lt;&gt;"არ დაწყებულა",((AZ$1&gt;მონაცემები!$I231)*OR(მონაცემები!$AF231&gt;AZ$1,მონაცემები!$AF231="")*((AZ$1-მონაცემები!$I231)/365)),0)</f>
        <v>0</v>
      </c>
      <c r="BA231" s="8">
        <f>IF(მონაცემები!$I231&lt;&gt;"არ დაწყებულა",((BA$1&gt;მონაცემები!$I231)*OR(მონაცემები!$AF231&gt;BA$1,მონაცემები!$AF231="")*((BA$1-მონაცემები!$I231)/365)),0)</f>
        <v>0</v>
      </c>
      <c r="BB231" s="8">
        <f>IF(მონაცემები!$I231&lt;&gt;"არ დაწყებულა",((BB$1&gt;მონაცემები!$I231)*OR(მონაცემები!$AF231&gt;BB$1,მონაცემები!$AF231="")*((BB$1-მონაცემები!$I231)/365)),0)</f>
        <v>0</v>
      </c>
      <c r="BC231" s="8">
        <f>IF(მონაცემები!$I231&lt;&gt;"არ დაწყებულა",((BC$1&gt;მონაცემები!$I231)*OR(მონაცემები!$AF231&gt;BC$1,მონაცემები!$AF231="")*((BC$1-მონაცემები!$I231)/365)),0)</f>
        <v>0</v>
      </c>
      <c r="BD231" s="8">
        <f>IF(მონაცემები!$I231&lt;&gt;"არ დაწყებულა",((BD$1&gt;მონაცემები!$I231)*OR(მონაცემები!$AF231&gt;BD$1,მონაცემები!$AF231="")*((BD$1-მონაცემები!$I231)/365)),0)</f>
        <v>0</v>
      </c>
    </row>
    <row r="232" spans="2:56">
      <c r="B232" s="8">
        <f>IF(მონაცემები!$I232&lt;&gt;"არ დაწყებულა",((B$1&gt;მონაცემები!$I232)*OR(მონაცემები!$AF232&gt;B$1,მონაცემები!$AF232="")*((B$1-მონაცემები!$I232)/365)),0)</f>
        <v>0</v>
      </c>
      <c r="C232" s="8">
        <f>IF(მონაცემები!$I232&lt;&gt;"არ დაწყებულა",((C$1&gt;მონაცემები!$I232)*OR(მონაცემები!$AF232&gt;C$1,მონაცემები!$AF232="")*((C$1-მონაცემები!$I232)/365)),0)</f>
        <v>0</v>
      </c>
      <c r="D232" s="8">
        <f>IF(მონაცემები!$I232&lt;&gt;"არ დაწყებულა",((D$1&gt;მონაცემები!$I232)*OR(მონაცემები!$AF232&gt;D$1,მონაცემები!$AF232="")*((D$1-მონაცემები!$I232)/365)),0)</f>
        <v>0</v>
      </c>
      <c r="E232" s="8">
        <f>IF(მონაცემები!$I232&lt;&gt;"არ დაწყებულა",((E$1&gt;მონაცემები!$I232)*OR(მონაცემები!$AF232&gt;E$1,მონაცემები!$AF232="")*((E$1-მონაცემები!$I232)/365)),0)</f>
        <v>0</v>
      </c>
      <c r="F232" s="8">
        <f>IF(მონაცემები!$I232&lt;&gt;"არ დაწყებულა",((F$1&gt;მონაცემები!$I232)*OR(მონაცემები!$AF232&gt;F$1,მონაცემები!$AF232="")*((F$1-მონაცემები!$I232)/365)),0)</f>
        <v>0</v>
      </c>
      <c r="G232" s="8">
        <f>IF(მონაცემები!$I232&lt;&gt;"არ დაწყებულა",((G$1&gt;მონაცემები!$I232)*OR(მონაცემები!$AF232&gt;G$1,მონაცემები!$AF232="")*((G$1-მონაცემები!$I232)/365)),0)</f>
        <v>0</v>
      </c>
      <c r="H232" s="8">
        <f>IF(მონაცემები!$I232&lt;&gt;"არ დაწყებულა",((H$1&gt;მონაცემები!$I232)*OR(მონაცემები!$AF232&gt;H$1,მონაცემები!$AF232="")*((H$1-მონაცემები!$I232)/365)),0)</f>
        <v>0</v>
      </c>
      <c r="I232" s="8">
        <f>IF(მონაცემები!$I232&lt;&gt;"არ დაწყებულა",((I$1&gt;მონაცემები!$I232)*OR(მონაცემები!$AF232&gt;I$1,მონაცემები!$AF232="")*((I$1-მონაცემები!$I232)/365)),0)</f>
        <v>0</v>
      </c>
      <c r="J232" s="8">
        <f>IF(მონაცემები!$I232&lt;&gt;"არ დაწყებულა",((J$1&gt;მონაცემები!$I232)*OR(მონაცემები!$AF232&gt;J$1,მონაცემები!$AF232="")*((J$1-მონაცემები!$I232)/365)),0)</f>
        <v>0</v>
      </c>
      <c r="K232" s="8">
        <f>IF(მონაცემები!$I232&lt;&gt;"არ დაწყებულა",((K$1&gt;მონაცემები!$I232)*OR(მონაცემები!$AF232&gt;K$1,მონაცემები!$AF232="")*((K$1-მონაცემები!$I232)/365)),0)</f>
        <v>0</v>
      </c>
      <c r="L232" s="8">
        <f>IF(მონაცემები!$I232&lt;&gt;"არ დაწყებულა",((L$1&gt;მონაცემები!$I232)*OR(მონაცემები!$AF232&gt;L$1,მონაცემები!$AF232="")*((L$1-მონაცემები!$I232)/365)),0)</f>
        <v>0</v>
      </c>
      <c r="M232" s="8">
        <f>IF(მონაცემები!$I232&lt;&gt;"არ დაწყებულა",((M$1&gt;მონაცემები!$I232)*OR(მონაცემები!$AF232&gt;M$1,მონაცემები!$AF232="")*((M$1-მონაცემები!$I232)/365)),0)</f>
        <v>0</v>
      </c>
      <c r="N232" s="8">
        <f>IF(მონაცემები!$I232&lt;&gt;"არ დაწყებულა",((N$1&gt;მონაცემები!$I232)*OR(მონაცემები!$AF232&gt;N$1,მონაცემები!$AF232="")*((N$1-მონაცემები!$I232)/365)),0)</f>
        <v>0</v>
      </c>
      <c r="O232" s="8">
        <f>IF(მონაცემები!$I232&lt;&gt;"არ დაწყებულა",((O$1&gt;მონაცემები!$I232)*OR(მონაცემები!$AF232&gt;O$1,მონაცემები!$AF232="")*((O$1-მონაცემები!$I232)/365)),0)</f>
        <v>0</v>
      </c>
      <c r="P232" s="8">
        <f>IF(მონაცემები!$I232&lt;&gt;"არ დაწყებულა",((P$1&gt;მონაცემები!$I232)*OR(მონაცემები!$AF232&gt;P$1,მონაცემები!$AF232="")*((P$1-მონაცემები!$I232)/365)),0)</f>
        <v>0</v>
      </c>
      <c r="Q232" s="8">
        <f>IF(მონაცემები!$I232&lt;&gt;"არ დაწყებულა",((Q$1&gt;მონაცემები!$I232)*OR(მონაცემები!$AF232&gt;Q$1,მონაცემები!$AF232="")*((Q$1-მონაცემები!$I232)/365)),0)</f>
        <v>0</v>
      </c>
      <c r="R232" s="8">
        <f>IF(მონაცემები!$I232&lt;&gt;"არ დაწყებულა",((R$1&gt;მონაცემები!$I232)*OR(მონაცემები!$AF232&gt;R$1,მონაცემები!$AF232="")*((R$1-მონაცემები!$I232)/365)),0)</f>
        <v>0</v>
      </c>
      <c r="S232" s="8">
        <f>IF(მონაცემები!$I232&lt;&gt;"არ დაწყებულა",((S$1&gt;მონაცემები!$I232)*OR(მონაცემები!$AF232&gt;S$1,მონაცემები!$AF232="")*((S$1-მონაცემები!$I232)/365)),0)</f>
        <v>0</v>
      </c>
      <c r="T232" s="8">
        <f>IF(მონაცემები!$I232&lt;&gt;"არ დაწყებულა",((T$1&gt;მონაცემები!$I232)*OR(მონაცემები!$AF232&gt;T$1,მონაცემები!$AF232="")*((T$1-მონაცემები!$I232)/365)),0)</f>
        <v>0</v>
      </c>
      <c r="U232" s="8">
        <f>IF(მონაცემები!$I232&lt;&gt;"არ დაწყებულა",((U$1&gt;მონაცემები!$I232)*OR(მონაცემები!$AF232&gt;U$1,მონაცემები!$AF232="")*((U$1-მონაცემები!$I232)/365)),0)</f>
        <v>0</v>
      </c>
      <c r="V232" s="8">
        <f>IF(მონაცემები!$I232&lt;&gt;"არ დაწყებულა",((V$1&gt;მონაცემები!$I232)*OR(მონაცემები!$AF232&gt;V$1,მონაცემები!$AF232="")*((V$1-მონაცემები!$I232)/365)),0)</f>
        <v>0</v>
      </c>
      <c r="W232" s="8">
        <f>IF(მონაცემები!$I232&lt;&gt;"არ დაწყებულა",((W$1&gt;მონაცემები!$I232)*OR(მონაცემები!$AF232&gt;W$1,მონაცემები!$AF232="")*((W$1-მონაცემები!$I232)/365)),0)</f>
        <v>0</v>
      </c>
      <c r="X232" s="8">
        <f>IF(მონაცემები!$I232&lt;&gt;"არ დაწყებულა",((X$1&gt;მონაცემები!$I232)*OR(მონაცემები!$AF232&gt;X$1,მონაცემები!$AF232="")*((X$1-მონაცემები!$I232)/365)),0)</f>
        <v>0</v>
      </c>
      <c r="Y232" s="8">
        <f>IF(მონაცემები!$I232&lt;&gt;"არ დაწყებულა",((Y$1&gt;მონაცემები!$I232)*OR(მონაცემები!$AF232&gt;Y$1,მონაცემები!$AF232="")*((Y$1-მონაცემები!$I232)/365)),0)</f>
        <v>0</v>
      </c>
      <c r="Z232" s="8">
        <f>IF(მონაცემები!$I232&lt;&gt;"არ დაწყებულა",((Z$1&gt;მონაცემები!$I232)*OR(მონაცემები!$AF232&gt;Z$1,მონაცემები!$AF232="")*((Z$1-მონაცემები!$I232)/365)),0)</f>
        <v>0</v>
      </c>
      <c r="AA232" s="8">
        <f>IF(მონაცემები!$I232&lt;&gt;"არ დაწყებულა",((AA$1&gt;მონაცემები!$I232)*OR(მონაცემები!$AF232&gt;AA$1,მონაცემები!$AF232="")*((AA$1-მონაცემები!$I232)/365)),0)</f>
        <v>0</v>
      </c>
      <c r="AB232" s="8">
        <f>IF(მონაცემები!$I232&lt;&gt;"არ დაწყებულა",((AB$1&gt;მონაცემები!$I232)*OR(მონაცემები!$AF232&gt;AB$1,მონაცემები!$AF232="")*((AB$1-მონაცემები!$I232)/365)),0)</f>
        <v>0</v>
      </c>
      <c r="AC232" s="8">
        <f>IF(მონაცემები!$I232&lt;&gt;"არ დაწყებულა",((AC$1&gt;მონაცემები!$I232)*OR(მონაცემები!$AF232&gt;AC$1,მონაცემები!$AF232="")*((AC$1-მონაცემები!$I232)/365)),0)</f>
        <v>0</v>
      </c>
      <c r="AD232" s="8">
        <f>IF(მონაცემები!$I232&lt;&gt;"არ დაწყებულა",((AD$1&gt;მონაცემები!$I232)*OR(მონაცემები!$AF232&gt;AD$1,მონაცემები!$AF232="")*((AD$1-მონაცემები!$I232)/365)),0)</f>
        <v>0</v>
      </c>
      <c r="AE232" s="8">
        <f>IF(მონაცემები!$I232&lt;&gt;"არ დაწყებულა",((AE$1&gt;მონაცემები!$I232)*OR(მონაცემები!$AF232&gt;AE$1,მონაცემები!$AF232="")*((AE$1-მონაცემები!$I232)/365)),0)</f>
        <v>0</v>
      </c>
      <c r="AF232" s="8">
        <f>IF(მონაცემები!$I232&lt;&gt;"არ დაწყებულა",((AF$1&gt;მონაცემები!$I232)*OR(მონაცემები!$AF232&gt;AF$1,მონაცემები!$AF232="")*((AF$1-მონაცემები!$I232)/365)),0)</f>
        <v>0</v>
      </c>
      <c r="AG232" s="8">
        <f>IF(მონაცემები!$I232&lt;&gt;"არ დაწყებულა",((AG$1&gt;მონაცემები!$I232)*OR(მონაცემები!$AF232&gt;AG$1,მონაცემები!$AF232="")*((AG$1-მონაცემები!$I232)/365)),0)</f>
        <v>0</v>
      </c>
      <c r="AH232" s="8">
        <f>IF(მონაცემები!$I232&lt;&gt;"არ დაწყებულა",((AH$1&gt;მონაცემები!$I232)*OR(მონაცემები!$AF232&gt;AH$1,მონაცემები!$AF232="")*((AH$1-მონაცემები!$I232)/365)),0)</f>
        <v>0</v>
      </c>
      <c r="AI232" s="8">
        <f>IF(მონაცემები!$I232&lt;&gt;"არ დაწყებულა",((AI$1&gt;მონაცემები!$I232)*OR(მონაცემები!$AF232&gt;AI$1,მონაცემები!$AF232="")*((AI$1-მონაცემები!$I232)/365)),0)</f>
        <v>0</v>
      </c>
      <c r="AJ232" s="8">
        <f>IF(მონაცემები!$I232&lt;&gt;"არ დაწყებულა",((AJ$1&gt;მონაცემები!$I232)*OR(მონაცემები!$AF232&gt;AJ$1,მონაცემები!$AF232="")*((AJ$1-მონაცემები!$I232)/365)),0)</f>
        <v>0</v>
      </c>
      <c r="AK232" s="8">
        <f>IF(მონაცემები!$I232&lt;&gt;"არ დაწყებულა",((AK$1&gt;მონაცემები!$I232)*OR(მონაცემები!$AF232&gt;AK$1,მონაცემები!$AF232="")*((AK$1-მონაცემები!$I232)/365)),0)</f>
        <v>0</v>
      </c>
      <c r="AL232" s="8">
        <f>IF(მონაცემები!$I232&lt;&gt;"არ დაწყებულა",((AL$1&gt;მონაცემები!$I232)*OR(მონაცემები!$AF232&gt;AL$1,მონაცემები!$AF232="")*((AL$1-მონაცემები!$I232)/365)),0)</f>
        <v>0</v>
      </c>
      <c r="AM232" s="8">
        <f>IF(მონაცემები!$I232&lt;&gt;"არ დაწყებულა",((AM$1&gt;მონაცემები!$I232)*OR(მონაცემები!$AF232&gt;AM$1,მონაცემები!$AF232="")*((AM$1-მონაცემები!$I232)/365)),0)</f>
        <v>0</v>
      </c>
      <c r="AN232" s="8">
        <f>IF(მონაცემები!$I232&lt;&gt;"არ დაწყებულა",((AN$1&gt;მონაცემები!$I232)*OR(მონაცემები!$AF232&gt;AN$1,მონაცემები!$AF232="")*((AN$1-მონაცემები!$I232)/365)),0)</f>
        <v>0</v>
      </c>
      <c r="AO232" s="8">
        <f>IF(მონაცემები!$I232&lt;&gt;"არ დაწყებულა",((AO$1&gt;მონაცემები!$I232)*OR(მონაცემები!$AF232&gt;AO$1,მონაცემები!$AF232="")*((AO$1-მონაცემები!$I232)/365)),0)</f>
        <v>0</v>
      </c>
      <c r="AP232" s="8">
        <f>IF(მონაცემები!$I232&lt;&gt;"არ დაწყებულა",((AP$1&gt;მონაცემები!$I232)*OR(მონაცემები!$AF232&gt;AP$1,მონაცემები!$AF232="")*((AP$1-მონაცემები!$I232)/365)),0)</f>
        <v>0</v>
      </c>
      <c r="AQ232" s="8">
        <f>IF(მონაცემები!$I232&lt;&gt;"არ დაწყებულა",((AQ$1&gt;მონაცემები!$I232)*OR(მონაცემები!$AF232&gt;AQ$1,მონაცემები!$AF232="")*((AQ$1-მონაცემები!$I232)/365)),0)</f>
        <v>0</v>
      </c>
      <c r="AR232" s="8">
        <f>IF(მონაცემები!$I232&lt;&gt;"არ დაწყებულა",((AR$1&gt;მონაცემები!$I232)*OR(მონაცემები!$AF232&gt;AR$1,მონაცემები!$AF232="")*((AR$1-მონაცემები!$I232)/365)),0)</f>
        <v>0</v>
      </c>
      <c r="AS232" s="8">
        <f>IF(მონაცემები!$I232&lt;&gt;"არ დაწყებულა",((AS$1&gt;მონაცემები!$I232)*OR(მონაცემები!$AF232&gt;AS$1,მონაცემები!$AF232="")*((AS$1-მონაცემები!$I232)/365)),0)</f>
        <v>0</v>
      </c>
      <c r="AT232" s="8">
        <f>IF(მონაცემები!$I232&lt;&gt;"არ დაწყებულა",((AT$1&gt;მონაცემები!$I232)*OR(მონაცემები!$AF232&gt;AT$1,მონაცემები!$AF232="")*((AT$1-მონაცემები!$I232)/365)),0)</f>
        <v>0</v>
      </c>
      <c r="AU232" s="8">
        <f>IF(მონაცემები!$I232&lt;&gt;"არ დაწყებულა",((AU$1&gt;მონაცემები!$I232)*OR(მონაცემები!$AF232&gt;AU$1,მონაცემები!$AF232="")*((AU$1-მონაცემები!$I232)/365)),0)</f>
        <v>0</v>
      </c>
      <c r="AV232" s="8">
        <f>IF(მონაცემები!$I232&lt;&gt;"არ დაწყებულა",((AV$1&gt;მონაცემები!$I232)*OR(მონაცემები!$AF232&gt;AV$1,მონაცემები!$AF232="")*((AV$1-მონაცემები!$I232)/365)),0)</f>
        <v>0</v>
      </c>
      <c r="AW232" s="8">
        <f>IF(მონაცემები!$I232&lt;&gt;"არ დაწყებულა",((AW$1&gt;მონაცემები!$I232)*OR(მონაცემები!$AF232&gt;AW$1,მონაცემები!$AF232="")*((AW$1-მონაცემები!$I232)/365)),0)</f>
        <v>0</v>
      </c>
      <c r="AX232" s="8">
        <f>IF(მონაცემები!$I232&lt;&gt;"არ დაწყებულა",((AX$1&gt;მონაცემები!$I232)*OR(მონაცემები!$AF232&gt;AX$1,მონაცემები!$AF232="")*((AX$1-მონაცემები!$I232)/365)),0)</f>
        <v>0</v>
      </c>
      <c r="AY232" s="8">
        <f>IF(მონაცემები!$I232&lt;&gt;"არ დაწყებულა",((AY$1&gt;მონაცემები!$I232)*OR(მონაცემები!$AF232&gt;AY$1,მონაცემები!$AF232="")*((AY$1-მონაცემები!$I232)/365)),0)</f>
        <v>0</v>
      </c>
      <c r="AZ232" s="8">
        <f>IF(მონაცემები!$I232&lt;&gt;"არ დაწყებულა",((AZ$1&gt;მონაცემები!$I232)*OR(მონაცემები!$AF232&gt;AZ$1,მონაცემები!$AF232="")*((AZ$1-მონაცემები!$I232)/365)),0)</f>
        <v>0</v>
      </c>
      <c r="BA232" s="8">
        <f>IF(მონაცემები!$I232&lt;&gt;"არ დაწყებულა",((BA$1&gt;მონაცემები!$I232)*OR(მონაცემები!$AF232&gt;BA$1,მონაცემები!$AF232="")*((BA$1-მონაცემები!$I232)/365)),0)</f>
        <v>0</v>
      </c>
      <c r="BB232" s="8">
        <f>IF(მონაცემები!$I232&lt;&gt;"არ დაწყებულა",((BB$1&gt;მონაცემები!$I232)*OR(მონაცემები!$AF232&gt;BB$1,მონაცემები!$AF232="")*((BB$1-მონაცემები!$I232)/365)),0)</f>
        <v>0</v>
      </c>
      <c r="BC232" s="8">
        <f>IF(მონაცემები!$I232&lt;&gt;"არ დაწყებულა",((BC$1&gt;მონაცემები!$I232)*OR(მონაცემები!$AF232&gt;BC$1,მონაცემები!$AF232="")*((BC$1-მონაცემები!$I232)/365)),0)</f>
        <v>0</v>
      </c>
      <c r="BD232" s="8">
        <f>IF(მონაცემები!$I232&lt;&gt;"არ დაწყებულა",((BD$1&gt;მონაცემები!$I232)*OR(მონაცემები!$AF232&gt;BD$1,მონაცემები!$AF232="")*((BD$1-მონაცემები!$I232)/365)),0)</f>
        <v>0</v>
      </c>
    </row>
    <row r="233" spans="2:56">
      <c r="B233" s="8">
        <f>IF(მონაცემები!$I233&lt;&gt;"არ დაწყებულა",((B$1&gt;მონაცემები!$I233)*OR(მონაცემები!$AF233&gt;B$1,მონაცემები!$AF233="")*((B$1-მონაცემები!$I233)/365)),0)</f>
        <v>3.0684931506849313</v>
      </c>
      <c r="C233" s="8">
        <f>IF(მონაცემები!$I233&lt;&gt;"არ დაწყებულა",((C$1&gt;მონაცემები!$I233)*OR(მონაცემები!$AF233&gt;C$1,მონაცემები!$AF233="")*((C$1-მონაცემები!$I233)/365)),0)</f>
        <v>3.1534246575342464</v>
      </c>
      <c r="D233" s="8">
        <f>IF(მონაცემები!$I233&lt;&gt;"არ დაწყებულა",((D$1&gt;მონაცემები!$I233)*OR(მონაცემები!$AF233&gt;D$1,მონაცემები!$AF233="")*((D$1-მონაცემები!$I233)/365)),0)</f>
        <v>3.2301369863013698</v>
      </c>
      <c r="E233" s="8">
        <f>IF(მონაცემები!$I233&lt;&gt;"არ დაწყებულა",((E$1&gt;მონაცემები!$I233)*OR(მონაცემები!$AF233&gt;E$1,მონაცემები!$AF233="")*((E$1-მონაცემები!$I233)/365)),0)</f>
        <v>3.3150684931506849</v>
      </c>
      <c r="F233" s="8">
        <f>IF(მონაცემები!$I233&lt;&gt;"არ დაწყებულა",((F$1&gt;მონაცემები!$I233)*OR(მონაცემები!$AF233&gt;F$1,მონაცემები!$AF233="")*((F$1-მონაცემები!$I233)/365)),0)</f>
        <v>3.3972602739726026</v>
      </c>
      <c r="G233" s="8">
        <f>IF(მონაცემები!$I233&lt;&gt;"არ დაწყებულა",((G$1&gt;მონაცემები!$I233)*OR(მონაცემები!$AF233&gt;G$1,მონაცემები!$AF233="")*((G$1-მონაცემები!$I233)/365)),0)</f>
        <v>3.4821917808219176</v>
      </c>
      <c r="H233" s="8">
        <f>IF(მონაცემები!$I233&lt;&gt;"არ დაწყებულა",((H$1&gt;მონაცემები!$I233)*OR(მონაცემები!$AF233&gt;H$1,მონაცემები!$AF233="")*((H$1-მონაცემები!$I233)/365)),0)</f>
        <v>3.5643835616438357</v>
      </c>
      <c r="I233" s="8">
        <f>IF(მონაცემები!$I233&lt;&gt;"არ დაწყებულა",((I$1&gt;მონაცემები!$I233)*OR(მონაცემები!$AF233&gt;I$1,მონაცემები!$AF233="")*((I$1-მონაცემები!$I233)/365)),0)</f>
        <v>3.6493150684931508</v>
      </c>
      <c r="J233" s="8">
        <f>IF(მონაცემები!$I233&lt;&gt;"არ დაწყებულა",((J$1&gt;მონაცემები!$I233)*OR(მონაცემები!$AF233&gt;J$1,მონაცემები!$AF233="")*((J$1-მონაცემები!$I233)/365)),0)</f>
        <v>3.7342465753424658</v>
      </c>
      <c r="K233" s="8">
        <f>IF(მონაცემები!$I233&lt;&gt;"არ დაწყებულა",((K$1&gt;მონაცემები!$I233)*OR(მონაცემები!$AF233&gt;K$1,მონაცემები!$AF233="")*((K$1-მონაცემები!$I233)/365)),0)</f>
        <v>3.8164383561643835</v>
      </c>
      <c r="L233" s="8">
        <f>IF(მონაცემები!$I233&lt;&gt;"არ დაწყებულა",((L$1&gt;მონაცემები!$I233)*OR(მონაცემები!$AF233&gt;L$1,მონაცემები!$AF233="")*((L$1-მონაცემები!$I233)/365)),0)</f>
        <v>3.9013698630136986</v>
      </c>
      <c r="M233" s="8">
        <f>IF(მონაცემები!$I233&lt;&gt;"არ დაწყებულა",((M$1&gt;მონაცემები!$I233)*OR(მონაცემები!$AF233&gt;M$1,მონაცემები!$AF233="")*((M$1-მონაცემები!$I233)/365)),0)</f>
        <v>3.9835616438356163</v>
      </c>
      <c r="N233" s="8">
        <f>IF(მონაცემები!$I233&lt;&gt;"არ დაწყებულა",((N$1&gt;მონაცემები!$I233)*OR(მონაცემები!$AF233&gt;N$1,მონაცემები!$AF233="")*((N$1-მონაცემები!$I233)/365)),0)</f>
        <v>4.0684931506849313</v>
      </c>
      <c r="O233" s="8">
        <f>IF(მონაცემები!$I233&lt;&gt;"არ დაწყებულა",((O$1&gt;მონაცემები!$I233)*OR(მონაცემები!$AF233&gt;O$1,მონაცემები!$AF233="")*((O$1-მონაცემები!$I233)/365)),0)</f>
        <v>4.1534246575342468</v>
      </c>
      <c r="P233" s="8">
        <f>IF(მონაცემები!$I233&lt;&gt;"არ დაწყებულა",((P$1&gt;მონაცემები!$I233)*OR(მონაცემები!$AF233&gt;P$1,მონაცემები!$AF233="")*((P$1-მონაცემები!$I233)/365)),0)</f>
        <v>4.2328767123287667</v>
      </c>
      <c r="Q233" s="8">
        <f>IF(მონაცემები!$I233&lt;&gt;"არ დაწყებულა",((Q$1&gt;მონაცემები!$I233)*OR(მონაცემები!$AF233&gt;Q$1,მონაცემები!$AF233="")*((Q$1-მონაცემები!$I233)/365)),0)</f>
        <v>4.3178082191780822</v>
      </c>
      <c r="R233" s="8">
        <f>IF(მონაცემები!$I233&lt;&gt;"არ დაწყებულა",((R$1&gt;მონაცემები!$I233)*OR(მონაცემები!$AF233&gt;R$1,მონაცემები!$AF233="")*((R$1-მონაცემები!$I233)/365)),0)</f>
        <v>4.4000000000000004</v>
      </c>
      <c r="S233" s="8">
        <f>IF(მონაცემები!$I233&lt;&gt;"არ დაწყებულა",((S$1&gt;მონაცემები!$I233)*OR(მონაცემები!$AF233&gt;S$1,მონაცემები!$AF233="")*((S$1-მონაცემები!$I233)/365)),0)</f>
        <v>4.484931506849315</v>
      </c>
      <c r="T233" s="8">
        <f>IF(მონაცემები!$I233&lt;&gt;"არ დაწყებულა",((T$1&gt;მონაცემები!$I233)*OR(მონაცემები!$AF233&gt;T$1,მონაცემები!$AF233="")*((T$1-მონაცემები!$I233)/365)),0)</f>
        <v>4.5671232876712331</v>
      </c>
      <c r="U233" s="8">
        <f>IF(მონაცემები!$I233&lt;&gt;"არ დაწყებულა",((U$1&gt;მონაცემები!$I233)*OR(მონაცემები!$AF233&gt;U$1,მონაცემები!$AF233="")*((U$1-მონაცემები!$I233)/365)),0)</f>
        <v>4.6520547945205477</v>
      </c>
      <c r="V233" s="8">
        <f>IF(მონაცემები!$I233&lt;&gt;"არ დაწყებულა",((V$1&gt;მონაცემები!$I233)*OR(მონაცემები!$AF233&gt;V$1,მონაცემები!$AF233="")*((V$1-მონაცემები!$I233)/365)),0)</f>
        <v>4.7369863013698632</v>
      </c>
      <c r="W233" s="8">
        <f>IF(მონაცემები!$I233&lt;&gt;"არ დაწყებულა",((W$1&gt;მონაცემები!$I233)*OR(მონაცემები!$AF233&gt;W$1,მონაცემები!$AF233="")*((W$1-მონაცემები!$I233)/365)),0)</f>
        <v>4.8191780821917805</v>
      </c>
      <c r="X233" s="8">
        <f>IF(მონაცემები!$I233&lt;&gt;"არ დაწყებულა",((X$1&gt;მონაცემები!$I233)*OR(მონაცემები!$AF233&gt;X$1,მონაცემები!$AF233="")*((X$1-მონაცემები!$I233)/365)),0)</f>
        <v>4.904109589041096</v>
      </c>
      <c r="Y233" s="8">
        <f>IF(მონაცემები!$I233&lt;&gt;"არ დაწყებულა",((Y$1&gt;მონაცემები!$I233)*OR(მონაცემები!$AF233&gt;Y$1,მონაცემები!$AF233="")*((Y$1-მონაცემები!$I233)/365)),0)</f>
        <v>4.9863013698630141</v>
      </c>
      <c r="Z233" s="8">
        <f>IF(მონაცემები!$I233&lt;&gt;"არ დაწყებულა",((Z$1&gt;მონაცემები!$I233)*OR(მონაცემები!$AF233&gt;Z$1,მონაცემები!$AF233="")*((Z$1-მონაცემები!$I233)/365)),0)</f>
        <v>5.0712328767123287</v>
      </c>
      <c r="AA233" s="8">
        <f>IF(მონაცემები!$I233&lt;&gt;"არ დაწყებულა",((AA$1&gt;მონაცემები!$I233)*OR(მონაცემები!$AF233&gt;AA$1,მონაცემები!$AF233="")*((AA$1-მონაცემები!$I233)/365)),0)</f>
        <v>5.1561643835616442</v>
      </c>
      <c r="AB233" s="8">
        <f>IF(მონაცემები!$I233&lt;&gt;"არ დაწყებულა",((AB$1&gt;მონაცემები!$I233)*OR(მონაცემები!$AF233&gt;AB$1,მონაცემები!$AF233="")*((AB$1-მონაცემები!$I233)/365)),0)</f>
        <v>5.2328767123287667</v>
      </c>
      <c r="AC233" s="8">
        <f>IF(მონაცემები!$I233&lt;&gt;"არ დაწყებულა",((AC$1&gt;მონაცემები!$I233)*OR(მონაცემები!$AF233&gt;AC$1,მონაცემები!$AF233="")*((AC$1-მონაცემები!$I233)/365)),0)</f>
        <v>5.3178082191780822</v>
      </c>
      <c r="AD233" s="8">
        <f>IF(მონაცემები!$I233&lt;&gt;"არ დაწყებულა",((AD$1&gt;მონაცემები!$I233)*OR(მონაცემები!$AF233&gt;AD$1,მონაცემები!$AF233="")*((AD$1-მონაცემები!$I233)/365)),0)</f>
        <v>5.4</v>
      </c>
      <c r="AE233" s="8">
        <f>IF(მონაცემები!$I233&lt;&gt;"არ დაწყებულა",((AE$1&gt;მონაცემები!$I233)*OR(მონაცემები!$AF233&gt;AE$1,მონაცემები!$AF233="")*((AE$1-მონაცემები!$I233)/365)),0)</f>
        <v>5.484931506849315</v>
      </c>
      <c r="AF233" s="8">
        <f>IF(მონაცემები!$I233&lt;&gt;"არ დაწყებულა",((AF$1&gt;მონაცემები!$I233)*OR(მონაცემები!$AF233&gt;AF$1,მონაცემები!$AF233="")*((AF$1-მონაცემები!$I233)/365)),0)</f>
        <v>5.5671232876712331</v>
      </c>
      <c r="AG233" s="8">
        <f>IF(მონაცემები!$I233&lt;&gt;"არ დაწყებულა",((AG$1&gt;მონაცემები!$I233)*OR(მონაცემები!$AF233&gt;AG$1,მონაცემები!$AF233="")*((AG$1-მონაცემები!$I233)/365)),0)</f>
        <v>5.6520547945205477</v>
      </c>
      <c r="AH233" s="8">
        <f>IF(მონაცემები!$I233&lt;&gt;"არ დაწყებულა",((AH$1&gt;მონაცემები!$I233)*OR(მონაცემები!$AF233&gt;AH$1,მონაცემები!$AF233="")*((AH$1-მონაცემები!$I233)/365)),0)</f>
        <v>5.7369863013698632</v>
      </c>
      <c r="AI233" s="8">
        <f>IF(მონაცემები!$I233&lt;&gt;"არ დაწყებულა",((AI$1&gt;მონაცემები!$I233)*OR(მონაცემები!$AF233&gt;AI$1,მონაცემები!$AF233="")*((AI$1-მონაცემები!$I233)/365)),0)</f>
        <v>5.8191780821917805</v>
      </c>
      <c r="AJ233" s="8">
        <f>IF(მონაცემები!$I233&lt;&gt;"არ დაწყებულა",((AJ$1&gt;მონაცემები!$I233)*OR(მონაცემები!$AF233&gt;AJ$1,მონაცემები!$AF233="")*((AJ$1-მონაცემები!$I233)/365)),0)</f>
        <v>5.904109589041096</v>
      </c>
      <c r="AK233" s="8">
        <f>IF(მონაცემები!$I233&lt;&gt;"არ დაწყებულა",((AK$1&gt;მონაცემები!$I233)*OR(მონაცემები!$AF233&gt;AK$1,მონაცემები!$AF233="")*((AK$1-მონაცემები!$I233)/365)),0)</f>
        <v>5.9863013698630141</v>
      </c>
      <c r="AL233" s="8">
        <f>IF(მონაცემები!$I233&lt;&gt;"არ დაწყებულა",((AL$1&gt;მონაცემები!$I233)*OR(მონაცემები!$AF233&gt;AL$1,მონაცემები!$AF233="")*((AL$1-მონაცემები!$I233)/365)),0)</f>
        <v>6.0712328767123287</v>
      </c>
      <c r="AM233" s="8">
        <f>IF(მონაცემები!$I233&lt;&gt;"არ დაწყებულა",((AM$1&gt;მონაცემები!$I233)*OR(მონაცემები!$AF233&gt;AM$1,მონაცემები!$AF233="")*((AM$1-მონაცემები!$I233)/365)),0)</f>
        <v>6.1561643835616442</v>
      </c>
      <c r="AN233" s="8">
        <f>IF(მონაცემები!$I233&lt;&gt;"არ დაწყებულა",((AN$1&gt;მონაცემები!$I233)*OR(მონაცემები!$AF233&gt;AN$1,მონაცემები!$AF233="")*((AN$1-მონაცემები!$I233)/365)),0)</f>
        <v>6.2328767123287667</v>
      </c>
      <c r="AO233" s="8">
        <f>IF(მონაცემები!$I233&lt;&gt;"არ დაწყებულა",((AO$1&gt;მონაცემები!$I233)*OR(მონაცემები!$AF233&gt;AO$1,მონაცემები!$AF233="")*((AO$1-მონაცემები!$I233)/365)),0)</f>
        <v>6.3178082191780822</v>
      </c>
      <c r="AP233" s="8">
        <f>IF(მონაცემები!$I233&lt;&gt;"არ დაწყებულა",((AP$1&gt;მონაცემები!$I233)*OR(მონაცემები!$AF233&gt;AP$1,მონაცემები!$AF233="")*((AP$1-მონაცემები!$I233)/365)),0)</f>
        <v>6.4</v>
      </c>
      <c r="AQ233" s="8">
        <f>IF(მონაცემები!$I233&lt;&gt;"არ დაწყებულა",((AQ$1&gt;მონაცემები!$I233)*OR(მონაცემები!$AF233&gt;AQ$1,მონაცემები!$AF233="")*((AQ$1-მონაცემები!$I233)/365)),0)</f>
        <v>6.484931506849315</v>
      </c>
      <c r="AR233" s="8">
        <f>IF(მონაცემები!$I233&lt;&gt;"არ დაწყებულა",((AR$1&gt;მონაცემები!$I233)*OR(მონაცემები!$AF233&gt;AR$1,მონაცემები!$AF233="")*((AR$1-მონაცემები!$I233)/365)),0)</f>
        <v>6.5671232876712331</v>
      </c>
      <c r="AS233" s="8">
        <f>IF(მონაცემები!$I233&lt;&gt;"არ დაწყებულა",((AS$1&gt;მონაცემები!$I233)*OR(მონაცემები!$AF233&gt;AS$1,მონაცემები!$AF233="")*((AS$1-მონაცემები!$I233)/365)),0)</f>
        <v>6.6520547945205477</v>
      </c>
      <c r="AT233" s="8">
        <f>IF(მონაცემები!$I233&lt;&gt;"არ დაწყებულა",((AT$1&gt;მონაცემები!$I233)*OR(მონაცემები!$AF233&gt;AT$1,მონაცემები!$AF233="")*((AT$1-მონაცემები!$I233)/365)),0)</f>
        <v>0</v>
      </c>
      <c r="AU233" s="8">
        <f>IF(მონაცემები!$I233&lt;&gt;"არ დაწყებულა",((AU$1&gt;მონაცემები!$I233)*OR(მონაცემები!$AF233&gt;AU$1,მონაცემები!$AF233="")*((AU$1-მონაცემები!$I233)/365)),0)</f>
        <v>0</v>
      </c>
      <c r="AV233" s="8">
        <f>IF(მონაცემები!$I233&lt;&gt;"არ დაწყებულა",((AV$1&gt;მონაცემები!$I233)*OR(მონაცემები!$AF233&gt;AV$1,მონაცემები!$AF233="")*((AV$1-მონაცემები!$I233)/365)),0)</f>
        <v>0</v>
      </c>
      <c r="AW233" s="8">
        <f>IF(მონაცემები!$I233&lt;&gt;"არ დაწყებულა",((AW$1&gt;მონაცემები!$I233)*OR(მონაცემები!$AF233&gt;AW$1,მონაცემები!$AF233="")*((AW$1-მონაცემები!$I233)/365)),0)</f>
        <v>0</v>
      </c>
      <c r="AX233" s="8">
        <f>IF(მონაცემები!$I233&lt;&gt;"არ დაწყებულა",((AX$1&gt;მონაცემები!$I233)*OR(მონაცემები!$AF233&gt;AX$1,მონაცემები!$AF233="")*((AX$1-მონაცემები!$I233)/365)),0)</f>
        <v>0</v>
      </c>
      <c r="AY233" s="8">
        <f>IF(მონაცემები!$I233&lt;&gt;"არ დაწყებულა",((AY$1&gt;მონაცემები!$I233)*OR(მონაცემები!$AF233&gt;AY$1,მონაცემები!$AF233="")*((AY$1-მონაცემები!$I233)/365)),0)</f>
        <v>0</v>
      </c>
      <c r="AZ233" s="8">
        <f>IF(მონაცემები!$I233&lt;&gt;"არ დაწყებულა",((AZ$1&gt;მონაცემები!$I233)*OR(მონაცემები!$AF233&gt;AZ$1,მონაცემები!$AF233="")*((AZ$1-მონაცემები!$I233)/365)),0)</f>
        <v>0</v>
      </c>
      <c r="BA233" s="8">
        <f>IF(მონაცემები!$I233&lt;&gt;"არ დაწყებულა",((BA$1&gt;მონაცემები!$I233)*OR(მონაცემები!$AF233&gt;BA$1,მონაცემები!$AF233="")*((BA$1-მონაცემები!$I233)/365)),0)</f>
        <v>0</v>
      </c>
      <c r="BB233" s="8">
        <f>IF(მონაცემები!$I233&lt;&gt;"არ დაწყებულა",((BB$1&gt;მონაცემები!$I233)*OR(მონაცემები!$AF233&gt;BB$1,მონაცემები!$AF233="")*((BB$1-მონაცემები!$I233)/365)),0)</f>
        <v>0</v>
      </c>
      <c r="BC233" s="8">
        <f>IF(მონაცემები!$I233&lt;&gt;"არ დაწყებულა",((BC$1&gt;მონაცემები!$I233)*OR(მონაცემები!$AF233&gt;BC$1,მონაცემები!$AF233="")*((BC$1-მონაცემები!$I233)/365)),0)</f>
        <v>0</v>
      </c>
      <c r="BD233" s="8">
        <f>IF(მონაცემები!$I233&lt;&gt;"არ დაწყებულა",((BD$1&gt;მონაცემები!$I233)*OR(მონაცემები!$AF233&gt;BD$1,მონაცემები!$AF233="")*((BD$1-მონაცემები!$I233)/365)),0)</f>
        <v>0</v>
      </c>
    </row>
    <row r="234" spans="2:56">
      <c r="B234" s="8">
        <f>IF(მონაცემები!$I234&lt;&gt;"არ დაწყებულა",((B$1&gt;მონაცემები!$I234)*OR(მონაცემები!$AF234&gt;B$1,მონაცემები!$AF234="")*((B$1-მონაცემები!$I234)/365)),0)</f>
        <v>0</v>
      </c>
      <c r="C234" s="8">
        <f>IF(მონაცემები!$I234&lt;&gt;"არ დაწყებულა",((C$1&gt;მონაცემები!$I234)*OR(მონაცემები!$AF234&gt;C$1,მონაცემები!$AF234="")*((C$1-მონაცემები!$I234)/365)),0)</f>
        <v>0</v>
      </c>
      <c r="D234" s="8">
        <f>IF(მონაცემები!$I234&lt;&gt;"არ დაწყებულა",((D$1&gt;მონაცემები!$I234)*OR(მონაცემები!$AF234&gt;D$1,მონაცემები!$AF234="")*((D$1-მონაცემები!$I234)/365)),0)</f>
        <v>0</v>
      </c>
      <c r="E234" s="8">
        <f>IF(მონაცემები!$I234&lt;&gt;"არ დაწყებულა",((E$1&gt;მონაცემები!$I234)*OR(მონაცემები!$AF234&gt;E$1,მონაცემები!$AF234="")*((E$1-მონაცემები!$I234)/365)),0)</f>
        <v>0</v>
      </c>
      <c r="F234" s="8">
        <f>IF(მონაცემები!$I234&lt;&gt;"არ დაწყებულა",((F$1&gt;მონაცემები!$I234)*OR(მონაცემები!$AF234&gt;F$1,მონაცემები!$AF234="")*((F$1-მონაცემები!$I234)/365)),0)</f>
        <v>0</v>
      </c>
      <c r="G234" s="8">
        <f>IF(მონაცემები!$I234&lt;&gt;"არ დაწყებულა",((G$1&gt;მონაცემები!$I234)*OR(მონაცემები!$AF234&gt;G$1,მონაცემები!$AF234="")*((G$1-მონაცემები!$I234)/365)),0)</f>
        <v>0</v>
      </c>
      <c r="H234" s="8">
        <f>IF(მონაცემები!$I234&lt;&gt;"არ დაწყებულა",((H$1&gt;მონაცემები!$I234)*OR(მონაცემები!$AF234&gt;H$1,მონაცემები!$AF234="")*((H$1-მონაცემები!$I234)/365)),0)</f>
        <v>0</v>
      </c>
      <c r="I234" s="8">
        <f>IF(მონაცემები!$I234&lt;&gt;"არ დაწყებულა",((I$1&gt;მონაცემები!$I234)*OR(მონაცემები!$AF234&gt;I$1,მონაცემები!$AF234="")*((I$1-მონაცემები!$I234)/365)),0)</f>
        <v>0</v>
      </c>
      <c r="J234" s="8">
        <f>IF(მონაცემები!$I234&lt;&gt;"არ დაწყებულა",((J$1&gt;მონაცემები!$I234)*OR(მონაცემები!$AF234&gt;J$1,მონაცემები!$AF234="")*((J$1-მონაცემები!$I234)/365)),0)</f>
        <v>0</v>
      </c>
      <c r="K234" s="8">
        <f>IF(მონაცემები!$I234&lt;&gt;"არ დაწყებულა",((K$1&gt;მონაცემები!$I234)*OR(მონაცემები!$AF234&gt;K$1,მონაცემები!$AF234="")*((K$1-მონაცემები!$I234)/365)),0)</f>
        <v>0</v>
      </c>
      <c r="L234" s="8">
        <f>IF(მონაცემები!$I234&lt;&gt;"არ დაწყებულა",((L$1&gt;მონაცემები!$I234)*OR(მონაცემები!$AF234&gt;L$1,მონაცემები!$AF234="")*((L$1-მონაცემები!$I234)/365)),0)</f>
        <v>0</v>
      </c>
      <c r="M234" s="8">
        <f>IF(მონაცემები!$I234&lt;&gt;"არ დაწყებულა",((M$1&gt;მონაცემები!$I234)*OR(მონაცემები!$AF234&gt;M$1,მონაცემები!$AF234="")*((M$1-მონაცემები!$I234)/365)),0)</f>
        <v>0</v>
      </c>
      <c r="N234" s="8">
        <f>IF(მონაცემები!$I234&lt;&gt;"არ დაწყებულა",((N$1&gt;მონაცემები!$I234)*OR(მონაცემები!$AF234&gt;N$1,მონაცემები!$AF234="")*((N$1-მონაცემები!$I234)/365)),0)</f>
        <v>0</v>
      </c>
      <c r="O234" s="8">
        <f>IF(მონაცემები!$I234&lt;&gt;"არ დაწყებულა",((O$1&gt;მონაცემები!$I234)*OR(მონაცემები!$AF234&gt;O$1,მონაცემები!$AF234="")*((O$1-მონაცემები!$I234)/365)),0)</f>
        <v>0</v>
      </c>
      <c r="P234" s="8">
        <f>IF(მონაცემები!$I234&lt;&gt;"არ დაწყებულა",((P$1&gt;მონაცემები!$I234)*OR(მონაცემები!$AF234&gt;P$1,მონაცემები!$AF234="")*((P$1-მონაცემები!$I234)/365)),0)</f>
        <v>0</v>
      </c>
      <c r="Q234" s="8">
        <f>IF(მონაცემები!$I234&lt;&gt;"არ დაწყებულა",((Q$1&gt;მონაცემები!$I234)*OR(მონაცემები!$AF234&gt;Q$1,მონაცემები!$AF234="")*((Q$1-მონაცემები!$I234)/365)),0)</f>
        <v>0</v>
      </c>
      <c r="R234" s="8">
        <f>IF(მონაცემები!$I234&lt;&gt;"არ დაწყებულა",((R$1&gt;მონაცემები!$I234)*OR(მონაცემები!$AF234&gt;R$1,მონაცემები!$AF234="")*((R$1-მონაცემები!$I234)/365)),0)</f>
        <v>0</v>
      </c>
      <c r="S234" s="8">
        <f>IF(მონაცემები!$I234&lt;&gt;"არ დაწყებულა",((S$1&gt;მონაცემები!$I234)*OR(მონაცემები!$AF234&gt;S$1,მონაცემები!$AF234="")*((S$1-მონაცემები!$I234)/365)),0)</f>
        <v>0</v>
      </c>
      <c r="T234" s="8">
        <f>IF(მონაცემები!$I234&lt;&gt;"არ დაწყებულა",((T$1&gt;მონაცემები!$I234)*OR(მონაცემები!$AF234&gt;T$1,მონაცემები!$AF234="")*((T$1-მონაცემები!$I234)/365)),0)</f>
        <v>0</v>
      </c>
      <c r="U234" s="8">
        <f>IF(მონაცემები!$I234&lt;&gt;"არ დაწყებულა",((U$1&gt;მონაცემები!$I234)*OR(მონაცემები!$AF234&gt;U$1,მონაცემები!$AF234="")*((U$1-მონაცემები!$I234)/365)),0)</f>
        <v>0</v>
      </c>
      <c r="V234" s="8">
        <f>IF(მონაცემები!$I234&lt;&gt;"არ დაწყებულა",((V$1&gt;მონაცემები!$I234)*OR(მონაცემები!$AF234&gt;V$1,მონაცემები!$AF234="")*((V$1-მონაცემები!$I234)/365)),0)</f>
        <v>0</v>
      </c>
      <c r="W234" s="8">
        <f>IF(მონაცემები!$I234&lt;&gt;"არ დაწყებულა",((W$1&gt;მონაცემები!$I234)*OR(მონაცემები!$AF234&gt;W$1,მონაცემები!$AF234="")*((W$1-მონაცემები!$I234)/365)),0)</f>
        <v>0</v>
      </c>
      <c r="X234" s="8">
        <f>IF(მონაცემები!$I234&lt;&gt;"არ დაწყებულა",((X$1&gt;მონაცემები!$I234)*OR(მონაცემები!$AF234&gt;X$1,მონაცემები!$AF234="")*((X$1-მონაცემები!$I234)/365)),0)</f>
        <v>0</v>
      </c>
      <c r="Y234" s="8">
        <f>IF(მონაცემები!$I234&lt;&gt;"არ დაწყებულა",((Y$1&gt;მონაცემები!$I234)*OR(მონაცემები!$AF234&gt;Y$1,მონაცემები!$AF234="")*((Y$1-მონაცემები!$I234)/365)),0)</f>
        <v>0</v>
      </c>
      <c r="Z234" s="8">
        <f>IF(მონაცემები!$I234&lt;&gt;"არ დაწყებულა",((Z$1&gt;მონაცემები!$I234)*OR(მონაცემები!$AF234&gt;Z$1,მონაცემები!$AF234="")*((Z$1-მონაცემები!$I234)/365)),0)</f>
        <v>0</v>
      </c>
      <c r="AA234" s="8">
        <f>IF(მონაცემები!$I234&lt;&gt;"არ დაწყებულა",((AA$1&gt;მონაცემები!$I234)*OR(მონაცემები!$AF234&gt;AA$1,მონაცემები!$AF234="")*((AA$1-მონაცემები!$I234)/365)),0)</f>
        <v>0</v>
      </c>
      <c r="AB234" s="8">
        <f>IF(მონაცემები!$I234&lt;&gt;"არ დაწყებულა",((AB$1&gt;მონაცემები!$I234)*OR(მონაცემები!$AF234&gt;AB$1,მონაცემები!$AF234="")*((AB$1-მონაცემები!$I234)/365)),0)</f>
        <v>0</v>
      </c>
      <c r="AC234" s="8">
        <f>IF(მონაცემები!$I234&lt;&gt;"არ დაწყებულა",((AC$1&gt;მონაცემები!$I234)*OR(მონაცემები!$AF234&gt;AC$1,მონაცემები!$AF234="")*((AC$1-მონაცემები!$I234)/365)),0)</f>
        <v>0</v>
      </c>
      <c r="AD234" s="8">
        <f>IF(მონაცემები!$I234&lt;&gt;"არ დაწყებულა",((AD$1&gt;მონაცემები!$I234)*OR(მონაცემები!$AF234&gt;AD$1,მონაცემები!$AF234="")*((AD$1-მონაცემები!$I234)/365)),0)</f>
        <v>0</v>
      </c>
      <c r="AE234" s="8">
        <f>IF(მონაცემები!$I234&lt;&gt;"არ დაწყებულა",((AE$1&gt;მონაცემები!$I234)*OR(მონაცემები!$AF234&gt;AE$1,მონაცემები!$AF234="")*((AE$1-მონაცემები!$I234)/365)),0)</f>
        <v>0</v>
      </c>
      <c r="AF234" s="8">
        <f>IF(მონაცემები!$I234&lt;&gt;"არ დაწყებულა",((AF$1&gt;მონაცემები!$I234)*OR(მონაცემები!$AF234&gt;AF$1,მონაცემები!$AF234="")*((AF$1-მონაცემები!$I234)/365)),0)</f>
        <v>0</v>
      </c>
      <c r="AG234" s="8">
        <f>IF(მონაცემები!$I234&lt;&gt;"არ დაწყებულა",((AG$1&gt;მონაცემები!$I234)*OR(მონაცემები!$AF234&gt;AG$1,მონაცემები!$AF234="")*((AG$1-მონაცემები!$I234)/365)),0)</f>
        <v>0</v>
      </c>
      <c r="AH234" s="8">
        <f>IF(მონაცემები!$I234&lt;&gt;"არ დაწყებულა",((AH$1&gt;მონაცემები!$I234)*OR(მონაცემები!$AF234&gt;AH$1,მონაცემები!$AF234="")*((AH$1-მონაცემები!$I234)/365)),0)</f>
        <v>0</v>
      </c>
      <c r="AI234" s="8">
        <f>IF(მონაცემები!$I234&lt;&gt;"არ დაწყებულა",((AI$1&gt;მონაცემები!$I234)*OR(მონაცემები!$AF234&gt;AI$1,მონაცემები!$AF234="")*((AI$1-მონაცემები!$I234)/365)),0)</f>
        <v>0</v>
      </c>
      <c r="AJ234" s="8">
        <f>IF(მონაცემები!$I234&lt;&gt;"არ დაწყებულა",((AJ$1&gt;მონაცემები!$I234)*OR(მონაცემები!$AF234&gt;AJ$1,მონაცემები!$AF234="")*((AJ$1-მონაცემები!$I234)/365)),0)</f>
        <v>0</v>
      </c>
      <c r="AK234" s="8">
        <f>IF(მონაცემები!$I234&lt;&gt;"არ დაწყებულა",((AK$1&gt;მონაცემები!$I234)*OR(მონაცემები!$AF234&gt;AK$1,მონაცემები!$AF234="")*((AK$1-მონაცემები!$I234)/365)),0)</f>
        <v>0</v>
      </c>
      <c r="AL234" s="8">
        <f>IF(მონაცემები!$I234&lt;&gt;"არ დაწყებულა",((AL$1&gt;მონაცემები!$I234)*OR(მონაცემები!$AF234&gt;AL$1,მონაცემები!$AF234="")*((AL$1-მონაცემები!$I234)/365)),0)</f>
        <v>0</v>
      </c>
      <c r="AM234" s="8">
        <f>IF(მონაცემები!$I234&lt;&gt;"არ დაწყებულა",((AM$1&gt;მონაცემები!$I234)*OR(მონაცემები!$AF234&gt;AM$1,მონაცემები!$AF234="")*((AM$1-მონაცემები!$I234)/365)),0)</f>
        <v>0</v>
      </c>
      <c r="AN234" s="8">
        <f>IF(მონაცემები!$I234&lt;&gt;"არ დაწყებულა",((AN$1&gt;მონაცემები!$I234)*OR(მონაცემები!$AF234&gt;AN$1,მონაცემები!$AF234="")*((AN$1-მონაცემები!$I234)/365)),0)</f>
        <v>0</v>
      </c>
      <c r="AO234" s="8">
        <f>IF(მონაცემები!$I234&lt;&gt;"არ დაწყებულა",((AO$1&gt;მონაცემები!$I234)*OR(მონაცემები!$AF234&gt;AO$1,მონაცემები!$AF234="")*((AO$1-მონაცემები!$I234)/365)),0)</f>
        <v>0</v>
      </c>
      <c r="AP234" s="8">
        <f>IF(მონაცემები!$I234&lt;&gt;"არ დაწყებულა",((AP$1&gt;მონაცემები!$I234)*OR(მონაცემები!$AF234&gt;AP$1,მონაცემები!$AF234="")*((AP$1-მონაცემები!$I234)/365)),0)</f>
        <v>0</v>
      </c>
      <c r="AQ234" s="8">
        <f>IF(მონაცემები!$I234&lt;&gt;"არ დაწყებულა",((AQ$1&gt;მონაცემები!$I234)*OR(მონაცემები!$AF234&gt;AQ$1,მონაცემები!$AF234="")*((AQ$1-მონაცემები!$I234)/365)),0)</f>
        <v>0</v>
      </c>
      <c r="AR234" s="8">
        <f>IF(მონაცემები!$I234&lt;&gt;"არ დაწყებულა",((AR$1&gt;მონაცემები!$I234)*OR(მონაცემები!$AF234&gt;AR$1,მონაცემები!$AF234="")*((AR$1-მონაცემები!$I234)/365)),0)</f>
        <v>0</v>
      </c>
      <c r="AS234" s="8">
        <f>IF(მონაცემები!$I234&lt;&gt;"არ დაწყებულა",((AS$1&gt;მონაცემები!$I234)*OR(მონაცემები!$AF234&gt;AS$1,მონაცემები!$AF234="")*((AS$1-მონაცემები!$I234)/365)),0)</f>
        <v>0</v>
      </c>
      <c r="AT234" s="8">
        <f>IF(მონაცემები!$I234&lt;&gt;"არ დაწყებულა",((AT$1&gt;მონაცემები!$I234)*OR(მონაცემები!$AF234&gt;AT$1,მონაცემები!$AF234="")*((AT$1-მონაცემები!$I234)/365)),0)</f>
        <v>0</v>
      </c>
      <c r="AU234" s="8">
        <f>IF(მონაცემები!$I234&lt;&gt;"არ დაწყებულა",((AU$1&gt;მონაცემები!$I234)*OR(მონაცემები!$AF234&gt;AU$1,მონაცემები!$AF234="")*((AU$1-მონაცემები!$I234)/365)),0)</f>
        <v>0</v>
      </c>
      <c r="AV234" s="8">
        <f>IF(მონაცემები!$I234&lt;&gt;"არ დაწყებულა",((AV$1&gt;მონაცემები!$I234)*OR(მონაცემები!$AF234&gt;AV$1,მონაცემები!$AF234="")*((AV$1-მონაცემები!$I234)/365)),0)</f>
        <v>0</v>
      </c>
      <c r="AW234" s="8">
        <f>IF(მონაცემები!$I234&lt;&gt;"არ დაწყებულა",((AW$1&gt;მონაცემები!$I234)*OR(მონაცემები!$AF234&gt;AW$1,მონაცემები!$AF234="")*((AW$1-მონაცემები!$I234)/365)),0)</f>
        <v>0</v>
      </c>
      <c r="AX234" s="8">
        <f>IF(მონაცემები!$I234&lt;&gt;"არ დაწყებულა",((AX$1&gt;მონაცემები!$I234)*OR(მონაცემები!$AF234&gt;AX$1,მონაცემები!$AF234="")*((AX$1-მონაცემები!$I234)/365)),0)</f>
        <v>0</v>
      </c>
      <c r="AY234" s="8">
        <f>IF(მონაცემები!$I234&lt;&gt;"არ დაწყებულა",((AY$1&gt;მონაცემები!$I234)*OR(მონაცემები!$AF234&gt;AY$1,მონაცემები!$AF234="")*((AY$1-მონაცემები!$I234)/365)),0)</f>
        <v>0</v>
      </c>
      <c r="AZ234" s="8">
        <f>IF(მონაცემები!$I234&lt;&gt;"არ დაწყებულა",((AZ$1&gt;მონაცემები!$I234)*OR(მონაცემები!$AF234&gt;AZ$1,მონაცემები!$AF234="")*((AZ$1-მონაცემები!$I234)/365)),0)</f>
        <v>0</v>
      </c>
      <c r="BA234" s="8">
        <f>IF(მონაცემები!$I234&lt;&gt;"არ დაწყებულა",((BA$1&gt;მონაცემები!$I234)*OR(მონაცემები!$AF234&gt;BA$1,მონაცემები!$AF234="")*((BA$1-მონაცემები!$I234)/365)),0)</f>
        <v>0</v>
      </c>
      <c r="BB234" s="8">
        <f>IF(მონაცემები!$I234&lt;&gt;"არ დაწყებულა",((BB$1&gt;მონაცემები!$I234)*OR(მონაცემები!$AF234&gt;BB$1,მონაცემები!$AF234="")*((BB$1-მონაცემები!$I234)/365)),0)</f>
        <v>0</v>
      </c>
      <c r="BC234" s="8">
        <f>IF(მონაცემები!$I234&lt;&gt;"არ დაწყებულა",((BC$1&gt;მონაცემები!$I234)*OR(მონაცემები!$AF234&gt;BC$1,მონაცემები!$AF234="")*((BC$1-მონაცემები!$I234)/365)),0)</f>
        <v>0</v>
      </c>
      <c r="BD234" s="8">
        <f>IF(მონაცემები!$I234&lt;&gt;"არ დაწყებულა",((BD$1&gt;მონაცემები!$I234)*OR(მონაცემები!$AF234&gt;BD$1,მონაცემები!$AF234="")*((BD$1-მონაცემები!$I234)/365)),0)</f>
        <v>0</v>
      </c>
    </row>
    <row r="235" spans="2:56">
      <c r="B235" s="8">
        <f>IF(მონაცემები!$I235&lt;&gt;"არ დაწყებულა",((B$1&gt;მონაცემები!$I235)*OR(მონაცემები!$AF235&gt;B$1,მონაცემები!$AF235="")*((B$1-მონაცემები!$I235)/365)),0)</f>
        <v>0</v>
      </c>
      <c r="C235" s="8">
        <f>IF(მონაცემები!$I235&lt;&gt;"არ დაწყებულა",((C$1&gt;მონაცემები!$I235)*OR(მონაცემები!$AF235&gt;C$1,მონაცემები!$AF235="")*((C$1-მონაცემები!$I235)/365)),0)</f>
        <v>0</v>
      </c>
      <c r="D235" s="8">
        <f>IF(მონაცემები!$I235&lt;&gt;"არ დაწყებულა",((D$1&gt;მონაცემები!$I235)*OR(მონაცემები!$AF235&gt;D$1,მონაცემები!$AF235="")*((D$1-მონაცემები!$I235)/365)),0)</f>
        <v>0</v>
      </c>
      <c r="E235" s="8">
        <f>IF(მონაცემები!$I235&lt;&gt;"არ დაწყებულა",((E$1&gt;მონაცემები!$I235)*OR(მონაცემები!$AF235&gt;E$1,მონაცემები!$AF235="")*((E$1-მონაცემები!$I235)/365)),0)</f>
        <v>0</v>
      </c>
      <c r="F235" s="8">
        <f>IF(მონაცემები!$I235&lt;&gt;"არ დაწყებულა",((F$1&gt;მონაცემები!$I235)*OR(მონაცემები!$AF235&gt;F$1,მონაცემები!$AF235="")*((F$1-მონაცემები!$I235)/365)),0)</f>
        <v>0</v>
      </c>
      <c r="G235" s="8">
        <f>IF(მონაცემები!$I235&lt;&gt;"არ დაწყებულა",((G$1&gt;მონაცემები!$I235)*OR(მონაცემები!$AF235&gt;G$1,მონაცემები!$AF235="")*((G$1-მონაცემები!$I235)/365)),0)</f>
        <v>0</v>
      </c>
      <c r="H235" s="8">
        <f>IF(მონაცემები!$I235&lt;&gt;"არ დაწყებულა",((H$1&gt;მონაცემები!$I235)*OR(მონაცემები!$AF235&gt;H$1,მონაცემები!$AF235="")*((H$1-მონაცემები!$I235)/365)),0)</f>
        <v>0</v>
      </c>
      <c r="I235" s="8">
        <f>IF(მონაცემები!$I235&lt;&gt;"არ დაწყებულა",((I$1&gt;მონაცემები!$I235)*OR(მონაცემები!$AF235&gt;I$1,მონაცემები!$AF235="")*((I$1-მონაცემები!$I235)/365)),0)</f>
        <v>0</v>
      </c>
      <c r="J235" s="8">
        <f>IF(მონაცემები!$I235&lt;&gt;"არ დაწყებულა",((J$1&gt;მონაცემები!$I235)*OR(მონაცემები!$AF235&gt;J$1,მონაცემები!$AF235="")*((J$1-მონაცემები!$I235)/365)),0)</f>
        <v>0</v>
      </c>
      <c r="K235" s="8">
        <f>IF(მონაცემები!$I235&lt;&gt;"არ დაწყებულა",((K$1&gt;მონაცემები!$I235)*OR(მონაცემები!$AF235&gt;K$1,მონაცემები!$AF235="")*((K$1-მონაცემები!$I235)/365)),0)</f>
        <v>0</v>
      </c>
      <c r="L235" s="8">
        <f>IF(მონაცემები!$I235&lt;&gt;"არ დაწყებულა",((L$1&gt;მონაცემები!$I235)*OR(მონაცემები!$AF235&gt;L$1,მონაცემები!$AF235="")*((L$1-მონაცემები!$I235)/365)),0)</f>
        <v>0</v>
      </c>
      <c r="M235" s="8">
        <f>IF(მონაცემები!$I235&lt;&gt;"არ დაწყებულა",((M$1&gt;მონაცემები!$I235)*OR(მონაცემები!$AF235&gt;M$1,მონაცემები!$AF235="")*((M$1-მონაცემები!$I235)/365)),0)</f>
        <v>0</v>
      </c>
      <c r="N235" s="8">
        <f>IF(მონაცემები!$I235&lt;&gt;"არ დაწყებულა",((N$1&gt;მონაცემები!$I235)*OR(მონაცემები!$AF235&gt;N$1,მონაცემები!$AF235="")*((N$1-მონაცემები!$I235)/365)),0)</f>
        <v>0</v>
      </c>
      <c r="O235" s="8">
        <f>IF(მონაცემები!$I235&lt;&gt;"არ დაწყებულა",((O$1&gt;მონაცემები!$I235)*OR(მონაცემები!$AF235&gt;O$1,მონაცემები!$AF235="")*((O$1-მონაცემები!$I235)/365)),0)</f>
        <v>0</v>
      </c>
      <c r="P235" s="8">
        <f>IF(მონაცემები!$I235&lt;&gt;"არ დაწყებულა",((P$1&gt;მონაცემები!$I235)*OR(მონაცემები!$AF235&gt;P$1,მონაცემები!$AF235="")*((P$1-მონაცემები!$I235)/365)),0)</f>
        <v>0</v>
      </c>
      <c r="Q235" s="8">
        <f>IF(მონაცემები!$I235&lt;&gt;"არ დაწყებულა",((Q$1&gt;მონაცემები!$I235)*OR(მონაცემები!$AF235&gt;Q$1,მონაცემები!$AF235="")*((Q$1-მონაცემები!$I235)/365)),0)</f>
        <v>0</v>
      </c>
      <c r="R235" s="8">
        <f>IF(მონაცემები!$I235&lt;&gt;"არ დაწყებულა",((R$1&gt;მონაცემები!$I235)*OR(მონაცემები!$AF235&gt;R$1,მონაცემები!$AF235="")*((R$1-მონაცემები!$I235)/365)),0)</f>
        <v>0</v>
      </c>
      <c r="S235" s="8">
        <f>IF(მონაცემები!$I235&lt;&gt;"არ დაწყებულა",((S$1&gt;მონაცემები!$I235)*OR(მონაცემები!$AF235&gt;S$1,მონაცემები!$AF235="")*((S$1-მონაცემები!$I235)/365)),0)</f>
        <v>0</v>
      </c>
      <c r="T235" s="8">
        <f>IF(მონაცემები!$I235&lt;&gt;"არ დაწყებულა",((T$1&gt;მონაცემები!$I235)*OR(მონაცემები!$AF235&gt;T$1,მონაცემები!$AF235="")*((T$1-მონაცემები!$I235)/365)),0)</f>
        <v>0</v>
      </c>
      <c r="U235" s="8">
        <f>IF(მონაცემები!$I235&lt;&gt;"არ დაწყებულა",((U$1&gt;მონაცემები!$I235)*OR(მონაცემები!$AF235&gt;U$1,მონაცემები!$AF235="")*((U$1-მონაცემები!$I235)/365)),0)</f>
        <v>0</v>
      </c>
      <c r="V235" s="8">
        <f>IF(მონაცემები!$I235&lt;&gt;"არ დაწყებულა",((V$1&gt;მონაცემები!$I235)*OR(მონაცემები!$AF235&gt;V$1,მონაცემები!$AF235="")*((V$1-მონაცემები!$I235)/365)),0)</f>
        <v>0</v>
      </c>
      <c r="W235" s="8">
        <f>IF(მონაცემები!$I235&lt;&gt;"არ დაწყებულა",((W$1&gt;მონაცემები!$I235)*OR(მონაცემები!$AF235&gt;W$1,მონაცემები!$AF235="")*((W$1-მონაცემები!$I235)/365)),0)</f>
        <v>0</v>
      </c>
      <c r="X235" s="8">
        <f>IF(მონაცემები!$I235&lt;&gt;"არ დაწყებულა",((X$1&gt;მონაცემები!$I235)*OR(მონაცემები!$AF235&gt;X$1,მონაცემები!$AF235="")*((X$1-მონაცემები!$I235)/365)),0)</f>
        <v>0</v>
      </c>
      <c r="Y235" s="8">
        <f>IF(მონაცემები!$I235&lt;&gt;"არ დაწყებულა",((Y$1&gt;მონაცემები!$I235)*OR(მონაცემები!$AF235&gt;Y$1,მონაცემები!$AF235="")*((Y$1-მონაცემები!$I235)/365)),0)</f>
        <v>0</v>
      </c>
      <c r="Z235" s="8">
        <f>IF(მონაცემები!$I235&lt;&gt;"არ დაწყებულა",((Z$1&gt;მონაცემები!$I235)*OR(მონაცემები!$AF235&gt;Z$1,მონაცემები!$AF235="")*((Z$1-მონაცემები!$I235)/365)),0)</f>
        <v>0</v>
      </c>
      <c r="AA235" s="8">
        <f>IF(მონაცემები!$I235&lt;&gt;"არ დაწყებულა",((AA$1&gt;მონაცემები!$I235)*OR(მონაცემები!$AF235&gt;AA$1,მონაცემები!$AF235="")*((AA$1-მონაცემები!$I235)/365)),0)</f>
        <v>0</v>
      </c>
      <c r="AB235" s="8">
        <f>IF(მონაცემები!$I235&lt;&gt;"არ დაწყებულა",((AB$1&gt;მონაცემები!$I235)*OR(მონაცემები!$AF235&gt;AB$1,მონაცემები!$AF235="")*((AB$1-მონაცემები!$I235)/365)),0)</f>
        <v>0</v>
      </c>
      <c r="AC235" s="8">
        <f>IF(მონაცემები!$I235&lt;&gt;"არ დაწყებულა",((AC$1&gt;მონაცემები!$I235)*OR(მონაცემები!$AF235&gt;AC$1,მონაცემები!$AF235="")*((AC$1-მონაცემები!$I235)/365)),0)</f>
        <v>0</v>
      </c>
      <c r="AD235" s="8">
        <f>IF(მონაცემები!$I235&lt;&gt;"არ დაწყებულა",((AD$1&gt;მონაცემები!$I235)*OR(მონაცემები!$AF235&gt;AD$1,მონაცემები!$AF235="")*((AD$1-მონაცემები!$I235)/365)),0)</f>
        <v>0</v>
      </c>
      <c r="AE235" s="8">
        <f>IF(მონაცემები!$I235&lt;&gt;"არ დაწყებულა",((AE$1&gt;მონაცემები!$I235)*OR(მონაცემები!$AF235&gt;AE$1,მონაცემები!$AF235="")*((AE$1-მონაცემები!$I235)/365)),0)</f>
        <v>0</v>
      </c>
      <c r="AF235" s="8">
        <f>IF(მონაცემები!$I235&lt;&gt;"არ დაწყებულა",((AF$1&gt;მონაცემები!$I235)*OR(მონაცემები!$AF235&gt;AF$1,მონაცემები!$AF235="")*((AF$1-მონაცემები!$I235)/365)),0)</f>
        <v>0</v>
      </c>
      <c r="AG235" s="8">
        <f>IF(მონაცემები!$I235&lt;&gt;"არ დაწყებულა",((AG$1&gt;მონაცემები!$I235)*OR(მონაცემები!$AF235&gt;AG$1,მონაცემები!$AF235="")*((AG$1-მონაცემები!$I235)/365)),0)</f>
        <v>0</v>
      </c>
      <c r="AH235" s="8">
        <f>IF(მონაცემები!$I235&lt;&gt;"არ დაწყებულა",((AH$1&gt;მონაცემები!$I235)*OR(მონაცემები!$AF235&gt;AH$1,მონაცემები!$AF235="")*((AH$1-მონაცემები!$I235)/365)),0)</f>
        <v>0</v>
      </c>
      <c r="AI235" s="8">
        <f>IF(მონაცემები!$I235&lt;&gt;"არ დაწყებულა",((AI$1&gt;მონაცემები!$I235)*OR(მონაცემები!$AF235&gt;AI$1,მონაცემები!$AF235="")*((AI$1-მონაცემები!$I235)/365)),0)</f>
        <v>0</v>
      </c>
      <c r="AJ235" s="8">
        <f>IF(მონაცემები!$I235&lt;&gt;"არ დაწყებულა",((AJ$1&gt;მონაცემები!$I235)*OR(მონაცემები!$AF235&gt;AJ$1,მონაცემები!$AF235="")*((AJ$1-მონაცემები!$I235)/365)),0)</f>
        <v>0</v>
      </c>
      <c r="AK235" s="8">
        <f>IF(მონაცემები!$I235&lt;&gt;"არ დაწყებულა",((AK$1&gt;მონაცემები!$I235)*OR(მონაცემები!$AF235&gt;AK$1,მონაცემები!$AF235="")*((AK$1-მონაცემები!$I235)/365)),0)</f>
        <v>0</v>
      </c>
      <c r="AL235" s="8">
        <f>IF(მონაცემები!$I235&lt;&gt;"არ დაწყებულა",((AL$1&gt;მონაცემები!$I235)*OR(მონაცემები!$AF235&gt;AL$1,მონაცემები!$AF235="")*((AL$1-მონაცემები!$I235)/365)),0)</f>
        <v>0</v>
      </c>
      <c r="AM235" s="8">
        <f>IF(მონაცემები!$I235&lt;&gt;"არ დაწყებულა",((AM$1&gt;მონაცემები!$I235)*OR(მონაცემები!$AF235&gt;AM$1,მონაცემები!$AF235="")*((AM$1-მონაცემები!$I235)/365)),0)</f>
        <v>0</v>
      </c>
      <c r="AN235" s="8">
        <f>IF(მონაცემები!$I235&lt;&gt;"არ დაწყებულა",((AN$1&gt;მონაცემები!$I235)*OR(მონაცემები!$AF235&gt;AN$1,მონაცემები!$AF235="")*((AN$1-მონაცემები!$I235)/365)),0)</f>
        <v>0</v>
      </c>
      <c r="AO235" s="8">
        <f>IF(მონაცემები!$I235&lt;&gt;"არ დაწყებულა",((AO$1&gt;მონაცემები!$I235)*OR(მონაცემები!$AF235&gt;AO$1,მონაცემები!$AF235="")*((AO$1-მონაცემები!$I235)/365)),0)</f>
        <v>0</v>
      </c>
      <c r="AP235" s="8">
        <f>IF(მონაცემები!$I235&lt;&gt;"არ დაწყებულა",((AP$1&gt;მონაცემები!$I235)*OR(მონაცემები!$AF235&gt;AP$1,მონაცემები!$AF235="")*((AP$1-მონაცემები!$I235)/365)),0)</f>
        <v>0</v>
      </c>
      <c r="AQ235" s="8">
        <f>IF(მონაცემები!$I235&lt;&gt;"არ დაწყებულა",((AQ$1&gt;მონაცემები!$I235)*OR(მონაცემები!$AF235&gt;AQ$1,მონაცემები!$AF235="")*((AQ$1-მონაცემები!$I235)/365)),0)</f>
        <v>0</v>
      </c>
      <c r="AR235" s="8">
        <f>IF(მონაცემები!$I235&lt;&gt;"არ დაწყებულა",((AR$1&gt;მონაცემები!$I235)*OR(მონაცემები!$AF235&gt;AR$1,მონაცემები!$AF235="")*((AR$1-მონაცემები!$I235)/365)),0)</f>
        <v>0</v>
      </c>
      <c r="AS235" s="8">
        <f>IF(მონაცემები!$I235&lt;&gt;"არ დაწყებულა",((AS$1&gt;მონაცემები!$I235)*OR(მონაცემები!$AF235&gt;AS$1,მონაცემები!$AF235="")*((AS$1-მონაცემები!$I235)/365)),0)</f>
        <v>0</v>
      </c>
      <c r="AT235" s="8">
        <f>IF(მონაცემები!$I235&lt;&gt;"არ დაწყებულა",((AT$1&gt;მონაცემები!$I235)*OR(მონაცემები!$AF235&gt;AT$1,მონაცემები!$AF235="")*((AT$1-მონაცემები!$I235)/365)),0)</f>
        <v>0</v>
      </c>
      <c r="AU235" s="8">
        <f>IF(მონაცემები!$I235&lt;&gt;"არ დაწყებულა",((AU$1&gt;მონაცემები!$I235)*OR(მონაცემები!$AF235&gt;AU$1,მონაცემები!$AF235="")*((AU$1-მონაცემები!$I235)/365)),0)</f>
        <v>0</v>
      </c>
      <c r="AV235" s="8">
        <f>IF(მონაცემები!$I235&lt;&gt;"არ დაწყებულა",((AV$1&gt;მონაცემები!$I235)*OR(მონაცემები!$AF235&gt;AV$1,მონაცემები!$AF235="")*((AV$1-მონაცემები!$I235)/365)),0)</f>
        <v>0</v>
      </c>
      <c r="AW235" s="8">
        <f>IF(მონაცემები!$I235&lt;&gt;"არ დაწყებულა",((AW$1&gt;მონაცემები!$I235)*OR(მონაცემები!$AF235&gt;AW$1,მონაცემები!$AF235="")*((AW$1-მონაცემები!$I235)/365)),0)</f>
        <v>0</v>
      </c>
      <c r="AX235" s="8">
        <f>IF(მონაცემები!$I235&lt;&gt;"არ დაწყებულა",((AX$1&gt;მონაცემები!$I235)*OR(მონაცემები!$AF235&gt;AX$1,მონაცემები!$AF235="")*((AX$1-მონაცემები!$I235)/365)),0)</f>
        <v>0</v>
      </c>
      <c r="AY235" s="8">
        <f>IF(მონაცემები!$I235&lt;&gt;"არ დაწყებულა",((AY$1&gt;მონაცემები!$I235)*OR(მონაცემები!$AF235&gt;AY$1,მონაცემები!$AF235="")*((AY$1-მონაცემები!$I235)/365)),0)</f>
        <v>0</v>
      </c>
      <c r="AZ235" s="8">
        <f>IF(მონაცემები!$I235&lt;&gt;"არ დაწყებულა",((AZ$1&gt;მონაცემები!$I235)*OR(მონაცემები!$AF235&gt;AZ$1,მონაცემები!$AF235="")*((AZ$1-მონაცემები!$I235)/365)),0)</f>
        <v>0</v>
      </c>
      <c r="BA235" s="8">
        <f>IF(მონაცემები!$I235&lt;&gt;"არ დაწყებულა",((BA$1&gt;მონაცემები!$I235)*OR(მონაცემები!$AF235&gt;BA$1,მონაცემები!$AF235="")*((BA$1-მონაცემები!$I235)/365)),0)</f>
        <v>0</v>
      </c>
      <c r="BB235" s="8">
        <f>IF(მონაცემები!$I235&lt;&gt;"არ დაწყებულა",((BB$1&gt;მონაცემები!$I235)*OR(მონაცემები!$AF235&gt;BB$1,მონაცემები!$AF235="")*((BB$1-მონაცემები!$I235)/365)),0)</f>
        <v>0</v>
      </c>
      <c r="BC235" s="8">
        <f>IF(მონაცემები!$I235&lt;&gt;"არ დაწყებულა",((BC$1&gt;მონაცემები!$I235)*OR(მონაცემები!$AF235&gt;BC$1,მონაცემები!$AF235="")*((BC$1-მონაცემები!$I235)/365)),0)</f>
        <v>0</v>
      </c>
      <c r="BD235" s="8">
        <f>IF(მონაცემები!$I235&lt;&gt;"არ დაწყებულა",((BD$1&gt;მონაცემები!$I235)*OR(მონაცემები!$AF235&gt;BD$1,მონაცემები!$AF235="")*((BD$1-მონაცემები!$I235)/365)),0)</f>
        <v>0</v>
      </c>
    </row>
    <row r="236" spans="2:56">
      <c r="B236" s="8">
        <f>IF(მონაცემები!$I236&lt;&gt;"არ დაწყებულა",((B$1&gt;მონაცემები!$I236)*OR(მონაცემები!$AF236&gt;B$1,მონაცემები!$AF236="")*((B$1-მონაცემები!$I236)/365)),0)</f>
        <v>0</v>
      </c>
      <c r="C236" s="8">
        <f>IF(მონაცემები!$I236&lt;&gt;"არ დაწყებულა",((C$1&gt;მონაცემები!$I236)*OR(მონაცემები!$AF236&gt;C$1,მონაცემები!$AF236="")*((C$1-მონაცემები!$I236)/365)),0)</f>
        <v>0</v>
      </c>
      <c r="D236" s="8">
        <f>IF(მონაცემები!$I236&lt;&gt;"არ დაწყებულა",((D$1&gt;მონაცემები!$I236)*OR(მონაცემები!$AF236&gt;D$1,მონაცემები!$AF236="")*((D$1-მონაცემები!$I236)/365)),0)</f>
        <v>0</v>
      </c>
      <c r="E236" s="8">
        <f>IF(მონაცემები!$I236&lt;&gt;"არ დაწყებულა",((E$1&gt;მონაცემები!$I236)*OR(მონაცემები!$AF236&gt;E$1,მონაცემები!$AF236="")*((E$1-მონაცემები!$I236)/365)),0)</f>
        <v>0</v>
      </c>
      <c r="F236" s="8">
        <f>IF(მონაცემები!$I236&lt;&gt;"არ დაწყებულა",((F$1&gt;მონაცემები!$I236)*OR(მონაცემები!$AF236&gt;F$1,მონაცემები!$AF236="")*((F$1-მონაცემები!$I236)/365)),0)</f>
        <v>0</v>
      </c>
      <c r="G236" s="8">
        <f>IF(მონაცემები!$I236&lt;&gt;"არ დაწყებულა",((G$1&gt;მონაცემები!$I236)*OR(მონაცემები!$AF236&gt;G$1,მონაცემები!$AF236="")*((G$1-მონაცემები!$I236)/365)),0)</f>
        <v>0</v>
      </c>
      <c r="H236" s="8">
        <f>IF(მონაცემები!$I236&lt;&gt;"არ დაწყებულა",((H$1&gt;მონაცემები!$I236)*OR(მონაცემები!$AF236&gt;H$1,მონაცემები!$AF236="")*((H$1-მონაცემები!$I236)/365)),0)</f>
        <v>0</v>
      </c>
      <c r="I236" s="8">
        <f>IF(მონაცემები!$I236&lt;&gt;"არ დაწყებულა",((I$1&gt;მონაცემები!$I236)*OR(მონაცემები!$AF236&gt;I$1,მონაცემები!$AF236="")*((I$1-მონაცემები!$I236)/365)),0)</f>
        <v>0</v>
      </c>
      <c r="J236" s="8">
        <f>IF(მონაცემები!$I236&lt;&gt;"არ დაწყებულა",((J$1&gt;მონაცემები!$I236)*OR(მონაცემები!$AF236&gt;J$1,მონაცემები!$AF236="")*((J$1-მონაცემები!$I236)/365)),0)</f>
        <v>0</v>
      </c>
      <c r="K236" s="8">
        <f>IF(მონაცემები!$I236&lt;&gt;"არ დაწყებულა",((K$1&gt;მონაცემები!$I236)*OR(მონაცემები!$AF236&gt;K$1,მონაცემები!$AF236="")*((K$1-მონაცემები!$I236)/365)),0)</f>
        <v>0</v>
      </c>
      <c r="L236" s="8">
        <f>IF(მონაცემები!$I236&lt;&gt;"არ დაწყებულა",((L$1&gt;მონაცემები!$I236)*OR(მონაცემები!$AF236&gt;L$1,მონაცემები!$AF236="")*((L$1-მონაცემები!$I236)/365)),0)</f>
        <v>0</v>
      </c>
      <c r="M236" s="8">
        <f>IF(მონაცემები!$I236&lt;&gt;"არ დაწყებულა",((M$1&gt;მონაცემები!$I236)*OR(მონაცემები!$AF236&gt;M$1,მონაცემები!$AF236="")*((M$1-მონაცემები!$I236)/365)),0)</f>
        <v>0</v>
      </c>
      <c r="N236" s="8">
        <f>IF(მონაცემები!$I236&lt;&gt;"არ დაწყებულა",((N$1&gt;მონაცემები!$I236)*OR(მონაცემები!$AF236&gt;N$1,მონაცემები!$AF236="")*((N$1-მონაცემები!$I236)/365)),0)</f>
        <v>0</v>
      </c>
      <c r="O236" s="8">
        <f>IF(მონაცემები!$I236&lt;&gt;"არ დაწყებულა",((O$1&gt;მონაცემები!$I236)*OR(მონაცემები!$AF236&gt;O$1,მონაცემები!$AF236="")*((O$1-მონაცემები!$I236)/365)),0)</f>
        <v>0</v>
      </c>
      <c r="P236" s="8">
        <f>IF(მონაცემები!$I236&lt;&gt;"არ დაწყებულა",((P$1&gt;მონაცემები!$I236)*OR(მონაცემები!$AF236&gt;P$1,მონაცემები!$AF236="")*((P$1-მონაცემები!$I236)/365)),0)</f>
        <v>0</v>
      </c>
      <c r="Q236" s="8">
        <f>IF(მონაცემები!$I236&lt;&gt;"არ დაწყებულა",((Q$1&gt;მონაცემები!$I236)*OR(მონაცემები!$AF236&gt;Q$1,მონაცემები!$AF236="")*((Q$1-მონაცემები!$I236)/365)),0)</f>
        <v>0</v>
      </c>
      <c r="R236" s="8">
        <f>IF(მონაცემები!$I236&lt;&gt;"არ დაწყებულა",((R$1&gt;მონაცემები!$I236)*OR(მონაცემები!$AF236&gt;R$1,მონაცემები!$AF236="")*((R$1-მონაცემები!$I236)/365)),0)</f>
        <v>0</v>
      </c>
      <c r="S236" s="8">
        <f>IF(მონაცემები!$I236&lt;&gt;"არ დაწყებულა",((S$1&gt;მონაცემები!$I236)*OR(მონაცემები!$AF236&gt;S$1,მონაცემები!$AF236="")*((S$1-მონაცემები!$I236)/365)),0)</f>
        <v>0</v>
      </c>
      <c r="T236" s="8">
        <f>IF(მონაცემები!$I236&lt;&gt;"არ დაწყებულა",((T$1&gt;მონაცემები!$I236)*OR(მონაცემები!$AF236&gt;T$1,მონაცემები!$AF236="")*((T$1-მონაცემები!$I236)/365)),0)</f>
        <v>0</v>
      </c>
      <c r="U236" s="8">
        <f>IF(მონაცემები!$I236&lt;&gt;"არ დაწყებულა",((U$1&gt;მონაცემები!$I236)*OR(მონაცემები!$AF236&gt;U$1,მონაცემები!$AF236="")*((U$1-მონაცემები!$I236)/365)),0)</f>
        <v>0</v>
      </c>
      <c r="V236" s="8">
        <f>IF(მონაცემები!$I236&lt;&gt;"არ დაწყებულა",((V$1&gt;მონაცემები!$I236)*OR(მონაცემები!$AF236&gt;V$1,მონაცემები!$AF236="")*((V$1-მონაცემები!$I236)/365)),0)</f>
        <v>0</v>
      </c>
      <c r="W236" s="8">
        <f>IF(მონაცემები!$I236&lt;&gt;"არ დაწყებულა",((W$1&gt;მონაცემები!$I236)*OR(მონაცემები!$AF236&gt;W$1,მონაცემები!$AF236="")*((W$1-მონაცემები!$I236)/365)),0)</f>
        <v>0</v>
      </c>
      <c r="X236" s="8">
        <f>IF(მონაცემები!$I236&lt;&gt;"არ დაწყებულა",((X$1&gt;მონაცემები!$I236)*OR(მონაცემები!$AF236&gt;X$1,მონაცემები!$AF236="")*((X$1-მონაცემები!$I236)/365)),0)</f>
        <v>0</v>
      </c>
      <c r="Y236" s="8">
        <f>IF(მონაცემები!$I236&lt;&gt;"არ დაწყებულა",((Y$1&gt;მონაცემები!$I236)*OR(მონაცემები!$AF236&gt;Y$1,მონაცემები!$AF236="")*((Y$1-მონაცემები!$I236)/365)),0)</f>
        <v>0</v>
      </c>
      <c r="Z236" s="8">
        <f>IF(მონაცემები!$I236&lt;&gt;"არ დაწყებულა",((Z$1&gt;მონაცემები!$I236)*OR(მონაცემები!$AF236&gt;Z$1,მონაცემები!$AF236="")*((Z$1-მონაცემები!$I236)/365)),0)</f>
        <v>0</v>
      </c>
      <c r="AA236" s="8">
        <f>IF(მონაცემები!$I236&lt;&gt;"არ დაწყებულა",((AA$1&gt;მონაცემები!$I236)*OR(მონაცემები!$AF236&gt;AA$1,მონაცემები!$AF236="")*((AA$1-მონაცემები!$I236)/365)),0)</f>
        <v>0</v>
      </c>
      <c r="AB236" s="8">
        <f>IF(მონაცემები!$I236&lt;&gt;"არ დაწყებულა",((AB$1&gt;მონაცემები!$I236)*OR(მონაცემები!$AF236&gt;AB$1,მონაცემები!$AF236="")*((AB$1-მონაცემები!$I236)/365)),0)</f>
        <v>0</v>
      </c>
      <c r="AC236" s="8">
        <f>IF(მონაცემები!$I236&lt;&gt;"არ დაწყებულა",((AC$1&gt;მონაცემები!$I236)*OR(მონაცემები!$AF236&gt;AC$1,მონაცემები!$AF236="")*((AC$1-მონაცემები!$I236)/365)),0)</f>
        <v>0</v>
      </c>
      <c r="AD236" s="8">
        <f>IF(მონაცემები!$I236&lt;&gt;"არ დაწყებულა",((AD$1&gt;მონაცემები!$I236)*OR(მონაცემები!$AF236&gt;AD$1,მონაცემები!$AF236="")*((AD$1-მონაცემები!$I236)/365)),0)</f>
        <v>0</v>
      </c>
      <c r="AE236" s="8">
        <f>IF(მონაცემები!$I236&lt;&gt;"არ დაწყებულა",((AE$1&gt;მონაცემები!$I236)*OR(მონაცემები!$AF236&gt;AE$1,მონაცემები!$AF236="")*((AE$1-მონაცემები!$I236)/365)),0)</f>
        <v>0</v>
      </c>
      <c r="AF236" s="8">
        <f>IF(მონაცემები!$I236&lt;&gt;"არ დაწყებულა",((AF$1&gt;მონაცემები!$I236)*OR(მონაცემები!$AF236&gt;AF$1,მონაცემები!$AF236="")*((AF$1-მონაცემები!$I236)/365)),0)</f>
        <v>0</v>
      </c>
      <c r="AG236" s="8">
        <f>IF(მონაცემები!$I236&lt;&gt;"არ დაწყებულა",((AG$1&gt;მონაცემები!$I236)*OR(მონაცემები!$AF236&gt;AG$1,მონაცემები!$AF236="")*((AG$1-მონაცემები!$I236)/365)),0)</f>
        <v>0</v>
      </c>
      <c r="AH236" s="8">
        <f>IF(მონაცემები!$I236&lt;&gt;"არ დაწყებულა",((AH$1&gt;მონაცემები!$I236)*OR(მონაცემები!$AF236&gt;AH$1,მონაცემები!$AF236="")*((AH$1-მონაცემები!$I236)/365)),0)</f>
        <v>0</v>
      </c>
      <c r="AI236" s="8">
        <f>IF(მონაცემები!$I236&lt;&gt;"არ დაწყებულა",((AI$1&gt;მონაცემები!$I236)*OR(მონაცემები!$AF236&gt;AI$1,მონაცემები!$AF236="")*((AI$1-მონაცემები!$I236)/365)),0)</f>
        <v>0</v>
      </c>
      <c r="AJ236" s="8">
        <f>IF(მონაცემები!$I236&lt;&gt;"არ დაწყებულა",((AJ$1&gt;მონაცემები!$I236)*OR(მონაცემები!$AF236&gt;AJ$1,მონაცემები!$AF236="")*((AJ$1-მონაცემები!$I236)/365)),0)</f>
        <v>0</v>
      </c>
      <c r="AK236" s="8">
        <f>IF(მონაცემები!$I236&lt;&gt;"არ დაწყებულა",((AK$1&gt;მონაცემები!$I236)*OR(მონაცემები!$AF236&gt;AK$1,მონაცემები!$AF236="")*((AK$1-მონაცემები!$I236)/365)),0)</f>
        <v>0</v>
      </c>
      <c r="AL236" s="8">
        <f>IF(მონაცემები!$I236&lt;&gt;"არ დაწყებულა",((AL$1&gt;მონაცემები!$I236)*OR(მონაცემები!$AF236&gt;AL$1,მონაცემები!$AF236="")*((AL$1-მონაცემები!$I236)/365)),0)</f>
        <v>0</v>
      </c>
      <c r="AM236" s="8">
        <f>IF(მონაცემები!$I236&lt;&gt;"არ დაწყებულა",((AM$1&gt;მონაცემები!$I236)*OR(მონაცემები!$AF236&gt;AM$1,მონაცემები!$AF236="")*((AM$1-მონაცემები!$I236)/365)),0)</f>
        <v>0</v>
      </c>
      <c r="AN236" s="8">
        <f>IF(მონაცემები!$I236&lt;&gt;"არ დაწყებულა",((AN$1&gt;მონაცემები!$I236)*OR(მონაცემები!$AF236&gt;AN$1,მონაცემები!$AF236="")*((AN$1-მონაცემები!$I236)/365)),0)</f>
        <v>0</v>
      </c>
      <c r="AO236" s="8">
        <f>IF(მონაცემები!$I236&lt;&gt;"არ დაწყებულა",((AO$1&gt;მონაცემები!$I236)*OR(მონაცემები!$AF236&gt;AO$1,მონაცემები!$AF236="")*((AO$1-მონაცემები!$I236)/365)),0)</f>
        <v>0</v>
      </c>
      <c r="AP236" s="8">
        <f>IF(მონაცემები!$I236&lt;&gt;"არ დაწყებულა",((AP$1&gt;მონაცემები!$I236)*OR(მონაცემები!$AF236&gt;AP$1,მონაცემები!$AF236="")*((AP$1-მონაცემები!$I236)/365)),0)</f>
        <v>0</v>
      </c>
      <c r="AQ236" s="8">
        <f>IF(მონაცემები!$I236&lt;&gt;"არ დაწყებულა",((AQ$1&gt;მონაცემები!$I236)*OR(მონაცემები!$AF236&gt;AQ$1,მონაცემები!$AF236="")*((AQ$1-მონაცემები!$I236)/365)),0)</f>
        <v>0</v>
      </c>
      <c r="AR236" s="8">
        <f>IF(მონაცემები!$I236&lt;&gt;"არ დაწყებულა",((AR$1&gt;მონაცემები!$I236)*OR(მონაცემები!$AF236&gt;AR$1,მონაცემები!$AF236="")*((AR$1-მონაცემები!$I236)/365)),0)</f>
        <v>0</v>
      </c>
      <c r="AS236" s="8">
        <f>IF(მონაცემები!$I236&lt;&gt;"არ დაწყებულა",((AS$1&gt;მონაცემები!$I236)*OR(მონაცემები!$AF236&gt;AS$1,მონაცემები!$AF236="")*((AS$1-მონაცემები!$I236)/365)),0)</f>
        <v>0</v>
      </c>
      <c r="AT236" s="8">
        <f>IF(მონაცემები!$I236&lt;&gt;"არ დაწყებულა",((AT$1&gt;მონაცემები!$I236)*OR(მონაცემები!$AF236&gt;AT$1,მონაცემები!$AF236="")*((AT$1-მონაცემები!$I236)/365)),0)</f>
        <v>0</v>
      </c>
      <c r="AU236" s="8">
        <f>IF(მონაცემები!$I236&lt;&gt;"არ დაწყებულა",((AU$1&gt;მონაცემები!$I236)*OR(მონაცემები!$AF236&gt;AU$1,მონაცემები!$AF236="")*((AU$1-მონაცემები!$I236)/365)),0)</f>
        <v>0</v>
      </c>
      <c r="AV236" s="8">
        <f>IF(მონაცემები!$I236&lt;&gt;"არ დაწყებულა",((AV$1&gt;მონაცემები!$I236)*OR(მონაცემები!$AF236&gt;AV$1,მონაცემები!$AF236="")*((AV$1-მონაცემები!$I236)/365)),0)</f>
        <v>0</v>
      </c>
      <c r="AW236" s="8">
        <f>IF(მონაცემები!$I236&lt;&gt;"არ დაწყებულა",((AW$1&gt;მონაცემები!$I236)*OR(მონაცემები!$AF236&gt;AW$1,მონაცემები!$AF236="")*((AW$1-მონაცემები!$I236)/365)),0)</f>
        <v>0</v>
      </c>
      <c r="AX236" s="8">
        <f>IF(მონაცემები!$I236&lt;&gt;"არ დაწყებულა",((AX$1&gt;მონაცემები!$I236)*OR(მონაცემები!$AF236&gt;AX$1,მონაცემები!$AF236="")*((AX$1-მონაცემები!$I236)/365)),0)</f>
        <v>0</v>
      </c>
      <c r="AY236" s="8">
        <f>IF(მონაცემები!$I236&lt;&gt;"არ დაწყებულა",((AY$1&gt;მონაცემები!$I236)*OR(მონაცემები!$AF236&gt;AY$1,მონაცემები!$AF236="")*((AY$1-მონაცემები!$I236)/365)),0)</f>
        <v>0</v>
      </c>
      <c r="AZ236" s="8">
        <f>IF(მონაცემები!$I236&lt;&gt;"არ დაწყებულა",((AZ$1&gt;მონაცემები!$I236)*OR(მონაცემები!$AF236&gt;AZ$1,მონაცემები!$AF236="")*((AZ$1-მონაცემები!$I236)/365)),0)</f>
        <v>0</v>
      </c>
      <c r="BA236" s="8">
        <f>IF(მონაცემები!$I236&lt;&gt;"არ დაწყებულა",((BA$1&gt;მონაცემები!$I236)*OR(მონაცემები!$AF236&gt;BA$1,მონაცემები!$AF236="")*((BA$1-მონაცემები!$I236)/365)),0)</f>
        <v>0</v>
      </c>
      <c r="BB236" s="8">
        <f>IF(მონაცემები!$I236&lt;&gt;"არ დაწყებულა",((BB$1&gt;მონაცემები!$I236)*OR(მონაცემები!$AF236&gt;BB$1,მონაცემები!$AF236="")*((BB$1-მონაცემები!$I236)/365)),0)</f>
        <v>0</v>
      </c>
      <c r="BC236" s="8">
        <f>IF(მონაცემები!$I236&lt;&gt;"არ დაწყებულა",((BC$1&gt;მონაცემები!$I236)*OR(მონაცემები!$AF236&gt;BC$1,მონაცემები!$AF236="")*((BC$1-მონაცემები!$I236)/365)),0)</f>
        <v>0</v>
      </c>
      <c r="BD236" s="8">
        <f>IF(მონაცემები!$I236&lt;&gt;"არ დაწყებულა",((BD$1&gt;მონაცემები!$I236)*OR(მონაცემები!$AF236&gt;BD$1,მონაცემები!$AF236="")*((BD$1-მონაცემები!$I236)/365)),0)</f>
        <v>0</v>
      </c>
    </row>
    <row r="237" spans="2:56">
      <c r="B237" s="8">
        <f>IF(მონაცემები!$I237&lt;&gt;"არ დაწყებულა",((B$1&gt;მონაცემები!$I237)*OR(მონაცემები!$AF237&gt;B$1,მონაცემები!$AF237="")*((B$1-მონაცემები!$I237)/365)),0)</f>
        <v>2.5287671232876714</v>
      </c>
      <c r="C237" s="8">
        <f>IF(მონაცემები!$I237&lt;&gt;"არ დაწყებულა",((C$1&gt;მონაცემები!$I237)*OR(მონაცემები!$AF237&gt;C$1,მონაცემები!$AF237="")*((C$1-მონაცემები!$I237)/365)),0)</f>
        <v>2.6136986301369864</v>
      </c>
      <c r="D237" s="8">
        <f>IF(მონაცემები!$I237&lt;&gt;"არ დაწყებულა",((D$1&gt;მონაცემები!$I237)*OR(მონაცემები!$AF237&gt;D$1,მონაცემები!$AF237="")*((D$1-მონაცემები!$I237)/365)),0)</f>
        <v>2.6904109589041094</v>
      </c>
      <c r="E237" s="8">
        <f>IF(მონაცემები!$I237&lt;&gt;"არ დაწყებულა",((E$1&gt;მონაცემები!$I237)*OR(მონაცემები!$AF237&gt;E$1,მონაცემები!$AF237="")*((E$1-მონაცემები!$I237)/365)),0)</f>
        <v>2.7753424657534245</v>
      </c>
      <c r="F237" s="8">
        <f>IF(მონაცემები!$I237&lt;&gt;"არ დაწყებულა",((F$1&gt;მონაცემები!$I237)*OR(მონაცემები!$AF237&gt;F$1,მონაცემები!$AF237="")*((F$1-მონაცემები!$I237)/365)),0)</f>
        <v>2.8575342465753426</v>
      </c>
      <c r="G237" s="8">
        <f>IF(მონაცემები!$I237&lt;&gt;"არ დაწყებულა",((G$1&gt;მონაცემები!$I237)*OR(მონაცემები!$AF237&gt;G$1,მონაცემები!$AF237="")*((G$1-მონაცემები!$I237)/365)),0)</f>
        <v>2.9424657534246577</v>
      </c>
      <c r="H237" s="8">
        <f>IF(მონაცემები!$I237&lt;&gt;"არ დაწყებულა",((H$1&gt;მონაცემები!$I237)*OR(მონაცემები!$AF237&gt;H$1,მონაცემები!$AF237="")*((H$1-მონაცემები!$I237)/365)),0)</f>
        <v>3.0246575342465754</v>
      </c>
      <c r="I237" s="8">
        <f>IF(მონაცემები!$I237&lt;&gt;"არ დაწყებულა",((I$1&gt;მონაცემები!$I237)*OR(მონაცემები!$AF237&gt;I$1,მონაცემები!$AF237="")*((I$1-მონაცემები!$I237)/365)),0)</f>
        <v>3.1095890410958904</v>
      </c>
      <c r="J237" s="8">
        <f>IF(მონაცემები!$I237&lt;&gt;"არ დაწყებულა",((J$1&gt;მონაცემები!$I237)*OR(მონაცემები!$AF237&gt;J$1,მონაცემები!$AF237="")*((J$1-მონაცემები!$I237)/365)),0)</f>
        <v>3.1945205479452055</v>
      </c>
      <c r="K237" s="8">
        <f>IF(მონაცემები!$I237&lt;&gt;"არ დაწყებულა",((K$1&gt;მონაცემები!$I237)*OR(მონაცემები!$AF237&gt;K$1,მონაცემები!$AF237="")*((K$1-მონაცემები!$I237)/365)),0)</f>
        <v>3.2767123287671232</v>
      </c>
      <c r="L237" s="8">
        <f>IF(მონაცემები!$I237&lt;&gt;"არ დაწყებულა",((L$1&gt;მონაცემები!$I237)*OR(მონაცემები!$AF237&gt;L$1,მონაცემები!$AF237="")*((L$1-მონაცემები!$I237)/365)),0)</f>
        <v>3.3616438356164382</v>
      </c>
      <c r="M237" s="8">
        <f>IF(მონაცემები!$I237&lt;&gt;"არ დაწყებულა",((M$1&gt;მონაცემები!$I237)*OR(მონაცემები!$AF237&gt;M$1,მონაცემები!$AF237="")*((M$1-მონაცემები!$I237)/365)),0)</f>
        <v>3.4438356164383563</v>
      </c>
      <c r="N237" s="8">
        <f>IF(მონაცემები!$I237&lt;&gt;"არ დაწყებულა",((N$1&gt;მონაცემები!$I237)*OR(მონაცემები!$AF237&gt;N$1,მონაცემები!$AF237="")*((N$1-მონაცემები!$I237)/365)),0)</f>
        <v>3.5287671232876714</v>
      </c>
      <c r="O237" s="8">
        <f>IF(მონაცემები!$I237&lt;&gt;"არ დაწყებულა",((O$1&gt;მონაცემები!$I237)*OR(მონაცემები!$AF237&gt;O$1,მონაცემები!$AF237="")*((O$1-მონაცემები!$I237)/365)),0)</f>
        <v>3.6136986301369864</v>
      </c>
      <c r="P237" s="8">
        <f>IF(მონაცემები!$I237&lt;&gt;"არ დაწყებულა",((P$1&gt;მონაცემები!$I237)*OR(მონაცემები!$AF237&gt;P$1,მონაცემები!$AF237="")*((P$1-მონაცემები!$I237)/365)),0)</f>
        <v>3.6931506849315068</v>
      </c>
      <c r="Q237" s="8">
        <f>IF(მონაცემები!$I237&lt;&gt;"არ დაწყებულა",((Q$1&gt;მონაცემები!$I237)*OR(მონაცემები!$AF237&gt;Q$1,მონაცემები!$AF237="")*((Q$1-მონაცემები!$I237)/365)),0)</f>
        <v>3.7780821917808218</v>
      </c>
      <c r="R237" s="8">
        <f>IF(მონაცემები!$I237&lt;&gt;"არ დაწყებულა",((R$1&gt;მონაცემები!$I237)*OR(მონაცემები!$AF237&gt;R$1,მონაცემები!$AF237="")*((R$1-მონაცემები!$I237)/365)),0)</f>
        <v>3.8602739726027395</v>
      </c>
      <c r="S237" s="8">
        <f>IF(მონაცემები!$I237&lt;&gt;"არ დაწყებულა",((S$1&gt;მონაცემები!$I237)*OR(მონაცემები!$AF237&gt;S$1,მონაცემები!$AF237="")*((S$1-მონაცემები!$I237)/365)),0)</f>
        <v>3.9452054794520546</v>
      </c>
      <c r="T237" s="8">
        <f>IF(მონაცემები!$I237&lt;&gt;"არ დაწყებულა",((T$1&gt;მონაცემები!$I237)*OR(მონაცემები!$AF237&gt;T$1,მონაცემები!$AF237="")*((T$1-მონაცემები!$I237)/365)),0)</f>
        <v>4.0273972602739727</v>
      </c>
      <c r="U237" s="8">
        <f>IF(მონაცემები!$I237&lt;&gt;"არ დაწყებულა",((U$1&gt;მონაცემები!$I237)*OR(მონაცემები!$AF237&gt;U$1,მონაცემები!$AF237="")*((U$1-მონაცემები!$I237)/365)),0)</f>
        <v>4.1123287671232873</v>
      </c>
      <c r="V237" s="8">
        <f>IF(მონაცემები!$I237&lt;&gt;"არ დაწყებულა",((V$1&gt;მონაცემები!$I237)*OR(მონაცემები!$AF237&gt;V$1,მონაცემები!$AF237="")*((V$1-მონაცემები!$I237)/365)),0)</f>
        <v>4.1972602739726028</v>
      </c>
      <c r="W237" s="8">
        <f>IF(მონაცემები!$I237&lt;&gt;"არ დაწყებულა",((W$1&gt;მონაცემები!$I237)*OR(მონაცემები!$AF237&gt;W$1,მონაცემები!$AF237="")*((W$1-მონაცემები!$I237)/365)),0)</f>
        <v>4.279452054794521</v>
      </c>
      <c r="X237" s="8">
        <f>IF(მონაცემები!$I237&lt;&gt;"არ დაწყებულა",((X$1&gt;მონაცემები!$I237)*OR(მონაცემები!$AF237&gt;X$1,მონაცემები!$AF237="")*((X$1-მონაცემები!$I237)/365)),0)</f>
        <v>4.3643835616438356</v>
      </c>
      <c r="Y237" s="8">
        <f>IF(მონაცემები!$I237&lt;&gt;"არ დაწყებულა",((Y$1&gt;მონაცემები!$I237)*OR(მონაცემები!$AF237&gt;Y$1,მონაცემები!$AF237="")*((Y$1-მონაცემები!$I237)/365)),0)</f>
        <v>4.4465753424657537</v>
      </c>
      <c r="Z237" s="8">
        <f>IF(მონაცემები!$I237&lt;&gt;"არ დაწყებულა",((Z$1&gt;მონაცემები!$I237)*OR(მონაცემები!$AF237&gt;Z$1,მონაცემები!$AF237="")*((Z$1-მონაცემები!$I237)/365)),0)</f>
        <v>4.5315068493150683</v>
      </c>
      <c r="AA237" s="8">
        <f>IF(მონაცემები!$I237&lt;&gt;"არ დაწყებულა",((AA$1&gt;მონაცემები!$I237)*OR(მონაცემები!$AF237&gt;AA$1,მონაცემები!$AF237="")*((AA$1-მონაცემები!$I237)/365)),0)</f>
        <v>4.6164383561643838</v>
      </c>
      <c r="AB237" s="8">
        <f>IF(მონაცემები!$I237&lt;&gt;"არ დაწყებულა",((AB$1&gt;მონაცემები!$I237)*OR(მონაცემები!$AF237&gt;AB$1,მონაცემები!$AF237="")*((AB$1-მონაცემები!$I237)/365)),0)</f>
        <v>4.6931506849315072</v>
      </c>
      <c r="AC237" s="8">
        <f>IF(მონაცემები!$I237&lt;&gt;"არ დაწყებულა",((AC$1&gt;მონაცემები!$I237)*OR(მონაცემები!$AF237&gt;AC$1,მონაცემები!$AF237="")*((AC$1-მონაცემები!$I237)/365)),0)</f>
        <v>4.7780821917808218</v>
      </c>
      <c r="AD237" s="8">
        <f>IF(მონაცემები!$I237&lt;&gt;"არ დაწყებულა",((AD$1&gt;მონაცემები!$I237)*OR(მონაცემები!$AF237&gt;AD$1,მონაცემები!$AF237="")*((AD$1-მონაცემები!$I237)/365)),0)</f>
        <v>4.86027397260274</v>
      </c>
      <c r="AE237" s="8">
        <f>IF(მონაცემები!$I237&lt;&gt;"არ დაწყებულა",((AE$1&gt;მონაცემები!$I237)*OR(მონაცემები!$AF237&gt;AE$1,მონაცემები!$AF237="")*((AE$1-მონაცემები!$I237)/365)),0)</f>
        <v>4.9452054794520546</v>
      </c>
      <c r="AF237" s="8">
        <f>IF(მონაცემები!$I237&lt;&gt;"არ დაწყებულა",((AF$1&gt;მონაცემები!$I237)*OR(მონაცემები!$AF237&gt;AF$1,მონაცემები!$AF237="")*((AF$1-მონაცემები!$I237)/365)),0)</f>
        <v>5.0273972602739727</v>
      </c>
      <c r="AG237" s="8">
        <f>IF(მონაცემები!$I237&lt;&gt;"არ დაწყებულა",((AG$1&gt;მონაცემები!$I237)*OR(მონაცემები!$AF237&gt;AG$1,მონაცემები!$AF237="")*((AG$1-მონაცემები!$I237)/365)),0)</f>
        <v>5.1123287671232873</v>
      </c>
      <c r="AH237" s="8">
        <f>IF(მონაცემები!$I237&lt;&gt;"არ დაწყებულა",((AH$1&gt;მონაცემები!$I237)*OR(მონაცემები!$AF237&gt;AH$1,მონაცემები!$AF237="")*((AH$1-მონაცემები!$I237)/365)),0)</f>
        <v>5.1972602739726028</v>
      </c>
      <c r="AI237" s="8">
        <f>IF(მონაცემები!$I237&lt;&gt;"არ დაწყებულა",((AI$1&gt;მონაცემები!$I237)*OR(მონაცემები!$AF237&gt;AI$1,მონაცემები!$AF237="")*((AI$1-მონაცემები!$I237)/365)),0)</f>
        <v>5.279452054794521</v>
      </c>
      <c r="AJ237" s="8">
        <f>IF(მონაცემები!$I237&lt;&gt;"არ დაწყებულა",((AJ$1&gt;მონაცემები!$I237)*OR(მონაცემები!$AF237&gt;AJ$1,მონაცემები!$AF237="")*((AJ$1-მონაცემები!$I237)/365)),0)</f>
        <v>5.3643835616438356</v>
      </c>
      <c r="AK237" s="8">
        <f>IF(მონაცემები!$I237&lt;&gt;"არ დაწყებულა",((AK$1&gt;მონაცემები!$I237)*OR(მონაცემები!$AF237&gt;AK$1,მონაცემები!$AF237="")*((AK$1-მონაცემები!$I237)/365)),0)</f>
        <v>5.4465753424657537</v>
      </c>
      <c r="AL237" s="8">
        <f>IF(მონაცემები!$I237&lt;&gt;"არ დაწყებულა",((AL$1&gt;მონაცემები!$I237)*OR(მონაცემები!$AF237&gt;AL$1,მონაცემები!$AF237="")*((AL$1-მონაცემები!$I237)/365)),0)</f>
        <v>5.5315068493150683</v>
      </c>
      <c r="AM237" s="8">
        <f>IF(მონაცემები!$I237&lt;&gt;"არ დაწყებულა",((AM$1&gt;მონაცემები!$I237)*OR(მონაცემები!$AF237&gt;AM$1,მონაცემები!$AF237="")*((AM$1-მონაცემები!$I237)/365)),0)</f>
        <v>5.6164383561643838</v>
      </c>
      <c r="AN237" s="8">
        <f>IF(მონაცემები!$I237&lt;&gt;"არ დაწყებულა",((AN$1&gt;მონაცემები!$I237)*OR(მონაცემები!$AF237&gt;AN$1,მონაცემები!$AF237="")*((AN$1-მონაცემები!$I237)/365)),0)</f>
        <v>5.6931506849315072</v>
      </c>
      <c r="AO237" s="8">
        <f>IF(მონაცემები!$I237&lt;&gt;"არ დაწყებულა",((AO$1&gt;მონაცემები!$I237)*OR(მონაცემები!$AF237&gt;AO$1,მონაცემები!$AF237="")*((AO$1-მონაცემები!$I237)/365)),0)</f>
        <v>5.7780821917808218</v>
      </c>
      <c r="AP237" s="8">
        <f>IF(მონაცემები!$I237&lt;&gt;"არ დაწყებულა",((AP$1&gt;მონაცემები!$I237)*OR(მონაცემები!$AF237&gt;AP$1,მონაცემები!$AF237="")*((AP$1-მონაცემები!$I237)/365)),0)</f>
        <v>5.86027397260274</v>
      </c>
      <c r="AQ237" s="8">
        <f>IF(მონაცემები!$I237&lt;&gt;"არ დაწყებულა",((AQ$1&gt;მონაცემები!$I237)*OR(მონაცემები!$AF237&gt;AQ$1,მონაცემები!$AF237="")*((AQ$1-მონაცემები!$I237)/365)),0)</f>
        <v>5.9452054794520546</v>
      </c>
      <c r="AR237" s="8">
        <f>IF(მონაცემები!$I237&lt;&gt;"არ დაწყებულა",((AR$1&gt;მონაცემები!$I237)*OR(მონაცემები!$AF237&gt;AR$1,მონაცემები!$AF237="")*((AR$1-მონაცემები!$I237)/365)),0)</f>
        <v>6.0273972602739727</v>
      </c>
      <c r="AS237" s="8">
        <f>IF(მონაცემები!$I237&lt;&gt;"არ დაწყებულა",((AS$1&gt;მონაცემები!$I237)*OR(მონაცემები!$AF237&gt;AS$1,მონაცემები!$AF237="")*((AS$1-მონაცემები!$I237)/365)),0)</f>
        <v>6.1123287671232873</v>
      </c>
      <c r="AT237" s="8">
        <f>IF(მონაცემები!$I237&lt;&gt;"არ დაწყებულა",((AT$1&gt;მონაცემები!$I237)*OR(მონაცემები!$AF237&gt;AT$1,მონაცემები!$AF237="")*((AT$1-მონაცემები!$I237)/365)),0)</f>
        <v>6.1972602739726028</v>
      </c>
      <c r="AU237" s="8">
        <f>IF(მონაცემები!$I237&lt;&gt;"არ დაწყებულა",((AU$1&gt;მონაცემები!$I237)*OR(მონაცემები!$AF237&gt;AU$1,მონაცემები!$AF237="")*((AU$1-მონაცემები!$I237)/365)),0)</f>
        <v>6.279452054794521</v>
      </c>
      <c r="AV237" s="8">
        <f>IF(მონაცემები!$I237&lt;&gt;"არ დაწყებულა",((AV$1&gt;მონაცემები!$I237)*OR(მონაცემები!$AF237&gt;AV$1,მონაცემები!$AF237="")*((AV$1-მონაცემები!$I237)/365)),0)</f>
        <v>0</v>
      </c>
      <c r="AW237" s="8">
        <f>IF(მონაცემები!$I237&lt;&gt;"არ დაწყებულა",((AW$1&gt;მონაცემები!$I237)*OR(მონაცემები!$AF237&gt;AW$1,მონაცემები!$AF237="")*((AW$1-მონაცემები!$I237)/365)),0)</f>
        <v>0</v>
      </c>
      <c r="AX237" s="8">
        <f>IF(მონაცემები!$I237&lt;&gt;"არ დაწყებულა",((AX$1&gt;მონაცემები!$I237)*OR(მონაცემები!$AF237&gt;AX$1,მონაცემები!$AF237="")*((AX$1-მონაცემები!$I237)/365)),0)</f>
        <v>0</v>
      </c>
      <c r="AY237" s="8">
        <f>IF(მონაცემები!$I237&lt;&gt;"არ დაწყებულა",((AY$1&gt;მონაცემები!$I237)*OR(მონაცემები!$AF237&gt;AY$1,მონაცემები!$AF237="")*((AY$1-მონაცემები!$I237)/365)),0)</f>
        <v>0</v>
      </c>
      <c r="AZ237" s="8">
        <f>IF(მონაცემები!$I237&lt;&gt;"არ დაწყებულა",((AZ$1&gt;მონაცემები!$I237)*OR(მონაცემები!$AF237&gt;AZ$1,მონაცემები!$AF237="")*((AZ$1-მონაცემები!$I237)/365)),0)</f>
        <v>0</v>
      </c>
      <c r="BA237" s="8">
        <f>IF(მონაცემები!$I237&lt;&gt;"არ დაწყებულა",((BA$1&gt;მონაცემები!$I237)*OR(მონაცემები!$AF237&gt;BA$1,მონაცემები!$AF237="")*((BA$1-მონაცემები!$I237)/365)),0)</f>
        <v>0</v>
      </c>
      <c r="BB237" s="8">
        <f>IF(მონაცემები!$I237&lt;&gt;"არ დაწყებულა",((BB$1&gt;მონაცემები!$I237)*OR(მონაცემები!$AF237&gt;BB$1,მონაცემები!$AF237="")*((BB$1-მონაცემები!$I237)/365)),0)</f>
        <v>0</v>
      </c>
      <c r="BC237" s="8">
        <f>IF(მონაცემები!$I237&lt;&gt;"არ დაწყებულა",((BC$1&gt;მონაცემები!$I237)*OR(მონაცემები!$AF237&gt;BC$1,მონაცემები!$AF237="")*((BC$1-მონაცემები!$I237)/365)),0)</f>
        <v>0</v>
      </c>
      <c r="BD237" s="8">
        <f>IF(მონაცემები!$I237&lt;&gt;"არ დაწყებულა",((BD$1&gt;მონაცემები!$I237)*OR(მონაცემები!$AF237&gt;BD$1,მონაცემები!$AF237="")*((BD$1-მონაცემები!$I237)/365)),0)</f>
        <v>0</v>
      </c>
    </row>
    <row r="238" spans="2:56">
      <c r="B238" s="8">
        <f>IF(მონაცემები!$I238&lt;&gt;"არ დაწყებულა",((B$1&gt;მონაცემები!$I238)*OR(მონაცემები!$AF238&gt;B$1,მონაცემები!$AF238="")*((B$1-მონაცემები!$I238)/365)),0)</f>
        <v>0</v>
      </c>
      <c r="C238" s="8">
        <f>IF(მონაცემები!$I238&lt;&gt;"არ დაწყებულა",((C$1&gt;მონაცემები!$I238)*OR(მონაცემები!$AF238&gt;C$1,მონაცემები!$AF238="")*((C$1-მონაცემები!$I238)/365)),0)</f>
        <v>0</v>
      </c>
      <c r="D238" s="8">
        <f>IF(მონაცემები!$I238&lt;&gt;"არ დაწყებულა",((D$1&gt;მონაცემები!$I238)*OR(მონაცემები!$AF238&gt;D$1,მონაცემები!$AF238="")*((D$1-მონაცემები!$I238)/365)),0)</f>
        <v>0</v>
      </c>
      <c r="E238" s="8">
        <f>IF(მონაცემები!$I238&lt;&gt;"არ დაწყებულა",((E$1&gt;მონაცემები!$I238)*OR(მონაცემები!$AF238&gt;E$1,მონაცემები!$AF238="")*((E$1-მონაცემები!$I238)/365)),0)</f>
        <v>0</v>
      </c>
      <c r="F238" s="8">
        <f>IF(მონაცემები!$I238&lt;&gt;"არ დაწყებულა",((F$1&gt;მონაცემები!$I238)*OR(მონაცემები!$AF238&gt;F$1,მონაცემები!$AF238="")*((F$1-მონაცემები!$I238)/365)),0)</f>
        <v>0</v>
      </c>
      <c r="G238" s="8">
        <f>IF(მონაცემები!$I238&lt;&gt;"არ დაწყებულა",((G$1&gt;მონაცემები!$I238)*OR(მონაცემები!$AF238&gt;G$1,მონაცემები!$AF238="")*((G$1-მონაცემები!$I238)/365)),0)</f>
        <v>0</v>
      </c>
      <c r="H238" s="8">
        <f>IF(მონაცემები!$I238&lt;&gt;"არ დაწყებულა",((H$1&gt;მონაცემები!$I238)*OR(მონაცემები!$AF238&gt;H$1,მონაცემები!$AF238="")*((H$1-მონაცემები!$I238)/365)),0)</f>
        <v>0</v>
      </c>
      <c r="I238" s="8">
        <f>IF(მონაცემები!$I238&lt;&gt;"არ დაწყებულა",((I$1&gt;მონაცემები!$I238)*OR(მონაცემები!$AF238&gt;I$1,მონაცემები!$AF238="")*((I$1-მონაცემები!$I238)/365)),0)</f>
        <v>0</v>
      </c>
      <c r="J238" s="8">
        <f>IF(მონაცემები!$I238&lt;&gt;"არ დაწყებულა",((J$1&gt;მონაცემები!$I238)*OR(მონაცემები!$AF238&gt;J$1,მონაცემები!$AF238="")*((J$1-მონაცემები!$I238)/365)),0)</f>
        <v>0</v>
      </c>
      <c r="K238" s="8">
        <f>IF(მონაცემები!$I238&lt;&gt;"არ დაწყებულა",((K$1&gt;მონაცემები!$I238)*OR(მონაცემები!$AF238&gt;K$1,მონაცემები!$AF238="")*((K$1-მონაცემები!$I238)/365)),0)</f>
        <v>0</v>
      </c>
      <c r="L238" s="8">
        <f>IF(მონაცემები!$I238&lt;&gt;"არ დაწყებულა",((L$1&gt;მონაცემები!$I238)*OR(მონაცემები!$AF238&gt;L$1,მონაცემები!$AF238="")*((L$1-მონაცემები!$I238)/365)),0)</f>
        <v>0</v>
      </c>
      <c r="M238" s="8">
        <f>IF(მონაცემები!$I238&lt;&gt;"არ დაწყებულა",((M$1&gt;მონაცემები!$I238)*OR(მონაცემები!$AF238&gt;M$1,მონაცემები!$AF238="")*((M$1-მონაცემები!$I238)/365)),0)</f>
        <v>0</v>
      </c>
      <c r="N238" s="8">
        <f>IF(მონაცემები!$I238&lt;&gt;"არ დაწყებულა",((N$1&gt;მონაცემები!$I238)*OR(მონაცემები!$AF238&gt;N$1,მონაცემები!$AF238="")*((N$1-მონაცემები!$I238)/365)),0)</f>
        <v>0</v>
      </c>
      <c r="O238" s="8">
        <f>IF(მონაცემები!$I238&lt;&gt;"არ დაწყებულა",((O$1&gt;მონაცემები!$I238)*OR(მონაცემები!$AF238&gt;O$1,მონაცემები!$AF238="")*((O$1-მონაცემები!$I238)/365)),0)</f>
        <v>0</v>
      </c>
      <c r="P238" s="8">
        <f>IF(მონაცემები!$I238&lt;&gt;"არ დაწყებულა",((P$1&gt;მონაცემები!$I238)*OR(მონაცემები!$AF238&gt;P$1,მონაცემები!$AF238="")*((P$1-მონაცემები!$I238)/365)),0)</f>
        <v>0</v>
      </c>
      <c r="Q238" s="8">
        <f>IF(მონაცემები!$I238&lt;&gt;"არ დაწყებულა",((Q$1&gt;მონაცემები!$I238)*OR(მონაცემები!$AF238&gt;Q$1,მონაცემები!$AF238="")*((Q$1-მონაცემები!$I238)/365)),0)</f>
        <v>0</v>
      </c>
      <c r="R238" s="8">
        <f>IF(მონაცემები!$I238&lt;&gt;"არ დაწყებულა",((R$1&gt;მონაცემები!$I238)*OR(მონაცემები!$AF238&gt;R$1,მონაცემები!$AF238="")*((R$1-მონაცემები!$I238)/365)),0)</f>
        <v>0</v>
      </c>
      <c r="S238" s="8">
        <f>IF(მონაცემები!$I238&lt;&gt;"არ დაწყებულა",((S$1&gt;მონაცემები!$I238)*OR(მონაცემები!$AF238&gt;S$1,მონაცემები!$AF238="")*((S$1-მონაცემები!$I238)/365)),0)</f>
        <v>0</v>
      </c>
      <c r="T238" s="8">
        <f>IF(მონაცემები!$I238&lt;&gt;"არ დაწყებულა",((T$1&gt;მონაცემები!$I238)*OR(მონაცემები!$AF238&gt;T$1,მონაცემები!$AF238="")*((T$1-მონაცემები!$I238)/365)),0)</f>
        <v>0</v>
      </c>
      <c r="U238" s="8">
        <f>IF(მონაცემები!$I238&lt;&gt;"არ დაწყებულა",((U$1&gt;მონაცემები!$I238)*OR(მონაცემები!$AF238&gt;U$1,მონაცემები!$AF238="")*((U$1-მონაცემები!$I238)/365)),0)</f>
        <v>0</v>
      </c>
      <c r="V238" s="8">
        <f>IF(მონაცემები!$I238&lt;&gt;"არ დაწყებულა",((V$1&gt;მონაცემები!$I238)*OR(მონაცემები!$AF238&gt;V$1,მონაცემები!$AF238="")*((V$1-მონაცემები!$I238)/365)),0)</f>
        <v>0</v>
      </c>
      <c r="W238" s="8">
        <f>IF(მონაცემები!$I238&lt;&gt;"არ დაწყებულა",((W$1&gt;მონაცემები!$I238)*OR(მონაცემები!$AF238&gt;W$1,მონაცემები!$AF238="")*((W$1-მონაცემები!$I238)/365)),0)</f>
        <v>0</v>
      </c>
      <c r="X238" s="8">
        <f>IF(მონაცემები!$I238&lt;&gt;"არ დაწყებულა",((X$1&gt;მონაცემები!$I238)*OR(მონაცემები!$AF238&gt;X$1,მონაცემები!$AF238="")*((X$1-მონაცემები!$I238)/365)),0)</f>
        <v>0</v>
      </c>
      <c r="Y238" s="8">
        <f>IF(მონაცემები!$I238&lt;&gt;"არ დაწყებულა",((Y$1&gt;მონაცემები!$I238)*OR(მონაცემები!$AF238&gt;Y$1,მონაცემები!$AF238="")*((Y$1-მონაცემები!$I238)/365)),0)</f>
        <v>0</v>
      </c>
      <c r="Z238" s="8">
        <f>IF(მონაცემები!$I238&lt;&gt;"არ დაწყებულა",((Z$1&gt;მონაცემები!$I238)*OR(მონაცემები!$AF238&gt;Z$1,მონაცემები!$AF238="")*((Z$1-მონაცემები!$I238)/365)),0)</f>
        <v>0</v>
      </c>
      <c r="AA238" s="8">
        <f>IF(მონაცემები!$I238&lt;&gt;"არ დაწყებულა",((AA$1&gt;მონაცემები!$I238)*OR(მონაცემები!$AF238&gt;AA$1,მონაცემები!$AF238="")*((AA$1-მონაცემები!$I238)/365)),0)</f>
        <v>0</v>
      </c>
      <c r="AB238" s="8">
        <f>IF(მონაცემები!$I238&lt;&gt;"არ დაწყებულა",((AB$1&gt;მონაცემები!$I238)*OR(მონაცემები!$AF238&gt;AB$1,მონაცემები!$AF238="")*((AB$1-მონაცემები!$I238)/365)),0)</f>
        <v>0</v>
      </c>
      <c r="AC238" s="8">
        <f>IF(მონაცემები!$I238&lt;&gt;"არ დაწყებულა",((AC$1&gt;მონაცემები!$I238)*OR(მონაცემები!$AF238&gt;AC$1,მონაცემები!$AF238="")*((AC$1-მონაცემები!$I238)/365)),0)</f>
        <v>0</v>
      </c>
      <c r="AD238" s="8">
        <f>IF(მონაცემები!$I238&lt;&gt;"არ დაწყებულა",((AD$1&gt;მონაცემები!$I238)*OR(მონაცემები!$AF238&gt;AD$1,მონაცემები!$AF238="")*((AD$1-მონაცემები!$I238)/365)),0)</f>
        <v>0</v>
      </c>
      <c r="AE238" s="8">
        <f>IF(მონაცემები!$I238&lt;&gt;"არ დაწყებულა",((AE$1&gt;მონაცემები!$I238)*OR(მონაცემები!$AF238&gt;AE$1,მონაცემები!$AF238="")*((AE$1-მონაცემები!$I238)/365)),0)</f>
        <v>0</v>
      </c>
      <c r="AF238" s="8">
        <f>IF(მონაცემები!$I238&lt;&gt;"არ დაწყებულა",((AF$1&gt;მონაცემები!$I238)*OR(მონაცემები!$AF238&gt;AF$1,მონაცემები!$AF238="")*((AF$1-მონაცემები!$I238)/365)),0)</f>
        <v>0</v>
      </c>
      <c r="AG238" s="8">
        <f>IF(მონაცემები!$I238&lt;&gt;"არ დაწყებულა",((AG$1&gt;მონაცემები!$I238)*OR(მონაცემები!$AF238&gt;AG$1,მონაცემები!$AF238="")*((AG$1-მონაცემები!$I238)/365)),0)</f>
        <v>0</v>
      </c>
      <c r="AH238" s="8">
        <f>IF(მონაცემები!$I238&lt;&gt;"არ დაწყებულა",((AH$1&gt;მონაცემები!$I238)*OR(მონაცემები!$AF238&gt;AH$1,მონაცემები!$AF238="")*((AH$1-მონაცემები!$I238)/365)),0)</f>
        <v>0</v>
      </c>
      <c r="AI238" s="8">
        <f>IF(მონაცემები!$I238&lt;&gt;"არ დაწყებულა",((AI$1&gt;მონაცემები!$I238)*OR(მონაცემები!$AF238&gt;AI$1,მონაცემები!$AF238="")*((AI$1-მონაცემები!$I238)/365)),0)</f>
        <v>0</v>
      </c>
      <c r="AJ238" s="8">
        <f>IF(მონაცემები!$I238&lt;&gt;"არ დაწყებულა",((AJ$1&gt;მონაცემები!$I238)*OR(მონაცემები!$AF238&gt;AJ$1,მონაცემები!$AF238="")*((AJ$1-მონაცემები!$I238)/365)),0)</f>
        <v>0</v>
      </c>
      <c r="AK238" s="8">
        <f>IF(მონაცემები!$I238&lt;&gt;"არ დაწყებულა",((AK$1&gt;მონაცემები!$I238)*OR(მონაცემები!$AF238&gt;AK$1,მონაცემები!$AF238="")*((AK$1-მონაცემები!$I238)/365)),0)</f>
        <v>0</v>
      </c>
      <c r="AL238" s="8">
        <f>IF(მონაცემები!$I238&lt;&gt;"არ დაწყებულა",((AL$1&gt;მონაცემები!$I238)*OR(მონაცემები!$AF238&gt;AL$1,მონაცემები!$AF238="")*((AL$1-მონაცემები!$I238)/365)),0)</f>
        <v>0</v>
      </c>
      <c r="AM238" s="8">
        <f>IF(მონაცემები!$I238&lt;&gt;"არ დაწყებულა",((AM$1&gt;მონაცემები!$I238)*OR(მონაცემები!$AF238&gt;AM$1,მონაცემები!$AF238="")*((AM$1-მონაცემები!$I238)/365)),0)</f>
        <v>0</v>
      </c>
      <c r="AN238" s="8">
        <f>IF(მონაცემები!$I238&lt;&gt;"არ დაწყებულა",((AN$1&gt;მონაცემები!$I238)*OR(მონაცემები!$AF238&gt;AN$1,მონაცემები!$AF238="")*((AN$1-მონაცემები!$I238)/365)),0)</f>
        <v>0</v>
      </c>
      <c r="AO238" s="8">
        <f>IF(მონაცემები!$I238&lt;&gt;"არ დაწყებულა",((AO$1&gt;მონაცემები!$I238)*OR(მონაცემები!$AF238&gt;AO$1,მონაცემები!$AF238="")*((AO$1-მონაცემები!$I238)/365)),0)</f>
        <v>0</v>
      </c>
      <c r="AP238" s="8">
        <f>IF(მონაცემები!$I238&lt;&gt;"არ დაწყებულა",((AP$1&gt;მონაცემები!$I238)*OR(მონაცემები!$AF238&gt;AP$1,მონაცემები!$AF238="")*((AP$1-მონაცემები!$I238)/365)),0)</f>
        <v>0</v>
      </c>
      <c r="AQ238" s="8">
        <f>IF(მონაცემები!$I238&lt;&gt;"არ დაწყებულა",((AQ$1&gt;მონაცემები!$I238)*OR(მონაცემები!$AF238&gt;AQ$1,მონაცემები!$AF238="")*((AQ$1-მონაცემები!$I238)/365)),0)</f>
        <v>0</v>
      </c>
      <c r="AR238" s="8">
        <f>IF(მონაცემები!$I238&lt;&gt;"არ დაწყებულა",((AR$1&gt;მონაცემები!$I238)*OR(მონაცემები!$AF238&gt;AR$1,მონაცემები!$AF238="")*((AR$1-მონაცემები!$I238)/365)),0)</f>
        <v>0</v>
      </c>
      <c r="AS238" s="8">
        <f>IF(მონაცემები!$I238&lt;&gt;"არ დაწყებულა",((AS$1&gt;მონაცემები!$I238)*OR(მონაცემები!$AF238&gt;AS$1,მონაცემები!$AF238="")*((AS$1-მონაცემები!$I238)/365)),0)</f>
        <v>0</v>
      </c>
      <c r="AT238" s="8">
        <f>IF(მონაცემები!$I238&lt;&gt;"არ დაწყებულა",((AT$1&gt;მონაცემები!$I238)*OR(მონაცემები!$AF238&gt;AT$1,მონაცემები!$AF238="")*((AT$1-მონაცემები!$I238)/365)),0)</f>
        <v>0</v>
      </c>
      <c r="AU238" s="8">
        <f>IF(მონაცემები!$I238&lt;&gt;"არ დაწყებულა",((AU$1&gt;მონაცემები!$I238)*OR(მონაცემები!$AF238&gt;AU$1,მონაცემები!$AF238="")*((AU$1-მონაცემები!$I238)/365)),0)</f>
        <v>0</v>
      </c>
      <c r="AV238" s="8">
        <f>IF(მონაცემები!$I238&lt;&gt;"არ დაწყებულა",((AV$1&gt;მონაცემები!$I238)*OR(მონაცემები!$AF238&gt;AV$1,მონაცემები!$AF238="")*((AV$1-მონაცემები!$I238)/365)),0)</f>
        <v>0</v>
      </c>
      <c r="AW238" s="8">
        <f>IF(მონაცემები!$I238&lt;&gt;"არ დაწყებულა",((AW$1&gt;მონაცემები!$I238)*OR(მონაცემები!$AF238&gt;AW$1,მონაცემები!$AF238="")*((AW$1-მონაცემები!$I238)/365)),0)</f>
        <v>0</v>
      </c>
      <c r="AX238" s="8">
        <f>IF(მონაცემები!$I238&lt;&gt;"არ დაწყებულა",((AX$1&gt;მონაცემები!$I238)*OR(მონაცემები!$AF238&gt;AX$1,მონაცემები!$AF238="")*((AX$1-მონაცემები!$I238)/365)),0)</f>
        <v>0</v>
      </c>
      <c r="AY238" s="8">
        <f>IF(მონაცემები!$I238&lt;&gt;"არ დაწყებულა",((AY$1&gt;მონაცემები!$I238)*OR(მონაცემები!$AF238&gt;AY$1,მონაცემები!$AF238="")*((AY$1-მონაცემები!$I238)/365)),0)</f>
        <v>0</v>
      </c>
      <c r="AZ238" s="8">
        <f>IF(მონაცემები!$I238&lt;&gt;"არ დაწყებულა",((AZ$1&gt;მონაცემები!$I238)*OR(მონაცემები!$AF238&gt;AZ$1,მონაცემები!$AF238="")*((AZ$1-მონაცემები!$I238)/365)),0)</f>
        <v>0</v>
      </c>
      <c r="BA238" s="8">
        <f>IF(მონაცემები!$I238&lt;&gt;"არ დაწყებულა",((BA$1&gt;მონაცემები!$I238)*OR(მონაცემები!$AF238&gt;BA$1,მონაცემები!$AF238="")*((BA$1-მონაცემები!$I238)/365)),0)</f>
        <v>0</v>
      </c>
      <c r="BB238" s="8">
        <f>IF(მონაცემები!$I238&lt;&gt;"არ დაწყებულა",((BB$1&gt;მონაცემები!$I238)*OR(მონაცემები!$AF238&gt;BB$1,მონაცემები!$AF238="")*((BB$1-მონაცემები!$I238)/365)),0)</f>
        <v>0</v>
      </c>
      <c r="BC238" s="8">
        <f>IF(მონაცემები!$I238&lt;&gt;"არ დაწყებულა",((BC$1&gt;მონაცემები!$I238)*OR(მონაცემები!$AF238&gt;BC$1,მონაცემები!$AF238="")*((BC$1-მონაცემები!$I238)/365)),0)</f>
        <v>0</v>
      </c>
      <c r="BD238" s="8">
        <f>IF(მონაცემები!$I238&lt;&gt;"არ დაწყებულა",((BD$1&gt;მონაცემები!$I238)*OR(მონაცემები!$AF238&gt;BD$1,მონაცემები!$AF238="")*((BD$1-მონაცემები!$I238)/365)),0)</f>
        <v>0</v>
      </c>
    </row>
    <row r="239" spans="2:56">
      <c r="B239" s="8">
        <f>IF(მონაცემები!$I239&lt;&gt;"არ დაწყებულა",((B$1&gt;მონაცემები!$I239)*OR(მონაცემები!$AF239&gt;B$1,მონაცემები!$AF239="")*((B$1-მონაცემები!$I239)/365)),0)</f>
        <v>0</v>
      </c>
      <c r="C239" s="8">
        <f>IF(მონაცემები!$I239&lt;&gt;"არ დაწყებულა",((C$1&gt;მონაცემები!$I239)*OR(მონაცემები!$AF239&gt;C$1,მონაცემები!$AF239="")*((C$1-მონაცემები!$I239)/365)),0)</f>
        <v>0</v>
      </c>
      <c r="D239" s="8">
        <f>IF(მონაცემები!$I239&lt;&gt;"არ დაწყებულა",((D$1&gt;მონაცემები!$I239)*OR(მონაცემები!$AF239&gt;D$1,მონაცემები!$AF239="")*((D$1-მონაცემები!$I239)/365)),0)</f>
        <v>0</v>
      </c>
      <c r="E239" s="8">
        <f>IF(მონაცემები!$I239&lt;&gt;"არ დაწყებულა",((E$1&gt;მონაცემები!$I239)*OR(მონაცემები!$AF239&gt;E$1,მონაცემები!$AF239="")*((E$1-მონაცემები!$I239)/365)),0)</f>
        <v>0</v>
      </c>
      <c r="F239" s="8">
        <f>IF(მონაცემები!$I239&lt;&gt;"არ დაწყებულა",((F$1&gt;მონაცემები!$I239)*OR(მონაცემები!$AF239&gt;F$1,მონაცემები!$AF239="")*((F$1-მონაცემები!$I239)/365)),0)</f>
        <v>0</v>
      </c>
      <c r="G239" s="8">
        <f>IF(მონაცემები!$I239&lt;&gt;"არ დაწყებულა",((G$1&gt;მონაცემები!$I239)*OR(მონაცემები!$AF239&gt;G$1,მონაცემები!$AF239="")*((G$1-მონაცემები!$I239)/365)),0)</f>
        <v>0</v>
      </c>
      <c r="H239" s="8">
        <f>IF(მონაცემები!$I239&lt;&gt;"არ დაწყებულა",((H$1&gt;მონაცემები!$I239)*OR(მონაცემები!$AF239&gt;H$1,მონაცემები!$AF239="")*((H$1-მონაცემები!$I239)/365)),0)</f>
        <v>0</v>
      </c>
      <c r="I239" s="8">
        <f>IF(მონაცემები!$I239&lt;&gt;"არ დაწყებულა",((I$1&gt;მონაცემები!$I239)*OR(მონაცემები!$AF239&gt;I$1,მონაცემები!$AF239="")*((I$1-მონაცემები!$I239)/365)),0)</f>
        <v>0</v>
      </c>
      <c r="J239" s="8">
        <f>IF(მონაცემები!$I239&lt;&gt;"არ დაწყებულა",((J$1&gt;მონაცემები!$I239)*OR(მონაცემები!$AF239&gt;J$1,მონაცემები!$AF239="")*((J$1-მონაცემები!$I239)/365)),0)</f>
        <v>0</v>
      </c>
      <c r="K239" s="8">
        <f>IF(მონაცემები!$I239&lt;&gt;"არ დაწყებულა",((K$1&gt;მონაცემები!$I239)*OR(მონაცემები!$AF239&gt;K$1,მონაცემები!$AF239="")*((K$1-მონაცემები!$I239)/365)),0)</f>
        <v>0</v>
      </c>
      <c r="L239" s="8">
        <f>IF(მონაცემები!$I239&lt;&gt;"არ დაწყებულა",((L$1&gt;მონაცემები!$I239)*OR(მონაცემები!$AF239&gt;L$1,მონაცემები!$AF239="")*((L$1-მონაცემები!$I239)/365)),0)</f>
        <v>0</v>
      </c>
      <c r="M239" s="8">
        <f>IF(მონაცემები!$I239&lt;&gt;"არ დაწყებულა",((M$1&gt;მონაცემები!$I239)*OR(მონაცემები!$AF239&gt;M$1,მონაცემები!$AF239="")*((M$1-მონაცემები!$I239)/365)),0)</f>
        <v>0</v>
      </c>
      <c r="N239" s="8">
        <f>IF(მონაცემები!$I239&lt;&gt;"არ დაწყებულა",((N$1&gt;მონაცემები!$I239)*OR(მონაცემები!$AF239&gt;N$1,მონაცემები!$AF239="")*((N$1-მონაცემები!$I239)/365)),0)</f>
        <v>0</v>
      </c>
      <c r="O239" s="8">
        <f>IF(მონაცემები!$I239&lt;&gt;"არ დაწყებულა",((O$1&gt;მონაცემები!$I239)*OR(მონაცემები!$AF239&gt;O$1,მონაცემები!$AF239="")*((O$1-მონაცემები!$I239)/365)),0)</f>
        <v>0</v>
      </c>
      <c r="P239" s="8">
        <f>IF(მონაცემები!$I239&lt;&gt;"არ დაწყებულა",((P$1&gt;მონაცემები!$I239)*OR(მონაცემები!$AF239&gt;P$1,მონაცემები!$AF239="")*((P$1-მონაცემები!$I239)/365)),0)</f>
        <v>0</v>
      </c>
      <c r="Q239" s="8">
        <f>IF(მონაცემები!$I239&lt;&gt;"არ დაწყებულა",((Q$1&gt;მონაცემები!$I239)*OR(მონაცემები!$AF239&gt;Q$1,მონაცემები!$AF239="")*((Q$1-მონაცემები!$I239)/365)),0)</f>
        <v>0</v>
      </c>
      <c r="R239" s="8">
        <f>IF(მონაცემები!$I239&lt;&gt;"არ დაწყებულა",((R$1&gt;მონაცემები!$I239)*OR(მონაცემები!$AF239&gt;R$1,მონაცემები!$AF239="")*((R$1-მონაცემები!$I239)/365)),0)</f>
        <v>0</v>
      </c>
      <c r="S239" s="8">
        <f>IF(მონაცემები!$I239&lt;&gt;"არ დაწყებულა",((S$1&gt;მონაცემები!$I239)*OR(მონაცემები!$AF239&gt;S$1,მონაცემები!$AF239="")*((S$1-მონაცემები!$I239)/365)),0)</f>
        <v>0</v>
      </c>
      <c r="T239" s="8">
        <f>IF(მონაცემები!$I239&lt;&gt;"არ დაწყებულა",((T$1&gt;მონაცემები!$I239)*OR(მონაცემები!$AF239&gt;T$1,მონაცემები!$AF239="")*((T$1-მონაცემები!$I239)/365)),0)</f>
        <v>0</v>
      </c>
      <c r="U239" s="8">
        <f>IF(მონაცემები!$I239&lt;&gt;"არ დაწყებულა",((U$1&gt;მონაცემები!$I239)*OR(მონაცემები!$AF239&gt;U$1,მონაცემები!$AF239="")*((U$1-მონაცემები!$I239)/365)),0)</f>
        <v>0</v>
      </c>
      <c r="V239" s="8">
        <f>IF(მონაცემები!$I239&lt;&gt;"არ დაწყებულა",((V$1&gt;მონაცემები!$I239)*OR(მონაცემები!$AF239&gt;V$1,მონაცემები!$AF239="")*((V$1-მონაცემები!$I239)/365)),0)</f>
        <v>0</v>
      </c>
      <c r="W239" s="8">
        <f>IF(მონაცემები!$I239&lt;&gt;"არ დაწყებულა",((W$1&gt;მონაცემები!$I239)*OR(მონაცემები!$AF239&gt;W$1,მონაცემები!$AF239="")*((W$1-მონაცემები!$I239)/365)),0)</f>
        <v>0</v>
      </c>
      <c r="X239" s="8">
        <f>IF(მონაცემები!$I239&lt;&gt;"არ დაწყებულა",((X$1&gt;მონაცემები!$I239)*OR(მონაცემები!$AF239&gt;X$1,მონაცემები!$AF239="")*((X$1-მონაცემები!$I239)/365)),0)</f>
        <v>0</v>
      </c>
      <c r="Y239" s="8">
        <f>IF(მონაცემები!$I239&lt;&gt;"არ დაწყებულა",((Y$1&gt;მონაცემები!$I239)*OR(მონაცემები!$AF239&gt;Y$1,მონაცემები!$AF239="")*((Y$1-მონაცემები!$I239)/365)),0)</f>
        <v>0</v>
      </c>
      <c r="Z239" s="8">
        <f>IF(მონაცემები!$I239&lt;&gt;"არ დაწყებულა",((Z$1&gt;მონაცემები!$I239)*OR(მონაცემები!$AF239&gt;Z$1,მონაცემები!$AF239="")*((Z$1-მონაცემები!$I239)/365)),0)</f>
        <v>0</v>
      </c>
      <c r="AA239" s="8">
        <f>IF(მონაცემები!$I239&lt;&gt;"არ დაწყებულა",((AA$1&gt;მონაცემები!$I239)*OR(მონაცემები!$AF239&gt;AA$1,მონაცემები!$AF239="")*((AA$1-მონაცემები!$I239)/365)),0)</f>
        <v>0</v>
      </c>
      <c r="AB239" s="8">
        <f>IF(მონაცემები!$I239&lt;&gt;"არ დაწყებულა",((AB$1&gt;მონაცემები!$I239)*OR(მონაცემები!$AF239&gt;AB$1,მონაცემები!$AF239="")*((AB$1-მონაცემები!$I239)/365)),0)</f>
        <v>0</v>
      </c>
      <c r="AC239" s="8">
        <f>IF(მონაცემები!$I239&lt;&gt;"არ დაწყებულა",((AC$1&gt;მონაცემები!$I239)*OR(მონაცემები!$AF239&gt;AC$1,მონაცემები!$AF239="")*((AC$1-მონაცემები!$I239)/365)),0)</f>
        <v>0</v>
      </c>
      <c r="AD239" s="8">
        <f>IF(მონაცემები!$I239&lt;&gt;"არ დაწყებულა",((AD$1&gt;მონაცემები!$I239)*OR(მონაცემები!$AF239&gt;AD$1,მონაცემები!$AF239="")*((AD$1-მონაცემები!$I239)/365)),0)</f>
        <v>0</v>
      </c>
      <c r="AE239" s="8">
        <f>IF(მონაცემები!$I239&lt;&gt;"არ დაწყებულა",((AE$1&gt;მონაცემები!$I239)*OR(მონაცემები!$AF239&gt;AE$1,მონაცემები!$AF239="")*((AE$1-მონაცემები!$I239)/365)),0)</f>
        <v>0</v>
      </c>
      <c r="AF239" s="8">
        <f>IF(მონაცემები!$I239&lt;&gt;"არ დაწყებულა",((AF$1&gt;მონაცემები!$I239)*OR(მონაცემები!$AF239&gt;AF$1,მონაცემები!$AF239="")*((AF$1-მონაცემები!$I239)/365)),0)</f>
        <v>0</v>
      </c>
      <c r="AG239" s="8">
        <f>IF(მონაცემები!$I239&lt;&gt;"არ დაწყებულა",((AG$1&gt;მონაცემები!$I239)*OR(მონაცემები!$AF239&gt;AG$1,მონაცემები!$AF239="")*((AG$1-მონაცემები!$I239)/365)),0)</f>
        <v>0</v>
      </c>
      <c r="AH239" s="8">
        <f>IF(მონაცემები!$I239&lt;&gt;"არ დაწყებულა",((AH$1&gt;მონაცემები!$I239)*OR(მონაცემები!$AF239&gt;AH$1,მონაცემები!$AF239="")*((AH$1-მონაცემები!$I239)/365)),0)</f>
        <v>0</v>
      </c>
      <c r="AI239" s="8">
        <f>IF(მონაცემები!$I239&lt;&gt;"არ დაწყებულა",((AI$1&gt;მონაცემები!$I239)*OR(მონაცემები!$AF239&gt;AI$1,მონაცემები!$AF239="")*((AI$1-მონაცემები!$I239)/365)),0)</f>
        <v>0</v>
      </c>
      <c r="AJ239" s="8">
        <f>IF(მონაცემები!$I239&lt;&gt;"არ დაწყებულა",((AJ$1&gt;მონაცემები!$I239)*OR(მონაცემები!$AF239&gt;AJ$1,მონაცემები!$AF239="")*((AJ$1-მონაცემები!$I239)/365)),0)</f>
        <v>0</v>
      </c>
      <c r="AK239" s="8">
        <f>IF(მონაცემები!$I239&lt;&gt;"არ დაწყებულა",((AK$1&gt;მონაცემები!$I239)*OR(მონაცემები!$AF239&gt;AK$1,მონაცემები!$AF239="")*((AK$1-მონაცემები!$I239)/365)),0)</f>
        <v>0</v>
      </c>
      <c r="AL239" s="8">
        <f>IF(მონაცემები!$I239&lt;&gt;"არ დაწყებულა",((AL$1&gt;მონაცემები!$I239)*OR(მონაცემები!$AF239&gt;AL$1,მონაცემები!$AF239="")*((AL$1-მონაცემები!$I239)/365)),0)</f>
        <v>0</v>
      </c>
      <c r="AM239" s="8">
        <f>IF(მონაცემები!$I239&lt;&gt;"არ დაწყებულა",((AM$1&gt;მონაცემები!$I239)*OR(მონაცემები!$AF239&gt;AM$1,მონაცემები!$AF239="")*((AM$1-მონაცემები!$I239)/365)),0)</f>
        <v>0</v>
      </c>
      <c r="AN239" s="8">
        <f>IF(მონაცემები!$I239&lt;&gt;"არ დაწყებულა",((AN$1&gt;მონაცემები!$I239)*OR(მონაცემები!$AF239&gt;AN$1,მონაცემები!$AF239="")*((AN$1-მონაცემები!$I239)/365)),0)</f>
        <v>0</v>
      </c>
      <c r="AO239" s="8">
        <f>IF(მონაცემები!$I239&lt;&gt;"არ დაწყებულა",((AO$1&gt;მონაცემები!$I239)*OR(მონაცემები!$AF239&gt;AO$1,მონაცემები!$AF239="")*((AO$1-მონაცემები!$I239)/365)),0)</f>
        <v>0</v>
      </c>
      <c r="AP239" s="8">
        <f>IF(მონაცემები!$I239&lt;&gt;"არ დაწყებულა",((AP$1&gt;მონაცემები!$I239)*OR(მონაცემები!$AF239&gt;AP$1,მონაცემები!$AF239="")*((AP$1-მონაცემები!$I239)/365)),0)</f>
        <v>0</v>
      </c>
      <c r="AQ239" s="8">
        <f>IF(მონაცემები!$I239&lt;&gt;"არ დაწყებულა",((AQ$1&gt;მონაცემები!$I239)*OR(მონაცემები!$AF239&gt;AQ$1,მონაცემები!$AF239="")*((AQ$1-მონაცემები!$I239)/365)),0)</f>
        <v>0</v>
      </c>
      <c r="AR239" s="8">
        <f>IF(მონაცემები!$I239&lt;&gt;"არ დაწყებულა",((AR$1&gt;მონაცემები!$I239)*OR(მონაცემები!$AF239&gt;AR$1,მონაცემები!$AF239="")*((AR$1-მონაცემები!$I239)/365)),0)</f>
        <v>0</v>
      </c>
      <c r="AS239" s="8">
        <f>IF(მონაცემები!$I239&lt;&gt;"არ დაწყებულა",((AS$1&gt;მონაცემები!$I239)*OR(მონაცემები!$AF239&gt;AS$1,მონაცემები!$AF239="")*((AS$1-მონაცემები!$I239)/365)),0)</f>
        <v>0</v>
      </c>
      <c r="AT239" s="8">
        <f>IF(მონაცემები!$I239&lt;&gt;"არ დაწყებულა",((AT$1&gt;მონაცემები!$I239)*OR(მონაცემები!$AF239&gt;AT$1,მონაცემები!$AF239="")*((AT$1-მონაცემები!$I239)/365)),0)</f>
        <v>0</v>
      </c>
      <c r="AU239" s="8">
        <f>IF(მონაცემები!$I239&lt;&gt;"არ დაწყებულა",((AU$1&gt;მონაცემები!$I239)*OR(მონაცემები!$AF239&gt;AU$1,მონაცემები!$AF239="")*((AU$1-მონაცემები!$I239)/365)),0)</f>
        <v>0</v>
      </c>
      <c r="AV239" s="8">
        <f>IF(მონაცემები!$I239&lt;&gt;"არ დაწყებულა",((AV$1&gt;მონაცემები!$I239)*OR(მონაცემები!$AF239&gt;AV$1,მონაცემები!$AF239="")*((AV$1-მონაცემები!$I239)/365)),0)</f>
        <v>0</v>
      </c>
      <c r="AW239" s="8">
        <f>IF(მონაცემები!$I239&lt;&gt;"არ დაწყებულა",((AW$1&gt;მონაცემები!$I239)*OR(მონაცემები!$AF239&gt;AW$1,მონაცემები!$AF239="")*((AW$1-მონაცემები!$I239)/365)),0)</f>
        <v>0</v>
      </c>
      <c r="AX239" s="8">
        <f>IF(მონაცემები!$I239&lt;&gt;"არ დაწყებულა",((AX$1&gt;მონაცემები!$I239)*OR(მონაცემები!$AF239&gt;AX$1,მონაცემები!$AF239="")*((AX$1-მონაცემები!$I239)/365)),0)</f>
        <v>0</v>
      </c>
      <c r="AY239" s="8">
        <f>IF(მონაცემები!$I239&lt;&gt;"არ დაწყებულა",((AY$1&gt;მონაცემები!$I239)*OR(მონაცემები!$AF239&gt;AY$1,მონაცემები!$AF239="")*((AY$1-მონაცემები!$I239)/365)),0)</f>
        <v>0</v>
      </c>
      <c r="AZ239" s="8">
        <f>IF(მონაცემები!$I239&lt;&gt;"არ დაწყებულა",((AZ$1&gt;მონაცემები!$I239)*OR(მონაცემები!$AF239&gt;AZ$1,მონაცემები!$AF239="")*((AZ$1-მონაცემები!$I239)/365)),0)</f>
        <v>0</v>
      </c>
      <c r="BA239" s="8">
        <f>IF(მონაცემები!$I239&lt;&gt;"არ დაწყებულა",((BA$1&gt;მონაცემები!$I239)*OR(მონაცემები!$AF239&gt;BA$1,მონაცემები!$AF239="")*((BA$1-მონაცემები!$I239)/365)),0)</f>
        <v>0</v>
      </c>
      <c r="BB239" s="8">
        <f>IF(მონაცემები!$I239&lt;&gt;"არ დაწყებულა",((BB$1&gt;მონაცემები!$I239)*OR(მონაცემები!$AF239&gt;BB$1,მონაცემები!$AF239="")*((BB$1-მონაცემები!$I239)/365)),0)</f>
        <v>0</v>
      </c>
      <c r="BC239" s="8">
        <f>IF(მონაცემები!$I239&lt;&gt;"არ დაწყებულა",((BC$1&gt;მონაცემები!$I239)*OR(მონაცემები!$AF239&gt;BC$1,მონაცემები!$AF239="")*((BC$1-მონაცემები!$I239)/365)),0)</f>
        <v>0</v>
      </c>
      <c r="BD239" s="8">
        <f>IF(მონაცემები!$I239&lt;&gt;"არ დაწყებულა",((BD$1&gt;მონაცემები!$I239)*OR(მონაცემები!$AF239&gt;BD$1,მონაცემები!$AF239="")*((BD$1-მონაცემები!$I239)/365)),0)</f>
        <v>0</v>
      </c>
    </row>
    <row r="240" spans="2:56">
      <c r="B240" s="8">
        <f>IF(მონაცემები!$I240&lt;&gt;"არ დაწყებულა",((B$1&gt;მონაცემები!$I240)*OR(მონაცემები!$AF240&gt;B$1,მონაცემები!$AF240="")*((B$1-მონაცემები!$I240)/365)),0)</f>
        <v>0</v>
      </c>
      <c r="C240" s="8">
        <f>IF(მონაცემები!$I240&lt;&gt;"არ დაწყებულა",((C$1&gt;მონაცემები!$I240)*OR(მონაცემები!$AF240&gt;C$1,მონაცემები!$AF240="")*((C$1-მონაცემები!$I240)/365)),0)</f>
        <v>0</v>
      </c>
      <c r="D240" s="8">
        <f>IF(მონაცემები!$I240&lt;&gt;"არ დაწყებულა",((D$1&gt;მონაცემები!$I240)*OR(მონაცემები!$AF240&gt;D$1,მონაცემები!$AF240="")*((D$1-მონაცემები!$I240)/365)),0)</f>
        <v>0</v>
      </c>
      <c r="E240" s="8">
        <f>IF(მონაცემები!$I240&lt;&gt;"არ დაწყებულა",((E$1&gt;მონაცემები!$I240)*OR(მონაცემები!$AF240&gt;E$1,მონაცემები!$AF240="")*((E$1-მონაცემები!$I240)/365)),0)</f>
        <v>0</v>
      </c>
      <c r="F240" s="8">
        <f>IF(მონაცემები!$I240&lt;&gt;"არ დაწყებულა",((F$1&gt;მონაცემები!$I240)*OR(მონაცემები!$AF240&gt;F$1,მონაცემები!$AF240="")*((F$1-მონაცემები!$I240)/365)),0)</f>
        <v>0</v>
      </c>
      <c r="G240" s="8">
        <f>IF(მონაცემები!$I240&lt;&gt;"არ დაწყებულა",((G$1&gt;მონაცემები!$I240)*OR(მონაცემები!$AF240&gt;G$1,მონაცემები!$AF240="")*((G$1-მონაცემები!$I240)/365)),0)</f>
        <v>0</v>
      </c>
      <c r="H240" s="8">
        <f>IF(მონაცემები!$I240&lt;&gt;"არ დაწყებულა",((H$1&gt;მონაცემები!$I240)*OR(მონაცემები!$AF240&gt;H$1,მონაცემები!$AF240="")*((H$1-მონაცემები!$I240)/365)),0)</f>
        <v>0</v>
      </c>
      <c r="I240" s="8">
        <f>IF(მონაცემები!$I240&lt;&gt;"არ დაწყებულა",((I$1&gt;მონაცემები!$I240)*OR(მონაცემები!$AF240&gt;I$1,მონაცემები!$AF240="")*((I$1-მონაცემები!$I240)/365)),0)</f>
        <v>0</v>
      </c>
      <c r="J240" s="8">
        <f>IF(მონაცემები!$I240&lt;&gt;"არ დაწყებულა",((J$1&gt;მონაცემები!$I240)*OR(მონაცემები!$AF240&gt;J$1,მონაცემები!$AF240="")*((J$1-მონაცემები!$I240)/365)),0)</f>
        <v>0</v>
      </c>
      <c r="K240" s="8">
        <f>IF(მონაცემები!$I240&lt;&gt;"არ დაწყებულა",((K$1&gt;მონაცემები!$I240)*OR(მონაცემები!$AF240&gt;K$1,მონაცემები!$AF240="")*((K$1-მონაცემები!$I240)/365)),0)</f>
        <v>0</v>
      </c>
      <c r="L240" s="8">
        <f>IF(მონაცემები!$I240&lt;&gt;"არ დაწყებულა",((L$1&gt;მონაცემები!$I240)*OR(მონაცემები!$AF240&gt;L$1,მონაცემები!$AF240="")*((L$1-მონაცემები!$I240)/365)),0)</f>
        <v>0</v>
      </c>
      <c r="M240" s="8">
        <f>IF(მონაცემები!$I240&lt;&gt;"არ დაწყებულა",((M$1&gt;მონაცემები!$I240)*OR(მონაცემები!$AF240&gt;M$1,მონაცემები!$AF240="")*((M$1-მონაცემები!$I240)/365)),0)</f>
        <v>0</v>
      </c>
      <c r="N240" s="8">
        <f>IF(მონაცემები!$I240&lt;&gt;"არ დაწყებულა",((N$1&gt;მონაცემები!$I240)*OR(მონაცემები!$AF240&gt;N$1,მონაცემები!$AF240="")*((N$1-მონაცემები!$I240)/365)),0)</f>
        <v>0</v>
      </c>
      <c r="O240" s="8">
        <f>IF(მონაცემები!$I240&lt;&gt;"არ დაწყებულა",((O$1&gt;მონაცემები!$I240)*OR(მონაცემები!$AF240&gt;O$1,მონაცემები!$AF240="")*((O$1-მონაცემები!$I240)/365)),0)</f>
        <v>0</v>
      </c>
      <c r="P240" s="8">
        <f>IF(მონაცემები!$I240&lt;&gt;"არ დაწყებულა",((P$1&gt;მონაცემები!$I240)*OR(მონაცემები!$AF240&gt;P$1,მონაცემები!$AF240="")*((P$1-მონაცემები!$I240)/365)),0)</f>
        <v>0</v>
      </c>
      <c r="Q240" s="8">
        <f>IF(მონაცემები!$I240&lt;&gt;"არ დაწყებულა",((Q$1&gt;მონაცემები!$I240)*OR(მონაცემები!$AF240&gt;Q$1,მონაცემები!$AF240="")*((Q$1-მონაცემები!$I240)/365)),0)</f>
        <v>0</v>
      </c>
      <c r="R240" s="8">
        <f>IF(მონაცემები!$I240&lt;&gt;"არ დაწყებულა",((R$1&gt;მონაცემები!$I240)*OR(მონაცემები!$AF240&gt;R$1,მონაცემები!$AF240="")*((R$1-მონაცემები!$I240)/365)),0)</f>
        <v>0</v>
      </c>
      <c r="S240" s="8">
        <f>IF(მონაცემები!$I240&lt;&gt;"არ დაწყებულა",((S$1&gt;მონაცემები!$I240)*OR(მონაცემები!$AF240&gt;S$1,მონაცემები!$AF240="")*((S$1-მონაცემები!$I240)/365)),0)</f>
        <v>0</v>
      </c>
      <c r="T240" s="8">
        <f>IF(მონაცემები!$I240&lt;&gt;"არ დაწყებულა",((T$1&gt;მონაცემები!$I240)*OR(მონაცემები!$AF240&gt;T$1,მონაცემები!$AF240="")*((T$1-მონაცემები!$I240)/365)),0)</f>
        <v>0</v>
      </c>
      <c r="U240" s="8">
        <f>IF(მონაცემები!$I240&lt;&gt;"არ დაწყებულა",((U$1&gt;მონაცემები!$I240)*OR(მონაცემები!$AF240&gt;U$1,მონაცემები!$AF240="")*((U$1-მონაცემები!$I240)/365)),0)</f>
        <v>0</v>
      </c>
      <c r="V240" s="8">
        <f>IF(მონაცემები!$I240&lt;&gt;"არ დაწყებულა",((V$1&gt;მონაცემები!$I240)*OR(მონაცემები!$AF240&gt;V$1,მონაცემები!$AF240="")*((V$1-მონაცემები!$I240)/365)),0)</f>
        <v>0</v>
      </c>
      <c r="W240" s="8">
        <f>IF(მონაცემები!$I240&lt;&gt;"არ დაწყებულა",((W$1&gt;მონაცემები!$I240)*OR(მონაცემები!$AF240&gt;W$1,მონაცემები!$AF240="")*((W$1-მონაცემები!$I240)/365)),0)</f>
        <v>0</v>
      </c>
      <c r="X240" s="8">
        <f>IF(მონაცემები!$I240&lt;&gt;"არ დაწყებულა",((X$1&gt;მონაცემები!$I240)*OR(მონაცემები!$AF240&gt;X$1,მონაცემები!$AF240="")*((X$1-მონაცემები!$I240)/365)),0)</f>
        <v>0</v>
      </c>
      <c r="Y240" s="8">
        <f>IF(მონაცემები!$I240&lt;&gt;"არ დაწყებულა",((Y$1&gt;მონაცემები!$I240)*OR(მონაცემები!$AF240&gt;Y$1,მონაცემები!$AF240="")*((Y$1-მონაცემები!$I240)/365)),0)</f>
        <v>0</v>
      </c>
      <c r="Z240" s="8">
        <f>IF(მონაცემები!$I240&lt;&gt;"არ დაწყებულა",((Z$1&gt;მონაცემები!$I240)*OR(მონაცემები!$AF240&gt;Z$1,მონაცემები!$AF240="")*((Z$1-მონაცემები!$I240)/365)),0)</f>
        <v>0</v>
      </c>
      <c r="AA240" s="8">
        <f>IF(მონაცემები!$I240&lt;&gt;"არ დაწყებულა",((AA$1&gt;მონაცემები!$I240)*OR(მონაცემები!$AF240&gt;AA$1,მონაცემები!$AF240="")*((AA$1-მონაცემები!$I240)/365)),0)</f>
        <v>0</v>
      </c>
      <c r="AB240" s="8">
        <f>IF(მონაცემები!$I240&lt;&gt;"არ დაწყებულა",((AB$1&gt;მონაცემები!$I240)*OR(მონაცემები!$AF240&gt;AB$1,მონაცემები!$AF240="")*((AB$1-მონაცემები!$I240)/365)),0)</f>
        <v>0</v>
      </c>
      <c r="AC240" s="8">
        <f>IF(მონაცემები!$I240&lt;&gt;"არ დაწყებულა",((AC$1&gt;მონაცემები!$I240)*OR(მონაცემები!$AF240&gt;AC$1,მონაცემები!$AF240="")*((AC$1-მონაცემები!$I240)/365)),0)</f>
        <v>0</v>
      </c>
      <c r="AD240" s="8">
        <f>IF(მონაცემები!$I240&lt;&gt;"არ დაწყებულა",((AD$1&gt;მონაცემები!$I240)*OR(მონაცემები!$AF240&gt;AD$1,მონაცემები!$AF240="")*((AD$1-მონაცემები!$I240)/365)),0)</f>
        <v>0</v>
      </c>
      <c r="AE240" s="8">
        <f>IF(მონაცემები!$I240&lt;&gt;"არ დაწყებულა",((AE$1&gt;მონაცემები!$I240)*OR(მონაცემები!$AF240&gt;AE$1,მონაცემები!$AF240="")*((AE$1-მონაცემები!$I240)/365)),0)</f>
        <v>0</v>
      </c>
      <c r="AF240" s="8">
        <f>IF(მონაცემები!$I240&lt;&gt;"არ დაწყებულა",((AF$1&gt;მონაცემები!$I240)*OR(მონაცემები!$AF240&gt;AF$1,მონაცემები!$AF240="")*((AF$1-მონაცემები!$I240)/365)),0)</f>
        <v>0</v>
      </c>
      <c r="AG240" s="8">
        <f>IF(მონაცემები!$I240&lt;&gt;"არ დაწყებულა",((AG$1&gt;მონაცემები!$I240)*OR(მონაცემები!$AF240&gt;AG$1,მონაცემები!$AF240="")*((AG$1-მონაცემები!$I240)/365)),0)</f>
        <v>0</v>
      </c>
      <c r="AH240" s="8">
        <f>IF(მონაცემები!$I240&lt;&gt;"არ დაწყებულა",((AH$1&gt;მონაცემები!$I240)*OR(მონაცემები!$AF240&gt;AH$1,მონაცემები!$AF240="")*((AH$1-მონაცემები!$I240)/365)),0)</f>
        <v>0</v>
      </c>
      <c r="AI240" s="8">
        <f>IF(მონაცემები!$I240&lt;&gt;"არ დაწყებულა",((AI$1&gt;მონაცემები!$I240)*OR(მონაცემები!$AF240&gt;AI$1,მონაცემები!$AF240="")*((AI$1-მონაცემები!$I240)/365)),0)</f>
        <v>0</v>
      </c>
      <c r="AJ240" s="8">
        <f>IF(მონაცემები!$I240&lt;&gt;"არ დაწყებულა",((AJ$1&gt;მონაცემები!$I240)*OR(მონაცემები!$AF240&gt;AJ$1,მონაცემები!$AF240="")*((AJ$1-მონაცემები!$I240)/365)),0)</f>
        <v>0</v>
      </c>
      <c r="AK240" s="8">
        <f>IF(მონაცემები!$I240&lt;&gt;"არ დაწყებულა",((AK$1&gt;მონაცემები!$I240)*OR(მონაცემები!$AF240&gt;AK$1,მონაცემები!$AF240="")*((AK$1-მონაცემები!$I240)/365)),0)</f>
        <v>0</v>
      </c>
      <c r="AL240" s="8">
        <f>IF(მონაცემები!$I240&lt;&gt;"არ დაწყებულა",((AL$1&gt;მონაცემები!$I240)*OR(მონაცემები!$AF240&gt;AL$1,მონაცემები!$AF240="")*((AL$1-მონაცემები!$I240)/365)),0)</f>
        <v>0</v>
      </c>
      <c r="AM240" s="8">
        <f>IF(მონაცემები!$I240&lt;&gt;"არ დაწყებულა",((AM$1&gt;მონაცემები!$I240)*OR(მონაცემები!$AF240&gt;AM$1,მონაცემები!$AF240="")*((AM$1-მონაცემები!$I240)/365)),0)</f>
        <v>0</v>
      </c>
      <c r="AN240" s="8">
        <f>IF(მონაცემები!$I240&lt;&gt;"არ დაწყებულა",((AN$1&gt;მონაცემები!$I240)*OR(მონაცემები!$AF240&gt;AN$1,მონაცემები!$AF240="")*((AN$1-მონაცემები!$I240)/365)),0)</f>
        <v>0</v>
      </c>
      <c r="AO240" s="8">
        <f>IF(მონაცემები!$I240&lt;&gt;"არ დაწყებულა",((AO$1&gt;მონაცემები!$I240)*OR(მონაცემები!$AF240&gt;AO$1,მონაცემები!$AF240="")*((AO$1-მონაცემები!$I240)/365)),0)</f>
        <v>0</v>
      </c>
      <c r="AP240" s="8">
        <f>IF(მონაცემები!$I240&lt;&gt;"არ დაწყებულა",((AP$1&gt;მონაცემები!$I240)*OR(მონაცემები!$AF240&gt;AP$1,მონაცემები!$AF240="")*((AP$1-მონაცემები!$I240)/365)),0)</f>
        <v>0</v>
      </c>
      <c r="AQ240" s="8">
        <f>IF(მონაცემები!$I240&lt;&gt;"არ დაწყებულა",((AQ$1&gt;მონაცემები!$I240)*OR(მონაცემები!$AF240&gt;AQ$1,მონაცემები!$AF240="")*((AQ$1-მონაცემები!$I240)/365)),0)</f>
        <v>0</v>
      </c>
      <c r="AR240" s="8">
        <f>IF(მონაცემები!$I240&lt;&gt;"არ დაწყებულა",((AR$1&gt;მონაცემები!$I240)*OR(მონაცემები!$AF240&gt;AR$1,მონაცემები!$AF240="")*((AR$1-მონაცემები!$I240)/365)),0)</f>
        <v>0</v>
      </c>
      <c r="AS240" s="8">
        <f>IF(მონაცემები!$I240&lt;&gt;"არ დაწყებულა",((AS$1&gt;მონაცემები!$I240)*OR(მონაცემები!$AF240&gt;AS$1,მონაცემები!$AF240="")*((AS$1-მონაცემები!$I240)/365)),0)</f>
        <v>0</v>
      </c>
      <c r="AT240" s="8">
        <f>IF(მონაცემები!$I240&lt;&gt;"არ დაწყებულა",((AT$1&gt;მონაცემები!$I240)*OR(მონაცემები!$AF240&gt;AT$1,მონაცემები!$AF240="")*((AT$1-მონაცემები!$I240)/365)),0)</f>
        <v>0</v>
      </c>
      <c r="AU240" s="8">
        <f>IF(მონაცემები!$I240&lt;&gt;"არ დაწყებულა",((AU$1&gt;მონაცემები!$I240)*OR(მონაცემები!$AF240&gt;AU$1,მონაცემები!$AF240="")*((AU$1-მონაცემები!$I240)/365)),0)</f>
        <v>0</v>
      </c>
      <c r="AV240" s="8">
        <f>IF(მონაცემები!$I240&lt;&gt;"არ დაწყებულა",((AV$1&gt;მონაცემები!$I240)*OR(მონაცემები!$AF240&gt;AV$1,მონაცემები!$AF240="")*((AV$1-მონაცემები!$I240)/365)),0)</f>
        <v>0</v>
      </c>
      <c r="AW240" s="8">
        <f>IF(მონაცემები!$I240&lt;&gt;"არ დაწყებულა",((AW$1&gt;მონაცემები!$I240)*OR(მონაცემები!$AF240&gt;AW$1,მონაცემები!$AF240="")*((AW$1-მონაცემები!$I240)/365)),0)</f>
        <v>0</v>
      </c>
      <c r="AX240" s="8">
        <f>IF(მონაცემები!$I240&lt;&gt;"არ დაწყებულა",((AX$1&gt;მონაცემები!$I240)*OR(მონაცემები!$AF240&gt;AX$1,მონაცემები!$AF240="")*((AX$1-მონაცემები!$I240)/365)),0)</f>
        <v>0</v>
      </c>
      <c r="AY240" s="8">
        <f>IF(მონაცემები!$I240&lt;&gt;"არ დაწყებულა",((AY$1&gt;მონაცემები!$I240)*OR(მონაცემები!$AF240&gt;AY$1,მონაცემები!$AF240="")*((AY$1-მონაცემები!$I240)/365)),0)</f>
        <v>0</v>
      </c>
      <c r="AZ240" s="8">
        <f>IF(მონაცემები!$I240&lt;&gt;"არ დაწყებულა",((AZ$1&gt;მონაცემები!$I240)*OR(მონაცემები!$AF240&gt;AZ$1,მონაცემები!$AF240="")*((AZ$1-მონაცემები!$I240)/365)),0)</f>
        <v>0</v>
      </c>
      <c r="BA240" s="8">
        <f>IF(მონაცემები!$I240&lt;&gt;"არ დაწყებულა",((BA$1&gt;მონაცემები!$I240)*OR(მონაცემები!$AF240&gt;BA$1,მონაცემები!$AF240="")*((BA$1-მონაცემები!$I240)/365)),0)</f>
        <v>0</v>
      </c>
      <c r="BB240" s="8">
        <f>IF(მონაცემები!$I240&lt;&gt;"არ დაწყებულა",((BB$1&gt;მონაცემები!$I240)*OR(მონაცემები!$AF240&gt;BB$1,მონაცემები!$AF240="")*((BB$1-მონაცემები!$I240)/365)),0)</f>
        <v>0</v>
      </c>
      <c r="BC240" s="8">
        <f>IF(მონაცემები!$I240&lt;&gt;"არ დაწყებულა",((BC$1&gt;მონაცემები!$I240)*OR(მონაცემები!$AF240&gt;BC$1,მონაცემები!$AF240="")*((BC$1-მონაცემები!$I240)/365)),0)</f>
        <v>0</v>
      </c>
      <c r="BD240" s="8">
        <f>IF(მონაცემები!$I240&lt;&gt;"არ დაწყებულა",((BD$1&gt;მონაცემები!$I240)*OR(მონაცემები!$AF240&gt;BD$1,მონაცემები!$AF240="")*((BD$1-მონაცემები!$I240)/365)),0)</f>
        <v>0</v>
      </c>
    </row>
    <row r="241" spans="2:56">
      <c r="B241" s="8">
        <f>IF(მონაცემები!$I241&lt;&gt;"არ დაწყებულა",((B$1&gt;მონაცემები!$I241)*OR(მონაცემები!$AF241&gt;B$1,მონაცემები!$AF241="")*((B$1-მონაცემები!$I241)/365)),0)</f>
        <v>0</v>
      </c>
      <c r="C241" s="8">
        <f>IF(მონაცემები!$I241&lt;&gt;"არ დაწყებულა",((C$1&gt;მონაცემები!$I241)*OR(მონაცემები!$AF241&gt;C$1,მონაცემები!$AF241="")*((C$1-მონაცემები!$I241)/365)),0)</f>
        <v>0</v>
      </c>
      <c r="D241" s="8">
        <f>IF(მონაცემები!$I241&lt;&gt;"არ დაწყებულა",((D$1&gt;მონაცემები!$I241)*OR(მონაცემები!$AF241&gt;D$1,მონაცემები!$AF241="")*((D$1-მონაცემები!$I241)/365)),0)</f>
        <v>0</v>
      </c>
      <c r="E241" s="8">
        <f>IF(მონაცემები!$I241&lt;&gt;"არ დაწყებულა",((E$1&gt;მონაცემები!$I241)*OR(მონაცემები!$AF241&gt;E$1,მონაცემები!$AF241="")*((E$1-მონაცემები!$I241)/365)),0)</f>
        <v>0</v>
      </c>
      <c r="F241" s="8">
        <f>IF(მონაცემები!$I241&lt;&gt;"არ დაწყებულა",((F$1&gt;მონაცემები!$I241)*OR(მონაცემები!$AF241&gt;F$1,მონაცემები!$AF241="")*((F$1-მონაცემები!$I241)/365)),0)</f>
        <v>0</v>
      </c>
      <c r="G241" s="8">
        <f>IF(მონაცემები!$I241&lt;&gt;"არ დაწყებულა",((G$1&gt;მონაცემები!$I241)*OR(მონაცემები!$AF241&gt;G$1,მონაცემები!$AF241="")*((G$1-მონაცემები!$I241)/365)),0)</f>
        <v>0</v>
      </c>
      <c r="H241" s="8">
        <f>IF(მონაცემები!$I241&lt;&gt;"არ დაწყებულა",((H$1&gt;მონაცემები!$I241)*OR(მონაცემები!$AF241&gt;H$1,მონაცემები!$AF241="")*((H$1-მონაცემები!$I241)/365)),0)</f>
        <v>0</v>
      </c>
      <c r="I241" s="8">
        <f>IF(მონაცემები!$I241&lt;&gt;"არ დაწყებულა",((I$1&gt;მონაცემები!$I241)*OR(მონაცემები!$AF241&gt;I$1,მონაცემები!$AF241="")*((I$1-მონაცემები!$I241)/365)),0)</f>
        <v>0</v>
      </c>
      <c r="J241" s="8">
        <f>IF(მონაცემები!$I241&lt;&gt;"არ დაწყებულა",((J$1&gt;მონაცემები!$I241)*OR(მონაცემები!$AF241&gt;J$1,მონაცემები!$AF241="")*((J$1-მონაცემები!$I241)/365)),0)</f>
        <v>0</v>
      </c>
      <c r="K241" s="8">
        <f>IF(მონაცემები!$I241&lt;&gt;"არ დაწყებულა",((K$1&gt;მონაცემები!$I241)*OR(მონაცემები!$AF241&gt;K$1,მონაცემები!$AF241="")*((K$1-მონაცემები!$I241)/365)),0)</f>
        <v>0</v>
      </c>
      <c r="L241" s="8">
        <f>IF(მონაცემები!$I241&lt;&gt;"არ დაწყებულა",((L$1&gt;მონაცემები!$I241)*OR(მონაცემები!$AF241&gt;L$1,მონაცემები!$AF241="")*((L$1-მონაცემები!$I241)/365)),0)</f>
        <v>0</v>
      </c>
      <c r="M241" s="8">
        <f>IF(მონაცემები!$I241&lt;&gt;"არ დაწყებულა",((M$1&gt;მონაცემები!$I241)*OR(მონაცემები!$AF241&gt;M$1,მონაცემები!$AF241="")*((M$1-მონაცემები!$I241)/365)),0)</f>
        <v>0</v>
      </c>
      <c r="N241" s="8">
        <f>IF(მონაცემები!$I241&lt;&gt;"არ დაწყებულა",((N$1&gt;მონაცემები!$I241)*OR(მონაცემები!$AF241&gt;N$1,მონაცემები!$AF241="")*((N$1-მონაცემები!$I241)/365)),0)</f>
        <v>0</v>
      </c>
      <c r="O241" s="8">
        <f>IF(მონაცემები!$I241&lt;&gt;"არ დაწყებულა",((O$1&gt;მონაცემები!$I241)*OR(მონაცემები!$AF241&gt;O$1,მონაცემები!$AF241="")*((O$1-მონაცემები!$I241)/365)),0)</f>
        <v>0</v>
      </c>
      <c r="P241" s="8">
        <f>IF(მონაცემები!$I241&lt;&gt;"არ დაწყებულა",((P$1&gt;მონაცემები!$I241)*OR(მონაცემები!$AF241&gt;P$1,მონაცემები!$AF241="")*((P$1-მონაცემები!$I241)/365)),0)</f>
        <v>0</v>
      </c>
      <c r="Q241" s="8">
        <f>IF(მონაცემები!$I241&lt;&gt;"არ დაწყებულა",((Q$1&gt;მონაცემები!$I241)*OR(მონაცემები!$AF241&gt;Q$1,მონაცემები!$AF241="")*((Q$1-მონაცემები!$I241)/365)),0)</f>
        <v>0</v>
      </c>
      <c r="R241" s="8">
        <f>IF(მონაცემები!$I241&lt;&gt;"არ დაწყებულა",((R$1&gt;მონაცემები!$I241)*OR(მონაცემები!$AF241&gt;R$1,მონაცემები!$AF241="")*((R$1-მონაცემები!$I241)/365)),0)</f>
        <v>0</v>
      </c>
      <c r="S241" s="8">
        <f>IF(მონაცემები!$I241&lt;&gt;"არ დაწყებულა",((S$1&gt;მონაცემები!$I241)*OR(მონაცემები!$AF241&gt;S$1,მონაცემები!$AF241="")*((S$1-მონაცემები!$I241)/365)),0)</f>
        <v>0</v>
      </c>
      <c r="T241" s="8">
        <f>IF(მონაცემები!$I241&lt;&gt;"არ დაწყებულა",((T$1&gt;მონაცემები!$I241)*OR(მონაცემები!$AF241&gt;T$1,მონაცემები!$AF241="")*((T$1-მონაცემები!$I241)/365)),0)</f>
        <v>0</v>
      </c>
      <c r="U241" s="8">
        <f>IF(მონაცემები!$I241&lt;&gt;"არ დაწყებულა",((U$1&gt;მონაცემები!$I241)*OR(მონაცემები!$AF241&gt;U$1,მონაცემები!$AF241="")*((U$1-მონაცემები!$I241)/365)),0)</f>
        <v>0</v>
      </c>
      <c r="V241" s="8">
        <f>IF(მონაცემები!$I241&lt;&gt;"არ დაწყებულა",((V$1&gt;მონაცემები!$I241)*OR(მონაცემები!$AF241&gt;V$1,მონაცემები!$AF241="")*((V$1-მონაცემები!$I241)/365)),0)</f>
        <v>0</v>
      </c>
      <c r="W241" s="8">
        <f>IF(მონაცემები!$I241&lt;&gt;"არ დაწყებულა",((W$1&gt;მონაცემები!$I241)*OR(მონაცემები!$AF241&gt;W$1,მონაცემები!$AF241="")*((W$1-მონაცემები!$I241)/365)),0)</f>
        <v>0</v>
      </c>
      <c r="X241" s="8">
        <f>IF(მონაცემები!$I241&lt;&gt;"არ დაწყებულა",((X$1&gt;მონაცემები!$I241)*OR(მონაცემები!$AF241&gt;X$1,მონაცემები!$AF241="")*((X$1-მონაცემები!$I241)/365)),0)</f>
        <v>0</v>
      </c>
      <c r="Y241" s="8">
        <f>IF(მონაცემები!$I241&lt;&gt;"არ დაწყებულა",((Y$1&gt;მონაცემები!$I241)*OR(მონაცემები!$AF241&gt;Y$1,მონაცემები!$AF241="")*((Y$1-მონაცემები!$I241)/365)),0)</f>
        <v>0</v>
      </c>
      <c r="Z241" s="8">
        <f>IF(მონაცემები!$I241&lt;&gt;"არ დაწყებულა",((Z$1&gt;მონაცემები!$I241)*OR(მონაცემები!$AF241&gt;Z$1,მონაცემები!$AF241="")*((Z$1-მონაცემები!$I241)/365)),0)</f>
        <v>0</v>
      </c>
      <c r="AA241" s="8">
        <f>IF(მონაცემები!$I241&lt;&gt;"არ დაწყებულა",((AA$1&gt;მონაცემები!$I241)*OR(მონაცემები!$AF241&gt;AA$1,მონაცემები!$AF241="")*((AA$1-მონაცემები!$I241)/365)),0)</f>
        <v>0</v>
      </c>
      <c r="AB241" s="8">
        <f>IF(მონაცემები!$I241&lt;&gt;"არ დაწყებულა",((AB$1&gt;მონაცემები!$I241)*OR(მონაცემები!$AF241&gt;AB$1,მონაცემები!$AF241="")*((AB$1-მონაცემები!$I241)/365)),0)</f>
        <v>0</v>
      </c>
      <c r="AC241" s="8">
        <f>IF(მონაცემები!$I241&lt;&gt;"არ დაწყებულა",((AC$1&gt;მონაცემები!$I241)*OR(მონაცემები!$AF241&gt;AC$1,მონაცემები!$AF241="")*((AC$1-მონაცემები!$I241)/365)),0)</f>
        <v>0</v>
      </c>
      <c r="AD241" s="8">
        <f>IF(მონაცემები!$I241&lt;&gt;"არ დაწყებულა",((AD$1&gt;მონაცემები!$I241)*OR(მონაცემები!$AF241&gt;AD$1,მონაცემები!$AF241="")*((AD$1-მონაცემები!$I241)/365)),0)</f>
        <v>0</v>
      </c>
      <c r="AE241" s="8">
        <f>IF(მონაცემები!$I241&lt;&gt;"არ დაწყებულა",((AE$1&gt;მონაცემები!$I241)*OR(მონაცემები!$AF241&gt;AE$1,მონაცემები!$AF241="")*((AE$1-მონაცემები!$I241)/365)),0)</f>
        <v>0</v>
      </c>
      <c r="AF241" s="8">
        <f>IF(მონაცემები!$I241&lt;&gt;"არ დაწყებულა",((AF$1&gt;მონაცემები!$I241)*OR(მონაცემები!$AF241&gt;AF$1,მონაცემები!$AF241="")*((AF$1-მონაცემები!$I241)/365)),0)</f>
        <v>0</v>
      </c>
      <c r="AG241" s="8">
        <f>IF(მონაცემები!$I241&lt;&gt;"არ დაწყებულა",((AG$1&gt;მონაცემები!$I241)*OR(მონაცემები!$AF241&gt;AG$1,მონაცემები!$AF241="")*((AG$1-მონაცემები!$I241)/365)),0)</f>
        <v>0</v>
      </c>
      <c r="AH241" s="8">
        <f>IF(მონაცემები!$I241&lt;&gt;"არ დაწყებულა",((AH$1&gt;მონაცემები!$I241)*OR(მონაცემები!$AF241&gt;AH$1,მონაცემები!$AF241="")*((AH$1-მონაცემები!$I241)/365)),0)</f>
        <v>0</v>
      </c>
      <c r="AI241" s="8">
        <f>IF(მონაცემები!$I241&lt;&gt;"არ დაწყებულა",((AI$1&gt;მონაცემები!$I241)*OR(მონაცემები!$AF241&gt;AI$1,მონაცემები!$AF241="")*((AI$1-მონაცემები!$I241)/365)),0)</f>
        <v>0</v>
      </c>
      <c r="AJ241" s="8">
        <f>IF(მონაცემები!$I241&lt;&gt;"არ დაწყებულა",((AJ$1&gt;მონაცემები!$I241)*OR(მონაცემები!$AF241&gt;AJ$1,მონაცემები!$AF241="")*((AJ$1-მონაცემები!$I241)/365)),0)</f>
        <v>0</v>
      </c>
      <c r="AK241" s="8">
        <f>IF(მონაცემები!$I241&lt;&gt;"არ დაწყებულა",((AK$1&gt;მონაცემები!$I241)*OR(მონაცემები!$AF241&gt;AK$1,მონაცემები!$AF241="")*((AK$1-მონაცემები!$I241)/365)),0)</f>
        <v>0</v>
      </c>
      <c r="AL241" s="8">
        <f>IF(მონაცემები!$I241&lt;&gt;"არ დაწყებულა",((AL$1&gt;მონაცემები!$I241)*OR(მონაცემები!$AF241&gt;AL$1,მონაცემები!$AF241="")*((AL$1-მონაცემები!$I241)/365)),0)</f>
        <v>0</v>
      </c>
      <c r="AM241" s="8">
        <f>IF(მონაცემები!$I241&lt;&gt;"არ დაწყებულა",((AM$1&gt;მონაცემები!$I241)*OR(მონაცემები!$AF241&gt;AM$1,მონაცემები!$AF241="")*((AM$1-მონაცემები!$I241)/365)),0)</f>
        <v>0</v>
      </c>
      <c r="AN241" s="8">
        <f>IF(მონაცემები!$I241&lt;&gt;"არ დაწყებულა",((AN$1&gt;მონაცემები!$I241)*OR(მონაცემები!$AF241&gt;AN$1,მონაცემები!$AF241="")*((AN$1-მონაცემები!$I241)/365)),0)</f>
        <v>0</v>
      </c>
      <c r="AO241" s="8">
        <f>IF(მონაცემები!$I241&lt;&gt;"არ დაწყებულა",((AO$1&gt;მონაცემები!$I241)*OR(მონაცემები!$AF241&gt;AO$1,მონაცემები!$AF241="")*((AO$1-მონაცემები!$I241)/365)),0)</f>
        <v>0</v>
      </c>
      <c r="AP241" s="8">
        <f>IF(მონაცემები!$I241&lt;&gt;"არ დაწყებულა",((AP$1&gt;მონაცემები!$I241)*OR(მონაცემები!$AF241&gt;AP$1,მონაცემები!$AF241="")*((AP$1-მონაცემები!$I241)/365)),0)</f>
        <v>0</v>
      </c>
      <c r="AQ241" s="8">
        <f>IF(მონაცემები!$I241&lt;&gt;"არ დაწყებულა",((AQ$1&gt;მონაცემები!$I241)*OR(მონაცემები!$AF241&gt;AQ$1,მონაცემები!$AF241="")*((AQ$1-მონაცემები!$I241)/365)),0)</f>
        <v>0</v>
      </c>
      <c r="AR241" s="8">
        <f>IF(მონაცემები!$I241&lt;&gt;"არ დაწყებულა",((AR$1&gt;მონაცემები!$I241)*OR(მონაცემები!$AF241&gt;AR$1,მონაცემები!$AF241="")*((AR$1-მონაცემები!$I241)/365)),0)</f>
        <v>0</v>
      </c>
      <c r="AS241" s="8">
        <f>IF(მონაცემები!$I241&lt;&gt;"არ დაწყებულა",((AS$1&gt;მონაცემები!$I241)*OR(მონაცემები!$AF241&gt;AS$1,მონაცემები!$AF241="")*((AS$1-მონაცემები!$I241)/365)),0)</f>
        <v>0</v>
      </c>
      <c r="AT241" s="8">
        <f>IF(მონაცემები!$I241&lt;&gt;"არ დაწყებულა",((AT$1&gt;მონაცემები!$I241)*OR(მონაცემები!$AF241&gt;AT$1,მონაცემები!$AF241="")*((AT$1-მონაცემები!$I241)/365)),0)</f>
        <v>0</v>
      </c>
      <c r="AU241" s="8">
        <f>IF(მონაცემები!$I241&lt;&gt;"არ დაწყებულა",((AU$1&gt;მონაცემები!$I241)*OR(მონაცემები!$AF241&gt;AU$1,მონაცემები!$AF241="")*((AU$1-მონაცემები!$I241)/365)),0)</f>
        <v>0</v>
      </c>
      <c r="AV241" s="8">
        <f>IF(მონაცემები!$I241&lt;&gt;"არ დაწყებულა",((AV$1&gt;მონაცემები!$I241)*OR(მონაცემები!$AF241&gt;AV$1,მონაცემები!$AF241="")*((AV$1-მონაცემები!$I241)/365)),0)</f>
        <v>0</v>
      </c>
      <c r="AW241" s="8">
        <f>IF(მონაცემები!$I241&lt;&gt;"არ დაწყებულა",((AW$1&gt;მონაცემები!$I241)*OR(მონაცემები!$AF241&gt;AW$1,მონაცემები!$AF241="")*((AW$1-მონაცემები!$I241)/365)),0)</f>
        <v>0</v>
      </c>
      <c r="AX241" s="8">
        <f>IF(მონაცემები!$I241&lt;&gt;"არ დაწყებულა",((AX$1&gt;მონაცემები!$I241)*OR(მონაცემები!$AF241&gt;AX$1,მონაცემები!$AF241="")*((AX$1-მონაცემები!$I241)/365)),0)</f>
        <v>0</v>
      </c>
      <c r="AY241" s="8">
        <f>IF(მონაცემები!$I241&lt;&gt;"არ დაწყებულა",((AY$1&gt;მონაცემები!$I241)*OR(მონაცემები!$AF241&gt;AY$1,მონაცემები!$AF241="")*((AY$1-მონაცემები!$I241)/365)),0)</f>
        <v>0</v>
      </c>
      <c r="AZ241" s="8">
        <f>IF(მონაცემები!$I241&lt;&gt;"არ დაწყებულა",((AZ$1&gt;მონაცემები!$I241)*OR(მონაცემები!$AF241&gt;AZ$1,მონაცემები!$AF241="")*((AZ$1-მონაცემები!$I241)/365)),0)</f>
        <v>0</v>
      </c>
      <c r="BA241" s="8">
        <f>IF(მონაცემები!$I241&lt;&gt;"არ დაწყებულა",((BA$1&gt;მონაცემები!$I241)*OR(მონაცემები!$AF241&gt;BA$1,მონაცემები!$AF241="")*((BA$1-მონაცემები!$I241)/365)),0)</f>
        <v>0</v>
      </c>
      <c r="BB241" s="8">
        <f>IF(მონაცემები!$I241&lt;&gt;"არ დაწყებულა",((BB$1&gt;მონაცემები!$I241)*OR(მონაცემები!$AF241&gt;BB$1,მონაცემები!$AF241="")*((BB$1-მონაცემები!$I241)/365)),0)</f>
        <v>0</v>
      </c>
      <c r="BC241" s="8">
        <f>IF(მონაცემები!$I241&lt;&gt;"არ დაწყებულა",((BC$1&gt;მონაცემები!$I241)*OR(მონაცემები!$AF241&gt;BC$1,მონაცემები!$AF241="")*((BC$1-მონაცემები!$I241)/365)),0)</f>
        <v>0</v>
      </c>
      <c r="BD241" s="8">
        <f>IF(მონაცემები!$I241&lt;&gt;"არ დაწყებულა",((BD$1&gt;მონაცემები!$I241)*OR(მონაცემები!$AF241&gt;BD$1,მონაცემები!$AF241="")*((BD$1-მონაცემები!$I241)/365)),0)</f>
        <v>0</v>
      </c>
    </row>
    <row r="242" spans="2:56">
      <c r="B242" s="8">
        <f>IF(მონაცემები!$I242&lt;&gt;"არ დაწყებულა",((B$1&gt;მონაცემები!$I242)*OR(მონაცემები!$AF242&gt;B$1,მონაცემები!$AF242="")*((B$1-მონაცემები!$I242)/365)),0)</f>
        <v>0</v>
      </c>
      <c r="C242" s="8">
        <f>IF(მონაცემები!$I242&lt;&gt;"არ დაწყებულა",((C$1&gt;მონაცემები!$I242)*OR(მონაცემები!$AF242&gt;C$1,მონაცემები!$AF242="")*((C$1-მონაცემები!$I242)/365)),0)</f>
        <v>0</v>
      </c>
      <c r="D242" s="8">
        <f>IF(მონაცემები!$I242&lt;&gt;"არ დაწყებულა",((D$1&gt;მონაცემები!$I242)*OR(მონაცემები!$AF242&gt;D$1,მონაცემები!$AF242="")*((D$1-მონაცემები!$I242)/365)),0)</f>
        <v>0</v>
      </c>
      <c r="E242" s="8">
        <f>IF(მონაცემები!$I242&lt;&gt;"არ დაწყებულა",((E$1&gt;მონაცემები!$I242)*OR(მონაცემები!$AF242&gt;E$1,მონაცემები!$AF242="")*((E$1-მონაცემები!$I242)/365)),0)</f>
        <v>0</v>
      </c>
      <c r="F242" s="8">
        <f>IF(მონაცემები!$I242&lt;&gt;"არ დაწყებულა",((F$1&gt;მონაცემები!$I242)*OR(მონაცემები!$AF242&gt;F$1,მონაცემები!$AF242="")*((F$1-მონაცემები!$I242)/365)),0)</f>
        <v>0</v>
      </c>
      <c r="G242" s="8">
        <f>IF(მონაცემები!$I242&lt;&gt;"არ დაწყებულა",((G$1&gt;მონაცემები!$I242)*OR(მონაცემები!$AF242&gt;G$1,მონაცემები!$AF242="")*((G$1-მონაცემები!$I242)/365)),0)</f>
        <v>0</v>
      </c>
      <c r="H242" s="8">
        <f>IF(მონაცემები!$I242&lt;&gt;"არ დაწყებულა",((H$1&gt;მონაცემები!$I242)*OR(მონაცემები!$AF242&gt;H$1,მონაცემები!$AF242="")*((H$1-მონაცემები!$I242)/365)),0)</f>
        <v>0</v>
      </c>
      <c r="I242" s="8">
        <f>IF(მონაცემები!$I242&lt;&gt;"არ დაწყებულა",((I$1&gt;მონაცემები!$I242)*OR(მონაცემები!$AF242&gt;I$1,მონაცემები!$AF242="")*((I$1-მონაცემები!$I242)/365)),0)</f>
        <v>0</v>
      </c>
      <c r="J242" s="8">
        <f>IF(მონაცემები!$I242&lt;&gt;"არ დაწყებულა",((J$1&gt;მონაცემები!$I242)*OR(მონაცემები!$AF242&gt;J$1,მონაცემები!$AF242="")*((J$1-მონაცემები!$I242)/365)),0)</f>
        <v>0</v>
      </c>
      <c r="K242" s="8">
        <f>IF(მონაცემები!$I242&lt;&gt;"არ დაწყებულა",((K$1&gt;მონაცემები!$I242)*OR(მონაცემები!$AF242&gt;K$1,მონაცემები!$AF242="")*((K$1-მონაცემები!$I242)/365)),0)</f>
        <v>0</v>
      </c>
      <c r="L242" s="8">
        <f>IF(მონაცემები!$I242&lt;&gt;"არ დაწყებულა",((L$1&gt;მონაცემები!$I242)*OR(მონაცემები!$AF242&gt;L$1,მონაცემები!$AF242="")*((L$1-მონაცემები!$I242)/365)),0)</f>
        <v>0</v>
      </c>
      <c r="M242" s="8">
        <f>IF(მონაცემები!$I242&lt;&gt;"არ დაწყებულა",((M$1&gt;მონაცემები!$I242)*OR(მონაცემები!$AF242&gt;M$1,მონაცემები!$AF242="")*((M$1-მონაცემები!$I242)/365)),0)</f>
        <v>0</v>
      </c>
      <c r="N242" s="8">
        <f>IF(მონაცემები!$I242&lt;&gt;"არ დაწყებულა",((N$1&gt;მონაცემები!$I242)*OR(მონაცემები!$AF242&gt;N$1,მონაცემები!$AF242="")*((N$1-მონაცემები!$I242)/365)),0)</f>
        <v>0</v>
      </c>
      <c r="O242" s="8">
        <f>IF(მონაცემები!$I242&lt;&gt;"არ დაწყებულა",((O$1&gt;მონაცემები!$I242)*OR(მონაცემები!$AF242&gt;O$1,მონაცემები!$AF242="")*((O$1-მონაცემები!$I242)/365)),0)</f>
        <v>0</v>
      </c>
      <c r="P242" s="8">
        <f>IF(მონაცემები!$I242&lt;&gt;"არ დაწყებულა",((P$1&gt;მონაცემები!$I242)*OR(მონაცემები!$AF242&gt;P$1,მონაცემები!$AF242="")*((P$1-მონაცემები!$I242)/365)),0)</f>
        <v>0</v>
      </c>
      <c r="Q242" s="8">
        <f>IF(მონაცემები!$I242&lt;&gt;"არ დაწყებულა",((Q$1&gt;მონაცემები!$I242)*OR(მონაცემები!$AF242&gt;Q$1,მონაცემები!$AF242="")*((Q$1-მონაცემები!$I242)/365)),0)</f>
        <v>0</v>
      </c>
      <c r="R242" s="8">
        <f>IF(მონაცემები!$I242&lt;&gt;"არ დაწყებულა",((R$1&gt;მონაცემები!$I242)*OR(მონაცემები!$AF242&gt;R$1,მონაცემები!$AF242="")*((R$1-მონაცემები!$I242)/365)),0)</f>
        <v>0</v>
      </c>
      <c r="S242" s="8">
        <f>IF(მონაცემები!$I242&lt;&gt;"არ დაწყებულა",((S$1&gt;მონაცემები!$I242)*OR(მონაცემები!$AF242&gt;S$1,მონაცემები!$AF242="")*((S$1-მონაცემები!$I242)/365)),0)</f>
        <v>0</v>
      </c>
      <c r="T242" s="8">
        <f>IF(მონაცემები!$I242&lt;&gt;"არ დაწყებულა",((T$1&gt;მონაცემები!$I242)*OR(მონაცემები!$AF242&gt;T$1,მონაცემები!$AF242="")*((T$1-მონაცემები!$I242)/365)),0)</f>
        <v>0</v>
      </c>
      <c r="U242" s="8">
        <f>IF(მონაცემები!$I242&lt;&gt;"არ დაწყებულა",((U$1&gt;მონაცემები!$I242)*OR(მონაცემები!$AF242&gt;U$1,მონაცემები!$AF242="")*((U$1-მონაცემები!$I242)/365)),0)</f>
        <v>0</v>
      </c>
      <c r="V242" s="8">
        <f>IF(მონაცემები!$I242&lt;&gt;"არ დაწყებულა",((V$1&gt;მონაცემები!$I242)*OR(მონაცემები!$AF242&gt;V$1,მონაცემები!$AF242="")*((V$1-მონაცემები!$I242)/365)),0)</f>
        <v>0</v>
      </c>
      <c r="W242" s="8">
        <f>IF(მონაცემები!$I242&lt;&gt;"არ დაწყებულა",((W$1&gt;მონაცემები!$I242)*OR(მონაცემები!$AF242&gt;W$1,მონაცემები!$AF242="")*((W$1-მონაცემები!$I242)/365)),0)</f>
        <v>0</v>
      </c>
      <c r="X242" s="8">
        <f>IF(მონაცემები!$I242&lt;&gt;"არ დაწყებულა",((X$1&gt;მონაცემები!$I242)*OR(მონაცემები!$AF242&gt;X$1,მონაცემები!$AF242="")*((X$1-მონაცემები!$I242)/365)),0)</f>
        <v>0</v>
      </c>
      <c r="Y242" s="8">
        <f>IF(მონაცემები!$I242&lt;&gt;"არ დაწყებულა",((Y$1&gt;მონაცემები!$I242)*OR(მონაცემები!$AF242&gt;Y$1,მონაცემები!$AF242="")*((Y$1-მონაცემები!$I242)/365)),0)</f>
        <v>0</v>
      </c>
      <c r="Z242" s="8">
        <f>IF(მონაცემები!$I242&lt;&gt;"არ დაწყებულა",((Z$1&gt;მონაცემები!$I242)*OR(მონაცემები!$AF242&gt;Z$1,მონაცემები!$AF242="")*((Z$1-მონაცემები!$I242)/365)),0)</f>
        <v>0</v>
      </c>
      <c r="AA242" s="8">
        <f>IF(მონაცემები!$I242&lt;&gt;"არ დაწყებულა",((AA$1&gt;მონაცემები!$I242)*OR(მონაცემები!$AF242&gt;AA$1,მონაცემები!$AF242="")*((AA$1-მონაცემები!$I242)/365)),0)</f>
        <v>0</v>
      </c>
      <c r="AB242" s="8">
        <f>IF(მონაცემები!$I242&lt;&gt;"არ დაწყებულა",((AB$1&gt;მონაცემები!$I242)*OR(მონაცემები!$AF242&gt;AB$1,მონაცემები!$AF242="")*((AB$1-მონაცემები!$I242)/365)),0)</f>
        <v>0</v>
      </c>
      <c r="AC242" s="8">
        <f>IF(მონაცემები!$I242&lt;&gt;"არ დაწყებულა",((AC$1&gt;მონაცემები!$I242)*OR(მონაცემები!$AF242&gt;AC$1,მონაცემები!$AF242="")*((AC$1-მონაცემები!$I242)/365)),0)</f>
        <v>0</v>
      </c>
      <c r="AD242" s="8">
        <f>IF(მონაცემები!$I242&lt;&gt;"არ დაწყებულა",((AD$1&gt;მონაცემები!$I242)*OR(მონაცემები!$AF242&gt;AD$1,მონაცემები!$AF242="")*((AD$1-მონაცემები!$I242)/365)),0)</f>
        <v>0</v>
      </c>
      <c r="AE242" s="8">
        <f>IF(მონაცემები!$I242&lt;&gt;"არ დაწყებულა",((AE$1&gt;მონაცემები!$I242)*OR(მონაცემები!$AF242&gt;AE$1,მონაცემები!$AF242="")*((AE$1-მონაცემები!$I242)/365)),0)</f>
        <v>0</v>
      </c>
      <c r="AF242" s="8">
        <f>IF(მონაცემები!$I242&lt;&gt;"არ დაწყებულა",((AF$1&gt;მონაცემები!$I242)*OR(მონაცემები!$AF242&gt;AF$1,მონაცემები!$AF242="")*((AF$1-მონაცემები!$I242)/365)),0)</f>
        <v>0</v>
      </c>
      <c r="AG242" s="8">
        <f>IF(მონაცემები!$I242&lt;&gt;"არ დაწყებულა",((AG$1&gt;მონაცემები!$I242)*OR(მონაცემები!$AF242&gt;AG$1,მონაცემები!$AF242="")*((AG$1-მონაცემები!$I242)/365)),0)</f>
        <v>0</v>
      </c>
      <c r="AH242" s="8">
        <f>IF(მონაცემები!$I242&lt;&gt;"არ დაწყებულა",((AH$1&gt;მონაცემები!$I242)*OR(მონაცემები!$AF242&gt;AH$1,მონაცემები!$AF242="")*((AH$1-მონაცემები!$I242)/365)),0)</f>
        <v>0</v>
      </c>
      <c r="AI242" s="8">
        <f>IF(მონაცემები!$I242&lt;&gt;"არ დაწყებულა",((AI$1&gt;მონაცემები!$I242)*OR(მონაცემები!$AF242&gt;AI$1,მონაცემები!$AF242="")*((AI$1-მონაცემები!$I242)/365)),0)</f>
        <v>0</v>
      </c>
      <c r="AJ242" s="8">
        <f>IF(მონაცემები!$I242&lt;&gt;"არ დაწყებულა",((AJ$1&gt;მონაცემები!$I242)*OR(მონაცემები!$AF242&gt;AJ$1,მონაცემები!$AF242="")*((AJ$1-მონაცემები!$I242)/365)),0)</f>
        <v>0</v>
      </c>
      <c r="AK242" s="8">
        <f>IF(მონაცემები!$I242&lt;&gt;"არ დაწყებულა",((AK$1&gt;მონაცემები!$I242)*OR(მონაცემები!$AF242&gt;AK$1,მონაცემები!$AF242="")*((AK$1-მონაცემები!$I242)/365)),0)</f>
        <v>0</v>
      </c>
      <c r="AL242" s="8">
        <f>IF(მონაცემები!$I242&lt;&gt;"არ დაწყებულა",((AL$1&gt;მონაცემები!$I242)*OR(მონაცემები!$AF242&gt;AL$1,მონაცემები!$AF242="")*((AL$1-მონაცემები!$I242)/365)),0)</f>
        <v>0</v>
      </c>
      <c r="AM242" s="8">
        <f>IF(მონაცემები!$I242&lt;&gt;"არ დაწყებულა",((AM$1&gt;მონაცემები!$I242)*OR(მონაცემები!$AF242&gt;AM$1,მონაცემები!$AF242="")*((AM$1-მონაცემები!$I242)/365)),0)</f>
        <v>0</v>
      </c>
      <c r="AN242" s="8">
        <f>IF(მონაცემები!$I242&lt;&gt;"არ დაწყებულა",((AN$1&gt;მონაცემები!$I242)*OR(მონაცემები!$AF242&gt;AN$1,მონაცემები!$AF242="")*((AN$1-მონაცემები!$I242)/365)),0)</f>
        <v>0</v>
      </c>
      <c r="AO242" s="8">
        <f>IF(მონაცემები!$I242&lt;&gt;"არ დაწყებულა",((AO$1&gt;მონაცემები!$I242)*OR(მონაცემები!$AF242&gt;AO$1,მონაცემები!$AF242="")*((AO$1-მონაცემები!$I242)/365)),0)</f>
        <v>0</v>
      </c>
      <c r="AP242" s="8">
        <f>IF(მონაცემები!$I242&lt;&gt;"არ დაწყებულა",((AP$1&gt;მონაცემები!$I242)*OR(მონაცემები!$AF242&gt;AP$1,მონაცემები!$AF242="")*((AP$1-მონაცემები!$I242)/365)),0)</f>
        <v>0</v>
      </c>
      <c r="AQ242" s="8">
        <f>IF(მონაცემები!$I242&lt;&gt;"არ დაწყებულა",((AQ$1&gt;მონაცემები!$I242)*OR(მონაცემები!$AF242&gt;AQ$1,მონაცემები!$AF242="")*((AQ$1-მონაცემები!$I242)/365)),0)</f>
        <v>0</v>
      </c>
      <c r="AR242" s="8">
        <f>IF(მონაცემები!$I242&lt;&gt;"არ დაწყებულა",((AR$1&gt;მონაცემები!$I242)*OR(მონაცემები!$AF242&gt;AR$1,მონაცემები!$AF242="")*((AR$1-მონაცემები!$I242)/365)),0)</f>
        <v>0</v>
      </c>
      <c r="AS242" s="8">
        <f>IF(მონაცემები!$I242&lt;&gt;"არ დაწყებულა",((AS$1&gt;მონაცემები!$I242)*OR(მონაცემები!$AF242&gt;AS$1,მონაცემები!$AF242="")*((AS$1-მონაცემები!$I242)/365)),0)</f>
        <v>0</v>
      </c>
      <c r="AT242" s="8">
        <f>IF(მონაცემები!$I242&lt;&gt;"არ დაწყებულა",((AT$1&gt;მონაცემები!$I242)*OR(მონაცემები!$AF242&gt;AT$1,მონაცემები!$AF242="")*((AT$1-მონაცემები!$I242)/365)),0)</f>
        <v>0</v>
      </c>
      <c r="AU242" s="8">
        <f>IF(მონაცემები!$I242&lt;&gt;"არ დაწყებულა",((AU$1&gt;მონაცემები!$I242)*OR(მონაცემები!$AF242&gt;AU$1,მონაცემები!$AF242="")*((AU$1-მონაცემები!$I242)/365)),0)</f>
        <v>0</v>
      </c>
      <c r="AV242" s="8">
        <f>IF(მონაცემები!$I242&lt;&gt;"არ დაწყებულა",((AV$1&gt;მონაცემები!$I242)*OR(მონაცემები!$AF242&gt;AV$1,მონაცემები!$AF242="")*((AV$1-მონაცემები!$I242)/365)),0)</f>
        <v>0</v>
      </c>
      <c r="AW242" s="8">
        <f>IF(მონაცემები!$I242&lt;&gt;"არ დაწყებულა",((AW$1&gt;მონაცემები!$I242)*OR(მონაცემები!$AF242&gt;AW$1,მონაცემები!$AF242="")*((AW$1-მონაცემები!$I242)/365)),0)</f>
        <v>0</v>
      </c>
      <c r="AX242" s="8">
        <f>IF(მონაცემები!$I242&lt;&gt;"არ დაწყებულა",((AX$1&gt;მონაცემები!$I242)*OR(მონაცემები!$AF242&gt;AX$1,მონაცემები!$AF242="")*((AX$1-მონაცემები!$I242)/365)),0)</f>
        <v>0</v>
      </c>
      <c r="AY242" s="8">
        <f>IF(მონაცემები!$I242&lt;&gt;"არ დაწყებულა",((AY$1&gt;მონაცემები!$I242)*OR(მონაცემები!$AF242&gt;AY$1,მონაცემები!$AF242="")*((AY$1-მონაცემები!$I242)/365)),0)</f>
        <v>0</v>
      </c>
      <c r="AZ242" s="8">
        <f>IF(მონაცემები!$I242&lt;&gt;"არ დაწყებულა",((AZ$1&gt;მონაცემები!$I242)*OR(მონაცემები!$AF242&gt;AZ$1,მონაცემები!$AF242="")*((AZ$1-მონაცემები!$I242)/365)),0)</f>
        <v>0</v>
      </c>
      <c r="BA242" s="8">
        <f>IF(მონაცემები!$I242&lt;&gt;"არ დაწყებულა",((BA$1&gt;მონაცემები!$I242)*OR(მონაცემები!$AF242&gt;BA$1,მონაცემები!$AF242="")*((BA$1-მონაცემები!$I242)/365)),0)</f>
        <v>0</v>
      </c>
      <c r="BB242" s="8">
        <f>IF(მონაცემები!$I242&lt;&gt;"არ დაწყებულა",((BB$1&gt;მონაცემები!$I242)*OR(მონაცემები!$AF242&gt;BB$1,მონაცემები!$AF242="")*((BB$1-მონაცემები!$I242)/365)),0)</f>
        <v>0</v>
      </c>
      <c r="BC242" s="8">
        <f>IF(მონაცემები!$I242&lt;&gt;"არ დაწყებულა",((BC$1&gt;მონაცემები!$I242)*OR(მონაცემები!$AF242&gt;BC$1,მონაცემები!$AF242="")*((BC$1-მონაცემები!$I242)/365)),0)</f>
        <v>0</v>
      </c>
      <c r="BD242" s="8">
        <f>IF(მონაცემები!$I242&lt;&gt;"არ დაწყებულა",((BD$1&gt;მონაცემები!$I242)*OR(მონაცემები!$AF242&gt;BD$1,მონაცემები!$AF242="")*((BD$1-მონაცემები!$I242)/365)),0)</f>
        <v>0</v>
      </c>
    </row>
    <row r="243" spans="2:56">
      <c r="B243" s="8">
        <f>IF(მონაცემები!$I243&lt;&gt;"არ დაწყებულა",((B$1&gt;მონაცემები!$I243)*OR(მონაცემები!$AF243&gt;B$1,მონაცემები!$AF243="")*((B$1-მონაცემები!$I243)/365)),0)</f>
        <v>3.2136986301369861</v>
      </c>
      <c r="C243" s="8">
        <f>IF(მონაცემები!$I243&lt;&gt;"არ დაწყებულა",((C$1&gt;მონაცემები!$I243)*OR(მონაცემები!$AF243&gt;C$1,მონაცემები!$AF243="")*((C$1-მონაცემები!$I243)/365)),0)</f>
        <v>3.2986301369863016</v>
      </c>
      <c r="D243" s="8">
        <f>IF(მონაცემები!$I243&lt;&gt;"არ დაწყებულა",((D$1&gt;მონაცემები!$I243)*OR(მონაცემები!$AF243&gt;D$1,მონაცემები!$AF243="")*((D$1-მონაცემები!$I243)/365)),0)</f>
        <v>3.3753424657534246</v>
      </c>
      <c r="E243" s="8">
        <f>IF(მონაცემები!$I243&lt;&gt;"არ დაწყებულა",((E$1&gt;მონაცემები!$I243)*OR(მონაცემები!$AF243&gt;E$1,მონაცემები!$AF243="")*((E$1-მონაცემები!$I243)/365)),0)</f>
        <v>3.4602739726027396</v>
      </c>
      <c r="F243" s="8">
        <f>IF(მონაცემები!$I243&lt;&gt;"არ დაწყებულა",((F$1&gt;მონაცემები!$I243)*OR(მონაცემები!$AF243&gt;F$1,მონაცემები!$AF243="")*((F$1-მონაცემები!$I243)/365)),0)</f>
        <v>3.5424657534246577</v>
      </c>
      <c r="G243" s="8">
        <f>IF(მონაცემები!$I243&lt;&gt;"არ დაწყებულა",((G$1&gt;მონაცემები!$I243)*OR(მონაცემები!$AF243&gt;G$1,მონაცემები!$AF243="")*((G$1-მონაცემები!$I243)/365)),0)</f>
        <v>3.6273972602739728</v>
      </c>
      <c r="H243" s="8">
        <f>IF(მონაცემები!$I243&lt;&gt;"არ დაწყებულა",((H$1&gt;მონაცემები!$I243)*OR(მონაცემები!$AF243&gt;H$1,მონაცემები!$AF243="")*((H$1-მონაცემები!$I243)/365)),0)</f>
        <v>3.7095890410958905</v>
      </c>
      <c r="I243" s="8">
        <f>IF(მონაცემები!$I243&lt;&gt;"არ დაწყებულა",((I$1&gt;მონაცემები!$I243)*OR(მონაცემები!$AF243&gt;I$1,მონაცემები!$AF243="")*((I$1-მონაცემები!$I243)/365)),0)</f>
        <v>3.7945205479452055</v>
      </c>
      <c r="J243" s="8">
        <f>IF(მონაცემები!$I243&lt;&gt;"არ დაწყებულა",((J$1&gt;მონაცემები!$I243)*OR(მონაცემები!$AF243&gt;J$1,მონაცემები!$AF243="")*((J$1-მონაცემები!$I243)/365)),0)</f>
        <v>3.8794520547945206</v>
      </c>
      <c r="K243" s="8">
        <f>IF(მონაცემები!$I243&lt;&gt;"არ დაწყებულა",((K$1&gt;მონაცემები!$I243)*OR(მონაცემები!$AF243&gt;K$1,მონაცემები!$AF243="")*((K$1-მონაცემები!$I243)/365)),0)</f>
        <v>3.9616438356164383</v>
      </c>
      <c r="L243" s="8">
        <f>IF(მონაცემები!$I243&lt;&gt;"არ დაწყებულა",((L$1&gt;მონაცემები!$I243)*OR(მონაცემები!$AF243&gt;L$1,მონაცემები!$AF243="")*((L$1-მონაცემები!$I243)/365)),0)</f>
        <v>4.0465753424657533</v>
      </c>
      <c r="M243" s="8">
        <f>IF(მონაცემები!$I243&lt;&gt;"არ დაწყებულა",((M$1&gt;მონაცემები!$I243)*OR(მონაცემები!$AF243&gt;M$1,მონაცემები!$AF243="")*((M$1-მონაცემები!$I243)/365)),0)</f>
        <v>4.1287671232876715</v>
      </c>
      <c r="N243" s="8">
        <f>IF(მონაცემები!$I243&lt;&gt;"არ დაწყებულა",((N$1&gt;მონაცემები!$I243)*OR(მონაცემები!$AF243&gt;N$1,მონაცემები!$AF243="")*((N$1-მონაცემები!$I243)/365)),0)</f>
        <v>0</v>
      </c>
      <c r="O243" s="8">
        <f>IF(მონაცემები!$I243&lt;&gt;"არ დაწყებულა",((O$1&gt;მონაცემები!$I243)*OR(მონაცემები!$AF243&gt;O$1,მონაცემები!$AF243="")*((O$1-მონაცემები!$I243)/365)),0)</f>
        <v>0</v>
      </c>
      <c r="P243" s="8">
        <f>IF(მონაცემები!$I243&lt;&gt;"არ დაწყებულა",((P$1&gt;მონაცემები!$I243)*OR(მონაცემები!$AF243&gt;P$1,მონაცემები!$AF243="")*((P$1-მონაცემები!$I243)/365)),0)</f>
        <v>0</v>
      </c>
      <c r="Q243" s="8">
        <f>IF(მონაცემები!$I243&lt;&gt;"არ დაწყებულა",((Q$1&gt;მონაცემები!$I243)*OR(მონაცემები!$AF243&gt;Q$1,მონაცემები!$AF243="")*((Q$1-მონაცემები!$I243)/365)),0)</f>
        <v>0</v>
      </c>
      <c r="R243" s="8">
        <f>IF(მონაცემები!$I243&lt;&gt;"არ დაწყებულა",((R$1&gt;მონაცემები!$I243)*OR(მონაცემები!$AF243&gt;R$1,მონაცემები!$AF243="")*((R$1-მონაცემები!$I243)/365)),0)</f>
        <v>0</v>
      </c>
      <c r="S243" s="8">
        <f>IF(მონაცემები!$I243&lt;&gt;"არ დაწყებულა",((S$1&gt;მონაცემები!$I243)*OR(მონაცემები!$AF243&gt;S$1,მონაცემები!$AF243="")*((S$1-მონაცემები!$I243)/365)),0)</f>
        <v>0</v>
      </c>
      <c r="T243" s="8">
        <f>IF(მონაცემები!$I243&lt;&gt;"არ დაწყებულა",((T$1&gt;მონაცემები!$I243)*OR(მონაცემები!$AF243&gt;T$1,მონაცემები!$AF243="")*((T$1-მონაცემები!$I243)/365)),0)</f>
        <v>0</v>
      </c>
      <c r="U243" s="8">
        <f>IF(მონაცემები!$I243&lt;&gt;"არ დაწყებულა",((U$1&gt;მონაცემები!$I243)*OR(მონაცემები!$AF243&gt;U$1,მონაცემები!$AF243="")*((U$1-მონაცემები!$I243)/365)),0)</f>
        <v>0</v>
      </c>
      <c r="V243" s="8">
        <f>IF(მონაცემები!$I243&lt;&gt;"არ დაწყებულა",((V$1&gt;მონაცემები!$I243)*OR(მონაცემები!$AF243&gt;V$1,მონაცემები!$AF243="")*((V$1-მონაცემები!$I243)/365)),0)</f>
        <v>0</v>
      </c>
      <c r="W243" s="8">
        <f>IF(მონაცემები!$I243&lt;&gt;"არ დაწყებულა",((W$1&gt;მონაცემები!$I243)*OR(მონაცემები!$AF243&gt;W$1,მონაცემები!$AF243="")*((W$1-მონაცემები!$I243)/365)),0)</f>
        <v>0</v>
      </c>
      <c r="X243" s="8">
        <f>IF(მონაცემები!$I243&lt;&gt;"არ დაწყებულა",((X$1&gt;მონაცემები!$I243)*OR(მონაცემები!$AF243&gt;X$1,მონაცემები!$AF243="")*((X$1-მონაცემები!$I243)/365)),0)</f>
        <v>0</v>
      </c>
      <c r="Y243" s="8">
        <f>IF(მონაცემები!$I243&lt;&gt;"არ დაწყებულა",((Y$1&gt;მონაცემები!$I243)*OR(მონაცემები!$AF243&gt;Y$1,მონაცემები!$AF243="")*((Y$1-მონაცემები!$I243)/365)),0)</f>
        <v>0</v>
      </c>
      <c r="Z243" s="8">
        <f>IF(მონაცემები!$I243&lt;&gt;"არ დაწყებულა",((Z$1&gt;მონაცემები!$I243)*OR(მონაცემები!$AF243&gt;Z$1,მონაცემები!$AF243="")*((Z$1-მონაცემები!$I243)/365)),0)</f>
        <v>0</v>
      </c>
      <c r="AA243" s="8">
        <f>IF(მონაცემები!$I243&lt;&gt;"არ დაწყებულა",((AA$1&gt;მონაცემები!$I243)*OR(მონაცემები!$AF243&gt;AA$1,მონაცემები!$AF243="")*((AA$1-მონაცემები!$I243)/365)),0)</f>
        <v>0</v>
      </c>
      <c r="AB243" s="8">
        <f>IF(მონაცემები!$I243&lt;&gt;"არ დაწყებულა",((AB$1&gt;მონაცემები!$I243)*OR(მონაცემები!$AF243&gt;AB$1,მონაცემები!$AF243="")*((AB$1-მონაცემები!$I243)/365)),0)</f>
        <v>0</v>
      </c>
      <c r="AC243" s="8">
        <f>IF(მონაცემები!$I243&lt;&gt;"არ დაწყებულა",((AC$1&gt;მონაცემები!$I243)*OR(მონაცემები!$AF243&gt;AC$1,მონაცემები!$AF243="")*((AC$1-მონაცემები!$I243)/365)),0)</f>
        <v>0</v>
      </c>
      <c r="AD243" s="8">
        <f>IF(მონაცემები!$I243&lt;&gt;"არ დაწყებულა",((AD$1&gt;მონაცემები!$I243)*OR(მონაცემები!$AF243&gt;AD$1,მონაცემები!$AF243="")*((AD$1-მონაცემები!$I243)/365)),0)</f>
        <v>0</v>
      </c>
      <c r="AE243" s="8">
        <f>IF(მონაცემები!$I243&lt;&gt;"არ დაწყებულა",((AE$1&gt;მონაცემები!$I243)*OR(მონაცემები!$AF243&gt;AE$1,მონაცემები!$AF243="")*((AE$1-მონაცემები!$I243)/365)),0)</f>
        <v>0</v>
      </c>
      <c r="AF243" s="8">
        <f>IF(მონაცემები!$I243&lt;&gt;"არ დაწყებულა",((AF$1&gt;მონაცემები!$I243)*OR(მონაცემები!$AF243&gt;AF$1,მონაცემები!$AF243="")*((AF$1-მონაცემები!$I243)/365)),0)</f>
        <v>0</v>
      </c>
      <c r="AG243" s="8">
        <f>IF(მონაცემები!$I243&lt;&gt;"არ დაწყებულა",((AG$1&gt;მონაცემები!$I243)*OR(მონაცემები!$AF243&gt;AG$1,მონაცემები!$AF243="")*((AG$1-მონაცემები!$I243)/365)),0)</f>
        <v>0</v>
      </c>
      <c r="AH243" s="8">
        <f>IF(მონაცემები!$I243&lt;&gt;"არ დაწყებულა",((AH$1&gt;მონაცემები!$I243)*OR(მონაცემები!$AF243&gt;AH$1,მონაცემები!$AF243="")*((AH$1-მონაცემები!$I243)/365)),0)</f>
        <v>0</v>
      </c>
      <c r="AI243" s="8">
        <f>IF(მონაცემები!$I243&lt;&gt;"არ დაწყებულა",((AI$1&gt;მონაცემები!$I243)*OR(მონაცემები!$AF243&gt;AI$1,მონაცემები!$AF243="")*((AI$1-მონაცემები!$I243)/365)),0)</f>
        <v>0</v>
      </c>
      <c r="AJ243" s="8">
        <f>IF(მონაცემები!$I243&lt;&gt;"არ დაწყებულა",((AJ$1&gt;მონაცემები!$I243)*OR(მონაცემები!$AF243&gt;AJ$1,მონაცემები!$AF243="")*((AJ$1-მონაცემები!$I243)/365)),0)</f>
        <v>0</v>
      </c>
      <c r="AK243" s="8">
        <f>IF(მონაცემები!$I243&lt;&gt;"არ დაწყებულა",((AK$1&gt;მონაცემები!$I243)*OR(მონაცემები!$AF243&gt;AK$1,მონაცემები!$AF243="")*((AK$1-მონაცემები!$I243)/365)),0)</f>
        <v>0</v>
      </c>
      <c r="AL243" s="8">
        <f>IF(მონაცემები!$I243&lt;&gt;"არ დაწყებულა",((AL$1&gt;მონაცემები!$I243)*OR(მონაცემები!$AF243&gt;AL$1,მონაცემები!$AF243="")*((AL$1-მონაცემები!$I243)/365)),0)</f>
        <v>0</v>
      </c>
      <c r="AM243" s="8">
        <f>IF(მონაცემები!$I243&lt;&gt;"არ დაწყებულა",((AM$1&gt;მონაცემები!$I243)*OR(მონაცემები!$AF243&gt;AM$1,მონაცემები!$AF243="")*((AM$1-მონაცემები!$I243)/365)),0)</f>
        <v>0</v>
      </c>
      <c r="AN243" s="8">
        <f>IF(მონაცემები!$I243&lt;&gt;"არ დაწყებულა",((AN$1&gt;მონაცემები!$I243)*OR(მონაცემები!$AF243&gt;AN$1,მონაცემები!$AF243="")*((AN$1-მონაცემები!$I243)/365)),0)</f>
        <v>0</v>
      </c>
      <c r="AO243" s="8">
        <f>IF(მონაცემები!$I243&lt;&gt;"არ დაწყებულა",((AO$1&gt;მონაცემები!$I243)*OR(მონაცემები!$AF243&gt;AO$1,მონაცემები!$AF243="")*((AO$1-მონაცემები!$I243)/365)),0)</f>
        <v>0</v>
      </c>
      <c r="AP243" s="8">
        <f>IF(მონაცემები!$I243&lt;&gt;"არ დაწყებულა",((AP$1&gt;მონაცემები!$I243)*OR(მონაცემები!$AF243&gt;AP$1,მონაცემები!$AF243="")*((AP$1-მონაცემები!$I243)/365)),0)</f>
        <v>0</v>
      </c>
      <c r="AQ243" s="8">
        <f>IF(მონაცემები!$I243&lt;&gt;"არ დაწყებულა",((AQ$1&gt;მონაცემები!$I243)*OR(მონაცემები!$AF243&gt;AQ$1,მონაცემები!$AF243="")*((AQ$1-მონაცემები!$I243)/365)),0)</f>
        <v>0</v>
      </c>
      <c r="AR243" s="8">
        <f>IF(მონაცემები!$I243&lt;&gt;"არ დაწყებულა",((AR$1&gt;მონაცემები!$I243)*OR(მონაცემები!$AF243&gt;AR$1,მონაცემები!$AF243="")*((AR$1-მონაცემები!$I243)/365)),0)</f>
        <v>0</v>
      </c>
      <c r="AS243" s="8">
        <f>IF(მონაცემები!$I243&lt;&gt;"არ დაწყებულა",((AS$1&gt;მონაცემები!$I243)*OR(მონაცემები!$AF243&gt;AS$1,მონაცემები!$AF243="")*((AS$1-მონაცემები!$I243)/365)),0)</f>
        <v>0</v>
      </c>
      <c r="AT243" s="8">
        <f>IF(მონაცემები!$I243&lt;&gt;"არ დაწყებულა",((AT$1&gt;მონაცემები!$I243)*OR(მონაცემები!$AF243&gt;AT$1,მონაცემები!$AF243="")*((AT$1-მონაცემები!$I243)/365)),0)</f>
        <v>0</v>
      </c>
      <c r="AU243" s="8">
        <f>IF(მონაცემები!$I243&lt;&gt;"არ დაწყებულა",((AU$1&gt;მონაცემები!$I243)*OR(მონაცემები!$AF243&gt;AU$1,მონაცემები!$AF243="")*((AU$1-მონაცემები!$I243)/365)),0)</f>
        <v>0</v>
      </c>
      <c r="AV243" s="8">
        <f>IF(მონაცემები!$I243&lt;&gt;"არ დაწყებულა",((AV$1&gt;მონაცემები!$I243)*OR(მონაცემები!$AF243&gt;AV$1,მონაცემები!$AF243="")*((AV$1-მონაცემები!$I243)/365)),0)</f>
        <v>0</v>
      </c>
      <c r="AW243" s="8">
        <f>IF(მონაცემები!$I243&lt;&gt;"არ დაწყებულა",((AW$1&gt;მონაცემები!$I243)*OR(მონაცემები!$AF243&gt;AW$1,მონაცემები!$AF243="")*((AW$1-მონაცემები!$I243)/365)),0)</f>
        <v>0</v>
      </c>
      <c r="AX243" s="8">
        <f>IF(მონაცემები!$I243&lt;&gt;"არ დაწყებულა",((AX$1&gt;მონაცემები!$I243)*OR(მონაცემები!$AF243&gt;AX$1,მონაცემები!$AF243="")*((AX$1-მონაცემები!$I243)/365)),0)</f>
        <v>0</v>
      </c>
      <c r="AY243" s="8">
        <f>IF(მონაცემები!$I243&lt;&gt;"არ დაწყებულა",((AY$1&gt;მონაცემები!$I243)*OR(მონაცემები!$AF243&gt;AY$1,მონაცემები!$AF243="")*((AY$1-მონაცემები!$I243)/365)),0)</f>
        <v>0</v>
      </c>
      <c r="AZ243" s="8">
        <f>IF(მონაცემები!$I243&lt;&gt;"არ დაწყებულა",((AZ$1&gt;მონაცემები!$I243)*OR(მონაცემები!$AF243&gt;AZ$1,მონაცემები!$AF243="")*((AZ$1-მონაცემები!$I243)/365)),0)</f>
        <v>0</v>
      </c>
      <c r="BA243" s="8">
        <f>IF(მონაცემები!$I243&lt;&gt;"არ დაწყებულა",((BA$1&gt;მონაცემები!$I243)*OR(მონაცემები!$AF243&gt;BA$1,მონაცემები!$AF243="")*((BA$1-მონაცემები!$I243)/365)),0)</f>
        <v>0</v>
      </c>
      <c r="BB243" s="8">
        <f>IF(მონაცემები!$I243&lt;&gt;"არ დაწყებულა",((BB$1&gt;მონაცემები!$I243)*OR(მონაცემები!$AF243&gt;BB$1,მონაცემები!$AF243="")*((BB$1-მონაცემები!$I243)/365)),0)</f>
        <v>0</v>
      </c>
      <c r="BC243" s="8">
        <f>IF(მონაცემები!$I243&lt;&gt;"არ დაწყებულა",((BC$1&gt;მონაცემები!$I243)*OR(მონაცემები!$AF243&gt;BC$1,მონაცემები!$AF243="")*((BC$1-მონაცემები!$I243)/365)),0)</f>
        <v>0</v>
      </c>
      <c r="BD243" s="8">
        <f>IF(მონაცემები!$I243&lt;&gt;"არ დაწყებულა",((BD$1&gt;მონაცემები!$I243)*OR(მონაცემები!$AF243&gt;BD$1,მონაცემები!$AF243="")*((BD$1-მონაცემები!$I243)/365)),0)</f>
        <v>0</v>
      </c>
    </row>
    <row r="244" spans="2:56">
      <c r="B244" s="8">
        <f>IF(მონაცემები!$I244&lt;&gt;"არ დაწყებულა",((B$1&gt;მონაცემები!$I244)*OR(მონაცემები!$AF244&gt;B$1,მონაცემები!$AF244="")*((B$1-მონაცემები!$I244)/365)),0)</f>
        <v>0</v>
      </c>
      <c r="C244" s="8">
        <f>IF(მონაცემები!$I244&lt;&gt;"არ დაწყებულა",((C$1&gt;მონაცემები!$I244)*OR(მონაცემები!$AF244&gt;C$1,მონაცემები!$AF244="")*((C$1-მონაცემები!$I244)/365)),0)</f>
        <v>0</v>
      </c>
      <c r="D244" s="8">
        <f>IF(მონაცემები!$I244&lt;&gt;"არ დაწყებულა",((D$1&gt;მონაცემები!$I244)*OR(მონაცემები!$AF244&gt;D$1,მონაცემები!$AF244="")*((D$1-მონაცემები!$I244)/365)),0)</f>
        <v>0</v>
      </c>
      <c r="E244" s="8">
        <f>IF(მონაცემები!$I244&lt;&gt;"არ დაწყებულა",((E$1&gt;მონაცემები!$I244)*OR(მონაცემები!$AF244&gt;E$1,მონაცემები!$AF244="")*((E$1-მონაცემები!$I244)/365)),0)</f>
        <v>0</v>
      </c>
      <c r="F244" s="8">
        <f>IF(მონაცემები!$I244&lt;&gt;"არ დაწყებულა",((F$1&gt;მონაცემები!$I244)*OR(მონაცემები!$AF244&gt;F$1,მონაცემები!$AF244="")*((F$1-მონაცემები!$I244)/365)),0)</f>
        <v>0</v>
      </c>
      <c r="G244" s="8">
        <f>IF(მონაცემები!$I244&lt;&gt;"არ დაწყებულა",((G$1&gt;მონაცემები!$I244)*OR(მონაცემები!$AF244&gt;G$1,მონაცემები!$AF244="")*((G$1-მონაცემები!$I244)/365)),0)</f>
        <v>0</v>
      </c>
      <c r="H244" s="8">
        <f>IF(მონაცემები!$I244&lt;&gt;"არ დაწყებულა",((H$1&gt;მონაცემები!$I244)*OR(მონაცემები!$AF244&gt;H$1,მონაცემები!$AF244="")*((H$1-მონაცემები!$I244)/365)),0)</f>
        <v>0</v>
      </c>
      <c r="I244" s="8">
        <f>IF(მონაცემები!$I244&lt;&gt;"არ დაწყებულა",((I$1&gt;მონაცემები!$I244)*OR(მონაცემები!$AF244&gt;I$1,მონაცემები!$AF244="")*((I$1-მონაცემები!$I244)/365)),0)</f>
        <v>0</v>
      </c>
      <c r="J244" s="8">
        <f>IF(მონაცემები!$I244&lt;&gt;"არ დაწყებულა",((J$1&gt;მონაცემები!$I244)*OR(მონაცემები!$AF244&gt;J$1,მონაცემები!$AF244="")*((J$1-მონაცემები!$I244)/365)),0)</f>
        <v>0</v>
      </c>
      <c r="K244" s="8">
        <f>IF(მონაცემები!$I244&lt;&gt;"არ დაწყებულა",((K$1&gt;მონაცემები!$I244)*OR(მონაცემები!$AF244&gt;K$1,მონაცემები!$AF244="")*((K$1-მონაცემები!$I244)/365)),0)</f>
        <v>0</v>
      </c>
      <c r="L244" s="8">
        <f>IF(მონაცემები!$I244&lt;&gt;"არ დაწყებულა",((L$1&gt;მონაცემები!$I244)*OR(მონაცემები!$AF244&gt;L$1,მონაცემები!$AF244="")*((L$1-მონაცემები!$I244)/365)),0)</f>
        <v>0</v>
      </c>
      <c r="M244" s="8">
        <f>IF(მონაცემები!$I244&lt;&gt;"არ დაწყებულა",((M$1&gt;მონაცემები!$I244)*OR(მონაცემები!$AF244&gt;M$1,მონაცემები!$AF244="")*((M$1-მონაცემები!$I244)/365)),0)</f>
        <v>0</v>
      </c>
      <c r="N244" s="8">
        <f>IF(მონაცემები!$I244&lt;&gt;"არ დაწყებულა",((N$1&gt;მონაცემები!$I244)*OR(მონაცემები!$AF244&gt;N$1,მონაცემები!$AF244="")*((N$1-მონაცემები!$I244)/365)),0)</f>
        <v>0</v>
      </c>
      <c r="O244" s="8">
        <f>IF(მონაცემები!$I244&lt;&gt;"არ დაწყებულა",((O$1&gt;მონაცემები!$I244)*OR(მონაცემები!$AF244&gt;O$1,მონაცემები!$AF244="")*((O$1-მონაცემები!$I244)/365)),0)</f>
        <v>0</v>
      </c>
      <c r="P244" s="8">
        <f>IF(მონაცემები!$I244&lt;&gt;"არ დაწყებულა",((P$1&gt;მონაცემები!$I244)*OR(მონაცემები!$AF244&gt;P$1,მონაცემები!$AF244="")*((P$1-მონაცემები!$I244)/365)),0)</f>
        <v>0</v>
      </c>
      <c r="Q244" s="8">
        <f>IF(მონაცემები!$I244&lt;&gt;"არ დაწყებულა",((Q$1&gt;მონაცემები!$I244)*OR(მონაცემები!$AF244&gt;Q$1,მონაცემები!$AF244="")*((Q$1-მონაცემები!$I244)/365)),0)</f>
        <v>0</v>
      </c>
      <c r="R244" s="8">
        <f>IF(მონაცემები!$I244&lt;&gt;"არ დაწყებულა",((R$1&gt;მონაცემები!$I244)*OR(მონაცემები!$AF244&gt;R$1,მონაცემები!$AF244="")*((R$1-მონაცემები!$I244)/365)),0)</f>
        <v>0</v>
      </c>
      <c r="S244" s="8">
        <f>IF(მონაცემები!$I244&lt;&gt;"არ დაწყებულა",((S$1&gt;მონაცემები!$I244)*OR(მონაცემები!$AF244&gt;S$1,მონაცემები!$AF244="")*((S$1-მონაცემები!$I244)/365)),0)</f>
        <v>0</v>
      </c>
      <c r="T244" s="8">
        <f>IF(მონაცემები!$I244&lt;&gt;"არ დაწყებულა",((T$1&gt;მონაცემები!$I244)*OR(მონაცემები!$AF244&gt;T$1,მონაცემები!$AF244="")*((T$1-მონაცემები!$I244)/365)),0)</f>
        <v>0</v>
      </c>
      <c r="U244" s="8">
        <f>IF(მონაცემები!$I244&lt;&gt;"არ დაწყებულა",((U$1&gt;მონაცემები!$I244)*OR(მონაცემები!$AF244&gt;U$1,მონაცემები!$AF244="")*((U$1-მონაცემები!$I244)/365)),0)</f>
        <v>0</v>
      </c>
      <c r="V244" s="8">
        <f>IF(მონაცემები!$I244&lt;&gt;"არ დაწყებულა",((V$1&gt;მონაცემები!$I244)*OR(მონაცემები!$AF244&gt;V$1,მონაცემები!$AF244="")*((V$1-მონაცემები!$I244)/365)),0)</f>
        <v>0</v>
      </c>
      <c r="W244" s="8">
        <f>IF(მონაცემები!$I244&lt;&gt;"არ დაწყებულა",((W$1&gt;მონაცემები!$I244)*OR(მონაცემები!$AF244&gt;W$1,მონაცემები!$AF244="")*((W$1-მონაცემები!$I244)/365)),0)</f>
        <v>0</v>
      </c>
      <c r="X244" s="8">
        <f>IF(მონაცემები!$I244&lt;&gt;"არ დაწყებულა",((X$1&gt;მონაცემები!$I244)*OR(მონაცემები!$AF244&gt;X$1,მონაცემები!$AF244="")*((X$1-მონაცემები!$I244)/365)),0)</f>
        <v>0</v>
      </c>
      <c r="Y244" s="8">
        <f>IF(მონაცემები!$I244&lt;&gt;"არ დაწყებულა",((Y$1&gt;მონაცემები!$I244)*OR(მონაცემები!$AF244&gt;Y$1,მონაცემები!$AF244="")*((Y$1-მონაცემები!$I244)/365)),0)</f>
        <v>0</v>
      </c>
      <c r="Z244" s="8">
        <f>IF(მონაცემები!$I244&lt;&gt;"არ დაწყებულა",((Z$1&gt;მონაცემები!$I244)*OR(მონაცემები!$AF244&gt;Z$1,მონაცემები!$AF244="")*((Z$1-მონაცემები!$I244)/365)),0)</f>
        <v>0</v>
      </c>
      <c r="AA244" s="8">
        <f>IF(მონაცემები!$I244&lt;&gt;"არ დაწყებულა",((AA$1&gt;მონაცემები!$I244)*OR(მონაცემები!$AF244&gt;AA$1,მონაცემები!$AF244="")*((AA$1-მონაცემები!$I244)/365)),0)</f>
        <v>0</v>
      </c>
      <c r="AB244" s="8">
        <f>IF(მონაცემები!$I244&lt;&gt;"არ დაწყებულა",((AB$1&gt;მონაცემები!$I244)*OR(მონაცემები!$AF244&gt;AB$1,მონაცემები!$AF244="")*((AB$1-მონაცემები!$I244)/365)),0)</f>
        <v>0</v>
      </c>
      <c r="AC244" s="8">
        <f>IF(მონაცემები!$I244&lt;&gt;"არ დაწყებულა",((AC$1&gt;მონაცემები!$I244)*OR(მონაცემები!$AF244&gt;AC$1,მონაცემები!$AF244="")*((AC$1-მონაცემები!$I244)/365)),0)</f>
        <v>0</v>
      </c>
      <c r="AD244" s="8">
        <f>IF(მონაცემები!$I244&lt;&gt;"არ დაწყებულა",((AD$1&gt;მონაცემები!$I244)*OR(მონაცემები!$AF244&gt;AD$1,მონაცემები!$AF244="")*((AD$1-მონაცემები!$I244)/365)),0)</f>
        <v>0</v>
      </c>
      <c r="AE244" s="8">
        <f>IF(მონაცემები!$I244&lt;&gt;"არ დაწყებულა",((AE$1&gt;მონაცემები!$I244)*OR(მონაცემები!$AF244&gt;AE$1,მონაცემები!$AF244="")*((AE$1-მონაცემები!$I244)/365)),0)</f>
        <v>0</v>
      </c>
      <c r="AF244" s="8">
        <f>IF(მონაცემები!$I244&lt;&gt;"არ დაწყებულა",((AF$1&gt;მონაცემები!$I244)*OR(მონაცემები!$AF244&gt;AF$1,მონაცემები!$AF244="")*((AF$1-მონაცემები!$I244)/365)),0)</f>
        <v>0</v>
      </c>
      <c r="AG244" s="8">
        <f>IF(მონაცემები!$I244&lt;&gt;"არ დაწყებულა",((AG$1&gt;მონაცემები!$I244)*OR(მონაცემები!$AF244&gt;AG$1,მონაცემები!$AF244="")*((AG$1-მონაცემები!$I244)/365)),0)</f>
        <v>0</v>
      </c>
      <c r="AH244" s="8">
        <f>IF(მონაცემები!$I244&lt;&gt;"არ დაწყებულა",((AH$1&gt;მონაცემები!$I244)*OR(მონაცემები!$AF244&gt;AH$1,მონაცემები!$AF244="")*((AH$1-მონაცემები!$I244)/365)),0)</f>
        <v>0</v>
      </c>
      <c r="AI244" s="8">
        <f>IF(მონაცემები!$I244&lt;&gt;"არ დაწყებულა",((AI$1&gt;მონაცემები!$I244)*OR(მონაცემები!$AF244&gt;AI$1,მონაცემები!$AF244="")*((AI$1-მონაცემები!$I244)/365)),0)</f>
        <v>0</v>
      </c>
      <c r="AJ244" s="8">
        <f>IF(მონაცემები!$I244&lt;&gt;"არ დაწყებულა",((AJ$1&gt;მონაცემები!$I244)*OR(მონაცემები!$AF244&gt;AJ$1,მონაცემები!$AF244="")*((AJ$1-მონაცემები!$I244)/365)),0)</f>
        <v>0</v>
      </c>
      <c r="AK244" s="8">
        <f>IF(მონაცემები!$I244&lt;&gt;"არ დაწყებულა",((AK$1&gt;მონაცემები!$I244)*OR(მონაცემები!$AF244&gt;AK$1,მონაცემები!$AF244="")*((AK$1-მონაცემები!$I244)/365)),0)</f>
        <v>0</v>
      </c>
      <c r="AL244" s="8">
        <f>IF(მონაცემები!$I244&lt;&gt;"არ დაწყებულა",((AL$1&gt;მონაცემები!$I244)*OR(მონაცემები!$AF244&gt;AL$1,მონაცემები!$AF244="")*((AL$1-მონაცემები!$I244)/365)),0)</f>
        <v>0</v>
      </c>
      <c r="AM244" s="8">
        <f>IF(მონაცემები!$I244&lt;&gt;"არ დაწყებულა",((AM$1&gt;მონაცემები!$I244)*OR(მონაცემები!$AF244&gt;AM$1,მონაცემები!$AF244="")*((AM$1-მონაცემები!$I244)/365)),0)</f>
        <v>0</v>
      </c>
      <c r="AN244" s="8">
        <f>IF(მონაცემები!$I244&lt;&gt;"არ დაწყებულა",((AN$1&gt;მონაცემები!$I244)*OR(მონაცემები!$AF244&gt;AN$1,მონაცემები!$AF244="")*((AN$1-მონაცემები!$I244)/365)),0)</f>
        <v>0</v>
      </c>
      <c r="AO244" s="8">
        <f>IF(მონაცემები!$I244&lt;&gt;"არ დაწყებულა",((AO$1&gt;მონაცემები!$I244)*OR(მონაცემები!$AF244&gt;AO$1,მონაცემები!$AF244="")*((AO$1-მონაცემები!$I244)/365)),0)</f>
        <v>0</v>
      </c>
      <c r="AP244" s="8">
        <f>IF(მონაცემები!$I244&lt;&gt;"არ დაწყებულა",((AP$1&gt;მონაცემები!$I244)*OR(მონაცემები!$AF244&gt;AP$1,მონაცემები!$AF244="")*((AP$1-მონაცემები!$I244)/365)),0)</f>
        <v>0</v>
      </c>
      <c r="AQ244" s="8">
        <f>IF(მონაცემები!$I244&lt;&gt;"არ დაწყებულა",((AQ$1&gt;მონაცემები!$I244)*OR(მონაცემები!$AF244&gt;AQ$1,მონაცემები!$AF244="")*((AQ$1-მონაცემები!$I244)/365)),0)</f>
        <v>0</v>
      </c>
      <c r="AR244" s="8">
        <f>IF(მონაცემები!$I244&lt;&gt;"არ დაწყებულა",((AR$1&gt;მონაცემები!$I244)*OR(მონაცემები!$AF244&gt;AR$1,მონაცემები!$AF244="")*((AR$1-მონაცემები!$I244)/365)),0)</f>
        <v>0</v>
      </c>
      <c r="AS244" s="8">
        <f>IF(მონაცემები!$I244&lt;&gt;"არ დაწყებულა",((AS$1&gt;მონაცემები!$I244)*OR(მონაცემები!$AF244&gt;AS$1,მონაცემები!$AF244="")*((AS$1-მონაცემები!$I244)/365)),0)</f>
        <v>0</v>
      </c>
      <c r="AT244" s="8">
        <f>IF(მონაცემები!$I244&lt;&gt;"არ დაწყებულა",((AT$1&gt;მონაცემები!$I244)*OR(მონაცემები!$AF244&gt;AT$1,მონაცემები!$AF244="")*((AT$1-მონაცემები!$I244)/365)),0)</f>
        <v>0</v>
      </c>
      <c r="AU244" s="8">
        <f>IF(მონაცემები!$I244&lt;&gt;"არ დაწყებულა",((AU$1&gt;მონაცემები!$I244)*OR(მონაცემები!$AF244&gt;AU$1,მონაცემები!$AF244="")*((AU$1-მონაცემები!$I244)/365)),0)</f>
        <v>0</v>
      </c>
      <c r="AV244" s="8">
        <f>IF(მონაცემები!$I244&lt;&gt;"არ დაწყებულა",((AV$1&gt;მონაცემები!$I244)*OR(მონაცემები!$AF244&gt;AV$1,მონაცემები!$AF244="")*((AV$1-მონაცემები!$I244)/365)),0)</f>
        <v>0</v>
      </c>
      <c r="AW244" s="8">
        <f>IF(მონაცემები!$I244&lt;&gt;"არ დაწყებულა",((AW$1&gt;მონაცემები!$I244)*OR(მონაცემები!$AF244&gt;AW$1,მონაცემები!$AF244="")*((AW$1-მონაცემები!$I244)/365)),0)</f>
        <v>0</v>
      </c>
      <c r="AX244" s="8">
        <f>IF(მონაცემები!$I244&lt;&gt;"არ დაწყებულა",((AX$1&gt;მონაცემები!$I244)*OR(მონაცემები!$AF244&gt;AX$1,მონაცემები!$AF244="")*((AX$1-მონაცემები!$I244)/365)),0)</f>
        <v>0</v>
      </c>
      <c r="AY244" s="8">
        <f>IF(მონაცემები!$I244&lt;&gt;"არ დაწყებულა",((AY$1&gt;მონაცემები!$I244)*OR(მონაცემები!$AF244&gt;AY$1,მონაცემები!$AF244="")*((AY$1-მონაცემები!$I244)/365)),0)</f>
        <v>0</v>
      </c>
      <c r="AZ244" s="8">
        <f>IF(მონაცემები!$I244&lt;&gt;"არ დაწყებულა",((AZ$1&gt;მონაცემები!$I244)*OR(მონაცემები!$AF244&gt;AZ$1,მონაცემები!$AF244="")*((AZ$1-მონაცემები!$I244)/365)),0)</f>
        <v>0</v>
      </c>
      <c r="BA244" s="8">
        <f>IF(მონაცემები!$I244&lt;&gt;"არ დაწყებულა",((BA$1&gt;მონაცემები!$I244)*OR(მონაცემები!$AF244&gt;BA$1,მონაცემები!$AF244="")*((BA$1-მონაცემები!$I244)/365)),0)</f>
        <v>0</v>
      </c>
      <c r="BB244" s="8">
        <f>IF(მონაცემები!$I244&lt;&gt;"არ დაწყებულა",((BB$1&gt;მონაცემები!$I244)*OR(მონაცემები!$AF244&gt;BB$1,მონაცემები!$AF244="")*((BB$1-მონაცემები!$I244)/365)),0)</f>
        <v>0</v>
      </c>
      <c r="BC244" s="8">
        <f>IF(მონაცემები!$I244&lt;&gt;"არ დაწყებულა",((BC$1&gt;მონაცემები!$I244)*OR(მონაცემები!$AF244&gt;BC$1,მონაცემები!$AF244="")*((BC$1-მონაცემები!$I244)/365)),0)</f>
        <v>0</v>
      </c>
      <c r="BD244" s="8">
        <f>IF(მონაცემები!$I244&lt;&gt;"არ დაწყებულა",((BD$1&gt;მონაცემები!$I244)*OR(მონაცემები!$AF244&gt;BD$1,მონაცემები!$AF244="")*((BD$1-მონაცემები!$I244)/365)),0)</f>
        <v>0</v>
      </c>
    </row>
    <row r="245" spans="2:56">
      <c r="B245" s="8">
        <f>IF(მონაცემები!$I245&lt;&gt;"არ დაწყებულა",((B$1&gt;მონაცემები!$I245)*OR(მონაცემები!$AF245&gt;B$1,მონაცემები!$AF245="")*((B$1-მონაცემები!$I245)/365)),0)</f>
        <v>0</v>
      </c>
      <c r="C245" s="8">
        <f>IF(მონაცემები!$I245&lt;&gt;"არ დაწყებულა",((C$1&gt;მონაცემები!$I245)*OR(მონაცემები!$AF245&gt;C$1,მონაცემები!$AF245="")*((C$1-მონაცემები!$I245)/365)),0)</f>
        <v>0</v>
      </c>
      <c r="D245" s="8">
        <f>IF(მონაცემები!$I245&lt;&gt;"არ დაწყებულა",((D$1&gt;მონაცემები!$I245)*OR(მონაცემები!$AF245&gt;D$1,მონაცემები!$AF245="")*((D$1-მონაცემები!$I245)/365)),0)</f>
        <v>0</v>
      </c>
      <c r="E245" s="8">
        <f>IF(მონაცემები!$I245&lt;&gt;"არ დაწყებულა",((E$1&gt;მონაცემები!$I245)*OR(მონაცემები!$AF245&gt;E$1,მონაცემები!$AF245="")*((E$1-მონაცემები!$I245)/365)),0)</f>
        <v>0</v>
      </c>
      <c r="F245" s="8">
        <f>IF(მონაცემები!$I245&lt;&gt;"არ დაწყებულა",((F$1&gt;მონაცემები!$I245)*OR(მონაცემები!$AF245&gt;F$1,მონაცემები!$AF245="")*((F$1-მონაცემები!$I245)/365)),0)</f>
        <v>0</v>
      </c>
      <c r="G245" s="8">
        <f>IF(მონაცემები!$I245&lt;&gt;"არ დაწყებულა",((G$1&gt;მონაცემები!$I245)*OR(მონაცემები!$AF245&gt;G$1,მონაცემები!$AF245="")*((G$1-მონაცემები!$I245)/365)),0)</f>
        <v>0</v>
      </c>
      <c r="H245" s="8">
        <f>IF(მონაცემები!$I245&lt;&gt;"არ დაწყებულა",((H$1&gt;მონაცემები!$I245)*OR(მონაცემები!$AF245&gt;H$1,მონაცემები!$AF245="")*((H$1-მონაცემები!$I245)/365)),0)</f>
        <v>0</v>
      </c>
      <c r="I245" s="8">
        <f>IF(მონაცემები!$I245&lt;&gt;"არ დაწყებულა",((I$1&gt;მონაცემები!$I245)*OR(მონაცემები!$AF245&gt;I$1,მონაცემები!$AF245="")*((I$1-მონაცემები!$I245)/365)),0)</f>
        <v>0</v>
      </c>
      <c r="J245" s="8">
        <f>IF(მონაცემები!$I245&lt;&gt;"არ დაწყებულა",((J$1&gt;მონაცემები!$I245)*OR(მონაცემები!$AF245&gt;J$1,მონაცემები!$AF245="")*((J$1-მონაცემები!$I245)/365)),0)</f>
        <v>0</v>
      </c>
      <c r="K245" s="8">
        <f>IF(მონაცემები!$I245&lt;&gt;"არ დაწყებულა",((K$1&gt;მონაცემები!$I245)*OR(მონაცემები!$AF245&gt;K$1,მონაცემები!$AF245="")*((K$1-მონაცემები!$I245)/365)),0)</f>
        <v>0</v>
      </c>
      <c r="L245" s="8">
        <f>IF(მონაცემები!$I245&lt;&gt;"არ დაწყებულა",((L$1&gt;მონაცემები!$I245)*OR(მონაცემები!$AF245&gt;L$1,მონაცემები!$AF245="")*((L$1-მონაცემები!$I245)/365)),0)</f>
        <v>0</v>
      </c>
      <c r="M245" s="8">
        <f>IF(მონაცემები!$I245&lt;&gt;"არ დაწყებულა",((M$1&gt;მონაცემები!$I245)*OR(მონაცემები!$AF245&gt;M$1,მონაცემები!$AF245="")*((M$1-მონაცემები!$I245)/365)),0)</f>
        <v>0</v>
      </c>
      <c r="N245" s="8">
        <f>IF(მონაცემები!$I245&lt;&gt;"არ დაწყებულა",((N$1&gt;მონაცემები!$I245)*OR(მონაცემები!$AF245&gt;N$1,მონაცემები!$AF245="")*((N$1-მონაცემები!$I245)/365)),0)</f>
        <v>0</v>
      </c>
      <c r="O245" s="8">
        <f>IF(მონაცემები!$I245&lt;&gt;"არ დაწყებულა",((O$1&gt;მონაცემები!$I245)*OR(მონაცემები!$AF245&gt;O$1,მონაცემები!$AF245="")*((O$1-მონაცემები!$I245)/365)),0)</f>
        <v>0</v>
      </c>
      <c r="P245" s="8">
        <f>IF(მონაცემები!$I245&lt;&gt;"არ დაწყებულა",((P$1&gt;მონაცემები!$I245)*OR(მონაცემები!$AF245&gt;P$1,მონაცემები!$AF245="")*((P$1-მონაცემები!$I245)/365)),0)</f>
        <v>0</v>
      </c>
      <c r="Q245" s="8">
        <f>IF(მონაცემები!$I245&lt;&gt;"არ დაწყებულა",((Q$1&gt;მონაცემები!$I245)*OR(მონაცემები!$AF245&gt;Q$1,მონაცემები!$AF245="")*((Q$1-მონაცემები!$I245)/365)),0)</f>
        <v>0</v>
      </c>
      <c r="R245" s="8">
        <f>IF(მონაცემები!$I245&lt;&gt;"არ დაწყებულა",((R$1&gt;მონაცემები!$I245)*OR(მონაცემები!$AF245&gt;R$1,მონაცემები!$AF245="")*((R$1-მონაცემები!$I245)/365)),0)</f>
        <v>0</v>
      </c>
      <c r="S245" s="8">
        <f>IF(მონაცემები!$I245&lt;&gt;"არ დაწყებულა",((S$1&gt;მონაცემები!$I245)*OR(მონაცემები!$AF245&gt;S$1,მონაცემები!$AF245="")*((S$1-მონაცემები!$I245)/365)),0)</f>
        <v>0</v>
      </c>
      <c r="T245" s="8">
        <f>IF(მონაცემები!$I245&lt;&gt;"არ დაწყებულა",((T$1&gt;მონაცემები!$I245)*OR(მონაცემები!$AF245&gt;T$1,მონაცემები!$AF245="")*((T$1-მონაცემები!$I245)/365)),0)</f>
        <v>0</v>
      </c>
      <c r="U245" s="8">
        <f>IF(მონაცემები!$I245&lt;&gt;"არ დაწყებულა",((U$1&gt;მონაცემები!$I245)*OR(მონაცემები!$AF245&gt;U$1,მონაცემები!$AF245="")*((U$1-მონაცემები!$I245)/365)),0)</f>
        <v>0</v>
      </c>
      <c r="V245" s="8">
        <f>IF(მონაცემები!$I245&lt;&gt;"არ დაწყებულა",((V$1&gt;მონაცემები!$I245)*OR(მონაცემები!$AF245&gt;V$1,მონაცემები!$AF245="")*((V$1-მონაცემები!$I245)/365)),0)</f>
        <v>0</v>
      </c>
      <c r="W245" s="8">
        <f>IF(მონაცემები!$I245&lt;&gt;"არ დაწყებულა",((W$1&gt;მონაცემები!$I245)*OR(მონაცემები!$AF245&gt;W$1,მონაცემები!$AF245="")*((W$1-მონაცემები!$I245)/365)),0)</f>
        <v>0</v>
      </c>
      <c r="X245" s="8">
        <f>IF(მონაცემები!$I245&lt;&gt;"არ დაწყებულა",((X$1&gt;მონაცემები!$I245)*OR(მონაცემები!$AF245&gt;X$1,მონაცემები!$AF245="")*((X$1-მონაცემები!$I245)/365)),0)</f>
        <v>0</v>
      </c>
      <c r="Y245" s="8">
        <f>IF(მონაცემები!$I245&lt;&gt;"არ დაწყებულა",((Y$1&gt;მონაცემები!$I245)*OR(მონაცემები!$AF245&gt;Y$1,მონაცემები!$AF245="")*((Y$1-მონაცემები!$I245)/365)),0)</f>
        <v>0</v>
      </c>
      <c r="Z245" s="8">
        <f>IF(მონაცემები!$I245&lt;&gt;"არ დაწყებულა",((Z$1&gt;მონაცემები!$I245)*OR(მონაცემები!$AF245&gt;Z$1,მონაცემები!$AF245="")*((Z$1-მონაცემები!$I245)/365)),0)</f>
        <v>0</v>
      </c>
      <c r="AA245" s="8">
        <f>IF(მონაცემები!$I245&lt;&gt;"არ დაწყებულა",((AA$1&gt;მონაცემები!$I245)*OR(მონაცემები!$AF245&gt;AA$1,მონაცემები!$AF245="")*((AA$1-მონაცემები!$I245)/365)),0)</f>
        <v>0</v>
      </c>
      <c r="AB245" s="8">
        <f>IF(მონაცემები!$I245&lt;&gt;"არ დაწყებულა",((AB$1&gt;მონაცემები!$I245)*OR(მონაცემები!$AF245&gt;AB$1,მონაცემები!$AF245="")*((AB$1-მონაცემები!$I245)/365)),0)</f>
        <v>0</v>
      </c>
      <c r="AC245" s="8">
        <f>IF(მონაცემები!$I245&lt;&gt;"არ დაწყებულა",((AC$1&gt;მონაცემები!$I245)*OR(მონაცემები!$AF245&gt;AC$1,მონაცემები!$AF245="")*((AC$1-მონაცემები!$I245)/365)),0)</f>
        <v>0</v>
      </c>
      <c r="AD245" s="8">
        <f>IF(მონაცემები!$I245&lt;&gt;"არ დაწყებულა",((AD$1&gt;მონაცემები!$I245)*OR(მონაცემები!$AF245&gt;AD$1,მონაცემები!$AF245="")*((AD$1-მონაცემები!$I245)/365)),0)</f>
        <v>0</v>
      </c>
      <c r="AE245" s="8">
        <f>IF(მონაცემები!$I245&lt;&gt;"არ დაწყებულა",((AE$1&gt;მონაცემები!$I245)*OR(მონაცემები!$AF245&gt;AE$1,მონაცემები!$AF245="")*((AE$1-მონაცემები!$I245)/365)),0)</f>
        <v>0</v>
      </c>
      <c r="AF245" s="8">
        <f>IF(მონაცემები!$I245&lt;&gt;"არ დაწყებულა",((AF$1&gt;მონაცემები!$I245)*OR(მონაცემები!$AF245&gt;AF$1,მონაცემები!$AF245="")*((AF$1-მონაცემები!$I245)/365)),0)</f>
        <v>0</v>
      </c>
      <c r="AG245" s="8">
        <f>IF(მონაცემები!$I245&lt;&gt;"არ დაწყებულა",((AG$1&gt;მონაცემები!$I245)*OR(მონაცემები!$AF245&gt;AG$1,მონაცემები!$AF245="")*((AG$1-მონაცემები!$I245)/365)),0)</f>
        <v>0</v>
      </c>
      <c r="AH245" s="8">
        <f>IF(მონაცემები!$I245&lt;&gt;"არ დაწყებულა",((AH$1&gt;მონაცემები!$I245)*OR(მონაცემები!$AF245&gt;AH$1,მონაცემები!$AF245="")*((AH$1-მონაცემები!$I245)/365)),0)</f>
        <v>0</v>
      </c>
      <c r="AI245" s="8">
        <f>IF(მონაცემები!$I245&lt;&gt;"არ დაწყებულა",((AI$1&gt;მონაცემები!$I245)*OR(მონაცემები!$AF245&gt;AI$1,მონაცემები!$AF245="")*((AI$1-მონაცემები!$I245)/365)),0)</f>
        <v>0</v>
      </c>
      <c r="AJ245" s="8">
        <f>IF(მონაცემები!$I245&lt;&gt;"არ დაწყებულა",((AJ$1&gt;მონაცემები!$I245)*OR(მონაცემები!$AF245&gt;AJ$1,მონაცემები!$AF245="")*((AJ$1-მონაცემები!$I245)/365)),0)</f>
        <v>0</v>
      </c>
      <c r="AK245" s="8">
        <f>IF(მონაცემები!$I245&lt;&gt;"არ დაწყებულა",((AK$1&gt;მონაცემები!$I245)*OR(მონაცემები!$AF245&gt;AK$1,მონაცემები!$AF245="")*((AK$1-მონაცემები!$I245)/365)),0)</f>
        <v>0</v>
      </c>
      <c r="AL245" s="8">
        <f>IF(მონაცემები!$I245&lt;&gt;"არ დაწყებულა",((AL$1&gt;მონაცემები!$I245)*OR(მონაცემები!$AF245&gt;AL$1,მონაცემები!$AF245="")*((AL$1-მონაცემები!$I245)/365)),0)</f>
        <v>0</v>
      </c>
      <c r="AM245" s="8">
        <f>IF(მონაცემები!$I245&lt;&gt;"არ დაწყებულა",((AM$1&gt;მონაცემები!$I245)*OR(მონაცემები!$AF245&gt;AM$1,მონაცემები!$AF245="")*((AM$1-მონაცემები!$I245)/365)),0)</f>
        <v>0</v>
      </c>
      <c r="AN245" s="8">
        <f>IF(მონაცემები!$I245&lt;&gt;"არ დაწყებულა",((AN$1&gt;მონაცემები!$I245)*OR(მონაცემები!$AF245&gt;AN$1,მონაცემები!$AF245="")*((AN$1-მონაცემები!$I245)/365)),0)</f>
        <v>0</v>
      </c>
      <c r="AO245" s="8">
        <f>IF(მონაცემები!$I245&lt;&gt;"არ დაწყებულა",((AO$1&gt;მონაცემები!$I245)*OR(მონაცემები!$AF245&gt;AO$1,მონაცემები!$AF245="")*((AO$1-მონაცემები!$I245)/365)),0)</f>
        <v>0</v>
      </c>
      <c r="AP245" s="8">
        <f>IF(მონაცემები!$I245&lt;&gt;"არ დაწყებულა",((AP$1&gt;მონაცემები!$I245)*OR(მონაცემები!$AF245&gt;AP$1,მონაცემები!$AF245="")*((AP$1-მონაცემები!$I245)/365)),0)</f>
        <v>0</v>
      </c>
      <c r="AQ245" s="8">
        <f>IF(მონაცემები!$I245&lt;&gt;"არ დაწყებულა",((AQ$1&gt;მონაცემები!$I245)*OR(მონაცემები!$AF245&gt;AQ$1,მონაცემები!$AF245="")*((AQ$1-მონაცემები!$I245)/365)),0)</f>
        <v>0</v>
      </c>
      <c r="AR245" s="8">
        <f>IF(მონაცემები!$I245&lt;&gt;"არ დაწყებულა",((AR$1&gt;მონაცემები!$I245)*OR(მონაცემები!$AF245&gt;AR$1,მონაცემები!$AF245="")*((AR$1-მონაცემები!$I245)/365)),0)</f>
        <v>0</v>
      </c>
      <c r="AS245" s="8">
        <f>IF(მონაცემები!$I245&lt;&gt;"არ დაწყებულა",((AS$1&gt;მონაცემები!$I245)*OR(მონაცემები!$AF245&gt;AS$1,მონაცემები!$AF245="")*((AS$1-მონაცემები!$I245)/365)),0)</f>
        <v>0</v>
      </c>
      <c r="AT245" s="8">
        <f>IF(მონაცემები!$I245&lt;&gt;"არ დაწყებულა",((AT$1&gt;მონაცემები!$I245)*OR(მონაცემები!$AF245&gt;AT$1,მონაცემები!$AF245="")*((AT$1-მონაცემები!$I245)/365)),0)</f>
        <v>0</v>
      </c>
      <c r="AU245" s="8">
        <f>IF(მონაცემები!$I245&lt;&gt;"არ დაწყებულა",((AU$1&gt;მონაცემები!$I245)*OR(მონაცემები!$AF245&gt;AU$1,მონაცემები!$AF245="")*((AU$1-მონაცემები!$I245)/365)),0)</f>
        <v>0</v>
      </c>
      <c r="AV245" s="8">
        <f>IF(მონაცემები!$I245&lt;&gt;"არ დაწყებულა",((AV$1&gt;მონაცემები!$I245)*OR(მონაცემები!$AF245&gt;AV$1,მონაცემები!$AF245="")*((AV$1-მონაცემები!$I245)/365)),0)</f>
        <v>0</v>
      </c>
      <c r="AW245" s="8">
        <f>IF(მონაცემები!$I245&lt;&gt;"არ დაწყებულა",((AW$1&gt;მონაცემები!$I245)*OR(მონაცემები!$AF245&gt;AW$1,მონაცემები!$AF245="")*((AW$1-მონაცემები!$I245)/365)),0)</f>
        <v>0</v>
      </c>
      <c r="AX245" s="8">
        <f>IF(მონაცემები!$I245&lt;&gt;"არ დაწყებულა",((AX$1&gt;მონაცემები!$I245)*OR(მონაცემები!$AF245&gt;AX$1,მონაცემები!$AF245="")*((AX$1-მონაცემები!$I245)/365)),0)</f>
        <v>0</v>
      </c>
      <c r="AY245" s="8">
        <f>IF(მონაცემები!$I245&lt;&gt;"არ დაწყებულა",((AY$1&gt;მონაცემები!$I245)*OR(მონაცემები!$AF245&gt;AY$1,მონაცემები!$AF245="")*((AY$1-მონაცემები!$I245)/365)),0)</f>
        <v>0</v>
      </c>
      <c r="AZ245" s="8">
        <f>IF(მონაცემები!$I245&lt;&gt;"არ დაწყებულა",((AZ$1&gt;მონაცემები!$I245)*OR(მონაცემები!$AF245&gt;AZ$1,მონაცემები!$AF245="")*((AZ$1-მონაცემები!$I245)/365)),0)</f>
        <v>0</v>
      </c>
      <c r="BA245" s="8">
        <f>IF(მონაცემები!$I245&lt;&gt;"არ დაწყებულა",((BA$1&gt;მონაცემები!$I245)*OR(მონაცემები!$AF245&gt;BA$1,მონაცემები!$AF245="")*((BA$1-მონაცემები!$I245)/365)),0)</f>
        <v>0</v>
      </c>
      <c r="BB245" s="8">
        <f>IF(მონაცემები!$I245&lt;&gt;"არ დაწყებულა",((BB$1&gt;მონაცემები!$I245)*OR(მონაცემები!$AF245&gt;BB$1,მონაცემები!$AF245="")*((BB$1-მონაცემები!$I245)/365)),0)</f>
        <v>0</v>
      </c>
      <c r="BC245" s="8">
        <f>IF(მონაცემები!$I245&lt;&gt;"არ დაწყებულა",((BC$1&gt;მონაცემები!$I245)*OR(მონაცემები!$AF245&gt;BC$1,მონაცემები!$AF245="")*((BC$1-მონაცემები!$I245)/365)),0)</f>
        <v>0</v>
      </c>
      <c r="BD245" s="8">
        <f>IF(მონაცემები!$I245&lt;&gt;"არ დაწყებულა",((BD$1&gt;მონაცემები!$I245)*OR(მონაცემები!$AF245&gt;BD$1,მონაცემები!$AF245="")*((BD$1-მონაცემები!$I245)/365)),0)</f>
        <v>0</v>
      </c>
    </row>
    <row r="246" spans="2:56">
      <c r="B246" s="8">
        <f>IF(მონაცემები!$I246&lt;&gt;"არ დაწყებულა",((B$1&gt;მონაცემები!$I246)*OR(მონაცემები!$AF246&gt;B$1,მონაცემები!$AF246="")*((B$1-მონაცემები!$I246)/365)),0)</f>
        <v>0</v>
      </c>
      <c r="C246" s="8">
        <f>IF(მონაცემები!$I246&lt;&gt;"არ დაწყებულა",((C$1&gt;მონაცემები!$I246)*OR(მონაცემები!$AF246&gt;C$1,მონაცემები!$AF246="")*((C$1-მონაცემები!$I246)/365)),0)</f>
        <v>0</v>
      </c>
      <c r="D246" s="8">
        <f>IF(მონაცემები!$I246&lt;&gt;"არ დაწყებულა",((D$1&gt;მონაცემები!$I246)*OR(მონაცემები!$AF246&gt;D$1,მონაცემები!$AF246="")*((D$1-მონაცემები!$I246)/365)),0)</f>
        <v>0</v>
      </c>
      <c r="E246" s="8">
        <f>IF(მონაცემები!$I246&lt;&gt;"არ დაწყებულა",((E$1&gt;მონაცემები!$I246)*OR(მონაცემები!$AF246&gt;E$1,მონაცემები!$AF246="")*((E$1-მონაცემები!$I246)/365)),0)</f>
        <v>0</v>
      </c>
      <c r="F246" s="8">
        <f>IF(მონაცემები!$I246&lt;&gt;"არ დაწყებულა",((F$1&gt;მონაცემები!$I246)*OR(მონაცემები!$AF246&gt;F$1,მონაცემები!$AF246="")*((F$1-მონაცემები!$I246)/365)),0)</f>
        <v>0</v>
      </c>
      <c r="G246" s="8">
        <f>IF(მონაცემები!$I246&lt;&gt;"არ დაწყებულა",((G$1&gt;მონაცემები!$I246)*OR(მონაცემები!$AF246&gt;G$1,მონაცემები!$AF246="")*((G$1-მონაცემები!$I246)/365)),0)</f>
        <v>0</v>
      </c>
      <c r="H246" s="8">
        <f>IF(მონაცემები!$I246&lt;&gt;"არ დაწყებულა",((H$1&gt;მონაცემები!$I246)*OR(მონაცემები!$AF246&gt;H$1,მონაცემები!$AF246="")*((H$1-მონაცემები!$I246)/365)),0)</f>
        <v>0</v>
      </c>
      <c r="I246" s="8">
        <f>IF(მონაცემები!$I246&lt;&gt;"არ დაწყებულა",((I$1&gt;მონაცემები!$I246)*OR(მონაცემები!$AF246&gt;I$1,მონაცემები!$AF246="")*((I$1-მონაცემები!$I246)/365)),0)</f>
        <v>0</v>
      </c>
      <c r="J246" s="8">
        <f>IF(მონაცემები!$I246&lt;&gt;"არ დაწყებულა",((J$1&gt;მონაცემები!$I246)*OR(მონაცემები!$AF246&gt;J$1,მონაცემები!$AF246="")*((J$1-მონაცემები!$I246)/365)),0)</f>
        <v>0</v>
      </c>
      <c r="K246" s="8">
        <f>IF(მონაცემები!$I246&lt;&gt;"არ დაწყებულა",((K$1&gt;მონაცემები!$I246)*OR(მონაცემები!$AF246&gt;K$1,მონაცემები!$AF246="")*((K$1-მონაცემები!$I246)/365)),0)</f>
        <v>0</v>
      </c>
      <c r="L246" s="8">
        <f>IF(მონაცემები!$I246&lt;&gt;"არ დაწყებულა",((L$1&gt;მონაცემები!$I246)*OR(მონაცემები!$AF246&gt;L$1,მონაცემები!$AF246="")*((L$1-მონაცემები!$I246)/365)),0)</f>
        <v>0</v>
      </c>
      <c r="M246" s="8">
        <f>IF(მონაცემები!$I246&lt;&gt;"არ დაწყებულა",((M$1&gt;მონაცემები!$I246)*OR(მონაცემები!$AF246&gt;M$1,მონაცემები!$AF246="")*((M$1-მონაცემები!$I246)/365)),0)</f>
        <v>0</v>
      </c>
      <c r="N246" s="8">
        <f>IF(მონაცემები!$I246&lt;&gt;"არ დაწყებულა",((N$1&gt;მონაცემები!$I246)*OR(მონაცემები!$AF246&gt;N$1,მონაცემები!$AF246="")*((N$1-მონაცემები!$I246)/365)),0)</f>
        <v>0</v>
      </c>
      <c r="O246" s="8">
        <f>IF(მონაცემები!$I246&lt;&gt;"არ დაწყებულა",((O$1&gt;მონაცემები!$I246)*OR(მონაცემები!$AF246&gt;O$1,მონაცემები!$AF246="")*((O$1-მონაცემები!$I246)/365)),0)</f>
        <v>0</v>
      </c>
      <c r="P246" s="8">
        <f>IF(მონაცემები!$I246&lt;&gt;"არ დაწყებულა",((P$1&gt;მონაცემები!$I246)*OR(მონაცემები!$AF246&gt;P$1,მონაცემები!$AF246="")*((P$1-მონაცემები!$I246)/365)),0)</f>
        <v>0</v>
      </c>
      <c r="Q246" s="8">
        <f>IF(მონაცემები!$I246&lt;&gt;"არ დაწყებულა",((Q$1&gt;მონაცემები!$I246)*OR(მონაცემები!$AF246&gt;Q$1,მონაცემები!$AF246="")*((Q$1-მონაცემები!$I246)/365)),0)</f>
        <v>0</v>
      </c>
      <c r="R246" s="8">
        <f>IF(მონაცემები!$I246&lt;&gt;"არ დაწყებულა",((R$1&gt;მონაცემები!$I246)*OR(მონაცემები!$AF246&gt;R$1,მონაცემები!$AF246="")*((R$1-მონაცემები!$I246)/365)),0)</f>
        <v>0</v>
      </c>
      <c r="S246" s="8">
        <f>IF(მონაცემები!$I246&lt;&gt;"არ დაწყებულა",((S$1&gt;მონაცემები!$I246)*OR(მონაცემები!$AF246&gt;S$1,მონაცემები!$AF246="")*((S$1-მონაცემები!$I246)/365)),0)</f>
        <v>0</v>
      </c>
      <c r="T246" s="8">
        <f>IF(მონაცემები!$I246&lt;&gt;"არ დაწყებულა",((T$1&gt;მონაცემები!$I246)*OR(მონაცემები!$AF246&gt;T$1,მონაცემები!$AF246="")*((T$1-მონაცემები!$I246)/365)),0)</f>
        <v>0</v>
      </c>
      <c r="U246" s="8">
        <f>IF(მონაცემები!$I246&lt;&gt;"არ დაწყებულა",((U$1&gt;მონაცემები!$I246)*OR(მონაცემები!$AF246&gt;U$1,მონაცემები!$AF246="")*((U$1-მონაცემები!$I246)/365)),0)</f>
        <v>0</v>
      </c>
      <c r="V246" s="8">
        <f>IF(მონაცემები!$I246&lt;&gt;"არ დაწყებულა",((V$1&gt;მონაცემები!$I246)*OR(მონაცემები!$AF246&gt;V$1,მონაცემები!$AF246="")*((V$1-მონაცემები!$I246)/365)),0)</f>
        <v>0</v>
      </c>
      <c r="W246" s="8">
        <f>IF(მონაცემები!$I246&lt;&gt;"არ დაწყებულა",((W$1&gt;მონაცემები!$I246)*OR(მონაცემები!$AF246&gt;W$1,მონაცემები!$AF246="")*((W$1-მონაცემები!$I246)/365)),0)</f>
        <v>0</v>
      </c>
      <c r="X246" s="8">
        <f>IF(მონაცემები!$I246&lt;&gt;"არ დაწყებულა",((X$1&gt;მონაცემები!$I246)*OR(მონაცემები!$AF246&gt;X$1,მონაცემები!$AF246="")*((X$1-მონაცემები!$I246)/365)),0)</f>
        <v>0</v>
      </c>
      <c r="Y246" s="8">
        <f>IF(მონაცემები!$I246&lt;&gt;"არ დაწყებულა",((Y$1&gt;მონაცემები!$I246)*OR(მონაცემები!$AF246&gt;Y$1,მონაცემები!$AF246="")*((Y$1-მონაცემები!$I246)/365)),0)</f>
        <v>0</v>
      </c>
      <c r="Z246" s="8">
        <f>IF(მონაცემები!$I246&lt;&gt;"არ დაწყებულა",((Z$1&gt;მონაცემები!$I246)*OR(მონაცემები!$AF246&gt;Z$1,მონაცემები!$AF246="")*((Z$1-მონაცემები!$I246)/365)),0)</f>
        <v>0</v>
      </c>
      <c r="AA246" s="8">
        <f>IF(მონაცემები!$I246&lt;&gt;"არ დაწყებულა",((AA$1&gt;მონაცემები!$I246)*OR(მონაცემები!$AF246&gt;AA$1,მონაცემები!$AF246="")*((AA$1-მონაცემები!$I246)/365)),0)</f>
        <v>0</v>
      </c>
      <c r="AB246" s="8">
        <f>IF(მონაცემები!$I246&lt;&gt;"არ დაწყებულა",((AB$1&gt;მონაცემები!$I246)*OR(მონაცემები!$AF246&gt;AB$1,მონაცემები!$AF246="")*((AB$1-მონაცემები!$I246)/365)),0)</f>
        <v>0</v>
      </c>
      <c r="AC246" s="8">
        <f>IF(მონაცემები!$I246&lt;&gt;"არ დაწყებულა",((AC$1&gt;მონაცემები!$I246)*OR(მონაცემები!$AF246&gt;AC$1,მონაცემები!$AF246="")*((AC$1-მონაცემები!$I246)/365)),0)</f>
        <v>0</v>
      </c>
      <c r="AD246" s="8">
        <f>IF(მონაცემები!$I246&lt;&gt;"არ დაწყებულა",((AD$1&gt;მონაცემები!$I246)*OR(მონაცემები!$AF246&gt;AD$1,მონაცემები!$AF246="")*((AD$1-მონაცემები!$I246)/365)),0)</f>
        <v>0</v>
      </c>
      <c r="AE246" s="8">
        <f>IF(მონაცემები!$I246&lt;&gt;"არ დაწყებულა",((AE$1&gt;მონაცემები!$I246)*OR(მონაცემები!$AF246&gt;AE$1,მონაცემები!$AF246="")*((AE$1-მონაცემები!$I246)/365)),0)</f>
        <v>0</v>
      </c>
      <c r="AF246" s="8">
        <f>IF(მონაცემები!$I246&lt;&gt;"არ დაწყებულა",((AF$1&gt;მონაცემები!$I246)*OR(მონაცემები!$AF246&gt;AF$1,მონაცემები!$AF246="")*((AF$1-მონაცემები!$I246)/365)),0)</f>
        <v>0</v>
      </c>
      <c r="AG246" s="8">
        <f>IF(მონაცემები!$I246&lt;&gt;"არ დაწყებულა",((AG$1&gt;მონაცემები!$I246)*OR(მონაცემები!$AF246&gt;AG$1,მონაცემები!$AF246="")*((AG$1-მონაცემები!$I246)/365)),0)</f>
        <v>0</v>
      </c>
      <c r="AH246" s="8">
        <f>IF(მონაცემები!$I246&lt;&gt;"არ დაწყებულა",((AH$1&gt;მონაცემები!$I246)*OR(მონაცემები!$AF246&gt;AH$1,მონაცემები!$AF246="")*((AH$1-მონაცემები!$I246)/365)),0)</f>
        <v>0</v>
      </c>
      <c r="AI246" s="8">
        <f>IF(მონაცემები!$I246&lt;&gt;"არ დაწყებულა",((AI$1&gt;მონაცემები!$I246)*OR(მონაცემები!$AF246&gt;AI$1,მონაცემები!$AF246="")*((AI$1-მონაცემები!$I246)/365)),0)</f>
        <v>0</v>
      </c>
      <c r="AJ246" s="8">
        <f>IF(მონაცემები!$I246&lt;&gt;"არ დაწყებულა",((AJ$1&gt;მონაცემები!$I246)*OR(მონაცემები!$AF246&gt;AJ$1,მონაცემები!$AF246="")*((AJ$1-მონაცემები!$I246)/365)),0)</f>
        <v>0</v>
      </c>
      <c r="AK246" s="8">
        <f>IF(მონაცემები!$I246&lt;&gt;"არ დაწყებულა",((AK$1&gt;მონაცემები!$I246)*OR(მონაცემები!$AF246&gt;AK$1,მონაცემები!$AF246="")*((AK$1-მონაცემები!$I246)/365)),0)</f>
        <v>0</v>
      </c>
      <c r="AL246" s="8">
        <f>IF(მონაცემები!$I246&lt;&gt;"არ დაწყებულა",((AL$1&gt;მონაცემები!$I246)*OR(მონაცემები!$AF246&gt;AL$1,მონაცემები!$AF246="")*((AL$1-მონაცემები!$I246)/365)),0)</f>
        <v>0</v>
      </c>
      <c r="AM246" s="8">
        <f>IF(მონაცემები!$I246&lt;&gt;"არ დაწყებულა",((AM$1&gt;მონაცემები!$I246)*OR(მონაცემები!$AF246&gt;AM$1,მონაცემები!$AF246="")*((AM$1-მონაცემები!$I246)/365)),0)</f>
        <v>0</v>
      </c>
      <c r="AN246" s="8">
        <f>IF(მონაცემები!$I246&lt;&gt;"არ დაწყებულა",((AN$1&gt;მონაცემები!$I246)*OR(მონაცემები!$AF246&gt;AN$1,მონაცემები!$AF246="")*((AN$1-მონაცემები!$I246)/365)),0)</f>
        <v>0</v>
      </c>
      <c r="AO246" s="8">
        <f>IF(მონაცემები!$I246&lt;&gt;"არ დაწყებულა",((AO$1&gt;მონაცემები!$I246)*OR(მონაცემები!$AF246&gt;AO$1,მონაცემები!$AF246="")*((AO$1-მონაცემები!$I246)/365)),0)</f>
        <v>0</v>
      </c>
      <c r="AP246" s="8">
        <f>IF(მონაცემები!$I246&lt;&gt;"არ დაწყებულა",((AP$1&gt;მონაცემები!$I246)*OR(მონაცემები!$AF246&gt;AP$1,მონაცემები!$AF246="")*((AP$1-მონაცემები!$I246)/365)),0)</f>
        <v>0</v>
      </c>
      <c r="AQ246" s="8">
        <f>IF(მონაცემები!$I246&lt;&gt;"არ დაწყებულა",((AQ$1&gt;მონაცემები!$I246)*OR(მონაცემები!$AF246&gt;AQ$1,მონაცემები!$AF246="")*((AQ$1-მონაცემები!$I246)/365)),0)</f>
        <v>0</v>
      </c>
      <c r="AR246" s="8">
        <f>IF(მონაცემები!$I246&lt;&gt;"არ დაწყებულა",((AR$1&gt;მონაცემები!$I246)*OR(მონაცემები!$AF246&gt;AR$1,მონაცემები!$AF246="")*((AR$1-მონაცემები!$I246)/365)),0)</f>
        <v>0</v>
      </c>
      <c r="AS246" s="8">
        <f>IF(მონაცემები!$I246&lt;&gt;"არ დაწყებულა",((AS$1&gt;მონაცემები!$I246)*OR(მონაცემები!$AF246&gt;AS$1,მონაცემები!$AF246="")*((AS$1-მონაცემები!$I246)/365)),0)</f>
        <v>0</v>
      </c>
      <c r="AT246" s="8">
        <f>IF(მონაცემები!$I246&lt;&gt;"არ დაწყებულა",((AT$1&gt;მონაცემები!$I246)*OR(მონაცემები!$AF246&gt;AT$1,მონაცემები!$AF246="")*((AT$1-მონაცემები!$I246)/365)),0)</f>
        <v>0</v>
      </c>
      <c r="AU246" s="8">
        <f>IF(მონაცემები!$I246&lt;&gt;"არ დაწყებულა",((AU$1&gt;მონაცემები!$I246)*OR(მონაცემები!$AF246&gt;AU$1,მონაცემები!$AF246="")*((AU$1-მონაცემები!$I246)/365)),0)</f>
        <v>0</v>
      </c>
      <c r="AV246" s="8">
        <f>IF(მონაცემები!$I246&lt;&gt;"არ დაწყებულა",((AV$1&gt;მონაცემები!$I246)*OR(მონაცემები!$AF246&gt;AV$1,მონაცემები!$AF246="")*((AV$1-მონაცემები!$I246)/365)),0)</f>
        <v>0</v>
      </c>
      <c r="AW246" s="8">
        <f>IF(მონაცემები!$I246&lt;&gt;"არ დაწყებულა",((AW$1&gt;მონაცემები!$I246)*OR(მონაცემები!$AF246&gt;AW$1,მონაცემები!$AF246="")*((AW$1-მონაცემები!$I246)/365)),0)</f>
        <v>0</v>
      </c>
      <c r="AX246" s="8">
        <f>IF(მონაცემები!$I246&lt;&gt;"არ დაწყებულა",((AX$1&gt;მონაცემები!$I246)*OR(მონაცემები!$AF246&gt;AX$1,მონაცემები!$AF246="")*((AX$1-მონაცემები!$I246)/365)),0)</f>
        <v>0</v>
      </c>
      <c r="AY246" s="8">
        <f>IF(მონაცემები!$I246&lt;&gt;"არ დაწყებულა",((AY$1&gt;მონაცემები!$I246)*OR(მონაცემები!$AF246&gt;AY$1,მონაცემები!$AF246="")*((AY$1-მონაცემები!$I246)/365)),0)</f>
        <v>0</v>
      </c>
      <c r="AZ246" s="8">
        <f>IF(მონაცემები!$I246&lt;&gt;"არ დაწყებულა",((AZ$1&gt;მონაცემები!$I246)*OR(მონაცემები!$AF246&gt;AZ$1,მონაცემები!$AF246="")*((AZ$1-მონაცემები!$I246)/365)),0)</f>
        <v>0</v>
      </c>
      <c r="BA246" s="8">
        <f>IF(მონაცემები!$I246&lt;&gt;"არ დაწყებულა",((BA$1&gt;მონაცემები!$I246)*OR(მონაცემები!$AF246&gt;BA$1,მონაცემები!$AF246="")*((BA$1-მონაცემები!$I246)/365)),0)</f>
        <v>0</v>
      </c>
      <c r="BB246" s="8">
        <f>IF(მონაცემები!$I246&lt;&gt;"არ დაწყებულა",((BB$1&gt;მონაცემები!$I246)*OR(მონაცემები!$AF246&gt;BB$1,მონაცემები!$AF246="")*((BB$1-მონაცემები!$I246)/365)),0)</f>
        <v>0</v>
      </c>
      <c r="BC246" s="8">
        <f>IF(მონაცემები!$I246&lt;&gt;"არ დაწყებულა",((BC$1&gt;მონაცემები!$I246)*OR(მონაცემები!$AF246&gt;BC$1,მონაცემები!$AF246="")*((BC$1-მონაცემები!$I246)/365)),0)</f>
        <v>0</v>
      </c>
      <c r="BD246" s="8">
        <f>IF(მონაცემები!$I246&lt;&gt;"არ დაწყებულა",((BD$1&gt;მონაცემები!$I246)*OR(მონაცემები!$AF246&gt;BD$1,მონაცემები!$AF246="")*((BD$1-მონაცემები!$I246)/365)),0)</f>
        <v>0</v>
      </c>
    </row>
    <row r="247" spans="2:56">
      <c r="B247" s="8">
        <f>IF(მონაცემები!$I247&lt;&gt;"არ დაწყებულა",((B$1&gt;მონაცემები!$I247)*OR(მონაცემები!$AF247&gt;B$1,მონაცემები!$AF247="")*((B$1-მონაცემები!$I247)/365)),0)</f>
        <v>0</v>
      </c>
      <c r="C247" s="8">
        <f>IF(მონაცემები!$I247&lt;&gt;"არ დაწყებულა",((C$1&gt;მონაცემები!$I247)*OR(მონაცემები!$AF247&gt;C$1,მონაცემები!$AF247="")*((C$1-მონაცემები!$I247)/365)),0)</f>
        <v>0</v>
      </c>
      <c r="D247" s="8">
        <f>IF(მონაცემები!$I247&lt;&gt;"არ დაწყებულა",((D$1&gt;მონაცემები!$I247)*OR(მონაცემები!$AF247&gt;D$1,მონაცემები!$AF247="")*((D$1-მონაცემები!$I247)/365)),0)</f>
        <v>0</v>
      </c>
      <c r="E247" s="8">
        <f>IF(მონაცემები!$I247&lt;&gt;"არ დაწყებულა",((E$1&gt;მონაცემები!$I247)*OR(მონაცემები!$AF247&gt;E$1,მონაცემები!$AF247="")*((E$1-მონაცემები!$I247)/365)),0)</f>
        <v>0</v>
      </c>
      <c r="F247" s="8">
        <f>IF(მონაცემები!$I247&lt;&gt;"არ დაწყებულა",((F$1&gt;მონაცემები!$I247)*OR(მონაცემები!$AF247&gt;F$1,მონაცემები!$AF247="")*((F$1-მონაცემები!$I247)/365)),0)</f>
        <v>0</v>
      </c>
      <c r="G247" s="8">
        <f>IF(მონაცემები!$I247&lt;&gt;"არ დაწყებულა",((G$1&gt;მონაცემები!$I247)*OR(მონაცემები!$AF247&gt;G$1,მონაცემები!$AF247="")*((G$1-მონაცემები!$I247)/365)),0)</f>
        <v>0</v>
      </c>
      <c r="H247" s="8">
        <f>IF(მონაცემები!$I247&lt;&gt;"არ დაწყებულა",((H$1&gt;მონაცემები!$I247)*OR(მონაცემები!$AF247&gt;H$1,მონაცემები!$AF247="")*((H$1-მონაცემები!$I247)/365)),0)</f>
        <v>0</v>
      </c>
      <c r="I247" s="8">
        <f>IF(მონაცემები!$I247&lt;&gt;"არ დაწყებულა",((I$1&gt;მონაცემები!$I247)*OR(მონაცემები!$AF247&gt;I$1,მონაცემები!$AF247="")*((I$1-მონაცემები!$I247)/365)),0)</f>
        <v>0</v>
      </c>
      <c r="J247" s="8">
        <f>IF(მონაცემები!$I247&lt;&gt;"არ დაწყებულა",((J$1&gt;მონაცემები!$I247)*OR(მონაცემები!$AF247&gt;J$1,მონაცემები!$AF247="")*((J$1-მონაცემები!$I247)/365)),0)</f>
        <v>0</v>
      </c>
      <c r="K247" s="8">
        <f>IF(მონაცემები!$I247&lt;&gt;"არ დაწყებულა",((K$1&gt;მონაცემები!$I247)*OR(მონაცემები!$AF247&gt;K$1,მონაცემები!$AF247="")*((K$1-მონაცემები!$I247)/365)),0)</f>
        <v>0</v>
      </c>
      <c r="L247" s="8">
        <f>IF(მონაცემები!$I247&lt;&gt;"არ დაწყებულა",((L$1&gt;მონაცემები!$I247)*OR(მონაცემები!$AF247&gt;L$1,მონაცემები!$AF247="")*((L$1-მონაცემები!$I247)/365)),0)</f>
        <v>0</v>
      </c>
      <c r="M247" s="8">
        <f>IF(მონაცემები!$I247&lt;&gt;"არ დაწყებულა",((M$1&gt;მონაცემები!$I247)*OR(მონაცემები!$AF247&gt;M$1,მონაცემები!$AF247="")*((M$1-მონაცემები!$I247)/365)),0)</f>
        <v>0</v>
      </c>
      <c r="N247" s="8">
        <f>IF(მონაცემები!$I247&lt;&gt;"არ დაწყებულა",((N$1&gt;მონაცემები!$I247)*OR(მონაცემები!$AF247&gt;N$1,მონაცემები!$AF247="")*((N$1-მონაცემები!$I247)/365)),0)</f>
        <v>0</v>
      </c>
      <c r="O247" s="8">
        <f>IF(მონაცემები!$I247&lt;&gt;"არ დაწყებულა",((O$1&gt;მონაცემები!$I247)*OR(მონაცემები!$AF247&gt;O$1,მონაცემები!$AF247="")*((O$1-მონაცემები!$I247)/365)),0)</f>
        <v>0</v>
      </c>
      <c r="P247" s="8">
        <f>IF(მონაცემები!$I247&lt;&gt;"არ დაწყებულა",((P$1&gt;მონაცემები!$I247)*OR(მონაცემები!$AF247&gt;P$1,მონაცემები!$AF247="")*((P$1-მონაცემები!$I247)/365)),0)</f>
        <v>0</v>
      </c>
      <c r="Q247" s="8">
        <f>IF(მონაცემები!$I247&lt;&gt;"არ დაწყებულა",((Q$1&gt;მონაცემები!$I247)*OR(მონაცემები!$AF247&gt;Q$1,მონაცემები!$AF247="")*((Q$1-მონაცემები!$I247)/365)),0)</f>
        <v>0</v>
      </c>
      <c r="R247" s="8">
        <f>IF(მონაცემები!$I247&lt;&gt;"არ დაწყებულა",((R$1&gt;მონაცემები!$I247)*OR(მონაცემები!$AF247&gt;R$1,მონაცემები!$AF247="")*((R$1-მონაცემები!$I247)/365)),0)</f>
        <v>0</v>
      </c>
      <c r="S247" s="8">
        <f>IF(მონაცემები!$I247&lt;&gt;"არ დაწყებულა",((S$1&gt;მონაცემები!$I247)*OR(მონაცემები!$AF247&gt;S$1,მონაცემები!$AF247="")*((S$1-მონაცემები!$I247)/365)),0)</f>
        <v>0</v>
      </c>
      <c r="T247" s="8">
        <f>IF(მონაცემები!$I247&lt;&gt;"არ დაწყებულა",((T$1&gt;მონაცემები!$I247)*OR(მონაცემები!$AF247&gt;T$1,მონაცემები!$AF247="")*((T$1-მონაცემები!$I247)/365)),0)</f>
        <v>0</v>
      </c>
      <c r="U247" s="8">
        <f>IF(მონაცემები!$I247&lt;&gt;"არ დაწყებულა",((U$1&gt;მონაცემები!$I247)*OR(მონაცემები!$AF247&gt;U$1,მონაცემები!$AF247="")*((U$1-მონაცემები!$I247)/365)),0)</f>
        <v>0</v>
      </c>
      <c r="V247" s="8">
        <f>IF(მონაცემები!$I247&lt;&gt;"არ დაწყებულა",((V$1&gt;მონაცემები!$I247)*OR(მონაცემები!$AF247&gt;V$1,მონაცემები!$AF247="")*((V$1-მონაცემები!$I247)/365)),0)</f>
        <v>0</v>
      </c>
      <c r="W247" s="8">
        <f>IF(მონაცემები!$I247&lt;&gt;"არ დაწყებულა",((W$1&gt;მონაცემები!$I247)*OR(მონაცემები!$AF247&gt;W$1,მონაცემები!$AF247="")*((W$1-მონაცემები!$I247)/365)),0)</f>
        <v>0</v>
      </c>
      <c r="X247" s="8">
        <f>IF(მონაცემები!$I247&lt;&gt;"არ დაწყებულა",((X$1&gt;მონაცემები!$I247)*OR(მონაცემები!$AF247&gt;X$1,მონაცემები!$AF247="")*((X$1-მონაცემები!$I247)/365)),0)</f>
        <v>0</v>
      </c>
      <c r="Y247" s="8">
        <f>IF(მონაცემები!$I247&lt;&gt;"არ დაწყებულა",((Y$1&gt;მონაცემები!$I247)*OR(მონაცემები!$AF247&gt;Y$1,მონაცემები!$AF247="")*((Y$1-მონაცემები!$I247)/365)),0)</f>
        <v>0</v>
      </c>
      <c r="Z247" s="8">
        <f>IF(მონაცემები!$I247&lt;&gt;"არ დაწყებულა",((Z$1&gt;მონაცემები!$I247)*OR(მონაცემები!$AF247&gt;Z$1,მონაცემები!$AF247="")*((Z$1-მონაცემები!$I247)/365)),0)</f>
        <v>0</v>
      </c>
      <c r="AA247" s="8">
        <f>IF(მონაცემები!$I247&lt;&gt;"არ დაწყებულა",((AA$1&gt;მონაცემები!$I247)*OR(მონაცემები!$AF247&gt;AA$1,მონაცემები!$AF247="")*((AA$1-მონაცემები!$I247)/365)),0)</f>
        <v>0</v>
      </c>
      <c r="AB247" s="8">
        <f>IF(მონაცემები!$I247&lt;&gt;"არ დაწყებულა",((AB$1&gt;მონაცემები!$I247)*OR(მონაცემები!$AF247&gt;AB$1,მონაცემები!$AF247="")*((AB$1-მონაცემები!$I247)/365)),0)</f>
        <v>0</v>
      </c>
      <c r="AC247" s="8">
        <f>IF(მონაცემები!$I247&lt;&gt;"არ დაწყებულა",((AC$1&gt;მონაცემები!$I247)*OR(მონაცემები!$AF247&gt;AC$1,მონაცემები!$AF247="")*((AC$1-მონაცემები!$I247)/365)),0)</f>
        <v>0</v>
      </c>
      <c r="AD247" s="8">
        <f>IF(მონაცემები!$I247&lt;&gt;"არ დაწყებულა",((AD$1&gt;მონაცემები!$I247)*OR(მონაცემები!$AF247&gt;AD$1,მონაცემები!$AF247="")*((AD$1-მონაცემები!$I247)/365)),0)</f>
        <v>0</v>
      </c>
      <c r="AE247" s="8">
        <f>IF(მონაცემები!$I247&lt;&gt;"არ დაწყებულა",((AE$1&gt;მონაცემები!$I247)*OR(მონაცემები!$AF247&gt;AE$1,მონაცემები!$AF247="")*((AE$1-მონაცემები!$I247)/365)),0)</f>
        <v>0</v>
      </c>
      <c r="AF247" s="8">
        <f>IF(მონაცემები!$I247&lt;&gt;"არ დაწყებულა",((AF$1&gt;მონაცემები!$I247)*OR(მონაცემები!$AF247&gt;AF$1,მონაცემები!$AF247="")*((AF$1-მონაცემები!$I247)/365)),0)</f>
        <v>0</v>
      </c>
      <c r="AG247" s="8">
        <f>IF(მონაცემები!$I247&lt;&gt;"არ დაწყებულა",((AG$1&gt;მონაცემები!$I247)*OR(მონაცემები!$AF247&gt;AG$1,მონაცემები!$AF247="")*((AG$1-მონაცემები!$I247)/365)),0)</f>
        <v>0</v>
      </c>
      <c r="AH247" s="8">
        <f>IF(მონაცემები!$I247&lt;&gt;"არ დაწყებულა",((AH$1&gt;მონაცემები!$I247)*OR(მონაცემები!$AF247&gt;AH$1,მონაცემები!$AF247="")*((AH$1-მონაცემები!$I247)/365)),0)</f>
        <v>0</v>
      </c>
      <c r="AI247" s="8">
        <f>IF(მონაცემები!$I247&lt;&gt;"არ დაწყებულა",((AI$1&gt;მონაცემები!$I247)*OR(მონაცემები!$AF247&gt;AI$1,მონაცემები!$AF247="")*((AI$1-მონაცემები!$I247)/365)),0)</f>
        <v>0</v>
      </c>
      <c r="AJ247" s="8">
        <f>IF(მონაცემები!$I247&lt;&gt;"არ დაწყებულა",((AJ$1&gt;მონაცემები!$I247)*OR(მონაცემები!$AF247&gt;AJ$1,მონაცემები!$AF247="")*((AJ$1-მონაცემები!$I247)/365)),0)</f>
        <v>0</v>
      </c>
      <c r="AK247" s="8">
        <f>IF(მონაცემები!$I247&lt;&gt;"არ დაწყებულა",((AK$1&gt;მონაცემები!$I247)*OR(მონაცემები!$AF247&gt;AK$1,მონაცემები!$AF247="")*((AK$1-მონაცემები!$I247)/365)),0)</f>
        <v>0</v>
      </c>
      <c r="AL247" s="8">
        <f>IF(მონაცემები!$I247&lt;&gt;"არ დაწყებულა",((AL$1&gt;მონაცემები!$I247)*OR(მონაცემები!$AF247&gt;AL$1,მონაცემები!$AF247="")*((AL$1-მონაცემები!$I247)/365)),0)</f>
        <v>0</v>
      </c>
      <c r="AM247" s="8">
        <f>IF(მონაცემები!$I247&lt;&gt;"არ დაწყებულა",((AM$1&gt;მონაცემები!$I247)*OR(მონაცემები!$AF247&gt;AM$1,მონაცემები!$AF247="")*((AM$1-მონაცემები!$I247)/365)),0)</f>
        <v>0</v>
      </c>
      <c r="AN247" s="8">
        <f>IF(მონაცემები!$I247&lt;&gt;"არ დაწყებულა",((AN$1&gt;მონაცემები!$I247)*OR(მონაცემები!$AF247&gt;AN$1,მონაცემები!$AF247="")*((AN$1-მონაცემები!$I247)/365)),0)</f>
        <v>0</v>
      </c>
      <c r="AO247" s="8">
        <f>IF(მონაცემები!$I247&lt;&gt;"არ დაწყებულა",((AO$1&gt;მონაცემები!$I247)*OR(მონაცემები!$AF247&gt;AO$1,მონაცემები!$AF247="")*((AO$1-მონაცემები!$I247)/365)),0)</f>
        <v>0</v>
      </c>
      <c r="AP247" s="8">
        <f>IF(მონაცემები!$I247&lt;&gt;"არ დაწყებულა",((AP$1&gt;მონაცემები!$I247)*OR(მონაცემები!$AF247&gt;AP$1,მონაცემები!$AF247="")*((AP$1-მონაცემები!$I247)/365)),0)</f>
        <v>0</v>
      </c>
      <c r="AQ247" s="8">
        <f>IF(მონაცემები!$I247&lt;&gt;"არ დაწყებულა",((AQ$1&gt;მონაცემები!$I247)*OR(მონაცემები!$AF247&gt;AQ$1,მონაცემები!$AF247="")*((AQ$1-მონაცემები!$I247)/365)),0)</f>
        <v>0</v>
      </c>
      <c r="AR247" s="8">
        <f>IF(მონაცემები!$I247&lt;&gt;"არ დაწყებულა",((AR$1&gt;მონაცემები!$I247)*OR(მონაცემები!$AF247&gt;AR$1,მონაცემები!$AF247="")*((AR$1-მონაცემები!$I247)/365)),0)</f>
        <v>0</v>
      </c>
      <c r="AS247" s="8">
        <f>IF(მონაცემები!$I247&lt;&gt;"არ დაწყებულა",((AS$1&gt;მონაცემები!$I247)*OR(მონაცემები!$AF247&gt;AS$1,მონაცემები!$AF247="")*((AS$1-მონაცემები!$I247)/365)),0)</f>
        <v>0</v>
      </c>
      <c r="AT247" s="8">
        <f>IF(მონაცემები!$I247&lt;&gt;"არ დაწყებულა",((AT$1&gt;მონაცემები!$I247)*OR(მონაცემები!$AF247&gt;AT$1,მონაცემები!$AF247="")*((AT$1-მონაცემები!$I247)/365)),0)</f>
        <v>0</v>
      </c>
      <c r="AU247" s="8">
        <f>IF(მონაცემები!$I247&lt;&gt;"არ დაწყებულა",((AU$1&gt;მონაცემები!$I247)*OR(მონაცემები!$AF247&gt;AU$1,მონაცემები!$AF247="")*((AU$1-მონაცემები!$I247)/365)),0)</f>
        <v>0</v>
      </c>
      <c r="AV247" s="8">
        <f>IF(მონაცემები!$I247&lt;&gt;"არ დაწყებულა",((AV$1&gt;მონაცემები!$I247)*OR(მონაცემები!$AF247&gt;AV$1,მონაცემები!$AF247="")*((AV$1-მონაცემები!$I247)/365)),0)</f>
        <v>0</v>
      </c>
      <c r="AW247" s="8">
        <f>IF(მონაცემები!$I247&lt;&gt;"არ დაწყებულა",((AW$1&gt;მონაცემები!$I247)*OR(მონაცემები!$AF247&gt;AW$1,მონაცემები!$AF247="")*((AW$1-მონაცემები!$I247)/365)),0)</f>
        <v>0</v>
      </c>
      <c r="AX247" s="8">
        <f>IF(მონაცემები!$I247&lt;&gt;"არ დაწყებულა",((AX$1&gt;მონაცემები!$I247)*OR(მონაცემები!$AF247&gt;AX$1,მონაცემები!$AF247="")*((AX$1-მონაცემები!$I247)/365)),0)</f>
        <v>0</v>
      </c>
      <c r="AY247" s="8">
        <f>IF(მონაცემები!$I247&lt;&gt;"არ დაწყებულა",((AY$1&gt;მონაცემები!$I247)*OR(მონაცემები!$AF247&gt;AY$1,მონაცემები!$AF247="")*((AY$1-მონაცემები!$I247)/365)),0)</f>
        <v>0</v>
      </c>
      <c r="AZ247" s="8">
        <f>IF(მონაცემები!$I247&lt;&gt;"არ დაწყებულა",((AZ$1&gt;მონაცემები!$I247)*OR(მონაცემები!$AF247&gt;AZ$1,მონაცემები!$AF247="")*((AZ$1-მონაცემები!$I247)/365)),0)</f>
        <v>0</v>
      </c>
      <c r="BA247" s="8">
        <f>IF(მონაცემები!$I247&lt;&gt;"არ დაწყებულა",((BA$1&gt;მონაცემები!$I247)*OR(მონაცემები!$AF247&gt;BA$1,მონაცემები!$AF247="")*((BA$1-მონაცემები!$I247)/365)),0)</f>
        <v>0</v>
      </c>
      <c r="BB247" s="8">
        <f>IF(მონაცემები!$I247&lt;&gt;"არ დაწყებულა",((BB$1&gt;მონაცემები!$I247)*OR(მონაცემები!$AF247&gt;BB$1,მონაცემები!$AF247="")*((BB$1-მონაცემები!$I247)/365)),0)</f>
        <v>0</v>
      </c>
      <c r="BC247" s="8">
        <f>IF(მონაცემები!$I247&lt;&gt;"არ დაწყებულა",((BC$1&gt;მონაცემები!$I247)*OR(მონაცემები!$AF247&gt;BC$1,მონაცემები!$AF247="")*((BC$1-მონაცემები!$I247)/365)),0)</f>
        <v>0</v>
      </c>
      <c r="BD247" s="8">
        <f>IF(მონაცემები!$I247&lt;&gt;"არ დაწყებულა",((BD$1&gt;მონაცემები!$I247)*OR(მონაცემები!$AF247&gt;BD$1,მონაცემები!$AF247="")*((BD$1-მონაცემები!$I247)/365)),0)</f>
        <v>0</v>
      </c>
    </row>
    <row r="248" spans="2:56">
      <c r="B248" s="8">
        <f>IF(მონაცემები!$I248&lt;&gt;"არ დაწყებულა",((B$1&gt;მონაცემები!$I248)*OR(მონაცემები!$AF248&gt;B$1,მონაცემები!$AF248="")*((B$1-მონაცემები!$I248)/365)),0)</f>
        <v>1.4876712328767123</v>
      </c>
      <c r="C248" s="8">
        <f>IF(მონაცემები!$I248&lt;&gt;"არ დაწყებულა",((C$1&gt;მონაცემები!$I248)*OR(მონაცემები!$AF248&gt;C$1,მონაცემები!$AF248="")*((C$1-მონაცემები!$I248)/365)),0)</f>
        <v>1.5726027397260274</v>
      </c>
      <c r="D248" s="8">
        <f>IF(მონაცემები!$I248&lt;&gt;"არ დაწყებულა",((D$1&gt;მონაცემები!$I248)*OR(მონაცემები!$AF248&gt;D$1,მონაცემები!$AF248="")*((D$1-მონაცემები!$I248)/365)),0)</f>
        <v>1.6493150684931508</v>
      </c>
      <c r="E248" s="8">
        <f>IF(მონაცემები!$I248&lt;&gt;"არ დაწყებულა",((E$1&gt;მონაცემები!$I248)*OR(მონაცემები!$AF248&gt;E$1,მონაცემები!$AF248="")*((E$1-მონაცემები!$I248)/365)),0)</f>
        <v>1.7342465753424658</v>
      </c>
      <c r="F248" s="8">
        <f>IF(მონაცემები!$I248&lt;&gt;"არ დაწყებულა",((F$1&gt;მონაცემები!$I248)*OR(მონაცემები!$AF248&gt;F$1,მონაცემები!$AF248="")*((F$1-მონაცემები!$I248)/365)),0)</f>
        <v>1.8164383561643835</v>
      </c>
      <c r="G248" s="8">
        <f>IF(მონაცემები!$I248&lt;&gt;"არ დაწყებულა",((G$1&gt;მონაცემები!$I248)*OR(მონაცემები!$AF248&gt;G$1,მონაცემები!$AF248="")*((G$1-მონაცემები!$I248)/365)),0)</f>
        <v>1.9013698630136986</v>
      </c>
      <c r="H248" s="8">
        <f>IF(მონაცემები!$I248&lt;&gt;"არ დაწყებულა",((H$1&gt;მონაცემები!$I248)*OR(მონაცემები!$AF248&gt;H$1,მონაცემები!$AF248="")*((H$1-მონაცემები!$I248)/365)),0)</f>
        <v>1.9835616438356165</v>
      </c>
      <c r="I248" s="8">
        <f>IF(მონაცემები!$I248&lt;&gt;"არ დაწყებულა",((I$1&gt;მონაცემები!$I248)*OR(მონაცემები!$AF248&gt;I$1,მონაცემები!$AF248="")*((I$1-მონაცემები!$I248)/365)),0)</f>
        <v>2.0684931506849313</v>
      </c>
      <c r="J248" s="8">
        <f>IF(მონაცემები!$I248&lt;&gt;"არ დაწყებულა",((J$1&gt;მონაცემები!$I248)*OR(მონაცემები!$AF248&gt;J$1,მონაცემები!$AF248="")*((J$1-მონაცემები!$I248)/365)),0)</f>
        <v>2.1534246575342464</v>
      </c>
      <c r="K248" s="8">
        <f>IF(მონაცემები!$I248&lt;&gt;"არ დაწყებულა",((K$1&gt;მონაცემები!$I248)*OR(მონაცემები!$AF248&gt;K$1,მონაცემები!$AF248="")*((K$1-მონაცემები!$I248)/365)),0)</f>
        <v>2.2356164383561645</v>
      </c>
      <c r="L248" s="8">
        <f>IF(მონაცემები!$I248&lt;&gt;"არ დაწყებულა",((L$1&gt;მონაცემები!$I248)*OR(მონაცემები!$AF248&gt;L$1,მონაცემები!$AF248="")*((L$1-მონაცემები!$I248)/365)),0)</f>
        <v>2.3205479452054796</v>
      </c>
      <c r="M248" s="8">
        <f>IF(მონაცემები!$I248&lt;&gt;"არ დაწყებულა",((M$1&gt;მონაცემები!$I248)*OR(მონაცემები!$AF248&gt;M$1,მონაცემები!$AF248="")*((M$1-მონაცემები!$I248)/365)),0)</f>
        <v>2.4027397260273973</v>
      </c>
      <c r="N248" s="8">
        <f>IF(მონაცემები!$I248&lt;&gt;"არ დაწყებულა",((N$1&gt;მონაცემები!$I248)*OR(მონაცემები!$AF248&gt;N$1,მონაცემები!$AF248="")*((N$1-მონაცემები!$I248)/365)),0)</f>
        <v>2.4876712328767123</v>
      </c>
      <c r="O248" s="8">
        <f>IF(მონაცემები!$I248&lt;&gt;"არ დაწყებულა",((O$1&gt;მონაცემები!$I248)*OR(მონაცემები!$AF248&gt;O$1,მონაცემები!$AF248="")*((O$1-მონაცემები!$I248)/365)),0)</f>
        <v>2.5726027397260274</v>
      </c>
      <c r="P248" s="8">
        <f>IF(მონაცემები!$I248&lt;&gt;"არ დაწყებულა",((P$1&gt;მონაცემები!$I248)*OR(მონაცემები!$AF248&gt;P$1,მონაცემები!$AF248="")*((P$1-მონაცემები!$I248)/365)),0)</f>
        <v>2.6520547945205482</v>
      </c>
      <c r="Q248" s="8">
        <f>IF(მონაცემები!$I248&lt;&gt;"არ დაწყებულა",((Q$1&gt;მონაცემები!$I248)*OR(მონაცემები!$AF248&gt;Q$1,მონაცემები!$AF248="")*((Q$1-მონაცემები!$I248)/365)),0)</f>
        <v>2.7369863013698632</v>
      </c>
      <c r="R248" s="8">
        <f>IF(მონაცემები!$I248&lt;&gt;"არ დაწყებულა",((R$1&gt;მონაცემები!$I248)*OR(მონაცემები!$AF248&gt;R$1,მონაცემები!$AF248="")*((R$1-მონაცემები!$I248)/365)),0)</f>
        <v>2.8191780821917809</v>
      </c>
      <c r="S248" s="8">
        <f>IF(მონაცემები!$I248&lt;&gt;"არ დაწყებულა",((S$1&gt;მონაცემები!$I248)*OR(მონაცემები!$AF248&gt;S$1,მონაცემები!$AF248="")*((S$1-მონაცემები!$I248)/365)),0)</f>
        <v>2.904109589041096</v>
      </c>
      <c r="T248" s="8">
        <f>IF(მონაცემები!$I248&lt;&gt;"არ დაწყებულა",((T$1&gt;მონაცემები!$I248)*OR(მონაცემები!$AF248&gt;T$1,მონაცემები!$AF248="")*((T$1-მონაცემები!$I248)/365)),0)</f>
        <v>2.9863013698630136</v>
      </c>
      <c r="U248" s="8">
        <f>IF(მონაცემები!$I248&lt;&gt;"არ დაწყებულა",((U$1&gt;მონაცემები!$I248)*OR(მონაცემები!$AF248&gt;U$1,მონაცემები!$AF248="")*((U$1-მონაცემები!$I248)/365)),0)</f>
        <v>3.0712328767123287</v>
      </c>
      <c r="V248" s="8">
        <f>IF(მონაცემები!$I248&lt;&gt;"არ დაწყებულა",((V$1&gt;მონაცემები!$I248)*OR(მონაცემები!$AF248&gt;V$1,მონაცემები!$AF248="")*((V$1-მონაცემები!$I248)/365)),0)</f>
        <v>3.1561643835616437</v>
      </c>
      <c r="W248" s="8">
        <f>IF(მონაცემები!$I248&lt;&gt;"არ დაწყებულა",((W$1&gt;მონაცემები!$I248)*OR(მონაცემები!$AF248&gt;W$1,მონაცემები!$AF248="")*((W$1-მონაცემები!$I248)/365)),0)</f>
        <v>3.2383561643835614</v>
      </c>
      <c r="X248" s="8">
        <f>IF(მონაცემები!$I248&lt;&gt;"არ დაწყებულა",((X$1&gt;მონაცემები!$I248)*OR(მონაცემები!$AF248&gt;X$1,მონაცემები!$AF248="")*((X$1-მონაცემები!$I248)/365)),0)</f>
        <v>3.3232876712328765</v>
      </c>
      <c r="Y248" s="8">
        <f>IF(მონაცემები!$I248&lt;&gt;"არ დაწყებულა",((Y$1&gt;მონაცემები!$I248)*OR(მონაცემები!$AF248&gt;Y$1,მონაცემები!$AF248="")*((Y$1-მონაცემები!$I248)/365)),0)</f>
        <v>3.4054794520547946</v>
      </c>
      <c r="Z248" s="8">
        <f>IF(მონაცემები!$I248&lt;&gt;"არ დაწყებულა",((Z$1&gt;მონაცემები!$I248)*OR(მონაცემები!$AF248&gt;Z$1,მონაცემები!$AF248="")*((Z$1-მონაცემები!$I248)/365)),0)</f>
        <v>3.4904109589041097</v>
      </c>
      <c r="AA248" s="8">
        <f>IF(მონაცემები!$I248&lt;&gt;"არ დაწყებულა",((AA$1&gt;მონაცემები!$I248)*OR(მონაცემები!$AF248&gt;AA$1,მონაცემები!$AF248="")*((AA$1-მონაცემები!$I248)/365)),0)</f>
        <v>3.5753424657534247</v>
      </c>
      <c r="AB248" s="8">
        <f>IF(მონაცემები!$I248&lt;&gt;"არ დაწყებულა",((AB$1&gt;მონაცემები!$I248)*OR(მონაცემები!$AF248&gt;AB$1,მონაცემები!$AF248="")*((AB$1-მონაცემები!$I248)/365)),0)</f>
        <v>3.6520547945205482</v>
      </c>
      <c r="AC248" s="8">
        <f>IF(მონაცემები!$I248&lt;&gt;"არ დაწყებულა",((AC$1&gt;მონაცემები!$I248)*OR(მონაცემები!$AF248&gt;AC$1,მონაცემები!$AF248="")*((AC$1-მონაცემები!$I248)/365)),0)</f>
        <v>3.7369863013698632</v>
      </c>
      <c r="AD248" s="8">
        <f>IF(მონაცემები!$I248&lt;&gt;"არ დაწყებულა",((AD$1&gt;მონაცემები!$I248)*OR(მონაცემები!$AF248&gt;AD$1,მონაცემები!$AF248="")*((AD$1-მონაცემები!$I248)/365)),0)</f>
        <v>3.8191780821917809</v>
      </c>
      <c r="AE248" s="8">
        <f>IF(მონაცემები!$I248&lt;&gt;"არ დაწყებულა",((AE$1&gt;მონაცემები!$I248)*OR(მონაცემები!$AF248&gt;AE$1,მონაცემები!$AF248="")*((AE$1-მონაცემები!$I248)/365)),0)</f>
        <v>3.904109589041096</v>
      </c>
      <c r="AF248" s="8">
        <f>IF(მონაცემები!$I248&lt;&gt;"არ დაწყებულა",((AF$1&gt;მონაცემები!$I248)*OR(მონაცემები!$AF248&gt;AF$1,მონაცემები!$AF248="")*((AF$1-მონაცემები!$I248)/365)),0)</f>
        <v>3.9863013698630136</v>
      </c>
      <c r="AG248" s="8">
        <f>IF(მონაცემები!$I248&lt;&gt;"არ დაწყებულა",((AG$1&gt;მონაცემები!$I248)*OR(მონაცემები!$AF248&gt;AG$1,მონაცემები!$AF248="")*((AG$1-მონაცემები!$I248)/365)),0)</f>
        <v>4.0712328767123287</v>
      </c>
      <c r="AH248" s="8">
        <f>IF(მონაცემები!$I248&lt;&gt;"არ დაწყებულა",((AH$1&gt;მონაცემები!$I248)*OR(მონაცემები!$AF248&gt;AH$1,მონაცემები!$AF248="")*((AH$1-მონაცემები!$I248)/365)),0)</f>
        <v>4.1561643835616442</v>
      </c>
      <c r="AI248" s="8">
        <f>IF(მონაცემები!$I248&lt;&gt;"არ დაწყებულა",((AI$1&gt;მონაცემები!$I248)*OR(მონაცემები!$AF248&gt;AI$1,მონაცემები!$AF248="")*((AI$1-მონაცემები!$I248)/365)),0)</f>
        <v>4.2383561643835614</v>
      </c>
      <c r="AJ248" s="8">
        <f>IF(მონაცემები!$I248&lt;&gt;"არ დაწყებულა",((AJ$1&gt;მონაცემები!$I248)*OR(მონაცემები!$AF248&gt;AJ$1,მონაცემები!$AF248="")*((AJ$1-მონაცემები!$I248)/365)),0)</f>
        <v>4.3232876712328769</v>
      </c>
      <c r="AK248" s="8">
        <f>IF(მონაცემები!$I248&lt;&gt;"არ დაწყებულა",((AK$1&gt;მონაცემები!$I248)*OR(მონაცემები!$AF248&gt;AK$1,მონაცემები!$AF248="")*((AK$1-მონაცემები!$I248)/365)),0)</f>
        <v>4.4054794520547942</v>
      </c>
      <c r="AL248" s="8">
        <f>IF(მონაცემები!$I248&lt;&gt;"არ დაწყებულა",((AL$1&gt;მონაცემები!$I248)*OR(მონაცემები!$AF248&gt;AL$1,მონაცემები!$AF248="")*((AL$1-მონაცემები!$I248)/365)),0)</f>
        <v>4.4904109589041097</v>
      </c>
      <c r="AM248" s="8">
        <f>IF(მონაცემები!$I248&lt;&gt;"არ დაწყებულა",((AM$1&gt;მონაცემები!$I248)*OR(მონაცემები!$AF248&gt;AM$1,მონაცემები!$AF248="")*((AM$1-მონაცემები!$I248)/365)),0)</f>
        <v>4.5753424657534243</v>
      </c>
      <c r="AN248" s="8">
        <f>IF(მონაცემები!$I248&lt;&gt;"არ დაწყებულა",((AN$1&gt;მონაცემები!$I248)*OR(მონაცემები!$AF248&gt;AN$1,მონაცემები!$AF248="")*((AN$1-მონაცემები!$I248)/365)),0)</f>
        <v>4.6520547945205477</v>
      </c>
      <c r="AO248" s="8">
        <f>IF(მონაცემები!$I248&lt;&gt;"არ დაწყებულა",((AO$1&gt;მონაცემები!$I248)*OR(მონაცემები!$AF248&gt;AO$1,მონაცემები!$AF248="")*((AO$1-მონაცემები!$I248)/365)),0)</f>
        <v>0</v>
      </c>
      <c r="AP248" s="8">
        <f>IF(მონაცემები!$I248&lt;&gt;"არ დაწყებულა",((AP$1&gt;მონაცემები!$I248)*OR(მონაცემები!$AF248&gt;AP$1,მონაცემები!$AF248="")*((AP$1-მონაცემები!$I248)/365)),0)</f>
        <v>0</v>
      </c>
      <c r="AQ248" s="8">
        <f>IF(მონაცემები!$I248&lt;&gt;"არ დაწყებულა",((AQ$1&gt;მონაცემები!$I248)*OR(მონაცემები!$AF248&gt;AQ$1,მონაცემები!$AF248="")*((AQ$1-მონაცემები!$I248)/365)),0)</f>
        <v>0</v>
      </c>
      <c r="AR248" s="8">
        <f>IF(მონაცემები!$I248&lt;&gt;"არ დაწყებულა",((AR$1&gt;მონაცემები!$I248)*OR(მონაცემები!$AF248&gt;AR$1,მონაცემები!$AF248="")*((AR$1-მონაცემები!$I248)/365)),0)</f>
        <v>0</v>
      </c>
      <c r="AS248" s="8">
        <f>IF(მონაცემები!$I248&lt;&gt;"არ დაწყებულა",((AS$1&gt;მონაცემები!$I248)*OR(მონაცემები!$AF248&gt;AS$1,მონაცემები!$AF248="")*((AS$1-მონაცემები!$I248)/365)),0)</f>
        <v>0</v>
      </c>
      <c r="AT248" s="8">
        <f>IF(მონაცემები!$I248&lt;&gt;"არ დაწყებულა",((AT$1&gt;მონაცემები!$I248)*OR(მონაცემები!$AF248&gt;AT$1,მონაცემები!$AF248="")*((AT$1-მონაცემები!$I248)/365)),0)</f>
        <v>0</v>
      </c>
      <c r="AU248" s="8">
        <f>IF(მონაცემები!$I248&lt;&gt;"არ დაწყებულა",((AU$1&gt;მონაცემები!$I248)*OR(მონაცემები!$AF248&gt;AU$1,მონაცემები!$AF248="")*((AU$1-მონაცემები!$I248)/365)),0)</f>
        <v>0</v>
      </c>
      <c r="AV248" s="8">
        <f>IF(მონაცემები!$I248&lt;&gt;"არ დაწყებულა",((AV$1&gt;მონაცემები!$I248)*OR(მონაცემები!$AF248&gt;AV$1,მონაცემები!$AF248="")*((AV$1-მონაცემები!$I248)/365)),0)</f>
        <v>0</v>
      </c>
      <c r="AW248" s="8">
        <f>IF(მონაცემები!$I248&lt;&gt;"არ დაწყებულა",((AW$1&gt;მონაცემები!$I248)*OR(მონაცემები!$AF248&gt;AW$1,მონაცემები!$AF248="")*((AW$1-მონაცემები!$I248)/365)),0)</f>
        <v>0</v>
      </c>
      <c r="AX248" s="8">
        <f>IF(მონაცემები!$I248&lt;&gt;"არ დაწყებულა",((AX$1&gt;მონაცემები!$I248)*OR(მონაცემები!$AF248&gt;AX$1,მონაცემები!$AF248="")*((AX$1-მონაცემები!$I248)/365)),0)</f>
        <v>0</v>
      </c>
      <c r="AY248" s="8">
        <f>IF(მონაცემები!$I248&lt;&gt;"არ დაწყებულა",((AY$1&gt;მონაცემები!$I248)*OR(მონაცემები!$AF248&gt;AY$1,მონაცემები!$AF248="")*((AY$1-მონაცემები!$I248)/365)),0)</f>
        <v>0</v>
      </c>
      <c r="AZ248" s="8">
        <f>IF(მონაცემები!$I248&lt;&gt;"არ დაწყებულა",((AZ$1&gt;მონაცემები!$I248)*OR(მონაცემები!$AF248&gt;AZ$1,მონაცემები!$AF248="")*((AZ$1-მონაცემები!$I248)/365)),0)</f>
        <v>0</v>
      </c>
      <c r="BA248" s="8">
        <f>IF(მონაცემები!$I248&lt;&gt;"არ დაწყებულა",((BA$1&gt;მონაცემები!$I248)*OR(მონაცემები!$AF248&gt;BA$1,მონაცემები!$AF248="")*((BA$1-მონაცემები!$I248)/365)),0)</f>
        <v>0</v>
      </c>
      <c r="BB248" s="8">
        <f>IF(მონაცემები!$I248&lt;&gt;"არ დაწყებულა",((BB$1&gt;მონაცემები!$I248)*OR(მონაცემები!$AF248&gt;BB$1,მონაცემები!$AF248="")*((BB$1-მონაცემები!$I248)/365)),0)</f>
        <v>0</v>
      </c>
      <c r="BC248" s="8">
        <f>IF(მონაცემები!$I248&lt;&gt;"არ დაწყებულა",((BC$1&gt;მონაცემები!$I248)*OR(მონაცემები!$AF248&gt;BC$1,მონაცემები!$AF248="")*((BC$1-მონაცემები!$I248)/365)),0)</f>
        <v>0</v>
      </c>
      <c r="BD248" s="8">
        <f>IF(მონაცემები!$I248&lt;&gt;"არ დაწყებულა",((BD$1&gt;მონაცემები!$I248)*OR(მონაცემები!$AF248&gt;BD$1,მონაცემები!$AF248="")*((BD$1-მონაცემები!$I248)/365)),0)</f>
        <v>0</v>
      </c>
    </row>
    <row r="249" spans="2:56">
      <c r="B249" s="8">
        <f>IF(მონაცემები!$I249&lt;&gt;"არ დაწყებულა",((B$1&gt;მონაცემები!$I249)*OR(მონაცემები!$AF249&gt;B$1,მონაცემები!$AF249="")*((B$1-მონაცემები!$I249)/365)),0)</f>
        <v>0</v>
      </c>
      <c r="C249" s="8">
        <f>IF(მონაცემები!$I249&lt;&gt;"არ დაწყებულა",((C$1&gt;მონაცემები!$I249)*OR(მონაცემები!$AF249&gt;C$1,მონაცემები!$AF249="")*((C$1-მონაცემები!$I249)/365)),0)</f>
        <v>0</v>
      </c>
      <c r="D249" s="8">
        <f>IF(მონაცემები!$I249&lt;&gt;"არ დაწყებულა",((D$1&gt;მონაცემები!$I249)*OR(მონაცემები!$AF249&gt;D$1,მონაცემები!$AF249="")*((D$1-მონაცემები!$I249)/365)),0)</f>
        <v>0</v>
      </c>
      <c r="E249" s="8">
        <f>IF(მონაცემები!$I249&lt;&gt;"არ დაწყებულა",((E$1&gt;მონაცემები!$I249)*OR(მონაცემები!$AF249&gt;E$1,მონაცემები!$AF249="")*((E$1-მონაცემები!$I249)/365)),0)</f>
        <v>0</v>
      </c>
      <c r="F249" s="8">
        <f>IF(მონაცემები!$I249&lt;&gt;"არ დაწყებულა",((F$1&gt;მონაცემები!$I249)*OR(მონაცემები!$AF249&gt;F$1,მონაცემები!$AF249="")*((F$1-მონაცემები!$I249)/365)),0)</f>
        <v>0</v>
      </c>
      <c r="G249" s="8">
        <f>IF(მონაცემები!$I249&lt;&gt;"არ დაწყებულა",((G$1&gt;მონაცემები!$I249)*OR(მონაცემები!$AF249&gt;G$1,მონაცემები!$AF249="")*((G$1-მონაცემები!$I249)/365)),0)</f>
        <v>0</v>
      </c>
      <c r="H249" s="8">
        <f>IF(მონაცემები!$I249&lt;&gt;"არ დაწყებულა",((H$1&gt;მონაცემები!$I249)*OR(მონაცემები!$AF249&gt;H$1,მონაცემები!$AF249="")*((H$1-მონაცემები!$I249)/365)),0)</f>
        <v>0</v>
      </c>
      <c r="I249" s="8">
        <f>IF(მონაცემები!$I249&lt;&gt;"არ დაწყებულა",((I$1&gt;მონაცემები!$I249)*OR(მონაცემები!$AF249&gt;I$1,მონაცემები!$AF249="")*((I$1-მონაცემები!$I249)/365)),0)</f>
        <v>0</v>
      </c>
      <c r="J249" s="8">
        <f>IF(მონაცემები!$I249&lt;&gt;"არ დაწყებულა",((J$1&gt;მონაცემები!$I249)*OR(მონაცემები!$AF249&gt;J$1,მონაცემები!$AF249="")*((J$1-მონაცემები!$I249)/365)),0)</f>
        <v>0</v>
      </c>
      <c r="K249" s="8">
        <f>IF(მონაცემები!$I249&lt;&gt;"არ დაწყებულა",((K$1&gt;მონაცემები!$I249)*OR(მონაცემები!$AF249&gt;K$1,მონაცემები!$AF249="")*((K$1-მონაცემები!$I249)/365)),0)</f>
        <v>0</v>
      </c>
      <c r="L249" s="8">
        <f>IF(მონაცემები!$I249&lt;&gt;"არ დაწყებულა",((L$1&gt;მონაცემები!$I249)*OR(მონაცემები!$AF249&gt;L$1,მონაცემები!$AF249="")*((L$1-მონაცემები!$I249)/365)),0)</f>
        <v>0</v>
      </c>
      <c r="M249" s="8">
        <f>IF(მონაცემები!$I249&lt;&gt;"არ დაწყებულა",((M$1&gt;მონაცემები!$I249)*OR(მონაცემები!$AF249&gt;M$1,მონაცემები!$AF249="")*((M$1-მონაცემები!$I249)/365)),0)</f>
        <v>0</v>
      </c>
      <c r="N249" s="8">
        <f>IF(მონაცემები!$I249&lt;&gt;"არ დაწყებულა",((N$1&gt;მონაცემები!$I249)*OR(მონაცემები!$AF249&gt;N$1,მონაცემები!$AF249="")*((N$1-მონაცემები!$I249)/365)),0)</f>
        <v>0</v>
      </c>
      <c r="O249" s="8">
        <f>IF(მონაცემები!$I249&lt;&gt;"არ დაწყებულა",((O$1&gt;მონაცემები!$I249)*OR(მონაცემები!$AF249&gt;O$1,მონაცემები!$AF249="")*((O$1-მონაცემები!$I249)/365)),0)</f>
        <v>0</v>
      </c>
      <c r="P249" s="8">
        <f>IF(მონაცემები!$I249&lt;&gt;"არ დაწყებულა",((P$1&gt;მონაცემები!$I249)*OR(მონაცემები!$AF249&gt;P$1,მონაცემები!$AF249="")*((P$1-მონაცემები!$I249)/365)),0)</f>
        <v>0</v>
      </c>
      <c r="Q249" s="8">
        <f>IF(მონაცემები!$I249&lt;&gt;"არ დაწყებულა",((Q$1&gt;მონაცემები!$I249)*OR(მონაცემები!$AF249&gt;Q$1,მონაცემები!$AF249="")*((Q$1-მონაცემები!$I249)/365)),0)</f>
        <v>0</v>
      </c>
      <c r="R249" s="8">
        <f>IF(მონაცემები!$I249&lt;&gt;"არ დაწყებულა",((R$1&gt;მონაცემები!$I249)*OR(მონაცემები!$AF249&gt;R$1,მონაცემები!$AF249="")*((R$1-მონაცემები!$I249)/365)),0)</f>
        <v>0</v>
      </c>
      <c r="S249" s="8">
        <f>IF(მონაცემები!$I249&lt;&gt;"არ დაწყებულა",((S$1&gt;მონაცემები!$I249)*OR(მონაცემები!$AF249&gt;S$1,მონაცემები!$AF249="")*((S$1-მონაცემები!$I249)/365)),0)</f>
        <v>0</v>
      </c>
      <c r="T249" s="8">
        <f>IF(მონაცემები!$I249&lt;&gt;"არ დაწყებულა",((T$1&gt;მონაცემები!$I249)*OR(მონაცემები!$AF249&gt;T$1,მონაცემები!$AF249="")*((T$1-მონაცემები!$I249)/365)),0)</f>
        <v>0</v>
      </c>
      <c r="U249" s="8">
        <f>IF(მონაცემები!$I249&lt;&gt;"არ დაწყებულა",((U$1&gt;მონაცემები!$I249)*OR(მონაცემები!$AF249&gt;U$1,მონაცემები!$AF249="")*((U$1-მონაცემები!$I249)/365)),0)</f>
        <v>0</v>
      </c>
      <c r="V249" s="8">
        <f>IF(მონაცემები!$I249&lt;&gt;"არ დაწყებულა",((V$1&gt;მონაცემები!$I249)*OR(მონაცემები!$AF249&gt;V$1,მონაცემები!$AF249="")*((V$1-მონაცემები!$I249)/365)),0)</f>
        <v>0</v>
      </c>
      <c r="W249" s="8">
        <f>IF(მონაცემები!$I249&lt;&gt;"არ დაწყებულა",((W$1&gt;მონაცემები!$I249)*OR(მონაცემები!$AF249&gt;W$1,მონაცემები!$AF249="")*((W$1-მონაცემები!$I249)/365)),0)</f>
        <v>0</v>
      </c>
      <c r="X249" s="8">
        <f>IF(მონაცემები!$I249&lt;&gt;"არ დაწყებულა",((X$1&gt;მონაცემები!$I249)*OR(მონაცემები!$AF249&gt;X$1,მონაცემები!$AF249="")*((X$1-მონაცემები!$I249)/365)),0)</f>
        <v>0</v>
      </c>
      <c r="Y249" s="8">
        <f>IF(მონაცემები!$I249&lt;&gt;"არ დაწყებულა",((Y$1&gt;მონაცემები!$I249)*OR(მონაცემები!$AF249&gt;Y$1,მონაცემები!$AF249="")*((Y$1-მონაცემები!$I249)/365)),0)</f>
        <v>0</v>
      </c>
      <c r="Z249" s="8">
        <f>IF(მონაცემები!$I249&lt;&gt;"არ დაწყებულა",((Z$1&gt;მონაცემები!$I249)*OR(მონაცემები!$AF249&gt;Z$1,მონაცემები!$AF249="")*((Z$1-მონაცემები!$I249)/365)),0)</f>
        <v>0</v>
      </c>
      <c r="AA249" s="8">
        <f>IF(მონაცემები!$I249&lt;&gt;"არ დაწყებულა",((AA$1&gt;მონაცემები!$I249)*OR(მონაცემები!$AF249&gt;AA$1,მონაცემები!$AF249="")*((AA$1-მონაცემები!$I249)/365)),0)</f>
        <v>0</v>
      </c>
      <c r="AB249" s="8">
        <f>IF(მონაცემები!$I249&lt;&gt;"არ დაწყებულა",((AB$1&gt;მონაცემები!$I249)*OR(მონაცემები!$AF249&gt;AB$1,მონაცემები!$AF249="")*((AB$1-მონაცემები!$I249)/365)),0)</f>
        <v>0</v>
      </c>
      <c r="AC249" s="8">
        <f>IF(მონაცემები!$I249&lt;&gt;"არ დაწყებულა",((AC$1&gt;მონაცემები!$I249)*OR(მონაცემები!$AF249&gt;AC$1,მონაცემები!$AF249="")*((AC$1-მონაცემები!$I249)/365)),0)</f>
        <v>0</v>
      </c>
      <c r="AD249" s="8">
        <f>IF(მონაცემები!$I249&lt;&gt;"არ დაწყებულა",((AD$1&gt;მონაცემები!$I249)*OR(მონაცემები!$AF249&gt;AD$1,მონაცემები!$AF249="")*((AD$1-მონაცემები!$I249)/365)),0)</f>
        <v>0</v>
      </c>
      <c r="AE249" s="8">
        <f>IF(მონაცემები!$I249&lt;&gt;"არ დაწყებულა",((AE$1&gt;მონაცემები!$I249)*OR(მონაცემები!$AF249&gt;AE$1,მონაცემები!$AF249="")*((AE$1-მონაცემები!$I249)/365)),0)</f>
        <v>0</v>
      </c>
      <c r="AF249" s="8">
        <f>IF(მონაცემები!$I249&lt;&gt;"არ დაწყებულა",((AF$1&gt;მონაცემები!$I249)*OR(მონაცემები!$AF249&gt;AF$1,მონაცემები!$AF249="")*((AF$1-მონაცემები!$I249)/365)),0)</f>
        <v>0</v>
      </c>
      <c r="AG249" s="8">
        <f>IF(მონაცემები!$I249&lt;&gt;"არ დაწყებულა",((AG$1&gt;მონაცემები!$I249)*OR(მონაცემები!$AF249&gt;AG$1,მონაცემები!$AF249="")*((AG$1-მონაცემები!$I249)/365)),0)</f>
        <v>0</v>
      </c>
      <c r="AH249" s="8">
        <f>IF(მონაცემები!$I249&lt;&gt;"არ დაწყებულა",((AH$1&gt;მონაცემები!$I249)*OR(მონაცემები!$AF249&gt;AH$1,მონაცემები!$AF249="")*((AH$1-მონაცემები!$I249)/365)),0)</f>
        <v>0</v>
      </c>
      <c r="AI249" s="8">
        <f>IF(მონაცემები!$I249&lt;&gt;"არ დაწყებულა",((AI$1&gt;მონაცემები!$I249)*OR(მონაცემები!$AF249&gt;AI$1,მონაცემები!$AF249="")*((AI$1-მონაცემები!$I249)/365)),0)</f>
        <v>0</v>
      </c>
      <c r="AJ249" s="8">
        <f>IF(მონაცემები!$I249&lt;&gt;"არ დაწყებულა",((AJ$1&gt;მონაცემები!$I249)*OR(მონაცემები!$AF249&gt;AJ$1,მონაცემები!$AF249="")*((AJ$1-მონაცემები!$I249)/365)),0)</f>
        <v>0</v>
      </c>
      <c r="AK249" s="8">
        <f>IF(მონაცემები!$I249&lt;&gt;"არ დაწყებულა",((AK$1&gt;მონაცემები!$I249)*OR(მონაცემები!$AF249&gt;AK$1,მონაცემები!$AF249="")*((AK$1-მონაცემები!$I249)/365)),0)</f>
        <v>0</v>
      </c>
      <c r="AL249" s="8">
        <f>IF(მონაცემები!$I249&lt;&gt;"არ დაწყებულა",((AL$1&gt;მონაცემები!$I249)*OR(მონაცემები!$AF249&gt;AL$1,მონაცემები!$AF249="")*((AL$1-მონაცემები!$I249)/365)),0)</f>
        <v>0</v>
      </c>
      <c r="AM249" s="8">
        <f>IF(მონაცემები!$I249&lt;&gt;"არ დაწყებულა",((AM$1&gt;მონაცემები!$I249)*OR(მონაცემები!$AF249&gt;AM$1,მონაცემები!$AF249="")*((AM$1-მონაცემები!$I249)/365)),0)</f>
        <v>0</v>
      </c>
      <c r="AN249" s="8">
        <f>IF(მონაცემები!$I249&lt;&gt;"არ დაწყებულა",((AN$1&gt;მონაცემები!$I249)*OR(მონაცემები!$AF249&gt;AN$1,მონაცემები!$AF249="")*((AN$1-მონაცემები!$I249)/365)),0)</f>
        <v>0</v>
      </c>
      <c r="AO249" s="8">
        <f>IF(მონაცემები!$I249&lt;&gt;"არ დაწყებულა",((AO$1&gt;მონაცემები!$I249)*OR(მონაცემები!$AF249&gt;AO$1,მონაცემები!$AF249="")*((AO$1-მონაცემები!$I249)/365)),0)</f>
        <v>0</v>
      </c>
      <c r="AP249" s="8">
        <f>IF(მონაცემები!$I249&lt;&gt;"არ დაწყებულა",((AP$1&gt;მონაცემები!$I249)*OR(მონაცემები!$AF249&gt;AP$1,მონაცემები!$AF249="")*((AP$1-მონაცემები!$I249)/365)),0)</f>
        <v>0</v>
      </c>
      <c r="AQ249" s="8">
        <f>IF(მონაცემები!$I249&lt;&gt;"არ დაწყებულა",((AQ$1&gt;მონაცემები!$I249)*OR(მონაცემები!$AF249&gt;AQ$1,მონაცემები!$AF249="")*((AQ$1-მონაცემები!$I249)/365)),0)</f>
        <v>0</v>
      </c>
      <c r="AR249" s="8">
        <f>IF(მონაცემები!$I249&lt;&gt;"არ დაწყებულა",((AR$1&gt;მონაცემები!$I249)*OR(მონაცემები!$AF249&gt;AR$1,მონაცემები!$AF249="")*((AR$1-მონაცემები!$I249)/365)),0)</f>
        <v>0</v>
      </c>
      <c r="AS249" s="8">
        <f>IF(მონაცემები!$I249&lt;&gt;"არ დაწყებულა",((AS$1&gt;მონაცემები!$I249)*OR(მონაცემები!$AF249&gt;AS$1,მონაცემები!$AF249="")*((AS$1-მონაცემები!$I249)/365)),0)</f>
        <v>0</v>
      </c>
      <c r="AT249" s="8">
        <f>IF(მონაცემები!$I249&lt;&gt;"არ დაწყებულა",((AT$1&gt;მონაცემები!$I249)*OR(მონაცემები!$AF249&gt;AT$1,მონაცემები!$AF249="")*((AT$1-მონაცემები!$I249)/365)),0)</f>
        <v>0</v>
      </c>
      <c r="AU249" s="8">
        <f>IF(მონაცემები!$I249&lt;&gt;"არ დაწყებულა",((AU$1&gt;მონაცემები!$I249)*OR(მონაცემები!$AF249&gt;AU$1,მონაცემები!$AF249="")*((AU$1-მონაცემები!$I249)/365)),0)</f>
        <v>0</v>
      </c>
      <c r="AV249" s="8">
        <f>IF(მონაცემები!$I249&lt;&gt;"არ დაწყებულა",((AV$1&gt;მონაცემები!$I249)*OR(მონაცემები!$AF249&gt;AV$1,მონაცემები!$AF249="")*((AV$1-მონაცემები!$I249)/365)),0)</f>
        <v>0</v>
      </c>
      <c r="AW249" s="8">
        <f>IF(მონაცემები!$I249&lt;&gt;"არ დაწყებულა",((AW$1&gt;მონაცემები!$I249)*OR(მონაცემები!$AF249&gt;AW$1,მონაცემები!$AF249="")*((AW$1-მონაცემები!$I249)/365)),0)</f>
        <v>0</v>
      </c>
      <c r="AX249" s="8">
        <f>IF(მონაცემები!$I249&lt;&gt;"არ დაწყებულა",((AX$1&gt;მონაცემები!$I249)*OR(მონაცემები!$AF249&gt;AX$1,მონაცემები!$AF249="")*((AX$1-მონაცემები!$I249)/365)),0)</f>
        <v>0</v>
      </c>
      <c r="AY249" s="8">
        <f>IF(მონაცემები!$I249&lt;&gt;"არ დაწყებულა",((AY$1&gt;მონაცემები!$I249)*OR(მონაცემები!$AF249&gt;AY$1,მონაცემები!$AF249="")*((AY$1-მონაცემები!$I249)/365)),0)</f>
        <v>0</v>
      </c>
      <c r="AZ249" s="8">
        <f>IF(მონაცემები!$I249&lt;&gt;"არ დაწყებულა",((AZ$1&gt;მონაცემები!$I249)*OR(მონაცემები!$AF249&gt;AZ$1,მონაცემები!$AF249="")*((AZ$1-მონაცემები!$I249)/365)),0)</f>
        <v>0</v>
      </c>
      <c r="BA249" s="8">
        <f>IF(მონაცემები!$I249&lt;&gt;"არ დაწყებულა",((BA$1&gt;მონაცემები!$I249)*OR(მონაცემები!$AF249&gt;BA$1,მონაცემები!$AF249="")*((BA$1-მონაცემები!$I249)/365)),0)</f>
        <v>0</v>
      </c>
      <c r="BB249" s="8">
        <f>IF(მონაცემები!$I249&lt;&gt;"არ დაწყებულა",((BB$1&gt;მონაცემები!$I249)*OR(მონაცემები!$AF249&gt;BB$1,მონაცემები!$AF249="")*((BB$1-მონაცემები!$I249)/365)),0)</f>
        <v>0</v>
      </c>
      <c r="BC249" s="8">
        <f>IF(მონაცემები!$I249&lt;&gt;"არ დაწყებულა",((BC$1&gt;მონაცემები!$I249)*OR(მონაცემები!$AF249&gt;BC$1,მონაცემები!$AF249="")*((BC$1-მონაცემები!$I249)/365)),0)</f>
        <v>0</v>
      </c>
      <c r="BD249" s="8">
        <f>IF(მონაცემები!$I249&lt;&gt;"არ დაწყებულა",((BD$1&gt;მონაცემები!$I249)*OR(მონაცემები!$AF249&gt;BD$1,მონაცემები!$AF249="")*((BD$1-მონაცემები!$I249)/365)),0)</f>
        <v>0</v>
      </c>
    </row>
    <row r="250" spans="2:56">
      <c r="B250" s="8">
        <f>IF(მონაცემები!$I250&lt;&gt;"არ დაწყებულა",((B$1&gt;მონაცემები!$I250)*OR(მონაცემები!$AF250&gt;B$1,მონაცემები!$AF250="")*((B$1-მონაცემები!$I250)/365)),0)</f>
        <v>1.4136986301369863</v>
      </c>
      <c r="C250" s="8">
        <f>IF(მონაცემები!$I250&lt;&gt;"არ დაწყებულა",((C$1&gt;მონაცემები!$I250)*OR(მონაცემები!$AF250&gt;C$1,მონაცემები!$AF250="")*((C$1-მონაცემები!$I250)/365)),0)</f>
        <v>1.4986301369863013</v>
      </c>
      <c r="D250" s="8">
        <f>IF(მონაცემები!$I250&lt;&gt;"არ დაწყებულა",((D$1&gt;მონაცემები!$I250)*OR(მონაცემები!$AF250&gt;D$1,მონაცემები!$AF250="")*((D$1-მონაცემები!$I250)/365)),0)</f>
        <v>1.5753424657534247</v>
      </c>
      <c r="E250" s="8">
        <f>IF(მონაცემები!$I250&lt;&gt;"არ დაწყებულა",((E$1&gt;მონაცემები!$I250)*OR(მონაცემები!$AF250&gt;E$1,მონაცემები!$AF250="")*((E$1-მონაცემები!$I250)/365)),0)</f>
        <v>1.6602739726027398</v>
      </c>
      <c r="F250" s="8">
        <f>IF(მონაცემები!$I250&lt;&gt;"არ დაწყებულა",((F$1&gt;მონაცემები!$I250)*OR(მონაცემები!$AF250&gt;F$1,მონაცემები!$AF250="")*((F$1-მონაცემები!$I250)/365)),0)</f>
        <v>1.7424657534246575</v>
      </c>
      <c r="G250" s="8">
        <f>IF(მონაცემები!$I250&lt;&gt;"არ დაწყებულა",((G$1&gt;მონაცემები!$I250)*OR(მონაცემები!$AF250&gt;G$1,მონაცემები!$AF250="")*((G$1-მონაცემები!$I250)/365)),0)</f>
        <v>1.8273972602739725</v>
      </c>
      <c r="H250" s="8">
        <f>IF(მონაცემები!$I250&lt;&gt;"არ დაწყებულა",((H$1&gt;მონაცემები!$I250)*OR(მონაცემები!$AF250&gt;H$1,მონაცემები!$AF250="")*((H$1-მონაცემები!$I250)/365)),0)</f>
        <v>1.9095890410958904</v>
      </c>
      <c r="I250" s="8">
        <f>IF(მონაცემები!$I250&lt;&gt;"არ დაწყებულა",((I$1&gt;მონაცემები!$I250)*OR(მონაცემები!$AF250&gt;I$1,მონაცემები!$AF250="")*((I$1-მონაცემები!$I250)/365)),0)</f>
        <v>1.9945205479452055</v>
      </c>
      <c r="J250" s="8">
        <f>IF(მონაცემები!$I250&lt;&gt;"არ დაწყებულა",((J$1&gt;მონაცემები!$I250)*OR(მონაცემები!$AF250&gt;J$1,მონაცემები!$AF250="")*((J$1-მონაცემები!$I250)/365)),0)</f>
        <v>2.0794520547945203</v>
      </c>
      <c r="K250" s="8">
        <f>IF(მონაცემები!$I250&lt;&gt;"არ დაწყებულა",((K$1&gt;მონაცემები!$I250)*OR(მონაცემები!$AF250&gt;K$1,მონაცემები!$AF250="")*((K$1-მონაცემები!$I250)/365)),0)</f>
        <v>2.1616438356164385</v>
      </c>
      <c r="L250" s="8">
        <f>IF(მონაცემები!$I250&lt;&gt;"არ დაწყებულა",((L$1&gt;მონაცემები!$I250)*OR(მონაცემები!$AF250&gt;L$1,მონაცემები!$AF250="")*((L$1-მონაცემები!$I250)/365)),0)</f>
        <v>2.2465753424657535</v>
      </c>
      <c r="M250" s="8">
        <f>IF(მონაცემები!$I250&lt;&gt;"არ დაწყებულა",((M$1&gt;მონაცემები!$I250)*OR(მონაცემები!$AF250&gt;M$1,მონაცემები!$AF250="")*((M$1-მონაცემები!$I250)/365)),0)</f>
        <v>2.3287671232876712</v>
      </c>
      <c r="N250" s="8">
        <f>IF(მონაცემები!$I250&lt;&gt;"არ დაწყებულა",((N$1&gt;მონაცემები!$I250)*OR(მონაცემები!$AF250&gt;N$1,მონაცემები!$AF250="")*((N$1-მონაცემები!$I250)/365)),0)</f>
        <v>2.4136986301369863</v>
      </c>
      <c r="O250" s="8">
        <f>IF(მონაცემები!$I250&lt;&gt;"არ დაწყებულა",((O$1&gt;მონაცემები!$I250)*OR(მონაცემები!$AF250&gt;O$1,მონაცემები!$AF250="")*((O$1-მონაცემები!$I250)/365)),0)</f>
        <v>2.4986301369863013</v>
      </c>
      <c r="P250" s="8">
        <f>IF(მონაცემები!$I250&lt;&gt;"არ დაწყებულა",((P$1&gt;მონაცემები!$I250)*OR(მონაცემები!$AF250&gt;P$1,მონაცემები!$AF250="")*((P$1-მონაცემები!$I250)/365)),0)</f>
        <v>2.5780821917808221</v>
      </c>
      <c r="Q250" s="8">
        <f>IF(მონაცემები!$I250&lt;&gt;"არ დაწყებულა",((Q$1&gt;მონაცემები!$I250)*OR(მონაცემები!$AF250&gt;Q$1,მონაცემები!$AF250="")*((Q$1-მონაცემები!$I250)/365)),0)</f>
        <v>2.6630136986301371</v>
      </c>
      <c r="R250" s="8">
        <f>IF(მონაცემები!$I250&lt;&gt;"არ დაწყებულა",((R$1&gt;მონაცემები!$I250)*OR(მონაცემები!$AF250&gt;R$1,მონაცემები!$AF250="")*((R$1-მონაცემები!$I250)/365)),0)</f>
        <v>2.7452054794520548</v>
      </c>
      <c r="S250" s="8">
        <f>IF(მონაცემები!$I250&lt;&gt;"არ დაწყებულა",((S$1&gt;მონაცემები!$I250)*OR(მონაცემები!$AF250&gt;S$1,მონაცემები!$AF250="")*((S$1-მონაცემები!$I250)/365)),0)</f>
        <v>2.8301369863013699</v>
      </c>
      <c r="T250" s="8">
        <f>IF(მონაცემები!$I250&lt;&gt;"არ დაწყებულა",((T$1&gt;მონაცემები!$I250)*OR(მონაცემები!$AF250&gt;T$1,მონაცემები!$AF250="")*((T$1-მონაცემები!$I250)/365)),0)</f>
        <v>2.9123287671232876</v>
      </c>
      <c r="U250" s="8">
        <f>IF(მონაცემები!$I250&lt;&gt;"არ დაწყებულა",((U$1&gt;მონაცემები!$I250)*OR(მონაცემები!$AF250&gt;U$1,მონაცემები!$AF250="")*((U$1-მონაცემები!$I250)/365)),0)</f>
        <v>2.9972602739726026</v>
      </c>
      <c r="V250" s="8">
        <f>IF(მონაცემები!$I250&lt;&gt;"არ დაწყებულა",((V$1&gt;მონაცემები!$I250)*OR(მონაცემები!$AF250&gt;V$1,მონაცემები!$AF250="")*((V$1-მონაცემები!$I250)/365)),0)</f>
        <v>3.0821917808219177</v>
      </c>
      <c r="W250" s="8">
        <f>IF(მონაცემები!$I250&lt;&gt;"არ დაწყებულა",((W$1&gt;მონაცემები!$I250)*OR(მონაცემები!$AF250&gt;W$1,მონაცემები!$AF250="")*((W$1-მონაცემები!$I250)/365)),0)</f>
        <v>3.1643835616438358</v>
      </c>
      <c r="X250" s="8">
        <f>IF(მონაცემები!$I250&lt;&gt;"არ დაწყებულა",((X$1&gt;მონაცემები!$I250)*OR(მონაცემები!$AF250&gt;X$1,მონაცემები!$AF250="")*((X$1-მონაცემები!$I250)/365)),0)</f>
        <v>3.2493150684931509</v>
      </c>
      <c r="Y250" s="8">
        <f>IF(მონაცემები!$I250&lt;&gt;"არ დაწყებულა",((Y$1&gt;მონაცემები!$I250)*OR(მონაცემები!$AF250&gt;Y$1,მონაცემები!$AF250="")*((Y$1-მონაცემები!$I250)/365)),0)</f>
        <v>3.3315068493150686</v>
      </c>
      <c r="Z250" s="8">
        <f>IF(მონაცემები!$I250&lt;&gt;"არ დაწყებულა",((Z$1&gt;მონაცემები!$I250)*OR(მონაცემები!$AF250&gt;Z$1,მონაცემები!$AF250="")*((Z$1-მონაცემები!$I250)/365)),0)</f>
        <v>3.4164383561643836</v>
      </c>
      <c r="AA250" s="8">
        <f>IF(მონაცემები!$I250&lt;&gt;"არ დაწყებულა",((AA$1&gt;მონაცემები!$I250)*OR(მონაცემები!$AF250&gt;AA$1,მონაცემები!$AF250="")*((AA$1-მონაცემები!$I250)/365)),0)</f>
        <v>3.5013698630136987</v>
      </c>
      <c r="AB250" s="8">
        <f>IF(მონაცემები!$I250&lt;&gt;"არ დაწყებულა",((AB$1&gt;მონაცემები!$I250)*OR(მონაცემები!$AF250&gt;AB$1,მონაცემები!$AF250="")*((AB$1-მონაცემები!$I250)/365)),0)</f>
        <v>3.5780821917808221</v>
      </c>
      <c r="AC250" s="8">
        <f>IF(მონაცემები!$I250&lt;&gt;"არ დაწყებულა",((AC$1&gt;მონაცემები!$I250)*OR(მონაცემები!$AF250&gt;AC$1,მონაცემები!$AF250="")*((AC$1-მონაცემები!$I250)/365)),0)</f>
        <v>3.6630136986301371</v>
      </c>
      <c r="AD250" s="8">
        <f>IF(მონაცემები!$I250&lt;&gt;"არ დაწყებულა",((AD$1&gt;მონაცემები!$I250)*OR(მონაცემები!$AF250&gt;AD$1,მონაცემები!$AF250="")*((AD$1-მონაცემები!$I250)/365)),0)</f>
        <v>3.7452054794520548</v>
      </c>
      <c r="AE250" s="8">
        <f>IF(მონაცემები!$I250&lt;&gt;"არ დაწყებულა",((AE$1&gt;მონაცემები!$I250)*OR(მონაცემები!$AF250&gt;AE$1,მონაცემები!$AF250="")*((AE$1-მონაცემები!$I250)/365)),0)</f>
        <v>3.8301369863013699</v>
      </c>
      <c r="AF250" s="8">
        <f>IF(მონაცემები!$I250&lt;&gt;"არ დაწყებულა",((AF$1&gt;მონაცემები!$I250)*OR(მონაცემები!$AF250&gt;AF$1,მონაცემები!$AF250="")*((AF$1-მონაცემები!$I250)/365)),0)</f>
        <v>3.9123287671232876</v>
      </c>
      <c r="AG250" s="8">
        <f>IF(მონაცემები!$I250&lt;&gt;"არ დაწყებულა",((AG$1&gt;მონაცემები!$I250)*OR(მონაცემები!$AF250&gt;AG$1,მონაცემები!$AF250="")*((AG$1-მონაცემები!$I250)/365)),0)</f>
        <v>3.9972602739726026</v>
      </c>
      <c r="AH250" s="8">
        <f>IF(მონაცემები!$I250&lt;&gt;"არ დაწყებულა",((AH$1&gt;მონაცემები!$I250)*OR(მონაცემები!$AF250&gt;AH$1,მონაცემები!$AF250="")*((AH$1-მონაცემები!$I250)/365)),0)</f>
        <v>4.0821917808219181</v>
      </c>
      <c r="AI250" s="8">
        <f>IF(მონაცემები!$I250&lt;&gt;"არ დაწყებულა",((AI$1&gt;მონაცემები!$I250)*OR(მონაცემები!$AF250&gt;AI$1,მონაცემები!$AF250="")*((AI$1-მონაცემები!$I250)/365)),0)</f>
        <v>4.1643835616438354</v>
      </c>
      <c r="AJ250" s="8">
        <f>IF(მონაცემები!$I250&lt;&gt;"არ დაწყებულა",((AJ$1&gt;მონაცემები!$I250)*OR(მონაცემები!$AF250&gt;AJ$1,მონაცემები!$AF250="")*((AJ$1-მონაცემები!$I250)/365)),0)</f>
        <v>4.2493150684931509</v>
      </c>
      <c r="AK250" s="8">
        <f>IF(მონაცემები!$I250&lt;&gt;"არ დაწყებულა",((AK$1&gt;მონაცემები!$I250)*OR(მონაცემები!$AF250&gt;AK$1,მონაცემები!$AF250="")*((AK$1-მონაცემები!$I250)/365)),0)</f>
        <v>4.3315068493150681</v>
      </c>
      <c r="AL250" s="8">
        <f>IF(მონაცემები!$I250&lt;&gt;"არ დაწყებულა",((AL$1&gt;მონაცემები!$I250)*OR(მონაცემები!$AF250&gt;AL$1,მონაცემები!$AF250="")*((AL$1-მონაცემები!$I250)/365)),0)</f>
        <v>4.4164383561643836</v>
      </c>
      <c r="AM250" s="8">
        <f>IF(მონაცემები!$I250&lt;&gt;"არ დაწყებულა",((AM$1&gt;მონაცემები!$I250)*OR(მონაცემები!$AF250&gt;AM$1,მონაცემები!$AF250="")*((AM$1-მონაცემები!$I250)/365)),0)</f>
        <v>4.5013698630136982</v>
      </c>
      <c r="AN250" s="8">
        <f>IF(მონაცემები!$I250&lt;&gt;"არ დაწყებულა",((AN$1&gt;მონაცემები!$I250)*OR(მონაცემები!$AF250&gt;AN$1,მონაცემები!$AF250="")*((AN$1-მონაცემები!$I250)/365)),0)</f>
        <v>4.5780821917808217</v>
      </c>
      <c r="AO250" s="8">
        <f>IF(მონაცემები!$I250&lt;&gt;"არ დაწყებულა",((AO$1&gt;მონაცემები!$I250)*OR(მონაცემები!$AF250&gt;AO$1,მონაცემები!$AF250="")*((AO$1-მონაცემები!$I250)/365)),0)</f>
        <v>4.6630136986301371</v>
      </c>
      <c r="AP250" s="8">
        <f>IF(მონაცემები!$I250&lt;&gt;"არ დაწყებულა",((AP$1&gt;მონაცემები!$I250)*OR(მონაცემები!$AF250&gt;AP$1,მონაცემები!$AF250="")*((AP$1-მონაცემები!$I250)/365)),0)</f>
        <v>4.7452054794520544</v>
      </c>
      <c r="AQ250" s="8">
        <f>IF(მონაცემები!$I250&lt;&gt;"არ დაწყებულა",((AQ$1&gt;მონაცემები!$I250)*OR(მონაცემები!$AF250&gt;AQ$1,მონაცემები!$AF250="")*((AQ$1-მონაცემები!$I250)/365)),0)</f>
        <v>4.8301369863013699</v>
      </c>
      <c r="AR250" s="8">
        <f>IF(მონაცემები!$I250&lt;&gt;"არ დაწყებულა",((AR$1&gt;მონაცემები!$I250)*OR(მონაცემები!$AF250&gt;AR$1,მონაცემები!$AF250="")*((AR$1-მონაცემები!$I250)/365)),0)</f>
        <v>0</v>
      </c>
      <c r="AS250" s="8">
        <f>IF(მონაცემები!$I250&lt;&gt;"არ დაწყებულა",((AS$1&gt;მონაცემები!$I250)*OR(მონაცემები!$AF250&gt;AS$1,მონაცემები!$AF250="")*((AS$1-მონაცემები!$I250)/365)),0)</f>
        <v>0</v>
      </c>
      <c r="AT250" s="8">
        <f>IF(მონაცემები!$I250&lt;&gt;"არ დაწყებულა",((AT$1&gt;მონაცემები!$I250)*OR(მონაცემები!$AF250&gt;AT$1,მონაცემები!$AF250="")*((AT$1-მონაცემები!$I250)/365)),0)</f>
        <v>0</v>
      </c>
      <c r="AU250" s="8">
        <f>IF(მონაცემები!$I250&lt;&gt;"არ დაწყებულა",((AU$1&gt;მონაცემები!$I250)*OR(მონაცემები!$AF250&gt;AU$1,მონაცემები!$AF250="")*((AU$1-მონაცემები!$I250)/365)),0)</f>
        <v>0</v>
      </c>
      <c r="AV250" s="8">
        <f>IF(მონაცემები!$I250&lt;&gt;"არ დაწყებულა",((AV$1&gt;მონაცემები!$I250)*OR(მონაცემები!$AF250&gt;AV$1,მონაცემები!$AF250="")*((AV$1-მონაცემები!$I250)/365)),0)</f>
        <v>0</v>
      </c>
      <c r="AW250" s="8">
        <f>IF(მონაცემები!$I250&lt;&gt;"არ დაწყებულა",((AW$1&gt;მონაცემები!$I250)*OR(მონაცემები!$AF250&gt;AW$1,მონაცემები!$AF250="")*((AW$1-მონაცემები!$I250)/365)),0)</f>
        <v>0</v>
      </c>
      <c r="AX250" s="8">
        <f>IF(მონაცემები!$I250&lt;&gt;"არ დაწყებულა",((AX$1&gt;მონაცემები!$I250)*OR(მონაცემები!$AF250&gt;AX$1,მონაცემები!$AF250="")*((AX$1-მონაცემები!$I250)/365)),0)</f>
        <v>0</v>
      </c>
      <c r="AY250" s="8">
        <f>IF(მონაცემები!$I250&lt;&gt;"არ დაწყებულა",((AY$1&gt;მონაცემები!$I250)*OR(მონაცემები!$AF250&gt;AY$1,მონაცემები!$AF250="")*((AY$1-მონაცემები!$I250)/365)),0)</f>
        <v>0</v>
      </c>
      <c r="AZ250" s="8">
        <f>IF(მონაცემები!$I250&lt;&gt;"არ დაწყებულა",((AZ$1&gt;მონაცემები!$I250)*OR(მონაცემები!$AF250&gt;AZ$1,მონაცემები!$AF250="")*((AZ$1-მონაცემები!$I250)/365)),0)</f>
        <v>0</v>
      </c>
      <c r="BA250" s="8">
        <f>IF(მონაცემები!$I250&lt;&gt;"არ დაწყებულა",((BA$1&gt;მონაცემები!$I250)*OR(მონაცემები!$AF250&gt;BA$1,მონაცემები!$AF250="")*((BA$1-მონაცემები!$I250)/365)),0)</f>
        <v>0</v>
      </c>
      <c r="BB250" s="8">
        <f>IF(მონაცემები!$I250&lt;&gt;"არ დაწყებულა",((BB$1&gt;მონაცემები!$I250)*OR(მონაცემები!$AF250&gt;BB$1,მონაცემები!$AF250="")*((BB$1-მონაცემები!$I250)/365)),0)</f>
        <v>0</v>
      </c>
      <c r="BC250" s="8">
        <f>IF(მონაცემები!$I250&lt;&gt;"არ დაწყებულა",((BC$1&gt;მონაცემები!$I250)*OR(მონაცემები!$AF250&gt;BC$1,მონაცემები!$AF250="")*((BC$1-მონაცემები!$I250)/365)),0)</f>
        <v>0</v>
      </c>
      <c r="BD250" s="8">
        <f>IF(მონაცემები!$I250&lt;&gt;"არ დაწყებულა",((BD$1&gt;მონაცემები!$I250)*OR(მონაცემები!$AF250&gt;BD$1,მონაცემები!$AF250="")*((BD$1-მონაცემები!$I250)/365)),0)</f>
        <v>0</v>
      </c>
    </row>
    <row r="251" spans="2:56">
      <c r="B251" s="8">
        <f>IF(მონაცემები!$I251&lt;&gt;"არ დაწყებულა",((B$1&gt;მონაცემები!$I251)*OR(მონაცემები!$AF251&gt;B$1,მონაცემები!$AF251="")*((B$1-მონაცემები!$I251)/365)),0)</f>
        <v>0</v>
      </c>
      <c r="C251" s="8">
        <f>IF(მონაცემები!$I251&lt;&gt;"არ დაწყებულა",((C$1&gt;მონაცემები!$I251)*OR(მონაცემები!$AF251&gt;C$1,მონაცემები!$AF251="")*((C$1-მონაცემები!$I251)/365)),0)</f>
        <v>0</v>
      </c>
      <c r="D251" s="8">
        <f>IF(მონაცემები!$I251&lt;&gt;"არ დაწყებულა",((D$1&gt;მონაცემები!$I251)*OR(მონაცემები!$AF251&gt;D$1,მონაცემები!$AF251="")*((D$1-მონაცემები!$I251)/365)),0)</f>
        <v>0</v>
      </c>
      <c r="E251" s="8">
        <f>IF(მონაცემები!$I251&lt;&gt;"არ დაწყებულა",((E$1&gt;მონაცემები!$I251)*OR(მონაცემები!$AF251&gt;E$1,მონაცემები!$AF251="")*((E$1-მონაცემები!$I251)/365)),0)</f>
        <v>0</v>
      </c>
      <c r="F251" s="8">
        <f>IF(მონაცემები!$I251&lt;&gt;"არ დაწყებულა",((F$1&gt;მონაცემები!$I251)*OR(მონაცემები!$AF251&gt;F$1,მონაცემები!$AF251="")*((F$1-მონაცემები!$I251)/365)),0)</f>
        <v>0</v>
      </c>
      <c r="G251" s="8">
        <f>IF(მონაცემები!$I251&lt;&gt;"არ დაწყებულა",((G$1&gt;მონაცემები!$I251)*OR(მონაცემები!$AF251&gt;G$1,მონაცემები!$AF251="")*((G$1-მონაცემები!$I251)/365)),0)</f>
        <v>0</v>
      </c>
      <c r="H251" s="8">
        <f>IF(მონაცემები!$I251&lt;&gt;"არ დაწყებულა",((H$1&gt;მონაცემები!$I251)*OR(მონაცემები!$AF251&gt;H$1,მონაცემები!$AF251="")*((H$1-მონაცემები!$I251)/365)),0)</f>
        <v>0</v>
      </c>
      <c r="I251" s="8">
        <f>IF(მონაცემები!$I251&lt;&gt;"არ დაწყებულა",((I$1&gt;მონაცემები!$I251)*OR(მონაცემები!$AF251&gt;I$1,მონაცემები!$AF251="")*((I$1-მონაცემები!$I251)/365)),0)</f>
        <v>0</v>
      </c>
      <c r="J251" s="8">
        <f>IF(მონაცემები!$I251&lt;&gt;"არ დაწყებულა",((J$1&gt;მონაცემები!$I251)*OR(მონაცემები!$AF251&gt;J$1,მონაცემები!$AF251="")*((J$1-მონაცემები!$I251)/365)),0)</f>
        <v>0</v>
      </c>
      <c r="K251" s="8">
        <f>IF(მონაცემები!$I251&lt;&gt;"არ დაწყებულა",((K$1&gt;მონაცემები!$I251)*OR(მონაცემები!$AF251&gt;K$1,მონაცემები!$AF251="")*((K$1-მონაცემები!$I251)/365)),0)</f>
        <v>0</v>
      </c>
      <c r="L251" s="8">
        <f>IF(მონაცემები!$I251&lt;&gt;"არ დაწყებულა",((L$1&gt;მონაცემები!$I251)*OR(მონაცემები!$AF251&gt;L$1,მონაცემები!$AF251="")*((L$1-მონაცემები!$I251)/365)),0)</f>
        <v>0</v>
      </c>
      <c r="M251" s="8">
        <f>IF(მონაცემები!$I251&lt;&gt;"არ დაწყებულა",((M$1&gt;მონაცემები!$I251)*OR(მონაცემები!$AF251&gt;M$1,მონაცემები!$AF251="")*((M$1-მონაცემები!$I251)/365)),0)</f>
        <v>0</v>
      </c>
      <c r="N251" s="8">
        <f>IF(მონაცემები!$I251&lt;&gt;"არ დაწყებულა",((N$1&gt;მონაცემები!$I251)*OR(მონაცემები!$AF251&gt;N$1,მონაცემები!$AF251="")*((N$1-მონაცემები!$I251)/365)),0)</f>
        <v>0</v>
      </c>
      <c r="O251" s="8">
        <f>IF(მონაცემები!$I251&lt;&gt;"არ დაწყებულა",((O$1&gt;მონაცემები!$I251)*OR(მონაცემები!$AF251&gt;O$1,მონაცემები!$AF251="")*((O$1-მონაცემები!$I251)/365)),0)</f>
        <v>0</v>
      </c>
      <c r="P251" s="8">
        <f>IF(მონაცემები!$I251&lt;&gt;"არ დაწყებულა",((P$1&gt;მონაცემები!$I251)*OR(მონაცემები!$AF251&gt;P$1,მონაცემები!$AF251="")*((P$1-მონაცემები!$I251)/365)),0)</f>
        <v>0</v>
      </c>
      <c r="Q251" s="8">
        <f>IF(მონაცემები!$I251&lt;&gt;"არ დაწყებულა",((Q$1&gt;მონაცემები!$I251)*OR(მონაცემები!$AF251&gt;Q$1,მონაცემები!$AF251="")*((Q$1-მონაცემები!$I251)/365)),0)</f>
        <v>0</v>
      </c>
      <c r="R251" s="8">
        <f>IF(მონაცემები!$I251&lt;&gt;"არ დაწყებულა",((R$1&gt;მონაცემები!$I251)*OR(მონაცემები!$AF251&gt;R$1,მონაცემები!$AF251="")*((R$1-მონაცემები!$I251)/365)),0)</f>
        <v>0</v>
      </c>
      <c r="S251" s="8">
        <f>IF(მონაცემები!$I251&lt;&gt;"არ დაწყებულა",((S$1&gt;მონაცემები!$I251)*OR(მონაცემები!$AF251&gt;S$1,მონაცემები!$AF251="")*((S$1-მონაცემები!$I251)/365)),0)</f>
        <v>0</v>
      </c>
      <c r="T251" s="8">
        <f>IF(მონაცემები!$I251&lt;&gt;"არ დაწყებულა",((T$1&gt;მონაცემები!$I251)*OR(მონაცემები!$AF251&gt;T$1,მონაცემები!$AF251="")*((T$1-მონაცემები!$I251)/365)),0)</f>
        <v>0</v>
      </c>
      <c r="U251" s="8">
        <f>IF(მონაცემები!$I251&lt;&gt;"არ დაწყებულა",((U$1&gt;მონაცემები!$I251)*OR(მონაცემები!$AF251&gt;U$1,მონაცემები!$AF251="")*((U$1-მონაცემები!$I251)/365)),0)</f>
        <v>0</v>
      </c>
      <c r="V251" s="8">
        <f>IF(მონაცემები!$I251&lt;&gt;"არ დაწყებულა",((V$1&gt;მონაცემები!$I251)*OR(მონაცემები!$AF251&gt;V$1,მონაცემები!$AF251="")*((V$1-მონაცემები!$I251)/365)),0)</f>
        <v>0</v>
      </c>
      <c r="W251" s="8">
        <f>IF(მონაცემები!$I251&lt;&gt;"არ დაწყებულა",((W$1&gt;მონაცემები!$I251)*OR(მონაცემები!$AF251&gt;W$1,მონაცემები!$AF251="")*((W$1-მონაცემები!$I251)/365)),0)</f>
        <v>0</v>
      </c>
      <c r="X251" s="8">
        <f>IF(მონაცემები!$I251&lt;&gt;"არ დაწყებულა",((X$1&gt;მონაცემები!$I251)*OR(მონაცემები!$AF251&gt;X$1,მონაცემები!$AF251="")*((X$1-მონაცემები!$I251)/365)),0)</f>
        <v>0</v>
      </c>
      <c r="Y251" s="8">
        <f>IF(მონაცემები!$I251&lt;&gt;"არ დაწყებულა",((Y$1&gt;მონაცემები!$I251)*OR(მონაცემები!$AF251&gt;Y$1,მონაცემები!$AF251="")*((Y$1-მონაცემები!$I251)/365)),0)</f>
        <v>0</v>
      </c>
      <c r="Z251" s="8">
        <f>IF(მონაცემები!$I251&lt;&gt;"არ დაწყებულა",((Z$1&gt;მონაცემები!$I251)*OR(მონაცემები!$AF251&gt;Z$1,მონაცემები!$AF251="")*((Z$1-მონაცემები!$I251)/365)),0)</f>
        <v>0</v>
      </c>
      <c r="AA251" s="8">
        <f>IF(მონაცემები!$I251&lt;&gt;"არ დაწყებულა",((AA$1&gt;მონაცემები!$I251)*OR(მონაცემები!$AF251&gt;AA$1,მონაცემები!$AF251="")*((AA$1-მონაცემები!$I251)/365)),0)</f>
        <v>0</v>
      </c>
      <c r="AB251" s="8">
        <f>IF(მონაცემები!$I251&lt;&gt;"არ დაწყებულა",((AB$1&gt;მონაცემები!$I251)*OR(მონაცემები!$AF251&gt;AB$1,მონაცემები!$AF251="")*((AB$1-მონაცემები!$I251)/365)),0)</f>
        <v>0</v>
      </c>
      <c r="AC251" s="8">
        <f>IF(მონაცემები!$I251&lt;&gt;"არ დაწყებულა",((AC$1&gt;მონაცემები!$I251)*OR(მონაცემები!$AF251&gt;AC$1,მონაცემები!$AF251="")*((AC$1-მონაცემები!$I251)/365)),0)</f>
        <v>0</v>
      </c>
      <c r="AD251" s="8">
        <f>IF(მონაცემები!$I251&lt;&gt;"არ დაწყებულა",((AD$1&gt;მონაცემები!$I251)*OR(მონაცემები!$AF251&gt;AD$1,მონაცემები!$AF251="")*((AD$1-მონაცემები!$I251)/365)),0)</f>
        <v>0</v>
      </c>
      <c r="AE251" s="8">
        <f>IF(მონაცემები!$I251&lt;&gt;"არ დაწყებულა",((AE$1&gt;მონაცემები!$I251)*OR(მონაცემები!$AF251&gt;AE$1,მონაცემები!$AF251="")*((AE$1-მონაცემები!$I251)/365)),0)</f>
        <v>0</v>
      </c>
      <c r="AF251" s="8">
        <f>IF(მონაცემები!$I251&lt;&gt;"არ დაწყებულა",((AF$1&gt;მონაცემები!$I251)*OR(მონაცემები!$AF251&gt;AF$1,მონაცემები!$AF251="")*((AF$1-მონაცემები!$I251)/365)),0)</f>
        <v>0</v>
      </c>
      <c r="AG251" s="8">
        <f>IF(მონაცემები!$I251&lt;&gt;"არ დაწყებულა",((AG$1&gt;მონაცემები!$I251)*OR(მონაცემები!$AF251&gt;AG$1,მონაცემები!$AF251="")*((AG$1-მონაცემები!$I251)/365)),0)</f>
        <v>0</v>
      </c>
      <c r="AH251" s="8">
        <f>IF(მონაცემები!$I251&lt;&gt;"არ დაწყებულა",((AH$1&gt;მონაცემები!$I251)*OR(მონაცემები!$AF251&gt;AH$1,მონაცემები!$AF251="")*((AH$1-მონაცემები!$I251)/365)),0)</f>
        <v>0</v>
      </c>
      <c r="AI251" s="8">
        <f>IF(მონაცემები!$I251&lt;&gt;"არ დაწყებულა",((AI$1&gt;მონაცემები!$I251)*OR(მონაცემები!$AF251&gt;AI$1,მონაცემები!$AF251="")*((AI$1-მონაცემები!$I251)/365)),0)</f>
        <v>0</v>
      </c>
      <c r="AJ251" s="8">
        <f>IF(მონაცემები!$I251&lt;&gt;"არ დაწყებულა",((AJ$1&gt;მონაცემები!$I251)*OR(მონაცემები!$AF251&gt;AJ$1,მონაცემები!$AF251="")*((AJ$1-მონაცემები!$I251)/365)),0)</f>
        <v>0</v>
      </c>
      <c r="AK251" s="8">
        <f>IF(მონაცემები!$I251&lt;&gt;"არ დაწყებულა",((AK$1&gt;მონაცემები!$I251)*OR(მონაცემები!$AF251&gt;AK$1,მონაცემები!$AF251="")*((AK$1-მონაცემები!$I251)/365)),0)</f>
        <v>0</v>
      </c>
      <c r="AL251" s="8">
        <f>IF(მონაცემები!$I251&lt;&gt;"არ დაწყებულა",((AL$1&gt;მონაცემები!$I251)*OR(მონაცემები!$AF251&gt;AL$1,მონაცემები!$AF251="")*((AL$1-მონაცემები!$I251)/365)),0)</f>
        <v>0</v>
      </c>
      <c r="AM251" s="8">
        <f>IF(მონაცემები!$I251&lt;&gt;"არ დაწყებულა",((AM$1&gt;მონაცემები!$I251)*OR(მონაცემები!$AF251&gt;AM$1,მონაცემები!$AF251="")*((AM$1-მონაცემები!$I251)/365)),0)</f>
        <v>0</v>
      </c>
      <c r="AN251" s="8">
        <f>IF(მონაცემები!$I251&lt;&gt;"არ დაწყებულა",((AN$1&gt;მონაცემები!$I251)*OR(მონაცემები!$AF251&gt;AN$1,მონაცემები!$AF251="")*((AN$1-მონაცემები!$I251)/365)),0)</f>
        <v>0</v>
      </c>
      <c r="AO251" s="8">
        <f>IF(მონაცემები!$I251&lt;&gt;"არ დაწყებულა",((AO$1&gt;მონაცემები!$I251)*OR(მონაცემები!$AF251&gt;AO$1,მონაცემები!$AF251="")*((AO$1-მონაცემები!$I251)/365)),0)</f>
        <v>0</v>
      </c>
      <c r="AP251" s="8">
        <f>IF(მონაცემები!$I251&lt;&gt;"არ დაწყებულა",((AP$1&gt;მონაცემები!$I251)*OR(მონაცემები!$AF251&gt;AP$1,მონაცემები!$AF251="")*((AP$1-მონაცემები!$I251)/365)),0)</f>
        <v>0</v>
      </c>
      <c r="AQ251" s="8">
        <f>IF(მონაცემები!$I251&lt;&gt;"არ დაწყებულა",((AQ$1&gt;მონაცემები!$I251)*OR(მონაცემები!$AF251&gt;AQ$1,მონაცემები!$AF251="")*((AQ$1-მონაცემები!$I251)/365)),0)</f>
        <v>0</v>
      </c>
      <c r="AR251" s="8">
        <f>IF(მონაცემები!$I251&lt;&gt;"არ დაწყებულა",((AR$1&gt;მონაცემები!$I251)*OR(მონაცემები!$AF251&gt;AR$1,მონაცემები!$AF251="")*((AR$1-მონაცემები!$I251)/365)),0)</f>
        <v>0</v>
      </c>
      <c r="AS251" s="8">
        <f>IF(მონაცემები!$I251&lt;&gt;"არ დაწყებულა",((AS$1&gt;მონაცემები!$I251)*OR(მონაცემები!$AF251&gt;AS$1,მონაცემები!$AF251="")*((AS$1-მონაცემები!$I251)/365)),0)</f>
        <v>0</v>
      </c>
      <c r="AT251" s="8">
        <f>IF(მონაცემები!$I251&lt;&gt;"არ დაწყებულა",((AT$1&gt;მონაცემები!$I251)*OR(მონაცემები!$AF251&gt;AT$1,მონაცემები!$AF251="")*((AT$1-მონაცემები!$I251)/365)),0)</f>
        <v>0</v>
      </c>
      <c r="AU251" s="8">
        <f>IF(მონაცემები!$I251&lt;&gt;"არ დაწყებულა",((AU$1&gt;მონაცემები!$I251)*OR(მონაცემები!$AF251&gt;AU$1,მონაცემები!$AF251="")*((AU$1-მონაცემები!$I251)/365)),0)</f>
        <v>0</v>
      </c>
      <c r="AV251" s="8">
        <f>IF(მონაცემები!$I251&lt;&gt;"არ დაწყებულა",((AV$1&gt;მონაცემები!$I251)*OR(მონაცემები!$AF251&gt;AV$1,მონაცემები!$AF251="")*((AV$1-მონაცემები!$I251)/365)),0)</f>
        <v>0</v>
      </c>
      <c r="AW251" s="8">
        <f>IF(მონაცემები!$I251&lt;&gt;"არ დაწყებულა",((AW$1&gt;მონაცემები!$I251)*OR(მონაცემები!$AF251&gt;AW$1,მონაცემები!$AF251="")*((AW$1-მონაცემები!$I251)/365)),0)</f>
        <v>0</v>
      </c>
      <c r="AX251" s="8">
        <f>IF(მონაცემები!$I251&lt;&gt;"არ დაწყებულა",((AX$1&gt;მონაცემები!$I251)*OR(მონაცემები!$AF251&gt;AX$1,მონაცემები!$AF251="")*((AX$1-მონაცემები!$I251)/365)),0)</f>
        <v>0</v>
      </c>
      <c r="AY251" s="8">
        <f>IF(მონაცემები!$I251&lt;&gt;"არ დაწყებულა",((AY$1&gt;მონაცემები!$I251)*OR(მონაცემები!$AF251&gt;AY$1,მონაცემები!$AF251="")*((AY$1-მონაცემები!$I251)/365)),0)</f>
        <v>0</v>
      </c>
      <c r="AZ251" s="8">
        <f>IF(მონაცემები!$I251&lt;&gt;"არ დაწყებულა",((AZ$1&gt;მონაცემები!$I251)*OR(მონაცემები!$AF251&gt;AZ$1,მონაცემები!$AF251="")*((AZ$1-მონაცემები!$I251)/365)),0)</f>
        <v>0</v>
      </c>
      <c r="BA251" s="8">
        <f>IF(მონაცემები!$I251&lt;&gt;"არ დაწყებულა",((BA$1&gt;მონაცემები!$I251)*OR(მონაცემები!$AF251&gt;BA$1,მონაცემები!$AF251="")*((BA$1-მონაცემები!$I251)/365)),0)</f>
        <v>0</v>
      </c>
      <c r="BB251" s="8">
        <f>IF(მონაცემები!$I251&lt;&gt;"არ დაწყებულა",((BB$1&gt;მონაცემები!$I251)*OR(მონაცემები!$AF251&gt;BB$1,მონაცემები!$AF251="")*((BB$1-მონაცემები!$I251)/365)),0)</f>
        <v>0</v>
      </c>
      <c r="BC251" s="8">
        <f>IF(მონაცემები!$I251&lt;&gt;"არ დაწყებულა",((BC$1&gt;მონაცემები!$I251)*OR(მონაცემები!$AF251&gt;BC$1,მონაცემები!$AF251="")*((BC$1-მონაცემები!$I251)/365)),0)</f>
        <v>0</v>
      </c>
      <c r="BD251" s="8">
        <f>IF(მონაცემები!$I251&lt;&gt;"არ დაწყებულა",((BD$1&gt;მონაცემები!$I251)*OR(მონაცემები!$AF251&gt;BD$1,მონაცემები!$AF251="")*((BD$1-მონაცემები!$I251)/365)),0)</f>
        <v>0</v>
      </c>
    </row>
    <row r="252" spans="2:56">
      <c r="B252" s="8">
        <f>IF(მონაცემები!$I252&lt;&gt;"არ დაწყებულა",((B$1&gt;მონაცემები!$I252)*OR(მონაცემები!$AF252&gt;B$1,მონაცემები!$AF252="")*((B$1-მონაცემები!$I252)/365)),0)</f>
        <v>0</v>
      </c>
      <c r="C252" s="8">
        <f>IF(მონაცემები!$I252&lt;&gt;"არ დაწყებულა",((C$1&gt;მონაცემები!$I252)*OR(მონაცემები!$AF252&gt;C$1,მონაცემები!$AF252="")*((C$1-მონაცემები!$I252)/365)),0)</f>
        <v>0</v>
      </c>
      <c r="D252" s="8">
        <f>IF(მონაცემები!$I252&lt;&gt;"არ დაწყებულა",((D$1&gt;მონაცემები!$I252)*OR(მონაცემები!$AF252&gt;D$1,მონაცემები!$AF252="")*((D$1-მონაცემები!$I252)/365)),0)</f>
        <v>0</v>
      </c>
      <c r="E252" s="8">
        <f>IF(მონაცემები!$I252&lt;&gt;"არ დაწყებულა",((E$1&gt;მონაცემები!$I252)*OR(მონაცემები!$AF252&gt;E$1,მონაცემები!$AF252="")*((E$1-მონაცემები!$I252)/365)),0)</f>
        <v>0</v>
      </c>
      <c r="F252" s="8">
        <f>IF(მონაცემები!$I252&lt;&gt;"არ დაწყებულა",((F$1&gt;მონაცემები!$I252)*OR(მონაცემები!$AF252&gt;F$1,მონაცემები!$AF252="")*((F$1-მონაცემები!$I252)/365)),0)</f>
        <v>0</v>
      </c>
      <c r="G252" s="8">
        <f>IF(მონაცემები!$I252&lt;&gt;"არ დაწყებულა",((G$1&gt;მონაცემები!$I252)*OR(მონაცემები!$AF252&gt;G$1,მონაცემები!$AF252="")*((G$1-მონაცემები!$I252)/365)),0)</f>
        <v>0</v>
      </c>
      <c r="H252" s="8">
        <f>IF(მონაცემები!$I252&lt;&gt;"არ დაწყებულა",((H$1&gt;მონაცემები!$I252)*OR(მონაცემები!$AF252&gt;H$1,მონაცემები!$AF252="")*((H$1-მონაცემები!$I252)/365)),0)</f>
        <v>0</v>
      </c>
      <c r="I252" s="8">
        <f>IF(მონაცემები!$I252&lt;&gt;"არ დაწყებულა",((I$1&gt;მონაცემები!$I252)*OR(მონაცემები!$AF252&gt;I$1,მონაცემები!$AF252="")*((I$1-მონაცემები!$I252)/365)),0)</f>
        <v>0</v>
      </c>
      <c r="J252" s="8">
        <f>IF(მონაცემები!$I252&lt;&gt;"არ დაწყებულა",((J$1&gt;მონაცემები!$I252)*OR(მონაცემები!$AF252&gt;J$1,მონაცემები!$AF252="")*((J$1-მონაცემები!$I252)/365)),0)</f>
        <v>0</v>
      </c>
      <c r="K252" s="8">
        <f>IF(მონაცემები!$I252&lt;&gt;"არ დაწყებულა",((K$1&gt;მონაცემები!$I252)*OR(მონაცემები!$AF252&gt;K$1,მონაცემები!$AF252="")*((K$1-მონაცემები!$I252)/365)),0)</f>
        <v>0</v>
      </c>
      <c r="L252" s="8">
        <f>IF(მონაცემები!$I252&lt;&gt;"არ დაწყებულა",((L$1&gt;მონაცემები!$I252)*OR(მონაცემები!$AF252&gt;L$1,მონაცემები!$AF252="")*((L$1-მონაცემები!$I252)/365)),0)</f>
        <v>0</v>
      </c>
      <c r="M252" s="8">
        <f>IF(მონაცემები!$I252&lt;&gt;"არ დაწყებულა",((M$1&gt;მონაცემები!$I252)*OR(მონაცემები!$AF252&gt;M$1,მონაცემები!$AF252="")*((M$1-მონაცემები!$I252)/365)),0)</f>
        <v>0</v>
      </c>
      <c r="N252" s="8">
        <f>IF(მონაცემები!$I252&lt;&gt;"არ დაწყებულა",((N$1&gt;მონაცემები!$I252)*OR(მონაცემები!$AF252&gt;N$1,მონაცემები!$AF252="")*((N$1-მონაცემები!$I252)/365)),0)</f>
        <v>0</v>
      </c>
      <c r="O252" s="8">
        <f>IF(მონაცემები!$I252&lt;&gt;"არ დაწყებულა",((O$1&gt;მონაცემები!$I252)*OR(მონაცემები!$AF252&gt;O$1,მონაცემები!$AF252="")*((O$1-მონაცემები!$I252)/365)),0)</f>
        <v>0</v>
      </c>
      <c r="P252" s="8">
        <f>IF(მონაცემები!$I252&lt;&gt;"არ დაწყებულა",((P$1&gt;მონაცემები!$I252)*OR(მონაცემები!$AF252&gt;P$1,მონაცემები!$AF252="")*((P$1-მონაცემები!$I252)/365)),0)</f>
        <v>0</v>
      </c>
      <c r="Q252" s="8">
        <f>IF(მონაცემები!$I252&lt;&gt;"არ დაწყებულა",((Q$1&gt;მონაცემები!$I252)*OR(მონაცემები!$AF252&gt;Q$1,მონაცემები!$AF252="")*((Q$1-მონაცემები!$I252)/365)),0)</f>
        <v>0</v>
      </c>
      <c r="R252" s="8">
        <f>IF(მონაცემები!$I252&lt;&gt;"არ დაწყებულა",((R$1&gt;მონაცემები!$I252)*OR(მონაცემები!$AF252&gt;R$1,მონაცემები!$AF252="")*((R$1-მონაცემები!$I252)/365)),0)</f>
        <v>0</v>
      </c>
      <c r="S252" s="8">
        <f>IF(მონაცემები!$I252&lt;&gt;"არ დაწყებულა",((S$1&gt;მონაცემები!$I252)*OR(მონაცემები!$AF252&gt;S$1,მონაცემები!$AF252="")*((S$1-მონაცემები!$I252)/365)),0)</f>
        <v>0</v>
      </c>
      <c r="T252" s="8">
        <f>IF(მონაცემები!$I252&lt;&gt;"არ დაწყებულა",((T$1&gt;მონაცემები!$I252)*OR(მონაცემები!$AF252&gt;T$1,მონაცემები!$AF252="")*((T$1-მონაცემები!$I252)/365)),0)</f>
        <v>0</v>
      </c>
      <c r="U252" s="8">
        <f>IF(მონაცემები!$I252&lt;&gt;"არ დაწყებულა",((U$1&gt;მონაცემები!$I252)*OR(მონაცემები!$AF252&gt;U$1,მონაცემები!$AF252="")*((U$1-მონაცემები!$I252)/365)),0)</f>
        <v>0</v>
      </c>
      <c r="V252" s="8">
        <f>IF(მონაცემები!$I252&lt;&gt;"არ დაწყებულა",((V$1&gt;მონაცემები!$I252)*OR(მონაცემები!$AF252&gt;V$1,მონაცემები!$AF252="")*((V$1-მონაცემები!$I252)/365)),0)</f>
        <v>0</v>
      </c>
      <c r="W252" s="8">
        <f>IF(მონაცემები!$I252&lt;&gt;"არ დაწყებულა",((W$1&gt;მონაცემები!$I252)*OR(მონაცემები!$AF252&gt;W$1,მონაცემები!$AF252="")*((W$1-მონაცემები!$I252)/365)),0)</f>
        <v>0</v>
      </c>
      <c r="X252" s="8">
        <f>IF(მონაცემები!$I252&lt;&gt;"არ დაწყებულა",((X$1&gt;მონაცემები!$I252)*OR(მონაცემები!$AF252&gt;X$1,მონაცემები!$AF252="")*((X$1-მონაცემები!$I252)/365)),0)</f>
        <v>0</v>
      </c>
      <c r="Y252" s="8">
        <f>IF(მონაცემები!$I252&lt;&gt;"არ დაწყებულა",((Y$1&gt;მონაცემები!$I252)*OR(მონაცემები!$AF252&gt;Y$1,მონაცემები!$AF252="")*((Y$1-მონაცემები!$I252)/365)),0)</f>
        <v>0</v>
      </c>
      <c r="Z252" s="8">
        <f>IF(მონაცემები!$I252&lt;&gt;"არ დაწყებულა",((Z$1&gt;მონაცემები!$I252)*OR(მონაცემები!$AF252&gt;Z$1,მონაცემები!$AF252="")*((Z$1-მონაცემები!$I252)/365)),0)</f>
        <v>0</v>
      </c>
      <c r="AA252" s="8">
        <f>IF(მონაცემები!$I252&lt;&gt;"არ დაწყებულა",((AA$1&gt;მონაცემები!$I252)*OR(მონაცემები!$AF252&gt;AA$1,მონაცემები!$AF252="")*((AA$1-მონაცემები!$I252)/365)),0)</f>
        <v>0</v>
      </c>
      <c r="AB252" s="8">
        <f>IF(მონაცემები!$I252&lt;&gt;"არ დაწყებულა",((AB$1&gt;მონაცემები!$I252)*OR(მონაცემები!$AF252&gt;AB$1,მონაცემები!$AF252="")*((AB$1-მონაცემები!$I252)/365)),0)</f>
        <v>0</v>
      </c>
      <c r="AC252" s="8">
        <f>IF(მონაცემები!$I252&lt;&gt;"არ დაწყებულა",((AC$1&gt;მონაცემები!$I252)*OR(მონაცემები!$AF252&gt;AC$1,მონაცემები!$AF252="")*((AC$1-მონაცემები!$I252)/365)),0)</f>
        <v>0</v>
      </c>
      <c r="AD252" s="8">
        <f>IF(მონაცემები!$I252&lt;&gt;"არ დაწყებულა",((AD$1&gt;მონაცემები!$I252)*OR(მონაცემები!$AF252&gt;AD$1,მონაცემები!$AF252="")*((AD$1-მონაცემები!$I252)/365)),0)</f>
        <v>0</v>
      </c>
      <c r="AE252" s="8">
        <f>IF(მონაცემები!$I252&lt;&gt;"არ დაწყებულა",((AE$1&gt;მონაცემები!$I252)*OR(მონაცემები!$AF252&gt;AE$1,მონაცემები!$AF252="")*((AE$1-მონაცემები!$I252)/365)),0)</f>
        <v>0</v>
      </c>
      <c r="AF252" s="8">
        <f>IF(მონაცემები!$I252&lt;&gt;"არ დაწყებულა",((AF$1&gt;მონაცემები!$I252)*OR(მონაცემები!$AF252&gt;AF$1,მონაცემები!$AF252="")*((AF$1-მონაცემები!$I252)/365)),0)</f>
        <v>0</v>
      </c>
      <c r="AG252" s="8">
        <f>IF(მონაცემები!$I252&lt;&gt;"არ დაწყებულა",((AG$1&gt;მონაცემები!$I252)*OR(მონაცემები!$AF252&gt;AG$1,მონაცემები!$AF252="")*((AG$1-მონაცემები!$I252)/365)),0)</f>
        <v>0</v>
      </c>
      <c r="AH252" s="8">
        <f>IF(მონაცემები!$I252&lt;&gt;"არ დაწყებულა",((AH$1&gt;მონაცემები!$I252)*OR(მონაცემები!$AF252&gt;AH$1,მონაცემები!$AF252="")*((AH$1-მონაცემები!$I252)/365)),0)</f>
        <v>0</v>
      </c>
      <c r="AI252" s="8">
        <f>IF(მონაცემები!$I252&lt;&gt;"არ დაწყებულა",((AI$1&gt;მონაცემები!$I252)*OR(მონაცემები!$AF252&gt;AI$1,მონაცემები!$AF252="")*((AI$1-მონაცემები!$I252)/365)),0)</f>
        <v>0</v>
      </c>
      <c r="AJ252" s="8">
        <f>IF(მონაცემები!$I252&lt;&gt;"არ დაწყებულა",((AJ$1&gt;მონაცემები!$I252)*OR(მონაცემები!$AF252&gt;AJ$1,მონაცემები!$AF252="")*((AJ$1-მონაცემები!$I252)/365)),0)</f>
        <v>0</v>
      </c>
      <c r="AK252" s="8">
        <f>IF(მონაცემები!$I252&lt;&gt;"არ დაწყებულა",((AK$1&gt;მონაცემები!$I252)*OR(მონაცემები!$AF252&gt;AK$1,მონაცემები!$AF252="")*((AK$1-მონაცემები!$I252)/365)),0)</f>
        <v>0</v>
      </c>
      <c r="AL252" s="8">
        <f>IF(მონაცემები!$I252&lt;&gt;"არ დაწყებულა",((AL$1&gt;მონაცემები!$I252)*OR(მონაცემები!$AF252&gt;AL$1,მონაცემები!$AF252="")*((AL$1-მონაცემები!$I252)/365)),0)</f>
        <v>0</v>
      </c>
      <c r="AM252" s="8">
        <f>IF(მონაცემები!$I252&lt;&gt;"არ დაწყებულა",((AM$1&gt;მონაცემები!$I252)*OR(მონაცემები!$AF252&gt;AM$1,მონაცემები!$AF252="")*((AM$1-მონაცემები!$I252)/365)),0)</f>
        <v>3.287671232876712E-2</v>
      </c>
      <c r="AN252" s="8">
        <f>IF(მონაცემები!$I252&lt;&gt;"არ დაწყებულა",((AN$1&gt;მონაცემები!$I252)*OR(მონაცემები!$AF252&gt;AN$1,მონაცემები!$AF252="")*((AN$1-მონაცემები!$I252)/365)),0)</f>
        <v>0.1095890410958904</v>
      </c>
      <c r="AO252" s="8">
        <f>IF(მონაცემები!$I252&lt;&gt;"არ დაწყებულა",((AO$1&gt;მონაცემები!$I252)*OR(მონაცემები!$AF252&gt;AO$1,მონაცემები!$AF252="")*((AO$1-მონაცემები!$I252)/365)),0)</f>
        <v>0.19452054794520549</v>
      </c>
      <c r="AP252" s="8">
        <f>IF(მონაცემები!$I252&lt;&gt;"არ დაწყებულა",((AP$1&gt;მონაცემები!$I252)*OR(მონაცემები!$AF252&gt;AP$1,მონაცემები!$AF252="")*((AP$1-მონაცემები!$I252)/365)),0)</f>
        <v>0.27671232876712326</v>
      </c>
      <c r="AQ252" s="8">
        <f>IF(მონაცემები!$I252&lt;&gt;"არ დაწყებულა",((AQ$1&gt;მონაცემები!$I252)*OR(მონაცემები!$AF252&gt;AQ$1,მონაცემები!$AF252="")*((AQ$1-მონაცემები!$I252)/365)),0)</f>
        <v>0.36164383561643837</v>
      </c>
      <c r="AR252" s="8">
        <f>IF(მონაცემები!$I252&lt;&gt;"არ დაწყებულა",((AR$1&gt;მონაცემები!$I252)*OR(მონაცემები!$AF252&gt;AR$1,მონაცემები!$AF252="")*((AR$1-მონაცემები!$I252)/365)),0)</f>
        <v>0.44383561643835617</v>
      </c>
      <c r="AS252" s="8">
        <f>IF(მონაცემები!$I252&lt;&gt;"არ დაწყებულა",((AS$1&gt;მონაცემები!$I252)*OR(მონაცემები!$AF252&gt;AS$1,მონაცემები!$AF252="")*((AS$1-მონაცემები!$I252)/365)),0)</f>
        <v>0.52876712328767128</v>
      </c>
      <c r="AT252" s="8">
        <f>IF(მონაცემები!$I252&lt;&gt;"არ დაწყებულა",((AT$1&gt;მონაცემები!$I252)*OR(მონაცემები!$AF252&gt;AT$1,მონაცემები!$AF252="")*((AT$1-მონაცემები!$I252)/365)),0)</f>
        <v>0.61369863013698633</v>
      </c>
      <c r="AU252" s="8">
        <f>IF(მონაცემები!$I252&lt;&gt;"არ დაწყებულა",((AU$1&gt;მონაცემები!$I252)*OR(მონაცემები!$AF252&gt;AU$1,მონაცემები!$AF252="")*((AU$1-მონაცემები!$I252)/365)),0)</f>
        <v>0.69589041095890414</v>
      </c>
      <c r="AV252" s="8">
        <f>IF(მონაცემები!$I252&lt;&gt;"არ დაწყებულა",((AV$1&gt;მონაცემები!$I252)*OR(მონაცემები!$AF252&gt;AV$1,მონაცემები!$AF252="")*((AV$1-მონაცემები!$I252)/365)),0)</f>
        <v>0</v>
      </c>
      <c r="AW252" s="8">
        <f>IF(მონაცემები!$I252&lt;&gt;"არ დაწყებულა",((AW$1&gt;მონაცემები!$I252)*OR(მონაცემები!$AF252&gt;AW$1,მონაცემები!$AF252="")*((AW$1-მონაცემები!$I252)/365)),0)</f>
        <v>0</v>
      </c>
      <c r="AX252" s="8">
        <f>IF(მონაცემები!$I252&lt;&gt;"არ დაწყებულა",((AX$1&gt;მონაცემები!$I252)*OR(მონაცემები!$AF252&gt;AX$1,მონაცემები!$AF252="")*((AX$1-მონაცემები!$I252)/365)),0)</f>
        <v>0</v>
      </c>
      <c r="AY252" s="8">
        <f>IF(მონაცემები!$I252&lt;&gt;"არ დაწყებულა",((AY$1&gt;მონაცემები!$I252)*OR(მონაცემები!$AF252&gt;AY$1,მონაცემები!$AF252="")*((AY$1-მონაცემები!$I252)/365)),0)</f>
        <v>0</v>
      </c>
      <c r="AZ252" s="8">
        <f>IF(მონაცემები!$I252&lt;&gt;"არ დაწყებულა",((AZ$1&gt;მონაცემები!$I252)*OR(მონაცემები!$AF252&gt;AZ$1,მონაცემები!$AF252="")*((AZ$1-მონაცემები!$I252)/365)),0)</f>
        <v>0</v>
      </c>
      <c r="BA252" s="8">
        <f>IF(მონაცემები!$I252&lt;&gt;"არ დაწყებულა",((BA$1&gt;მონაცემები!$I252)*OR(მონაცემები!$AF252&gt;BA$1,მონაცემები!$AF252="")*((BA$1-მონაცემები!$I252)/365)),0)</f>
        <v>0</v>
      </c>
      <c r="BB252" s="8">
        <f>IF(მონაცემები!$I252&lt;&gt;"არ დაწყებულა",((BB$1&gt;მონაცემები!$I252)*OR(მონაცემები!$AF252&gt;BB$1,მონაცემები!$AF252="")*((BB$1-მონაცემები!$I252)/365)),0)</f>
        <v>0</v>
      </c>
      <c r="BC252" s="8">
        <f>IF(მონაცემები!$I252&lt;&gt;"არ დაწყებულა",((BC$1&gt;მონაცემები!$I252)*OR(მონაცემები!$AF252&gt;BC$1,მონაცემები!$AF252="")*((BC$1-მონაცემები!$I252)/365)),0)</f>
        <v>0</v>
      </c>
      <c r="BD252" s="8">
        <f>IF(მონაცემები!$I252&lt;&gt;"არ დაწყებულა",((BD$1&gt;მონაცემები!$I252)*OR(მონაცემები!$AF252&gt;BD$1,მონაცემები!$AF252="")*((BD$1-მონაცემები!$I252)/365)),0)</f>
        <v>0</v>
      </c>
    </row>
    <row r="253" spans="2:56">
      <c r="B253" s="8">
        <f>IF(მონაცემები!$I253&lt;&gt;"არ დაწყებულა",((B$1&gt;მონაცემები!$I253)*OR(მონაცემები!$AF253&gt;B$1,მონაცემები!$AF253="")*((B$1-მონაცემები!$I253)/365)),0)</f>
        <v>0</v>
      </c>
      <c r="C253" s="8">
        <f>IF(მონაცემები!$I253&lt;&gt;"არ დაწყებულა",((C$1&gt;მონაცემები!$I253)*OR(მონაცემები!$AF253&gt;C$1,მონაცემები!$AF253="")*((C$1-მონაცემები!$I253)/365)),0)</f>
        <v>0</v>
      </c>
      <c r="D253" s="8">
        <f>IF(მონაცემები!$I253&lt;&gt;"არ დაწყებულა",((D$1&gt;მონაცემები!$I253)*OR(მონაცემები!$AF253&gt;D$1,მონაცემები!$AF253="")*((D$1-მონაცემები!$I253)/365)),0)</f>
        <v>0</v>
      </c>
      <c r="E253" s="8">
        <f>IF(მონაცემები!$I253&lt;&gt;"არ დაწყებულა",((E$1&gt;მონაცემები!$I253)*OR(მონაცემები!$AF253&gt;E$1,მონაცემები!$AF253="")*((E$1-მონაცემები!$I253)/365)),0)</f>
        <v>0</v>
      </c>
      <c r="F253" s="8">
        <f>IF(მონაცემები!$I253&lt;&gt;"არ დაწყებულა",((F$1&gt;მონაცემები!$I253)*OR(მონაცემები!$AF253&gt;F$1,მონაცემები!$AF253="")*((F$1-მონაცემები!$I253)/365)),0)</f>
        <v>0</v>
      </c>
      <c r="G253" s="8">
        <f>IF(მონაცემები!$I253&lt;&gt;"არ დაწყებულა",((G$1&gt;მონაცემები!$I253)*OR(მონაცემები!$AF253&gt;G$1,მონაცემები!$AF253="")*((G$1-მონაცემები!$I253)/365)),0)</f>
        <v>0</v>
      </c>
      <c r="H253" s="8">
        <f>IF(მონაცემები!$I253&lt;&gt;"არ დაწყებულა",((H$1&gt;მონაცემები!$I253)*OR(მონაცემები!$AF253&gt;H$1,მონაცემები!$AF253="")*((H$1-მონაცემები!$I253)/365)),0)</f>
        <v>0</v>
      </c>
      <c r="I253" s="8">
        <f>IF(მონაცემები!$I253&lt;&gt;"არ დაწყებულა",((I$1&gt;მონაცემები!$I253)*OR(მონაცემები!$AF253&gt;I$1,მონაცემები!$AF253="")*((I$1-მონაცემები!$I253)/365)),0)</f>
        <v>0</v>
      </c>
      <c r="J253" s="8">
        <f>IF(მონაცემები!$I253&lt;&gt;"არ დაწყებულა",((J$1&gt;მონაცემები!$I253)*OR(მონაცემები!$AF253&gt;J$1,მონაცემები!$AF253="")*((J$1-მონაცემები!$I253)/365)),0)</f>
        <v>0</v>
      </c>
      <c r="K253" s="8">
        <f>IF(მონაცემები!$I253&lt;&gt;"არ დაწყებულა",((K$1&gt;მონაცემები!$I253)*OR(მონაცემები!$AF253&gt;K$1,მონაცემები!$AF253="")*((K$1-მონაცემები!$I253)/365)),0)</f>
        <v>0</v>
      </c>
      <c r="L253" s="8">
        <f>IF(მონაცემები!$I253&lt;&gt;"არ დაწყებულა",((L$1&gt;მონაცემები!$I253)*OR(მონაცემები!$AF253&gt;L$1,მონაცემები!$AF253="")*((L$1-მონაცემები!$I253)/365)),0)</f>
        <v>0</v>
      </c>
      <c r="M253" s="8">
        <f>IF(მონაცემები!$I253&lt;&gt;"არ დაწყებულა",((M$1&gt;მონაცემები!$I253)*OR(მონაცემები!$AF253&gt;M$1,მონაცემები!$AF253="")*((M$1-მონაცემები!$I253)/365)),0)</f>
        <v>0</v>
      </c>
      <c r="N253" s="8">
        <f>IF(მონაცემები!$I253&lt;&gt;"არ დაწყებულა",((N$1&gt;მონაცემები!$I253)*OR(მონაცემები!$AF253&gt;N$1,მონაცემები!$AF253="")*((N$1-მონაცემები!$I253)/365)),0)</f>
        <v>0</v>
      </c>
      <c r="O253" s="8">
        <f>IF(მონაცემები!$I253&lt;&gt;"არ დაწყებულა",((O$1&gt;მონაცემები!$I253)*OR(მონაცემები!$AF253&gt;O$1,მონაცემები!$AF253="")*((O$1-მონაცემები!$I253)/365)),0)</f>
        <v>0</v>
      </c>
      <c r="P253" s="8">
        <f>IF(მონაცემები!$I253&lt;&gt;"არ დაწყებულა",((P$1&gt;მონაცემები!$I253)*OR(მონაცემები!$AF253&gt;P$1,მონაცემები!$AF253="")*((P$1-მონაცემები!$I253)/365)),0)</f>
        <v>0</v>
      </c>
      <c r="Q253" s="8">
        <f>IF(მონაცემები!$I253&lt;&gt;"არ დაწყებულა",((Q$1&gt;მონაცემები!$I253)*OR(მონაცემები!$AF253&gt;Q$1,მონაცემები!$AF253="")*((Q$1-მონაცემები!$I253)/365)),0)</f>
        <v>0</v>
      </c>
      <c r="R253" s="8">
        <f>IF(მონაცემები!$I253&lt;&gt;"არ დაწყებულა",((R$1&gt;მონაცემები!$I253)*OR(მონაცემები!$AF253&gt;R$1,მონაცემები!$AF253="")*((R$1-მონაცემები!$I253)/365)),0)</f>
        <v>0</v>
      </c>
      <c r="S253" s="8">
        <f>IF(მონაცემები!$I253&lt;&gt;"არ დაწყებულა",((S$1&gt;მონაცემები!$I253)*OR(მონაცემები!$AF253&gt;S$1,მონაცემები!$AF253="")*((S$1-მონაცემები!$I253)/365)),0)</f>
        <v>0</v>
      </c>
      <c r="T253" s="8">
        <f>IF(მონაცემები!$I253&lt;&gt;"არ დაწყებულა",((T$1&gt;მონაცემები!$I253)*OR(მონაცემები!$AF253&gt;T$1,მონაცემები!$AF253="")*((T$1-მონაცემები!$I253)/365)),0)</f>
        <v>0</v>
      </c>
      <c r="U253" s="8">
        <f>IF(მონაცემები!$I253&lt;&gt;"არ დაწყებულა",((U$1&gt;მონაცემები!$I253)*OR(მონაცემები!$AF253&gt;U$1,მონაცემები!$AF253="")*((U$1-მონაცემები!$I253)/365)),0)</f>
        <v>0</v>
      </c>
      <c r="V253" s="8">
        <f>IF(მონაცემები!$I253&lt;&gt;"არ დაწყებულა",((V$1&gt;მონაცემები!$I253)*OR(მონაცემები!$AF253&gt;V$1,მონაცემები!$AF253="")*((V$1-მონაცემები!$I253)/365)),0)</f>
        <v>0</v>
      </c>
      <c r="W253" s="8">
        <f>IF(მონაცემები!$I253&lt;&gt;"არ დაწყებულა",((W$1&gt;მონაცემები!$I253)*OR(მონაცემები!$AF253&gt;W$1,მონაცემები!$AF253="")*((W$1-მონაცემები!$I253)/365)),0)</f>
        <v>0</v>
      </c>
      <c r="X253" s="8">
        <f>IF(მონაცემები!$I253&lt;&gt;"არ დაწყებულა",((X$1&gt;მონაცემები!$I253)*OR(მონაცემები!$AF253&gt;X$1,მონაცემები!$AF253="")*((X$1-მონაცემები!$I253)/365)),0)</f>
        <v>0</v>
      </c>
      <c r="Y253" s="8">
        <f>IF(მონაცემები!$I253&lt;&gt;"არ დაწყებულა",((Y$1&gt;მონაცემები!$I253)*OR(მონაცემები!$AF253&gt;Y$1,მონაცემები!$AF253="")*((Y$1-მონაცემები!$I253)/365)),0)</f>
        <v>0</v>
      </c>
      <c r="Z253" s="8">
        <f>IF(მონაცემები!$I253&lt;&gt;"არ დაწყებულა",((Z$1&gt;მონაცემები!$I253)*OR(მონაცემები!$AF253&gt;Z$1,მონაცემები!$AF253="")*((Z$1-მონაცემები!$I253)/365)),0)</f>
        <v>0</v>
      </c>
      <c r="AA253" s="8">
        <f>IF(მონაცემები!$I253&lt;&gt;"არ დაწყებულა",((AA$1&gt;მონაცემები!$I253)*OR(მონაცემები!$AF253&gt;AA$1,მონაცემები!$AF253="")*((AA$1-მონაცემები!$I253)/365)),0)</f>
        <v>0</v>
      </c>
      <c r="AB253" s="8">
        <f>IF(მონაცემები!$I253&lt;&gt;"არ დაწყებულა",((AB$1&gt;მონაცემები!$I253)*OR(მონაცემები!$AF253&gt;AB$1,მონაცემები!$AF253="")*((AB$1-მონაცემები!$I253)/365)),0)</f>
        <v>0</v>
      </c>
      <c r="AC253" s="8">
        <f>IF(მონაცემები!$I253&lt;&gt;"არ დაწყებულა",((AC$1&gt;მონაცემები!$I253)*OR(მონაცემები!$AF253&gt;AC$1,მონაცემები!$AF253="")*((AC$1-მონაცემები!$I253)/365)),0)</f>
        <v>0</v>
      </c>
      <c r="AD253" s="8">
        <f>IF(მონაცემები!$I253&lt;&gt;"არ დაწყებულა",((AD$1&gt;მონაცემები!$I253)*OR(მონაცემები!$AF253&gt;AD$1,მონაცემები!$AF253="")*((AD$1-მონაცემები!$I253)/365)),0)</f>
        <v>0</v>
      </c>
      <c r="AE253" s="8">
        <f>IF(მონაცემები!$I253&lt;&gt;"არ დაწყებულა",((AE$1&gt;მონაცემები!$I253)*OR(მონაცემები!$AF253&gt;AE$1,მონაცემები!$AF253="")*((AE$1-მონაცემები!$I253)/365)),0)</f>
        <v>0</v>
      </c>
      <c r="AF253" s="8">
        <f>IF(მონაცემები!$I253&lt;&gt;"არ დაწყებულა",((AF$1&gt;მონაცემები!$I253)*OR(მონაცემები!$AF253&gt;AF$1,მონაცემები!$AF253="")*((AF$1-მონაცემები!$I253)/365)),0)</f>
        <v>0</v>
      </c>
      <c r="AG253" s="8">
        <f>IF(მონაცემები!$I253&lt;&gt;"არ დაწყებულა",((AG$1&gt;მონაცემები!$I253)*OR(მონაცემები!$AF253&gt;AG$1,მონაცემები!$AF253="")*((AG$1-მონაცემები!$I253)/365)),0)</f>
        <v>0</v>
      </c>
      <c r="AH253" s="8">
        <f>IF(მონაცემები!$I253&lt;&gt;"არ დაწყებულა",((AH$1&gt;მონაცემები!$I253)*OR(მონაცემები!$AF253&gt;AH$1,მონაცემები!$AF253="")*((AH$1-მონაცემები!$I253)/365)),0)</f>
        <v>0</v>
      </c>
      <c r="AI253" s="8">
        <f>IF(მონაცემები!$I253&lt;&gt;"არ დაწყებულა",((AI$1&gt;მონაცემები!$I253)*OR(მონაცემები!$AF253&gt;AI$1,მონაცემები!$AF253="")*((AI$1-მონაცემები!$I253)/365)),0)</f>
        <v>0</v>
      </c>
      <c r="AJ253" s="8">
        <f>IF(მონაცემები!$I253&lt;&gt;"არ დაწყებულა",((AJ$1&gt;მონაცემები!$I253)*OR(მონაცემები!$AF253&gt;AJ$1,მონაცემები!$AF253="")*((AJ$1-მონაცემები!$I253)/365)),0)</f>
        <v>0</v>
      </c>
      <c r="AK253" s="8">
        <f>IF(მონაცემები!$I253&lt;&gt;"არ დაწყებულა",((AK$1&gt;მონაცემები!$I253)*OR(მონაცემები!$AF253&gt;AK$1,მონაცემები!$AF253="")*((AK$1-მონაცემები!$I253)/365)),0)</f>
        <v>0</v>
      </c>
      <c r="AL253" s="8">
        <f>IF(მონაცემები!$I253&lt;&gt;"არ დაწყებულა",((AL$1&gt;მონაცემები!$I253)*OR(მონაცემები!$AF253&gt;AL$1,მონაცემები!$AF253="")*((AL$1-მონაცემები!$I253)/365)),0)</f>
        <v>0</v>
      </c>
      <c r="AM253" s="8">
        <f>IF(მონაცემები!$I253&lt;&gt;"არ დაწყებულა",((AM$1&gt;მონაცემები!$I253)*OR(მონაცემები!$AF253&gt;AM$1,მონაცემები!$AF253="")*((AM$1-მონაცემები!$I253)/365)),0)</f>
        <v>3.287671232876712E-2</v>
      </c>
      <c r="AN253" s="8">
        <f>IF(მონაცემები!$I253&lt;&gt;"არ დაწყებულა",((AN$1&gt;მონაცემები!$I253)*OR(მონაცემები!$AF253&gt;AN$1,მონაცემები!$AF253="")*((AN$1-მონაცემები!$I253)/365)),0)</f>
        <v>0.1095890410958904</v>
      </c>
      <c r="AO253" s="8">
        <f>IF(მონაცემები!$I253&lt;&gt;"არ დაწყებულა",((AO$1&gt;მონაცემები!$I253)*OR(მონაცემები!$AF253&gt;AO$1,მონაცემები!$AF253="")*((AO$1-მონაცემები!$I253)/365)),0)</f>
        <v>0.19452054794520549</v>
      </c>
      <c r="AP253" s="8">
        <f>IF(მონაცემები!$I253&lt;&gt;"არ დაწყებულა",((AP$1&gt;მონაცემები!$I253)*OR(მონაცემები!$AF253&gt;AP$1,მონაცემები!$AF253="")*((AP$1-მონაცემები!$I253)/365)),0)</f>
        <v>0.27671232876712326</v>
      </c>
      <c r="AQ253" s="8">
        <f>IF(მონაცემები!$I253&lt;&gt;"არ დაწყებულა",((AQ$1&gt;მონაცემები!$I253)*OR(მონაცემები!$AF253&gt;AQ$1,მონაცემები!$AF253="")*((AQ$1-მონაცემები!$I253)/365)),0)</f>
        <v>0.36164383561643837</v>
      </c>
      <c r="AR253" s="8">
        <f>IF(მონაცემები!$I253&lt;&gt;"არ დაწყებულა",((AR$1&gt;მონაცემები!$I253)*OR(მონაცემები!$AF253&gt;AR$1,მონაცემები!$AF253="")*((AR$1-მონაცემები!$I253)/365)),0)</f>
        <v>0.44383561643835617</v>
      </c>
      <c r="AS253" s="8">
        <f>IF(მონაცემები!$I253&lt;&gt;"არ დაწყებულა",((AS$1&gt;მონაცემები!$I253)*OR(მონაცემები!$AF253&gt;AS$1,მონაცემები!$AF253="")*((AS$1-მონაცემები!$I253)/365)),0)</f>
        <v>0.52876712328767128</v>
      </c>
      <c r="AT253" s="8">
        <f>IF(მონაცემები!$I253&lt;&gt;"არ დაწყებულა",((AT$1&gt;მონაცემები!$I253)*OR(მონაცემები!$AF253&gt;AT$1,მონაცემები!$AF253="")*((AT$1-მონაცემები!$I253)/365)),0)</f>
        <v>0.61369863013698633</v>
      </c>
      <c r="AU253" s="8">
        <f>IF(მონაცემები!$I253&lt;&gt;"არ დაწყებულა",((AU$1&gt;მონაცემები!$I253)*OR(მონაცემები!$AF253&gt;AU$1,მონაცემები!$AF253="")*((AU$1-მონაცემები!$I253)/365)),0)</f>
        <v>0.69589041095890414</v>
      </c>
      <c r="AV253" s="8">
        <f>IF(მონაცემები!$I253&lt;&gt;"არ დაწყებულა",((AV$1&gt;მონაცემები!$I253)*OR(მონაცემები!$AF253&gt;AV$1,მონაცემები!$AF253="")*((AV$1-მონაცემები!$I253)/365)),0)</f>
        <v>0.78082191780821919</v>
      </c>
      <c r="AW253" s="8">
        <f>IF(მონაცემები!$I253&lt;&gt;"არ დაწყებულა",((AW$1&gt;მონაცემები!$I253)*OR(მონაცემები!$AF253&gt;AW$1,მონაცემები!$AF253="")*((AW$1-მონაცემები!$I253)/365)),0)</f>
        <v>0.86301369863013699</v>
      </c>
      <c r="AX253" s="8">
        <f>IF(მონაცემები!$I253&lt;&gt;"არ დაწყებულა",((AX$1&gt;მონაცემები!$I253)*OR(მონაცემები!$AF253&gt;AX$1,მონაცემები!$AF253="")*((AX$1-მონაცემები!$I253)/365)),0)</f>
        <v>0</v>
      </c>
      <c r="AY253" s="8">
        <f>IF(მონაცემები!$I253&lt;&gt;"არ დაწყებულა",((AY$1&gt;მონაცემები!$I253)*OR(მონაცემები!$AF253&gt;AY$1,მონაცემები!$AF253="")*((AY$1-მონაცემები!$I253)/365)),0)</f>
        <v>0</v>
      </c>
      <c r="AZ253" s="8">
        <f>IF(მონაცემები!$I253&lt;&gt;"არ დაწყებულა",((AZ$1&gt;მონაცემები!$I253)*OR(მონაცემები!$AF253&gt;AZ$1,მონაცემები!$AF253="")*((AZ$1-მონაცემები!$I253)/365)),0)</f>
        <v>0</v>
      </c>
      <c r="BA253" s="8">
        <f>IF(მონაცემები!$I253&lt;&gt;"არ დაწყებულა",((BA$1&gt;მონაცემები!$I253)*OR(მონაცემები!$AF253&gt;BA$1,მონაცემები!$AF253="")*((BA$1-მონაცემები!$I253)/365)),0)</f>
        <v>0</v>
      </c>
      <c r="BB253" s="8">
        <f>IF(მონაცემები!$I253&lt;&gt;"არ დაწყებულა",((BB$1&gt;მონაცემები!$I253)*OR(მონაცემები!$AF253&gt;BB$1,მონაცემები!$AF253="")*((BB$1-მონაცემები!$I253)/365)),0)</f>
        <v>0</v>
      </c>
      <c r="BC253" s="8">
        <f>IF(მონაცემები!$I253&lt;&gt;"არ დაწყებულა",((BC$1&gt;მონაცემები!$I253)*OR(მონაცემები!$AF253&gt;BC$1,მონაცემები!$AF253="")*((BC$1-მონაცემები!$I253)/365)),0)</f>
        <v>0</v>
      </c>
      <c r="BD253" s="8">
        <f>IF(მონაცემები!$I253&lt;&gt;"არ დაწყებულა",((BD$1&gt;მონაცემები!$I253)*OR(მონაცემები!$AF253&gt;BD$1,მონაცემები!$AF253="")*((BD$1-მონაცემები!$I253)/365)),0)</f>
        <v>0</v>
      </c>
    </row>
    <row r="254" spans="2:56">
      <c r="B254" s="8">
        <f>IF(მონაცემები!$I254&lt;&gt;"არ დაწყებულა",((B$1&gt;მონაცემები!$I254)*OR(მონაცემები!$AF254&gt;B$1,მონაცემები!$AF254="")*((B$1-მონაცემები!$I254)/365)),0)</f>
        <v>0</v>
      </c>
      <c r="C254" s="8">
        <f>IF(მონაცემები!$I254&lt;&gt;"არ დაწყებულა",((C$1&gt;მონაცემები!$I254)*OR(მონაცემები!$AF254&gt;C$1,მონაცემები!$AF254="")*((C$1-მონაცემები!$I254)/365)),0)</f>
        <v>0</v>
      </c>
      <c r="D254" s="8">
        <f>IF(მონაცემები!$I254&lt;&gt;"არ დაწყებულა",((D$1&gt;მონაცემები!$I254)*OR(მონაცემები!$AF254&gt;D$1,მონაცემები!$AF254="")*((D$1-მონაცემები!$I254)/365)),0)</f>
        <v>0</v>
      </c>
      <c r="E254" s="8">
        <f>IF(მონაცემები!$I254&lt;&gt;"არ დაწყებულა",((E$1&gt;მონაცემები!$I254)*OR(მონაცემები!$AF254&gt;E$1,მონაცემები!$AF254="")*((E$1-მონაცემები!$I254)/365)),0)</f>
        <v>0</v>
      </c>
      <c r="F254" s="8">
        <f>IF(მონაცემები!$I254&lt;&gt;"არ დაწყებულა",((F$1&gt;მონაცემები!$I254)*OR(მონაცემები!$AF254&gt;F$1,მონაცემები!$AF254="")*((F$1-მონაცემები!$I254)/365)),0)</f>
        <v>0</v>
      </c>
      <c r="G254" s="8">
        <f>IF(მონაცემები!$I254&lt;&gt;"არ დაწყებულა",((G$1&gt;მონაცემები!$I254)*OR(მონაცემები!$AF254&gt;G$1,მონაცემები!$AF254="")*((G$1-მონაცემები!$I254)/365)),0)</f>
        <v>0</v>
      </c>
      <c r="H254" s="8">
        <f>IF(მონაცემები!$I254&lt;&gt;"არ დაწყებულა",((H$1&gt;მონაცემები!$I254)*OR(მონაცემები!$AF254&gt;H$1,მონაცემები!$AF254="")*((H$1-მონაცემები!$I254)/365)),0)</f>
        <v>0</v>
      </c>
      <c r="I254" s="8">
        <f>IF(მონაცემები!$I254&lt;&gt;"არ დაწყებულა",((I$1&gt;მონაცემები!$I254)*OR(მონაცემები!$AF254&gt;I$1,მონაცემები!$AF254="")*((I$1-მონაცემები!$I254)/365)),0)</f>
        <v>0</v>
      </c>
      <c r="J254" s="8">
        <f>IF(მონაცემები!$I254&lt;&gt;"არ დაწყებულა",((J$1&gt;მონაცემები!$I254)*OR(მონაცემები!$AF254&gt;J$1,მონაცემები!$AF254="")*((J$1-მონაცემები!$I254)/365)),0)</f>
        <v>0</v>
      </c>
      <c r="K254" s="8">
        <f>IF(მონაცემები!$I254&lt;&gt;"არ დაწყებულა",((K$1&gt;მონაცემები!$I254)*OR(მონაცემები!$AF254&gt;K$1,მონაცემები!$AF254="")*((K$1-მონაცემები!$I254)/365)),0)</f>
        <v>0</v>
      </c>
      <c r="L254" s="8">
        <f>IF(მონაცემები!$I254&lt;&gt;"არ დაწყებულა",((L$1&gt;მონაცემები!$I254)*OR(მონაცემები!$AF254&gt;L$1,მონაცემები!$AF254="")*((L$1-მონაცემები!$I254)/365)),0)</f>
        <v>0</v>
      </c>
      <c r="M254" s="8">
        <f>IF(მონაცემები!$I254&lt;&gt;"არ დაწყებულა",((M$1&gt;მონაცემები!$I254)*OR(მონაცემები!$AF254&gt;M$1,მონაცემები!$AF254="")*((M$1-მონაცემები!$I254)/365)),0)</f>
        <v>0</v>
      </c>
      <c r="N254" s="8">
        <f>IF(მონაცემები!$I254&lt;&gt;"არ დაწყებულა",((N$1&gt;მონაცემები!$I254)*OR(მონაცემები!$AF254&gt;N$1,მონაცემები!$AF254="")*((N$1-მონაცემები!$I254)/365)),0)</f>
        <v>0</v>
      </c>
      <c r="O254" s="8">
        <f>IF(მონაცემები!$I254&lt;&gt;"არ დაწყებულა",((O$1&gt;მონაცემები!$I254)*OR(მონაცემები!$AF254&gt;O$1,მონაცემები!$AF254="")*((O$1-მონაცემები!$I254)/365)),0)</f>
        <v>0</v>
      </c>
      <c r="P254" s="8">
        <f>IF(მონაცემები!$I254&lt;&gt;"არ დაწყებულა",((P$1&gt;მონაცემები!$I254)*OR(მონაცემები!$AF254&gt;P$1,მონაცემები!$AF254="")*((P$1-მონაცემები!$I254)/365)),0)</f>
        <v>0</v>
      </c>
      <c r="Q254" s="8">
        <f>IF(მონაცემები!$I254&lt;&gt;"არ დაწყებულა",((Q$1&gt;მონაცემები!$I254)*OR(მონაცემები!$AF254&gt;Q$1,მონაცემები!$AF254="")*((Q$1-მონაცემები!$I254)/365)),0)</f>
        <v>0</v>
      </c>
      <c r="R254" s="8">
        <f>IF(მონაცემები!$I254&lt;&gt;"არ დაწყებულა",((R$1&gt;მონაცემები!$I254)*OR(მონაცემები!$AF254&gt;R$1,მონაცემები!$AF254="")*((R$1-მონაცემები!$I254)/365)),0)</f>
        <v>0</v>
      </c>
      <c r="S254" s="8">
        <f>IF(მონაცემები!$I254&lt;&gt;"არ დაწყებულა",((S$1&gt;მონაცემები!$I254)*OR(მონაცემები!$AF254&gt;S$1,მონაცემები!$AF254="")*((S$1-მონაცემები!$I254)/365)),0)</f>
        <v>0</v>
      </c>
      <c r="T254" s="8">
        <f>IF(მონაცემები!$I254&lt;&gt;"არ დაწყებულა",((T$1&gt;მონაცემები!$I254)*OR(მონაცემები!$AF254&gt;T$1,მონაცემები!$AF254="")*((T$1-მონაცემები!$I254)/365)),0)</f>
        <v>0</v>
      </c>
      <c r="U254" s="8">
        <f>IF(მონაცემები!$I254&lt;&gt;"არ დაწყებულა",((U$1&gt;მონაცემები!$I254)*OR(მონაცემები!$AF254&gt;U$1,მონაცემები!$AF254="")*((U$1-მონაცემები!$I254)/365)),0)</f>
        <v>0</v>
      </c>
      <c r="V254" s="8">
        <f>IF(მონაცემები!$I254&lt;&gt;"არ დაწყებულა",((V$1&gt;მონაცემები!$I254)*OR(მონაცემები!$AF254&gt;V$1,მონაცემები!$AF254="")*((V$1-მონაცემები!$I254)/365)),0)</f>
        <v>0</v>
      </c>
      <c r="W254" s="8">
        <f>IF(მონაცემები!$I254&lt;&gt;"არ დაწყებულა",((W$1&gt;მონაცემები!$I254)*OR(მონაცემები!$AF254&gt;W$1,მონაცემები!$AF254="")*((W$1-მონაცემები!$I254)/365)),0)</f>
        <v>0</v>
      </c>
      <c r="X254" s="8">
        <f>IF(მონაცემები!$I254&lt;&gt;"არ დაწყებულა",((X$1&gt;მონაცემები!$I254)*OR(მონაცემები!$AF254&gt;X$1,მონაცემები!$AF254="")*((X$1-მონაცემები!$I254)/365)),0)</f>
        <v>0</v>
      </c>
      <c r="Y254" s="8">
        <f>IF(მონაცემები!$I254&lt;&gt;"არ დაწყებულა",((Y$1&gt;მონაცემები!$I254)*OR(მონაცემები!$AF254&gt;Y$1,მონაცემები!$AF254="")*((Y$1-მონაცემები!$I254)/365)),0)</f>
        <v>0</v>
      </c>
      <c r="Z254" s="8">
        <f>IF(მონაცემები!$I254&lt;&gt;"არ დაწყებულა",((Z$1&gt;მონაცემები!$I254)*OR(მონაცემები!$AF254&gt;Z$1,მონაცემები!$AF254="")*((Z$1-მონაცემები!$I254)/365)),0)</f>
        <v>0</v>
      </c>
      <c r="AA254" s="8">
        <f>IF(მონაცემები!$I254&lt;&gt;"არ დაწყებულა",((AA$1&gt;მონაცემები!$I254)*OR(მონაცემები!$AF254&gt;AA$1,მონაცემები!$AF254="")*((AA$1-მონაცემები!$I254)/365)),0)</f>
        <v>0</v>
      </c>
      <c r="AB254" s="8">
        <f>IF(მონაცემები!$I254&lt;&gt;"არ დაწყებულა",((AB$1&gt;მონაცემები!$I254)*OR(მონაცემები!$AF254&gt;AB$1,მონაცემები!$AF254="")*((AB$1-მონაცემები!$I254)/365)),0)</f>
        <v>0</v>
      </c>
      <c r="AC254" s="8">
        <f>IF(მონაცემები!$I254&lt;&gt;"არ დაწყებულა",((AC$1&gt;მონაცემები!$I254)*OR(მონაცემები!$AF254&gt;AC$1,მონაცემები!$AF254="")*((AC$1-მონაცემები!$I254)/365)),0)</f>
        <v>0</v>
      </c>
      <c r="AD254" s="8">
        <f>IF(მონაცემები!$I254&lt;&gt;"არ დაწყებულა",((AD$1&gt;მონაცემები!$I254)*OR(მონაცემები!$AF254&gt;AD$1,მონაცემები!$AF254="")*((AD$1-მონაცემები!$I254)/365)),0)</f>
        <v>0</v>
      </c>
      <c r="AE254" s="8">
        <f>IF(მონაცემები!$I254&lt;&gt;"არ დაწყებულა",((AE$1&gt;მონაცემები!$I254)*OR(მონაცემები!$AF254&gt;AE$1,მონაცემები!$AF254="")*((AE$1-მონაცემები!$I254)/365)),0)</f>
        <v>0</v>
      </c>
      <c r="AF254" s="8">
        <f>IF(მონაცემები!$I254&lt;&gt;"არ დაწყებულა",((AF$1&gt;მონაცემები!$I254)*OR(მონაცემები!$AF254&gt;AF$1,მონაცემები!$AF254="")*((AF$1-მონაცემები!$I254)/365)),0)</f>
        <v>0</v>
      </c>
      <c r="AG254" s="8">
        <f>IF(მონაცემები!$I254&lt;&gt;"არ დაწყებულა",((AG$1&gt;მონაცემები!$I254)*OR(მონაცემები!$AF254&gt;AG$1,მონაცემები!$AF254="")*((AG$1-მონაცემები!$I254)/365)),0)</f>
        <v>0</v>
      </c>
      <c r="AH254" s="8">
        <f>IF(მონაცემები!$I254&lt;&gt;"არ დაწყებულა",((AH$1&gt;მონაცემები!$I254)*OR(მონაცემები!$AF254&gt;AH$1,მონაცემები!$AF254="")*((AH$1-მონაცემები!$I254)/365)),0)</f>
        <v>0</v>
      </c>
      <c r="AI254" s="8">
        <f>IF(მონაცემები!$I254&lt;&gt;"არ დაწყებულა",((AI$1&gt;მონაცემები!$I254)*OR(მონაცემები!$AF254&gt;AI$1,მონაცემები!$AF254="")*((AI$1-მონაცემები!$I254)/365)),0)</f>
        <v>0</v>
      </c>
      <c r="AJ254" s="8">
        <f>IF(მონაცემები!$I254&lt;&gt;"არ დაწყებულა",((AJ$1&gt;მონაცემები!$I254)*OR(მონაცემები!$AF254&gt;AJ$1,მონაცემები!$AF254="")*((AJ$1-მონაცემები!$I254)/365)),0)</f>
        <v>0</v>
      </c>
      <c r="AK254" s="8">
        <f>IF(მონაცემები!$I254&lt;&gt;"არ დაწყებულა",((AK$1&gt;მონაცემები!$I254)*OR(მონაცემები!$AF254&gt;AK$1,მონაცემები!$AF254="")*((AK$1-მონაცემები!$I254)/365)),0)</f>
        <v>0</v>
      </c>
      <c r="AL254" s="8">
        <f>IF(მონაცემები!$I254&lt;&gt;"არ დაწყებულა",((AL$1&gt;მონაცემები!$I254)*OR(მონაცემები!$AF254&gt;AL$1,მონაცემები!$AF254="")*((AL$1-მონაცემები!$I254)/365)),0)</f>
        <v>0</v>
      </c>
      <c r="AM254" s="8">
        <f>IF(მონაცემები!$I254&lt;&gt;"არ დაწყებულა",((AM$1&gt;მონაცემები!$I254)*OR(მონაცემები!$AF254&gt;AM$1,მონაცემები!$AF254="")*((AM$1-მონაცემები!$I254)/365)),0)</f>
        <v>0</v>
      </c>
      <c r="AN254" s="8">
        <f>IF(მონაცემები!$I254&lt;&gt;"არ დაწყებულა",((AN$1&gt;მონაცემები!$I254)*OR(მონაცემები!$AF254&gt;AN$1,მონაცემები!$AF254="")*((AN$1-მონაცემები!$I254)/365)),0)</f>
        <v>0</v>
      </c>
      <c r="AO254" s="8">
        <f>IF(მონაცემები!$I254&lt;&gt;"არ დაწყებულა",((AO$1&gt;მონაცემები!$I254)*OR(მონაცემები!$AF254&gt;AO$1,მონაცემები!$AF254="")*((AO$1-მონაცემები!$I254)/365)),0)</f>
        <v>0</v>
      </c>
      <c r="AP254" s="8">
        <f>IF(მონაცემები!$I254&lt;&gt;"არ დაწყებულა",((AP$1&gt;მონაცემები!$I254)*OR(მონაცემები!$AF254&gt;AP$1,მონაცემები!$AF254="")*((AP$1-მონაცემები!$I254)/365)),0)</f>
        <v>0</v>
      </c>
      <c r="AQ254" s="8">
        <f>IF(მონაცემები!$I254&lt;&gt;"არ დაწყებულა",((AQ$1&gt;მონაცემები!$I254)*OR(მონაცემები!$AF254&gt;AQ$1,მონაცემები!$AF254="")*((AQ$1-მონაცემები!$I254)/365)),0)</f>
        <v>0</v>
      </c>
      <c r="AR254" s="8">
        <f>IF(მონაცემები!$I254&lt;&gt;"არ დაწყებულა",((AR$1&gt;მონაცემები!$I254)*OR(მონაცემები!$AF254&gt;AR$1,მონაცემები!$AF254="")*((AR$1-მონაცემები!$I254)/365)),0)</f>
        <v>0</v>
      </c>
      <c r="AS254" s="8">
        <f>IF(მონაცემები!$I254&lt;&gt;"არ დაწყებულა",((AS$1&gt;მონაცემები!$I254)*OR(მონაცემები!$AF254&gt;AS$1,მონაცემები!$AF254="")*((AS$1-მონაცემები!$I254)/365)),0)</f>
        <v>0</v>
      </c>
      <c r="AT254" s="8">
        <f>IF(მონაცემები!$I254&lt;&gt;"არ დაწყებულა",((AT$1&gt;მონაცემები!$I254)*OR(მონაცემები!$AF254&gt;AT$1,მონაცემები!$AF254="")*((AT$1-მონაცემები!$I254)/365)),0)</f>
        <v>0</v>
      </c>
      <c r="AU254" s="8">
        <f>IF(მონაცემები!$I254&lt;&gt;"არ დაწყებულა",((AU$1&gt;მონაცემები!$I254)*OR(მონაცემები!$AF254&gt;AU$1,მონაცემები!$AF254="")*((AU$1-მონაცემები!$I254)/365)),0)</f>
        <v>0</v>
      </c>
      <c r="AV254" s="8">
        <f>IF(მონაცემები!$I254&lt;&gt;"არ დაწყებულა",((AV$1&gt;მონაცემები!$I254)*OR(მონაცემები!$AF254&gt;AV$1,მონაცემები!$AF254="")*((AV$1-მონაცემები!$I254)/365)),0)</f>
        <v>0</v>
      </c>
      <c r="AW254" s="8">
        <f>IF(მონაცემები!$I254&lt;&gt;"არ დაწყებულა",((AW$1&gt;მონაცემები!$I254)*OR(მონაცემები!$AF254&gt;AW$1,მონაცემები!$AF254="")*((AW$1-მონაცემები!$I254)/365)),0)</f>
        <v>0</v>
      </c>
      <c r="AX254" s="8">
        <f>IF(მონაცემები!$I254&lt;&gt;"არ დაწყებულა",((AX$1&gt;მონაცემები!$I254)*OR(მონაცემები!$AF254&gt;AX$1,მონაცემები!$AF254="")*((AX$1-მონაცემები!$I254)/365)),0)</f>
        <v>0</v>
      </c>
      <c r="AY254" s="8">
        <f>IF(მონაცემები!$I254&lt;&gt;"არ დაწყებულა",((AY$1&gt;მონაცემები!$I254)*OR(მონაცემები!$AF254&gt;AY$1,მონაცემები!$AF254="")*((AY$1-მონაცემები!$I254)/365)),0)</f>
        <v>0</v>
      </c>
      <c r="AZ254" s="8">
        <f>IF(მონაცემები!$I254&lt;&gt;"არ დაწყებულა",((AZ$1&gt;მონაცემები!$I254)*OR(მონაცემები!$AF254&gt;AZ$1,მონაცემები!$AF254="")*((AZ$1-მონაცემები!$I254)/365)),0)</f>
        <v>0</v>
      </c>
      <c r="BA254" s="8">
        <f>IF(მონაცემები!$I254&lt;&gt;"არ დაწყებულა",((BA$1&gt;მონაცემები!$I254)*OR(მონაცემები!$AF254&gt;BA$1,მონაცემები!$AF254="")*((BA$1-მონაცემები!$I254)/365)),0)</f>
        <v>0</v>
      </c>
      <c r="BB254" s="8">
        <f>IF(მონაცემები!$I254&lt;&gt;"არ დაწყებულა",((BB$1&gt;მონაცემები!$I254)*OR(მონაცემები!$AF254&gt;BB$1,მონაცემები!$AF254="")*((BB$1-მონაცემები!$I254)/365)),0)</f>
        <v>0</v>
      </c>
      <c r="BC254" s="8">
        <f>IF(მონაცემები!$I254&lt;&gt;"არ დაწყებულა",((BC$1&gt;მონაცემები!$I254)*OR(მონაცემები!$AF254&gt;BC$1,მონაცემები!$AF254="")*((BC$1-მონაცემები!$I254)/365)),0)</f>
        <v>0</v>
      </c>
      <c r="BD254" s="8">
        <f>IF(მონაცემები!$I254&lt;&gt;"არ დაწყებულა",((BD$1&gt;მონაცემები!$I254)*OR(მონაცემები!$AF254&gt;BD$1,მონაცემები!$AF254="")*((BD$1-მონაცემები!$I254)/365)),0)</f>
        <v>0</v>
      </c>
    </row>
    <row r="255" spans="2:56">
      <c r="B255" s="8">
        <f>IF(მონაცემები!$I255&lt;&gt;"არ დაწყებულა",((B$1&gt;მონაცემები!$I255)*OR(მონაცემები!$AF255&gt;B$1,მონაცემები!$AF255="")*((B$1-მონაცემები!$I255)/365)),0)</f>
        <v>0</v>
      </c>
      <c r="C255" s="8">
        <f>IF(მონაცემები!$I255&lt;&gt;"არ დაწყებულა",((C$1&gt;მონაცემები!$I255)*OR(მონაცემები!$AF255&gt;C$1,მონაცემები!$AF255="")*((C$1-მონაცემები!$I255)/365)),0)</f>
        <v>0</v>
      </c>
      <c r="D255" s="8">
        <f>IF(მონაცემები!$I255&lt;&gt;"არ დაწყებულა",((D$1&gt;მონაცემები!$I255)*OR(მონაცემები!$AF255&gt;D$1,მონაცემები!$AF255="")*((D$1-მონაცემები!$I255)/365)),0)</f>
        <v>0</v>
      </c>
      <c r="E255" s="8">
        <f>IF(მონაცემები!$I255&lt;&gt;"არ დაწყებულა",((E$1&gt;მონაცემები!$I255)*OR(მონაცემები!$AF255&gt;E$1,მონაცემები!$AF255="")*((E$1-მონაცემები!$I255)/365)),0)</f>
        <v>0</v>
      </c>
      <c r="F255" s="8">
        <f>IF(მონაცემები!$I255&lt;&gt;"არ დაწყებულა",((F$1&gt;მონაცემები!$I255)*OR(მონაცემები!$AF255&gt;F$1,მონაცემები!$AF255="")*((F$1-მონაცემები!$I255)/365)),0)</f>
        <v>0</v>
      </c>
      <c r="G255" s="8">
        <f>IF(მონაცემები!$I255&lt;&gt;"არ დაწყებულა",((G$1&gt;მონაცემები!$I255)*OR(მონაცემები!$AF255&gt;G$1,მონაცემები!$AF255="")*((G$1-მონაცემები!$I255)/365)),0)</f>
        <v>0</v>
      </c>
      <c r="H255" s="8">
        <f>IF(მონაცემები!$I255&lt;&gt;"არ დაწყებულა",((H$1&gt;მონაცემები!$I255)*OR(მონაცემები!$AF255&gt;H$1,მონაცემები!$AF255="")*((H$1-მონაცემები!$I255)/365)),0)</f>
        <v>0</v>
      </c>
      <c r="I255" s="8">
        <f>IF(მონაცემები!$I255&lt;&gt;"არ დაწყებულა",((I$1&gt;მონაცემები!$I255)*OR(მონაცემები!$AF255&gt;I$1,მონაცემები!$AF255="")*((I$1-მონაცემები!$I255)/365)),0)</f>
        <v>0</v>
      </c>
      <c r="J255" s="8">
        <f>IF(მონაცემები!$I255&lt;&gt;"არ დაწყებულა",((J$1&gt;მონაცემები!$I255)*OR(მონაცემები!$AF255&gt;J$1,მონაცემები!$AF255="")*((J$1-მონაცემები!$I255)/365)),0)</f>
        <v>0</v>
      </c>
      <c r="K255" s="8">
        <f>IF(მონაცემები!$I255&lt;&gt;"არ დაწყებულა",((K$1&gt;მონაცემები!$I255)*OR(მონაცემები!$AF255&gt;K$1,მონაცემები!$AF255="")*((K$1-მონაცემები!$I255)/365)),0)</f>
        <v>0</v>
      </c>
      <c r="L255" s="8">
        <f>IF(მონაცემები!$I255&lt;&gt;"არ დაწყებულა",((L$1&gt;მონაცემები!$I255)*OR(მონაცემები!$AF255&gt;L$1,მონაცემები!$AF255="")*((L$1-მონაცემები!$I255)/365)),0)</f>
        <v>0</v>
      </c>
      <c r="M255" s="8">
        <f>IF(მონაცემები!$I255&lt;&gt;"არ დაწყებულა",((M$1&gt;მონაცემები!$I255)*OR(მონაცემები!$AF255&gt;M$1,მონაცემები!$AF255="")*((M$1-მონაცემები!$I255)/365)),0)</f>
        <v>0</v>
      </c>
      <c r="N255" s="8">
        <f>IF(მონაცემები!$I255&lt;&gt;"არ დაწყებულა",((N$1&gt;მონაცემები!$I255)*OR(მონაცემები!$AF255&gt;N$1,მონაცემები!$AF255="")*((N$1-მონაცემები!$I255)/365)),0)</f>
        <v>0</v>
      </c>
      <c r="O255" s="8">
        <f>IF(მონაცემები!$I255&lt;&gt;"არ დაწყებულა",((O$1&gt;მონაცემები!$I255)*OR(მონაცემები!$AF255&gt;O$1,მონაცემები!$AF255="")*((O$1-მონაცემები!$I255)/365)),0)</f>
        <v>0</v>
      </c>
      <c r="P255" s="8">
        <f>IF(მონაცემები!$I255&lt;&gt;"არ დაწყებულა",((P$1&gt;მონაცემები!$I255)*OR(მონაცემები!$AF255&gt;P$1,მონაცემები!$AF255="")*((P$1-მონაცემები!$I255)/365)),0)</f>
        <v>0</v>
      </c>
      <c r="Q255" s="8">
        <f>IF(მონაცემები!$I255&lt;&gt;"არ დაწყებულა",((Q$1&gt;მონაცემები!$I255)*OR(მონაცემები!$AF255&gt;Q$1,მონაცემები!$AF255="")*((Q$1-მონაცემები!$I255)/365)),0)</f>
        <v>0</v>
      </c>
      <c r="R255" s="8">
        <f>IF(მონაცემები!$I255&lt;&gt;"არ დაწყებულა",((R$1&gt;მონაცემები!$I255)*OR(მონაცემები!$AF255&gt;R$1,მონაცემები!$AF255="")*((R$1-მონაცემები!$I255)/365)),0)</f>
        <v>0</v>
      </c>
      <c r="S255" s="8">
        <f>IF(მონაცემები!$I255&lt;&gt;"არ დაწყებულა",((S$1&gt;მონაცემები!$I255)*OR(მონაცემები!$AF255&gt;S$1,მონაცემები!$AF255="")*((S$1-მონაცემები!$I255)/365)),0)</f>
        <v>0</v>
      </c>
      <c r="T255" s="8">
        <f>IF(მონაცემები!$I255&lt;&gt;"არ დაწყებულა",((T$1&gt;მონაცემები!$I255)*OR(მონაცემები!$AF255&gt;T$1,მონაცემები!$AF255="")*((T$1-მონაცემები!$I255)/365)),0)</f>
        <v>0</v>
      </c>
      <c r="U255" s="8">
        <f>IF(მონაცემები!$I255&lt;&gt;"არ დაწყებულა",((U$1&gt;მონაცემები!$I255)*OR(მონაცემები!$AF255&gt;U$1,მონაცემები!$AF255="")*((U$1-მონაცემები!$I255)/365)),0)</f>
        <v>0</v>
      </c>
      <c r="V255" s="8">
        <f>IF(მონაცემები!$I255&lt;&gt;"არ დაწყებულა",((V$1&gt;მონაცემები!$I255)*OR(მონაცემები!$AF255&gt;V$1,მონაცემები!$AF255="")*((V$1-მონაცემები!$I255)/365)),0)</f>
        <v>0</v>
      </c>
      <c r="W255" s="8">
        <f>IF(მონაცემები!$I255&lt;&gt;"არ დაწყებულა",((W$1&gt;მონაცემები!$I255)*OR(მონაცემები!$AF255&gt;W$1,მონაცემები!$AF255="")*((W$1-მონაცემები!$I255)/365)),0)</f>
        <v>0</v>
      </c>
      <c r="X255" s="8">
        <f>IF(მონაცემები!$I255&lt;&gt;"არ დაწყებულა",((X$1&gt;მონაცემები!$I255)*OR(მონაცემები!$AF255&gt;X$1,მონაცემები!$AF255="")*((X$1-მონაცემები!$I255)/365)),0)</f>
        <v>0</v>
      </c>
      <c r="Y255" s="8">
        <f>IF(მონაცემები!$I255&lt;&gt;"არ დაწყებულა",((Y$1&gt;მონაცემები!$I255)*OR(მონაცემები!$AF255&gt;Y$1,მონაცემები!$AF255="")*((Y$1-მონაცემები!$I255)/365)),0)</f>
        <v>0</v>
      </c>
      <c r="Z255" s="8">
        <f>IF(მონაცემები!$I255&lt;&gt;"არ დაწყებულა",((Z$1&gt;მონაცემები!$I255)*OR(მონაცემები!$AF255&gt;Z$1,მონაცემები!$AF255="")*((Z$1-მონაცემები!$I255)/365)),0)</f>
        <v>0</v>
      </c>
      <c r="AA255" s="8">
        <f>IF(მონაცემები!$I255&lt;&gt;"არ დაწყებულა",((AA$1&gt;მონაცემები!$I255)*OR(მონაცემები!$AF255&gt;AA$1,მონაცემები!$AF255="")*((AA$1-მონაცემები!$I255)/365)),0)</f>
        <v>0</v>
      </c>
      <c r="AB255" s="8">
        <f>IF(მონაცემები!$I255&lt;&gt;"არ დაწყებულა",((AB$1&gt;მონაცემები!$I255)*OR(მონაცემები!$AF255&gt;AB$1,მონაცემები!$AF255="")*((AB$1-მონაცემები!$I255)/365)),0)</f>
        <v>0</v>
      </c>
      <c r="AC255" s="8">
        <f>IF(მონაცემები!$I255&lt;&gt;"არ დაწყებულა",((AC$1&gt;მონაცემები!$I255)*OR(მონაცემები!$AF255&gt;AC$1,მონაცემები!$AF255="")*((AC$1-მონაცემები!$I255)/365)),0)</f>
        <v>0</v>
      </c>
      <c r="AD255" s="8">
        <f>IF(მონაცემები!$I255&lt;&gt;"არ დაწყებულა",((AD$1&gt;მონაცემები!$I255)*OR(მონაცემები!$AF255&gt;AD$1,მონაცემები!$AF255="")*((AD$1-მონაცემები!$I255)/365)),0)</f>
        <v>0</v>
      </c>
      <c r="AE255" s="8">
        <f>IF(მონაცემები!$I255&lt;&gt;"არ დაწყებულა",((AE$1&gt;მონაცემები!$I255)*OR(მონაცემები!$AF255&gt;AE$1,მონაცემები!$AF255="")*((AE$1-მონაცემები!$I255)/365)),0)</f>
        <v>0</v>
      </c>
      <c r="AF255" s="8">
        <f>IF(მონაცემები!$I255&lt;&gt;"არ დაწყებულა",((AF$1&gt;მონაცემები!$I255)*OR(მონაცემები!$AF255&gt;AF$1,მონაცემები!$AF255="")*((AF$1-მონაცემები!$I255)/365)),0)</f>
        <v>0</v>
      </c>
      <c r="AG255" s="8">
        <f>IF(მონაცემები!$I255&lt;&gt;"არ დაწყებულა",((AG$1&gt;მონაცემები!$I255)*OR(მონაცემები!$AF255&gt;AG$1,მონაცემები!$AF255="")*((AG$1-მონაცემები!$I255)/365)),0)</f>
        <v>0</v>
      </c>
      <c r="AH255" s="8">
        <f>IF(მონაცემები!$I255&lt;&gt;"არ დაწყებულა",((AH$1&gt;მონაცემები!$I255)*OR(მონაცემები!$AF255&gt;AH$1,მონაცემები!$AF255="")*((AH$1-მონაცემები!$I255)/365)),0)</f>
        <v>0</v>
      </c>
      <c r="AI255" s="8">
        <f>IF(მონაცემები!$I255&lt;&gt;"არ დაწყებულა",((AI$1&gt;მონაცემები!$I255)*OR(მონაცემები!$AF255&gt;AI$1,მონაცემები!$AF255="")*((AI$1-მონაცემები!$I255)/365)),0)</f>
        <v>0</v>
      </c>
      <c r="AJ255" s="8">
        <f>IF(მონაცემები!$I255&lt;&gt;"არ დაწყებულა",((AJ$1&gt;მონაცემები!$I255)*OR(მონაცემები!$AF255&gt;AJ$1,მონაცემები!$AF255="")*((AJ$1-მონაცემები!$I255)/365)),0)</f>
        <v>0</v>
      </c>
      <c r="AK255" s="8">
        <f>IF(მონაცემები!$I255&lt;&gt;"არ დაწყებულა",((AK$1&gt;მონაცემები!$I255)*OR(მონაცემები!$AF255&gt;AK$1,მონაცემები!$AF255="")*((AK$1-მონაცემები!$I255)/365)),0)</f>
        <v>0</v>
      </c>
      <c r="AL255" s="8">
        <f>IF(მონაცემები!$I255&lt;&gt;"არ დაწყებულა",((AL$1&gt;მონაცემები!$I255)*OR(მონაცემები!$AF255&gt;AL$1,მონაცემები!$AF255="")*((AL$1-მონაცემები!$I255)/365)),0)</f>
        <v>0</v>
      </c>
      <c r="AM255" s="8">
        <f>IF(მონაცემები!$I255&lt;&gt;"არ დაწყებულა",((AM$1&gt;მონაცემები!$I255)*OR(მონაცემები!$AF255&gt;AM$1,მონაცემები!$AF255="")*((AM$1-მონაცემები!$I255)/365)),0)</f>
        <v>0</v>
      </c>
      <c r="AN255" s="8">
        <f>IF(მონაცემები!$I255&lt;&gt;"არ დაწყებულა",((AN$1&gt;მონაცემები!$I255)*OR(მონაცემები!$AF255&gt;AN$1,მონაცემები!$AF255="")*((AN$1-მონაცემები!$I255)/365)),0)</f>
        <v>0</v>
      </c>
      <c r="AO255" s="8">
        <f>IF(მონაცემები!$I255&lt;&gt;"არ დაწყებულა",((AO$1&gt;მონაცემები!$I255)*OR(მონაცემები!$AF255&gt;AO$1,მონაცემები!$AF255="")*((AO$1-მონაცემები!$I255)/365)),0)</f>
        <v>0</v>
      </c>
      <c r="AP255" s="8">
        <f>IF(მონაცემები!$I255&lt;&gt;"არ დაწყებულა",((AP$1&gt;მონაცემები!$I255)*OR(მონაცემები!$AF255&gt;AP$1,მონაცემები!$AF255="")*((AP$1-მონაცემები!$I255)/365)),0)</f>
        <v>0</v>
      </c>
      <c r="AQ255" s="8">
        <f>IF(მონაცემები!$I255&lt;&gt;"არ დაწყებულა",((AQ$1&gt;მონაცემები!$I255)*OR(მონაცემები!$AF255&gt;AQ$1,მონაცემები!$AF255="")*((AQ$1-მონაცემები!$I255)/365)),0)</f>
        <v>0</v>
      </c>
      <c r="AR255" s="8">
        <f>IF(მონაცემები!$I255&lt;&gt;"არ დაწყებულა",((AR$1&gt;მონაცემები!$I255)*OR(მონაცემები!$AF255&gt;AR$1,მონაცემები!$AF255="")*((AR$1-მონაცემები!$I255)/365)),0)</f>
        <v>0</v>
      </c>
      <c r="AS255" s="8">
        <f>IF(მონაცემები!$I255&lt;&gt;"არ დაწყებულა",((AS$1&gt;მონაცემები!$I255)*OR(მონაცემები!$AF255&gt;AS$1,მონაცემები!$AF255="")*((AS$1-მონაცემები!$I255)/365)),0)</f>
        <v>0</v>
      </c>
      <c r="AT255" s="8">
        <f>IF(მონაცემები!$I255&lt;&gt;"არ დაწყებულა",((AT$1&gt;მონაცემები!$I255)*OR(მონაცემები!$AF255&gt;AT$1,მონაცემები!$AF255="")*((AT$1-მონაცემები!$I255)/365)),0)</f>
        <v>0</v>
      </c>
      <c r="AU255" s="8">
        <f>IF(მონაცემები!$I255&lt;&gt;"არ დაწყებულა",((AU$1&gt;მონაცემები!$I255)*OR(მონაცემები!$AF255&gt;AU$1,მონაცემები!$AF255="")*((AU$1-მონაცემები!$I255)/365)),0)</f>
        <v>0</v>
      </c>
      <c r="AV255" s="8">
        <f>IF(მონაცემები!$I255&lt;&gt;"არ დაწყებულა",((AV$1&gt;მონაცემები!$I255)*OR(მონაცემები!$AF255&gt;AV$1,მონაცემები!$AF255="")*((AV$1-მონაცემები!$I255)/365)),0)</f>
        <v>0</v>
      </c>
      <c r="AW255" s="8">
        <f>IF(მონაცემები!$I255&lt;&gt;"არ დაწყებულა",((AW$1&gt;მონაცემები!$I255)*OR(მონაცემები!$AF255&gt;AW$1,მონაცემები!$AF255="")*((AW$1-მონაცემები!$I255)/365)),0)</f>
        <v>0</v>
      </c>
      <c r="AX255" s="8">
        <f>IF(მონაცემები!$I255&lt;&gt;"არ დაწყებულა",((AX$1&gt;მონაცემები!$I255)*OR(მონაცემები!$AF255&gt;AX$1,მონაცემები!$AF255="")*((AX$1-მონაცემები!$I255)/365)),0)</f>
        <v>0</v>
      </c>
      <c r="AY255" s="8">
        <f>IF(მონაცემები!$I255&lt;&gt;"არ დაწყებულა",((AY$1&gt;მონაცემები!$I255)*OR(მონაცემები!$AF255&gt;AY$1,მონაცემები!$AF255="")*((AY$1-მონაცემები!$I255)/365)),0)</f>
        <v>0</v>
      </c>
      <c r="AZ255" s="8">
        <f>IF(მონაცემები!$I255&lt;&gt;"არ დაწყებულა",((AZ$1&gt;მონაცემები!$I255)*OR(მონაცემები!$AF255&gt;AZ$1,მონაცემები!$AF255="")*((AZ$1-მონაცემები!$I255)/365)),0)</f>
        <v>0</v>
      </c>
      <c r="BA255" s="8">
        <f>IF(მონაცემები!$I255&lt;&gt;"არ დაწყებულა",((BA$1&gt;მონაცემები!$I255)*OR(მონაცემები!$AF255&gt;BA$1,მონაცემები!$AF255="")*((BA$1-მონაცემები!$I255)/365)),0)</f>
        <v>0</v>
      </c>
      <c r="BB255" s="8">
        <f>IF(მონაცემები!$I255&lt;&gt;"არ დაწყებულა",((BB$1&gt;მონაცემები!$I255)*OR(მონაცემები!$AF255&gt;BB$1,მონაცემები!$AF255="")*((BB$1-მონაცემები!$I255)/365)),0)</f>
        <v>0</v>
      </c>
      <c r="BC255" s="8">
        <f>IF(მონაცემები!$I255&lt;&gt;"არ დაწყებულა",((BC$1&gt;მონაცემები!$I255)*OR(მონაცემები!$AF255&gt;BC$1,მონაცემები!$AF255="")*((BC$1-მონაცემები!$I255)/365)),0)</f>
        <v>0</v>
      </c>
      <c r="BD255" s="8">
        <f>IF(მონაცემები!$I255&lt;&gt;"არ დაწყებულა",((BD$1&gt;მონაცემები!$I255)*OR(მონაცემები!$AF255&gt;BD$1,მონაცემები!$AF255="")*((BD$1-მონაცემები!$I255)/365)),0)</f>
        <v>0</v>
      </c>
    </row>
    <row r="256" spans="2:56">
      <c r="B256" s="8">
        <f>IF(მონაცემები!$I256&lt;&gt;"არ დაწყებულა",((B$1&gt;მონაცემები!$I256)*OR(მონაცემები!$AF256&gt;B$1,მონაცემები!$AF256="")*((B$1-მონაცემები!$I256)/365)),0)</f>
        <v>0</v>
      </c>
      <c r="C256" s="8">
        <f>IF(მონაცემები!$I256&lt;&gt;"არ დაწყებულა",((C$1&gt;მონაცემები!$I256)*OR(მონაცემები!$AF256&gt;C$1,მონაცემები!$AF256="")*((C$1-მონაცემები!$I256)/365)),0)</f>
        <v>0</v>
      </c>
      <c r="D256" s="8">
        <f>IF(მონაცემები!$I256&lt;&gt;"არ დაწყებულა",((D$1&gt;მონაცემები!$I256)*OR(მონაცემები!$AF256&gt;D$1,მონაცემები!$AF256="")*((D$1-მონაცემები!$I256)/365)),0)</f>
        <v>0</v>
      </c>
      <c r="E256" s="8">
        <f>IF(მონაცემები!$I256&lt;&gt;"არ დაწყებულა",((E$1&gt;მონაცემები!$I256)*OR(მონაცემები!$AF256&gt;E$1,მონაცემები!$AF256="")*((E$1-მონაცემები!$I256)/365)),0)</f>
        <v>0</v>
      </c>
      <c r="F256" s="8">
        <f>IF(მონაცემები!$I256&lt;&gt;"არ დაწყებულა",((F$1&gt;მონაცემები!$I256)*OR(მონაცემები!$AF256&gt;F$1,მონაცემები!$AF256="")*((F$1-მონაცემები!$I256)/365)),0)</f>
        <v>0</v>
      </c>
      <c r="G256" s="8">
        <f>IF(მონაცემები!$I256&lt;&gt;"არ დაწყებულა",((G$1&gt;მონაცემები!$I256)*OR(მონაცემები!$AF256&gt;G$1,მონაცემები!$AF256="")*((G$1-მონაცემები!$I256)/365)),0)</f>
        <v>0</v>
      </c>
      <c r="H256" s="8">
        <f>IF(მონაცემები!$I256&lt;&gt;"არ დაწყებულა",((H$1&gt;მონაცემები!$I256)*OR(მონაცემები!$AF256&gt;H$1,მონაცემები!$AF256="")*((H$1-მონაცემები!$I256)/365)),0)</f>
        <v>0</v>
      </c>
      <c r="I256" s="8">
        <f>IF(მონაცემები!$I256&lt;&gt;"არ დაწყებულა",((I$1&gt;მონაცემები!$I256)*OR(მონაცემები!$AF256&gt;I$1,მონაცემები!$AF256="")*((I$1-მონაცემები!$I256)/365)),0)</f>
        <v>0</v>
      </c>
      <c r="J256" s="8">
        <f>IF(მონაცემები!$I256&lt;&gt;"არ დაწყებულა",((J$1&gt;მონაცემები!$I256)*OR(მონაცემები!$AF256&gt;J$1,მონაცემები!$AF256="")*((J$1-მონაცემები!$I256)/365)),0)</f>
        <v>0</v>
      </c>
      <c r="K256" s="8">
        <f>IF(მონაცემები!$I256&lt;&gt;"არ დაწყებულა",((K$1&gt;მონაცემები!$I256)*OR(მონაცემები!$AF256&gt;K$1,მონაცემები!$AF256="")*((K$1-მონაცემები!$I256)/365)),0)</f>
        <v>0</v>
      </c>
      <c r="L256" s="8">
        <f>IF(მონაცემები!$I256&lt;&gt;"არ დაწყებულა",((L$1&gt;მონაცემები!$I256)*OR(მონაცემები!$AF256&gt;L$1,მონაცემები!$AF256="")*((L$1-მონაცემები!$I256)/365)),0)</f>
        <v>0</v>
      </c>
      <c r="M256" s="8">
        <f>IF(მონაცემები!$I256&lt;&gt;"არ დაწყებულა",((M$1&gt;მონაცემები!$I256)*OR(მონაცემები!$AF256&gt;M$1,მონაცემები!$AF256="")*((M$1-მონაცემები!$I256)/365)),0)</f>
        <v>0</v>
      </c>
      <c r="N256" s="8">
        <f>IF(მონაცემები!$I256&lt;&gt;"არ დაწყებულა",((N$1&gt;მონაცემები!$I256)*OR(მონაცემები!$AF256&gt;N$1,მონაცემები!$AF256="")*((N$1-მონაცემები!$I256)/365)),0)</f>
        <v>0</v>
      </c>
      <c r="O256" s="8">
        <f>IF(მონაცემები!$I256&lt;&gt;"არ დაწყებულა",((O$1&gt;მონაცემები!$I256)*OR(მონაცემები!$AF256&gt;O$1,მონაცემები!$AF256="")*((O$1-მონაცემები!$I256)/365)),0)</f>
        <v>0</v>
      </c>
      <c r="P256" s="8">
        <f>IF(მონაცემები!$I256&lt;&gt;"არ დაწყებულა",((P$1&gt;მონაცემები!$I256)*OR(მონაცემები!$AF256&gt;P$1,მონაცემები!$AF256="")*((P$1-მონაცემები!$I256)/365)),0)</f>
        <v>0</v>
      </c>
      <c r="Q256" s="8">
        <f>IF(მონაცემები!$I256&lt;&gt;"არ დაწყებულა",((Q$1&gt;მონაცემები!$I256)*OR(მონაცემები!$AF256&gt;Q$1,მონაცემები!$AF256="")*((Q$1-მონაცემები!$I256)/365)),0)</f>
        <v>0</v>
      </c>
      <c r="R256" s="8">
        <f>IF(მონაცემები!$I256&lt;&gt;"არ დაწყებულა",((R$1&gt;მონაცემები!$I256)*OR(მონაცემები!$AF256&gt;R$1,მონაცემები!$AF256="")*((R$1-მონაცემები!$I256)/365)),0)</f>
        <v>0</v>
      </c>
      <c r="S256" s="8">
        <f>IF(მონაცემები!$I256&lt;&gt;"არ დაწყებულა",((S$1&gt;მონაცემები!$I256)*OR(მონაცემები!$AF256&gt;S$1,მონაცემები!$AF256="")*((S$1-მონაცემები!$I256)/365)),0)</f>
        <v>0</v>
      </c>
      <c r="T256" s="8">
        <f>IF(მონაცემები!$I256&lt;&gt;"არ დაწყებულა",((T$1&gt;მონაცემები!$I256)*OR(მონაცემები!$AF256&gt;T$1,მონაცემები!$AF256="")*((T$1-მონაცემები!$I256)/365)),0)</f>
        <v>0</v>
      </c>
      <c r="U256" s="8">
        <f>IF(მონაცემები!$I256&lt;&gt;"არ დაწყებულა",((U$1&gt;მონაცემები!$I256)*OR(მონაცემები!$AF256&gt;U$1,მონაცემები!$AF256="")*((U$1-მონაცემები!$I256)/365)),0)</f>
        <v>0</v>
      </c>
      <c r="V256" s="8">
        <f>IF(მონაცემები!$I256&lt;&gt;"არ დაწყებულა",((V$1&gt;მონაცემები!$I256)*OR(მონაცემები!$AF256&gt;V$1,მონაცემები!$AF256="")*((V$1-მონაცემები!$I256)/365)),0)</f>
        <v>0</v>
      </c>
      <c r="W256" s="8">
        <f>IF(მონაცემები!$I256&lt;&gt;"არ დაწყებულა",((W$1&gt;მონაცემები!$I256)*OR(მონაცემები!$AF256&gt;W$1,მონაცემები!$AF256="")*((W$1-მონაცემები!$I256)/365)),0)</f>
        <v>0</v>
      </c>
      <c r="X256" s="8">
        <f>IF(მონაცემები!$I256&lt;&gt;"არ დაწყებულა",((X$1&gt;მონაცემები!$I256)*OR(მონაცემები!$AF256&gt;X$1,მონაცემები!$AF256="")*((X$1-მონაცემები!$I256)/365)),0)</f>
        <v>0</v>
      </c>
      <c r="Y256" s="8">
        <f>IF(მონაცემები!$I256&lt;&gt;"არ დაწყებულა",((Y$1&gt;მონაცემები!$I256)*OR(მონაცემები!$AF256&gt;Y$1,მონაცემები!$AF256="")*((Y$1-მონაცემები!$I256)/365)),0)</f>
        <v>0</v>
      </c>
      <c r="Z256" s="8">
        <f>IF(მონაცემები!$I256&lt;&gt;"არ დაწყებულა",((Z$1&gt;მონაცემები!$I256)*OR(მონაცემები!$AF256&gt;Z$1,მონაცემები!$AF256="")*((Z$1-მონაცემები!$I256)/365)),0)</f>
        <v>0</v>
      </c>
      <c r="AA256" s="8">
        <f>IF(მონაცემები!$I256&lt;&gt;"არ დაწყებულა",((AA$1&gt;მონაცემები!$I256)*OR(მონაცემები!$AF256&gt;AA$1,მონაცემები!$AF256="")*((AA$1-მონაცემები!$I256)/365)),0)</f>
        <v>0</v>
      </c>
      <c r="AB256" s="8">
        <f>IF(მონაცემები!$I256&lt;&gt;"არ დაწყებულა",((AB$1&gt;მონაცემები!$I256)*OR(მონაცემები!$AF256&gt;AB$1,მონაცემები!$AF256="")*((AB$1-მონაცემები!$I256)/365)),0)</f>
        <v>0</v>
      </c>
      <c r="AC256" s="8">
        <f>IF(მონაცემები!$I256&lt;&gt;"არ დაწყებულა",((AC$1&gt;მონაცემები!$I256)*OR(მონაცემები!$AF256&gt;AC$1,მონაცემები!$AF256="")*((AC$1-მონაცემები!$I256)/365)),0)</f>
        <v>0</v>
      </c>
      <c r="AD256" s="8">
        <f>IF(მონაცემები!$I256&lt;&gt;"არ დაწყებულა",((AD$1&gt;მონაცემები!$I256)*OR(მონაცემები!$AF256&gt;AD$1,მონაცემები!$AF256="")*((AD$1-მონაცემები!$I256)/365)),0)</f>
        <v>0</v>
      </c>
      <c r="AE256" s="8">
        <f>IF(მონაცემები!$I256&lt;&gt;"არ დაწყებულა",((AE$1&gt;მონაცემები!$I256)*OR(მონაცემები!$AF256&gt;AE$1,მონაცემები!$AF256="")*((AE$1-მონაცემები!$I256)/365)),0)</f>
        <v>0</v>
      </c>
      <c r="AF256" s="8">
        <f>IF(მონაცემები!$I256&lt;&gt;"არ დაწყებულა",((AF$1&gt;მონაცემები!$I256)*OR(მონაცემები!$AF256&gt;AF$1,მონაცემები!$AF256="")*((AF$1-მონაცემები!$I256)/365)),0)</f>
        <v>0</v>
      </c>
      <c r="AG256" s="8">
        <f>IF(მონაცემები!$I256&lt;&gt;"არ დაწყებულა",((AG$1&gt;მონაცემები!$I256)*OR(მონაცემები!$AF256&gt;AG$1,მონაცემები!$AF256="")*((AG$1-მონაცემები!$I256)/365)),0)</f>
        <v>0</v>
      </c>
      <c r="AH256" s="8">
        <f>IF(მონაცემები!$I256&lt;&gt;"არ დაწყებულა",((AH$1&gt;მონაცემები!$I256)*OR(მონაცემები!$AF256&gt;AH$1,მონაცემები!$AF256="")*((AH$1-მონაცემები!$I256)/365)),0)</f>
        <v>0</v>
      </c>
      <c r="AI256" s="8">
        <f>IF(მონაცემები!$I256&lt;&gt;"არ დაწყებულა",((AI$1&gt;მონაცემები!$I256)*OR(მონაცემები!$AF256&gt;AI$1,მონაცემები!$AF256="")*((AI$1-მონაცემები!$I256)/365)),0)</f>
        <v>0</v>
      </c>
      <c r="AJ256" s="8">
        <f>IF(მონაცემები!$I256&lt;&gt;"არ დაწყებულა",((AJ$1&gt;მონაცემები!$I256)*OR(მონაცემები!$AF256&gt;AJ$1,მონაცემები!$AF256="")*((AJ$1-მონაცემები!$I256)/365)),0)</f>
        <v>0</v>
      </c>
      <c r="AK256" s="8">
        <f>IF(მონაცემები!$I256&lt;&gt;"არ დაწყებულა",((AK$1&gt;მონაცემები!$I256)*OR(მონაცემები!$AF256&gt;AK$1,მონაცემები!$AF256="")*((AK$1-მონაცემები!$I256)/365)),0)</f>
        <v>0</v>
      </c>
      <c r="AL256" s="8">
        <f>IF(მონაცემები!$I256&lt;&gt;"არ დაწყებულა",((AL$1&gt;მონაცემები!$I256)*OR(მონაცემები!$AF256&gt;AL$1,მონაცემები!$AF256="")*((AL$1-მონაცემები!$I256)/365)),0)</f>
        <v>8.21917808219178E-3</v>
      </c>
      <c r="AM256" s="8">
        <f>IF(მონაცემები!$I256&lt;&gt;"არ დაწყებულა",((AM$1&gt;მონაცემები!$I256)*OR(მონაცემები!$AF256&gt;AM$1,მონაცემები!$AF256="")*((AM$1-მონაცემები!$I256)/365)),0)</f>
        <v>9.3150684931506855E-2</v>
      </c>
      <c r="AN256" s="8">
        <f>IF(მონაცემები!$I256&lt;&gt;"არ დაწყებულა",((AN$1&gt;მონაცემები!$I256)*OR(მონაცემები!$AF256&gt;AN$1,მონაცემები!$AF256="")*((AN$1-მონაცემები!$I256)/365)),0)</f>
        <v>0.16986301369863013</v>
      </c>
      <c r="AO256" s="8">
        <f>IF(მონაცემები!$I256&lt;&gt;"არ დაწყებულა",((AO$1&gt;მონაცემები!$I256)*OR(მონაცემები!$AF256&gt;AO$1,მონაცემები!$AF256="")*((AO$1-მონაცემები!$I256)/365)),0)</f>
        <v>0.25479452054794521</v>
      </c>
      <c r="AP256" s="8">
        <f>IF(მონაცემები!$I256&lt;&gt;"არ დაწყებულა",((AP$1&gt;მონაცემები!$I256)*OR(მონაცემები!$AF256&gt;AP$1,მონაცემები!$AF256="")*((AP$1-მონაცემები!$I256)/365)),0)</f>
        <v>0.33698630136986302</v>
      </c>
      <c r="AQ256" s="8">
        <f>IF(მონაცემები!$I256&lt;&gt;"არ დაწყებულა",((AQ$1&gt;მონაცემები!$I256)*OR(მონაცემები!$AF256&gt;AQ$1,მონაცემები!$AF256="")*((AQ$1-მონაცემები!$I256)/365)),0)</f>
        <v>0.42191780821917807</v>
      </c>
      <c r="AR256" s="8">
        <f>IF(მონაცემები!$I256&lt;&gt;"არ დაწყებულა",((AR$1&gt;მონაცემები!$I256)*OR(მონაცემები!$AF256&gt;AR$1,მონაცემები!$AF256="")*((AR$1-მონაცემები!$I256)/365)),0)</f>
        <v>0.50410958904109593</v>
      </c>
      <c r="AS256" s="8">
        <f>IF(მონაცემები!$I256&lt;&gt;"არ დაწყებულა",((AS$1&gt;მონაცემები!$I256)*OR(მონაცემები!$AF256&gt;AS$1,მონაცემები!$AF256="")*((AS$1-მონაცემები!$I256)/365)),0)</f>
        <v>0.58904109589041098</v>
      </c>
      <c r="AT256" s="8">
        <f>IF(მონაცემები!$I256&lt;&gt;"არ დაწყებულა",((AT$1&gt;მონაცემები!$I256)*OR(მონაცემები!$AF256&gt;AT$1,მონაცემები!$AF256="")*((AT$1-მონაცემები!$I256)/365)),0)</f>
        <v>0.67397260273972603</v>
      </c>
      <c r="AU256" s="8">
        <f>IF(მონაცემები!$I256&lt;&gt;"არ დაწყებულა",((AU$1&gt;მონაცემები!$I256)*OR(მონაცემები!$AF256&gt;AU$1,მონაცემები!$AF256="")*((AU$1-მონაცემები!$I256)/365)),0)</f>
        <v>0.75616438356164384</v>
      </c>
      <c r="AV256" s="8">
        <f>IF(მონაცემები!$I256&lt;&gt;"არ დაწყებულა",((AV$1&gt;მონაცემები!$I256)*OR(მონაცემები!$AF256&gt;AV$1,მონაცემები!$AF256="")*((AV$1-მონაცემები!$I256)/365)),0)</f>
        <v>0</v>
      </c>
      <c r="AW256" s="8">
        <f>IF(მონაცემები!$I256&lt;&gt;"არ დაწყებულა",((AW$1&gt;მონაცემები!$I256)*OR(მონაცემები!$AF256&gt;AW$1,მონაცემები!$AF256="")*((AW$1-მონაცემები!$I256)/365)),0)</f>
        <v>0</v>
      </c>
      <c r="AX256" s="8">
        <f>IF(მონაცემები!$I256&lt;&gt;"არ დაწყებულა",((AX$1&gt;მონაცემები!$I256)*OR(მონაცემები!$AF256&gt;AX$1,მონაცემები!$AF256="")*((AX$1-მონაცემები!$I256)/365)),0)</f>
        <v>0</v>
      </c>
      <c r="AY256" s="8">
        <f>IF(მონაცემები!$I256&lt;&gt;"არ დაწყებულა",((AY$1&gt;მონაცემები!$I256)*OR(მონაცემები!$AF256&gt;AY$1,მონაცემები!$AF256="")*((AY$1-მონაცემები!$I256)/365)),0)</f>
        <v>0</v>
      </c>
      <c r="AZ256" s="8">
        <f>IF(მონაცემები!$I256&lt;&gt;"არ დაწყებულა",((AZ$1&gt;მონაცემები!$I256)*OR(მონაცემები!$AF256&gt;AZ$1,მონაცემები!$AF256="")*((AZ$1-მონაცემები!$I256)/365)),0)</f>
        <v>0</v>
      </c>
      <c r="BA256" s="8">
        <f>IF(მონაცემები!$I256&lt;&gt;"არ დაწყებულა",((BA$1&gt;მონაცემები!$I256)*OR(მონაცემები!$AF256&gt;BA$1,მონაცემები!$AF256="")*((BA$1-მონაცემები!$I256)/365)),0)</f>
        <v>0</v>
      </c>
      <c r="BB256" s="8">
        <f>IF(მონაცემები!$I256&lt;&gt;"არ დაწყებულა",((BB$1&gt;მონაცემები!$I256)*OR(მონაცემები!$AF256&gt;BB$1,მონაცემები!$AF256="")*((BB$1-მონაცემები!$I256)/365)),0)</f>
        <v>0</v>
      </c>
      <c r="BC256" s="8">
        <f>IF(მონაცემები!$I256&lt;&gt;"არ დაწყებულა",((BC$1&gt;მონაცემები!$I256)*OR(მონაცემები!$AF256&gt;BC$1,მონაცემები!$AF256="")*((BC$1-მონაცემები!$I256)/365)),0)</f>
        <v>0</v>
      </c>
      <c r="BD256" s="8">
        <f>IF(მონაცემები!$I256&lt;&gt;"არ დაწყებულა",((BD$1&gt;მონაცემები!$I256)*OR(მონაცემები!$AF256&gt;BD$1,მონაცემები!$AF256="")*((BD$1-მონაცემები!$I256)/365)),0)</f>
        <v>0</v>
      </c>
    </row>
    <row r="257" spans="2:56">
      <c r="B257" s="8">
        <f>IF(მონაცემები!$I257&lt;&gt;"არ დაწყებულა",((B$1&gt;მონაცემები!$I257)*OR(მონაცემები!$AF257&gt;B$1,მონაცემები!$AF257="")*((B$1-მონაცემები!$I257)/365)),0)</f>
        <v>0</v>
      </c>
      <c r="C257" s="8">
        <f>IF(მონაცემები!$I257&lt;&gt;"არ დაწყებულა",((C$1&gt;მონაცემები!$I257)*OR(მონაცემები!$AF257&gt;C$1,მონაცემები!$AF257="")*((C$1-მონაცემები!$I257)/365)),0)</f>
        <v>0</v>
      </c>
      <c r="D257" s="8">
        <f>IF(მონაცემები!$I257&lt;&gt;"არ დაწყებულა",((D$1&gt;მონაცემები!$I257)*OR(მონაცემები!$AF257&gt;D$1,მონაცემები!$AF257="")*((D$1-მონაცემები!$I257)/365)),0)</f>
        <v>0</v>
      </c>
      <c r="E257" s="8">
        <f>IF(მონაცემები!$I257&lt;&gt;"არ დაწყებულა",((E$1&gt;მონაცემები!$I257)*OR(მონაცემები!$AF257&gt;E$1,მონაცემები!$AF257="")*((E$1-მონაცემები!$I257)/365)),0)</f>
        <v>0</v>
      </c>
      <c r="F257" s="8">
        <f>IF(მონაცემები!$I257&lt;&gt;"არ დაწყებულა",((F$1&gt;მონაცემები!$I257)*OR(მონაცემები!$AF257&gt;F$1,მონაცემები!$AF257="")*((F$1-მონაცემები!$I257)/365)),0)</f>
        <v>0</v>
      </c>
      <c r="G257" s="8">
        <f>IF(მონაცემები!$I257&lt;&gt;"არ დაწყებულა",((G$1&gt;მონაცემები!$I257)*OR(მონაცემები!$AF257&gt;G$1,მონაცემები!$AF257="")*((G$1-მონაცემები!$I257)/365)),0)</f>
        <v>0</v>
      </c>
      <c r="H257" s="8">
        <f>IF(მონაცემები!$I257&lt;&gt;"არ დაწყებულა",((H$1&gt;მონაცემები!$I257)*OR(მონაცემები!$AF257&gt;H$1,მონაცემები!$AF257="")*((H$1-მონაცემები!$I257)/365)),0)</f>
        <v>0</v>
      </c>
      <c r="I257" s="8">
        <f>IF(მონაცემები!$I257&lt;&gt;"არ დაწყებულა",((I$1&gt;მონაცემები!$I257)*OR(მონაცემები!$AF257&gt;I$1,მონაცემები!$AF257="")*((I$1-მონაცემები!$I257)/365)),0)</f>
        <v>0</v>
      </c>
      <c r="J257" s="8">
        <f>IF(მონაცემები!$I257&lt;&gt;"არ დაწყებულა",((J$1&gt;მონაცემები!$I257)*OR(მონაცემები!$AF257&gt;J$1,მონაცემები!$AF257="")*((J$1-მონაცემები!$I257)/365)),0)</f>
        <v>0</v>
      </c>
      <c r="K257" s="8">
        <f>IF(მონაცემები!$I257&lt;&gt;"არ დაწყებულა",((K$1&gt;მონაცემები!$I257)*OR(მონაცემები!$AF257&gt;K$1,მონაცემები!$AF257="")*((K$1-მონაცემები!$I257)/365)),0)</f>
        <v>0</v>
      </c>
      <c r="L257" s="8">
        <f>IF(მონაცემები!$I257&lt;&gt;"არ დაწყებულა",((L$1&gt;მონაცემები!$I257)*OR(მონაცემები!$AF257&gt;L$1,მონაცემები!$AF257="")*((L$1-მონაცემები!$I257)/365)),0)</f>
        <v>0</v>
      </c>
      <c r="M257" s="8">
        <f>IF(მონაცემები!$I257&lt;&gt;"არ დაწყებულა",((M$1&gt;მონაცემები!$I257)*OR(მონაცემები!$AF257&gt;M$1,მონაცემები!$AF257="")*((M$1-მონაცემები!$I257)/365)),0)</f>
        <v>0</v>
      </c>
      <c r="N257" s="8">
        <f>IF(მონაცემები!$I257&lt;&gt;"არ დაწყებულა",((N$1&gt;მონაცემები!$I257)*OR(მონაცემები!$AF257&gt;N$1,მონაცემები!$AF257="")*((N$1-მონაცემები!$I257)/365)),0)</f>
        <v>0</v>
      </c>
      <c r="O257" s="8">
        <f>IF(მონაცემები!$I257&lt;&gt;"არ დაწყებულა",((O$1&gt;მონაცემები!$I257)*OR(მონაცემები!$AF257&gt;O$1,მონაცემები!$AF257="")*((O$1-მონაცემები!$I257)/365)),0)</f>
        <v>0</v>
      </c>
      <c r="P257" s="8">
        <f>IF(მონაცემები!$I257&lt;&gt;"არ დაწყებულა",((P$1&gt;მონაცემები!$I257)*OR(მონაცემები!$AF257&gt;P$1,მონაცემები!$AF257="")*((P$1-მონაცემები!$I257)/365)),0)</f>
        <v>0</v>
      </c>
      <c r="Q257" s="8">
        <f>IF(მონაცემები!$I257&lt;&gt;"არ დაწყებულა",((Q$1&gt;მონაცემები!$I257)*OR(მონაცემები!$AF257&gt;Q$1,მონაცემები!$AF257="")*((Q$1-მონაცემები!$I257)/365)),0)</f>
        <v>0</v>
      </c>
      <c r="R257" s="8">
        <f>IF(მონაცემები!$I257&lt;&gt;"არ დაწყებულა",((R$1&gt;მონაცემები!$I257)*OR(მონაცემები!$AF257&gt;R$1,მონაცემები!$AF257="")*((R$1-მონაცემები!$I257)/365)),0)</f>
        <v>0</v>
      </c>
      <c r="S257" s="8">
        <f>IF(მონაცემები!$I257&lt;&gt;"არ დაწყებულა",((S$1&gt;მონაცემები!$I257)*OR(მონაცემები!$AF257&gt;S$1,მონაცემები!$AF257="")*((S$1-მონაცემები!$I257)/365)),0)</f>
        <v>0</v>
      </c>
      <c r="T257" s="8">
        <f>IF(მონაცემები!$I257&lt;&gt;"არ დაწყებულა",((T$1&gt;მონაცემები!$I257)*OR(მონაცემები!$AF257&gt;T$1,მონაცემები!$AF257="")*((T$1-მონაცემები!$I257)/365)),0)</f>
        <v>0</v>
      </c>
      <c r="U257" s="8">
        <f>IF(მონაცემები!$I257&lt;&gt;"არ დაწყებულა",((U$1&gt;მონაცემები!$I257)*OR(მონაცემები!$AF257&gt;U$1,მონაცემები!$AF257="")*((U$1-მონაცემები!$I257)/365)),0)</f>
        <v>0</v>
      </c>
      <c r="V257" s="8">
        <f>IF(მონაცემები!$I257&lt;&gt;"არ დაწყებულა",((V$1&gt;მონაცემები!$I257)*OR(მონაცემები!$AF257&gt;V$1,მონაცემები!$AF257="")*((V$1-მონაცემები!$I257)/365)),0)</f>
        <v>0</v>
      </c>
      <c r="W257" s="8">
        <f>IF(მონაცემები!$I257&lt;&gt;"არ დაწყებულა",((W$1&gt;მონაცემები!$I257)*OR(მონაცემები!$AF257&gt;W$1,მონაცემები!$AF257="")*((W$1-მონაცემები!$I257)/365)),0)</f>
        <v>0</v>
      </c>
      <c r="X257" s="8">
        <f>IF(მონაცემები!$I257&lt;&gt;"არ დაწყებულა",((X$1&gt;მონაცემები!$I257)*OR(მონაცემები!$AF257&gt;X$1,მონაცემები!$AF257="")*((X$1-მონაცემები!$I257)/365)),0)</f>
        <v>0</v>
      </c>
      <c r="Y257" s="8">
        <f>IF(მონაცემები!$I257&lt;&gt;"არ დაწყებულა",((Y$1&gt;მონაცემები!$I257)*OR(მონაცემები!$AF257&gt;Y$1,მონაცემები!$AF257="")*((Y$1-მონაცემები!$I257)/365)),0)</f>
        <v>0</v>
      </c>
      <c r="Z257" s="8">
        <f>IF(მონაცემები!$I257&lt;&gt;"არ დაწყებულა",((Z$1&gt;მონაცემები!$I257)*OR(მონაცემები!$AF257&gt;Z$1,მონაცემები!$AF257="")*((Z$1-მონაცემები!$I257)/365)),0)</f>
        <v>0</v>
      </c>
      <c r="AA257" s="8">
        <f>IF(მონაცემები!$I257&lt;&gt;"არ დაწყებულა",((AA$1&gt;მონაცემები!$I257)*OR(მონაცემები!$AF257&gt;AA$1,მონაცემები!$AF257="")*((AA$1-მონაცემები!$I257)/365)),0)</f>
        <v>0</v>
      </c>
      <c r="AB257" s="8">
        <f>IF(მონაცემები!$I257&lt;&gt;"არ დაწყებულა",((AB$1&gt;მონაცემები!$I257)*OR(მონაცემები!$AF257&gt;AB$1,მონაცემები!$AF257="")*((AB$1-მონაცემები!$I257)/365)),0)</f>
        <v>0</v>
      </c>
      <c r="AC257" s="8">
        <f>IF(მონაცემები!$I257&lt;&gt;"არ დაწყებულა",((AC$1&gt;მონაცემები!$I257)*OR(მონაცემები!$AF257&gt;AC$1,მონაცემები!$AF257="")*((AC$1-მონაცემები!$I257)/365)),0)</f>
        <v>0</v>
      </c>
      <c r="AD257" s="8">
        <f>IF(მონაცემები!$I257&lt;&gt;"არ დაწყებულა",((AD$1&gt;მონაცემები!$I257)*OR(მონაცემები!$AF257&gt;AD$1,მონაცემები!$AF257="")*((AD$1-მონაცემები!$I257)/365)),0)</f>
        <v>0</v>
      </c>
      <c r="AE257" s="8">
        <f>IF(მონაცემები!$I257&lt;&gt;"არ დაწყებულა",((AE$1&gt;მონაცემები!$I257)*OR(მონაცემები!$AF257&gt;AE$1,მონაცემები!$AF257="")*((AE$1-მონაცემები!$I257)/365)),0)</f>
        <v>0</v>
      </c>
      <c r="AF257" s="8">
        <f>IF(მონაცემები!$I257&lt;&gt;"არ დაწყებულა",((AF$1&gt;მონაცემები!$I257)*OR(მონაცემები!$AF257&gt;AF$1,მონაცემები!$AF257="")*((AF$1-მონაცემები!$I257)/365)),0)</f>
        <v>0</v>
      </c>
      <c r="AG257" s="8">
        <f>IF(მონაცემები!$I257&lt;&gt;"არ დაწყებულა",((AG$1&gt;მონაცემები!$I257)*OR(მონაცემები!$AF257&gt;AG$1,მონაცემები!$AF257="")*((AG$1-მონაცემები!$I257)/365)),0)</f>
        <v>0</v>
      </c>
      <c r="AH257" s="8">
        <f>IF(მონაცემები!$I257&lt;&gt;"არ დაწყებულა",((AH$1&gt;მონაცემები!$I257)*OR(მონაცემები!$AF257&gt;AH$1,მონაცემები!$AF257="")*((AH$1-მონაცემები!$I257)/365)),0)</f>
        <v>0</v>
      </c>
      <c r="AI257" s="8">
        <f>IF(მონაცემები!$I257&lt;&gt;"არ დაწყებულა",((AI$1&gt;მონაცემები!$I257)*OR(მონაცემები!$AF257&gt;AI$1,მონაცემები!$AF257="")*((AI$1-მონაცემები!$I257)/365)),0)</f>
        <v>0</v>
      </c>
      <c r="AJ257" s="8">
        <f>IF(მონაცემები!$I257&lt;&gt;"არ დაწყებულა",((AJ$1&gt;მონაცემები!$I257)*OR(მონაცემები!$AF257&gt;AJ$1,მონაცემები!$AF257="")*((AJ$1-მონაცემები!$I257)/365)),0)</f>
        <v>0</v>
      </c>
      <c r="AK257" s="8">
        <f>IF(მონაცემები!$I257&lt;&gt;"არ დაწყებულა",((AK$1&gt;მონაცემები!$I257)*OR(მონაცემები!$AF257&gt;AK$1,მონაცემები!$AF257="")*((AK$1-მონაცემები!$I257)/365)),0)</f>
        <v>0</v>
      </c>
      <c r="AL257" s="8">
        <f>IF(მონაცემები!$I257&lt;&gt;"არ დაწყებულა",((AL$1&gt;მონაცემები!$I257)*OR(მონაცემები!$AF257&gt;AL$1,მონაცემები!$AF257="")*((AL$1-მონაცემები!$I257)/365)),0)</f>
        <v>0</v>
      </c>
      <c r="AM257" s="8">
        <f>IF(მონაცემები!$I257&lt;&gt;"არ დაწყებულა",((AM$1&gt;მონაცემები!$I257)*OR(მონაცემები!$AF257&gt;AM$1,მონაცემები!$AF257="")*((AM$1-მონაცემები!$I257)/365)),0)</f>
        <v>0</v>
      </c>
      <c r="AN257" s="8">
        <f>IF(მონაცემები!$I257&lt;&gt;"არ დაწყებულა",((AN$1&gt;მონაცემები!$I257)*OR(მონაცემები!$AF257&gt;AN$1,მონაცემები!$AF257="")*((AN$1-მონაცემები!$I257)/365)),0)</f>
        <v>0</v>
      </c>
      <c r="AO257" s="8">
        <f>IF(მონაცემები!$I257&lt;&gt;"არ დაწყებულა",((AO$1&gt;მონაცემები!$I257)*OR(მონაცემები!$AF257&gt;AO$1,მონაცემები!$AF257="")*((AO$1-მონაცემები!$I257)/365)),0)</f>
        <v>0</v>
      </c>
      <c r="AP257" s="8">
        <f>IF(მონაცემები!$I257&lt;&gt;"არ დაწყებულა",((AP$1&gt;მონაცემები!$I257)*OR(მონაცემები!$AF257&gt;AP$1,მონაცემები!$AF257="")*((AP$1-მონაცემები!$I257)/365)),0)</f>
        <v>0</v>
      </c>
      <c r="AQ257" s="8">
        <f>IF(მონაცემები!$I257&lt;&gt;"არ დაწყებულა",((AQ$1&gt;მონაცემები!$I257)*OR(მონაცემები!$AF257&gt;AQ$1,მონაცემები!$AF257="")*((AQ$1-მონაცემები!$I257)/365)),0)</f>
        <v>0</v>
      </c>
      <c r="AR257" s="8">
        <f>IF(მონაცემები!$I257&lt;&gt;"არ დაწყებულა",((AR$1&gt;მონაცემები!$I257)*OR(მონაცემები!$AF257&gt;AR$1,მონაცემები!$AF257="")*((AR$1-მონაცემები!$I257)/365)),0)</f>
        <v>0</v>
      </c>
      <c r="AS257" s="8">
        <f>IF(მონაცემები!$I257&lt;&gt;"არ დაწყებულა",((AS$1&gt;მონაცემები!$I257)*OR(მონაცემები!$AF257&gt;AS$1,მონაცემები!$AF257="")*((AS$1-მონაცემები!$I257)/365)),0)</f>
        <v>0</v>
      </c>
      <c r="AT257" s="8">
        <f>IF(მონაცემები!$I257&lt;&gt;"არ დაწყებულა",((AT$1&gt;მონაცემები!$I257)*OR(მონაცემები!$AF257&gt;AT$1,მონაცემები!$AF257="")*((AT$1-მონაცემები!$I257)/365)),0)</f>
        <v>0</v>
      </c>
      <c r="AU257" s="8">
        <f>IF(მონაცემები!$I257&lt;&gt;"არ დაწყებულა",((AU$1&gt;მონაცემები!$I257)*OR(მონაცემები!$AF257&gt;AU$1,მონაცემები!$AF257="")*((AU$1-მონაცემები!$I257)/365)),0)</f>
        <v>0</v>
      </c>
      <c r="AV257" s="8">
        <f>IF(მონაცემები!$I257&lt;&gt;"არ დაწყებულა",((AV$1&gt;მონაცემები!$I257)*OR(მონაცემები!$AF257&gt;AV$1,მონაცემები!$AF257="")*((AV$1-მონაცემები!$I257)/365)),0)</f>
        <v>0</v>
      </c>
      <c r="AW257" s="8">
        <f>IF(მონაცემები!$I257&lt;&gt;"არ დაწყებულა",((AW$1&gt;მონაცემები!$I257)*OR(მონაცემები!$AF257&gt;AW$1,მონაცემები!$AF257="")*((AW$1-მონაცემები!$I257)/365)),0)</f>
        <v>0</v>
      </c>
      <c r="AX257" s="8">
        <f>IF(მონაცემები!$I257&lt;&gt;"არ დაწყებულა",((AX$1&gt;მონაცემები!$I257)*OR(მონაცემები!$AF257&gt;AX$1,მონაცემები!$AF257="")*((AX$1-მონაცემები!$I257)/365)),0)</f>
        <v>0</v>
      </c>
      <c r="AY257" s="8">
        <f>IF(მონაცემები!$I257&lt;&gt;"არ დაწყებულა",((AY$1&gt;მონაცემები!$I257)*OR(მონაცემები!$AF257&gt;AY$1,მონაცემები!$AF257="")*((AY$1-მონაცემები!$I257)/365)),0)</f>
        <v>0</v>
      </c>
      <c r="AZ257" s="8">
        <f>IF(მონაცემები!$I257&lt;&gt;"არ დაწყებულა",((AZ$1&gt;მონაცემები!$I257)*OR(მონაცემები!$AF257&gt;AZ$1,მონაცემები!$AF257="")*((AZ$1-მონაცემები!$I257)/365)),0)</f>
        <v>0</v>
      </c>
      <c r="BA257" s="8">
        <f>IF(მონაცემები!$I257&lt;&gt;"არ დაწყებულა",((BA$1&gt;მონაცემები!$I257)*OR(მონაცემები!$AF257&gt;BA$1,მონაცემები!$AF257="")*((BA$1-მონაცემები!$I257)/365)),0)</f>
        <v>0</v>
      </c>
      <c r="BB257" s="8">
        <f>IF(მონაცემები!$I257&lt;&gt;"არ დაწყებულა",((BB$1&gt;მონაცემები!$I257)*OR(მონაცემები!$AF257&gt;BB$1,მონაცემები!$AF257="")*((BB$1-მონაცემები!$I257)/365)),0)</f>
        <v>0</v>
      </c>
      <c r="BC257" s="8">
        <f>IF(მონაცემები!$I257&lt;&gt;"არ დაწყებულა",((BC$1&gt;მონაცემები!$I257)*OR(მონაცემები!$AF257&gt;BC$1,მონაცემები!$AF257="")*((BC$1-მონაცემები!$I257)/365)),0)</f>
        <v>0</v>
      </c>
      <c r="BD257" s="8">
        <f>IF(მონაცემები!$I257&lt;&gt;"არ დაწყებულა",((BD$1&gt;მონაცემები!$I257)*OR(მონაცემები!$AF257&gt;BD$1,მონაცემები!$AF257="")*((BD$1-მონაცემები!$I257)/365)),0)</f>
        <v>0</v>
      </c>
    </row>
    <row r="258" spans="2:56">
      <c r="B258" s="8">
        <f>IF(მონაცემები!$I258&lt;&gt;"არ დაწყებულა",((B$1&gt;მონაცემები!$I258)*OR(მონაცემები!$AF258&gt;B$1,მონაცემები!$AF258="")*((B$1-მონაცემები!$I258)/365)),0)</f>
        <v>0</v>
      </c>
      <c r="C258" s="8">
        <f>IF(მონაცემები!$I258&lt;&gt;"არ დაწყებულა",((C$1&gt;მონაცემები!$I258)*OR(მონაცემები!$AF258&gt;C$1,მონაცემები!$AF258="")*((C$1-მონაცემები!$I258)/365)),0)</f>
        <v>0</v>
      </c>
      <c r="D258" s="8">
        <f>IF(მონაცემები!$I258&lt;&gt;"არ დაწყებულა",((D$1&gt;მონაცემები!$I258)*OR(მონაცემები!$AF258&gt;D$1,მონაცემები!$AF258="")*((D$1-მონაცემები!$I258)/365)),0)</f>
        <v>0</v>
      </c>
      <c r="E258" s="8">
        <f>IF(მონაცემები!$I258&lt;&gt;"არ დაწყებულა",((E$1&gt;მონაცემები!$I258)*OR(მონაცემები!$AF258&gt;E$1,მონაცემები!$AF258="")*((E$1-მონაცემები!$I258)/365)),0)</f>
        <v>0</v>
      </c>
      <c r="F258" s="8">
        <f>IF(მონაცემები!$I258&lt;&gt;"არ დაწყებულა",((F$1&gt;მონაცემები!$I258)*OR(მონაცემები!$AF258&gt;F$1,მონაცემები!$AF258="")*((F$1-მონაცემები!$I258)/365)),0)</f>
        <v>0</v>
      </c>
      <c r="G258" s="8">
        <f>IF(მონაცემები!$I258&lt;&gt;"არ დაწყებულა",((G$1&gt;მონაცემები!$I258)*OR(მონაცემები!$AF258&gt;G$1,მონაცემები!$AF258="")*((G$1-მონაცემები!$I258)/365)),0)</f>
        <v>0</v>
      </c>
      <c r="H258" s="8">
        <f>IF(მონაცემები!$I258&lt;&gt;"არ დაწყებულა",((H$1&gt;მონაცემები!$I258)*OR(მონაცემები!$AF258&gt;H$1,მონაცემები!$AF258="")*((H$1-მონაცემები!$I258)/365)),0)</f>
        <v>0</v>
      </c>
      <c r="I258" s="8">
        <f>IF(მონაცემები!$I258&lt;&gt;"არ დაწყებულა",((I$1&gt;მონაცემები!$I258)*OR(მონაცემები!$AF258&gt;I$1,მონაცემები!$AF258="")*((I$1-მონაცემები!$I258)/365)),0)</f>
        <v>0</v>
      </c>
      <c r="J258" s="8">
        <f>IF(მონაცემები!$I258&lt;&gt;"არ დაწყებულა",((J$1&gt;მონაცემები!$I258)*OR(მონაცემები!$AF258&gt;J$1,მონაცემები!$AF258="")*((J$1-მონაცემები!$I258)/365)),0)</f>
        <v>0</v>
      </c>
      <c r="K258" s="8">
        <f>IF(მონაცემები!$I258&lt;&gt;"არ დაწყებულა",((K$1&gt;მონაცემები!$I258)*OR(მონაცემები!$AF258&gt;K$1,მონაცემები!$AF258="")*((K$1-მონაცემები!$I258)/365)),0)</f>
        <v>0</v>
      </c>
      <c r="L258" s="8">
        <f>IF(მონაცემები!$I258&lt;&gt;"არ დაწყებულა",((L$1&gt;მონაცემები!$I258)*OR(მონაცემები!$AF258&gt;L$1,მონაცემები!$AF258="")*((L$1-მონაცემები!$I258)/365)),0)</f>
        <v>0</v>
      </c>
      <c r="M258" s="8">
        <f>IF(მონაცემები!$I258&lt;&gt;"არ დაწყებულა",((M$1&gt;მონაცემები!$I258)*OR(მონაცემები!$AF258&gt;M$1,მონაცემები!$AF258="")*((M$1-მონაცემები!$I258)/365)),0)</f>
        <v>0</v>
      </c>
      <c r="N258" s="8">
        <f>IF(მონაცემები!$I258&lt;&gt;"არ დაწყებულა",((N$1&gt;მონაცემები!$I258)*OR(მონაცემები!$AF258&gt;N$1,მონაცემები!$AF258="")*((N$1-მონაცემები!$I258)/365)),0)</f>
        <v>0</v>
      </c>
      <c r="O258" s="8">
        <f>IF(მონაცემები!$I258&lt;&gt;"არ დაწყებულა",((O$1&gt;მონაცემები!$I258)*OR(მონაცემები!$AF258&gt;O$1,მონაცემები!$AF258="")*((O$1-მონაცემები!$I258)/365)),0)</f>
        <v>0</v>
      </c>
      <c r="P258" s="8">
        <f>IF(მონაცემები!$I258&lt;&gt;"არ დაწყებულა",((P$1&gt;მონაცემები!$I258)*OR(მონაცემები!$AF258&gt;P$1,მონაცემები!$AF258="")*((P$1-მონაცემები!$I258)/365)),0)</f>
        <v>0</v>
      </c>
      <c r="Q258" s="8">
        <f>IF(მონაცემები!$I258&lt;&gt;"არ დაწყებულა",((Q$1&gt;მონაცემები!$I258)*OR(მონაცემები!$AF258&gt;Q$1,მონაცემები!$AF258="")*((Q$1-მონაცემები!$I258)/365)),0)</f>
        <v>0</v>
      </c>
      <c r="R258" s="8">
        <f>IF(მონაცემები!$I258&lt;&gt;"არ დაწყებულა",((R$1&gt;მონაცემები!$I258)*OR(მონაცემები!$AF258&gt;R$1,მონაცემები!$AF258="")*((R$1-მონაცემები!$I258)/365)),0)</f>
        <v>0</v>
      </c>
      <c r="S258" s="8">
        <f>IF(მონაცემები!$I258&lt;&gt;"არ დაწყებულა",((S$1&gt;მონაცემები!$I258)*OR(მონაცემები!$AF258&gt;S$1,მონაცემები!$AF258="")*((S$1-მონაცემები!$I258)/365)),0)</f>
        <v>0</v>
      </c>
      <c r="T258" s="8">
        <f>IF(მონაცემები!$I258&lt;&gt;"არ დაწყებულა",((T$1&gt;მონაცემები!$I258)*OR(მონაცემები!$AF258&gt;T$1,მონაცემები!$AF258="")*((T$1-მონაცემები!$I258)/365)),0)</f>
        <v>0</v>
      </c>
      <c r="U258" s="8">
        <f>IF(მონაცემები!$I258&lt;&gt;"არ დაწყებულა",((U$1&gt;მონაცემები!$I258)*OR(მონაცემები!$AF258&gt;U$1,მონაცემები!$AF258="")*((U$1-მონაცემები!$I258)/365)),0)</f>
        <v>0</v>
      </c>
      <c r="V258" s="8">
        <f>IF(მონაცემები!$I258&lt;&gt;"არ დაწყებულა",((V$1&gt;მონაცემები!$I258)*OR(მონაცემები!$AF258&gt;V$1,მონაცემები!$AF258="")*((V$1-მონაცემები!$I258)/365)),0)</f>
        <v>0</v>
      </c>
      <c r="W258" s="8">
        <f>IF(მონაცემები!$I258&lt;&gt;"არ დაწყებულა",((W$1&gt;მონაცემები!$I258)*OR(მონაცემები!$AF258&gt;W$1,მონაცემები!$AF258="")*((W$1-მონაცემები!$I258)/365)),0)</f>
        <v>0</v>
      </c>
      <c r="X258" s="8">
        <f>IF(მონაცემები!$I258&lt;&gt;"არ დაწყებულა",((X$1&gt;მონაცემები!$I258)*OR(მონაცემები!$AF258&gt;X$1,მონაცემები!$AF258="")*((X$1-მონაცემები!$I258)/365)),0)</f>
        <v>0</v>
      </c>
      <c r="Y258" s="8">
        <f>IF(მონაცემები!$I258&lt;&gt;"არ დაწყებულა",((Y$1&gt;მონაცემები!$I258)*OR(მონაცემები!$AF258&gt;Y$1,მონაცემები!$AF258="")*((Y$1-მონაცემები!$I258)/365)),0)</f>
        <v>0</v>
      </c>
      <c r="Z258" s="8">
        <f>IF(მონაცემები!$I258&lt;&gt;"არ დაწყებულა",((Z$1&gt;მონაცემები!$I258)*OR(მონაცემები!$AF258&gt;Z$1,მონაცემები!$AF258="")*((Z$1-მონაცემები!$I258)/365)),0)</f>
        <v>0</v>
      </c>
      <c r="AA258" s="8">
        <f>IF(მონაცემები!$I258&lt;&gt;"არ დაწყებულა",((AA$1&gt;მონაცემები!$I258)*OR(მონაცემები!$AF258&gt;AA$1,მონაცემები!$AF258="")*((AA$1-მონაცემები!$I258)/365)),0)</f>
        <v>0</v>
      </c>
      <c r="AB258" s="8">
        <f>IF(მონაცემები!$I258&lt;&gt;"არ დაწყებულა",((AB$1&gt;მონაცემები!$I258)*OR(მონაცემები!$AF258&gt;AB$1,მონაცემები!$AF258="")*((AB$1-მონაცემები!$I258)/365)),0)</f>
        <v>0</v>
      </c>
      <c r="AC258" s="8">
        <f>IF(მონაცემები!$I258&lt;&gt;"არ დაწყებულა",((AC$1&gt;მონაცემები!$I258)*OR(მონაცემები!$AF258&gt;AC$1,მონაცემები!$AF258="")*((AC$1-მონაცემები!$I258)/365)),0)</f>
        <v>0</v>
      </c>
      <c r="AD258" s="8">
        <f>IF(მონაცემები!$I258&lt;&gt;"არ დაწყებულა",((AD$1&gt;მონაცემები!$I258)*OR(მონაცემები!$AF258&gt;AD$1,მონაცემები!$AF258="")*((AD$1-მონაცემები!$I258)/365)),0)</f>
        <v>0</v>
      </c>
      <c r="AE258" s="8">
        <f>IF(მონაცემები!$I258&lt;&gt;"არ დაწყებულა",((AE$1&gt;მონაცემები!$I258)*OR(მონაცემები!$AF258&gt;AE$1,მონაცემები!$AF258="")*((AE$1-მონაცემები!$I258)/365)),0)</f>
        <v>0</v>
      </c>
      <c r="AF258" s="8">
        <f>IF(მონაცემები!$I258&lt;&gt;"არ დაწყებულა",((AF$1&gt;მონაცემები!$I258)*OR(მონაცემები!$AF258&gt;AF$1,მონაცემები!$AF258="")*((AF$1-მონაცემები!$I258)/365)),0)</f>
        <v>0</v>
      </c>
      <c r="AG258" s="8">
        <f>IF(მონაცემები!$I258&lt;&gt;"არ დაწყებულა",((AG$1&gt;მონაცემები!$I258)*OR(მონაცემები!$AF258&gt;AG$1,მონაცემები!$AF258="")*((AG$1-მონაცემები!$I258)/365)),0)</f>
        <v>0</v>
      </c>
      <c r="AH258" s="8">
        <f>IF(მონაცემები!$I258&lt;&gt;"არ დაწყებულა",((AH$1&gt;მონაცემები!$I258)*OR(მონაცემები!$AF258&gt;AH$1,მონაცემები!$AF258="")*((AH$1-მონაცემები!$I258)/365)),0)</f>
        <v>0</v>
      </c>
      <c r="AI258" s="8">
        <f>IF(მონაცემები!$I258&lt;&gt;"არ დაწყებულა",((AI$1&gt;მონაცემები!$I258)*OR(მონაცემები!$AF258&gt;AI$1,მონაცემები!$AF258="")*((AI$1-მონაცემები!$I258)/365)),0)</f>
        <v>0</v>
      </c>
      <c r="AJ258" s="8">
        <f>IF(მონაცემები!$I258&lt;&gt;"არ დაწყებულა",((AJ$1&gt;მონაცემები!$I258)*OR(მონაცემები!$AF258&gt;AJ$1,მონაცემები!$AF258="")*((AJ$1-მონაცემები!$I258)/365)),0)</f>
        <v>0</v>
      </c>
      <c r="AK258" s="8">
        <f>IF(მონაცემები!$I258&lt;&gt;"არ დაწყებულა",((AK$1&gt;მონაცემები!$I258)*OR(მონაცემები!$AF258&gt;AK$1,მონაცემები!$AF258="")*((AK$1-მონაცემები!$I258)/365)),0)</f>
        <v>0</v>
      </c>
      <c r="AL258" s="8">
        <f>IF(მონაცემები!$I258&lt;&gt;"არ დაწყებულა",((AL$1&gt;მონაცემები!$I258)*OR(მონაცემები!$AF258&gt;AL$1,მონაცემები!$AF258="")*((AL$1-მონაცემები!$I258)/365)),0)</f>
        <v>0</v>
      </c>
      <c r="AM258" s="8">
        <f>IF(მონაცემები!$I258&lt;&gt;"არ დაწყებულა",((AM$1&gt;მონაცემები!$I258)*OR(მონაცემები!$AF258&gt;AM$1,მონაცემები!$AF258="")*((AM$1-მონაცემები!$I258)/365)),0)</f>
        <v>0</v>
      </c>
      <c r="AN258" s="8">
        <f>IF(მონაცემები!$I258&lt;&gt;"არ დაწყებულა",((AN$1&gt;მონაცემები!$I258)*OR(მონაცემები!$AF258&gt;AN$1,მონაცემები!$AF258="")*((AN$1-მონაცემები!$I258)/365)),0)</f>
        <v>0</v>
      </c>
      <c r="AO258" s="8">
        <f>IF(მონაცემები!$I258&lt;&gt;"არ დაწყებულა",((AO$1&gt;მონაცემები!$I258)*OR(მონაცემები!$AF258&gt;AO$1,მონაცემები!$AF258="")*((AO$1-მონაცემები!$I258)/365)),0)</f>
        <v>0</v>
      </c>
      <c r="AP258" s="8">
        <f>IF(მონაცემები!$I258&lt;&gt;"არ დაწყებულა",((AP$1&gt;მონაცემები!$I258)*OR(მონაცემები!$AF258&gt;AP$1,მონაცემები!$AF258="")*((AP$1-მონაცემები!$I258)/365)),0)</f>
        <v>0</v>
      </c>
      <c r="AQ258" s="8">
        <f>IF(მონაცემები!$I258&lt;&gt;"არ დაწყებულა",((AQ$1&gt;მონაცემები!$I258)*OR(მონაცემები!$AF258&gt;AQ$1,მონაცემები!$AF258="")*((AQ$1-მონაცემები!$I258)/365)),0)</f>
        <v>0</v>
      </c>
      <c r="AR258" s="8">
        <f>IF(მონაცემები!$I258&lt;&gt;"არ დაწყებულა",((AR$1&gt;მონაცემები!$I258)*OR(მონაცემები!$AF258&gt;AR$1,მონაცემები!$AF258="")*((AR$1-მონაცემები!$I258)/365)),0)</f>
        <v>0</v>
      </c>
      <c r="AS258" s="8">
        <f>IF(მონაცემები!$I258&lt;&gt;"არ დაწყებულა",((AS$1&gt;მონაცემები!$I258)*OR(მონაცემები!$AF258&gt;AS$1,მონაცემები!$AF258="")*((AS$1-მონაცემები!$I258)/365)),0)</f>
        <v>0</v>
      </c>
      <c r="AT258" s="8">
        <f>IF(მონაცემები!$I258&lt;&gt;"არ დაწყებულა",((AT$1&gt;მონაცემები!$I258)*OR(მონაცემები!$AF258&gt;AT$1,მონაცემები!$AF258="")*((AT$1-მონაცემები!$I258)/365)),0)</f>
        <v>0</v>
      </c>
      <c r="AU258" s="8">
        <f>IF(მონაცემები!$I258&lt;&gt;"არ დაწყებულა",((AU$1&gt;მონაცემები!$I258)*OR(მონაცემები!$AF258&gt;AU$1,მონაცემები!$AF258="")*((AU$1-მონაცემები!$I258)/365)),0)</f>
        <v>0</v>
      </c>
      <c r="AV258" s="8">
        <f>IF(მონაცემები!$I258&lt;&gt;"არ დაწყებულა",((AV$1&gt;მონაცემები!$I258)*OR(მონაცემები!$AF258&gt;AV$1,მონაცემები!$AF258="")*((AV$1-მონაცემები!$I258)/365)),0)</f>
        <v>0</v>
      </c>
      <c r="AW258" s="8">
        <f>IF(მონაცემები!$I258&lt;&gt;"არ დაწყებულა",((AW$1&gt;მონაცემები!$I258)*OR(მონაცემები!$AF258&gt;AW$1,მონაცემები!$AF258="")*((AW$1-მონაცემები!$I258)/365)),0)</f>
        <v>0</v>
      </c>
      <c r="AX258" s="8">
        <f>IF(მონაცემები!$I258&lt;&gt;"არ დაწყებულა",((AX$1&gt;მონაცემები!$I258)*OR(მონაცემები!$AF258&gt;AX$1,მონაცემები!$AF258="")*((AX$1-მონაცემები!$I258)/365)),0)</f>
        <v>0</v>
      </c>
      <c r="AY258" s="8">
        <f>IF(მონაცემები!$I258&lt;&gt;"არ დაწყებულა",((AY$1&gt;მონაცემები!$I258)*OR(მონაცემები!$AF258&gt;AY$1,მონაცემები!$AF258="")*((AY$1-მონაცემები!$I258)/365)),0)</f>
        <v>0</v>
      </c>
      <c r="AZ258" s="8">
        <f>IF(მონაცემები!$I258&lt;&gt;"არ დაწყებულა",((AZ$1&gt;მონაცემები!$I258)*OR(მონაცემები!$AF258&gt;AZ$1,მონაცემები!$AF258="")*((AZ$1-მონაცემები!$I258)/365)),0)</f>
        <v>0</v>
      </c>
      <c r="BA258" s="8">
        <f>IF(მონაცემები!$I258&lt;&gt;"არ დაწყებულა",((BA$1&gt;მონაცემები!$I258)*OR(მონაცემები!$AF258&gt;BA$1,მონაცემები!$AF258="")*((BA$1-მონაცემები!$I258)/365)),0)</f>
        <v>0</v>
      </c>
      <c r="BB258" s="8">
        <f>IF(მონაცემები!$I258&lt;&gt;"არ დაწყებულა",((BB$1&gt;მონაცემები!$I258)*OR(მონაცემები!$AF258&gt;BB$1,მონაცემები!$AF258="")*((BB$1-მონაცემები!$I258)/365)),0)</f>
        <v>0</v>
      </c>
      <c r="BC258" s="8">
        <f>IF(მონაცემები!$I258&lt;&gt;"არ დაწყებულა",((BC$1&gt;მონაცემები!$I258)*OR(მონაცემები!$AF258&gt;BC$1,მონაცემები!$AF258="")*((BC$1-მონაცემები!$I258)/365)),0)</f>
        <v>0</v>
      </c>
      <c r="BD258" s="8">
        <f>IF(მონაცემები!$I258&lt;&gt;"არ დაწყებულა",((BD$1&gt;მონაცემები!$I258)*OR(მონაცემები!$AF258&gt;BD$1,მონაცემები!$AF258="")*((BD$1-მონაცემები!$I258)/365)),0)</f>
        <v>0</v>
      </c>
    </row>
    <row r="259" spans="2:56">
      <c r="B259" s="8">
        <f>IF(მონაცემები!$I259&lt;&gt;"არ დაწყებულა",((B$1&gt;მონაცემები!$I259)*OR(მონაცემები!$AF259&gt;B$1,მონაცემები!$AF259="")*((B$1-მონაცემები!$I259)/365)),0)</f>
        <v>0</v>
      </c>
      <c r="C259" s="8">
        <f>IF(მონაცემები!$I259&lt;&gt;"არ დაწყებულა",((C$1&gt;მონაცემები!$I259)*OR(მონაცემები!$AF259&gt;C$1,მონაცემები!$AF259="")*((C$1-მონაცემები!$I259)/365)),0)</f>
        <v>0</v>
      </c>
      <c r="D259" s="8">
        <f>IF(მონაცემები!$I259&lt;&gt;"არ დაწყებულა",((D$1&gt;მონაცემები!$I259)*OR(მონაცემები!$AF259&gt;D$1,მონაცემები!$AF259="")*((D$1-მონაცემები!$I259)/365)),0)</f>
        <v>0</v>
      </c>
      <c r="E259" s="8">
        <f>IF(მონაცემები!$I259&lt;&gt;"არ დაწყებულა",((E$1&gt;მონაცემები!$I259)*OR(მონაცემები!$AF259&gt;E$1,მონაცემები!$AF259="")*((E$1-მონაცემები!$I259)/365)),0)</f>
        <v>0</v>
      </c>
      <c r="F259" s="8">
        <f>IF(მონაცემები!$I259&lt;&gt;"არ დაწყებულა",((F$1&gt;მონაცემები!$I259)*OR(მონაცემები!$AF259&gt;F$1,მონაცემები!$AF259="")*((F$1-მონაცემები!$I259)/365)),0)</f>
        <v>0</v>
      </c>
      <c r="G259" s="8">
        <f>IF(მონაცემები!$I259&lt;&gt;"არ დაწყებულა",((G$1&gt;მონაცემები!$I259)*OR(მონაცემები!$AF259&gt;G$1,მონაცემები!$AF259="")*((G$1-მონაცემები!$I259)/365)),0)</f>
        <v>0</v>
      </c>
      <c r="H259" s="8">
        <f>IF(მონაცემები!$I259&lt;&gt;"არ დაწყებულა",((H$1&gt;მონაცემები!$I259)*OR(მონაცემები!$AF259&gt;H$1,მონაცემები!$AF259="")*((H$1-მონაცემები!$I259)/365)),0)</f>
        <v>0</v>
      </c>
      <c r="I259" s="8">
        <f>IF(მონაცემები!$I259&lt;&gt;"არ დაწყებულა",((I$1&gt;მონაცემები!$I259)*OR(მონაცემები!$AF259&gt;I$1,მონაცემები!$AF259="")*((I$1-მონაცემები!$I259)/365)),0)</f>
        <v>0</v>
      </c>
      <c r="J259" s="8">
        <f>IF(მონაცემები!$I259&lt;&gt;"არ დაწყებულა",((J$1&gt;მონაცემები!$I259)*OR(მონაცემები!$AF259&gt;J$1,მონაცემები!$AF259="")*((J$1-მონაცემები!$I259)/365)),0)</f>
        <v>0</v>
      </c>
      <c r="K259" s="8">
        <f>IF(მონაცემები!$I259&lt;&gt;"არ დაწყებულა",((K$1&gt;მონაცემები!$I259)*OR(მონაცემები!$AF259&gt;K$1,მონაცემები!$AF259="")*((K$1-მონაცემები!$I259)/365)),0)</f>
        <v>0</v>
      </c>
      <c r="L259" s="8">
        <f>IF(მონაცემები!$I259&lt;&gt;"არ დაწყებულა",((L$1&gt;მონაცემები!$I259)*OR(მონაცემები!$AF259&gt;L$1,მონაცემები!$AF259="")*((L$1-მონაცემები!$I259)/365)),0)</f>
        <v>0</v>
      </c>
      <c r="M259" s="8">
        <f>IF(მონაცემები!$I259&lt;&gt;"არ დაწყებულა",((M$1&gt;მონაცემები!$I259)*OR(მონაცემები!$AF259&gt;M$1,მონაცემები!$AF259="")*((M$1-მონაცემები!$I259)/365)),0)</f>
        <v>0</v>
      </c>
      <c r="N259" s="8">
        <f>IF(მონაცემები!$I259&lt;&gt;"არ დაწყებულა",((N$1&gt;მონაცემები!$I259)*OR(მონაცემები!$AF259&gt;N$1,მონაცემები!$AF259="")*((N$1-მონაცემები!$I259)/365)),0)</f>
        <v>0</v>
      </c>
      <c r="O259" s="8">
        <f>IF(მონაცემები!$I259&lt;&gt;"არ დაწყებულა",((O$1&gt;მონაცემები!$I259)*OR(მონაცემები!$AF259&gt;O$1,მონაცემები!$AF259="")*((O$1-მონაცემები!$I259)/365)),0)</f>
        <v>0</v>
      </c>
      <c r="P259" s="8">
        <f>IF(მონაცემები!$I259&lt;&gt;"არ დაწყებულა",((P$1&gt;მონაცემები!$I259)*OR(მონაცემები!$AF259&gt;P$1,მონაცემები!$AF259="")*((P$1-მონაცემები!$I259)/365)),0)</f>
        <v>0</v>
      </c>
      <c r="Q259" s="8">
        <f>IF(მონაცემები!$I259&lt;&gt;"არ დაწყებულა",((Q$1&gt;მონაცემები!$I259)*OR(მონაცემები!$AF259&gt;Q$1,მონაცემები!$AF259="")*((Q$1-მონაცემები!$I259)/365)),0)</f>
        <v>0</v>
      </c>
      <c r="R259" s="8">
        <f>IF(მონაცემები!$I259&lt;&gt;"არ დაწყებულა",((R$1&gt;მონაცემები!$I259)*OR(მონაცემები!$AF259&gt;R$1,მონაცემები!$AF259="")*((R$1-მონაცემები!$I259)/365)),0)</f>
        <v>0</v>
      </c>
      <c r="S259" s="8">
        <f>IF(მონაცემები!$I259&lt;&gt;"არ დაწყებულა",((S$1&gt;მონაცემები!$I259)*OR(მონაცემები!$AF259&gt;S$1,მონაცემები!$AF259="")*((S$1-მონაცემები!$I259)/365)),0)</f>
        <v>0</v>
      </c>
      <c r="T259" s="8">
        <f>IF(მონაცემები!$I259&lt;&gt;"არ დაწყებულა",((T$1&gt;მონაცემები!$I259)*OR(მონაცემები!$AF259&gt;T$1,მონაცემები!$AF259="")*((T$1-მონაცემები!$I259)/365)),0)</f>
        <v>0</v>
      </c>
      <c r="U259" s="8">
        <f>IF(მონაცემები!$I259&lt;&gt;"არ დაწყებულა",((U$1&gt;მონაცემები!$I259)*OR(მონაცემები!$AF259&gt;U$1,მონაცემები!$AF259="")*((U$1-მონაცემები!$I259)/365)),0)</f>
        <v>0</v>
      </c>
      <c r="V259" s="8">
        <f>IF(მონაცემები!$I259&lt;&gt;"არ დაწყებულა",((V$1&gt;მონაცემები!$I259)*OR(მონაცემები!$AF259&gt;V$1,მონაცემები!$AF259="")*((V$1-მონაცემები!$I259)/365)),0)</f>
        <v>0</v>
      </c>
      <c r="W259" s="8">
        <f>IF(მონაცემები!$I259&lt;&gt;"არ დაწყებულა",((W$1&gt;მონაცემები!$I259)*OR(მონაცემები!$AF259&gt;W$1,მონაცემები!$AF259="")*((W$1-მონაცემები!$I259)/365)),0)</f>
        <v>0</v>
      </c>
      <c r="X259" s="8">
        <f>IF(მონაცემები!$I259&lt;&gt;"არ დაწყებულა",((X$1&gt;მონაცემები!$I259)*OR(მონაცემები!$AF259&gt;X$1,მონაცემები!$AF259="")*((X$1-მონაცემები!$I259)/365)),0)</f>
        <v>0</v>
      </c>
      <c r="Y259" s="8">
        <f>IF(მონაცემები!$I259&lt;&gt;"არ დაწყებულა",((Y$1&gt;მონაცემები!$I259)*OR(მონაცემები!$AF259&gt;Y$1,მონაცემები!$AF259="")*((Y$1-მონაცემები!$I259)/365)),0)</f>
        <v>0</v>
      </c>
      <c r="Z259" s="8">
        <f>IF(მონაცემები!$I259&lt;&gt;"არ დაწყებულა",((Z$1&gt;მონაცემები!$I259)*OR(მონაცემები!$AF259&gt;Z$1,მონაცემები!$AF259="")*((Z$1-მონაცემები!$I259)/365)),0)</f>
        <v>0</v>
      </c>
      <c r="AA259" s="8">
        <f>IF(მონაცემები!$I259&lt;&gt;"არ დაწყებულა",((AA$1&gt;მონაცემები!$I259)*OR(მონაცემები!$AF259&gt;AA$1,მონაცემები!$AF259="")*((AA$1-მონაცემები!$I259)/365)),0)</f>
        <v>0</v>
      </c>
      <c r="AB259" s="8">
        <f>IF(მონაცემები!$I259&lt;&gt;"არ დაწყებულა",((AB$1&gt;მონაცემები!$I259)*OR(მონაცემები!$AF259&gt;AB$1,მონაცემები!$AF259="")*((AB$1-მონაცემები!$I259)/365)),0)</f>
        <v>0</v>
      </c>
      <c r="AC259" s="8">
        <f>IF(მონაცემები!$I259&lt;&gt;"არ დაწყებულა",((AC$1&gt;მონაცემები!$I259)*OR(მონაცემები!$AF259&gt;AC$1,მონაცემები!$AF259="")*((AC$1-მონაცემები!$I259)/365)),0)</f>
        <v>0</v>
      </c>
      <c r="AD259" s="8">
        <f>IF(მონაცემები!$I259&lt;&gt;"არ დაწყებულა",((AD$1&gt;მონაცემები!$I259)*OR(მონაცემები!$AF259&gt;AD$1,მონაცემები!$AF259="")*((AD$1-მონაცემები!$I259)/365)),0)</f>
        <v>0</v>
      </c>
      <c r="AE259" s="8">
        <f>IF(მონაცემები!$I259&lt;&gt;"არ დაწყებულა",((AE$1&gt;მონაცემები!$I259)*OR(მონაცემები!$AF259&gt;AE$1,მონაცემები!$AF259="")*((AE$1-მონაცემები!$I259)/365)),0)</f>
        <v>0</v>
      </c>
      <c r="AF259" s="8">
        <f>IF(მონაცემები!$I259&lt;&gt;"არ დაწყებულა",((AF$1&gt;მონაცემები!$I259)*OR(მონაცემები!$AF259&gt;AF$1,მონაცემები!$AF259="")*((AF$1-მონაცემები!$I259)/365)),0)</f>
        <v>0</v>
      </c>
      <c r="AG259" s="8">
        <f>IF(მონაცემები!$I259&lt;&gt;"არ დაწყებულა",((AG$1&gt;მონაცემები!$I259)*OR(მონაცემები!$AF259&gt;AG$1,მონაცემები!$AF259="")*((AG$1-მონაცემები!$I259)/365)),0)</f>
        <v>0</v>
      </c>
      <c r="AH259" s="8">
        <f>IF(მონაცემები!$I259&lt;&gt;"არ დაწყებულა",((AH$1&gt;მონაცემები!$I259)*OR(მონაცემები!$AF259&gt;AH$1,მონაცემები!$AF259="")*((AH$1-მონაცემები!$I259)/365)),0)</f>
        <v>0</v>
      </c>
      <c r="AI259" s="8">
        <f>IF(მონაცემები!$I259&lt;&gt;"არ დაწყებულა",((AI$1&gt;მონაცემები!$I259)*OR(მონაცემები!$AF259&gt;AI$1,მონაცემები!$AF259="")*((AI$1-მონაცემები!$I259)/365)),0)</f>
        <v>0</v>
      </c>
      <c r="AJ259" s="8">
        <f>IF(მონაცემები!$I259&lt;&gt;"არ დაწყებულა",((AJ$1&gt;მონაცემები!$I259)*OR(მონაცემები!$AF259&gt;AJ$1,მონაცემები!$AF259="")*((AJ$1-მონაცემები!$I259)/365)),0)</f>
        <v>0</v>
      </c>
      <c r="AK259" s="8">
        <f>IF(მონაცემები!$I259&lt;&gt;"არ დაწყებულა",((AK$1&gt;მონაცემები!$I259)*OR(მონაცემები!$AF259&gt;AK$1,მონაცემები!$AF259="")*((AK$1-მონაცემები!$I259)/365)),0)</f>
        <v>0</v>
      </c>
      <c r="AL259" s="8">
        <f>IF(მონაცემები!$I259&lt;&gt;"არ დაწყებულა",((AL$1&gt;მონაცემები!$I259)*OR(მონაცემები!$AF259&gt;AL$1,მონაცემები!$AF259="")*((AL$1-მონაცემები!$I259)/365)),0)</f>
        <v>0</v>
      </c>
      <c r="AM259" s="8">
        <f>IF(მონაცემები!$I259&lt;&gt;"არ დაწყებულა",((AM$1&gt;მონაცემები!$I259)*OR(მონაცემები!$AF259&gt;AM$1,მონაცემები!$AF259="")*((AM$1-მონაცემები!$I259)/365)),0)</f>
        <v>0</v>
      </c>
      <c r="AN259" s="8">
        <f>IF(მონაცემები!$I259&lt;&gt;"არ დაწყებულა",((AN$1&gt;მონაცემები!$I259)*OR(მონაცემები!$AF259&gt;AN$1,მონაცემები!$AF259="")*((AN$1-მონაცემები!$I259)/365)),0)</f>
        <v>0</v>
      </c>
      <c r="AO259" s="8">
        <f>IF(მონაცემები!$I259&lt;&gt;"არ დაწყებულა",((AO$1&gt;მონაცემები!$I259)*OR(მონაცემები!$AF259&gt;AO$1,მონაცემები!$AF259="")*((AO$1-მონაცემები!$I259)/365)),0)</f>
        <v>0</v>
      </c>
      <c r="AP259" s="8">
        <f>IF(მონაცემები!$I259&lt;&gt;"არ დაწყებულა",((AP$1&gt;მონაცემები!$I259)*OR(მონაცემები!$AF259&gt;AP$1,მონაცემები!$AF259="")*((AP$1-მონაცემები!$I259)/365)),0)</f>
        <v>0</v>
      </c>
      <c r="AQ259" s="8">
        <f>IF(მონაცემები!$I259&lt;&gt;"არ დაწყებულა",((AQ$1&gt;მონაცემები!$I259)*OR(მონაცემები!$AF259&gt;AQ$1,მონაცემები!$AF259="")*((AQ$1-მონაცემები!$I259)/365)),0)</f>
        <v>0</v>
      </c>
      <c r="AR259" s="8">
        <f>IF(მონაცემები!$I259&lt;&gt;"არ დაწყებულა",((AR$1&gt;მონაცემები!$I259)*OR(მონაცემები!$AF259&gt;AR$1,მონაცემები!$AF259="")*((AR$1-მონაცემები!$I259)/365)),0)</f>
        <v>0</v>
      </c>
      <c r="AS259" s="8">
        <f>IF(მონაცემები!$I259&lt;&gt;"არ დაწყებულა",((AS$1&gt;მონაცემები!$I259)*OR(მონაცემები!$AF259&gt;AS$1,მონაცემები!$AF259="")*((AS$1-მონაცემები!$I259)/365)),0)</f>
        <v>0</v>
      </c>
      <c r="AT259" s="8">
        <f>IF(მონაცემები!$I259&lt;&gt;"არ დაწყებულა",((AT$1&gt;მონაცემები!$I259)*OR(მონაცემები!$AF259&gt;AT$1,მონაცემები!$AF259="")*((AT$1-მონაცემები!$I259)/365)),0)</f>
        <v>0</v>
      </c>
      <c r="AU259" s="8">
        <f>IF(მონაცემები!$I259&lt;&gt;"არ დაწყებულა",((AU$1&gt;მონაცემები!$I259)*OR(მონაცემები!$AF259&gt;AU$1,მონაცემები!$AF259="")*((AU$1-მონაცემები!$I259)/365)),0)</f>
        <v>0</v>
      </c>
      <c r="AV259" s="8">
        <f>IF(მონაცემები!$I259&lt;&gt;"არ დაწყებულა",((AV$1&gt;მონაცემები!$I259)*OR(მონაცემები!$AF259&gt;AV$1,მონაცემები!$AF259="")*((AV$1-მონაცემები!$I259)/365)),0)</f>
        <v>0</v>
      </c>
      <c r="AW259" s="8">
        <f>IF(მონაცემები!$I259&lt;&gt;"არ დაწყებულა",((AW$1&gt;მონაცემები!$I259)*OR(მონაცემები!$AF259&gt;AW$1,მონაცემები!$AF259="")*((AW$1-მონაცემები!$I259)/365)),0)</f>
        <v>0</v>
      </c>
      <c r="AX259" s="8">
        <f>IF(მონაცემები!$I259&lt;&gt;"არ დაწყებულა",((AX$1&gt;მონაცემები!$I259)*OR(მონაცემები!$AF259&gt;AX$1,მონაცემები!$AF259="")*((AX$1-მონაცემები!$I259)/365)),0)</f>
        <v>0</v>
      </c>
      <c r="AY259" s="8">
        <f>IF(მონაცემები!$I259&lt;&gt;"არ დაწყებულა",((AY$1&gt;მონაცემები!$I259)*OR(მონაცემები!$AF259&gt;AY$1,მონაცემები!$AF259="")*((AY$1-მონაცემები!$I259)/365)),0)</f>
        <v>0</v>
      </c>
      <c r="AZ259" s="8">
        <f>IF(მონაცემები!$I259&lt;&gt;"არ დაწყებულა",((AZ$1&gt;მონაცემები!$I259)*OR(მონაცემები!$AF259&gt;AZ$1,მონაცემები!$AF259="")*((AZ$1-მონაცემები!$I259)/365)),0)</f>
        <v>0</v>
      </c>
      <c r="BA259" s="8">
        <f>IF(მონაცემები!$I259&lt;&gt;"არ დაწყებულა",((BA$1&gt;მონაცემები!$I259)*OR(მონაცემები!$AF259&gt;BA$1,მონაცემები!$AF259="")*((BA$1-მონაცემები!$I259)/365)),0)</f>
        <v>0</v>
      </c>
      <c r="BB259" s="8">
        <f>IF(მონაცემები!$I259&lt;&gt;"არ დაწყებულა",((BB$1&gt;მონაცემები!$I259)*OR(მონაცემები!$AF259&gt;BB$1,მონაცემები!$AF259="")*((BB$1-მონაცემები!$I259)/365)),0)</f>
        <v>0</v>
      </c>
      <c r="BC259" s="8">
        <f>IF(მონაცემები!$I259&lt;&gt;"არ დაწყებულა",((BC$1&gt;მონაცემები!$I259)*OR(მონაცემები!$AF259&gt;BC$1,მონაცემები!$AF259="")*((BC$1-მონაცემები!$I259)/365)),0)</f>
        <v>0</v>
      </c>
      <c r="BD259" s="8">
        <f>IF(მონაცემები!$I259&lt;&gt;"არ დაწყებულა",((BD$1&gt;მონაცემები!$I259)*OR(მონაცემები!$AF259&gt;BD$1,მონაცემები!$AF259="")*((BD$1-მონაცემები!$I259)/365)),0)</f>
        <v>0</v>
      </c>
    </row>
    <row r="260" spans="2:56">
      <c r="B260" s="8">
        <f>IF(მონაცემები!$I260&lt;&gt;"არ დაწყებულა",((B$1&gt;მონაცემები!$I260)*OR(მონაცემები!$AF260&gt;B$1,მონაცემები!$AF260="")*((B$1-მონაცემები!$I260)/365)),0)</f>
        <v>0</v>
      </c>
      <c r="C260" s="8">
        <f>IF(მონაცემები!$I260&lt;&gt;"არ დაწყებულა",((C$1&gt;მონაცემები!$I260)*OR(მონაცემები!$AF260&gt;C$1,მონაცემები!$AF260="")*((C$1-მონაცემები!$I260)/365)),0)</f>
        <v>0</v>
      </c>
      <c r="D260" s="8">
        <f>IF(მონაცემები!$I260&lt;&gt;"არ დაწყებულა",((D$1&gt;მონაცემები!$I260)*OR(მონაცემები!$AF260&gt;D$1,მონაცემები!$AF260="")*((D$1-მონაცემები!$I260)/365)),0)</f>
        <v>0</v>
      </c>
      <c r="E260" s="8">
        <f>IF(მონაცემები!$I260&lt;&gt;"არ დაწყებულა",((E$1&gt;მონაცემები!$I260)*OR(მონაცემები!$AF260&gt;E$1,მონაცემები!$AF260="")*((E$1-მონაცემები!$I260)/365)),0)</f>
        <v>0</v>
      </c>
      <c r="F260" s="8">
        <f>IF(მონაცემები!$I260&lt;&gt;"არ დაწყებულა",((F$1&gt;მონაცემები!$I260)*OR(მონაცემები!$AF260&gt;F$1,მონაცემები!$AF260="")*((F$1-მონაცემები!$I260)/365)),0)</f>
        <v>0</v>
      </c>
      <c r="G260" s="8">
        <f>IF(მონაცემები!$I260&lt;&gt;"არ დაწყებულა",((G$1&gt;მონაცემები!$I260)*OR(მონაცემები!$AF260&gt;G$1,მონაცემები!$AF260="")*((G$1-მონაცემები!$I260)/365)),0)</f>
        <v>0</v>
      </c>
      <c r="H260" s="8">
        <f>IF(მონაცემები!$I260&lt;&gt;"არ დაწყებულა",((H$1&gt;მონაცემები!$I260)*OR(მონაცემები!$AF260&gt;H$1,მონაცემები!$AF260="")*((H$1-მონაცემები!$I260)/365)),0)</f>
        <v>0</v>
      </c>
      <c r="I260" s="8">
        <f>IF(მონაცემები!$I260&lt;&gt;"არ დაწყებულა",((I$1&gt;მონაცემები!$I260)*OR(მონაცემები!$AF260&gt;I$1,მონაცემები!$AF260="")*((I$1-მონაცემები!$I260)/365)),0)</f>
        <v>0</v>
      </c>
      <c r="J260" s="8">
        <f>IF(მონაცემები!$I260&lt;&gt;"არ დაწყებულა",((J$1&gt;მონაცემები!$I260)*OR(მონაცემები!$AF260&gt;J$1,მონაცემები!$AF260="")*((J$1-მონაცემები!$I260)/365)),0)</f>
        <v>0</v>
      </c>
      <c r="K260" s="8">
        <f>IF(მონაცემები!$I260&lt;&gt;"არ დაწყებულა",((K$1&gt;მონაცემები!$I260)*OR(მონაცემები!$AF260&gt;K$1,მონაცემები!$AF260="")*((K$1-მონაცემები!$I260)/365)),0)</f>
        <v>0</v>
      </c>
      <c r="L260" s="8">
        <f>IF(მონაცემები!$I260&lt;&gt;"არ დაწყებულა",((L$1&gt;მონაცემები!$I260)*OR(მონაცემები!$AF260&gt;L$1,მონაცემები!$AF260="")*((L$1-მონაცემები!$I260)/365)),0)</f>
        <v>0</v>
      </c>
      <c r="M260" s="8">
        <f>IF(მონაცემები!$I260&lt;&gt;"არ დაწყებულა",((M$1&gt;მონაცემები!$I260)*OR(მონაცემები!$AF260&gt;M$1,მონაცემები!$AF260="")*((M$1-მონაცემები!$I260)/365)),0)</f>
        <v>0</v>
      </c>
      <c r="N260" s="8">
        <f>IF(მონაცემები!$I260&lt;&gt;"არ დაწყებულა",((N$1&gt;მონაცემები!$I260)*OR(მონაცემები!$AF260&gt;N$1,მონაცემები!$AF260="")*((N$1-მონაცემები!$I260)/365)),0)</f>
        <v>0</v>
      </c>
      <c r="O260" s="8">
        <f>IF(მონაცემები!$I260&lt;&gt;"არ დაწყებულა",((O$1&gt;მონაცემები!$I260)*OR(მონაცემები!$AF260&gt;O$1,მონაცემები!$AF260="")*((O$1-მონაცემები!$I260)/365)),0)</f>
        <v>0</v>
      </c>
      <c r="P260" s="8">
        <f>IF(მონაცემები!$I260&lt;&gt;"არ დაწყებულა",((P$1&gt;მონაცემები!$I260)*OR(მონაცემები!$AF260&gt;P$1,მონაცემები!$AF260="")*((P$1-მონაცემები!$I260)/365)),0)</f>
        <v>0</v>
      </c>
      <c r="Q260" s="8">
        <f>IF(მონაცემები!$I260&lt;&gt;"არ დაწყებულა",((Q$1&gt;მონაცემები!$I260)*OR(მონაცემები!$AF260&gt;Q$1,მონაცემები!$AF260="")*((Q$1-მონაცემები!$I260)/365)),0)</f>
        <v>0</v>
      </c>
      <c r="R260" s="8">
        <f>IF(მონაცემები!$I260&lt;&gt;"არ დაწყებულა",((R$1&gt;მონაცემები!$I260)*OR(მონაცემები!$AF260&gt;R$1,მონაცემები!$AF260="")*((R$1-მონაცემები!$I260)/365)),0)</f>
        <v>0</v>
      </c>
      <c r="S260" s="8">
        <f>IF(მონაცემები!$I260&lt;&gt;"არ დაწყებულა",((S$1&gt;მონაცემები!$I260)*OR(მონაცემები!$AF260&gt;S$1,მონაცემები!$AF260="")*((S$1-მონაცემები!$I260)/365)),0)</f>
        <v>0</v>
      </c>
      <c r="T260" s="8">
        <f>IF(მონაცემები!$I260&lt;&gt;"არ დაწყებულა",((T$1&gt;მონაცემები!$I260)*OR(მონაცემები!$AF260&gt;T$1,მონაცემები!$AF260="")*((T$1-მონაცემები!$I260)/365)),0)</f>
        <v>0</v>
      </c>
      <c r="U260" s="8">
        <f>IF(მონაცემები!$I260&lt;&gt;"არ დაწყებულა",((U$1&gt;მონაცემები!$I260)*OR(მონაცემები!$AF260&gt;U$1,მონაცემები!$AF260="")*((U$1-მონაცემები!$I260)/365)),0)</f>
        <v>0</v>
      </c>
      <c r="V260" s="8">
        <f>IF(მონაცემები!$I260&lt;&gt;"არ დაწყებულა",((V$1&gt;მონაცემები!$I260)*OR(მონაცემები!$AF260&gt;V$1,მონაცემები!$AF260="")*((V$1-მონაცემები!$I260)/365)),0)</f>
        <v>0</v>
      </c>
      <c r="W260" s="8">
        <f>IF(მონაცემები!$I260&lt;&gt;"არ დაწყებულა",((W$1&gt;მონაცემები!$I260)*OR(მონაცემები!$AF260&gt;W$1,მონაცემები!$AF260="")*((W$1-მონაცემები!$I260)/365)),0)</f>
        <v>0</v>
      </c>
      <c r="X260" s="8">
        <f>IF(მონაცემები!$I260&lt;&gt;"არ დაწყებულა",((X$1&gt;მონაცემები!$I260)*OR(მონაცემები!$AF260&gt;X$1,მონაცემები!$AF260="")*((X$1-მონაცემები!$I260)/365)),0)</f>
        <v>0</v>
      </c>
      <c r="Y260" s="8">
        <f>IF(მონაცემები!$I260&lt;&gt;"არ დაწყებულა",((Y$1&gt;მონაცემები!$I260)*OR(მონაცემები!$AF260&gt;Y$1,მონაცემები!$AF260="")*((Y$1-მონაცემები!$I260)/365)),0)</f>
        <v>0</v>
      </c>
      <c r="Z260" s="8">
        <f>IF(მონაცემები!$I260&lt;&gt;"არ დაწყებულა",((Z$1&gt;მონაცემები!$I260)*OR(მონაცემები!$AF260&gt;Z$1,მონაცემები!$AF260="")*((Z$1-მონაცემები!$I260)/365)),0)</f>
        <v>0</v>
      </c>
      <c r="AA260" s="8">
        <f>IF(მონაცემები!$I260&lt;&gt;"არ დაწყებულა",((AA$1&gt;მონაცემები!$I260)*OR(მონაცემები!$AF260&gt;AA$1,მონაცემები!$AF260="")*((AA$1-მონაცემები!$I260)/365)),0)</f>
        <v>0</v>
      </c>
      <c r="AB260" s="8">
        <f>IF(მონაცემები!$I260&lt;&gt;"არ დაწყებულა",((AB$1&gt;მონაცემები!$I260)*OR(მონაცემები!$AF260&gt;AB$1,მონაცემები!$AF260="")*((AB$1-მონაცემები!$I260)/365)),0)</f>
        <v>0</v>
      </c>
      <c r="AC260" s="8">
        <f>IF(მონაცემები!$I260&lt;&gt;"არ დაწყებულა",((AC$1&gt;მონაცემები!$I260)*OR(მონაცემები!$AF260&gt;AC$1,მონაცემები!$AF260="")*((AC$1-მონაცემები!$I260)/365)),0)</f>
        <v>0</v>
      </c>
      <c r="AD260" s="8">
        <f>IF(მონაცემები!$I260&lt;&gt;"არ დაწყებულა",((AD$1&gt;მონაცემები!$I260)*OR(მონაცემები!$AF260&gt;AD$1,მონაცემები!$AF260="")*((AD$1-მონაცემები!$I260)/365)),0)</f>
        <v>0</v>
      </c>
      <c r="AE260" s="8">
        <f>IF(მონაცემები!$I260&lt;&gt;"არ დაწყებულა",((AE$1&gt;მონაცემები!$I260)*OR(მონაცემები!$AF260&gt;AE$1,მონაცემები!$AF260="")*((AE$1-მონაცემები!$I260)/365)),0)</f>
        <v>0</v>
      </c>
      <c r="AF260" s="8">
        <f>IF(მონაცემები!$I260&lt;&gt;"არ დაწყებულა",((AF$1&gt;მონაცემები!$I260)*OR(მონაცემები!$AF260&gt;AF$1,მონაცემები!$AF260="")*((AF$1-მონაცემები!$I260)/365)),0)</f>
        <v>0</v>
      </c>
      <c r="AG260" s="8">
        <f>IF(მონაცემები!$I260&lt;&gt;"არ დაწყებულა",((AG$1&gt;მონაცემები!$I260)*OR(მონაცემები!$AF260&gt;AG$1,მონაცემები!$AF260="")*((AG$1-მონაცემები!$I260)/365)),0)</f>
        <v>0</v>
      </c>
      <c r="AH260" s="8">
        <f>IF(მონაცემები!$I260&lt;&gt;"არ დაწყებულა",((AH$1&gt;მონაცემები!$I260)*OR(მონაცემები!$AF260&gt;AH$1,მონაცემები!$AF260="")*((AH$1-მონაცემები!$I260)/365)),0)</f>
        <v>0</v>
      </c>
      <c r="AI260" s="8">
        <f>IF(მონაცემები!$I260&lt;&gt;"არ დაწყებულა",((AI$1&gt;მონაცემები!$I260)*OR(მონაცემები!$AF260&gt;AI$1,მონაცემები!$AF260="")*((AI$1-მონაცემები!$I260)/365)),0)</f>
        <v>0</v>
      </c>
      <c r="AJ260" s="8">
        <f>IF(მონაცემები!$I260&lt;&gt;"არ დაწყებულა",((AJ$1&gt;მონაცემები!$I260)*OR(მონაცემები!$AF260&gt;AJ$1,მონაცემები!$AF260="")*((AJ$1-მონაცემები!$I260)/365)),0)</f>
        <v>0</v>
      </c>
      <c r="AK260" s="8">
        <f>IF(მონაცემები!$I260&lt;&gt;"არ დაწყებულა",((AK$1&gt;მონაცემები!$I260)*OR(მონაცემები!$AF260&gt;AK$1,მონაცემები!$AF260="")*((AK$1-მონაცემები!$I260)/365)),0)</f>
        <v>0</v>
      </c>
      <c r="AL260" s="8">
        <f>IF(მონაცემები!$I260&lt;&gt;"არ დაწყებულა",((AL$1&gt;მონაცემები!$I260)*OR(მონაცემები!$AF260&gt;AL$1,მონაცემები!$AF260="")*((AL$1-მონაცემები!$I260)/365)),0)</f>
        <v>0</v>
      </c>
      <c r="AM260" s="8">
        <f>IF(მონაცემები!$I260&lt;&gt;"არ დაწყებულა",((AM$1&gt;მონაცემები!$I260)*OR(მონაცემები!$AF260&gt;AM$1,მონაცემები!$AF260="")*((AM$1-მონაცემები!$I260)/365)),0)</f>
        <v>0</v>
      </c>
      <c r="AN260" s="8">
        <f>IF(მონაცემები!$I260&lt;&gt;"არ დაწყებულა",((AN$1&gt;მონაცემები!$I260)*OR(მონაცემები!$AF260&gt;AN$1,მონაცემები!$AF260="")*((AN$1-მონაცემები!$I260)/365)),0)</f>
        <v>0</v>
      </c>
      <c r="AO260" s="8">
        <f>IF(მონაცემები!$I260&lt;&gt;"არ დაწყებულა",((AO$1&gt;მონაცემები!$I260)*OR(მონაცემები!$AF260&gt;AO$1,მონაცემები!$AF260="")*((AO$1-მონაცემები!$I260)/365)),0)</f>
        <v>0</v>
      </c>
      <c r="AP260" s="8">
        <f>IF(მონაცემები!$I260&lt;&gt;"არ დაწყებულა",((AP$1&gt;მონაცემები!$I260)*OR(მონაცემები!$AF260&gt;AP$1,მონაცემები!$AF260="")*((AP$1-მონაცემები!$I260)/365)),0)</f>
        <v>0</v>
      </c>
      <c r="AQ260" s="8">
        <f>IF(მონაცემები!$I260&lt;&gt;"არ დაწყებულა",((AQ$1&gt;მონაცემები!$I260)*OR(მონაცემები!$AF260&gt;AQ$1,მონაცემები!$AF260="")*((AQ$1-მონაცემები!$I260)/365)),0)</f>
        <v>0</v>
      </c>
      <c r="AR260" s="8">
        <f>IF(მონაცემები!$I260&lt;&gt;"არ დაწყებულა",((AR$1&gt;მონაცემები!$I260)*OR(მონაცემები!$AF260&gt;AR$1,მონაცემები!$AF260="")*((AR$1-მონაცემები!$I260)/365)),0)</f>
        <v>0</v>
      </c>
      <c r="AS260" s="8">
        <f>IF(მონაცემები!$I260&lt;&gt;"არ დაწყებულა",((AS$1&gt;მონაცემები!$I260)*OR(მონაცემები!$AF260&gt;AS$1,მონაცემები!$AF260="")*((AS$1-მონაცემები!$I260)/365)),0)</f>
        <v>0</v>
      </c>
      <c r="AT260" s="8">
        <f>IF(მონაცემები!$I260&lt;&gt;"არ დაწყებულა",((AT$1&gt;მონაცემები!$I260)*OR(მონაცემები!$AF260&gt;AT$1,მონაცემები!$AF260="")*((AT$1-მონაცემები!$I260)/365)),0)</f>
        <v>0</v>
      </c>
      <c r="AU260" s="8">
        <f>IF(მონაცემები!$I260&lt;&gt;"არ დაწყებულა",((AU$1&gt;მონაცემები!$I260)*OR(მონაცემები!$AF260&gt;AU$1,მონაცემები!$AF260="")*((AU$1-მონაცემები!$I260)/365)),0)</f>
        <v>0</v>
      </c>
      <c r="AV260" s="8">
        <f>IF(მონაცემები!$I260&lt;&gt;"არ დაწყებულა",((AV$1&gt;მონაცემები!$I260)*OR(მონაცემები!$AF260&gt;AV$1,მონაცემები!$AF260="")*((AV$1-მონაცემები!$I260)/365)),0)</f>
        <v>0</v>
      </c>
      <c r="AW260" s="8">
        <f>IF(მონაცემები!$I260&lt;&gt;"არ დაწყებულა",((AW$1&gt;მონაცემები!$I260)*OR(მონაცემები!$AF260&gt;AW$1,მონაცემები!$AF260="")*((AW$1-მონაცემები!$I260)/365)),0)</f>
        <v>0</v>
      </c>
      <c r="AX260" s="8">
        <f>IF(მონაცემები!$I260&lt;&gt;"არ დაწყებულა",((AX$1&gt;მონაცემები!$I260)*OR(მონაცემები!$AF260&gt;AX$1,მონაცემები!$AF260="")*((AX$1-მონაცემები!$I260)/365)),0)</f>
        <v>0</v>
      </c>
      <c r="AY260" s="8">
        <f>IF(მონაცემები!$I260&lt;&gt;"არ დაწყებულა",((AY$1&gt;მონაცემები!$I260)*OR(მონაცემები!$AF260&gt;AY$1,მონაცემები!$AF260="")*((AY$1-მონაცემები!$I260)/365)),0)</f>
        <v>0</v>
      </c>
      <c r="AZ260" s="8">
        <f>IF(მონაცემები!$I260&lt;&gt;"არ დაწყებულა",((AZ$1&gt;მონაცემები!$I260)*OR(მონაცემები!$AF260&gt;AZ$1,მონაცემები!$AF260="")*((AZ$1-მონაცემები!$I260)/365)),0)</f>
        <v>0</v>
      </c>
      <c r="BA260" s="8">
        <f>IF(მონაცემები!$I260&lt;&gt;"არ დაწყებულა",((BA$1&gt;მონაცემები!$I260)*OR(მონაცემები!$AF260&gt;BA$1,მონაცემები!$AF260="")*((BA$1-მონაცემები!$I260)/365)),0)</f>
        <v>0</v>
      </c>
      <c r="BB260" s="8">
        <f>IF(მონაცემები!$I260&lt;&gt;"არ დაწყებულა",((BB$1&gt;მონაცემები!$I260)*OR(მონაცემები!$AF260&gt;BB$1,მონაცემები!$AF260="")*((BB$1-მონაცემები!$I260)/365)),0)</f>
        <v>0</v>
      </c>
      <c r="BC260" s="8">
        <f>IF(მონაცემები!$I260&lt;&gt;"არ დაწყებულა",((BC$1&gt;მონაცემები!$I260)*OR(მონაცემები!$AF260&gt;BC$1,მონაცემები!$AF260="")*((BC$1-მონაცემები!$I260)/365)),0)</f>
        <v>0</v>
      </c>
      <c r="BD260" s="8">
        <f>IF(მონაცემები!$I260&lt;&gt;"არ დაწყებულა",((BD$1&gt;მონაცემები!$I260)*OR(მონაცემები!$AF260&gt;BD$1,მონაცემები!$AF260="")*((BD$1-მონაცემები!$I260)/365)),0)</f>
        <v>0</v>
      </c>
    </row>
    <row r="261" spans="2:56">
      <c r="B261" s="8">
        <f>IF(მონაცემები!$I261&lt;&gt;"არ დაწყებულა",((B$1&gt;მონაცემები!$I261)*OR(მონაცემები!$AF261&gt;B$1,მონაცემები!$AF261="")*((B$1-მონაცემები!$I261)/365)),0)</f>
        <v>0</v>
      </c>
      <c r="C261" s="8">
        <f>IF(მონაცემები!$I261&lt;&gt;"არ დაწყებულა",((C$1&gt;მონაცემები!$I261)*OR(მონაცემები!$AF261&gt;C$1,მონაცემები!$AF261="")*((C$1-მონაცემები!$I261)/365)),0)</f>
        <v>0</v>
      </c>
      <c r="D261" s="8">
        <f>IF(მონაცემები!$I261&lt;&gt;"არ დაწყებულა",((D$1&gt;მონაცემები!$I261)*OR(მონაცემები!$AF261&gt;D$1,მონაცემები!$AF261="")*((D$1-მონაცემები!$I261)/365)),0)</f>
        <v>0</v>
      </c>
      <c r="E261" s="8">
        <f>IF(მონაცემები!$I261&lt;&gt;"არ დაწყებულა",((E$1&gt;მონაცემები!$I261)*OR(მონაცემები!$AF261&gt;E$1,მონაცემები!$AF261="")*((E$1-მონაცემები!$I261)/365)),0)</f>
        <v>0</v>
      </c>
      <c r="F261" s="8">
        <f>IF(მონაცემები!$I261&lt;&gt;"არ დაწყებულა",((F$1&gt;მონაცემები!$I261)*OR(მონაცემები!$AF261&gt;F$1,მონაცემები!$AF261="")*((F$1-მონაცემები!$I261)/365)),0)</f>
        <v>0</v>
      </c>
      <c r="G261" s="8">
        <f>IF(მონაცემები!$I261&lt;&gt;"არ დაწყებულა",((G$1&gt;მონაცემები!$I261)*OR(მონაცემები!$AF261&gt;G$1,მონაცემები!$AF261="")*((G$1-მონაცემები!$I261)/365)),0)</f>
        <v>0</v>
      </c>
      <c r="H261" s="8">
        <f>IF(მონაცემები!$I261&lt;&gt;"არ დაწყებულა",((H$1&gt;მონაცემები!$I261)*OR(მონაცემები!$AF261&gt;H$1,მონაცემები!$AF261="")*((H$1-მონაცემები!$I261)/365)),0)</f>
        <v>0</v>
      </c>
      <c r="I261" s="8">
        <f>IF(მონაცემები!$I261&lt;&gt;"არ დაწყებულა",((I$1&gt;მონაცემები!$I261)*OR(მონაცემები!$AF261&gt;I$1,მონაცემები!$AF261="")*((I$1-მონაცემები!$I261)/365)),0)</f>
        <v>0</v>
      </c>
      <c r="J261" s="8">
        <f>IF(მონაცემები!$I261&lt;&gt;"არ დაწყებულა",((J$1&gt;მონაცემები!$I261)*OR(მონაცემები!$AF261&gt;J$1,მონაცემები!$AF261="")*((J$1-მონაცემები!$I261)/365)),0)</f>
        <v>0</v>
      </c>
      <c r="K261" s="8">
        <f>IF(მონაცემები!$I261&lt;&gt;"არ დაწყებულა",((K$1&gt;მონაცემები!$I261)*OR(მონაცემები!$AF261&gt;K$1,მონაცემები!$AF261="")*((K$1-მონაცემები!$I261)/365)),0)</f>
        <v>0</v>
      </c>
      <c r="L261" s="8">
        <f>IF(მონაცემები!$I261&lt;&gt;"არ დაწყებულა",((L$1&gt;მონაცემები!$I261)*OR(მონაცემები!$AF261&gt;L$1,მონაცემები!$AF261="")*((L$1-მონაცემები!$I261)/365)),0)</f>
        <v>0</v>
      </c>
      <c r="M261" s="8">
        <f>IF(მონაცემები!$I261&lt;&gt;"არ დაწყებულა",((M$1&gt;მონაცემები!$I261)*OR(მონაცემები!$AF261&gt;M$1,მონაცემები!$AF261="")*((M$1-მონაცემები!$I261)/365)),0)</f>
        <v>0</v>
      </c>
      <c r="N261" s="8">
        <f>IF(მონაცემები!$I261&lt;&gt;"არ დაწყებულა",((N$1&gt;მონაცემები!$I261)*OR(მონაცემები!$AF261&gt;N$1,მონაცემები!$AF261="")*((N$1-მონაცემები!$I261)/365)),0)</f>
        <v>0</v>
      </c>
      <c r="O261" s="8">
        <f>IF(მონაცემები!$I261&lt;&gt;"არ დაწყებულა",((O$1&gt;მონაცემები!$I261)*OR(მონაცემები!$AF261&gt;O$1,მონაცემები!$AF261="")*((O$1-მონაცემები!$I261)/365)),0)</f>
        <v>0</v>
      </c>
      <c r="P261" s="8">
        <f>IF(მონაცემები!$I261&lt;&gt;"არ დაწყებულა",((P$1&gt;მონაცემები!$I261)*OR(მონაცემები!$AF261&gt;P$1,მონაცემები!$AF261="")*((P$1-მონაცემები!$I261)/365)),0)</f>
        <v>0</v>
      </c>
      <c r="Q261" s="8">
        <f>IF(მონაცემები!$I261&lt;&gt;"არ დაწყებულა",((Q$1&gt;მონაცემები!$I261)*OR(მონაცემები!$AF261&gt;Q$1,მონაცემები!$AF261="")*((Q$1-მონაცემები!$I261)/365)),0)</f>
        <v>0</v>
      </c>
      <c r="R261" s="8">
        <f>IF(მონაცემები!$I261&lt;&gt;"არ დაწყებულა",((R$1&gt;მონაცემები!$I261)*OR(მონაცემები!$AF261&gt;R$1,მონაცემები!$AF261="")*((R$1-მონაცემები!$I261)/365)),0)</f>
        <v>0</v>
      </c>
      <c r="S261" s="8">
        <f>IF(მონაცემები!$I261&lt;&gt;"არ დაწყებულა",((S$1&gt;მონაცემები!$I261)*OR(მონაცემები!$AF261&gt;S$1,მონაცემები!$AF261="")*((S$1-მონაცემები!$I261)/365)),0)</f>
        <v>0</v>
      </c>
      <c r="T261" s="8">
        <f>IF(მონაცემები!$I261&lt;&gt;"არ დაწყებულა",((T$1&gt;მონაცემები!$I261)*OR(მონაცემები!$AF261&gt;T$1,მონაცემები!$AF261="")*((T$1-მონაცემები!$I261)/365)),0)</f>
        <v>0</v>
      </c>
      <c r="U261" s="8">
        <f>IF(მონაცემები!$I261&lt;&gt;"არ დაწყებულა",((U$1&gt;მონაცემები!$I261)*OR(მონაცემები!$AF261&gt;U$1,მონაცემები!$AF261="")*((U$1-მონაცემები!$I261)/365)),0)</f>
        <v>0</v>
      </c>
      <c r="V261" s="8">
        <f>IF(მონაცემები!$I261&lt;&gt;"არ დაწყებულა",((V$1&gt;მონაცემები!$I261)*OR(მონაცემები!$AF261&gt;V$1,მონაცემები!$AF261="")*((V$1-მონაცემები!$I261)/365)),0)</f>
        <v>0</v>
      </c>
      <c r="W261" s="8">
        <f>IF(მონაცემები!$I261&lt;&gt;"არ დაწყებულა",((W$1&gt;მონაცემები!$I261)*OR(მონაცემები!$AF261&gt;W$1,მონაცემები!$AF261="")*((W$1-მონაცემები!$I261)/365)),0)</f>
        <v>0</v>
      </c>
      <c r="X261" s="8">
        <f>IF(მონაცემები!$I261&lt;&gt;"არ დაწყებულა",((X$1&gt;მონაცემები!$I261)*OR(მონაცემები!$AF261&gt;X$1,მონაცემები!$AF261="")*((X$1-მონაცემები!$I261)/365)),0)</f>
        <v>0</v>
      </c>
      <c r="Y261" s="8">
        <f>IF(მონაცემები!$I261&lt;&gt;"არ დაწყებულა",((Y$1&gt;მონაცემები!$I261)*OR(მონაცემები!$AF261&gt;Y$1,მონაცემები!$AF261="")*((Y$1-მონაცემები!$I261)/365)),0)</f>
        <v>0</v>
      </c>
      <c r="Z261" s="8">
        <f>IF(მონაცემები!$I261&lt;&gt;"არ დაწყებულა",((Z$1&gt;მონაცემები!$I261)*OR(მონაცემები!$AF261&gt;Z$1,მონაცემები!$AF261="")*((Z$1-მონაცემები!$I261)/365)),0)</f>
        <v>0</v>
      </c>
      <c r="AA261" s="8">
        <f>IF(მონაცემები!$I261&lt;&gt;"არ დაწყებულა",((AA$1&gt;მონაცემები!$I261)*OR(მონაცემები!$AF261&gt;AA$1,მონაცემები!$AF261="")*((AA$1-მონაცემები!$I261)/365)),0)</f>
        <v>0</v>
      </c>
      <c r="AB261" s="8">
        <f>IF(მონაცემები!$I261&lt;&gt;"არ დაწყებულა",((AB$1&gt;მონაცემები!$I261)*OR(მონაცემები!$AF261&gt;AB$1,მონაცემები!$AF261="")*((AB$1-მონაცემები!$I261)/365)),0)</f>
        <v>0</v>
      </c>
      <c r="AC261" s="8">
        <f>IF(მონაცემები!$I261&lt;&gt;"არ დაწყებულა",((AC$1&gt;მონაცემები!$I261)*OR(მონაცემები!$AF261&gt;AC$1,მონაცემები!$AF261="")*((AC$1-მონაცემები!$I261)/365)),0)</f>
        <v>0</v>
      </c>
      <c r="AD261" s="8">
        <f>IF(მონაცემები!$I261&lt;&gt;"არ დაწყებულა",((AD$1&gt;მონაცემები!$I261)*OR(მონაცემები!$AF261&gt;AD$1,მონაცემები!$AF261="")*((AD$1-მონაცემები!$I261)/365)),0)</f>
        <v>0</v>
      </c>
      <c r="AE261" s="8">
        <f>IF(მონაცემები!$I261&lt;&gt;"არ დაწყებულა",((AE$1&gt;მონაცემები!$I261)*OR(მონაცემები!$AF261&gt;AE$1,მონაცემები!$AF261="")*((AE$1-მონაცემები!$I261)/365)),0)</f>
        <v>0</v>
      </c>
      <c r="AF261" s="8">
        <f>IF(მონაცემები!$I261&lt;&gt;"არ დაწყებულა",((AF$1&gt;მონაცემები!$I261)*OR(მონაცემები!$AF261&gt;AF$1,მონაცემები!$AF261="")*((AF$1-მონაცემები!$I261)/365)),0)</f>
        <v>0</v>
      </c>
      <c r="AG261" s="8">
        <f>IF(მონაცემები!$I261&lt;&gt;"არ დაწყებულა",((AG$1&gt;მონაცემები!$I261)*OR(მონაცემები!$AF261&gt;AG$1,მონაცემები!$AF261="")*((AG$1-მონაცემები!$I261)/365)),0)</f>
        <v>0</v>
      </c>
      <c r="AH261" s="8">
        <f>IF(მონაცემები!$I261&lt;&gt;"არ დაწყებულა",((AH$1&gt;მონაცემები!$I261)*OR(მონაცემები!$AF261&gt;AH$1,მონაცემები!$AF261="")*((AH$1-მონაცემები!$I261)/365)),0)</f>
        <v>0</v>
      </c>
      <c r="AI261" s="8">
        <f>IF(მონაცემები!$I261&lt;&gt;"არ დაწყებულა",((AI$1&gt;მონაცემები!$I261)*OR(მონაცემები!$AF261&gt;AI$1,მონაცემები!$AF261="")*((AI$1-მონაცემები!$I261)/365)),0)</f>
        <v>0</v>
      </c>
      <c r="AJ261" s="8">
        <f>IF(მონაცემები!$I261&lt;&gt;"არ დაწყებულა",((AJ$1&gt;მონაცემები!$I261)*OR(მონაცემები!$AF261&gt;AJ$1,მონაცემები!$AF261="")*((AJ$1-მონაცემები!$I261)/365)),0)</f>
        <v>0</v>
      </c>
      <c r="AK261" s="8">
        <f>IF(მონაცემები!$I261&lt;&gt;"არ დაწყებულა",((AK$1&gt;მონაცემები!$I261)*OR(მონაცემები!$AF261&gt;AK$1,მონაცემები!$AF261="")*((AK$1-მონაცემები!$I261)/365)),0)</f>
        <v>0</v>
      </c>
      <c r="AL261" s="8">
        <f>IF(მონაცემები!$I261&lt;&gt;"არ დაწყებულა",((AL$1&gt;მონაცემები!$I261)*OR(მონაცემები!$AF261&gt;AL$1,მონაცემები!$AF261="")*((AL$1-მონაცემები!$I261)/365)),0)</f>
        <v>0</v>
      </c>
      <c r="AM261" s="8">
        <f>IF(მონაცემები!$I261&lt;&gt;"არ დაწყებულა",((AM$1&gt;მონაცემები!$I261)*OR(მონაცემები!$AF261&gt;AM$1,მონაცემები!$AF261="")*((AM$1-მონაცემები!$I261)/365)),0)</f>
        <v>0</v>
      </c>
      <c r="AN261" s="8">
        <f>IF(მონაცემები!$I261&lt;&gt;"არ დაწყებულა",((AN$1&gt;მონაცემები!$I261)*OR(მონაცემები!$AF261&gt;AN$1,მონაცემები!$AF261="")*((AN$1-მონაცემები!$I261)/365)),0)</f>
        <v>0</v>
      </c>
      <c r="AO261" s="8">
        <f>IF(მონაცემები!$I261&lt;&gt;"არ დაწყებულა",((AO$1&gt;მონაცემები!$I261)*OR(მონაცემები!$AF261&gt;AO$1,მონაცემები!$AF261="")*((AO$1-მონაცემები!$I261)/365)),0)</f>
        <v>0</v>
      </c>
      <c r="AP261" s="8">
        <f>IF(მონაცემები!$I261&lt;&gt;"არ დაწყებულა",((AP$1&gt;მონაცემები!$I261)*OR(მონაცემები!$AF261&gt;AP$1,მონაცემები!$AF261="")*((AP$1-მონაცემები!$I261)/365)),0)</f>
        <v>0</v>
      </c>
      <c r="AQ261" s="8">
        <f>IF(მონაცემები!$I261&lt;&gt;"არ დაწყებულა",((AQ$1&gt;მონაცემები!$I261)*OR(მონაცემები!$AF261&gt;AQ$1,მონაცემები!$AF261="")*((AQ$1-მონაცემები!$I261)/365)),0)</f>
        <v>0</v>
      </c>
      <c r="AR261" s="8">
        <f>IF(მონაცემები!$I261&lt;&gt;"არ დაწყებულა",((AR$1&gt;მონაცემები!$I261)*OR(მონაცემები!$AF261&gt;AR$1,მონაცემები!$AF261="")*((AR$1-მონაცემები!$I261)/365)),0)</f>
        <v>0</v>
      </c>
      <c r="AS261" s="8">
        <f>IF(მონაცემები!$I261&lt;&gt;"არ დაწყებულა",((AS$1&gt;მონაცემები!$I261)*OR(მონაცემები!$AF261&gt;AS$1,მონაცემები!$AF261="")*((AS$1-მონაცემები!$I261)/365)),0)</f>
        <v>0</v>
      </c>
      <c r="AT261" s="8">
        <f>IF(მონაცემები!$I261&lt;&gt;"არ დაწყებულა",((AT$1&gt;მონაცემები!$I261)*OR(მონაცემები!$AF261&gt;AT$1,მონაცემები!$AF261="")*((AT$1-მონაცემები!$I261)/365)),0)</f>
        <v>0</v>
      </c>
      <c r="AU261" s="8">
        <f>IF(მონაცემები!$I261&lt;&gt;"არ დაწყებულა",((AU$1&gt;მონაცემები!$I261)*OR(მონაცემები!$AF261&gt;AU$1,მონაცემები!$AF261="")*((AU$1-მონაცემები!$I261)/365)),0)</f>
        <v>0</v>
      </c>
      <c r="AV261" s="8">
        <f>IF(მონაცემები!$I261&lt;&gt;"არ დაწყებულა",((AV$1&gt;მონაცემები!$I261)*OR(მონაცემები!$AF261&gt;AV$1,მონაცემები!$AF261="")*((AV$1-მონაცემები!$I261)/365)),0)</f>
        <v>0</v>
      </c>
      <c r="AW261" s="8">
        <f>IF(მონაცემები!$I261&lt;&gt;"არ დაწყებულა",((AW$1&gt;მონაცემები!$I261)*OR(მონაცემები!$AF261&gt;AW$1,მონაცემები!$AF261="")*((AW$1-მონაცემები!$I261)/365)),0)</f>
        <v>0</v>
      </c>
      <c r="AX261" s="8">
        <f>IF(მონაცემები!$I261&lt;&gt;"არ დაწყებულა",((AX$1&gt;მონაცემები!$I261)*OR(მონაცემები!$AF261&gt;AX$1,მონაცემები!$AF261="")*((AX$1-მონაცემები!$I261)/365)),0)</f>
        <v>0</v>
      </c>
      <c r="AY261" s="8">
        <f>IF(მონაცემები!$I261&lt;&gt;"არ დაწყებულა",((AY$1&gt;მონაცემები!$I261)*OR(მონაცემები!$AF261&gt;AY$1,მონაცემები!$AF261="")*((AY$1-მონაცემები!$I261)/365)),0)</f>
        <v>0</v>
      </c>
      <c r="AZ261" s="8">
        <f>IF(მონაცემები!$I261&lt;&gt;"არ დაწყებულა",((AZ$1&gt;მონაცემები!$I261)*OR(მონაცემები!$AF261&gt;AZ$1,მონაცემები!$AF261="")*((AZ$1-მონაცემები!$I261)/365)),0)</f>
        <v>0</v>
      </c>
      <c r="BA261" s="8">
        <f>IF(მონაცემები!$I261&lt;&gt;"არ დაწყებულა",((BA$1&gt;მონაცემები!$I261)*OR(მონაცემები!$AF261&gt;BA$1,მონაცემები!$AF261="")*((BA$1-მონაცემები!$I261)/365)),0)</f>
        <v>0</v>
      </c>
      <c r="BB261" s="8">
        <f>IF(მონაცემები!$I261&lt;&gt;"არ დაწყებულა",((BB$1&gt;მონაცემები!$I261)*OR(მონაცემები!$AF261&gt;BB$1,მონაცემები!$AF261="")*((BB$1-მონაცემები!$I261)/365)),0)</f>
        <v>0</v>
      </c>
      <c r="BC261" s="8">
        <f>IF(მონაცემები!$I261&lt;&gt;"არ დაწყებულა",((BC$1&gt;მონაცემები!$I261)*OR(მონაცემები!$AF261&gt;BC$1,მონაცემები!$AF261="")*((BC$1-მონაცემები!$I261)/365)),0)</f>
        <v>0</v>
      </c>
      <c r="BD261" s="8">
        <f>IF(მონაცემები!$I261&lt;&gt;"არ დაწყებულა",((BD$1&gt;მონაცემები!$I261)*OR(მონაცემები!$AF261&gt;BD$1,მონაცემები!$AF261="")*((BD$1-მონაცემები!$I261)/365)),0)</f>
        <v>0</v>
      </c>
    </row>
    <row r="262" spans="2:56">
      <c r="B262" s="8">
        <f>IF(მონაცემები!$I262&lt;&gt;"არ დაწყებულა",((B$1&gt;მონაცემები!$I262)*OR(მონაცემები!$AF262&gt;B$1,მონაცემები!$AF262="")*((B$1-მონაცემები!$I262)/365)),0)</f>
        <v>0</v>
      </c>
      <c r="C262" s="8">
        <f>IF(მონაცემები!$I262&lt;&gt;"არ დაწყებულა",((C$1&gt;მონაცემები!$I262)*OR(მონაცემები!$AF262&gt;C$1,მონაცემები!$AF262="")*((C$1-მონაცემები!$I262)/365)),0)</f>
        <v>0</v>
      </c>
      <c r="D262" s="8">
        <f>IF(მონაცემები!$I262&lt;&gt;"არ დაწყებულა",((D$1&gt;მონაცემები!$I262)*OR(მონაცემები!$AF262&gt;D$1,მონაცემები!$AF262="")*((D$1-მონაცემები!$I262)/365)),0)</f>
        <v>0</v>
      </c>
      <c r="E262" s="8">
        <f>IF(მონაცემები!$I262&lt;&gt;"არ დაწყებულა",((E$1&gt;მონაცემები!$I262)*OR(მონაცემები!$AF262&gt;E$1,მონაცემები!$AF262="")*((E$1-მონაცემები!$I262)/365)),0)</f>
        <v>0</v>
      </c>
      <c r="F262" s="8">
        <f>IF(მონაცემები!$I262&lt;&gt;"არ დაწყებულა",((F$1&gt;მონაცემები!$I262)*OR(მონაცემები!$AF262&gt;F$1,მონაცემები!$AF262="")*((F$1-მონაცემები!$I262)/365)),0)</f>
        <v>0</v>
      </c>
      <c r="G262" s="8">
        <f>IF(მონაცემები!$I262&lt;&gt;"არ დაწყებულა",((G$1&gt;მონაცემები!$I262)*OR(მონაცემები!$AF262&gt;G$1,მონაცემები!$AF262="")*((G$1-მონაცემები!$I262)/365)),0)</f>
        <v>0</v>
      </c>
      <c r="H262" s="8">
        <f>IF(მონაცემები!$I262&lt;&gt;"არ დაწყებულა",((H$1&gt;მონაცემები!$I262)*OR(მონაცემები!$AF262&gt;H$1,მონაცემები!$AF262="")*((H$1-მონაცემები!$I262)/365)),0)</f>
        <v>0</v>
      </c>
      <c r="I262" s="8">
        <f>IF(მონაცემები!$I262&lt;&gt;"არ დაწყებულა",((I$1&gt;მონაცემები!$I262)*OR(მონაცემები!$AF262&gt;I$1,მონაცემები!$AF262="")*((I$1-მონაცემები!$I262)/365)),0)</f>
        <v>0</v>
      </c>
      <c r="J262" s="8">
        <f>IF(მონაცემები!$I262&lt;&gt;"არ დაწყებულა",((J$1&gt;მონაცემები!$I262)*OR(მონაცემები!$AF262&gt;J$1,მონაცემები!$AF262="")*((J$1-მონაცემები!$I262)/365)),0)</f>
        <v>0</v>
      </c>
      <c r="K262" s="8">
        <f>IF(მონაცემები!$I262&lt;&gt;"არ დაწყებულა",((K$1&gt;მონაცემები!$I262)*OR(მონაცემები!$AF262&gt;K$1,მონაცემები!$AF262="")*((K$1-მონაცემები!$I262)/365)),0)</f>
        <v>0</v>
      </c>
      <c r="L262" s="8">
        <f>IF(მონაცემები!$I262&lt;&gt;"არ დაწყებულა",((L$1&gt;მონაცემები!$I262)*OR(მონაცემები!$AF262&gt;L$1,მონაცემები!$AF262="")*((L$1-მონაცემები!$I262)/365)),0)</f>
        <v>0</v>
      </c>
      <c r="M262" s="8">
        <f>IF(მონაცემები!$I262&lt;&gt;"არ დაწყებულა",((M$1&gt;მონაცემები!$I262)*OR(მონაცემები!$AF262&gt;M$1,მონაცემები!$AF262="")*((M$1-მონაცემები!$I262)/365)),0)</f>
        <v>0</v>
      </c>
      <c r="N262" s="8">
        <f>IF(მონაცემები!$I262&lt;&gt;"არ დაწყებულა",((N$1&gt;მონაცემები!$I262)*OR(მონაცემები!$AF262&gt;N$1,მონაცემები!$AF262="")*((N$1-მონაცემები!$I262)/365)),0)</f>
        <v>0</v>
      </c>
      <c r="O262" s="8">
        <f>IF(მონაცემები!$I262&lt;&gt;"არ დაწყებულა",((O$1&gt;მონაცემები!$I262)*OR(მონაცემები!$AF262&gt;O$1,მონაცემები!$AF262="")*((O$1-მონაცემები!$I262)/365)),0)</f>
        <v>0</v>
      </c>
      <c r="P262" s="8">
        <f>IF(მონაცემები!$I262&lt;&gt;"არ დაწყებულა",((P$1&gt;მონაცემები!$I262)*OR(მონაცემები!$AF262&gt;P$1,მონაცემები!$AF262="")*((P$1-მონაცემები!$I262)/365)),0)</f>
        <v>0</v>
      </c>
      <c r="Q262" s="8">
        <f>IF(მონაცემები!$I262&lt;&gt;"არ დაწყებულა",((Q$1&gt;მონაცემები!$I262)*OR(მონაცემები!$AF262&gt;Q$1,მონაცემები!$AF262="")*((Q$1-მონაცემები!$I262)/365)),0)</f>
        <v>0</v>
      </c>
      <c r="R262" s="8">
        <f>IF(მონაცემები!$I262&lt;&gt;"არ დაწყებულა",((R$1&gt;მონაცემები!$I262)*OR(მონაცემები!$AF262&gt;R$1,მონაცემები!$AF262="")*((R$1-მონაცემები!$I262)/365)),0)</f>
        <v>0</v>
      </c>
      <c r="S262" s="8">
        <f>IF(მონაცემები!$I262&lt;&gt;"არ დაწყებულა",((S$1&gt;მონაცემები!$I262)*OR(მონაცემები!$AF262&gt;S$1,მონაცემები!$AF262="")*((S$1-მონაცემები!$I262)/365)),0)</f>
        <v>0</v>
      </c>
      <c r="T262" s="8">
        <f>IF(მონაცემები!$I262&lt;&gt;"არ დაწყებულა",((T$1&gt;მონაცემები!$I262)*OR(მონაცემები!$AF262&gt;T$1,მონაცემები!$AF262="")*((T$1-მონაცემები!$I262)/365)),0)</f>
        <v>0</v>
      </c>
      <c r="U262" s="8">
        <f>IF(მონაცემები!$I262&lt;&gt;"არ დაწყებულა",((U$1&gt;მონაცემები!$I262)*OR(მონაცემები!$AF262&gt;U$1,მონაცემები!$AF262="")*((U$1-მონაცემები!$I262)/365)),0)</f>
        <v>0</v>
      </c>
      <c r="V262" s="8">
        <f>IF(მონაცემები!$I262&lt;&gt;"არ დაწყებულა",((V$1&gt;მონაცემები!$I262)*OR(მონაცემები!$AF262&gt;V$1,მონაცემები!$AF262="")*((V$1-მონაცემები!$I262)/365)),0)</f>
        <v>0</v>
      </c>
      <c r="W262" s="8">
        <f>IF(მონაცემები!$I262&lt;&gt;"არ დაწყებულა",((W$1&gt;მონაცემები!$I262)*OR(მონაცემები!$AF262&gt;W$1,მონაცემები!$AF262="")*((W$1-მონაცემები!$I262)/365)),0)</f>
        <v>0</v>
      </c>
      <c r="X262" s="8">
        <f>IF(მონაცემები!$I262&lt;&gt;"არ დაწყებულა",((X$1&gt;მონაცემები!$I262)*OR(მონაცემები!$AF262&gt;X$1,მონაცემები!$AF262="")*((X$1-მონაცემები!$I262)/365)),0)</f>
        <v>0</v>
      </c>
      <c r="Y262" s="8">
        <f>IF(მონაცემები!$I262&lt;&gt;"არ დაწყებულა",((Y$1&gt;მონაცემები!$I262)*OR(მონაცემები!$AF262&gt;Y$1,მონაცემები!$AF262="")*((Y$1-მონაცემები!$I262)/365)),0)</f>
        <v>0</v>
      </c>
      <c r="Z262" s="8">
        <f>IF(მონაცემები!$I262&lt;&gt;"არ დაწყებულა",((Z$1&gt;მონაცემები!$I262)*OR(მონაცემები!$AF262&gt;Z$1,მონაცემები!$AF262="")*((Z$1-მონაცემები!$I262)/365)),0)</f>
        <v>0</v>
      </c>
      <c r="AA262" s="8">
        <f>IF(მონაცემები!$I262&lt;&gt;"არ დაწყებულა",((AA$1&gt;მონაცემები!$I262)*OR(მონაცემები!$AF262&gt;AA$1,მონაცემები!$AF262="")*((AA$1-მონაცემები!$I262)/365)),0)</f>
        <v>0</v>
      </c>
      <c r="AB262" s="8">
        <f>IF(მონაცემები!$I262&lt;&gt;"არ დაწყებულა",((AB$1&gt;მონაცემები!$I262)*OR(მონაცემები!$AF262&gt;AB$1,მონაცემები!$AF262="")*((AB$1-მონაცემები!$I262)/365)),0)</f>
        <v>0</v>
      </c>
      <c r="AC262" s="8">
        <f>IF(მონაცემები!$I262&lt;&gt;"არ დაწყებულა",((AC$1&gt;მონაცემები!$I262)*OR(მონაცემები!$AF262&gt;AC$1,მონაცემები!$AF262="")*((AC$1-მონაცემები!$I262)/365)),0)</f>
        <v>0</v>
      </c>
      <c r="AD262" s="8">
        <f>IF(მონაცემები!$I262&lt;&gt;"არ დაწყებულა",((AD$1&gt;მონაცემები!$I262)*OR(მონაცემები!$AF262&gt;AD$1,მონაცემები!$AF262="")*((AD$1-მონაცემები!$I262)/365)),0)</f>
        <v>0</v>
      </c>
      <c r="AE262" s="8">
        <f>IF(მონაცემები!$I262&lt;&gt;"არ დაწყებულა",((AE$1&gt;მონაცემები!$I262)*OR(მონაცემები!$AF262&gt;AE$1,მონაცემები!$AF262="")*((AE$1-მონაცემები!$I262)/365)),0)</f>
        <v>0</v>
      </c>
      <c r="AF262" s="8">
        <f>IF(მონაცემები!$I262&lt;&gt;"არ დაწყებულა",((AF$1&gt;მონაცემები!$I262)*OR(მონაცემები!$AF262&gt;AF$1,მონაცემები!$AF262="")*((AF$1-მონაცემები!$I262)/365)),0)</f>
        <v>0</v>
      </c>
      <c r="AG262" s="8">
        <f>IF(მონაცემები!$I262&lt;&gt;"არ დაწყებულა",((AG$1&gt;მონაცემები!$I262)*OR(მონაცემები!$AF262&gt;AG$1,მონაცემები!$AF262="")*((AG$1-მონაცემები!$I262)/365)),0)</f>
        <v>0</v>
      </c>
      <c r="AH262" s="8">
        <f>IF(მონაცემები!$I262&lt;&gt;"არ დაწყებულა",((AH$1&gt;მონაცემები!$I262)*OR(მონაცემები!$AF262&gt;AH$1,მონაცემები!$AF262="")*((AH$1-მონაცემები!$I262)/365)),0)</f>
        <v>0</v>
      </c>
      <c r="AI262" s="8">
        <f>IF(მონაცემები!$I262&lt;&gt;"არ დაწყებულა",((AI$1&gt;მონაცემები!$I262)*OR(მონაცემები!$AF262&gt;AI$1,მონაცემები!$AF262="")*((AI$1-მონაცემები!$I262)/365)),0)</f>
        <v>0</v>
      </c>
      <c r="AJ262" s="8">
        <f>IF(მონაცემები!$I262&lt;&gt;"არ დაწყებულა",((AJ$1&gt;მონაცემები!$I262)*OR(მონაცემები!$AF262&gt;AJ$1,მონაცემები!$AF262="")*((AJ$1-მონაცემები!$I262)/365)),0)</f>
        <v>0</v>
      </c>
      <c r="AK262" s="8">
        <f>IF(მონაცემები!$I262&lt;&gt;"არ დაწყებულა",((AK$1&gt;მონაცემები!$I262)*OR(მონაცემები!$AF262&gt;AK$1,მონაცემები!$AF262="")*((AK$1-მონაცემები!$I262)/365)),0)</f>
        <v>0</v>
      </c>
      <c r="AL262" s="8">
        <f>IF(მონაცემები!$I262&lt;&gt;"არ დაწყებულა",((AL$1&gt;მონაცემები!$I262)*OR(მონაცემები!$AF262&gt;AL$1,მონაცემები!$AF262="")*((AL$1-მონაცემები!$I262)/365)),0)</f>
        <v>0</v>
      </c>
      <c r="AM262" s="8">
        <f>IF(მონაცემები!$I262&lt;&gt;"არ დაწყებულა",((AM$1&gt;მონაცემები!$I262)*OR(მონაცემები!$AF262&gt;AM$1,მონაცემები!$AF262="")*((AM$1-მონაცემები!$I262)/365)),0)</f>
        <v>0</v>
      </c>
      <c r="AN262" s="8">
        <f>IF(მონაცემები!$I262&lt;&gt;"არ დაწყებულა",((AN$1&gt;მონაცემები!$I262)*OR(მონაცემები!$AF262&gt;AN$1,მონაცემები!$AF262="")*((AN$1-მონაცემები!$I262)/365)),0)</f>
        <v>0</v>
      </c>
      <c r="AO262" s="8">
        <f>IF(მონაცემები!$I262&lt;&gt;"არ დაწყებულა",((AO$1&gt;მონაცემები!$I262)*OR(მონაცემები!$AF262&gt;AO$1,მონაცემები!$AF262="")*((AO$1-მონაცემები!$I262)/365)),0)</f>
        <v>0</v>
      </c>
      <c r="AP262" s="8">
        <f>IF(მონაცემები!$I262&lt;&gt;"არ დაწყებულა",((AP$1&gt;მონაცემები!$I262)*OR(მონაცემები!$AF262&gt;AP$1,მონაცემები!$AF262="")*((AP$1-მონაცემები!$I262)/365)),0)</f>
        <v>0</v>
      </c>
      <c r="AQ262" s="8">
        <f>IF(მონაცემები!$I262&lt;&gt;"არ დაწყებულა",((AQ$1&gt;მონაცემები!$I262)*OR(მონაცემები!$AF262&gt;AQ$1,მონაცემები!$AF262="")*((AQ$1-მონაცემები!$I262)/365)),0)</f>
        <v>0</v>
      </c>
      <c r="AR262" s="8">
        <f>IF(მონაცემები!$I262&lt;&gt;"არ დაწყებულა",((AR$1&gt;მონაცემები!$I262)*OR(მონაცემები!$AF262&gt;AR$1,მონაცემები!$AF262="")*((AR$1-მონაცემები!$I262)/365)),0)</f>
        <v>0</v>
      </c>
      <c r="AS262" s="8">
        <f>IF(მონაცემები!$I262&lt;&gt;"არ დაწყებულა",((AS$1&gt;მონაცემები!$I262)*OR(მონაცემები!$AF262&gt;AS$1,მონაცემები!$AF262="")*((AS$1-მონაცემები!$I262)/365)),0)</f>
        <v>0</v>
      </c>
      <c r="AT262" s="8">
        <f>IF(მონაცემები!$I262&lt;&gt;"არ დაწყებულა",((AT$1&gt;მონაცემები!$I262)*OR(მონაცემები!$AF262&gt;AT$1,მონაცემები!$AF262="")*((AT$1-მონაცემები!$I262)/365)),0)</f>
        <v>0</v>
      </c>
      <c r="AU262" s="8">
        <f>IF(მონაცემები!$I262&lt;&gt;"არ დაწყებულა",((AU$1&gt;მონაცემები!$I262)*OR(მონაცემები!$AF262&gt;AU$1,მონაცემები!$AF262="")*((AU$1-მონაცემები!$I262)/365)),0)</f>
        <v>0</v>
      </c>
      <c r="AV262" s="8">
        <f>IF(მონაცემები!$I262&lt;&gt;"არ დაწყებულა",((AV$1&gt;მონაცემები!$I262)*OR(მონაცემები!$AF262&gt;AV$1,მონაცემები!$AF262="")*((AV$1-მონაცემები!$I262)/365)),0)</f>
        <v>0</v>
      </c>
      <c r="AW262" s="8">
        <f>IF(მონაცემები!$I262&lt;&gt;"არ დაწყებულა",((AW$1&gt;მონაცემები!$I262)*OR(მონაცემები!$AF262&gt;AW$1,მონაცემები!$AF262="")*((AW$1-მონაცემები!$I262)/365)),0)</f>
        <v>0</v>
      </c>
      <c r="AX262" s="8">
        <f>IF(მონაცემები!$I262&lt;&gt;"არ დაწყებულა",((AX$1&gt;მონაცემები!$I262)*OR(მონაცემები!$AF262&gt;AX$1,მონაცემები!$AF262="")*((AX$1-მონაცემები!$I262)/365)),0)</f>
        <v>0</v>
      </c>
      <c r="AY262" s="8">
        <f>IF(მონაცემები!$I262&lt;&gt;"არ დაწყებულა",((AY$1&gt;მონაცემები!$I262)*OR(მონაცემები!$AF262&gt;AY$1,მონაცემები!$AF262="")*((AY$1-მონაცემები!$I262)/365)),0)</f>
        <v>0</v>
      </c>
      <c r="AZ262" s="8">
        <f>IF(მონაცემები!$I262&lt;&gt;"არ დაწყებულა",((AZ$1&gt;მონაცემები!$I262)*OR(მონაცემები!$AF262&gt;AZ$1,მონაცემები!$AF262="")*((AZ$1-მონაცემები!$I262)/365)),0)</f>
        <v>0</v>
      </c>
      <c r="BA262" s="8">
        <f>IF(მონაცემები!$I262&lt;&gt;"არ დაწყებულა",((BA$1&gt;მონაცემები!$I262)*OR(მონაცემები!$AF262&gt;BA$1,მონაცემები!$AF262="")*((BA$1-მონაცემები!$I262)/365)),0)</f>
        <v>0</v>
      </c>
      <c r="BB262" s="8">
        <f>IF(მონაცემები!$I262&lt;&gt;"არ დაწყებულა",((BB$1&gt;მონაცემები!$I262)*OR(მონაცემები!$AF262&gt;BB$1,მონაცემები!$AF262="")*((BB$1-მონაცემები!$I262)/365)),0)</f>
        <v>0</v>
      </c>
      <c r="BC262" s="8">
        <f>IF(მონაცემები!$I262&lt;&gt;"არ დაწყებულა",((BC$1&gt;მონაცემები!$I262)*OR(მონაცემები!$AF262&gt;BC$1,მონაცემები!$AF262="")*((BC$1-მონაცემები!$I262)/365)),0)</f>
        <v>0</v>
      </c>
      <c r="BD262" s="8">
        <f>IF(მონაცემები!$I262&lt;&gt;"არ დაწყებულა",((BD$1&gt;მონაცემები!$I262)*OR(მონაცემები!$AF262&gt;BD$1,მონაცემები!$AF262="")*((BD$1-მონაცემები!$I262)/365)),0)</f>
        <v>0</v>
      </c>
    </row>
    <row r="263" spans="2:56">
      <c r="B263" s="8">
        <f>IF(მონაცემები!$I263&lt;&gt;"არ დაწყებულა",((B$1&gt;მონაცემები!$I263)*OR(მონაცემები!$AF263&gt;B$1,მონაცემები!$AF263="")*((B$1-მონაცემები!$I263)/365)),0)</f>
        <v>2.4356164383561643</v>
      </c>
      <c r="C263" s="8">
        <f>IF(მონაცემები!$I263&lt;&gt;"არ დაწყებულა",((C$1&gt;მონაცემები!$I263)*OR(მონაცემები!$AF263&gt;C$1,მონაცემები!$AF263="")*((C$1-მონაცემები!$I263)/365)),0)</f>
        <v>2.5205479452054793</v>
      </c>
      <c r="D263" s="8">
        <f>IF(მონაცემები!$I263&lt;&gt;"არ დაწყებულა",((D$1&gt;მონაცემები!$I263)*OR(მონაცემები!$AF263&gt;D$1,მონაცემები!$AF263="")*((D$1-მონაცემები!$I263)/365)),0)</f>
        <v>2.5972602739726027</v>
      </c>
      <c r="E263" s="8">
        <f>IF(მონაცემები!$I263&lt;&gt;"არ დაწყებულა",((E$1&gt;მონაცემები!$I263)*OR(მონაცემები!$AF263&gt;E$1,მონაცემები!$AF263="")*((E$1-მონაცემები!$I263)/365)),0)</f>
        <v>2.6821917808219178</v>
      </c>
      <c r="F263" s="8">
        <f>IF(მონაცემები!$I263&lt;&gt;"არ დაწყებულა",((F$1&gt;მონაცემები!$I263)*OR(მონაცემები!$AF263&gt;F$1,მონაცემები!$AF263="")*((F$1-მონაცემები!$I263)/365)),0)</f>
        <v>2.7643835616438355</v>
      </c>
      <c r="G263" s="8">
        <f>IF(მონაცემები!$I263&lt;&gt;"არ დაწყებულა",((G$1&gt;მონაცემები!$I263)*OR(მონაცემები!$AF263&gt;G$1,მონაცემები!$AF263="")*((G$1-მონაცემები!$I263)/365)),0)</f>
        <v>2.8493150684931505</v>
      </c>
      <c r="H263" s="8">
        <f>IF(მონაცემები!$I263&lt;&gt;"არ დაწყებულა",((H$1&gt;მონაცემები!$I263)*OR(მონაცემები!$AF263&gt;H$1,მონაცემები!$AF263="")*((H$1-მონაცემები!$I263)/365)),0)</f>
        <v>2.9315068493150687</v>
      </c>
      <c r="I263" s="8">
        <f>IF(მონაცემები!$I263&lt;&gt;"არ დაწყებულა",((I$1&gt;მონაცემები!$I263)*OR(მონაცემები!$AF263&gt;I$1,მონაცემები!$AF263="")*((I$1-მონაცემები!$I263)/365)),0)</f>
        <v>3.0164383561643837</v>
      </c>
      <c r="J263" s="8">
        <f>IF(მონაცემები!$I263&lt;&gt;"არ დაწყებულა",((J$1&gt;მონაცემები!$I263)*OR(მონაცემები!$AF263&gt;J$1,მონაცემები!$AF263="")*((J$1-მონაცემები!$I263)/365)),0)</f>
        <v>3.1013698630136988</v>
      </c>
      <c r="K263" s="8">
        <f>IF(მონაცემები!$I263&lt;&gt;"არ დაწყებულა",((K$1&gt;მონაცემები!$I263)*OR(მონაცემები!$AF263&gt;K$1,მონაცემები!$AF263="")*((K$1-მონაცემები!$I263)/365)),0)</f>
        <v>3.1835616438356165</v>
      </c>
      <c r="L263" s="8">
        <f>IF(მონაცემები!$I263&lt;&gt;"არ დაწყებულა",((L$1&gt;მონაცემები!$I263)*OR(მონაცემები!$AF263&gt;L$1,მონაცემები!$AF263="")*((L$1-მონაცემები!$I263)/365)),0)</f>
        <v>3.2684931506849315</v>
      </c>
      <c r="M263" s="8">
        <f>IF(მონაცემები!$I263&lt;&gt;"არ დაწყებულა",((M$1&gt;მონაცემები!$I263)*OR(მონაცემები!$AF263&gt;M$1,მონაცემები!$AF263="")*((M$1-მონაცემები!$I263)/365)),0)</f>
        <v>3.3506849315068492</v>
      </c>
      <c r="N263" s="8">
        <f>IF(მონაცემები!$I263&lt;&gt;"არ დაწყებულა",((N$1&gt;მონაცემები!$I263)*OR(მონაცემები!$AF263&gt;N$1,მონაცემები!$AF263="")*((N$1-მონაცემები!$I263)/365)),0)</f>
        <v>3.4356164383561643</v>
      </c>
      <c r="O263" s="8">
        <f>IF(მონაცემები!$I263&lt;&gt;"არ დაწყებულა",((O$1&gt;მონაცემები!$I263)*OR(მონაცემები!$AF263&gt;O$1,მონაცემები!$AF263="")*((O$1-მონაცემები!$I263)/365)),0)</f>
        <v>3.5205479452054793</v>
      </c>
      <c r="P263" s="8">
        <f>IF(მონაცემები!$I263&lt;&gt;"არ დაწყებულა",((P$1&gt;მონაცემები!$I263)*OR(მონაცემები!$AF263&gt;P$1,მონაცემები!$AF263="")*((P$1-მონაცემები!$I263)/365)),0)</f>
        <v>3.6</v>
      </c>
      <c r="Q263" s="8">
        <f>IF(მონაცემები!$I263&lt;&gt;"არ დაწყებულა",((Q$1&gt;მონაცემები!$I263)*OR(მონაცემები!$AF263&gt;Q$1,მონაცემები!$AF263="")*((Q$1-მონაცემები!$I263)/365)),0)</f>
        <v>3.6849315068493151</v>
      </c>
      <c r="R263" s="8">
        <f>IF(მონაცემები!$I263&lt;&gt;"არ დაწყებულა",((R$1&gt;მონაცემები!$I263)*OR(მონაცემები!$AF263&gt;R$1,მონაცემები!$AF263="")*((R$1-მონაცემები!$I263)/365)),0)</f>
        <v>3.7671232876712328</v>
      </c>
      <c r="S263" s="8">
        <f>IF(მონაცემები!$I263&lt;&gt;"არ დაწყებულა",((S$1&gt;მონაცემები!$I263)*OR(მონაცემები!$AF263&gt;S$1,მონაცემები!$AF263="")*((S$1-მონაცემები!$I263)/365)),0)</f>
        <v>3.8520547945205479</v>
      </c>
      <c r="T263" s="8">
        <f>IF(მონაცემები!$I263&lt;&gt;"არ დაწყებულა",((T$1&gt;მონაცემები!$I263)*OR(მონაცემები!$AF263&gt;T$1,მონაცემები!$AF263="")*((T$1-მონაცემები!$I263)/365)),0)</f>
        <v>3.9342465753424656</v>
      </c>
      <c r="U263" s="8">
        <f>IF(მონაცემები!$I263&lt;&gt;"არ დაწყებულა",((U$1&gt;მონაცემები!$I263)*OR(მონაცემები!$AF263&gt;U$1,მონაცემები!$AF263="")*((U$1-მონაცემები!$I263)/365)),0)</f>
        <v>4.0191780821917806</v>
      </c>
      <c r="V263" s="8">
        <f>IF(მონაცემები!$I263&lt;&gt;"არ დაწყებულა",((V$1&gt;მონაცემები!$I263)*OR(მონაცემები!$AF263&gt;V$1,მონაცემები!$AF263="")*((V$1-მონაცემები!$I263)/365)),0)</f>
        <v>4.1041095890410961</v>
      </c>
      <c r="W263" s="8">
        <f>IF(მონაცემები!$I263&lt;&gt;"არ დაწყებულა",((W$1&gt;მონაცემები!$I263)*OR(მონაცემები!$AF263&gt;W$1,მონაცემები!$AF263="")*((W$1-მონაცემები!$I263)/365)),0)</f>
        <v>4.1863013698630134</v>
      </c>
      <c r="X263" s="8">
        <f>IF(მონაცემები!$I263&lt;&gt;"არ დაწყებულა",((X$1&gt;მონაცემები!$I263)*OR(მონაცემები!$AF263&gt;X$1,მონაცემები!$AF263="")*((X$1-მონაცემები!$I263)/365)),0)</f>
        <v>4.2712328767123289</v>
      </c>
      <c r="Y263" s="8">
        <f>IF(მონაცემები!$I263&lt;&gt;"არ დაწყებულა",((Y$1&gt;მონაცემები!$I263)*OR(მონაცემები!$AF263&gt;Y$1,მონაცემები!$AF263="")*((Y$1-მონაცემები!$I263)/365)),0)</f>
        <v>4.353424657534247</v>
      </c>
      <c r="Z263" s="8">
        <f>IF(მონაცემები!$I263&lt;&gt;"არ დაწყებულა",((Z$1&gt;მონაცემები!$I263)*OR(მონაცემები!$AF263&gt;Z$1,მონაცემები!$AF263="")*((Z$1-მონაცემები!$I263)/365)),0)</f>
        <v>4.4383561643835616</v>
      </c>
      <c r="AA263" s="8">
        <f>IF(მონაცემები!$I263&lt;&gt;"არ დაწყებულა",((AA$1&gt;მონაცემები!$I263)*OR(მონაცემები!$AF263&gt;AA$1,მონაცემები!$AF263="")*((AA$1-მონაცემები!$I263)/365)),0)</f>
        <v>4.5232876712328771</v>
      </c>
      <c r="AB263" s="8">
        <f>IF(მონაცემები!$I263&lt;&gt;"არ დაწყებულა",((AB$1&gt;მონაცემები!$I263)*OR(მონაცემები!$AF263&gt;AB$1,მონაცემები!$AF263="")*((AB$1-მონაცემები!$I263)/365)),0)</f>
        <v>4.5999999999999996</v>
      </c>
      <c r="AC263" s="8">
        <f>IF(მონაცემები!$I263&lt;&gt;"არ დაწყებულა",((AC$1&gt;მონაცემები!$I263)*OR(მონაცემები!$AF263&gt;AC$1,მონაცემები!$AF263="")*((AC$1-მონაცემები!$I263)/365)),0)</f>
        <v>4.6849315068493151</v>
      </c>
      <c r="AD263" s="8">
        <f>IF(მონაცემები!$I263&lt;&gt;"არ დაწყებულა",((AD$1&gt;მონაცემები!$I263)*OR(მონაცემები!$AF263&gt;AD$1,მონაცემები!$AF263="")*((AD$1-მონაცემები!$I263)/365)),0)</f>
        <v>4.7671232876712333</v>
      </c>
      <c r="AE263" s="8">
        <f>IF(მონაცემები!$I263&lt;&gt;"არ დაწყებულა",((AE$1&gt;მონაცემები!$I263)*OR(მონაცემები!$AF263&gt;AE$1,მონაცემები!$AF263="")*((AE$1-მონაცემები!$I263)/365)),0)</f>
        <v>4.8520547945205479</v>
      </c>
      <c r="AF263" s="8">
        <f>IF(მონაცემები!$I263&lt;&gt;"არ დაწყებულა",((AF$1&gt;მონაცემები!$I263)*OR(მონაცემები!$AF263&gt;AF$1,მონაცემები!$AF263="")*((AF$1-მონაცემები!$I263)/365)),0)</f>
        <v>4.934246575342466</v>
      </c>
      <c r="AG263" s="8">
        <f>IF(მონაცემები!$I263&lt;&gt;"არ დაწყებულა",((AG$1&gt;მონაცემები!$I263)*OR(მონაცემები!$AF263&gt;AG$1,მონაცემები!$AF263="")*((AG$1-მონაცემები!$I263)/365)),0)</f>
        <v>5.0191780821917806</v>
      </c>
      <c r="AH263" s="8">
        <f>IF(მონაცემები!$I263&lt;&gt;"არ დაწყებულა",((AH$1&gt;მონაცემები!$I263)*OR(მონაცემები!$AF263&gt;AH$1,მონაცემები!$AF263="")*((AH$1-მონაცემები!$I263)/365)),0)</f>
        <v>5.1041095890410961</v>
      </c>
      <c r="AI263" s="8">
        <f>IF(მონაცემები!$I263&lt;&gt;"არ დაწყებულა",((AI$1&gt;მონაცემები!$I263)*OR(მონაცემები!$AF263&gt;AI$1,მონაცემები!$AF263="")*((AI$1-მონაცემები!$I263)/365)),0)</f>
        <v>5.1863013698630134</v>
      </c>
      <c r="AJ263" s="8">
        <f>IF(მონაცემები!$I263&lt;&gt;"არ დაწყებულა",((AJ$1&gt;მონაცემები!$I263)*OR(მონაცემები!$AF263&gt;AJ$1,მონაცემები!$AF263="")*((AJ$1-მონაცემები!$I263)/365)),0)</f>
        <v>5.2712328767123289</v>
      </c>
      <c r="AK263" s="8">
        <f>IF(მონაცემები!$I263&lt;&gt;"არ დაწყებულა",((AK$1&gt;მონაცემები!$I263)*OR(მონაცემები!$AF263&gt;AK$1,მონაცემები!$AF263="")*((AK$1-მონაცემები!$I263)/365)),0)</f>
        <v>5.353424657534247</v>
      </c>
      <c r="AL263" s="8">
        <f>IF(მონაცემები!$I263&lt;&gt;"არ დაწყებულა",((AL$1&gt;მონაცემები!$I263)*OR(მონაცემები!$AF263&gt;AL$1,მონაცემები!$AF263="")*((AL$1-მონაცემები!$I263)/365)),0)</f>
        <v>5.4383561643835616</v>
      </c>
      <c r="AM263" s="8">
        <f>IF(მონაცემები!$I263&lt;&gt;"არ დაწყებულა",((AM$1&gt;მონაცემები!$I263)*OR(მონაცემები!$AF263&gt;AM$1,მონაცემები!$AF263="")*((AM$1-მონაცემები!$I263)/365)),0)</f>
        <v>5.5232876712328771</v>
      </c>
      <c r="AN263" s="8">
        <f>IF(მონაცემები!$I263&lt;&gt;"არ დაწყებულა",((AN$1&gt;მონაცემები!$I263)*OR(მონაცემები!$AF263&gt;AN$1,მონაცემები!$AF263="")*((AN$1-მონაცემები!$I263)/365)),0)</f>
        <v>5.6</v>
      </c>
      <c r="AO263" s="8">
        <f>IF(მონაცემები!$I263&lt;&gt;"არ დაწყებულა",((AO$1&gt;მონაცემები!$I263)*OR(მონაცემები!$AF263&gt;AO$1,მონაცემები!$AF263="")*((AO$1-მონაცემები!$I263)/365)),0)</f>
        <v>5.6849315068493151</v>
      </c>
      <c r="AP263" s="8">
        <f>IF(მონაცემები!$I263&lt;&gt;"არ დაწყებულა",((AP$1&gt;მონაცემები!$I263)*OR(მონაცემები!$AF263&gt;AP$1,მონაცემები!$AF263="")*((AP$1-მონაცემები!$I263)/365)),0)</f>
        <v>5.7671232876712333</v>
      </c>
      <c r="AQ263" s="8">
        <f>IF(მონაცემები!$I263&lt;&gt;"არ დაწყებულა",((AQ$1&gt;მონაცემები!$I263)*OR(მონაცემები!$AF263&gt;AQ$1,მონაცემები!$AF263="")*((AQ$1-მონაცემები!$I263)/365)),0)</f>
        <v>0</v>
      </c>
      <c r="AR263" s="8">
        <f>IF(მონაცემები!$I263&lt;&gt;"არ დაწყებულა",((AR$1&gt;მონაცემები!$I263)*OR(მონაცემები!$AF263&gt;AR$1,მონაცემები!$AF263="")*((AR$1-მონაცემები!$I263)/365)),0)</f>
        <v>0</v>
      </c>
      <c r="AS263" s="8">
        <f>IF(მონაცემები!$I263&lt;&gt;"არ დაწყებულა",((AS$1&gt;მონაცემები!$I263)*OR(მონაცემები!$AF263&gt;AS$1,მონაცემები!$AF263="")*((AS$1-მონაცემები!$I263)/365)),0)</f>
        <v>0</v>
      </c>
      <c r="AT263" s="8">
        <f>IF(მონაცემები!$I263&lt;&gt;"არ დაწყებულა",((AT$1&gt;მონაცემები!$I263)*OR(მონაცემები!$AF263&gt;AT$1,მონაცემები!$AF263="")*((AT$1-მონაცემები!$I263)/365)),0)</f>
        <v>0</v>
      </c>
      <c r="AU263" s="8">
        <f>IF(მონაცემები!$I263&lt;&gt;"არ დაწყებულა",((AU$1&gt;მონაცემები!$I263)*OR(მონაცემები!$AF263&gt;AU$1,მონაცემები!$AF263="")*((AU$1-მონაცემები!$I263)/365)),0)</f>
        <v>0</v>
      </c>
      <c r="AV263" s="8">
        <f>IF(მონაცემები!$I263&lt;&gt;"არ დაწყებულა",((AV$1&gt;მონაცემები!$I263)*OR(მონაცემები!$AF263&gt;AV$1,მონაცემები!$AF263="")*((AV$1-მონაცემები!$I263)/365)),0)</f>
        <v>0</v>
      </c>
      <c r="AW263" s="8">
        <f>IF(მონაცემები!$I263&lt;&gt;"არ დაწყებულა",((AW$1&gt;მონაცემები!$I263)*OR(მონაცემები!$AF263&gt;AW$1,მონაცემები!$AF263="")*((AW$1-მონაცემები!$I263)/365)),0)</f>
        <v>0</v>
      </c>
      <c r="AX263" s="8">
        <f>IF(მონაცემები!$I263&lt;&gt;"არ დაწყებულა",((AX$1&gt;მონაცემები!$I263)*OR(მონაცემები!$AF263&gt;AX$1,მონაცემები!$AF263="")*((AX$1-მონაცემები!$I263)/365)),0)</f>
        <v>0</v>
      </c>
      <c r="AY263" s="8">
        <f>IF(მონაცემები!$I263&lt;&gt;"არ დაწყებულა",((AY$1&gt;მონაცემები!$I263)*OR(მონაცემები!$AF263&gt;AY$1,მონაცემები!$AF263="")*((AY$1-მონაცემები!$I263)/365)),0)</f>
        <v>0</v>
      </c>
      <c r="AZ263" s="8">
        <f>IF(მონაცემები!$I263&lt;&gt;"არ დაწყებულა",((AZ$1&gt;მონაცემები!$I263)*OR(მონაცემები!$AF263&gt;AZ$1,მონაცემები!$AF263="")*((AZ$1-მონაცემები!$I263)/365)),0)</f>
        <v>0</v>
      </c>
      <c r="BA263" s="8">
        <f>IF(მონაცემები!$I263&lt;&gt;"არ დაწყებულა",((BA$1&gt;მონაცემები!$I263)*OR(მონაცემები!$AF263&gt;BA$1,მონაცემები!$AF263="")*((BA$1-მონაცემები!$I263)/365)),0)</f>
        <v>0</v>
      </c>
      <c r="BB263" s="8">
        <f>IF(მონაცემები!$I263&lt;&gt;"არ დაწყებულა",((BB$1&gt;მონაცემები!$I263)*OR(მონაცემები!$AF263&gt;BB$1,მონაცემები!$AF263="")*((BB$1-მონაცემები!$I263)/365)),0)</f>
        <v>0</v>
      </c>
      <c r="BC263" s="8">
        <f>IF(მონაცემები!$I263&lt;&gt;"არ დაწყებულა",((BC$1&gt;მონაცემები!$I263)*OR(მონაცემები!$AF263&gt;BC$1,მონაცემები!$AF263="")*((BC$1-მონაცემები!$I263)/365)),0)</f>
        <v>0</v>
      </c>
      <c r="BD263" s="8">
        <f>IF(მონაცემები!$I263&lt;&gt;"არ დაწყებულა",((BD$1&gt;მონაცემები!$I263)*OR(მონაცემები!$AF263&gt;BD$1,მონაცემები!$AF263="")*((BD$1-მონაცემები!$I263)/365)),0)</f>
        <v>0</v>
      </c>
    </row>
    <row r="264" spans="2:56">
      <c r="B264" s="8">
        <f>IF(მონაცემები!$I264&lt;&gt;"არ დაწყებულა",((B$1&gt;მონაცემები!$I264)*OR(მონაცემები!$AF264&gt;B$1,მონაცემები!$AF264="")*((B$1-მონაცემები!$I264)/365)),0)</f>
        <v>0</v>
      </c>
      <c r="C264" s="8">
        <f>IF(მონაცემები!$I264&lt;&gt;"არ დაწყებულა",((C$1&gt;მონაცემები!$I264)*OR(მონაცემები!$AF264&gt;C$1,მონაცემები!$AF264="")*((C$1-მონაცემები!$I264)/365)),0)</f>
        <v>0</v>
      </c>
      <c r="D264" s="8">
        <f>IF(მონაცემები!$I264&lt;&gt;"არ დაწყებულა",((D$1&gt;მონაცემები!$I264)*OR(მონაცემები!$AF264&gt;D$1,მონაცემები!$AF264="")*((D$1-მონაცემები!$I264)/365)),0)</f>
        <v>0</v>
      </c>
      <c r="E264" s="8">
        <f>IF(მონაცემები!$I264&lt;&gt;"არ დაწყებულა",((E$1&gt;მონაცემები!$I264)*OR(მონაცემები!$AF264&gt;E$1,მონაცემები!$AF264="")*((E$1-მონაცემები!$I264)/365)),0)</f>
        <v>0</v>
      </c>
      <c r="F264" s="8">
        <f>IF(მონაცემები!$I264&lt;&gt;"არ დაწყებულა",((F$1&gt;მონაცემები!$I264)*OR(მონაცემები!$AF264&gt;F$1,მონაცემები!$AF264="")*((F$1-მონაცემები!$I264)/365)),0)</f>
        <v>0</v>
      </c>
      <c r="G264" s="8">
        <f>IF(მონაცემები!$I264&lt;&gt;"არ დაწყებულა",((G$1&gt;მონაცემები!$I264)*OR(მონაცემები!$AF264&gt;G$1,მონაცემები!$AF264="")*((G$1-მონაცემები!$I264)/365)),0)</f>
        <v>0</v>
      </c>
      <c r="H264" s="8">
        <f>IF(მონაცემები!$I264&lt;&gt;"არ დაწყებულა",((H$1&gt;მონაცემები!$I264)*OR(მონაცემები!$AF264&gt;H$1,მონაცემები!$AF264="")*((H$1-მონაცემები!$I264)/365)),0)</f>
        <v>0</v>
      </c>
      <c r="I264" s="8">
        <f>IF(მონაცემები!$I264&lt;&gt;"არ დაწყებულა",((I$1&gt;მონაცემები!$I264)*OR(მონაცემები!$AF264&gt;I$1,მონაცემები!$AF264="")*((I$1-მონაცემები!$I264)/365)),0)</f>
        <v>0</v>
      </c>
      <c r="J264" s="8">
        <f>IF(მონაცემები!$I264&lt;&gt;"არ დაწყებულა",((J$1&gt;მონაცემები!$I264)*OR(მონაცემები!$AF264&gt;J$1,მონაცემები!$AF264="")*((J$1-მონაცემები!$I264)/365)),0)</f>
        <v>0</v>
      </c>
      <c r="K264" s="8">
        <f>IF(მონაცემები!$I264&lt;&gt;"არ დაწყებულა",((K$1&gt;მონაცემები!$I264)*OR(მონაცემები!$AF264&gt;K$1,მონაცემები!$AF264="")*((K$1-მონაცემები!$I264)/365)),0)</f>
        <v>0</v>
      </c>
      <c r="L264" s="8">
        <f>IF(მონაცემები!$I264&lt;&gt;"არ დაწყებულა",((L$1&gt;მონაცემები!$I264)*OR(მონაცემები!$AF264&gt;L$1,მონაცემები!$AF264="")*((L$1-მონაცემები!$I264)/365)),0)</f>
        <v>0</v>
      </c>
      <c r="M264" s="8">
        <f>IF(მონაცემები!$I264&lt;&gt;"არ დაწყებულა",((M$1&gt;მონაცემები!$I264)*OR(მონაცემები!$AF264&gt;M$1,მონაცემები!$AF264="")*((M$1-მონაცემები!$I264)/365)),0)</f>
        <v>0</v>
      </c>
      <c r="N264" s="8">
        <f>IF(მონაცემები!$I264&lt;&gt;"არ დაწყებულა",((N$1&gt;მონაცემები!$I264)*OR(მონაცემები!$AF264&gt;N$1,მონაცემები!$AF264="")*((N$1-მონაცემები!$I264)/365)),0)</f>
        <v>0</v>
      </c>
      <c r="O264" s="8">
        <f>IF(მონაცემები!$I264&lt;&gt;"არ დაწყებულა",((O$1&gt;მონაცემები!$I264)*OR(მონაცემები!$AF264&gt;O$1,მონაცემები!$AF264="")*((O$1-მონაცემები!$I264)/365)),0)</f>
        <v>0</v>
      </c>
      <c r="P264" s="8">
        <f>IF(მონაცემები!$I264&lt;&gt;"არ დაწყებულა",((P$1&gt;მონაცემები!$I264)*OR(მონაცემები!$AF264&gt;P$1,მონაცემები!$AF264="")*((P$1-მონაცემები!$I264)/365)),0)</f>
        <v>0</v>
      </c>
      <c r="Q264" s="8">
        <f>IF(მონაცემები!$I264&lt;&gt;"არ დაწყებულა",((Q$1&gt;მონაცემები!$I264)*OR(მონაცემები!$AF264&gt;Q$1,მონაცემები!$AF264="")*((Q$1-მონაცემები!$I264)/365)),0)</f>
        <v>0</v>
      </c>
      <c r="R264" s="8">
        <f>IF(მონაცემები!$I264&lt;&gt;"არ დაწყებულა",((R$1&gt;მონაცემები!$I264)*OR(მონაცემები!$AF264&gt;R$1,მონაცემები!$AF264="")*((R$1-მონაცემები!$I264)/365)),0)</f>
        <v>0</v>
      </c>
      <c r="S264" s="8">
        <f>IF(მონაცემები!$I264&lt;&gt;"არ დაწყებულა",((S$1&gt;მონაცემები!$I264)*OR(მონაცემები!$AF264&gt;S$1,მონაცემები!$AF264="")*((S$1-მონაცემები!$I264)/365)),0)</f>
        <v>0</v>
      </c>
      <c r="T264" s="8">
        <f>IF(მონაცემები!$I264&lt;&gt;"არ დაწყებულა",((T$1&gt;მონაცემები!$I264)*OR(მონაცემები!$AF264&gt;T$1,მონაცემები!$AF264="")*((T$1-მონაცემები!$I264)/365)),0)</f>
        <v>0</v>
      </c>
      <c r="U264" s="8">
        <f>IF(მონაცემები!$I264&lt;&gt;"არ დაწყებულა",((U$1&gt;მონაცემები!$I264)*OR(მონაცემები!$AF264&gt;U$1,მონაცემები!$AF264="")*((U$1-მონაცემები!$I264)/365)),0)</f>
        <v>0</v>
      </c>
      <c r="V264" s="8">
        <f>IF(მონაცემები!$I264&lt;&gt;"არ დაწყებულა",((V$1&gt;მონაცემები!$I264)*OR(მონაცემები!$AF264&gt;V$1,მონაცემები!$AF264="")*((V$1-მონაცემები!$I264)/365)),0)</f>
        <v>0</v>
      </c>
      <c r="W264" s="8">
        <f>IF(მონაცემები!$I264&lt;&gt;"არ დაწყებულა",((W$1&gt;მონაცემები!$I264)*OR(მონაცემები!$AF264&gt;W$1,მონაცემები!$AF264="")*((W$1-მონაცემები!$I264)/365)),0)</f>
        <v>0</v>
      </c>
      <c r="X264" s="8">
        <f>IF(მონაცემები!$I264&lt;&gt;"არ დაწყებულა",((X$1&gt;მონაცემები!$I264)*OR(მონაცემები!$AF264&gt;X$1,მონაცემები!$AF264="")*((X$1-მონაცემები!$I264)/365)),0)</f>
        <v>0</v>
      </c>
      <c r="Y264" s="8">
        <f>IF(მონაცემები!$I264&lt;&gt;"არ დაწყებულა",((Y$1&gt;მონაცემები!$I264)*OR(მონაცემები!$AF264&gt;Y$1,მონაცემები!$AF264="")*((Y$1-მონაცემები!$I264)/365)),0)</f>
        <v>0</v>
      </c>
      <c r="Z264" s="8">
        <f>IF(მონაცემები!$I264&lt;&gt;"არ დაწყებულა",((Z$1&gt;მონაცემები!$I264)*OR(მონაცემები!$AF264&gt;Z$1,მონაცემები!$AF264="")*((Z$1-მონაცემები!$I264)/365)),0)</f>
        <v>0</v>
      </c>
      <c r="AA264" s="8">
        <f>IF(მონაცემები!$I264&lt;&gt;"არ დაწყებულა",((AA$1&gt;მონაცემები!$I264)*OR(მონაცემები!$AF264&gt;AA$1,მონაცემები!$AF264="")*((AA$1-მონაცემები!$I264)/365)),0)</f>
        <v>0</v>
      </c>
      <c r="AB264" s="8">
        <f>IF(მონაცემები!$I264&lt;&gt;"არ დაწყებულა",((AB$1&gt;მონაცემები!$I264)*OR(მონაცემები!$AF264&gt;AB$1,მონაცემები!$AF264="")*((AB$1-მონაცემები!$I264)/365)),0)</f>
        <v>0</v>
      </c>
      <c r="AC264" s="8">
        <f>IF(მონაცემები!$I264&lt;&gt;"არ დაწყებულა",((AC$1&gt;მონაცემები!$I264)*OR(მონაცემები!$AF264&gt;AC$1,მონაცემები!$AF264="")*((AC$1-მონაცემები!$I264)/365)),0)</f>
        <v>0</v>
      </c>
      <c r="AD264" s="8">
        <f>IF(მონაცემები!$I264&lt;&gt;"არ დაწყებულა",((AD$1&gt;მონაცემები!$I264)*OR(მონაცემები!$AF264&gt;AD$1,მონაცემები!$AF264="")*((AD$1-მონაცემები!$I264)/365)),0)</f>
        <v>0</v>
      </c>
      <c r="AE264" s="8">
        <f>IF(მონაცემები!$I264&lt;&gt;"არ დაწყებულა",((AE$1&gt;მონაცემები!$I264)*OR(მონაცემები!$AF264&gt;AE$1,მონაცემები!$AF264="")*((AE$1-მონაცემები!$I264)/365)),0)</f>
        <v>0</v>
      </c>
      <c r="AF264" s="8">
        <f>IF(მონაცემები!$I264&lt;&gt;"არ დაწყებულა",((AF$1&gt;მონაცემები!$I264)*OR(მონაცემები!$AF264&gt;AF$1,მონაცემები!$AF264="")*((AF$1-მონაცემები!$I264)/365)),0)</f>
        <v>0</v>
      </c>
      <c r="AG264" s="8">
        <f>IF(მონაცემები!$I264&lt;&gt;"არ დაწყებულა",((AG$1&gt;მონაცემები!$I264)*OR(მონაცემები!$AF264&gt;AG$1,მონაცემები!$AF264="")*((AG$1-მონაცემები!$I264)/365)),0)</f>
        <v>0</v>
      </c>
      <c r="AH264" s="8">
        <f>IF(მონაცემები!$I264&lt;&gt;"არ დაწყებულა",((AH$1&gt;მონაცემები!$I264)*OR(მონაცემები!$AF264&gt;AH$1,მონაცემები!$AF264="")*((AH$1-მონაცემები!$I264)/365)),0)</f>
        <v>0</v>
      </c>
      <c r="AI264" s="8">
        <f>IF(მონაცემები!$I264&lt;&gt;"არ დაწყებულა",((AI$1&gt;მონაცემები!$I264)*OR(მონაცემები!$AF264&gt;AI$1,მონაცემები!$AF264="")*((AI$1-მონაცემები!$I264)/365)),0)</f>
        <v>0</v>
      </c>
      <c r="AJ264" s="8">
        <f>IF(მონაცემები!$I264&lt;&gt;"არ დაწყებულა",((AJ$1&gt;მონაცემები!$I264)*OR(მონაცემები!$AF264&gt;AJ$1,მონაცემები!$AF264="")*((AJ$1-მონაცემები!$I264)/365)),0)</f>
        <v>0</v>
      </c>
      <c r="AK264" s="8">
        <f>IF(მონაცემები!$I264&lt;&gt;"არ დაწყებულა",((AK$1&gt;მონაცემები!$I264)*OR(მონაცემები!$AF264&gt;AK$1,მონაცემები!$AF264="")*((AK$1-მონაცემები!$I264)/365)),0)</f>
        <v>0</v>
      </c>
      <c r="AL264" s="8">
        <f>IF(მონაცემები!$I264&lt;&gt;"არ დაწყებულა",((AL$1&gt;მონაცემები!$I264)*OR(მონაცემები!$AF264&gt;AL$1,მონაცემები!$AF264="")*((AL$1-მონაცემები!$I264)/365)),0)</f>
        <v>0</v>
      </c>
      <c r="AM264" s="8">
        <f>IF(მონაცემები!$I264&lt;&gt;"არ დაწყებულა",((AM$1&gt;მონაცემები!$I264)*OR(მონაცემები!$AF264&gt;AM$1,მონაცემები!$AF264="")*((AM$1-მონაცემები!$I264)/365)),0)</f>
        <v>0</v>
      </c>
      <c r="AN264" s="8">
        <f>IF(მონაცემები!$I264&lt;&gt;"არ დაწყებულა",((AN$1&gt;მონაცემები!$I264)*OR(მონაცემები!$AF264&gt;AN$1,მონაცემები!$AF264="")*((AN$1-მონაცემები!$I264)/365)),0)</f>
        <v>0</v>
      </c>
      <c r="AO264" s="8">
        <f>IF(მონაცემები!$I264&lt;&gt;"არ დაწყებულა",((AO$1&gt;მონაცემები!$I264)*OR(მონაცემები!$AF264&gt;AO$1,მონაცემები!$AF264="")*((AO$1-მონაცემები!$I264)/365)),0)</f>
        <v>0</v>
      </c>
      <c r="AP264" s="8">
        <f>IF(მონაცემები!$I264&lt;&gt;"არ დაწყებულა",((AP$1&gt;მონაცემები!$I264)*OR(მონაცემები!$AF264&gt;AP$1,მონაცემები!$AF264="")*((AP$1-მონაცემები!$I264)/365)),0)</f>
        <v>0</v>
      </c>
      <c r="AQ264" s="8">
        <f>IF(მონაცემები!$I264&lt;&gt;"არ დაწყებულა",((AQ$1&gt;მონაცემები!$I264)*OR(მონაცემები!$AF264&gt;AQ$1,მონაცემები!$AF264="")*((AQ$1-მონაცემები!$I264)/365)),0)</f>
        <v>0</v>
      </c>
      <c r="AR264" s="8">
        <f>IF(მონაცემები!$I264&lt;&gt;"არ დაწყებულა",((AR$1&gt;მონაცემები!$I264)*OR(მონაცემები!$AF264&gt;AR$1,მონაცემები!$AF264="")*((AR$1-მონაცემები!$I264)/365)),0)</f>
        <v>0</v>
      </c>
      <c r="AS264" s="8">
        <f>IF(მონაცემები!$I264&lt;&gt;"არ დაწყებულა",((AS$1&gt;მონაცემები!$I264)*OR(მონაცემები!$AF264&gt;AS$1,მონაცემები!$AF264="")*((AS$1-მონაცემები!$I264)/365)),0)</f>
        <v>0</v>
      </c>
      <c r="AT264" s="8">
        <f>IF(მონაცემები!$I264&lt;&gt;"არ დაწყებულა",((AT$1&gt;მონაცემები!$I264)*OR(მონაცემები!$AF264&gt;AT$1,მონაცემები!$AF264="")*((AT$1-მონაცემები!$I264)/365)),0)</f>
        <v>0</v>
      </c>
      <c r="AU264" s="8">
        <f>IF(მონაცემები!$I264&lt;&gt;"არ დაწყებულა",((AU$1&gt;მონაცემები!$I264)*OR(მონაცემები!$AF264&gt;AU$1,მონაცემები!$AF264="")*((AU$1-მონაცემები!$I264)/365)),0)</f>
        <v>0</v>
      </c>
      <c r="AV264" s="8">
        <f>IF(მონაცემები!$I264&lt;&gt;"არ დაწყებულა",((AV$1&gt;მონაცემები!$I264)*OR(მონაცემები!$AF264&gt;AV$1,მონაცემები!$AF264="")*((AV$1-მონაცემები!$I264)/365)),0)</f>
        <v>0</v>
      </c>
      <c r="AW264" s="8">
        <f>IF(მონაცემები!$I264&lt;&gt;"არ დაწყებულა",((AW$1&gt;მონაცემები!$I264)*OR(მონაცემები!$AF264&gt;AW$1,მონაცემები!$AF264="")*((AW$1-მონაცემები!$I264)/365)),0)</f>
        <v>0</v>
      </c>
      <c r="AX264" s="8">
        <f>IF(მონაცემები!$I264&lt;&gt;"არ დაწყებულა",((AX$1&gt;მონაცემები!$I264)*OR(მონაცემები!$AF264&gt;AX$1,მონაცემები!$AF264="")*((AX$1-მონაცემები!$I264)/365)),0)</f>
        <v>0</v>
      </c>
      <c r="AY264" s="8">
        <f>IF(მონაცემები!$I264&lt;&gt;"არ დაწყებულა",((AY$1&gt;მონაცემები!$I264)*OR(მონაცემები!$AF264&gt;AY$1,მონაცემები!$AF264="")*((AY$1-მონაცემები!$I264)/365)),0)</f>
        <v>0</v>
      </c>
      <c r="AZ264" s="8">
        <f>IF(მონაცემები!$I264&lt;&gt;"არ დაწყებულა",((AZ$1&gt;მონაცემები!$I264)*OR(მონაცემები!$AF264&gt;AZ$1,მონაცემები!$AF264="")*((AZ$1-მონაცემები!$I264)/365)),0)</f>
        <v>0</v>
      </c>
      <c r="BA264" s="8">
        <f>IF(მონაცემები!$I264&lt;&gt;"არ დაწყებულა",((BA$1&gt;მონაცემები!$I264)*OR(მონაცემები!$AF264&gt;BA$1,მონაცემები!$AF264="")*((BA$1-მონაცემები!$I264)/365)),0)</f>
        <v>0</v>
      </c>
      <c r="BB264" s="8">
        <f>IF(მონაცემები!$I264&lt;&gt;"არ დაწყებულა",((BB$1&gt;მონაცემები!$I264)*OR(მონაცემები!$AF264&gt;BB$1,მონაცემები!$AF264="")*((BB$1-მონაცემები!$I264)/365)),0)</f>
        <v>0</v>
      </c>
      <c r="BC264" s="8">
        <f>IF(მონაცემები!$I264&lt;&gt;"არ დაწყებულა",((BC$1&gt;მონაცემები!$I264)*OR(მონაცემები!$AF264&gt;BC$1,მონაცემები!$AF264="")*((BC$1-მონაცემები!$I264)/365)),0)</f>
        <v>0</v>
      </c>
      <c r="BD264" s="8">
        <f>IF(მონაცემები!$I264&lt;&gt;"არ დაწყებულა",((BD$1&gt;მონაცემები!$I264)*OR(მონაცემები!$AF264&gt;BD$1,მონაცემები!$AF264="")*((BD$1-მონაცემები!$I264)/365)),0)</f>
        <v>0</v>
      </c>
    </row>
    <row r="265" spans="2:56">
      <c r="B265" s="8">
        <f>IF(მონაცემები!$I265&lt;&gt;"არ დაწყებულა",((B$1&gt;მონაცემები!$I265)*OR(მონაცემები!$AF265&gt;B$1,მონაცემები!$AF265="")*((B$1-მონაცემები!$I265)/365)),0)</f>
        <v>4.0082191780821921</v>
      </c>
      <c r="C265" s="8">
        <f>IF(მონაცემები!$I265&lt;&gt;"არ დაწყებულა",((C$1&gt;მონაცემები!$I265)*OR(მონაცემები!$AF265&gt;C$1,მონაცემები!$AF265="")*((C$1-მონაცემები!$I265)/365)),0)</f>
        <v>4.0931506849315067</v>
      </c>
      <c r="D265" s="8">
        <f>IF(მონაცემები!$I265&lt;&gt;"არ დაწყებულა",((D$1&gt;მონაცემები!$I265)*OR(მონაცემები!$AF265&gt;D$1,მონაცემები!$AF265="")*((D$1-მონაცემები!$I265)/365)),0)</f>
        <v>4.1698630136986301</v>
      </c>
      <c r="E265" s="8">
        <f>IF(მონაცემები!$I265&lt;&gt;"არ დაწყებულა",((E$1&gt;მონაცემები!$I265)*OR(მონაცემები!$AF265&gt;E$1,მონაცემები!$AF265="")*((E$1-მონაცემები!$I265)/365)),0)</f>
        <v>4.2547945205479456</v>
      </c>
      <c r="F265" s="8">
        <f>IF(მონაცემები!$I265&lt;&gt;"არ დაწყებულა",((F$1&gt;მონაცემები!$I265)*OR(მონაცემები!$AF265&gt;F$1,მონაცემები!$AF265="")*((F$1-მონაცემები!$I265)/365)),0)</f>
        <v>4.3369863013698629</v>
      </c>
      <c r="G265" s="8">
        <f>IF(მონაცემები!$I265&lt;&gt;"არ დაწყებულა",((G$1&gt;მონაცემები!$I265)*OR(მონაცემები!$AF265&gt;G$1,მონაცემები!$AF265="")*((G$1-მონაცემები!$I265)/365)),0)</f>
        <v>4.4219178082191783</v>
      </c>
      <c r="H265" s="8">
        <f>IF(მონაცემები!$I265&lt;&gt;"არ დაწყებულა",((H$1&gt;მონაცემები!$I265)*OR(მონაცემები!$AF265&gt;H$1,მონაცემები!$AF265="")*((H$1-მონაცემები!$I265)/365)),0)</f>
        <v>4.5041095890410956</v>
      </c>
      <c r="I265" s="8">
        <f>IF(მონაცემები!$I265&lt;&gt;"არ დაწყებულა",((I$1&gt;მონაცემები!$I265)*OR(მონაცემები!$AF265&gt;I$1,მონაცემები!$AF265="")*((I$1-მონაცემები!$I265)/365)),0)</f>
        <v>4.5890410958904111</v>
      </c>
      <c r="J265" s="8">
        <f>IF(მონაცემები!$I265&lt;&gt;"არ დაწყებულა",((J$1&gt;მონაცემები!$I265)*OR(მონაცემები!$AF265&gt;J$1,მონაცემები!$AF265="")*((J$1-მონაცემები!$I265)/365)),0)</f>
        <v>4.6739726027397257</v>
      </c>
      <c r="K265" s="8">
        <f>IF(მონაცემები!$I265&lt;&gt;"არ დაწყებულა",((K$1&gt;მონაცემები!$I265)*OR(მონაცემები!$AF265&gt;K$1,მონაცემები!$AF265="")*((K$1-მონაცემები!$I265)/365)),0)</f>
        <v>4.7561643835616438</v>
      </c>
      <c r="L265" s="8">
        <f>IF(მონაცემები!$I265&lt;&gt;"არ დაწყებულა",((L$1&gt;მონაცემები!$I265)*OR(მონაცემები!$AF265&gt;L$1,მონაცემები!$AF265="")*((L$1-მონაცემები!$I265)/365)),0)</f>
        <v>4.8410958904109593</v>
      </c>
      <c r="M265" s="8">
        <f>IF(მონაცემები!$I265&lt;&gt;"არ დაწყებულა",((M$1&gt;მონაცემები!$I265)*OR(მონაცემები!$AF265&gt;M$1,მონაცემები!$AF265="")*((M$1-მონაცემები!$I265)/365)),0)</f>
        <v>4.9232876712328766</v>
      </c>
      <c r="N265" s="8">
        <f>IF(მონაცემები!$I265&lt;&gt;"არ დაწყებულა",((N$1&gt;მონაცემები!$I265)*OR(მონაცემები!$AF265&gt;N$1,მონაცემები!$AF265="")*((N$1-მონაცემები!$I265)/365)),0)</f>
        <v>5.0082191780821921</v>
      </c>
      <c r="O265" s="8">
        <f>IF(მონაცემები!$I265&lt;&gt;"არ დაწყებულა",((O$1&gt;მონაცემები!$I265)*OR(მონაცემები!$AF265&gt;O$1,მონაცემები!$AF265="")*((O$1-მონაცემები!$I265)/365)),0)</f>
        <v>5.0931506849315067</v>
      </c>
      <c r="P265" s="8">
        <f>IF(მონაცემები!$I265&lt;&gt;"არ დაწყებულა",((P$1&gt;მონაცემები!$I265)*OR(მონაცემები!$AF265&gt;P$1,მონაცემები!$AF265="")*((P$1-მონაცემები!$I265)/365)),0)</f>
        <v>5.1726027397260275</v>
      </c>
      <c r="Q265" s="8">
        <f>IF(მონაცემები!$I265&lt;&gt;"არ დაწყებულა",((Q$1&gt;მონაცემები!$I265)*OR(მონაცემები!$AF265&gt;Q$1,მონაცემები!$AF265="")*((Q$1-მონაცემები!$I265)/365)),0)</f>
        <v>5.2575342465753421</v>
      </c>
      <c r="R265" s="8">
        <f>IF(მონაცემები!$I265&lt;&gt;"არ დაწყებულა",((R$1&gt;მონაცემები!$I265)*OR(მონაცემები!$AF265&gt;R$1,მონაცემები!$AF265="")*((R$1-მონაცემები!$I265)/365)),0)</f>
        <v>5.3397260273972602</v>
      </c>
      <c r="S265" s="8">
        <f>IF(მონაცემები!$I265&lt;&gt;"არ დაწყებულა",((S$1&gt;მონაცემები!$I265)*OR(მონაცემები!$AF265&gt;S$1,მონაცემები!$AF265="")*((S$1-მონაცემები!$I265)/365)),0)</f>
        <v>5.4246575342465757</v>
      </c>
      <c r="T265" s="8">
        <f>IF(მონაცემები!$I265&lt;&gt;"არ დაწყებულა",((T$1&gt;მონაცემები!$I265)*OR(მონაცემები!$AF265&gt;T$1,მონაცემები!$AF265="")*((T$1-მონაცემები!$I265)/365)),0)</f>
        <v>5.506849315068493</v>
      </c>
      <c r="U265" s="8">
        <f>IF(მონაცემები!$I265&lt;&gt;"არ დაწყებულა",((U$1&gt;მონაცემები!$I265)*OR(მონაცემები!$AF265&gt;U$1,მონაცემები!$AF265="")*((U$1-მონაცემები!$I265)/365)),0)</f>
        <v>5.5917808219178085</v>
      </c>
      <c r="V265" s="8">
        <f>IF(მონაცემები!$I265&lt;&gt;"არ დაწყებულა",((V$1&gt;მონაცემები!$I265)*OR(მონაცემები!$AF265&gt;V$1,მონაცემები!$AF265="")*((V$1-მონაცემები!$I265)/365)),0)</f>
        <v>5.6767123287671231</v>
      </c>
      <c r="W265" s="8">
        <f>IF(მონაცემები!$I265&lt;&gt;"არ დაწყებულა",((W$1&gt;მონაცემები!$I265)*OR(მონაცემები!$AF265&gt;W$1,მონაცემები!$AF265="")*((W$1-მონაცემები!$I265)/365)),0)</f>
        <v>5.7589041095890412</v>
      </c>
      <c r="X265" s="8">
        <f>IF(მონაცემები!$I265&lt;&gt;"არ დაწყებულა",((X$1&gt;მონაცემები!$I265)*OR(მონაცემები!$AF265&gt;X$1,მონაცემები!$AF265="")*((X$1-მონაცემები!$I265)/365)),0)</f>
        <v>5.8438356164383558</v>
      </c>
      <c r="Y265" s="8">
        <f>IF(მონაცემები!$I265&lt;&gt;"არ დაწყებულა",((Y$1&gt;მონაცემები!$I265)*OR(მონაცემები!$AF265&gt;Y$1,მონაცემები!$AF265="")*((Y$1-მონაცემები!$I265)/365)),0)</f>
        <v>5.9260273972602739</v>
      </c>
      <c r="Z265" s="8">
        <f>IF(მონაცემები!$I265&lt;&gt;"არ დაწყებულა",((Z$1&gt;მონაცემები!$I265)*OR(მონაცემები!$AF265&gt;Z$1,მონაცემები!$AF265="")*((Z$1-მონაცემები!$I265)/365)),0)</f>
        <v>6.0109589041095894</v>
      </c>
      <c r="AA265" s="8">
        <f>IF(მონაცემები!$I265&lt;&gt;"არ დაწყებულა",((AA$1&gt;მონაცემები!$I265)*OR(მონაცემები!$AF265&gt;AA$1,მონაცემები!$AF265="")*((AA$1-მონაცემები!$I265)/365)),0)</f>
        <v>6.095890410958904</v>
      </c>
      <c r="AB265" s="8">
        <f>IF(მონაცემები!$I265&lt;&gt;"არ დაწყებულა",((AB$1&gt;მონაცემები!$I265)*OR(მონაცემები!$AF265&gt;AB$1,მონაცემები!$AF265="")*((AB$1-მონაცემები!$I265)/365)),0)</f>
        <v>6.1726027397260275</v>
      </c>
      <c r="AC265" s="8">
        <f>IF(მონაცემები!$I265&lt;&gt;"არ დაწყებულა",((AC$1&gt;მონაცემები!$I265)*OR(მონაცემები!$AF265&gt;AC$1,მონაცემები!$AF265="")*((AC$1-მონაცემები!$I265)/365)),0)</f>
        <v>6.2575342465753421</v>
      </c>
      <c r="AD265" s="8">
        <f>IF(მონაცემები!$I265&lt;&gt;"არ დაწყებულა",((AD$1&gt;მონაცემები!$I265)*OR(მონაცემები!$AF265&gt;AD$1,მონაცემები!$AF265="")*((AD$1-მონაცემები!$I265)/365)),0)</f>
        <v>6.3397260273972602</v>
      </c>
      <c r="AE265" s="8">
        <f>IF(მონაცემები!$I265&lt;&gt;"არ დაწყებულა",((AE$1&gt;მონაცემები!$I265)*OR(მონაცემები!$AF265&gt;AE$1,მონაცემები!$AF265="")*((AE$1-მონაცემები!$I265)/365)),0)</f>
        <v>6.4246575342465757</v>
      </c>
      <c r="AF265" s="8">
        <f>IF(მონაცემები!$I265&lt;&gt;"არ დაწყებულა",((AF$1&gt;მონაცემები!$I265)*OR(მონაცემები!$AF265&gt;AF$1,მონაცემები!$AF265="")*((AF$1-მონაცემები!$I265)/365)),0)</f>
        <v>6.506849315068493</v>
      </c>
      <c r="AG265" s="8">
        <f>IF(მონაცემები!$I265&lt;&gt;"არ დაწყებულა",((AG$1&gt;მონაცემები!$I265)*OR(მონაცემები!$AF265&gt;AG$1,მონაცემები!$AF265="")*((AG$1-მონაცემები!$I265)/365)),0)</f>
        <v>6.5917808219178085</v>
      </c>
      <c r="AH265" s="8">
        <f>IF(მონაცემები!$I265&lt;&gt;"არ დაწყებულა",((AH$1&gt;მონაცემები!$I265)*OR(მონაცემები!$AF265&gt;AH$1,მონაცემები!$AF265="")*((AH$1-მონაცემები!$I265)/365)),0)</f>
        <v>6.6767123287671231</v>
      </c>
      <c r="AI265" s="8">
        <f>IF(მონაცემები!$I265&lt;&gt;"არ დაწყებულა",((AI$1&gt;მონაცემები!$I265)*OR(მონაცემები!$AF265&gt;AI$1,მონაცემები!$AF265="")*((AI$1-მონაცემები!$I265)/365)),0)</f>
        <v>6.7589041095890412</v>
      </c>
      <c r="AJ265" s="8">
        <f>IF(მონაცემები!$I265&lt;&gt;"არ დაწყებულა",((AJ$1&gt;მონაცემები!$I265)*OR(მონაცემები!$AF265&gt;AJ$1,მონაცემები!$AF265="")*((AJ$1-მონაცემები!$I265)/365)),0)</f>
        <v>6.8438356164383558</v>
      </c>
      <c r="AK265" s="8">
        <f>IF(მონაცემები!$I265&lt;&gt;"არ დაწყებულა",((AK$1&gt;მონაცემები!$I265)*OR(მონაცემები!$AF265&gt;AK$1,მონაცემები!$AF265="")*((AK$1-მონაცემები!$I265)/365)),0)</f>
        <v>6.9260273972602739</v>
      </c>
      <c r="AL265" s="8">
        <f>IF(მონაცემები!$I265&lt;&gt;"არ დაწყებულა",((AL$1&gt;მონაცემები!$I265)*OR(მონაცემები!$AF265&gt;AL$1,მონაცემები!$AF265="")*((AL$1-მონაცემები!$I265)/365)),0)</f>
        <v>7.0109589041095894</v>
      </c>
      <c r="AM265" s="8">
        <f>IF(მონაცემები!$I265&lt;&gt;"არ დაწყებულა",((AM$1&gt;მონაცემები!$I265)*OR(მონაცემები!$AF265&gt;AM$1,მონაცემები!$AF265="")*((AM$1-მონაცემები!$I265)/365)),0)</f>
        <v>7.095890410958904</v>
      </c>
      <c r="AN265" s="8">
        <f>IF(მონაცემები!$I265&lt;&gt;"არ დაწყებულა",((AN$1&gt;მონაცემები!$I265)*OR(მონაცემები!$AF265&gt;AN$1,მონაცემები!$AF265="")*((AN$1-მონაცემები!$I265)/365)),0)</f>
        <v>7.1726027397260275</v>
      </c>
      <c r="AO265" s="8">
        <f>IF(მონაცემები!$I265&lt;&gt;"არ დაწყებულა",((AO$1&gt;მონაცემები!$I265)*OR(მონაცემები!$AF265&gt;AO$1,მონაცემები!$AF265="")*((AO$1-მონაცემები!$I265)/365)),0)</f>
        <v>7.2575342465753421</v>
      </c>
      <c r="AP265" s="8">
        <f>IF(მონაცემები!$I265&lt;&gt;"არ დაწყებულა",((AP$1&gt;მონაცემები!$I265)*OR(მონაცემები!$AF265&gt;AP$1,მონაცემები!$AF265="")*((AP$1-მონაცემები!$I265)/365)),0)</f>
        <v>7.3397260273972602</v>
      </c>
      <c r="AQ265" s="8">
        <f>IF(მონაცემები!$I265&lt;&gt;"არ დაწყებულა",((AQ$1&gt;მონაცემები!$I265)*OR(მონაცემები!$AF265&gt;AQ$1,მონაცემები!$AF265="")*((AQ$1-მონაცემები!$I265)/365)),0)</f>
        <v>7.4246575342465757</v>
      </c>
      <c r="AR265" s="8">
        <f>IF(მონაცემები!$I265&lt;&gt;"არ დაწყებულა",((AR$1&gt;მონაცემები!$I265)*OR(მონაცემები!$AF265&gt;AR$1,მონაცემები!$AF265="")*((AR$1-მონაცემები!$I265)/365)),0)</f>
        <v>0</v>
      </c>
      <c r="AS265" s="8">
        <f>IF(მონაცემები!$I265&lt;&gt;"არ დაწყებულა",((AS$1&gt;მონაცემები!$I265)*OR(მონაცემები!$AF265&gt;AS$1,მონაცემები!$AF265="")*((AS$1-მონაცემები!$I265)/365)),0)</f>
        <v>0</v>
      </c>
      <c r="AT265" s="8">
        <f>IF(მონაცემები!$I265&lt;&gt;"არ დაწყებულა",((AT$1&gt;მონაცემები!$I265)*OR(მონაცემები!$AF265&gt;AT$1,მონაცემები!$AF265="")*((AT$1-მონაცემები!$I265)/365)),0)</f>
        <v>0</v>
      </c>
      <c r="AU265" s="8">
        <f>IF(მონაცემები!$I265&lt;&gt;"არ დაწყებულა",((AU$1&gt;მონაცემები!$I265)*OR(მონაცემები!$AF265&gt;AU$1,მონაცემები!$AF265="")*((AU$1-მონაცემები!$I265)/365)),0)</f>
        <v>0</v>
      </c>
      <c r="AV265" s="8">
        <f>IF(მონაცემები!$I265&lt;&gt;"არ დაწყებულა",((AV$1&gt;მონაცემები!$I265)*OR(მონაცემები!$AF265&gt;AV$1,მონაცემები!$AF265="")*((AV$1-მონაცემები!$I265)/365)),0)</f>
        <v>0</v>
      </c>
      <c r="AW265" s="8">
        <f>IF(მონაცემები!$I265&lt;&gt;"არ დაწყებულა",((AW$1&gt;მონაცემები!$I265)*OR(მონაცემები!$AF265&gt;AW$1,მონაცემები!$AF265="")*((AW$1-მონაცემები!$I265)/365)),0)</f>
        <v>0</v>
      </c>
      <c r="AX265" s="8">
        <f>IF(მონაცემები!$I265&lt;&gt;"არ დაწყებულა",((AX$1&gt;მონაცემები!$I265)*OR(მონაცემები!$AF265&gt;AX$1,მონაცემები!$AF265="")*((AX$1-მონაცემები!$I265)/365)),0)</f>
        <v>0</v>
      </c>
      <c r="AY265" s="8">
        <f>IF(მონაცემები!$I265&lt;&gt;"არ დაწყებულა",((AY$1&gt;მონაცემები!$I265)*OR(მონაცემები!$AF265&gt;AY$1,მონაცემები!$AF265="")*((AY$1-მონაცემები!$I265)/365)),0)</f>
        <v>0</v>
      </c>
      <c r="AZ265" s="8">
        <f>IF(მონაცემები!$I265&lt;&gt;"არ დაწყებულა",((AZ$1&gt;მონაცემები!$I265)*OR(მონაცემები!$AF265&gt;AZ$1,მონაცემები!$AF265="")*((AZ$1-მონაცემები!$I265)/365)),0)</f>
        <v>0</v>
      </c>
      <c r="BA265" s="8">
        <f>IF(მონაცემები!$I265&lt;&gt;"არ დაწყებულა",((BA$1&gt;მონაცემები!$I265)*OR(მონაცემები!$AF265&gt;BA$1,მონაცემები!$AF265="")*((BA$1-მონაცემები!$I265)/365)),0)</f>
        <v>0</v>
      </c>
      <c r="BB265" s="8">
        <f>IF(მონაცემები!$I265&lt;&gt;"არ დაწყებულა",((BB$1&gt;მონაცემები!$I265)*OR(მონაცემები!$AF265&gt;BB$1,მონაცემები!$AF265="")*((BB$1-მონაცემები!$I265)/365)),0)</f>
        <v>0</v>
      </c>
      <c r="BC265" s="8">
        <f>IF(მონაცემები!$I265&lt;&gt;"არ დაწყებულა",((BC$1&gt;მონაცემები!$I265)*OR(მონაცემები!$AF265&gt;BC$1,მონაცემები!$AF265="")*((BC$1-მონაცემები!$I265)/365)),0)</f>
        <v>0</v>
      </c>
      <c r="BD265" s="8">
        <f>IF(მონაცემები!$I265&lt;&gt;"არ დაწყებულა",((BD$1&gt;მონაცემები!$I265)*OR(მონაცემები!$AF265&gt;BD$1,მონაცემები!$AF265="")*((BD$1-მონაცემები!$I265)/365)),0)</f>
        <v>0</v>
      </c>
    </row>
    <row r="266" spans="2:56">
      <c r="B266" s="8">
        <f>IF(მონაცემები!$I266&lt;&gt;"არ დაწყებულა",((B$1&gt;მონაცემები!$I266)*OR(მონაცემები!$AF266&gt;B$1,მონაცემები!$AF266="")*((B$1-მონაცემები!$I266)/365)),0)</f>
        <v>0</v>
      </c>
      <c r="C266" s="8">
        <f>IF(მონაცემები!$I266&lt;&gt;"არ დაწყებულა",((C$1&gt;მონაცემები!$I266)*OR(მონაცემები!$AF266&gt;C$1,მონაცემები!$AF266="")*((C$1-მონაცემები!$I266)/365)),0)</f>
        <v>0</v>
      </c>
      <c r="D266" s="8">
        <f>IF(მონაცემები!$I266&lt;&gt;"არ დაწყებულა",((D$1&gt;მონაცემები!$I266)*OR(მონაცემები!$AF266&gt;D$1,მონაცემები!$AF266="")*((D$1-მონაცემები!$I266)/365)),0)</f>
        <v>0</v>
      </c>
      <c r="E266" s="8">
        <f>IF(მონაცემები!$I266&lt;&gt;"არ დაწყებულა",((E$1&gt;მონაცემები!$I266)*OR(მონაცემები!$AF266&gt;E$1,მონაცემები!$AF266="")*((E$1-მონაცემები!$I266)/365)),0)</f>
        <v>0</v>
      </c>
      <c r="F266" s="8">
        <f>IF(მონაცემები!$I266&lt;&gt;"არ დაწყებულა",((F$1&gt;მონაცემები!$I266)*OR(მონაცემები!$AF266&gt;F$1,მონაცემები!$AF266="")*((F$1-მონაცემები!$I266)/365)),0)</f>
        <v>0</v>
      </c>
      <c r="G266" s="8">
        <f>IF(მონაცემები!$I266&lt;&gt;"არ დაწყებულა",((G$1&gt;მონაცემები!$I266)*OR(მონაცემები!$AF266&gt;G$1,მონაცემები!$AF266="")*((G$1-მონაცემები!$I266)/365)),0)</f>
        <v>0</v>
      </c>
      <c r="H266" s="8">
        <f>IF(მონაცემები!$I266&lt;&gt;"არ დაწყებულა",((H$1&gt;მონაცემები!$I266)*OR(მონაცემები!$AF266&gt;H$1,მონაცემები!$AF266="")*((H$1-მონაცემები!$I266)/365)),0)</f>
        <v>0</v>
      </c>
      <c r="I266" s="8">
        <f>IF(მონაცემები!$I266&lt;&gt;"არ დაწყებულა",((I$1&gt;მონაცემები!$I266)*OR(მონაცემები!$AF266&gt;I$1,მონაცემები!$AF266="")*((I$1-მონაცემები!$I266)/365)),0)</f>
        <v>0</v>
      </c>
      <c r="J266" s="8">
        <f>IF(მონაცემები!$I266&lt;&gt;"არ დაწყებულა",((J$1&gt;მონაცემები!$I266)*OR(მონაცემები!$AF266&gt;J$1,მონაცემები!$AF266="")*((J$1-მონაცემები!$I266)/365)),0)</f>
        <v>0</v>
      </c>
      <c r="K266" s="8">
        <f>IF(მონაცემები!$I266&lt;&gt;"არ დაწყებულა",((K$1&gt;მონაცემები!$I266)*OR(მონაცემები!$AF266&gt;K$1,მონაცემები!$AF266="")*((K$1-მონაცემები!$I266)/365)),0)</f>
        <v>0</v>
      </c>
      <c r="L266" s="8">
        <f>IF(მონაცემები!$I266&lt;&gt;"არ დაწყებულა",((L$1&gt;მონაცემები!$I266)*OR(მონაცემები!$AF266&gt;L$1,მონაცემები!$AF266="")*((L$1-მონაცემები!$I266)/365)),0)</f>
        <v>0</v>
      </c>
      <c r="M266" s="8">
        <f>IF(მონაცემები!$I266&lt;&gt;"არ დაწყებულა",((M$1&gt;მონაცემები!$I266)*OR(მონაცემები!$AF266&gt;M$1,მონაცემები!$AF266="")*((M$1-მონაცემები!$I266)/365)),0)</f>
        <v>0</v>
      </c>
      <c r="N266" s="8">
        <f>IF(მონაცემები!$I266&lt;&gt;"არ დაწყებულა",((N$1&gt;მონაცემები!$I266)*OR(მონაცემები!$AF266&gt;N$1,მონაცემები!$AF266="")*((N$1-მონაცემები!$I266)/365)),0)</f>
        <v>0</v>
      </c>
      <c r="O266" s="8">
        <f>IF(მონაცემები!$I266&lt;&gt;"არ დაწყებულა",((O$1&gt;მონაცემები!$I266)*OR(მონაცემები!$AF266&gt;O$1,მონაცემები!$AF266="")*((O$1-მონაცემები!$I266)/365)),0)</f>
        <v>0</v>
      </c>
      <c r="P266" s="8">
        <f>IF(მონაცემები!$I266&lt;&gt;"არ დაწყებულა",((P$1&gt;მონაცემები!$I266)*OR(მონაცემები!$AF266&gt;P$1,მონაცემები!$AF266="")*((P$1-მონაცემები!$I266)/365)),0)</f>
        <v>0</v>
      </c>
      <c r="Q266" s="8">
        <f>IF(მონაცემები!$I266&lt;&gt;"არ დაწყებულა",((Q$1&gt;მონაცემები!$I266)*OR(მონაცემები!$AF266&gt;Q$1,მონაცემები!$AF266="")*((Q$1-მონაცემები!$I266)/365)),0)</f>
        <v>0</v>
      </c>
      <c r="R266" s="8">
        <f>IF(მონაცემები!$I266&lt;&gt;"არ დაწყებულა",((R$1&gt;მონაცემები!$I266)*OR(მონაცემები!$AF266&gt;R$1,მონაცემები!$AF266="")*((R$1-მონაცემები!$I266)/365)),0)</f>
        <v>0</v>
      </c>
      <c r="S266" s="8">
        <f>IF(მონაცემები!$I266&lt;&gt;"არ დაწყებულა",((S$1&gt;მონაცემები!$I266)*OR(მონაცემები!$AF266&gt;S$1,მონაცემები!$AF266="")*((S$1-მონაცემები!$I266)/365)),0)</f>
        <v>0</v>
      </c>
      <c r="T266" s="8">
        <f>IF(მონაცემები!$I266&lt;&gt;"არ დაწყებულა",((T$1&gt;მონაცემები!$I266)*OR(მონაცემები!$AF266&gt;T$1,მონაცემები!$AF266="")*((T$1-მონაცემები!$I266)/365)),0)</f>
        <v>0</v>
      </c>
      <c r="U266" s="8">
        <f>IF(მონაცემები!$I266&lt;&gt;"არ დაწყებულა",((U$1&gt;მონაცემები!$I266)*OR(მონაცემები!$AF266&gt;U$1,მონაცემები!$AF266="")*((U$1-მონაცემები!$I266)/365)),0)</f>
        <v>0</v>
      </c>
      <c r="V266" s="8">
        <f>IF(მონაცემები!$I266&lt;&gt;"არ დაწყებულა",((V$1&gt;მონაცემები!$I266)*OR(მონაცემები!$AF266&gt;V$1,მონაცემები!$AF266="")*((V$1-მონაცემები!$I266)/365)),0)</f>
        <v>0</v>
      </c>
      <c r="W266" s="8">
        <f>IF(მონაცემები!$I266&lt;&gt;"არ დაწყებულა",((W$1&gt;მონაცემები!$I266)*OR(მონაცემები!$AF266&gt;W$1,მონაცემები!$AF266="")*((W$1-მონაცემები!$I266)/365)),0)</f>
        <v>0</v>
      </c>
      <c r="X266" s="8">
        <f>IF(მონაცემები!$I266&lt;&gt;"არ დაწყებულა",((X$1&gt;მონაცემები!$I266)*OR(მონაცემები!$AF266&gt;X$1,მონაცემები!$AF266="")*((X$1-მონაცემები!$I266)/365)),0)</f>
        <v>0</v>
      </c>
      <c r="Y266" s="8">
        <f>IF(მონაცემები!$I266&lt;&gt;"არ დაწყებულა",((Y$1&gt;მონაცემები!$I266)*OR(მონაცემები!$AF266&gt;Y$1,მონაცემები!$AF266="")*((Y$1-მონაცემები!$I266)/365)),0)</f>
        <v>0</v>
      </c>
      <c r="Z266" s="8">
        <f>IF(მონაცემები!$I266&lt;&gt;"არ დაწყებულა",((Z$1&gt;მონაცემები!$I266)*OR(მონაცემები!$AF266&gt;Z$1,მონაცემები!$AF266="")*((Z$1-მონაცემები!$I266)/365)),0)</f>
        <v>0</v>
      </c>
      <c r="AA266" s="8">
        <f>IF(მონაცემები!$I266&lt;&gt;"არ დაწყებულა",((AA$1&gt;მონაცემები!$I266)*OR(მონაცემები!$AF266&gt;AA$1,მონაცემები!$AF266="")*((AA$1-მონაცემები!$I266)/365)),0)</f>
        <v>0</v>
      </c>
      <c r="AB266" s="8">
        <f>IF(მონაცემები!$I266&lt;&gt;"არ დაწყებულა",((AB$1&gt;მონაცემები!$I266)*OR(მონაცემები!$AF266&gt;AB$1,მონაცემები!$AF266="")*((AB$1-მონაცემები!$I266)/365)),0)</f>
        <v>0</v>
      </c>
      <c r="AC266" s="8">
        <f>IF(მონაცემები!$I266&lt;&gt;"არ დაწყებულა",((AC$1&gt;მონაცემები!$I266)*OR(მონაცემები!$AF266&gt;AC$1,მონაცემები!$AF266="")*((AC$1-მონაცემები!$I266)/365)),0)</f>
        <v>0</v>
      </c>
      <c r="AD266" s="8">
        <f>IF(მონაცემები!$I266&lt;&gt;"არ დაწყებულა",((AD$1&gt;მონაცემები!$I266)*OR(მონაცემები!$AF266&gt;AD$1,მონაცემები!$AF266="")*((AD$1-მონაცემები!$I266)/365)),0)</f>
        <v>0</v>
      </c>
      <c r="AE266" s="8">
        <f>IF(მონაცემები!$I266&lt;&gt;"არ დაწყებულა",((AE$1&gt;მონაცემები!$I266)*OR(მონაცემები!$AF266&gt;AE$1,მონაცემები!$AF266="")*((AE$1-მონაცემები!$I266)/365)),0)</f>
        <v>0</v>
      </c>
      <c r="AF266" s="8">
        <f>IF(მონაცემები!$I266&lt;&gt;"არ დაწყებულა",((AF$1&gt;მონაცემები!$I266)*OR(მონაცემები!$AF266&gt;AF$1,მონაცემები!$AF266="")*((AF$1-მონაცემები!$I266)/365)),0)</f>
        <v>0</v>
      </c>
      <c r="AG266" s="8">
        <f>IF(მონაცემები!$I266&lt;&gt;"არ დაწყებულა",((AG$1&gt;მონაცემები!$I266)*OR(მონაცემები!$AF266&gt;AG$1,მონაცემები!$AF266="")*((AG$1-მონაცემები!$I266)/365)),0)</f>
        <v>0</v>
      </c>
      <c r="AH266" s="8">
        <f>IF(მონაცემები!$I266&lt;&gt;"არ დაწყებულა",((AH$1&gt;მონაცემები!$I266)*OR(მონაცემები!$AF266&gt;AH$1,მონაცემები!$AF266="")*((AH$1-მონაცემები!$I266)/365)),0)</f>
        <v>0</v>
      </c>
      <c r="AI266" s="8">
        <f>IF(მონაცემები!$I266&lt;&gt;"არ დაწყებულა",((AI$1&gt;მონაცემები!$I266)*OR(მონაცემები!$AF266&gt;AI$1,მონაცემები!$AF266="")*((AI$1-მონაცემები!$I266)/365)),0)</f>
        <v>0</v>
      </c>
      <c r="AJ266" s="8">
        <f>IF(მონაცემები!$I266&lt;&gt;"არ დაწყებულა",((AJ$1&gt;მონაცემები!$I266)*OR(მონაცემები!$AF266&gt;AJ$1,მონაცემები!$AF266="")*((AJ$1-მონაცემები!$I266)/365)),0)</f>
        <v>0</v>
      </c>
      <c r="AK266" s="8">
        <f>IF(მონაცემები!$I266&lt;&gt;"არ დაწყებულა",((AK$1&gt;მონაცემები!$I266)*OR(მონაცემები!$AF266&gt;AK$1,მონაცემები!$AF266="")*((AK$1-მონაცემები!$I266)/365)),0)</f>
        <v>0</v>
      </c>
      <c r="AL266" s="8">
        <f>IF(მონაცემები!$I266&lt;&gt;"არ დაწყებულა",((AL$1&gt;მონაცემები!$I266)*OR(მონაცემები!$AF266&gt;AL$1,მონაცემები!$AF266="")*((AL$1-მონაცემები!$I266)/365)),0)</f>
        <v>0</v>
      </c>
      <c r="AM266" s="8">
        <f>IF(მონაცემები!$I266&lt;&gt;"არ დაწყებულა",((AM$1&gt;მონაცემები!$I266)*OR(მონაცემები!$AF266&gt;AM$1,მონაცემები!$AF266="")*((AM$1-მონაცემები!$I266)/365)),0)</f>
        <v>0</v>
      </c>
      <c r="AN266" s="8">
        <f>IF(მონაცემები!$I266&lt;&gt;"არ დაწყებულა",((AN$1&gt;მონაცემები!$I266)*OR(მონაცემები!$AF266&gt;AN$1,მონაცემები!$AF266="")*((AN$1-მონაცემები!$I266)/365)),0)</f>
        <v>0</v>
      </c>
      <c r="AO266" s="8">
        <f>IF(მონაცემები!$I266&lt;&gt;"არ დაწყებულა",((AO$1&gt;მონაცემები!$I266)*OR(მონაცემები!$AF266&gt;AO$1,მონაცემები!$AF266="")*((AO$1-მონაცემები!$I266)/365)),0)</f>
        <v>0</v>
      </c>
      <c r="AP266" s="8">
        <f>IF(მონაცემები!$I266&lt;&gt;"არ დაწყებულა",((AP$1&gt;მონაცემები!$I266)*OR(მონაცემები!$AF266&gt;AP$1,მონაცემები!$AF266="")*((AP$1-მონაცემები!$I266)/365)),0)</f>
        <v>0</v>
      </c>
      <c r="AQ266" s="8">
        <f>IF(მონაცემები!$I266&lt;&gt;"არ დაწყებულა",((AQ$1&gt;მონაცემები!$I266)*OR(მონაცემები!$AF266&gt;AQ$1,მონაცემები!$AF266="")*((AQ$1-მონაცემები!$I266)/365)),0)</f>
        <v>0</v>
      </c>
      <c r="AR266" s="8">
        <f>IF(მონაცემები!$I266&lt;&gt;"არ დაწყებულა",((AR$1&gt;მონაცემები!$I266)*OR(მონაცემები!$AF266&gt;AR$1,მონაცემები!$AF266="")*((AR$1-მონაცემები!$I266)/365)),0)</f>
        <v>0</v>
      </c>
      <c r="AS266" s="8">
        <f>IF(მონაცემები!$I266&lt;&gt;"არ დაწყებულა",((AS$1&gt;მონაცემები!$I266)*OR(მონაცემები!$AF266&gt;AS$1,მონაცემები!$AF266="")*((AS$1-მონაცემები!$I266)/365)),0)</f>
        <v>0</v>
      </c>
      <c r="AT266" s="8">
        <f>IF(მონაცემები!$I266&lt;&gt;"არ დაწყებულა",((AT$1&gt;მონაცემები!$I266)*OR(მონაცემები!$AF266&gt;AT$1,მონაცემები!$AF266="")*((AT$1-მონაცემები!$I266)/365)),0)</f>
        <v>0</v>
      </c>
      <c r="AU266" s="8">
        <f>IF(მონაცემები!$I266&lt;&gt;"არ დაწყებულა",((AU$1&gt;მონაცემები!$I266)*OR(მონაცემები!$AF266&gt;AU$1,მონაცემები!$AF266="")*((AU$1-მონაცემები!$I266)/365)),0)</f>
        <v>0</v>
      </c>
      <c r="AV266" s="8">
        <f>IF(მონაცემები!$I266&lt;&gt;"არ დაწყებულა",((AV$1&gt;მონაცემები!$I266)*OR(მონაცემები!$AF266&gt;AV$1,მონაცემები!$AF266="")*((AV$1-მონაცემები!$I266)/365)),0)</f>
        <v>0</v>
      </c>
      <c r="AW266" s="8">
        <f>IF(მონაცემები!$I266&lt;&gt;"არ დაწყებულა",((AW$1&gt;მონაცემები!$I266)*OR(მონაცემები!$AF266&gt;AW$1,მონაცემები!$AF266="")*((AW$1-მონაცემები!$I266)/365)),0)</f>
        <v>0</v>
      </c>
      <c r="AX266" s="8">
        <f>IF(მონაცემები!$I266&lt;&gt;"არ დაწყებულა",((AX$1&gt;მონაცემები!$I266)*OR(მონაცემები!$AF266&gt;AX$1,მონაცემები!$AF266="")*((AX$1-მონაცემები!$I266)/365)),0)</f>
        <v>0</v>
      </c>
      <c r="AY266" s="8">
        <f>IF(მონაცემები!$I266&lt;&gt;"არ დაწყებულა",((AY$1&gt;მონაცემები!$I266)*OR(მონაცემები!$AF266&gt;AY$1,მონაცემები!$AF266="")*((AY$1-მონაცემები!$I266)/365)),0)</f>
        <v>0</v>
      </c>
      <c r="AZ266" s="8">
        <f>IF(მონაცემები!$I266&lt;&gt;"არ დაწყებულა",((AZ$1&gt;მონაცემები!$I266)*OR(მონაცემები!$AF266&gt;AZ$1,მონაცემები!$AF266="")*((AZ$1-მონაცემები!$I266)/365)),0)</f>
        <v>0</v>
      </c>
      <c r="BA266" s="8">
        <f>IF(მონაცემები!$I266&lt;&gt;"არ დაწყებულა",((BA$1&gt;მონაცემები!$I266)*OR(მონაცემები!$AF266&gt;BA$1,მონაცემები!$AF266="")*((BA$1-მონაცემები!$I266)/365)),0)</f>
        <v>0</v>
      </c>
      <c r="BB266" s="8">
        <f>IF(მონაცემები!$I266&lt;&gt;"არ დაწყებულა",((BB$1&gt;მონაცემები!$I266)*OR(მონაცემები!$AF266&gt;BB$1,მონაცემები!$AF266="")*((BB$1-მონაცემები!$I266)/365)),0)</f>
        <v>0</v>
      </c>
      <c r="BC266" s="8">
        <f>IF(მონაცემები!$I266&lt;&gt;"არ დაწყებულა",((BC$1&gt;მონაცემები!$I266)*OR(მონაცემები!$AF266&gt;BC$1,მონაცემები!$AF266="")*((BC$1-მონაცემები!$I266)/365)),0)</f>
        <v>0</v>
      </c>
      <c r="BD266" s="8">
        <f>IF(მონაცემები!$I266&lt;&gt;"არ დაწყებულა",((BD$1&gt;მონაცემები!$I266)*OR(მონაცემები!$AF266&gt;BD$1,მონაცემები!$AF266="")*((BD$1-მონაცემები!$I266)/365)),0)</f>
        <v>0</v>
      </c>
    </row>
    <row r="267" spans="2:56">
      <c r="B267" s="8">
        <f>IF(მონაცემები!$I267&lt;&gt;"არ დაწყებულა",((B$1&gt;მონაცემები!$I267)*OR(მონაცემები!$AF267&gt;B$1,მონაცემები!$AF267="")*((B$1-მონაცემები!$I267)/365)),0)</f>
        <v>0</v>
      </c>
      <c r="C267" s="8">
        <f>IF(მონაცემები!$I267&lt;&gt;"არ დაწყებულა",((C$1&gt;მონაცემები!$I267)*OR(მონაცემები!$AF267&gt;C$1,მონაცემები!$AF267="")*((C$1-მონაცემები!$I267)/365)),0)</f>
        <v>0</v>
      </c>
      <c r="D267" s="8">
        <f>IF(მონაცემები!$I267&lt;&gt;"არ დაწყებულა",((D$1&gt;მონაცემები!$I267)*OR(მონაცემები!$AF267&gt;D$1,მონაცემები!$AF267="")*((D$1-მონაცემები!$I267)/365)),0)</f>
        <v>0</v>
      </c>
      <c r="E267" s="8">
        <f>IF(მონაცემები!$I267&lt;&gt;"არ დაწყებულა",((E$1&gt;მონაცემები!$I267)*OR(მონაცემები!$AF267&gt;E$1,მონაცემები!$AF267="")*((E$1-მონაცემები!$I267)/365)),0)</f>
        <v>0</v>
      </c>
      <c r="F267" s="8">
        <f>IF(მონაცემები!$I267&lt;&gt;"არ დაწყებულა",((F$1&gt;მონაცემები!$I267)*OR(მონაცემები!$AF267&gt;F$1,მონაცემები!$AF267="")*((F$1-მონაცემები!$I267)/365)),0)</f>
        <v>0</v>
      </c>
      <c r="G267" s="8">
        <f>IF(მონაცემები!$I267&lt;&gt;"არ დაწყებულა",((G$1&gt;მონაცემები!$I267)*OR(მონაცემები!$AF267&gt;G$1,მონაცემები!$AF267="")*((G$1-მონაცემები!$I267)/365)),0)</f>
        <v>0</v>
      </c>
      <c r="H267" s="8">
        <f>IF(მონაცემები!$I267&lt;&gt;"არ დაწყებულა",((H$1&gt;მონაცემები!$I267)*OR(მონაცემები!$AF267&gt;H$1,მონაცემები!$AF267="")*((H$1-მონაცემები!$I267)/365)),0)</f>
        <v>0</v>
      </c>
      <c r="I267" s="8">
        <f>IF(მონაცემები!$I267&lt;&gt;"არ დაწყებულა",((I$1&gt;მონაცემები!$I267)*OR(მონაცემები!$AF267&gt;I$1,მონაცემები!$AF267="")*((I$1-მონაცემები!$I267)/365)),0)</f>
        <v>0</v>
      </c>
      <c r="J267" s="8">
        <f>IF(მონაცემები!$I267&lt;&gt;"არ დაწყებულა",((J$1&gt;მონაცემები!$I267)*OR(მონაცემები!$AF267&gt;J$1,მონაცემები!$AF267="")*((J$1-მონაცემები!$I267)/365)),0)</f>
        <v>0</v>
      </c>
      <c r="K267" s="8">
        <f>IF(მონაცემები!$I267&lt;&gt;"არ დაწყებულა",((K$1&gt;მონაცემები!$I267)*OR(მონაცემები!$AF267&gt;K$1,მონაცემები!$AF267="")*((K$1-მონაცემები!$I267)/365)),0)</f>
        <v>0</v>
      </c>
      <c r="L267" s="8">
        <f>IF(მონაცემები!$I267&lt;&gt;"არ დაწყებულა",((L$1&gt;მონაცემები!$I267)*OR(მონაცემები!$AF267&gt;L$1,მონაცემები!$AF267="")*((L$1-მონაცემები!$I267)/365)),0)</f>
        <v>0</v>
      </c>
      <c r="M267" s="8">
        <f>IF(მონაცემები!$I267&lt;&gt;"არ დაწყებულა",((M$1&gt;მონაცემები!$I267)*OR(მონაცემები!$AF267&gt;M$1,მონაცემები!$AF267="")*((M$1-მონაცემები!$I267)/365)),0)</f>
        <v>0</v>
      </c>
      <c r="N267" s="8">
        <f>IF(მონაცემები!$I267&lt;&gt;"არ დაწყებულა",((N$1&gt;მონაცემები!$I267)*OR(მონაცემები!$AF267&gt;N$1,მონაცემები!$AF267="")*((N$1-მონაცემები!$I267)/365)),0)</f>
        <v>0</v>
      </c>
      <c r="O267" s="8">
        <f>IF(მონაცემები!$I267&lt;&gt;"არ დაწყებულა",((O$1&gt;მონაცემები!$I267)*OR(მონაცემები!$AF267&gt;O$1,მონაცემები!$AF267="")*((O$1-მონაცემები!$I267)/365)),0)</f>
        <v>0</v>
      </c>
      <c r="P267" s="8">
        <f>IF(მონაცემები!$I267&lt;&gt;"არ დაწყებულა",((P$1&gt;მონაცემები!$I267)*OR(მონაცემები!$AF267&gt;P$1,მონაცემები!$AF267="")*((P$1-მონაცემები!$I267)/365)),0)</f>
        <v>0</v>
      </c>
      <c r="Q267" s="8">
        <f>IF(მონაცემები!$I267&lt;&gt;"არ დაწყებულა",((Q$1&gt;მონაცემები!$I267)*OR(მონაცემები!$AF267&gt;Q$1,მონაცემები!$AF267="")*((Q$1-მონაცემები!$I267)/365)),0)</f>
        <v>0</v>
      </c>
      <c r="R267" s="8">
        <f>IF(მონაცემები!$I267&lt;&gt;"არ დაწყებულა",((R$1&gt;მონაცემები!$I267)*OR(მონაცემები!$AF267&gt;R$1,მონაცემები!$AF267="")*((R$1-მონაცემები!$I267)/365)),0)</f>
        <v>0</v>
      </c>
      <c r="S267" s="8">
        <f>IF(მონაცემები!$I267&lt;&gt;"არ დაწყებულა",((S$1&gt;მონაცემები!$I267)*OR(მონაცემები!$AF267&gt;S$1,მონაცემები!$AF267="")*((S$1-მონაცემები!$I267)/365)),0)</f>
        <v>0</v>
      </c>
      <c r="T267" s="8">
        <f>IF(მონაცემები!$I267&lt;&gt;"არ დაწყებულა",((T$1&gt;მონაცემები!$I267)*OR(მონაცემები!$AF267&gt;T$1,მონაცემები!$AF267="")*((T$1-მონაცემები!$I267)/365)),0)</f>
        <v>0</v>
      </c>
      <c r="U267" s="8">
        <f>IF(მონაცემები!$I267&lt;&gt;"არ დაწყებულა",((U$1&gt;მონაცემები!$I267)*OR(მონაცემები!$AF267&gt;U$1,მონაცემები!$AF267="")*((U$1-მონაცემები!$I267)/365)),0)</f>
        <v>0</v>
      </c>
      <c r="V267" s="8">
        <f>IF(მონაცემები!$I267&lt;&gt;"არ დაწყებულა",((V$1&gt;მონაცემები!$I267)*OR(მონაცემები!$AF267&gt;V$1,მონაცემები!$AF267="")*((V$1-მონაცემები!$I267)/365)),0)</f>
        <v>0</v>
      </c>
      <c r="W267" s="8">
        <f>IF(მონაცემები!$I267&lt;&gt;"არ დაწყებულა",((W$1&gt;მონაცემები!$I267)*OR(მონაცემები!$AF267&gt;W$1,მონაცემები!$AF267="")*((W$1-მონაცემები!$I267)/365)),0)</f>
        <v>0</v>
      </c>
      <c r="X267" s="8">
        <f>IF(მონაცემები!$I267&lt;&gt;"არ დაწყებულა",((X$1&gt;მონაცემები!$I267)*OR(მონაცემები!$AF267&gt;X$1,მონაცემები!$AF267="")*((X$1-მონაცემები!$I267)/365)),0)</f>
        <v>0</v>
      </c>
      <c r="Y267" s="8">
        <f>IF(მონაცემები!$I267&lt;&gt;"არ დაწყებულა",((Y$1&gt;მონაცემები!$I267)*OR(მონაცემები!$AF267&gt;Y$1,მონაცემები!$AF267="")*((Y$1-მონაცემები!$I267)/365)),0)</f>
        <v>0</v>
      </c>
      <c r="Z267" s="8">
        <f>IF(მონაცემები!$I267&lt;&gt;"არ დაწყებულა",((Z$1&gt;მონაცემები!$I267)*OR(მონაცემები!$AF267&gt;Z$1,მონაცემები!$AF267="")*((Z$1-მონაცემები!$I267)/365)),0)</f>
        <v>0</v>
      </c>
      <c r="AA267" s="8">
        <f>IF(მონაცემები!$I267&lt;&gt;"არ დაწყებულა",((AA$1&gt;მონაცემები!$I267)*OR(მონაცემები!$AF267&gt;AA$1,მონაცემები!$AF267="")*((AA$1-მონაცემები!$I267)/365)),0)</f>
        <v>0</v>
      </c>
      <c r="AB267" s="8">
        <f>IF(მონაცემები!$I267&lt;&gt;"არ დაწყებულა",((AB$1&gt;მონაცემები!$I267)*OR(მონაცემები!$AF267&gt;AB$1,მონაცემები!$AF267="")*((AB$1-მონაცემები!$I267)/365)),0)</f>
        <v>0</v>
      </c>
      <c r="AC267" s="8">
        <f>IF(მონაცემები!$I267&lt;&gt;"არ დაწყებულა",((AC$1&gt;მონაცემები!$I267)*OR(მონაცემები!$AF267&gt;AC$1,მონაცემები!$AF267="")*((AC$1-მონაცემები!$I267)/365)),0)</f>
        <v>0</v>
      </c>
      <c r="AD267" s="8">
        <f>IF(მონაცემები!$I267&lt;&gt;"არ დაწყებულა",((AD$1&gt;მონაცემები!$I267)*OR(მონაცემები!$AF267&gt;AD$1,მონაცემები!$AF267="")*((AD$1-მონაცემები!$I267)/365)),0)</f>
        <v>0</v>
      </c>
      <c r="AE267" s="8">
        <f>IF(მონაცემები!$I267&lt;&gt;"არ დაწყებულა",((AE$1&gt;მონაცემები!$I267)*OR(მონაცემები!$AF267&gt;AE$1,მონაცემები!$AF267="")*((AE$1-მონაცემები!$I267)/365)),0)</f>
        <v>0</v>
      </c>
      <c r="AF267" s="8">
        <f>IF(მონაცემები!$I267&lt;&gt;"არ დაწყებულა",((AF$1&gt;მონაცემები!$I267)*OR(მონაცემები!$AF267&gt;AF$1,მონაცემები!$AF267="")*((AF$1-მონაცემები!$I267)/365)),0)</f>
        <v>0</v>
      </c>
      <c r="AG267" s="8">
        <f>IF(მონაცემები!$I267&lt;&gt;"არ დაწყებულა",((AG$1&gt;მონაცემები!$I267)*OR(მონაცემები!$AF267&gt;AG$1,მონაცემები!$AF267="")*((AG$1-მონაცემები!$I267)/365)),0)</f>
        <v>0</v>
      </c>
      <c r="AH267" s="8">
        <f>IF(მონაცემები!$I267&lt;&gt;"არ დაწყებულა",((AH$1&gt;მონაცემები!$I267)*OR(მონაცემები!$AF267&gt;AH$1,მონაცემები!$AF267="")*((AH$1-მონაცემები!$I267)/365)),0)</f>
        <v>0</v>
      </c>
      <c r="AI267" s="8">
        <f>IF(მონაცემები!$I267&lt;&gt;"არ დაწყებულა",((AI$1&gt;მონაცემები!$I267)*OR(მონაცემები!$AF267&gt;AI$1,მონაცემები!$AF267="")*((AI$1-მონაცემები!$I267)/365)),0)</f>
        <v>0</v>
      </c>
      <c r="AJ267" s="8">
        <f>IF(მონაცემები!$I267&lt;&gt;"არ დაწყებულა",((AJ$1&gt;მონაცემები!$I267)*OR(მონაცემები!$AF267&gt;AJ$1,მონაცემები!$AF267="")*((AJ$1-მონაცემები!$I267)/365)),0)</f>
        <v>0</v>
      </c>
      <c r="AK267" s="8">
        <f>IF(მონაცემები!$I267&lt;&gt;"არ დაწყებულა",((AK$1&gt;მონაცემები!$I267)*OR(მონაცემები!$AF267&gt;AK$1,მონაცემები!$AF267="")*((AK$1-მონაცემები!$I267)/365)),0)</f>
        <v>0</v>
      </c>
      <c r="AL267" s="8">
        <f>IF(მონაცემები!$I267&lt;&gt;"არ დაწყებულა",((AL$1&gt;მონაცემები!$I267)*OR(მონაცემები!$AF267&gt;AL$1,მონაცემები!$AF267="")*((AL$1-მონაცემები!$I267)/365)),0)</f>
        <v>0</v>
      </c>
      <c r="AM267" s="8">
        <f>IF(მონაცემები!$I267&lt;&gt;"არ დაწყებულა",((AM$1&gt;მონაცემები!$I267)*OR(მონაცემები!$AF267&gt;AM$1,მონაცემები!$AF267="")*((AM$1-მონაცემები!$I267)/365)),0)</f>
        <v>0</v>
      </c>
      <c r="AN267" s="8">
        <f>IF(მონაცემები!$I267&lt;&gt;"არ დაწყებულა",((AN$1&gt;მონაცემები!$I267)*OR(მონაცემები!$AF267&gt;AN$1,მონაცემები!$AF267="")*((AN$1-მონაცემები!$I267)/365)),0)</f>
        <v>0</v>
      </c>
      <c r="AO267" s="8">
        <f>IF(მონაცემები!$I267&lt;&gt;"არ დაწყებულა",((AO$1&gt;მონაცემები!$I267)*OR(მონაცემები!$AF267&gt;AO$1,მონაცემები!$AF267="")*((AO$1-მონაცემები!$I267)/365)),0)</f>
        <v>0</v>
      </c>
      <c r="AP267" s="8">
        <f>IF(მონაცემები!$I267&lt;&gt;"არ დაწყებულა",((AP$1&gt;მონაცემები!$I267)*OR(მონაცემები!$AF267&gt;AP$1,მონაცემები!$AF267="")*((AP$1-მონაცემები!$I267)/365)),0)</f>
        <v>0</v>
      </c>
      <c r="AQ267" s="8">
        <f>IF(მონაცემები!$I267&lt;&gt;"არ დაწყებულა",((AQ$1&gt;მონაცემები!$I267)*OR(მონაცემები!$AF267&gt;AQ$1,მონაცემები!$AF267="")*((AQ$1-მონაცემები!$I267)/365)),0)</f>
        <v>0</v>
      </c>
      <c r="AR267" s="8">
        <f>IF(მონაცემები!$I267&lt;&gt;"არ დაწყებულა",((AR$1&gt;მონაცემები!$I267)*OR(მონაცემები!$AF267&gt;AR$1,მონაცემები!$AF267="")*((AR$1-მონაცემები!$I267)/365)),0)</f>
        <v>0</v>
      </c>
      <c r="AS267" s="8">
        <f>IF(მონაცემები!$I267&lt;&gt;"არ დაწყებულა",((AS$1&gt;მონაცემები!$I267)*OR(მონაცემები!$AF267&gt;AS$1,მონაცემები!$AF267="")*((AS$1-მონაცემები!$I267)/365)),0)</f>
        <v>0</v>
      </c>
      <c r="AT267" s="8">
        <f>IF(მონაცემები!$I267&lt;&gt;"არ დაწყებულა",((AT$1&gt;მონაცემები!$I267)*OR(მონაცემები!$AF267&gt;AT$1,მონაცემები!$AF267="")*((AT$1-მონაცემები!$I267)/365)),0)</f>
        <v>0</v>
      </c>
      <c r="AU267" s="8">
        <f>IF(მონაცემები!$I267&lt;&gt;"არ დაწყებულა",((AU$1&gt;მონაცემები!$I267)*OR(მონაცემები!$AF267&gt;AU$1,მონაცემები!$AF267="")*((AU$1-მონაცემები!$I267)/365)),0)</f>
        <v>0</v>
      </c>
      <c r="AV267" s="8">
        <f>IF(მონაცემები!$I267&lt;&gt;"არ დაწყებულა",((AV$1&gt;მონაცემები!$I267)*OR(მონაცემები!$AF267&gt;AV$1,მონაცემები!$AF267="")*((AV$1-მონაცემები!$I267)/365)),0)</f>
        <v>0</v>
      </c>
      <c r="AW267" s="8">
        <f>IF(მონაცემები!$I267&lt;&gt;"არ დაწყებულა",((AW$1&gt;მონაცემები!$I267)*OR(მონაცემები!$AF267&gt;AW$1,მონაცემები!$AF267="")*((AW$1-მონაცემები!$I267)/365)),0)</f>
        <v>0</v>
      </c>
      <c r="AX267" s="8">
        <f>IF(მონაცემები!$I267&lt;&gt;"არ დაწყებულა",((AX$1&gt;მონაცემები!$I267)*OR(მონაცემები!$AF267&gt;AX$1,მონაცემები!$AF267="")*((AX$1-მონაცემები!$I267)/365)),0)</f>
        <v>0</v>
      </c>
      <c r="AY267" s="8">
        <f>IF(მონაცემები!$I267&lt;&gt;"არ დაწყებულა",((AY$1&gt;მონაცემები!$I267)*OR(მონაცემები!$AF267&gt;AY$1,მონაცემები!$AF267="")*((AY$1-მონაცემები!$I267)/365)),0)</f>
        <v>0</v>
      </c>
      <c r="AZ267" s="8">
        <f>IF(მონაცემები!$I267&lt;&gt;"არ დაწყებულა",((AZ$1&gt;მონაცემები!$I267)*OR(მონაცემები!$AF267&gt;AZ$1,მონაცემები!$AF267="")*((AZ$1-მონაცემები!$I267)/365)),0)</f>
        <v>0</v>
      </c>
      <c r="BA267" s="8">
        <f>IF(მონაცემები!$I267&lt;&gt;"არ დაწყებულა",((BA$1&gt;მონაცემები!$I267)*OR(მონაცემები!$AF267&gt;BA$1,მონაცემები!$AF267="")*((BA$1-მონაცემები!$I267)/365)),0)</f>
        <v>0</v>
      </c>
      <c r="BB267" s="8">
        <f>IF(მონაცემები!$I267&lt;&gt;"არ დაწყებულა",((BB$1&gt;მონაცემები!$I267)*OR(მონაცემები!$AF267&gt;BB$1,მონაცემები!$AF267="")*((BB$1-მონაცემები!$I267)/365)),0)</f>
        <v>0</v>
      </c>
      <c r="BC267" s="8">
        <f>IF(მონაცემები!$I267&lt;&gt;"არ დაწყებულა",((BC$1&gt;მონაცემები!$I267)*OR(მონაცემები!$AF267&gt;BC$1,მონაცემები!$AF267="")*((BC$1-მონაცემები!$I267)/365)),0)</f>
        <v>0</v>
      </c>
      <c r="BD267" s="8">
        <f>IF(მონაცემები!$I267&lt;&gt;"არ დაწყებულა",((BD$1&gt;მონაცემები!$I267)*OR(მონაცემები!$AF267&gt;BD$1,მონაცემები!$AF267="")*((BD$1-მონაცემები!$I267)/365)),0)</f>
        <v>0</v>
      </c>
    </row>
    <row r="268" spans="2:56">
      <c r="B268" s="8">
        <f>IF(მონაცემები!$I268&lt;&gt;"არ დაწყებულა",((B$1&gt;მონაცემები!$I268)*OR(მონაცემები!$AF268&gt;B$1,მონაცემები!$AF268="")*((B$1-მონაცემები!$I268)/365)),0)</f>
        <v>14.761643835616438</v>
      </c>
      <c r="C268" s="8">
        <f>IF(მონაცემები!$I268&lt;&gt;"არ დაწყებულა",((C$1&gt;მონაცემები!$I268)*OR(მონაცემები!$AF268&gt;C$1,მონაცემები!$AF268="")*((C$1-მონაცემები!$I268)/365)),0)</f>
        <v>14.846575342465753</v>
      </c>
      <c r="D268" s="8">
        <f>IF(მონაცემები!$I268&lt;&gt;"არ დაწყებულა",((D$1&gt;მონაცემები!$I268)*OR(მონაცემები!$AF268&gt;D$1,მონაცემები!$AF268="")*((D$1-მონაცემები!$I268)/365)),0)</f>
        <v>14.923287671232877</v>
      </c>
      <c r="E268" s="8">
        <f>IF(მონაცემები!$I268&lt;&gt;"არ დაწყებულა",((E$1&gt;მონაცემები!$I268)*OR(მონაცემები!$AF268&gt;E$1,მონაცემები!$AF268="")*((E$1-მონაცემები!$I268)/365)),0)</f>
        <v>15.008219178082191</v>
      </c>
      <c r="F268" s="8">
        <f>IF(მონაცემები!$I268&lt;&gt;"არ დაწყებულა",((F$1&gt;მონაცემები!$I268)*OR(მონაცემები!$AF268&gt;F$1,მონაცემები!$AF268="")*((F$1-მონაცემები!$I268)/365)),0)</f>
        <v>15.09041095890411</v>
      </c>
      <c r="G268" s="8">
        <f>IF(მონაცემები!$I268&lt;&gt;"არ დაწყებულა",((G$1&gt;მონაცემები!$I268)*OR(მონაცემები!$AF268&gt;G$1,მონაცემები!$AF268="")*((G$1-მონაცემები!$I268)/365)),0)</f>
        <v>15.175342465753424</v>
      </c>
      <c r="H268" s="8">
        <f>IF(მონაცემები!$I268&lt;&gt;"არ დაწყებულა",((H$1&gt;მონაცემები!$I268)*OR(მონაცემები!$AF268&gt;H$1,მონაცემები!$AF268="")*((H$1-მონაცემები!$I268)/365)),0)</f>
        <v>15.257534246575343</v>
      </c>
      <c r="I268" s="8">
        <f>IF(მონაცემები!$I268&lt;&gt;"არ დაწყებულა",((I$1&gt;მონაცემები!$I268)*OR(მონაცემები!$AF268&gt;I$1,მონაცემები!$AF268="")*((I$1-მონაცემები!$I268)/365)),0)</f>
        <v>15.342465753424657</v>
      </c>
      <c r="J268" s="8">
        <f>IF(მონაცემები!$I268&lt;&gt;"არ დაწყებულა",((J$1&gt;მონაცემები!$I268)*OR(მონაცემები!$AF268&gt;J$1,მონაცემები!$AF268="")*((J$1-მონაცემები!$I268)/365)),0)</f>
        <v>15.427397260273972</v>
      </c>
      <c r="K268" s="8">
        <f>IF(მონაცემები!$I268&lt;&gt;"არ დაწყებულა",((K$1&gt;მონაცემები!$I268)*OR(მონაცემები!$AF268&gt;K$1,მონაცემები!$AF268="")*((K$1-მონაცემები!$I268)/365)),0)</f>
        <v>15.509589041095891</v>
      </c>
      <c r="L268" s="8">
        <f>IF(მონაცემები!$I268&lt;&gt;"არ დაწყებულა",((L$1&gt;მონაცემები!$I268)*OR(მონაცემები!$AF268&gt;L$1,მონაცემები!$AF268="")*((L$1-მონაცემები!$I268)/365)),0)</f>
        <v>15.594520547945205</v>
      </c>
      <c r="M268" s="8">
        <f>IF(მონაცემები!$I268&lt;&gt;"არ დაწყებულა",((M$1&gt;მონაცემები!$I268)*OR(მონაცემები!$AF268&gt;M$1,მონაცემები!$AF268="")*((M$1-მონაცემები!$I268)/365)),0)</f>
        <v>15.676712328767124</v>
      </c>
      <c r="N268" s="8">
        <f>IF(მონაცემები!$I268&lt;&gt;"არ დაწყებულა",((N$1&gt;მონაცემები!$I268)*OR(მონაცემები!$AF268&gt;N$1,მონაცემები!$AF268="")*((N$1-მონაცემები!$I268)/365)),0)</f>
        <v>15.761643835616438</v>
      </c>
      <c r="O268" s="8">
        <f>IF(მონაცემები!$I268&lt;&gt;"არ დაწყებულა",((O$1&gt;მონაცემები!$I268)*OR(მონაცემები!$AF268&gt;O$1,მონაცემები!$AF268="")*((O$1-მონაცემები!$I268)/365)),0)</f>
        <v>15.846575342465753</v>
      </c>
      <c r="P268" s="8">
        <f>IF(მონაცემები!$I268&lt;&gt;"არ დაწყებულა",((P$1&gt;მონაცემები!$I268)*OR(მონაცემები!$AF268&gt;P$1,მონაცემები!$AF268="")*((P$1-მონაცემები!$I268)/365)),0)</f>
        <v>15.926027397260274</v>
      </c>
      <c r="Q268" s="8">
        <f>IF(მონაცემები!$I268&lt;&gt;"არ დაწყებულა",((Q$1&gt;მონაცემები!$I268)*OR(მონაცემები!$AF268&gt;Q$1,მონაცემები!$AF268="")*((Q$1-მონაცემები!$I268)/365)),0)</f>
        <v>16.010958904109589</v>
      </c>
      <c r="R268" s="8">
        <f>IF(მონაცემები!$I268&lt;&gt;"არ დაწყებულა",((R$1&gt;მონაცემები!$I268)*OR(მონაცემები!$AF268&gt;R$1,მონაცემები!$AF268="")*((R$1-მონაცემები!$I268)/365)),0)</f>
        <v>16.093150684931508</v>
      </c>
      <c r="S268" s="8">
        <f>IF(მონაცემები!$I268&lt;&gt;"არ დაწყებულა",((S$1&gt;მონაცემები!$I268)*OR(მონაცემები!$AF268&gt;S$1,მონაცემები!$AF268="")*((S$1-მონაცემები!$I268)/365)),0)</f>
        <v>16.17808219178082</v>
      </c>
      <c r="T268" s="8">
        <f>IF(მონაცემები!$I268&lt;&gt;"არ დაწყებულა",((T$1&gt;მონაცემები!$I268)*OR(მონაცემები!$AF268&gt;T$1,მონაცემები!$AF268="")*((T$1-მონაცემები!$I268)/365)),0)</f>
        <v>16.260273972602739</v>
      </c>
      <c r="U268" s="8">
        <f>IF(მონაცემები!$I268&lt;&gt;"არ დაწყებულა",((U$1&gt;მონაცემები!$I268)*OR(მონაცემები!$AF268&gt;U$1,მონაცემები!$AF268="")*((U$1-მონაცემები!$I268)/365)),0)</f>
        <v>16.345205479452055</v>
      </c>
      <c r="V268" s="8">
        <f>IF(მონაცემები!$I268&lt;&gt;"არ დაწყებულა",((V$1&gt;მონაცემები!$I268)*OR(მონაცემები!$AF268&gt;V$1,მონაცემები!$AF268="")*((V$1-მონაცემები!$I268)/365)),0)</f>
        <v>16.43013698630137</v>
      </c>
      <c r="W268" s="8">
        <f>IF(მონაცემები!$I268&lt;&gt;"არ დაწყებულა",((W$1&gt;მონაცემები!$I268)*OR(მონაცემები!$AF268&gt;W$1,მონაცემები!$AF268="")*((W$1-მონაცემები!$I268)/365)),0)</f>
        <v>16.512328767123286</v>
      </c>
      <c r="X268" s="8">
        <f>IF(მონაცემები!$I268&lt;&gt;"არ დაწყებულა",((X$1&gt;მონაცემები!$I268)*OR(მონაცემები!$AF268&gt;X$1,მონაცემები!$AF268="")*((X$1-მონაცემები!$I268)/365)),0)</f>
        <v>16.597260273972601</v>
      </c>
      <c r="Y268" s="8">
        <f>IF(მონაცემები!$I268&lt;&gt;"არ დაწყებულა",((Y$1&gt;მონაცემები!$I268)*OR(მონაცემები!$AF268&gt;Y$1,მონაცემები!$AF268="")*((Y$1-მონაცემები!$I268)/365)),0)</f>
        <v>16.67945205479452</v>
      </c>
      <c r="Z268" s="8">
        <f>IF(მონაცემები!$I268&lt;&gt;"არ დაწყებულა",((Z$1&gt;მონაცემები!$I268)*OR(მონაცემები!$AF268&gt;Z$1,მონაცემები!$AF268="")*((Z$1-მონაცემები!$I268)/365)),0)</f>
        <v>16.764383561643836</v>
      </c>
      <c r="AA268" s="8">
        <f>IF(მონაცემები!$I268&lt;&gt;"არ დაწყებულა",((AA$1&gt;მონაცემები!$I268)*OR(მონაცემები!$AF268&gt;AA$1,მონაცემები!$AF268="")*((AA$1-მონაცემები!$I268)/365)),0)</f>
        <v>16.849315068493151</v>
      </c>
      <c r="AB268" s="8">
        <f>IF(მონაცემები!$I268&lt;&gt;"არ დაწყებულა",((AB$1&gt;მონაცემები!$I268)*OR(მონაცემები!$AF268&gt;AB$1,მონაცემები!$AF268="")*((AB$1-მონაცემები!$I268)/365)),0)</f>
        <v>16.926027397260274</v>
      </c>
      <c r="AC268" s="8">
        <f>IF(მონაცემები!$I268&lt;&gt;"არ დაწყებულა",((AC$1&gt;მონაცემები!$I268)*OR(მონაცემები!$AF268&gt;AC$1,მონაცემები!$AF268="")*((AC$1-მონაცემები!$I268)/365)),0)</f>
        <v>17.010958904109589</v>
      </c>
      <c r="AD268" s="8">
        <f>IF(მონაცემები!$I268&lt;&gt;"არ დაწყებულა",((AD$1&gt;მონაცემები!$I268)*OR(მონაცემები!$AF268&gt;AD$1,მონაცემები!$AF268="")*((AD$1-მონაცემები!$I268)/365)),0)</f>
        <v>17.093150684931508</v>
      </c>
      <c r="AE268" s="8">
        <f>IF(მონაცემები!$I268&lt;&gt;"არ დაწყებულა",((AE$1&gt;მონაცემები!$I268)*OR(მონაცემები!$AF268&gt;AE$1,მონაცემები!$AF268="")*((AE$1-მონაცემები!$I268)/365)),0)</f>
        <v>17.17808219178082</v>
      </c>
      <c r="AF268" s="8">
        <f>IF(მონაცემები!$I268&lt;&gt;"არ დაწყებულა",((AF$1&gt;მონაცემები!$I268)*OR(მონაცემები!$AF268&gt;AF$1,მონაცემები!$AF268="")*((AF$1-მონაცემები!$I268)/365)),0)</f>
        <v>17.260273972602739</v>
      </c>
      <c r="AG268" s="8">
        <f>IF(მონაცემები!$I268&lt;&gt;"არ დაწყებულა",((AG$1&gt;მონაცემები!$I268)*OR(მონაცემები!$AF268&gt;AG$1,მონაცემები!$AF268="")*((AG$1-მონაცემები!$I268)/365)),0)</f>
        <v>17.345205479452055</v>
      </c>
      <c r="AH268" s="8">
        <f>IF(მონაცემები!$I268&lt;&gt;"არ დაწყებულა",((AH$1&gt;მონაცემები!$I268)*OR(მონაცემები!$AF268&gt;AH$1,მონაცემები!$AF268="")*((AH$1-მონაცემები!$I268)/365)),0)</f>
        <v>17.43013698630137</v>
      </c>
      <c r="AI268" s="8">
        <f>IF(მონაცემები!$I268&lt;&gt;"არ დაწყებულა",((AI$1&gt;მონაცემები!$I268)*OR(მონაცემები!$AF268&gt;AI$1,მონაცემები!$AF268="")*((AI$1-მონაცემები!$I268)/365)),0)</f>
        <v>17.512328767123286</v>
      </c>
      <c r="AJ268" s="8">
        <f>IF(მონაცემები!$I268&lt;&gt;"არ დაწყებულა",((AJ$1&gt;მონაცემები!$I268)*OR(მონაცემები!$AF268&gt;AJ$1,მონაცემები!$AF268="")*((AJ$1-მონაცემები!$I268)/365)),0)</f>
        <v>17.597260273972601</v>
      </c>
      <c r="AK268" s="8">
        <f>IF(მონაცემები!$I268&lt;&gt;"არ დაწყებულა",((AK$1&gt;მონაცემები!$I268)*OR(მონაცემები!$AF268&gt;AK$1,მონაცემები!$AF268="")*((AK$1-მონაცემები!$I268)/365)),0)</f>
        <v>17.67945205479452</v>
      </c>
      <c r="AL268" s="8">
        <f>IF(მონაცემები!$I268&lt;&gt;"არ დაწყებულა",((AL$1&gt;მონაცემები!$I268)*OR(მონაცემები!$AF268&gt;AL$1,მონაცემები!$AF268="")*((AL$1-მონაცემები!$I268)/365)),0)</f>
        <v>17.764383561643836</v>
      </c>
      <c r="AM268" s="8">
        <f>IF(მონაცემები!$I268&lt;&gt;"არ დაწყებულა",((AM$1&gt;მონაცემები!$I268)*OR(მონაცემები!$AF268&gt;AM$1,მონაცემები!$AF268="")*((AM$1-მონაცემები!$I268)/365)),0)</f>
        <v>17.849315068493151</v>
      </c>
      <c r="AN268" s="8">
        <f>IF(მონაცემები!$I268&lt;&gt;"არ დაწყებულა",((AN$1&gt;მონაცემები!$I268)*OR(მონაცემები!$AF268&gt;AN$1,მონაცემები!$AF268="")*((AN$1-მონაცემები!$I268)/365)),0)</f>
        <v>17.926027397260274</v>
      </c>
      <c r="AO268" s="8">
        <f>IF(მონაცემები!$I268&lt;&gt;"არ დაწყებულა",((AO$1&gt;მონაცემები!$I268)*OR(მონაცემები!$AF268&gt;AO$1,მონაცემები!$AF268="")*((AO$1-მონაცემები!$I268)/365)),0)</f>
        <v>18.010958904109589</v>
      </c>
      <c r="AP268" s="8">
        <f>IF(მონაცემები!$I268&lt;&gt;"არ დაწყებულა",((AP$1&gt;მონაცემები!$I268)*OR(მონაცემები!$AF268&gt;AP$1,მონაცემები!$AF268="")*((AP$1-მონაცემები!$I268)/365)),0)</f>
        <v>18.093150684931508</v>
      </c>
      <c r="AQ268" s="8">
        <f>IF(მონაცემები!$I268&lt;&gt;"არ დაწყებულა",((AQ$1&gt;მონაცემები!$I268)*OR(მონაცემები!$AF268&gt;AQ$1,მონაცემები!$AF268="")*((AQ$1-მონაცემები!$I268)/365)),0)</f>
        <v>0</v>
      </c>
      <c r="AR268" s="8">
        <f>IF(მონაცემები!$I268&lt;&gt;"არ დაწყებულა",((AR$1&gt;მონაცემები!$I268)*OR(მონაცემები!$AF268&gt;AR$1,მონაცემები!$AF268="")*((AR$1-მონაცემები!$I268)/365)),0)</f>
        <v>0</v>
      </c>
      <c r="AS268" s="8">
        <f>IF(მონაცემები!$I268&lt;&gt;"არ დაწყებულა",((AS$1&gt;მონაცემები!$I268)*OR(მონაცემები!$AF268&gt;AS$1,მონაცემები!$AF268="")*((AS$1-მონაცემები!$I268)/365)),0)</f>
        <v>0</v>
      </c>
      <c r="AT268" s="8">
        <f>IF(მონაცემები!$I268&lt;&gt;"არ დაწყებულა",((AT$1&gt;მონაცემები!$I268)*OR(მონაცემები!$AF268&gt;AT$1,მონაცემები!$AF268="")*((AT$1-მონაცემები!$I268)/365)),0)</f>
        <v>0</v>
      </c>
      <c r="AU268" s="8">
        <f>IF(მონაცემები!$I268&lt;&gt;"არ დაწყებულა",((AU$1&gt;მონაცემები!$I268)*OR(მონაცემები!$AF268&gt;AU$1,მონაცემები!$AF268="")*((AU$1-მონაცემები!$I268)/365)),0)</f>
        <v>0</v>
      </c>
      <c r="AV268" s="8">
        <f>IF(მონაცემები!$I268&lt;&gt;"არ დაწყებულა",((AV$1&gt;მონაცემები!$I268)*OR(მონაცემები!$AF268&gt;AV$1,მონაცემები!$AF268="")*((AV$1-მონაცემები!$I268)/365)),0)</f>
        <v>0</v>
      </c>
      <c r="AW268" s="8">
        <f>IF(მონაცემები!$I268&lt;&gt;"არ დაწყებულა",((AW$1&gt;მონაცემები!$I268)*OR(მონაცემები!$AF268&gt;AW$1,მონაცემები!$AF268="")*((AW$1-მონაცემები!$I268)/365)),0)</f>
        <v>0</v>
      </c>
      <c r="AX268" s="8">
        <f>IF(მონაცემები!$I268&lt;&gt;"არ დაწყებულა",((AX$1&gt;მონაცემები!$I268)*OR(მონაცემები!$AF268&gt;AX$1,მონაცემები!$AF268="")*((AX$1-მონაცემები!$I268)/365)),0)</f>
        <v>0</v>
      </c>
      <c r="AY268" s="8">
        <f>IF(მონაცემები!$I268&lt;&gt;"არ დაწყებულა",((AY$1&gt;მონაცემები!$I268)*OR(მონაცემები!$AF268&gt;AY$1,მონაცემები!$AF268="")*((AY$1-მონაცემები!$I268)/365)),0)</f>
        <v>0</v>
      </c>
      <c r="AZ268" s="8">
        <f>IF(მონაცემები!$I268&lt;&gt;"არ დაწყებულა",((AZ$1&gt;მონაცემები!$I268)*OR(მონაცემები!$AF268&gt;AZ$1,მონაცემები!$AF268="")*((AZ$1-მონაცემები!$I268)/365)),0)</f>
        <v>0</v>
      </c>
      <c r="BA268" s="8">
        <f>IF(მონაცემები!$I268&lt;&gt;"არ დაწყებულა",((BA$1&gt;მონაცემები!$I268)*OR(მონაცემები!$AF268&gt;BA$1,მონაცემები!$AF268="")*((BA$1-მონაცემები!$I268)/365)),0)</f>
        <v>0</v>
      </c>
      <c r="BB268" s="8">
        <f>IF(მონაცემები!$I268&lt;&gt;"არ დაწყებულა",((BB$1&gt;მონაცემები!$I268)*OR(მონაცემები!$AF268&gt;BB$1,მონაცემები!$AF268="")*((BB$1-მონაცემები!$I268)/365)),0)</f>
        <v>0</v>
      </c>
      <c r="BC268" s="8">
        <f>IF(მონაცემები!$I268&lt;&gt;"არ დაწყებულა",((BC$1&gt;მონაცემები!$I268)*OR(მონაცემები!$AF268&gt;BC$1,მონაცემები!$AF268="")*((BC$1-მონაცემები!$I268)/365)),0)</f>
        <v>0</v>
      </c>
      <c r="BD268" s="8">
        <f>IF(მონაცემები!$I268&lt;&gt;"არ დაწყებულა",((BD$1&gt;მონაცემები!$I268)*OR(მონაცემები!$AF268&gt;BD$1,მონაცემები!$AF268="")*((BD$1-მონაცემები!$I268)/365)),0)</f>
        <v>0</v>
      </c>
    </row>
    <row r="269" spans="2:56">
      <c r="B269" s="8">
        <f>IF(მონაცემები!$I269&lt;&gt;"არ დაწყებულა",((B$1&gt;მონაცემები!$I269)*OR(მონაცემები!$AF269&gt;B$1,მონაცემები!$AF269="")*((B$1-მონაცემები!$I269)/365)),0)</f>
        <v>0</v>
      </c>
      <c r="C269" s="8">
        <f>IF(მონაცემები!$I269&lt;&gt;"არ დაწყებულა",((C$1&gt;მონაცემები!$I269)*OR(მონაცემები!$AF269&gt;C$1,მონაცემები!$AF269="")*((C$1-მონაცემები!$I269)/365)),0)</f>
        <v>0</v>
      </c>
      <c r="D269" s="8">
        <f>IF(მონაცემები!$I269&lt;&gt;"არ დაწყებულა",((D$1&gt;მონაცემები!$I269)*OR(მონაცემები!$AF269&gt;D$1,მონაცემები!$AF269="")*((D$1-მონაცემები!$I269)/365)),0)</f>
        <v>0</v>
      </c>
      <c r="E269" s="8">
        <f>IF(მონაცემები!$I269&lt;&gt;"არ დაწყებულა",((E$1&gt;მონაცემები!$I269)*OR(მონაცემები!$AF269&gt;E$1,მონაცემები!$AF269="")*((E$1-მონაცემები!$I269)/365)),0)</f>
        <v>0</v>
      </c>
      <c r="F269" s="8">
        <f>IF(მონაცემები!$I269&lt;&gt;"არ დაწყებულა",((F$1&gt;მონაცემები!$I269)*OR(მონაცემები!$AF269&gt;F$1,მონაცემები!$AF269="")*((F$1-მონაცემები!$I269)/365)),0)</f>
        <v>0</v>
      </c>
      <c r="G269" s="8">
        <f>IF(მონაცემები!$I269&lt;&gt;"არ დაწყებულა",((G$1&gt;მონაცემები!$I269)*OR(მონაცემები!$AF269&gt;G$1,მონაცემები!$AF269="")*((G$1-მონაცემები!$I269)/365)),0)</f>
        <v>0</v>
      </c>
      <c r="H269" s="8">
        <f>IF(მონაცემები!$I269&lt;&gt;"არ დაწყებულა",((H$1&gt;მონაცემები!$I269)*OR(მონაცემები!$AF269&gt;H$1,მონაცემები!$AF269="")*((H$1-მონაცემები!$I269)/365)),0)</f>
        <v>0</v>
      </c>
      <c r="I269" s="8">
        <f>IF(მონაცემები!$I269&lt;&gt;"არ დაწყებულა",((I$1&gt;მონაცემები!$I269)*OR(მონაცემები!$AF269&gt;I$1,მონაცემები!$AF269="")*((I$1-მონაცემები!$I269)/365)),0)</f>
        <v>0</v>
      </c>
      <c r="J269" s="8">
        <f>IF(მონაცემები!$I269&lt;&gt;"არ დაწყებულა",((J$1&gt;მონაცემები!$I269)*OR(მონაცემები!$AF269&gt;J$1,მონაცემები!$AF269="")*((J$1-მონაცემები!$I269)/365)),0)</f>
        <v>0</v>
      </c>
      <c r="K269" s="8">
        <f>IF(მონაცემები!$I269&lt;&gt;"არ დაწყებულა",((K$1&gt;მონაცემები!$I269)*OR(მონაცემები!$AF269&gt;K$1,მონაცემები!$AF269="")*((K$1-მონაცემები!$I269)/365)),0)</f>
        <v>0</v>
      </c>
      <c r="L269" s="8">
        <f>IF(მონაცემები!$I269&lt;&gt;"არ დაწყებულა",((L$1&gt;მონაცემები!$I269)*OR(მონაცემები!$AF269&gt;L$1,მონაცემები!$AF269="")*((L$1-მონაცემები!$I269)/365)),0)</f>
        <v>0</v>
      </c>
      <c r="M269" s="8">
        <f>IF(მონაცემები!$I269&lt;&gt;"არ დაწყებულა",((M$1&gt;მონაცემები!$I269)*OR(მონაცემები!$AF269&gt;M$1,მონაცემები!$AF269="")*((M$1-მონაცემები!$I269)/365)),0)</f>
        <v>0</v>
      </c>
      <c r="N269" s="8">
        <f>IF(მონაცემები!$I269&lt;&gt;"არ დაწყებულა",((N$1&gt;მონაცემები!$I269)*OR(მონაცემები!$AF269&gt;N$1,მონაცემები!$AF269="")*((N$1-მონაცემები!$I269)/365)),0)</f>
        <v>0</v>
      </c>
      <c r="O269" s="8">
        <f>IF(მონაცემები!$I269&lt;&gt;"არ დაწყებულა",((O$1&gt;მონაცემები!$I269)*OR(მონაცემები!$AF269&gt;O$1,მონაცემები!$AF269="")*((O$1-მონაცემები!$I269)/365)),0)</f>
        <v>0</v>
      </c>
      <c r="P269" s="8">
        <f>IF(მონაცემები!$I269&lt;&gt;"არ დაწყებულა",((P$1&gt;მონაცემები!$I269)*OR(მონაცემები!$AF269&gt;P$1,მონაცემები!$AF269="")*((P$1-მონაცემები!$I269)/365)),0)</f>
        <v>0</v>
      </c>
      <c r="Q269" s="8">
        <f>IF(მონაცემები!$I269&lt;&gt;"არ დაწყებულა",((Q$1&gt;მონაცემები!$I269)*OR(მონაცემები!$AF269&gt;Q$1,მონაცემები!$AF269="")*((Q$1-მონაცემები!$I269)/365)),0)</f>
        <v>0</v>
      </c>
      <c r="R269" s="8">
        <f>IF(მონაცემები!$I269&lt;&gt;"არ დაწყებულა",((R$1&gt;მონაცემები!$I269)*OR(მონაცემები!$AF269&gt;R$1,მონაცემები!$AF269="")*((R$1-მონაცემები!$I269)/365)),0)</f>
        <v>0</v>
      </c>
      <c r="S269" s="8">
        <f>IF(მონაცემები!$I269&lt;&gt;"არ დაწყებულა",((S$1&gt;მონაცემები!$I269)*OR(მონაცემები!$AF269&gt;S$1,მონაცემები!$AF269="")*((S$1-მონაცემები!$I269)/365)),0)</f>
        <v>0</v>
      </c>
      <c r="T269" s="8">
        <f>IF(მონაცემები!$I269&lt;&gt;"არ დაწყებულა",((T$1&gt;მონაცემები!$I269)*OR(მონაცემები!$AF269&gt;T$1,მონაცემები!$AF269="")*((T$1-მონაცემები!$I269)/365)),0)</f>
        <v>0</v>
      </c>
      <c r="U269" s="8">
        <f>IF(მონაცემები!$I269&lt;&gt;"არ დაწყებულა",((U$1&gt;მონაცემები!$I269)*OR(მონაცემები!$AF269&gt;U$1,მონაცემები!$AF269="")*((U$1-მონაცემები!$I269)/365)),0)</f>
        <v>0</v>
      </c>
      <c r="V269" s="8">
        <f>IF(მონაცემები!$I269&lt;&gt;"არ დაწყებულა",((V$1&gt;მონაცემები!$I269)*OR(მონაცემები!$AF269&gt;V$1,მონაცემები!$AF269="")*((V$1-მონაცემები!$I269)/365)),0)</f>
        <v>0</v>
      </c>
      <c r="W269" s="8">
        <f>IF(მონაცემები!$I269&lt;&gt;"არ დაწყებულა",((W$1&gt;მონაცემები!$I269)*OR(მონაცემები!$AF269&gt;W$1,მონაცემები!$AF269="")*((W$1-მონაცემები!$I269)/365)),0)</f>
        <v>0</v>
      </c>
      <c r="X269" s="8">
        <f>IF(მონაცემები!$I269&lt;&gt;"არ დაწყებულა",((X$1&gt;მონაცემები!$I269)*OR(მონაცემები!$AF269&gt;X$1,მონაცემები!$AF269="")*((X$1-მონაცემები!$I269)/365)),0)</f>
        <v>0</v>
      </c>
      <c r="Y269" s="8">
        <f>IF(მონაცემები!$I269&lt;&gt;"არ დაწყებულა",((Y$1&gt;მონაცემები!$I269)*OR(მონაცემები!$AF269&gt;Y$1,მონაცემები!$AF269="")*((Y$1-მონაცემები!$I269)/365)),0)</f>
        <v>0</v>
      </c>
      <c r="Z269" s="8">
        <f>IF(მონაცემები!$I269&lt;&gt;"არ დაწყებულა",((Z$1&gt;მონაცემები!$I269)*OR(მონაცემები!$AF269&gt;Z$1,მონაცემები!$AF269="")*((Z$1-მონაცემები!$I269)/365)),0)</f>
        <v>0</v>
      </c>
      <c r="AA269" s="8">
        <f>IF(მონაცემები!$I269&lt;&gt;"არ დაწყებულა",((AA$1&gt;მონაცემები!$I269)*OR(მონაცემები!$AF269&gt;AA$1,მონაცემები!$AF269="")*((AA$1-მონაცემები!$I269)/365)),0)</f>
        <v>0</v>
      </c>
      <c r="AB269" s="8">
        <f>IF(მონაცემები!$I269&lt;&gt;"არ დაწყებულა",((AB$1&gt;მონაცემები!$I269)*OR(მონაცემები!$AF269&gt;AB$1,მონაცემები!$AF269="")*((AB$1-მონაცემები!$I269)/365)),0)</f>
        <v>0</v>
      </c>
      <c r="AC269" s="8">
        <f>IF(მონაცემები!$I269&lt;&gt;"არ დაწყებულა",((AC$1&gt;მონაცემები!$I269)*OR(მონაცემები!$AF269&gt;AC$1,მონაცემები!$AF269="")*((AC$1-მონაცემები!$I269)/365)),0)</f>
        <v>0</v>
      </c>
      <c r="AD269" s="8">
        <f>IF(მონაცემები!$I269&lt;&gt;"არ დაწყებულა",((AD$1&gt;მონაცემები!$I269)*OR(მონაცემები!$AF269&gt;AD$1,მონაცემები!$AF269="")*((AD$1-მონაცემები!$I269)/365)),0)</f>
        <v>0</v>
      </c>
      <c r="AE269" s="8">
        <f>IF(მონაცემები!$I269&lt;&gt;"არ დაწყებულა",((AE$1&gt;მონაცემები!$I269)*OR(მონაცემები!$AF269&gt;AE$1,მონაცემები!$AF269="")*((AE$1-მონაცემები!$I269)/365)),0)</f>
        <v>0</v>
      </c>
      <c r="AF269" s="8">
        <f>IF(მონაცემები!$I269&lt;&gt;"არ დაწყებულა",((AF$1&gt;მონაცემები!$I269)*OR(მონაცემები!$AF269&gt;AF$1,მონაცემები!$AF269="")*((AF$1-მონაცემები!$I269)/365)),0)</f>
        <v>0</v>
      </c>
      <c r="AG269" s="8">
        <f>IF(მონაცემები!$I269&lt;&gt;"არ დაწყებულა",((AG$1&gt;მონაცემები!$I269)*OR(მონაცემები!$AF269&gt;AG$1,მონაცემები!$AF269="")*((AG$1-მონაცემები!$I269)/365)),0)</f>
        <v>0</v>
      </c>
      <c r="AH269" s="8">
        <f>IF(მონაცემები!$I269&lt;&gt;"არ დაწყებულა",((AH$1&gt;მონაცემები!$I269)*OR(მონაცემები!$AF269&gt;AH$1,მონაცემები!$AF269="")*((AH$1-მონაცემები!$I269)/365)),0)</f>
        <v>0</v>
      </c>
      <c r="AI269" s="8">
        <f>IF(მონაცემები!$I269&lt;&gt;"არ დაწყებულა",((AI$1&gt;მონაცემები!$I269)*OR(მონაცემები!$AF269&gt;AI$1,მონაცემები!$AF269="")*((AI$1-მონაცემები!$I269)/365)),0)</f>
        <v>0</v>
      </c>
      <c r="AJ269" s="8">
        <f>IF(მონაცემები!$I269&lt;&gt;"არ დაწყებულა",((AJ$1&gt;მონაცემები!$I269)*OR(მონაცემები!$AF269&gt;AJ$1,მონაცემები!$AF269="")*((AJ$1-მონაცემები!$I269)/365)),0)</f>
        <v>0</v>
      </c>
      <c r="AK269" s="8">
        <f>IF(მონაცემები!$I269&lt;&gt;"არ დაწყებულა",((AK$1&gt;მონაცემები!$I269)*OR(მონაცემები!$AF269&gt;AK$1,მონაცემები!$AF269="")*((AK$1-მონაცემები!$I269)/365)),0)</f>
        <v>0</v>
      </c>
      <c r="AL269" s="8">
        <f>IF(მონაცემები!$I269&lt;&gt;"არ დაწყებულა",((AL$1&gt;მონაცემები!$I269)*OR(მონაცემები!$AF269&gt;AL$1,მონაცემები!$AF269="")*((AL$1-მონაცემები!$I269)/365)),0)</f>
        <v>0</v>
      </c>
      <c r="AM269" s="8">
        <f>IF(მონაცემები!$I269&lt;&gt;"არ დაწყებულა",((AM$1&gt;მონაცემები!$I269)*OR(მონაცემები!$AF269&gt;AM$1,მონაცემები!$AF269="")*((AM$1-მონაცემები!$I269)/365)),0)</f>
        <v>0</v>
      </c>
      <c r="AN269" s="8">
        <f>IF(მონაცემები!$I269&lt;&gt;"არ დაწყებულა",((AN$1&gt;მონაცემები!$I269)*OR(მონაცემები!$AF269&gt;AN$1,მონაცემები!$AF269="")*((AN$1-მონაცემები!$I269)/365)),0)</f>
        <v>0</v>
      </c>
      <c r="AO269" s="8">
        <f>IF(მონაცემები!$I269&lt;&gt;"არ დაწყებულა",((AO$1&gt;მონაცემები!$I269)*OR(მონაცემები!$AF269&gt;AO$1,მონაცემები!$AF269="")*((AO$1-მონაცემები!$I269)/365)),0)</f>
        <v>0</v>
      </c>
      <c r="AP269" s="8">
        <f>IF(მონაცემები!$I269&lt;&gt;"არ დაწყებულა",((AP$1&gt;მონაცემები!$I269)*OR(მონაცემები!$AF269&gt;AP$1,მონაცემები!$AF269="")*((AP$1-მონაცემები!$I269)/365)),0)</f>
        <v>0</v>
      </c>
      <c r="AQ269" s="8">
        <f>IF(მონაცემები!$I269&lt;&gt;"არ დაწყებულა",((AQ$1&gt;მონაცემები!$I269)*OR(მონაცემები!$AF269&gt;AQ$1,მონაცემები!$AF269="")*((AQ$1-მონაცემები!$I269)/365)),0)</f>
        <v>0</v>
      </c>
      <c r="AR269" s="8">
        <f>IF(მონაცემები!$I269&lt;&gt;"არ დაწყებულა",((AR$1&gt;მონაცემები!$I269)*OR(მონაცემები!$AF269&gt;AR$1,მონაცემები!$AF269="")*((AR$1-მონაცემები!$I269)/365)),0)</f>
        <v>0</v>
      </c>
      <c r="AS269" s="8">
        <f>IF(მონაცემები!$I269&lt;&gt;"არ დაწყებულა",((AS$1&gt;მონაცემები!$I269)*OR(მონაცემები!$AF269&gt;AS$1,მონაცემები!$AF269="")*((AS$1-მონაცემები!$I269)/365)),0)</f>
        <v>0</v>
      </c>
      <c r="AT269" s="8">
        <f>IF(მონაცემები!$I269&lt;&gt;"არ დაწყებულა",((AT$1&gt;მონაცემები!$I269)*OR(მონაცემები!$AF269&gt;AT$1,მონაცემები!$AF269="")*((AT$1-მონაცემები!$I269)/365)),0)</f>
        <v>0</v>
      </c>
      <c r="AU269" s="8">
        <f>IF(მონაცემები!$I269&lt;&gt;"არ დაწყებულა",((AU$1&gt;მონაცემები!$I269)*OR(მონაცემები!$AF269&gt;AU$1,მონაცემები!$AF269="")*((AU$1-მონაცემები!$I269)/365)),0)</f>
        <v>0</v>
      </c>
      <c r="AV269" s="8">
        <f>IF(მონაცემები!$I269&lt;&gt;"არ დაწყებულა",((AV$1&gt;მონაცემები!$I269)*OR(მონაცემები!$AF269&gt;AV$1,მონაცემები!$AF269="")*((AV$1-მონაცემები!$I269)/365)),0)</f>
        <v>0</v>
      </c>
      <c r="AW269" s="8">
        <f>IF(მონაცემები!$I269&lt;&gt;"არ დაწყებულა",((AW$1&gt;მონაცემები!$I269)*OR(მონაცემები!$AF269&gt;AW$1,მონაცემები!$AF269="")*((AW$1-მონაცემები!$I269)/365)),0)</f>
        <v>0</v>
      </c>
      <c r="AX269" s="8">
        <f>IF(მონაცემები!$I269&lt;&gt;"არ დაწყებულა",((AX$1&gt;მონაცემები!$I269)*OR(მონაცემები!$AF269&gt;AX$1,მონაცემები!$AF269="")*((AX$1-მონაცემები!$I269)/365)),0)</f>
        <v>0</v>
      </c>
      <c r="AY269" s="8">
        <f>IF(მონაცემები!$I269&lt;&gt;"არ დაწყებულა",((AY$1&gt;მონაცემები!$I269)*OR(მონაცემები!$AF269&gt;AY$1,მონაცემები!$AF269="")*((AY$1-მონაცემები!$I269)/365)),0)</f>
        <v>0</v>
      </c>
      <c r="AZ269" s="8">
        <f>IF(მონაცემები!$I269&lt;&gt;"არ დაწყებულა",((AZ$1&gt;მონაცემები!$I269)*OR(მონაცემები!$AF269&gt;AZ$1,მონაცემები!$AF269="")*((AZ$1-მონაცემები!$I269)/365)),0)</f>
        <v>0</v>
      </c>
      <c r="BA269" s="8">
        <f>IF(მონაცემები!$I269&lt;&gt;"არ დაწყებულა",((BA$1&gt;მონაცემები!$I269)*OR(მონაცემები!$AF269&gt;BA$1,მონაცემები!$AF269="")*((BA$1-მონაცემები!$I269)/365)),0)</f>
        <v>0</v>
      </c>
      <c r="BB269" s="8">
        <f>IF(მონაცემები!$I269&lt;&gt;"არ დაწყებულა",((BB$1&gt;მონაცემები!$I269)*OR(მონაცემები!$AF269&gt;BB$1,მონაცემები!$AF269="")*((BB$1-მონაცემები!$I269)/365)),0)</f>
        <v>0</v>
      </c>
      <c r="BC269" s="8">
        <f>IF(მონაცემები!$I269&lt;&gt;"არ დაწყებულა",((BC$1&gt;მონაცემები!$I269)*OR(მონაცემები!$AF269&gt;BC$1,მონაცემები!$AF269="")*((BC$1-მონაცემები!$I269)/365)),0)</f>
        <v>0</v>
      </c>
      <c r="BD269" s="8">
        <f>IF(მონაცემები!$I269&lt;&gt;"არ დაწყებულა",((BD$1&gt;მონაცემები!$I269)*OR(მონაცემები!$AF269&gt;BD$1,მონაცემები!$AF269="")*((BD$1-მონაცემები!$I269)/365)),0)</f>
        <v>0</v>
      </c>
    </row>
    <row r="270" spans="2:56">
      <c r="B270" s="8">
        <f>IF(მონაცემები!$I270&lt;&gt;"არ დაწყებულა",((B$1&gt;მონაცემები!$I270)*OR(მონაცემები!$AF270&gt;B$1,მონაცემები!$AF270="")*((B$1-მონაცემები!$I270)/365)),0)</f>
        <v>0</v>
      </c>
      <c r="C270" s="8">
        <f>IF(მონაცემები!$I270&lt;&gt;"არ დაწყებულა",((C$1&gt;მონაცემები!$I270)*OR(მონაცემები!$AF270&gt;C$1,მონაცემები!$AF270="")*((C$1-მონაცემები!$I270)/365)),0)</f>
        <v>0</v>
      </c>
      <c r="D270" s="8">
        <f>IF(მონაცემები!$I270&lt;&gt;"არ დაწყებულა",((D$1&gt;მონაცემები!$I270)*OR(მონაცემები!$AF270&gt;D$1,მონაცემები!$AF270="")*((D$1-მონაცემები!$I270)/365)),0)</f>
        <v>0</v>
      </c>
      <c r="E270" s="8">
        <f>IF(მონაცემები!$I270&lt;&gt;"არ დაწყებულა",((E$1&gt;მონაცემები!$I270)*OR(მონაცემები!$AF270&gt;E$1,მონაცემები!$AF270="")*((E$1-მონაცემები!$I270)/365)),0)</f>
        <v>0</v>
      </c>
      <c r="F270" s="8">
        <f>IF(მონაცემები!$I270&lt;&gt;"არ დაწყებულა",((F$1&gt;მონაცემები!$I270)*OR(მონაცემები!$AF270&gt;F$1,მონაცემები!$AF270="")*((F$1-მონაცემები!$I270)/365)),0)</f>
        <v>0</v>
      </c>
      <c r="G270" s="8">
        <f>IF(მონაცემები!$I270&lt;&gt;"არ დაწყებულა",((G$1&gt;მონაცემები!$I270)*OR(მონაცემები!$AF270&gt;G$1,მონაცემები!$AF270="")*((G$1-მონაცემები!$I270)/365)),0)</f>
        <v>0</v>
      </c>
      <c r="H270" s="8">
        <f>IF(მონაცემები!$I270&lt;&gt;"არ დაწყებულა",((H$1&gt;მონაცემები!$I270)*OR(მონაცემები!$AF270&gt;H$1,მონაცემები!$AF270="")*((H$1-მონაცემები!$I270)/365)),0)</f>
        <v>0</v>
      </c>
      <c r="I270" s="8">
        <f>IF(მონაცემები!$I270&lt;&gt;"არ დაწყებულა",((I$1&gt;მონაცემები!$I270)*OR(მონაცემები!$AF270&gt;I$1,მონაცემები!$AF270="")*((I$1-მონაცემები!$I270)/365)),0)</f>
        <v>0</v>
      </c>
      <c r="J270" s="8">
        <f>IF(მონაცემები!$I270&lt;&gt;"არ დაწყებულა",((J$1&gt;მონაცემები!$I270)*OR(მონაცემები!$AF270&gt;J$1,მონაცემები!$AF270="")*((J$1-მონაცემები!$I270)/365)),0)</f>
        <v>0</v>
      </c>
      <c r="K270" s="8">
        <f>IF(მონაცემები!$I270&lt;&gt;"არ დაწყებულა",((K$1&gt;მონაცემები!$I270)*OR(მონაცემები!$AF270&gt;K$1,მონაცემები!$AF270="")*((K$1-მონაცემები!$I270)/365)),0)</f>
        <v>0</v>
      </c>
      <c r="L270" s="8">
        <f>IF(მონაცემები!$I270&lt;&gt;"არ დაწყებულა",((L$1&gt;მონაცემები!$I270)*OR(მონაცემები!$AF270&gt;L$1,მონაცემები!$AF270="")*((L$1-მონაცემები!$I270)/365)),0)</f>
        <v>0</v>
      </c>
      <c r="M270" s="8">
        <f>IF(მონაცემები!$I270&lt;&gt;"არ დაწყებულა",((M$1&gt;მონაცემები!$I270)*OR(მონაცემები!$AF270&gt;M$1,მონაცემები!$AF270="")*((M$1-მონაცემები!$I270)/365)),0)</f>
        <v>0</v>
      </c>
      <c r="N270" s="8">
        <f>IF(მონაცემები!$I270&lt;&gt;"არ დაწყებულა",((N$1&gt;მონაცემები!$I270)*OR(მონაცემები!$AF270&gt;N$1,მონაცემები!$AF270="")*((N$1-მონაცემები!$I270)/365)),0)</f>
        <v>0</v>
      </c>
      <c r="O270" s="8">
        <f>IF(მონაცემები!$I270&lt;&gt;"არ დაწყებულა",((O$1&gt;მონაცემები!$I270)*OR(მონაცემები!$AF270&gt;O$1,მონაცემები!$AF270="")*((O$1-მონაცემები!$I270)/365)),0)</f>
        <v>0</v>
      </c>
      <c r="P270" s="8">
        <f>IF(მონაცემები!$I270&lt;&gt;"არ დაწყებულა",((P$1&gt;მონაცემები!$I270)*OR(მონაცემები!$AF270&gt;P$1,მონაცემები!$AF270="")*((P$1-მონაცემები!$I270)/365)),0)</f>
        <v>0</v>
      </c>
      <c r="Q270" s="8">
        <f>IF(მონაცემები!$I270&lt;&gt;"არ დაწყებულა",((Q$1&gt;მონაცემები!$I270)*OR(მონაცემები!$AF270&gt;Q$1,მონაცემები!$AF270="")*((Q$1-მონაცემები!$I270)/365)),0)</f>
        <v>0</v>
      </c>
      <c r="R270" s="8">
        <f>IF(მონაცემები!$I270&lt;&gt;"არ დაწყებულა",((R$1&gt;მონაცემები!$I270)*OR(მონაცემები!$AF270&gt;R$1,მონაცემები!$AF270="")*((R$1-მონაცემები!$I270)/365)),0)</f>
        <v>0</v>
      </c>
      <c r="S270" s="8">
        <f>IF(მონაცემები!$I270&lt;&gt;"არ დაწყებულა",((S$1&gt;მონაცემები!$I270)*OR(მონაცემები!$AF270&gt;S$1,მონაცემები!$AF270="")*((S$1-მონაცემები!$I270)/365)),0)</f>
        <v>0</v>
      </c>
      <c r="T270" s="8">
        <f>IF(მონაცემები!$I270&lt;&gt;"არ დაწყებულა",((T$1&gt;მონაცემები!$I270)*OR(მონაცემები!$AF270&gt;T$1,მონაცემები!$AF270="")*((T$1-მონაცემები!$I270)/365)),0)</f>
        <v>0</v>
      </c>
      <c r="U270" s="8">
        <f>IF(მონაცემები!$I270&lt;&gt;"არ დაწყებულა",((U$1&gt;მონაცემები!$I270)*OR(მონაცემები!$AF270&gt;U$1,მონაცემები!$AF270="")*((U$1-მონაცემები!$I270)/365)),0)</f>
        <v>0</v>
      </c>
      <c r="V270" s="8">
        <f>IF(მონაცემები!$I270&lt;&gt;"არ დაწყებულა",((V$1&gt;მონაცემები!$I270)*OR(მონაცემები!$AF270&gt;V$1,მონაცემები!$AF270="")*((V$1-მონაცემები!$I270)/365)),0)</f>
        <v>0</v>
      </c>
      <c r="W270" s="8">
        <f>IF(მონაცემები!$I270&lt;&gt;"არ დაწყებულა",((W$1&gt;მონაცემები!$I270)*OR(მონაცემები!$AF270&gt;W$1,მონაცემები!$AF270="")*((W$1-მონაცემები!$I270)/365)),0)</f>
        <v>0</v>
      </c>
      <c r="X270" s="8">
        <f>IF(მონაცემები!$I270&lt;&gt;"არ დაწყებულა",((X$1&gt;მონაცემები!$I270)*OR(მონაცემები!$AF270&gt;X$1,მონაცემები!$AF270="")*((X$1-მონაცემები!$I270)/365)),0)</f>
        <v>0</v>
      </c>
      <c r="Y270" s="8">
        <f>IF(მონაცემები!$I270&lt;&gt;"არ დაწყებულა",((Y$1&gt;მონაცემები!$I270)*OR(მონაცემები!$AF270&gt;Y$1,მონაცემები!$AF270="")*((Y$1-მონაცემები!$I270)/365)),0)</f>
        <v>0</v>
      </c>
      <c r="Z270" s="8">
        <f>IF(მონაცემები!$I270&lt;&gt;"არ დაწყებულა",((Z$1&gt;მონაცემები!$I270)*OR(მონაცემები!$AF270&gt;Z$1,მონაცემები!$AF270="")*((Z$1-მონაცემები!$I270)/365)),0)</f>
        <v>0</v>
      </c>
      <c r="AA270" s="8">
        <f>IF(მონაცემები!$I270&lt;&gt;"არ დაწყებულა",((AA$1&gt;მონაცემები!$I270)*OR(მონაცემები!$AF270&gt;AA$1,მონაცემები!$AF270="")*((AA$1-მონაცემები!$I270)/365)),0)</f>
        <v>0</v>
      </c>
      <c r="AB270" s="8">
        <f>IF(მონაცემები!$I270&lt;&gt;"არ დაწყებულა",((AB$1&gt;მონაცემები!$I270)*OR(მონაცემები!$AF270&gt;AB$1,მონაცემები!$AF270="")*((AB$1-მონაცემები!$I270)/365)),0)</f>
        <v>0</v>
      </c>
      <c r="AC270" s="8">
        <f>IF(მონაცემები!$I270&lt;&gt;"არ დაწყებულა",((AC$1&gt;მონაცემები!$I270)*OR(მონაცემები!$AF270&gt;AC$1,მონაცემები!$AF270="")*((AC$1-მონაცემები!$I270)/365)),0)</f>
        <v>0</v>
      </c>
      <c r="AD270" s="8">
        <f>IF(მონაცემები!$I270&lt;&gt;"არ დაწყებულა",((AD$1&gt;მონაცემები!$I270)*OR(მონაცემები!$AF270&gt;AD$1,მონაცემები!$AF270="")*((AD$1-მონაცემები!$I270)/365)),0)</f>
        <v>0</v>
      </c>
      <c r="AE270" s="8">
        <f>IF(მონაცემები!$I270&lt;&gt;"არ დაწყებულა",((AE$1&gt;მონაცემები!$I270)*OR(მონაცემები!$AF270&gt;AE$1,მონაცემები!$AF270="")*((AE$1-მონაცემები!$I270)/365)),0)</f>
        <v>0</v>
      </c>
      <c r="AF270" s="8">
        <f>IF(მონაცემები!$I270&lt;&gt;"არ დაწყებულა",((AF$1&gt;მონაცემები!$I270)*OR(მონაცემები!$AF270&gt;AF$1,მონაცემები!$AF270="")*((AF$1-მონაცემები!$I270)/365)),0)</f>
        <v>0</v>
      </c>
      <c r="AG270" s="8">
        <f>IF(მონაცემები!$I270&lt;&gt;"არ დაწყებულა",((AG$1&gt;მონაცემები!$I270)*OR(მონაცემები!$AF270&gt;AG$1,მონაცემები!$AF270="")*((AG$1-მონაცემები!$I270)/365)),0)</f>
        <v>0</v>
      </c>
      <c r="AH270" s="8">
        <f>IF(მონაცემები!$I270&lt;&gt;"არ დაწყებულა",((AH$1&gt;მონაცემები!$I270)*OR(მონაცემები!$AF270&gt;AH$1,მონაცემები!$AF270="")*((AH$1-მონაცემები!$I270)/365)),0)</f>
        <v>0</v>
      </c>
      <c r="AI270" s="8">
        <f>IF(მონაცემები!$I270&lt;&gt;"არ დაწყებულა",((AI$1&gt;მონაცემები!$I270)*OR(მონაცემები!$AF270&gt;AI$1,მონაცემები!$AF270="")*((AI$1-მონაცემები!$I270)/365)),0)</f>
        <v>0</v>
      </c>
      <c r="AJ270" s="8">
        <f>IF(მონაცემები!$I270&lt;&gt;"არ დაწყებულა",((AJ$1&gt;მონაცემები!$I270)*OR(მონაცემები!$AF270&gt;AJ$1,მონაცემები!$AF270="")*((AJ$1-მონაცემები!$I270)/365)),0)</f>
        <v>0</v>
      </c>
      <c r="AK270" s="8">
        <f>IF(მონაცემები!$I270&lt;&gt;"არ დაწყებულა",((AK$1&gt;მონაცემები!$I270)*OR(მონაცემები!$AF270&gt;AK$1,მონაცემები!$AF270="")*((AK$1-მონაცემები!$I270)/365)),0)</f>
        <v>0</v>
      </c>
      <c r="AL270" s="8">
        <f>IF(მონაცემები!$I270&lt;&gt;"არ დაწყებულა",((AL$1&gt;მონაცემები!$I270)*OR(მონაცემები!$AF270&gt;AL$1,მონაცემები!$AF270="")*((AL$1-მონაცემები!$I270)/365)),0)</f>
        <v>0</v>
      </c>
      <c r="AM270" s="8">
        <f>IF(მონაცემები!$I270&lt;&gt;"არ დაწყებულა",((AM$1&gt;მონაცემები!$I270)*OR(მონაცემები!$AF270&gt;AM$1,მონაცემები!$AF270="")*((AM$1-მონაცემები!$I270)/365)),0)</f>
        <v>0</v>
      </c>
      <c r="AN270" s="8">
        <f>IF(მონაცემები!$I270&lt;&gt;"არ დაწყებულა",((AN$1&gt;მონაცემები!$I270)*OR(მონაცემები!$AF270&gt;AN$1,მონაცემები!$AF270="")*((AN$1-მონაცემები!$I270)/365)),0)</f>
        <v>0</v>
      </c>
      <c r="AO270" s="8">
        <f>IF(მონაცემები!$I270&lt;&gt;"არ დაწყებულა",((AO$1&gt;მონაცემები!$I270)*OR(მონაცემები!$AF270&gt;AO$1,მონაცემები!$AF270="")*((AO$1-მონაცემები!$I270)/365)),0)</f>
        <v>0</v>
      </c>
      <c r="AP270" s="8">
        <f>IF(მონაცემები!$I270&lt;&gt;"არ დაწყებულა",((AP$1&gt;მონაცემები!$I270)*OR(მონაცემები!$AF270&gt;AP$1,მონაცემები!$AF270="")*((AP$1-მონაცემები!$I270)/365)),0)</f>
        <v>0</v>
      </c>
      <c r="AQ270" s="8">
        <f>IF(მონაცემები!$I270&lt;&gt;"არ დაწყებულა",((AQ$1&gt;მონაცემები!$I270)*OR(მონაცემები!$AF270&gt;AQ$1,მონაცემები!$AF270="")*((AQ$1-მონაცემები!$I270)/365)),0)</f>
        <v>0</v>
      </c>
      <c r="AR270" s="8">
        <f>IF(მონაცემები!$I270&lt;&gt;"არ დაწყებულა",((AR$1&gt;მონაცემები!$I270)*OR(მონაცემები!$AF270&gt;AR$1,მონაცემები!$AF270="")*((AR$1-მონაცემები!$I270)/365)),0)</f>
        <v>0</v>
      </c>
      <c r="AS270" s="8">
        <f>IF(მონაცემები!$I270&lt;&gt;"არ დაწყებულა",((AS$1&gt;მონაცემები!$I270)*OR(მონაცემები!$AF270&gt;AS$1,მონაცემები!$AF270="")*((AS$1-მონაცემები!$I270)/365)),0)</f>
        <v>0</v>
      </c>
      <c r="AT270" s="8">
        <f>IF(მონაცემები!$I270&lt;&gt;"არ დაწყებულა",((AT$1&gt;მონაცემები!$I270)*OR(მონაცემები!$AF270&gt;AT$1,მონაცემები!$AF270="")*((AT$1-მონაცემები!$I270)/365)),0)</f>
        <v>0</v>
      </c>
      <c r="AU270" s="8">
        <f>IF(მონაცემები!$I270&lt;&gt;"არ დაწყებულა",((AU$1&gt;მონაცემები!$I270)*OR(მონაცემები!$AF270&gt;AU$1,მონაცემები!$AF270="")*((AU$1-მონაცემები!$I270)/365)),0)</f>
        <v>0</v>
      </c>
      <c r="AV270" s="8">
        <f>IF(მონაცემები!$I270&lt;&gt;"არ დაწყებულა",((AV$1&gt;მონაცემები!$I270)*OR(მონაცემები!$AF270&gt;AV$1,მონაცემები!$AF270="")*((AV$1-მონაცემები!$I270)/365)),0)</f>
        <v>0</v>
      </c>
      <c r="AW270" s="8">
        <f>IF(მონაცემები!$I270&lt;&gt;"არ დაწყებულა",((AW$1&gt;მონაცემები!$I270)*OR(მონაცემები!$AF270&gt;AW$1,მონაცემები!$AF270="")*((AW$1-მონაცემები!$I270)/365)),0)</f>
        <v>0</v>
      </c>
      <c r="AX270" s="8">
        <f>IF(მონაცემები!$I270&lt;&gt;"არ დაწყებულა",((AX$1&gt;მონაცემები!$I270)*OR(მონაცემები!$AF270&gt;AX$1,მონაცემები!$AF270="")*((AX$1-მონაცემები!$I270)/365)),0)</f>
        <v>0</v>
      </c>
      <c r="AY270" s="8">
        <f>IF(მონაცემები!$I270&lt;&gt;"არ დაწყებულა",((AY$1&gt;მონაცემები!$I270)*OR(მონაცემები!$AF270&gt;AY$1,მონაცემები!$AF270="")*((AY$1-მონაცემები!$I270)/365)),0)</f>
        <v>0</v>
      </c>
      <c r="AZ270" s="8">
        <f>IF(მონაცემები!$I270&lt;&gt;"არ დაწყებულა",((AZ$1&gt;მონაცემები!$I270)*OR(მონაცემები!$AF270&gt;AZ$1,მონაცემები!$AF270="")*((AZ$1-მონაცემები!$I270)/365)),0)</f>
        <v>0</v>
      </c>
      <c r="BA270" s="8">
        <f>IF(მონაცემები!$I270&lt;&gt;"არ დაწყებულა",((BA$1&gt;მონაცემები!$I270)*OR(მონაცემები!$AF270&gt;BA$1,მონაცემები!$AF270="")*((BA$1-მონაცემები!$I270)/365)),0)</f>
        <v>0</v>
      </c>
      <c r="BB270" s="8">
        <f>IF(მონაცემები!$I270&lt;&gt;"არ დაწყებულა",((BB$1&gt;მონაცემები!$I270)*OR(მონაცემები!$AF270&gt;BB$1,მონაცემები!$AF270="")*((BB$1-მონაცემები!$I270)/365)),0)</f>
        <v>0</v>
      </c>
      <c r="BC270" s="8">
        <f>IF(მონაცემები!$I270&lt;&gt;"არ დაწყებულა",((BC$1&gt;მონაცემები!$I270)*OR(მონაცემები!$AF270&gt;BC$1,მონაცემები!$AF270="")*((BC$1-მონაცემები!$I270)/365)),0)</f>
        <v>0</v>
      </c>
      <c r="BD270" s="8">
        <f>IF(მონაცემები!$I270&lt;&gt;"არ დაწყებულა",((BD$1&gt;მონაცემები!$I270)*OR(მონაცემები!$AF270&gt;BD$1,მონაცემები!$AF270="")*((BD$1-მონაცემები!$I270)/365)),0)</f>
        <v>0</v>
      </c>
    </row>
    <row r="271" spans="2:56">
      <c r="B271" s="8">
        <f>IF(მონაცემები!$I271&lt;&gt;"არ დაწყებულა",((B$1&gt;მონაცემები!$I271)*OR(მონაცემები!$AF271&gt;B$1,მონაცემები!$AF271="")*((B$1-მონაცემები!$I271)/365)),0)</f>
        <v>0</v>
      </c>
      <c r="C271" s="8">
        <f>IF(მონაცემები!$I271&lt;&gt;"არ დაწყებულა",((C$1&gt;მონაცემები!$I271)*OR(მონაცემები!$AF271&gt;C$1,მონაცემები!$AF271="")*((C$1-მონაცემები!$I271)/365)),0)</f>
        <v>0</v>
      </c>
      <c r="D271" s="8">
        <f>IF(მონაცემები!$I271&lt;&gt;"არ დაწყებულა",((D$1&gt;მონაცემები!$I271)*OR(მონაცემები!$AF271&gt;D$1,მონაცემები!$AF271="")*((D$1-მონაცემები!$I271)/365)),0)</f>
        <v>0</v>
      </c>
      <c r="E271" s="8">
        <f>IF(მონაცემები!$I271&lt;&gt;"არ დაწყებულა",((E$1&gt;მონაცემები!$I271)*OR(მონაცემები!$AF271&gt;E$1,მონაცემები!$AF271="")*((E$1-მონაცემები!$I271)/365)),0)</f>
        <v>0</v>
      </c>
      <c r="F271" s="8">
        <f>IF(მონაცემები!$I271&lt;&gt;"არ დაწყებულა",((F$1&gt;მონაცემები!$I271)*OR(მონაცემები!$AF271&gt;F$1,მონაცემები!$AF271="")*((F$1-მონაცემები!$I271)/365)),0)</f>
        <v>0</v>
      </c>
      <c r="G271" s="8">
        <f>IF(მონაცემები!$I271&lt;&gt;"არ დაწყებულა",((G$1&gt;მონაცემები!$I271)*OR(მონაცემები!$AF271&gt;G$1,მონაცემები!$AF271="")*((G$1-მონაცემები!$I271)/365)),0)</f>
        <v>0</v>
      </c>
      <c r="H271" s="8">
        <f>IF(მონაცემები!$I271&lt;&gt;"არ დაწყებულა",((H$1&gt;მონაცემები!$I271)*OR(მონაცემები!$AF271&gt;H$1,მონაცემები!$AF271="")*((H$1-მონაცემები!$I271)/365)),0)</f>
        <v>0</v>
      </c>
      <c r="I271" s="8">
        <f>IF(მონაცემები!$I271&lt;&gt;"არ დაწყებულა",((I$1&gt;მონაცემები!$I271)*OR(მონაცემები!$AF271&gt;I$1,მონაცემები!$AF271="")*((I$1-მონაცემები!$I271)/365)),0)</f>
        <v>0</v>
      </c>
      <c r="J271" s="8">
        <f>IF(მონაცემები!$I271&lt;&gt;"არ დაწყებულა",((J$1&gt;მონაცემები!$I271)*OR(მონაცემები!$AF271&gt;J$1,მონაცემები!$AF271="")*((J$1-მონაცემები!$I271)/365)),0)</f>
        <v>0</v>
      </c>
      <c r="K271" s="8">
        <f>IF(მონაცემები!$I271&lt;&gt;"არ დაწყებულა",((K$1&gt;მონაცემები!$I271)*OR(მონაცემები!$AF271&gt;K$1,მონაცემები!$AF271="")*((K$1-მონაცემები!$I271)/365)),0)</f>
        <v>0</v>
      </c>
      <c r="L271" s="8">
        <f>IF(მონაცემები!$I271&lt;&gt;"არ დაწყებულა",((L$1&gt;მონაცემები!$I271)*OR(მონაცემები!$AF271&gt;L$1,მონაცემები!$AF271="")*((L$1-მონაცემები!$I271)/365)),0)</f>
        <v>0</v>
      </c>
      <c r="M271" s="8">
        <f>IF(მონაცემები!$I271&lt;&gt;"არ დაწყებულა",((M$1&gt;მონაცემები!$I271)*OR(მონაცემები!$AF271&gt;M$1,მონაცემები!$AF271="")*((M$1-მონაცემები!$I271)/365)),0)</f>
        <v>0</v>
      </c>
      <c r="N271" s="8">
        <f>IF(მონაცემები!$I271&lt;&gt;"არ დაწყებულა",((N$1&gt;მონაცემები!$I271)*OR(მონაცემები!$AF271&gt;N$1,მონაცემები!$AF271="")*((N$1-მონაცემები!$I271)/365)),0)</f>
        <v>0</v>
      </c>
      <c r="O271" s="8">
        <f>IF(მონაცემები!$I271&lt;&gt;"არ დაწყებულა",((O$1&gt;მონაცემები!$I271)*OR(მონაცემები!$AF271&gt;O$1,მონაცემები!$AF271="")*((O$1-მონაცემები!$I271)/365)),0)</f>
        <v>0</v>
      </c>
      <c r="P271" s="8">
        <f>IF(მონაცემები!$I271&lt;&gt;"არ დაწყებულა",((P$1&gt;მონაცემები!$I271)*OR(მონაცემები!$AF271&gt;P$1,მონაცემები!$AF271="")*((P$1-მონაცემები!$I271)/365)),0)</f>
        <v>0</v>
      </c>
      <c r="Q271" s="8">
        <f>IF(მონაცემები!$I271&lt;&gt;"არ დაწყებულა",((Q$1&gt;მონაცემები!$I271)*OR(მონაცემები!$AF271&gt;Q$1,მონაცემები!$AF271="")*((Q$1-მონაცემები!$I271)/365)),0)</f>
        <v>0</v>
      </c>
      <c r="R271" s="8">
        <f>IF(მონაცემები!$I271&lt;&gt;"არ დაწყებულა",((R$1&gt;მონაცემები!$I271)*OR(მონაცემები!$AF271&gt;R$1,მონაცემები!$AF271="")*((R$1-მონაცემები!$I271)/365)),0)</f>
        <v>0</v>
      </c>
      <c r="S271" s="8">
        <f>IF(მონაცემები!$I271&lt;&gt;"არ დაწყებულა",((S$1&gt;მონაცემები!$I271)*OR(მონაცემები!$AF271&gt;S$1,მონაცემები!$AF271="")*((S$1-მონაცემები!$I271)/365)),0)</f>
        <v>0</v>
      </c>
      <c r="T271" s="8">
        <f>IF(მონაცემები!$I271&lt;&gt;"არ დაწყებულა",((T$1&gt;მონაცემები!$I271)*OR(მონაცემები!$AF271&gt;T$1,მონაცემები!$AF271="")*((T$1-მონაცემები!$I271)/365)),0)</f>
        <v>0</v>
      </c>
      <c r="U271" s="8">
        <f>IF(მონაცემები!$I271&lt;&gt;"არ დაწყებულა",((U$1&gt;მონაცემები!$I271)*OR(მონაცემები!$AF271&gt;U$1,მონაცემები!$AF271="")*((U$1-მონაცემები!$I271)/365)),0)</f>
        <v>0</v>
      </c>
      <c r="V271" s="8">
        <f>IF(მონაცემები!$I271&lt;&gt;"არ დაწყებულა",((V$1&gt;მონაცემები!$I271)*OR(მონაცემები!$AF271&gt;V$1,მონაცემები!$AF271="")*((V$1-მონაცემები!$I271)/365)),0)</f>
        <v>0</v>
      </c>
      <c r="W271" s="8">
        <f>IF(მონაცემები!$I271&lt;&gt;"არ დაწყებულა",((W$1&gt;მონაცემები!$I271)*OR(მონაცემები!$AF271&gt;W$1,მონაცემები!$AF271="")*((W$1-მონაცემები!$I271)/365)),0)</f>
        <v>0</v>
      </c>
      <c r="X271" s="8">
        <f>IF(მონაცემები!$I271&lt;&gt;"არ დაწყებულა",((X$1&gt;მონაცემები!$I271)*OR(მონაცემები!$AF271&gt;X$1,მონაცემები!$AF271="")*((X$1-მონაცემები!$I271)/365)),0)</f>
        <v>0</v>
      </c>
      <c r="Y271" s="8">
        <f>IF(მონაცემები!$I271&lt;&gt;"არ დაწყებულა",((Y$1&gt;მონაცემები!$I271)*OR(მონაცემები!$AF271&gt;Y$1,მონაცემები!$AF271="")*((Y$1-მონაცემები!$I271)/365)),0)</f>
        <v>0</v>
      </c>
      <c r="Z271" s="8">
        <f>IF(მონაცემები!$I271&lt;&gt;"არ დაწყებულა",((Z$1&gt;მონაცემები!$I271)*OR(მონაცემები!$AF271&gt;Z$1,მონაცემები!$AF271="")*((Z$1-მონაცემები!$I271)/365)),0)</f>
        <v>0</v>
      </c>
      <c r="AA271" s="8">
        <f>IF(მონაცემები!$I271&lt;&gt;"არ დაწყებულა",((AA$1&gt;მონაცემები!$I271)*OR(მონაცემები!$AF271&gt;AA$1,მონაცემები!$AF271="")*((AA$1-მონაცემები!$I271)/365)),0)</f>
        <v>0</v>
      </c>
      <c r="AB271" s="8">
        <f>IF(მონაცემები!$I271&lt;&gt;"არ დაწყებულა",((AB$1&gt;მონაცემები!$I271)*OR(მონაცემები!$AF271&gt;AB$1,მონაცემები!$AF271="")*((AB$1-მონაცემები!$I271)/365)),0)</f>
        <v>0</v>
      </c>
      <c r="AC271" s="8">
        <f>IF(მონაცემები!$I271&lt;&gt;"არ დაწყებულა",((AC$1&gt;მონაცემები!$I271)*OR(მონაცემები!$AF271&gt;AC$1,მონაცემები!$AF271="")*((AC$1-მონაცემები!$I271)/365)),0)</f>
        <v>0</v>
      </c>
      <c r="AD271" s="8">
        <f>IF(მონაცემები!$I271&lt;&gt;"არ დაწყებულა",((AD$1&gt;მონაცემები!$I271)*OR(მონაცემები!$AF271&gt;AD$1,მონაცემები!$AF271="")*((AD$1-მონაცემები!$I271)/365)),0)</f>
        <v>0</v>
      </c>
      <c r="AE271" s="8">
        <f>IF(მონაცემები!$I271&lt;&gt;"არ დაწყებულა",((AE$1&gt;მონაცემები!$I271)*OR(მონაცემები!$AF271&gt;AE$1,მონაცემები!$AF271="")*((AE$1-მონაცემები!$I271)/365)),0)</f>
        <v>0</v>
      </c>
      <c r="AF271" s="8">
        <f>IF(მონაცემები!$I271&lt;&gt;"არ დაწყებულა",((AF$1&gt;მონაცემები!$I271)*OR(მონაცემები!$AF271&gt;AF$1,მონაცემები!$AF271="")*((AF$1-მონაცემები!$I271)/365)),0)</f>
        <v>0</v>
      </c>
      <c r="AG271" s="8">
        <f>IF(მონაცემები!$I271&lt;&gt;"არ დაწყებულა",((AG$1&gt;მონაცემები!$I271)*OR(მონაცემები!$AF271&gt;AG$1,მონაცემები!$AF271="")*((AG$1-მონაცემები!$I271)/365)),0)</f>
        <v>0</v>
      </c>
      <c r="AH271" s="8">
        <f>IF(მონაცემები!$I271&lt;&gt;"არ დაწყებულა",((AH$1&gt;მონაცემები!$I271)*OR(მონაცემები!$AF271&gt;AH$1,მონაცემები!$AF271="")*((AH$1-მონაცემები!$I271)/365)),0)</f>
        <v>0</v>
      </c>
      <c r="AI271" s="8">
        <f>IF(მონაცემები!$I271&lt;&gt;"არ დაწყებულა",((AI$1&gt;მონაცემები!$I271)*OR(მონაცემები!$AF271&gt;AI$1,მონაცემები!$AF271="")*((AI$1-მონაცემები!$I271)/365)),0)</f>
        <v>0</v>
      </c>
      <c r="AJ271" s="8">
        <f>IF(მონაცემები!$I271&lt;&gt;"არ დაწყებულა",((AJ$1&gt;მონაცემები!$I271)*OR(მონაცემები!$AF271&gt;AJ$1,მონაცემები!$AF271="")*((AJ$1-მონაცემები!$I271)/365)),0)</f>
        <v>0</v>
      </c>
      <c r="AK271" s="8">
        <f>IF(მონაცემები!$I271&lt;&gt;"არ დაწყებულა",((AK$1&gt;მონაცემები!$I271)*OR(მონაცემები!$AF271&gt;AK$1,მონაცემები!$AF271="")*((AK$1-მონაცემები!$I271)/365)),0)</f>
        <v>0</v>
      </c>
      <c r="AL271" s="8">
        <f>IF(მონაცემები!$I271&lt;&gt;"არ დაწყებულა",((AL$1&gt;მონაცემები!$I271)*OR(მონაცემები!$AF271&gt;AL$1,მონაცემები!$AF271="")*((AL$1-მონაცემები!$I271)/365)),0)</f>
        <v>0</v>
      </c>
      <c r="AM271" s="8">
        <f>IF(მონაცემები!$I271&lt;&gt;"არ დაწყებულა",((AM$1&gt;მონაცემები!$I271)*OR(მონაცემები!$AF271&gt;AM$1,მონაცემები!$AF271="")*((AM$1-მონაცემები!$I271)/365)),0)</f>
        <v>0</v>
      </c>
      <c r="AN271" s="8">
        <f>IF(მონაცემები!$I271&lt;&gt;"არ დაწყებულა",((AN$1&gt;მონაცემები!$I271)*OR(მონაცემები!$AF271&gt;AN$1,მონაცემები!$AF271="")*((AN$1-მონაცემები!$I271)/365)),0)</f>
        <v>0</v>
      </c>
      <c r="AO271" s="8">
        <f>IF(მონაცემები!$I271&lt;&gt;"არ დაწყებულა",((AO$1&gt;მონაცემები!$I271)*OR(მონაცემები!$AF271&gt;AO$1,მონაცემები!$AF271="")*((AO$1-მონაცემები!$I271)/365)),0)</f>
        <v>0</v>
      </c>
      <c r="AP271" s="8">
        <f>IF(მონაცემები!$I271&lt;&gt;"არ დაწყებულა",((AP$1&gt;მონაცემები!$I271)*OR(მონაცემები!$AF271&gt;AP$1,მონაცემები!$AF271="")*((AP$1-მონაცემები!$I271)/365)),0)</f>
        <v>0</v>
      </c>
      <c r="AQ271" s="8">
        <f>IF(მონაცემები!$I271&lt;&gt;"არ დაწყებულა",((AQ$1&gt;მონაცემები!$I271)*OR(მონაცემები!$AF271&gt;AQ$1,მონაცემები!$AF271="")*((AQ$1-მონაცემები!$I271)/365)),0)</f>
        <v>0</v>
      </c>
      <c r="AR271" s="8">
        <f>IF(მონაცემები!$I271&lt;&gt;"არ დაწყებულა",((AR$1&gt;მონაცემები!$I271)*OR(მონაცემები!$AF271&gt;AR$1,მონაცემები!$AF271="")*((AR$1-მონაცემები!$I271)/365)),0)</f>
        <v>0</v>
      </c>
      <c r="AS271" s="8">
        <f>IF(მონაცემები!$I271&lt;&gt;"არ დაწყებულა",((AS$1&gt;მონაცემები!$I271)*OR(მონაცემები!$AF271&gt;AS$1,მონაცემები!$AF271="")*((AS$1-მონაცემები!$I271)/365)),0)</f>
        <v>0</v>
      </c>
      <c r="AT271" s="8">
        <f>IF(მონაცემები!$I271&lt;&gt;"არ დაწყებულა",((AT$1&gt;მონაცემები!$I271)*OR(მონაცემები!$AF271&gt;AT$1,მონაცემები!$AF271="")*((AT$1-მონაცემები!$I271)/365)),0)</f>
        <v>0</v>
      </c>
      <c r="AU271" s="8">
        <f>IF(მონაცემები!$I271&lt;&gt;"არ დაწყებულა",((AU$1&gt;მონაცემები!$I271)*OR(მონაცემები!$AF271&gt;AU$1,მონაცემები!$AF271="")*((AU$1-მონაცემები!$I271)/365)),0)</f>
        <v>0</v>
      </c>
      <c r="AV271" s="8">
        <f>IF(მონაცემები!$I271&lt;&gt;"არ დაწყებულა",((AV$1&gt;მონაცემები!$I271)*OR(მონაცემები!$AF271&gt;AV$1,მონაცემები!$AF271="")*((AV$1-მონაცემები!$I271)/365)),0)</f>
        <v>0</v>
      </c>
      <c r="AW271" s="8">
        <f>IF(მონაცემები!$I271&lt;&gt;"არ დაწყებულა",((AW$1&gt;მონაცემები!$I271)*OR(მონაცემები!$AF271&gt;AW$1,მონაცემები!$AF271="")*((AW$1-მონაცემები!$I271)/365)),0)</f>
        <v>0</v>
      </c>
      <c r="AX271" s="8">
        <f>IF(მონაცემები!$I271&lt;&gt;"არ დაწყებულა",((AX$1&gt;მონაცემები!$I271)*OR(მონაცემები!$AF271&gt;AX$1,მონაცემები!$AF271="")*((AX$1-მონაცემები!$I271)/365)),0)</f>
        <v>0</v>
      </c>
      <c r="AY271" s="8">
        <f>IF(მონაცემები!$I271&lt;&gt;"არ დაწყებულა",((AY$1&gt;მონაცემები!$I271)*OR(მონაცემები!$AF271&gt;AY$1,მონაცემები!$AF271="")*((AY$1-მონაცემები!$I271)/365)),0)</f>
        <v>0</v>
      </c>
      <c r="AZ271" s="8">
        <f>IF(მონაცემები!$I271&lt;&gt;"არ დაწყებულა",((AZ$1&gt;მონაცემები!$I271)*OR(მონაცემები!$AF271&gt;AZ$1,მონაცემები!$AF271="")*((AZ$1-მონაცემები!$I271)/365)),0)</f>
        <v>0</v>
      </c>
      <c r="BA271" s="8">
        <f>IF(მონაცემები!$I271&lt;&gt;"არ დაწყებულა",((BA$1&gt;მონაცემები!$I271)*OR(მონაცემები!$AF271&gt;BA$1,მონაცემები!$AF271="")*((BA$1-მონაცემები!$I271)/365)),0)</f>
        <v>0</v>
      </c>
      <c r="BB271" s="8">
        <f>IF(მონაცემები!$I271&lt;&gt;"არ დაწყებულა",((BB$1&gt;მონაცემები!$I271)*OR(მონაცემები!$AF271&gt;BB$1,მონაცემები!$AF271="")*((BB$1-მონაცემები!$I271)/365)),0)</f>
        <v>0</v>
      </c>
      <c r="BC271" s="8">
        <f>IF(მონაცემები!$I271&lt;&gt;"არ დაწყებულა",((BC$1&gt;მონაცემები!$I271)*OR(მონაცემები!$AF271&gt;BC$1,მონაცემები!$AF271="")*((BC$1-მონაცემები!$I271)/365)),0)</f>
        <v>0</v>
      </c>
      <c r="BD271" s="8">
        <f>IF(მონაცემები!$I271&lt;&gt;"არ დაწყებულა",((BD$1&gt;მონაცემები!$I271)*OR(მონაცემები!$AF271&gt;BD$1,მონაცემები!$AF271="")*((BD$1-მონაცემები!$I271)/365)),0)</f>
        <v>0</v>
      </c>
    </row>
    <row r="272" spans="2:56">
      <c r="B272" s="8">
        <f>IF(მონაცემები!$I272&lt;&gt;"არ დაწყებულა",((B$1&gt;მონაცემები!$I272)*OR(მონაცემები!$AF272&gt;B$1,მონაცემები!$AF272="")*((B$1-მონაცემები!$I272)/365)),0)</f>
        <v>0</v>
      </c>
      <c r="C272" s="8">
        <f>IF(მონაცემები!$I272&lt;&gt;"არ დაწყებულა",((C$1&gt;მონაცემები!$I272)*OR(მონაცემები!$AF272&gt;C$1,მონაცემები!$AF272="")*((C$1-მონაცემები!$I272)/365)),0)</f>
        <v>0</v>
      </c>
      <c r="D272" s="8">
        <f>IF(მონაცემები!$I272&lt;&gt;"არ დაწყებულა",((D$1&gt;მონაცემები!$I272)*OR(მონაცემები!$AF272&gt;D$1,მონაცემები!$AF272="")*((D$1-მონაცემები!$I272)/365)),0)</f>
        <v>0</v>
      </c>
      <c r="E272" s="8">
        <f>IF(მონაცემები!$I272&lt;&gt;"არ დაწყებულა",((E$1&gt;მონაცემები!$I272)*OR(მონაცემები!$AF272&gt;E$1,მონაცემები!$AF272="")*((E$1-მონაცემები!$I272)/365)),0)</f>
        <v>0</v>
      </c>
      <c r="F272" s="8">
        <f>IF(მონაცემები!$I272&lt;&gt;"არ დაწყებულა",((F$1&gt;მონაცემები!$I272)*OR(მონაცემები!$AF272&gt;F$1,მონაცემები!$AF272="")*((F$1-მონაცემები!$I272)/365)),0)</f>
        <v>0</v>
      </c>
      <c r="G272" s="8">
        <f>IF(მონაცემები!$I272&lt;&gt;"არ დაწყებულა",((G$1&gt;მონაცემები!$I272)*OR(მონაცემები!$AF272&gt;G$1,მონაცემები!$AF272="")*((G$1-მონაცემები!$I272)/365)),0)</f>
        <v>0</v>
      </c>
      <c r="H272" s="8">
        <f>IF(მონაცემები!$I272&lt;&gt;"არ დაწყებულა",((H$1&gt;მონაცემები!$I272)*OR(მონაცემები!$AF272&gt;H$1,მონაცემები!$AF272="")*((H$1-მონაცემები!$I272)/365)),0)</f>
        <v>0</v>
      </c>
      <c r="I272" s="8">
        <f>IF(მონაცემები!$I272&lt;&gt;"არ დაწყებულა",((I$1&gt;მონაცემები!$I272)*OR(მონაცემები!$AF272&gt;I$1,მონაცემები!$AF272="")*((I$1-მონაცემები!$I272)/365)),0)</f>
        <v>0</v>
      </c>
      <c r="J272" s="8">
        <f>IF(მონაცემები!$I272&lt;&gt;"არ დაწყებულა",((J$1&gt;მონაცემები!$I272)*OR(მონაცემები!$AF272&gt;J$1,მონაცემები!$AF272="")*((J$1-მონაცემები!$I272)/365)),0)</f>
        <v>0</v>
      </c>
      <c r="K272" s="8">
        <f>IF(მონაცემები!$I272&lt;&gt;"არ დაწყებულა",((K$1&gt;მონაცემები!$I272)*OR(მონაცემები!$AF272&gt;K$1,მონაცემები!$AF272="")*((K$1-მონაცემები!$I272)/365)),0)</f>
        <v>0</v>
      </c>
      <c r="L272" s="8">
        <f>IF(მონაცემები!$I272&lt;&gt;"არ დაწყებულა",((L$1&gt;მონაცემები!$I272)*OR(მონაცემები!$AF272&gt;L$1,მონაცემები!$AF272="")*((L$1-მონაცემები!$I272)/365)),0)</f>
        <v>0</v>
      </c>
      <c r="M272" s="8">
        <f>IF(მონაცემები!$I272&lt;&gt;"არ დაწყებულა",((M$1&gt;მონაცემები!$I272)*OR(მონაცემები!$AF272&gt;M$1,მონაცემები!$AF272="")*((M$1-მონაცემები!$I272)/365)),0)</f>
        <v>0</v>
      </c>
      <c r="N272" s="8">
        <f>IF(მონაცემები!$I272&lt;&gt;"არ დაწყებულა",((N$1&gt;მონაცემები!$I272)*OR(მონაცემები!$AF272&gt;N$1,მონაცემები!$AF272="")*((N$1-მონაცემები!$I272)/365)),0)</f>
        <v>0</v>
      </c>
      <c r="O272" s="8">
        <f>IF(მონაცემები!$I272&lt;&gt;"არ დაწყებულა",((O$1&gt;მონაცემები!$I272)*OR(მონაცემები!$AF272&gt;O$1,მონაცემები!$AF272="")*((O$1-მონაცემები!$I272)/365)),0)</f>
        <v>0</v>
      </c>
      <c r="P272" s="8">
        <f>IF(მონაცემები!$I272&lt;&gt;"არ დაწყებულა",((P$1&gt;მონაცემები!$I272)*OR(მონაცემები!$AF272&gt;P$1,მონაცემები!$AF272="")*((P$1-მონაცემები!$I272)/365)),0)</f>
        <v>0</v>
      </c>
      <c r="Q272" s="8">
        <f>IF(მონაცემები!$I272&lt;&gt;"არ დაწყებულა",((Q$1&gt;მონაცემები!$I272)*OR(მონაცემები!$AF272&gt;Q$1,მონაცემები!$AF272="")*((Q$1-მონაცემები!$I272)/365)),0)</f>
        <v>0</v>
      </c>
      <c r="R272" s="8">
        <f>IF(მონაცემები!$I272&lt;&gt;"არ დაწყებულა",((R$1&gt;მონაცემები!$I272)*OR(მონაცემები!$AF272&gt;R$1,მონაცემები!$AF272="")*((R$1-მონაცემები!$I272)/365)),0)</f>
        <v>0</v>
      </c>
      <c r="S272" s="8">
        <f>IF(მონაცემები!$I272&lt;&gt;"არ დაწყებულა",((S$1&gt;მონაცემები!$I272)*OR(მონაცემები!$AF272&gt;S$1,მონაცემები!$AF272="")*((S$1-მონაცემები!$I272)/365)),0)</f>
        <v>0</v>
      </c>
      <c r="T272" s="8">
        <f>IF(მონაცემები!$I272&lt;&gt;"არ დაწყებულა",((T$1&gt;მონაცემები!$I272)*OR(მონაცემები!$AF272&gt;T$1,მონაცემები!$AF272="")*((T$1-მონაცემები!$I272)/365)),0)</f>
        <v>0</v>
      </c>
      <c r="U272" s="8">
        <f>IF(მონაცემები!$I272&lt;&gt;"არ დაწყებულა",((U$1&gt;მონაცემები!$I272)*OR(მონაცემები!$AF272&gt;U$1,მონაცემები!$AF272="")*((U$1-მონაცემები!$I272)/365)),0)</f>
        <v>0</v>
      </c>
      <c r="V272" s="8">
        <f>IF(მონაცემები!$I272&lt;&gt;"არ დაწყებულა",((V$1&gt;მონაცემები!$I272)*OR(მონაცემები!$AF272&gt;V$1,მონაცემები!$AF272="")*((V$1-მონაცემები!$I272)/365)),0)</f>
        <v>0</v>
      </c>
      <c r="W272" s="8">
        <f>IF(მონაცემები!$I272&lt;&gt;"არ დაწყებულა",((W$1&gt;მონაცემები!$I272)*OR(მონაცემები!$AF272&gt;W$1,მონაცემები!$AF272="")*((W$1-მონაცემები!$I272)/365)),0)</f>
        <v>0</v>
      </c>
      <c r="X272" s="8">
        <f>IF(მონაცემები!$I272&lt;&gt;"არ დაწყებულა",((X$1&gt;მონაცემები!$I272)*OR(მონაცემები!$AF272&gt;X$1,მონაცემები!$AF272="")*((X$1-მონაცემები!$I272)/365)),0)</f>
        <v>0</v>
      </c>
      <c r="Y272" s="8">
        <f>IF(მონაცემები!$I272&lt;&gt;"არ დაწყებულა",((Y$1&gt;მონაცემები!$I272)*OR(მონაცემები!$AF272&gt;Y$1,მონაცემები!$AF272="")*((Y$1-მონაცემები!$I272)/365)),0)</f>
        <v>0</v>
      </c>
      <c r="Z272" s="8">
        <f>IF(მონაცემები!$I272&lt;&gt;"არ დაწყებულა",((Z$1&gt;მონაცემები!$I272)*OR(მონაცემები!$AF272&gt;Z$1,მონაცემები!$AF272="")*((Z$1-მონაცემები!$I272)/365)),0)</f>
        <v>0</v>
      </c>
      <c r="AA272" s="8">
        <f>IF(მონაცემები!$I272&lt;&gt;"არ დაწყებულა",((AA$1&gt;მონაცემები!$I272)*OR(მონაცემები!$AF272&gt;AA$1,მონაცემები!$AF272="")*((AA$1-მონაცემები!$I272)/365)),0)</f>
        <v>0</v>
      </c>
      <c r="AB272" s="8">
        <f>IF(მონაცემები!$I272&lt;&gt;"არ დაწყებულა",((AB$1&gt;მონაცემები!$I272)*OR(მონაცემები!$AF272&gt;AB$1,მონაცემები!$AF272="")*((AB$1-მონაცემები!$I272)/365)),0)</f>
        <v>0</v>
      </c>
      <c r="AC272" s="8">
        <f>IF(მონაცემები!$I272&lt;&gt;"არ დაწყებულა",((AC$1&gt;მონაცემები!$I272)*OR(მონაცემები!$AF272&gt;AC$1,მონაცემები!$AF272="")*((AC$1-მონაცემები!$I272)/365)),0)</f>
        <v>0</v>
      </c>
      <c r="AD272" s="8">
        <f>IF(მონაცემები!$I272&lt;&gt;"არ დაწყებულა",((AD$1&gt;მონაცემები!$I272)*OR(მონაცემები!$AF272&gt;AD$1,მონაცემები!$AF272="")*((AD$1-მონაცემები!$I272)/365)),0)</f>
        <v>0</v>
      </c>
      <c r="AE272" s="8">
        <f>IF(მონაცემები!$I272&lt;&gt;"არ დაწყებულა",((AE$1&gt;მონაცემები!$I272)*OR(მონაცემები!$AF272&gt;AE$1,მონაცემები!$AF272="")*((AE$1-მონაცემები!$I272)/365)),0)</f>
        <v>0</v>
      </c>
      <c r="AF272" s="8">
        <f>IF(მონაცემები!$I272&lt;&gt;"არ დაწყებულა",((AF$1&gt;მონაცემები!$I272)*OR(მონაცემები!$AF272&gt;AF$1,მონაცემები!$AF272="")*((AF$1-მონაცემები!$I272)/365)),0)</f>
        <v>0</v>
      </c>
      <c r="AG272" s="8">
        <f>IF(მონაცემები!$I272&lt;&gt;"არ დაწყებულა",((AG$1&gt;მონაცემები!$I272)*OR(მონაცემები!$AF272&gt;AG$1,მონაცემები!$AF272="")*((AG$1-მონაცემები!$I272)/365)),0)</f>
        <v>0</v>
      </c>
      <c r="AH272" s="8">
        <f>IF(მონაცემები!$I272&lt;&gt;"არ დაწყებულა",((AH$1&gt;მონაცემები!$I272)*OR(მონაცემები!$AF272&gt;AH$1,მონაცემები!$AF272="")*((AH$1-მონაცემები!$I272)/365)),0)</f>
        <v>0</v>
      </c>
      <c r="AI272" s="8">
        <f>IF(მონაცემები!$I272&lt;&gt;"არ დაწყებულა",((AI$1&gt;მონაცემები!$I272)*OR(მონაცემები!$AF272&gt;AI$1,მონაცემები!$AF272="")*((AI$1-მონაცემები!$I272)/365)),0)</f>
        <v>0</v>
      </c>
      <c r="AJ272" s="8">
        <f>IF(მონაცემები!$I272&lt;&gt;"არ დაწყებულა",((AJ$1&gt;მონაცემები!$I272)*OR(მონაცემები!$AF272&gt;AJ$1,მონაცემები!$AF272="")*((AJ$1-მონაცემები!$I272)/365)),0)</f>
        <v>0</v>
      </c>
      <c r="AK272" s="8">
        <f>IF(მონაცემები!$I272&lt;&gt;"არ დაწყებულა",((AK$1&gt;მონაცემები!$I272)*OR(მონაცემები!$AF272&gt;AK$1,მონაცემები!$AF272="")*((AK$1-მონაცემები!$I272)/365)),0)</f>
        <v>0</v>
      </c>
      <c r="AL272" s="8">
        <f>IF(მონაცემები!$I272&lt;&gt;"არ დაწყებულა",((AL$1&gt;მონაცემები!$I272)*OR(მონაცემები!$AF272&gt;AL$1,მონაცემები!$AF272="")*((AL$1-მონაცემები!$I272)/365)),0)</f>
        <v>0</v>
      </c>
      <c r="AM272" s="8">
        <f>IF(მონაცემები!$I272&lt;&gt;"არ დაწყებულა",((AM$1&gt;მონაცემები!$I272)*OR(მონაცემები!$AF272&gt;AM$1,მონაცემები!$AF272="")*((AM$1-მონაცემები!$I272)/365)),0)</f>
        <v>0</v>
      </c>
      <c r="AN272" s="8">
        <f>IF(მონაცემები!$I272&lt;&gt;"არ დაწყებულა",((AN$1&gt;მონაცემები!$I272)*OR(მონაცემები!$AF272&gt;AN$1,მონაცემები!$AF272="")*((AN$1-მონაცემები!$I272)/365)),0)</f>
        <v>0</v>
      </c>
      <c r="AO272" s="8">
        <f>IF(მონაცემები!$I272&lt;&gt;"არ დაწყებულა",((AO$1&gt;მონაცემები!$I272)*OR(მონაცემები!$AF272&gt;AO$1,მონაცემები!$AF272="")*((AO$1-მონაცემები!$I272)/365)),0)</f>
        <v>0</v>
      </c>
      <c r="AP272" s="8">
        <f>IF(მონაცემები!$I272&lt;&gt;"არ დაწყებულა",((AP$1&gt;მონაცემები!$I272)*OR(მონაცემები!$AF272&gt;AP$1,მონაცემები!$AF272="")*((AP$1-მონაცემები!$I272)/365)),0)</f>
        <v>0</v>
      </c>
      <c r="AQ272" s="8">
        <f>IF(მონაცემები!$I272&lt;&gt;"არ დაწყებულა",((AQ$1&gt;მონაცემები!$I272)*OR(მონაცემები!$AF272&gt;AQ$1,მონაცემები!$AF272="")*((AQ$1-მონაცემები!$I272)/365)),0)</f>
        <v>0</v>
      </c>
      <c r="AR272" s="8">
        <f>IF(მონაცემები!$I272&lt;&gt;"არ დაწყებულა",((AR$1&gt;მონაცემები!$I272)*OR(მონაცემები!$AF272&gt;AR$1,მონაცემები!$AF272="")*((AR$1-მონაცემები!$I272)/365)),0)</f>
        <v>0</v>
      </c>
      <c r="AS272" s="8">
        <f>IF(მონაცემები!$I272&lt;&gt;"არ დაწყებულა",((AS$1&gt;მონაცემები!$I272)*OR(მონაცემები!$AF272&gt;AS$1,მონაცემები!$AF272="")*((AS$1-მონაცემები!$I272)/365)),0)</f>
        <v>0</v>
      </c>
      <c r="AT272" s="8">
        <f>IF(მონაცემები!$I272&lt;&gt;"არ დაწყებულა",((AT$1&gt;მონაცემები!$I272)*OR(მონაცემები!$AF272&gt;AT$1,მონაცემები!$AF272="")*((AT$1-მონაცემები!$I272)/365)),0)</f>
        <v>0</v>
      </c>
      <c r="AU272" s="8">
        <f>IF(მონაცემები!$I272&lt;&gt;"არ დაწყებულა",((AU$1&gt;მონაცემები!$I272)*OR(მონაცემები!$AF272&gt;AU$1,მონაცემები!$AF272="")*((AU$1-მონაცემები!$I272)/365)),0)</f>
        <v>0</v>
      </c>
      <c r="AV272" s="8">
        <f>IF(მონაცემები!$I272&lt;&gt;"არ დაწყებულა",((AV$1&gt;მონაცემები!$I272)*OR(მონაცემები!$AF272&gt;AV$1,მონაცემები!$AF272="")*((AV$1-მონაცემები!$I272)/365)),0)</f>
        <v>0</v>
      </c>
      <c r="AW272" s="8">
        <f>IF(მონაცემები!$I272&lt;&gt;"არ დაწყებულა",((AW$1&gt;მონაცემები!$I272)*OR(მონაცემები!$AF272&gt;AW$1,მონაცემები!$AF272="")*((AW$1-მონაცემები!$I272)/365)),0)</f>
        <v>0</v>
      </c>
      <c r="AX272" s="8">
        <f>IF(მონაცემები!$I272&lt;&gt;"არ დაწყებულა",((AX$1&gt;მონაცემები!$I272)*OR(მონაცემები!$AF272&gt;AX$1,მონაცემები!$AF272="")*((AX$1-მონაცემები!$I272)/365)),0)</f>
        <v>0</v>
      </c>
      <c r="AY272" s="8">
        <f>IF(მონაცემები!$I272&lt;&gt;"არ დაწყებულა",((AY$1&gt;მონაცემები!$I272)*OR(მონაცემები!$AF272&gt;AY$1,მონაცემები!$AF272="")*((AY$1-მონაცემები!$I272)/365)),0)</f>
        <v>0</v>
      </c>
      <c r="AZ272" s="8">
        <f>IF(მონაცემები!$I272&lt;&gt;"არ დაწყებულა",((AZ$1&gt;მონაცემები!$I272)*OR(მონაცემები!$AF272&gt;AZ$1,მონაცემები!$AF272="")*((AZ$1-მონაცემები!$I272)/365)),0)</f>
        <v>0</v>
      </c>
      <c r="BA272" s="8">
        <f>IF(მონაცემები!$I272&lt;&gt;"არ დაწყებულა",((BA$1&gt;მონაცემები!$I272)*OR(მონაცემები!$AF272&gt;BA$1,მონაცემები!$AF272="")*((BA$1-მონაცემები!$I272)/365)),0)</f>
        <v>0</v>
      </c>
      <c r="BB272" s="8">
        <f>IF(მონაცემები!$I272&lt;&gt;"არ დაწყებულა",((BB$1&gt;მონაცემები!$I272)*OR(მონაცემები!$AF272&gt;BB$1,მონაცემები!$AF272="")*((BB$1-მონაცემები!$I272)/365)),0)</f>
        <v>0</v>
      </c>
      <c r="BC272" s="8">
        <f>IF(მონაცემები!$I272&lt;&gt;"არ დაწყებულა",((BC$1&gt;მონაცემები!$I272)*OR(მონაცემები!$AF272&gt;BC$1,მონაცემები!$AF272="")*((BC$1-მონაცემები!$I272)/365)),0)</f>
        <v>0</v>
      </c>
      <c r="BD272" s="8">
        <f>IF(მონაცემები!$I272&lt;&gt;"არ დაწყებულა",((BD$1&gt;მონაცემები!$I272)*OR(მონაცემები!$AF272&gt;BD$1,მონაცემები!$AF272="")*((BD$1-მონაცემები!$I272)/365)),0)</f>
        <v>0</v>
      </c>
    </row>
    <row r="273" spans="1:56">
      <c r="B273" s="8">
        <f>IF(მონაცემები!$I273&lt;&gt;"არ დაწყებულა",((B$1&gt;მონაცემები!$I273)*OR(მონაცემები!$AF273&gt;B$1,მონაცემები!$AF273="")*((B$1-მონაცემები!$I273)/365)),0)</f>
        <v>0</v>
      </c>
      <c r="C273" s="8">
        <f>IF(მონაცემები!$I273&lt;&gt;"არ დაწყებულა",((C$1&gt;მონაცემები!$I273)*OR(მონაცემები!$AF273&gt;C$1,მონაცემები!$AF273="")*((C$1-მონაცემები!$I273)/365)),0)</f>
        <v>0</v>
      </c>
      <c r="D273" s="8">
        <f>IF(მონაცემები!$I273&lt;&gt;"არ დაწყებულა",((D$1&gt;მონაცემები!$I273)*OR(მონაცემები!$AF273&gt;D$1,მონაცემები!$AF273="")*((D$1-მონაცემები!$I273)/365)),0)</f>
        <v>0</v>
      </c>
      <c r="E273" s="8">
        <f>IF(მონაცემები!$I273&lt;&gt;"არ დაწყებულა",((E$1&gt;მონაცემები!$I273)*OR(მონაცემები!$AF273&gt;E$1,მონაცემები!$AF273="")*((E$1-მონაცემები!$I273)/365)),0)</f>
        <v>0</v>
      </c>
      <c r="F273" s="8">
        <f>IF(მონაცემები!$I273&lt;&gt;"არ დაწყებულა",((F$1&gt;მონაცემები!$I273)*OR(მონაცემები!$AF273&gt;F$1,მონაცემები!$AF273="")*((F$1-მონაცემები!$I273)/365)),0)</f>
        <v>0</v>
      </c>
      <c r="G273" s="8">
        <f>IF(მონაცემები!$I273&lt;&gt;"არ დაწყებულა",((G$1&gt;მონაცემები!$I273)*OR(მონაცემები!$AF273&gt;G$1,მონაცემები!$AF273="")*((G$1-მონაცემები!$I273)/365)),0)</f>
        <v>0</v>
      </c>
      <c r="H273" s="8">
        <f>IF(მონაცემები!$I273&lt;&gt;"არ დაწყებულა",((H$1&gt;მონაცემები!$I273)*OR(მონაცემები!$AF273&gt;H$1,მონაცემები!$AF273="")*((H$1-მონაცემები!$I273)/365)),0)</f>
        <v>0</v>
      </c>
      <c r="I273" s="8">
        <f>IF(მონაცემები!$I273&lt;&gt;"არ დაწყებულა",((I$1&gt;მონაცემები!$I273)*OR(მონაცემები!$AF273&gt;I$1,მონაცემები!$AF273="")*((I$1-მონაცემები!$I273)/365)),0)</f>
        <v>0</v>
      </c>
      <c r="J273" s="8">
        <f>IF(მონაცემები!$I273&lt;&gt;"არ დაწყებულა",((J$1&gt;მონაცემები!$I273)*OR(მონაცემები!$AF273&gt;J$1,მონაცემები!$AF273="")*((J$1-მონაცემები!$I273)/365)),0)</f>
        <v>0</v>
      </c>
      <c r="K273" s="8">
        <f>IF(მონაცემები!$I273&lt;&gt;"არ დაწყებულა",((K$1&gt;მონაცემები!$I273)*OR(მონაცემები!$AF273&gt;K$1,მონაცემები!$AF273="")*((K$1-მონაცემები!$I273)/365)),0)</f>
        <v>0</v>
      </c>
      <c r="L273" s="8">
        <f>IF(მონაცემები!$I273&lt;&gt;"არ დაწყებულა",((L$1&gt;მონაცემები!$I273)*OR(მონაცემები!$AF273&gt;L$1,მონაცემები!$AF273="")*((L$1-მონაცემები!$I273)/365)),0)</f>
        <v>0</v>
      </c>
      <c r="M273" s="8">
        <f>IF(მონაცემები!$I273&lt;&gt;"არ დაწყებულა",((M$1&gt;მონაცემები!$I273)*OR(მონაცემები!$AF273&gt;M$1,მონაცემები!$AF273="")*((M$1-მონაცემები!$I273)/365)),0)</f>
        <v>0</v>
      </c>
      <c r="N273" s="8">
        <f>IF(მონაცემები!$I273&lt;&gt;"არ დაწყებულა",((N$1&gt;მონაცემები!$I273)*OR(მონაცემები!$AF273&gt;N$1,მონაცემები!$AF273="")*((N$1-მონაცემები!$I273)/365)),0)</f>
        <v>0</v>
      </c>
      <c r="O273" s="8">
        <f>IF(მონაცემები!$I273&lt;&gt;"არ დაწყებულა",((O$1&gt;მონაცემები!$I273)*OR(მონაცემები!$AF273&gt;O$1,მონაცემები!$AF273="")*((O$1-მონაცემები!$I273)/365)),0)</f>
        <v>0</v>
      </c>
      <c r="P273" s="8">
        <f>IF(მონაცემები!$I273&lt;&gt;"არ დაწყებულა",((P$1&gt;მონაცემები!$I273)*OR(მონაცემები!$AF273&gt;P$1,მონაცემები!$AF273="")*((P$1-მონაცემები!$I273)/365)),0)</f>
        <v>0</v>
      </c>
      <c r="Q273" s="8">
        <f>IF(მონაცემები!$I273&lt;&gt;"არ დაწყებულა",((Q$1&gt;მონაცემები!$I273)*OR(მონაცემები!$AF273&gt;Q$1,მონაცემები!$AF273="")*((Q$1-მონაცემები!$I273)/365)),0)</f>
        <v>0</v>
      </c>
      <c r="R273" s="8">
        <f>IF(მონაცემები!$I273&lt;&gt;"არ დაწყებულა",((R$1&gt;მონაცემები!$I273)*OR(მონაცემები!$AF273&gt;R$1,მონაცემები!$AF273="")*((R$1-მონაცემები!$I273)/365)),0)</f>
        <v>0</v>
      </c>
      <c r="S273" s="8">
        <f>IF(მონაცემები!$I273&lt;&gt;"არ დაწყებულა",((S$1&gt;მონაცემები!$I273)*OR(მონაცემები!$AF273&gt;S$1,მონაცემები!$AF273="")*((S$1-მონაცემები!$I273)/365)),0)</f>
        <v>0</v>
      </c>
      <c r="T273" s="8">
        <f>IF(მონაცემები!$I273&lt;&gt;"არ დაწყებულა",((T$1&gt;მონაცემები!$I273)*OR(მონაცემები!$AF273&gt;T$1,მონაცემები!$AF273="")*((T$1-მონაცემები!$I273)/365)),0)</f>
        <v>0</v>
      </c>
      <c r="U273" s="8">
        <f>IF(მონაცემები!$I273&lt;&gt;"არ დაწყებულა",((U$1&gt;მონაცემები!$I273)*OR(მონაცემები!$AF273&gt;U$1,მონაცემები!$AF273="")*((U$1-მონაცემები!$I273)/365)),0)</f>
        <v>0</v>
      </c>
      <c r="V273" s="8">
        <f>IF(მონაცემები!$I273&lt;&gt;"არ დაწყებულა",((V$1&gt;მონაცემები!$I273)*OR(მონაცემები!$AF273&gt;V$1,მონაცემები!$AF273="")*((V$1-მონაცემები!$I273)/365)),0)</f>
        <v>0</v>
      </c>
      <c r="W273" s="8">
        <f>IF(მონაცემები!$I273&lt;&gt;"არ დაწყებულა",((W$1&gt;მონაცემები!$I273)*OR(მონაცემები!$AF273&gt;W$1,მონაცემები!$AF273="")*((W$1-მონაცემები!$I273)/365)),0)</f>
        <v>0</v>
      </c>
      <c r="X273" s="8">
        <f>IF(მონაცემები!$I273&lt;&gt;"არ დაწყებულა",((X$1&gt;მონაცემები!$I273)*OR(მონაცემები!$AF273&gt;X$1,მონაცემები!$AF273="")*((X$1-მონაცემები!$I273)/365)),0)</f>
        <v>0</v>
      </c>
      <c r="Y273" s="8">
        <f>IF(მონაცემები!$I273&lt;&gt;"არ დაწყებულა",((Y$1&gt;მონაცემები!$I273)*OR(მონაცემები!$AF273&gt;Y$1,მონაცემები!$AF273="")*((Y$1-მონაცემები!$I273)/365)),0)</f>
        <v>0</v>
      </c>
      <c r="Z273" s="8">
        <f>IF(მონაცემები!$I273&lt;&gt;"არ დაწყებულა",((Z$1&gt;მონაცემები!$I273)*OR(მონაცემები!$AF273&gt;Z$1,მონაცემები!$AF273="")*((Z$1-მონაცემები!$I273)/365)),0)</f>
        <v>0</v>
      </c>
      <c r="AA273" s="8">
        <f>IF(მონაცემები!$I273&lt;&gt;"არ დაწყებულა",((AA$1&gt;მონაცემები!$I273)*OR(მონაცემები!$AF273&gt;AA$1,მონაცემები!$AF273="")*((AA$1-მონაცემები!$I273)/365)),0)</f>
        <v>0</v>
      </c>
      <c r="AB273" s="8">
        <f>IF(მონაცემები!$I273&lt;&gt;"არ დაწყებულა",((AB$1&gt;მონაცემები!$I273)*OR(მონაცემები!$AF273&gt;AB$1,მონაცემები!$AF273="")*((AB$1-მონაცემები!$I273)/365)),0)</f>
        <v>0</v>
      </c>
      <c r="AC273" s="8">
        <f>IF(მონაცემები!$I273&lt;&gt;"არ დაწყებულა",((AC$1&gt;მონაცემები!$I273)*OR(მონაცემები!$AF273&gt;AC$1,მონაცემები!$AF273="")*((AC$1-მონაცემები!$I273)/365)),0)</f>
        <v>0</v>
      </c>
      <c r="AD273" s="8">
        <f>IF(მონაცემები!$I273&lt;&gt;"არ დაწყებულა",((AD$1&gt;მონაცემები!$I273)*OR(მონაცემები!$AF273&gt;AD$1,მონაცემები!$AF273="")*((AD$1-მონაცემები!$I273)/365)),0)</f>
        <v>0</v>
      </c>
      <c r="AE273" s="8">
        <f>IF(მონაცემები!$I273&lt;&gt;"არ დაწყებულა",((AE$1&gt;მონაცემები!$I273)*OR(მონაცემები!$AF273&gt;AE$1,მონაცემები!$AF273="")*((AE$1-მონაცემები!$I273)/365)),0)</f>
        <v>0</v>
      </c>
      <c r="AF273" s="8">
        <f>IF(მონაცემები!$I273&lt;&gt;"არ დაწყებულა",((AF$1&gt;მონაცემები!$I273)*OR(მონაცემები!$AF273&gt;AF$1,მონაცემები!$AF273="")*((AF$1-მონაცემები!$I273)/365)),0)</f>
        <v>0</v>
      </c>
      <c r="AG273" s="8">
        <f>IF(მონაცემები!$I273&lt;&gt;"არ დაწყებულა",((AG$1&gt;მონაცემები!$I273)*OR(მონაცემები!$AF273&gt;AG$1,მონაცემები!$AF273="")*((AG$1-მონაცემები!$I273)/365)),0)</f>
        <v>0</v>
      </c>
      <c r="AH273" s="8">
        <f>IF(მონაცემები!$I273&lt;&gt;"არ დაწყებულა",((AH$1&gt;მონაცემები!$I273)*OR(მონაცემები!$AF273&gt;AH$1,მონაცემები!$AF273="")*((AH$1-მონაცემები!$I273)/365)),0)</f>
        <v>0</v>
      </c>
      <c r="AI273" s="8">
        <f>IF(მონაცემები!$I273&lt;&gt;"არ დაწყებულა",((AI$1&gt;მონაცემები!$I273)*OR(მონაცემები!$AF273&gt;AI$1,მონაცემები!$AF273="")*((AI$1-მონაცემები!$I273)/365)),0)</f>
        <v>0</v>
      </c>
      <c r="AJ273" s="8">
        <f>IF(მონაცემები!$I273&lt;&gt;"არ დაწყებულა",((AJ$1&gt;მონაცემები!$I273)*OR(მონაცემები!$AF273&gt;AJ$1,მონაცემები!$AF273="")*((AJ$1-მონაცემები!$I273)/365)),0)</f>
        <v>0</v>
      </c>
      <c r="AK273" s="8">
        <f>IF(მონაცემები!$I273&lt;&gt;"არ დაწყებულა",((AK$1&gt;მონაცემები!$I273)*OR(მონაცემები!$AF273&gt;AK$1,მონაცემები!$AF273="")*((AK$1-მონაცემები!$I273)/365)),0)</f>
        <v>0</v>
      </c>
      <c r="AL273" s="8">
        <f>IF(მონაცემები!$I273&lt;&gt;"არ დაწყებულა",((AL$1&gt;მონაცემები!$I273)*OR(მონაცემები!$AF273&gt;AL$1,მონაცემები!$AF273="")*((AL$1-მონაცემები!$I273)/365)),0)</f>
        <v>0</v>
      </c>
      <c r="AM273" s="8">
        <f>IF(მონაცემები!$I273&lt;&gt;"არ დაწყებულა",((AM$1&gt;მონაცემები!$I273)*OR(მონაცემები!$AF273&gt;AM$1,მონაცემები!$AF273="")*((AM$1-მონაცემები!$I273)/365)),0)</f>
        <v>0</v>
      </c>
      <c r="AN273" s="8">
        <f>IF(მონაცემები!$I273&lt;&gt;"არ დაწყებულა",((AN$1&gt;მონაცემები!$I273)*OR(მონაცემები!$AF273&gt;AN$1,მონაცემები!$AF273="")*((AN$1-მონაცემები!$I273)/365)),0)</f>
        <v>0</v>
      </c>
      <c r="AO273" s="8">
        <f>IF(მონაცემები!$I273&lt;&gt;"არ დაწყებულა",((AO$1&gt;მონაცემები!$I273)*OR(მონაცემები!$AF273&gt;AO$1,მონაცემები!$AF273="")*((AO$1-მონაცემები!$I273)/365)),0)</f>
        <v>0</v>
      </c>
      <c r="AP273" s="8">
        <f>IF(მონაცემები!$I273&lt;&gt;"არ დაწყებულა",((AP$1&gt;მონაცემები!$I273)*OR(მონაცემები!$AF273&gt;AP$1,მონაცემები!$AF273="")*((AP$1-მონაცემები!$I273)/365)),0)</f>
        <v>0</v>
      </c>
      <c r="AQ273" s="8">
        <f>IF(მონაცემები!$I273&lt;&gt;"არ დაწყებულა",((AQ$1&gt;მონაცემები!$I273)*OR(მონაცემები!$AF273&gt;AQ$1,მონაცემები!$AF273="")*((AQ$1-მონაცემები!$I273)/365)),0)</f>
        <v>0</v>
      </c>
      <c r="AR273" s="8">
        <f>IF(მონაცემები!$I273&lt;&gt;"არ დაწყებულა",((AR$1&gt;მონაცემები!$I273)*OR(მონაცემები!$AF273&gt;AR$1,მონაცემები!$AF273="")*((AR$1-მონაცემები!$I273)/365)),0)</f>
        <v>0</v>
      </c>
      <c r="AS273" s="8">
        <f>IF(მონაცემები!$I273&lt;&gt;"არ დაწყებულა",((AS$1&gt;მონაცემები!$I273)*OR(მონაცემები!$AF273&gt;AS$1,მონაცემები!$AF273="")*((AS$1-მონაცემები!$I273)/365)),0)</f>
        <v>0</v>
      </c>
      <c r="AT273" s="8">
        <f>IF(მონაცემები!$I273&lt;&gt;"არ დაწყებულა",((AT$1&gt;მონაცემები!$I273)*OR(მონაცემები!$AF273&gt;AT$1,მონაცემები!$AF273="")*((AT$1-მონაცემები!$I273)/365)),0)</f>
        <v>0</v>
      </c>
      <c r="AU273" s="8">
        <f>IF(მონაცემები!$I273&lt;&gt;"არ დაწყებულა",((AU$1&gt;მონაცემები!$I273)*OR(მონაცემები!$AF273&gt;AU$1,მონაცემები!$AF273="")*((AU$1-მონაცემები!$I273)/365)),0)</f>
        <v>0</v>
      </c>
      <c r="AV273" s="8">
        <f>IF(მონაცემები!$I273&lt;&gt;"არ დაწყებულა",((AV$1&gt;მონაცემები!$I273)*OR(მონაცემები!$AF273&gt;AV$1,მონაცემები!$AF273="")*((AV$1-მონაცემები!$I273)/365)),0)</f>
        <v>0</v>
      </c>
      <c r="AW273" s="8">
        <f>IF(მონაცემები!$I273&lt;&gt;"არ დაწყებულა",((AW$1&gt;მონაცემები!$I273)*OR(მონაცემები!$AF273&gt;AW$1,მონაცემები!$AF273="")*((AW$1-მონაცემები!$I273)/365)),0)</f>
        <v>0</v>
      </c>
      <c r="AX273" s="8">
        <f>IF(მონაცემები!$I273&lt;&gt;"არ დაწყებულა",((AX$1&gt;მონაცემები!$I273)*OR(მონაცემები!$AF273&gt;AX$1,მონაცემები!$AF273="")*((AX$1-მონაცემები!$I273)/365)),0)</f>
        <v>0</v>
      </c>
      <c r="AY273" s="8">
        <f>IF(მონაცემები!$I273&lt;&gt;"არ დაწყებულა",((AY$1&gt;მონაცემები!$I273)*OR(მონაცემები!$AF273&gt;AY$1,მონაცემები!$AF273="")*((AY$1-მონაცემები!$I273)/365)),0)</f>
        <v>0</v>
      </c>
      <c r="AZ273" s="8">
        <f>IF(მონაცემები!$I273&lt;&gt;"არ დაწყებულა",((AZ$1&gt;მონაცემები!$I273)*OR(მონაცემები!$AF273&gt;AZ$1,მონაცემები!$AF273="")*((AZ$1-მონაცემები!$I273)/365)),0)</f>
        <v>0</v>
      </c>
      <c r="BA273" s="8">
        <f>IF(მონაცემები!$I273&lt;&gt;"არ დაწყებულა",((BA$1&gt;მონაცემები!$I273)*OR(მონაცემები!$AF273&gt;BA$1,მონაცემები!$AF273="")*((BA$1-მონაცემები!$I273)/365)),0)</f>
        <v>0</v>
      </c>
      <c r="BB273" s="8">
        <f>IF(მონაცემები!$I273&lt;&gt;"არ დაწყებულა",((BB$1&gt;მონაცემები!$I273)*OR(მონაცემები!$AF273&gt;BB$1,მონაცემები!$AF273="")*((BB$1-მონაცემები!$I273)/365)),0)</f>
        <v>0</v>
      </c>
      <c r="BC273" s="8">
        <f>IF(მონაცემები!$I273&lt;&gt;"არ დაწყებულა",((BC$1&gt;მონაცემები!$I273)*OR(მონაცემები!$AF273&gt;BC$1,მონაცემები!$AF273="")*((BC$1-მონაცემები!$I273)/365)),0)</f>
        <v>0</v>
      </c>
      <c r="BD273" s="8">
        <f>IF(მონაცემები!$I273&lt;&gt;"არ დაწყებულა",((BD$1&gt;მონაცემები!$I273)*OR(მონაცემები!$AF273&gt;BD$1,მონაცემები!$AF273="")*((BD$1-მონაცემები!$I273)/365)),0)</f>
        <v>0</v>
      </c>
    </row>
    <row r="274" spans="1:56">
      <c r="B274" s="8">
        <f>IF(მონაცემები!$I274&lt;&gt;"არ დაწყებულა",((B$1&gt;მონაცემები!$I274)*OR(მონაცემები!$AF274&gt;B$1,მონაცემები!$AF274="")*((B$1-მონაცემები!$I274)/365)),0)</f>
        <v>0</v>
      </c>
      <c r="C274" s="8">
        <f>IF(მონაცემები!$I274&lt;&gt;"არ დაწყებულა",((C$1&gt;მონაცემები!$I274)*OR(მონაცემები!$AF274&gt;C$1,მონაცემები!$AF274="")*((C$1-მონაცემები!$I274)/365)),0)</f>
        <v>0</v>
      </c>
      <c r="D274" s="8">
        <f>IF(მონაცემები!$I274&lt;&gt;"არ დაწყებულა",((D$1&gt;მონაცემები!$I274)*OR(მონაცემები!$AF274&gt;D$1,მონაცემები!$AF274="")*((D$1-მონაცემები!$I274)/365)),0)</f>
        <v>0</v>
      </c>
      <c r="E274" s="8">
        <f>IF(მონაცემები!$I274&lt;&gt;"არ დაწყებულა",((E$1&gt;მონაცემები!$I274)*OR(მონაცემები!$AF274&gt;E$1,მონაცემები!$AF274="")*((E$1-მონაცემები!$I274)/365)),0)</f>
        <v>0</v>
      </c>
      <c r="F274" s="8">
        <f>IF(მონაცემები!$I274&lt;&gt;"არ დაწყებულა",((F$1&gt;მონაცემები!$I274)*OR(მონაცემები!$AF274&gt;F$1,მონაცემები!$AF274="")*((F$1-მონაცემები!$I274)/365)),0)</f>
        <v>0</v>
      </c>
      <c r="G274" s="8">
        <f>IF(მონაცემები!$I274&lt;&gt;"არ დაწყებულა",((G$1&gt;მონაცემები!$I274)*OR(მონაცემები!$AF274&gt;G$1,მონაცემები!$AF274="")*((G$1-მონაცემები!$I274)/365)),0)</f>
        <v>0</v>
      </c>
      <c r="H274" s="8">
        <f>IF(მონაცემები!$I274&lt;&gt;"არ დაწყებულა",((H$1&gt;მონაცემები!$I274)*OR(მონაცემები!$AF274&gt;H$1,მონაცემები!$AF274="")*((H$1-მონაცემები!$I274)/365)),0)</f>
        <v>0</v>
      </c>
      <c r="I274" s="8">
        <f>IF(მონაცემები!$I274&lt;&gt;"არ დაწყებულა",((I$1&gt;მონაცემები!$I274)*OR(მონაცემები!$AF274&gt;I$1,მონაცემები!$AF274="")*((I$1-მონაცემები!$I274)/365)),0)</f>
        <v>0</v>
      </c>
      <c r="J274" s="8">
        <f>IF(მონაცემები!$I274&lt;&gt;"არ დაწყებულა",((J$1&gt;მონაცემები!$I274)*OR(მონაცემები!$AF274&gt;J$1,მონაცემები!$AF274="")*((J$1-მონაცემები!$I274)/365)),0)</f>
        <v>0</v>
      </c>
      <c r="K274" s="8">
        <f>IF(მონაცემები!$I274&lt;&gt;"არ დაწყებულა",((K$1&gt;მონაცემები!$I274)*OR(მონაცემები!$AF274&gt;K$1,მონაცემები!$AF274="")*((K$1-მონაცემები!$I274)/365)),0)</f>
        <v>0</v>
      </c>
      <c r="L274" s="8">
        <f>IF(მონაცემები!$I274&lt;&gt;"არ დაწყებულა",((L$1&gt;მონაცემები!$I274)*OR(მონაცემები!$AF274&gt;L$1,მონაცემები!$AF274="")*((L$1-მონაცემები!$I274)/365)),0)</f>
        <v>0</v>
      </c>
      <c r="M274" s="8">
        <f>IF(მონაცემები!$I274&lt;&gt;"არ დაწყებულა",((M$1&gt;მონაცემები!$I274)*OR(მონაცემები!$AF274&gt;M$1,მონაცემები!$AF274="")*((M$1-მონაცემები!$I274)/365)),0)</f>
        <v>0</v>
      </c>
      <c r="N274" s="8">
        <f>IF(მონაცემები!$I274&lt;&gt;"არ დაწყებულა",((N$1&gt;მონაცემები!$I274)*OR(მონაცემები!$AF274&gt;N$1,მონაცემები!$AF274="")*((N$1-მონაცემები!$I274)/365)),0)</f>
        <v>0</v>
      </c>
      <c r="O274" s="8">
        <f>IF(მონაცემები!$I274&lt;&gt;"არ დაწყებულა",((O$1&gt;მონაცემები!$I274)*OR(მონაცემები!$AF274&gt;O$1,მონაცემები!$AF274="")*((O$1-მონაცემები!$I274)/365)),0)</f>
        <v>0</v>
      </c>
      <c r="P274" s="8">
        <f>IF(მონაცემები!$I274&lt;&gt;"არ დაწყებულა",((P$1&gt;მონაცემები!$I274)*OR(მონაცემები!$AF274&gt;P$1,მონაცემები!$AF274="")*((P$1-მონაცემები!$I274)/365)),0)</f>
        <v>0</v>
      </c>
      <c r="Q274" s="8">
        <f>IF(მონაცემები!$I274&lt;&gt;"არ დაწყებულა",((Q$1&gt;მონაცემები!$I274)*OR(მონაცემები!$AF274&gt;Q$1,მონაცემები!$AF274="")*((Q$1-მონაცემები!$I274)/365)),0)</f>
        <v>0</v>
      </c>
      <c r="R274" s="8">
        <f>IF(მონაცემები!$I274&lt;&gt;"არ დაწყებულა",((R$1&gt;მონაცემები!$I274)*OR(მონაცემები!$AF274&gt;R$1,მონაცემები!$AF274="")*((R$1-მონაცემები!$I274)/365)),0)</f>
        <v>0</v>
      </c>
      <c r="S274" s="8">
        <f>IF(მონაცემები!$I274&lt;&gt;"არ დაწყებულა",((S$1&gt;მონაცემები!$I274)*OR(მონაცემები!$AF274&gt;S$1,მონაცემები!$AF274="")*((S$1-მონაცემები!$I274)/365)),0)</f>
        <v>0</v>
      </c>
      <c r="T274" s="8">
        <f>IF(მონაცემები!$I274&lt;&gt;"არ დაწყებულა",((T$1&gt;მონაცემები!$I274)*OR(მონაცემები!$AF274&gt;T$1,მონაცემები!$AF274="")*((T$1-მონაცემები!$I274)/365)),0)</f>
        <v>0</v>
      </c>
      <c r="U274" s="8">
        <f>IF(მონაცემები!$I274&lt;&gt;"არ დაწყებულა",((U$1&gt;მონაცემები!$I274)*OR(მონაცემები!$AF274&gt;U$1,მონაცემები!$AF274="")*((U$1-მონაცემები!$I274)/365)),0)</f>
        <v>0</v>
      </c>
      <c r="V274" s="8">
        <f>IF(მონაცემები!$I274&lt;&gt;"არ დაწყებულა",((V$1&gt;მონაცემები!$I274)*OR(მონაცემები!$AF274&gt;V$1,მონაცემები!$AF274="")*((V$1-მონაცემები!$I274)/365)),0)</f>
        <v>0</v>
      </c>
      <c r="W274" s="8">
        <f>IF(მონაცემები!$I274&lt;&gt;"არ დაწყებულა",((W$1&gt;მონაცემები!$I274)*OR(მონაცემები!$AF274&gt;W$1,მონაცემები!$AF274="")*((W$1-მონაცემები!$I274)/365)),0)</f>
        <v>0</v>
      </c>
      <c r="X274" s="8">
        <f>IF(მონაცემები!$I274&lt;&gt;"არ დაწყებულა",((X$1&gt;მონაცემები!$I274)*OR(მონაცემები!$AF274&gt;X$1,მონაცემები!$AF274="")*((X$1-მონაცემები!$I274)/365)),0)</f>
        <v>0</v>
      </c>
      <c r="Y274" s="8">
        <f>IF(მონაცემები!$I274&lt;&gt;"არ დაწყებულა",((Y$1&gt;მონაცემები!$I274)*OR(მონაცემები!$AF274&gt;Y$1,მონაცემები!$AF274="")*((Y$1-მონაცემები!$I274)/365)),0)</f>
        <v>0</v>
      </c>
      <c r="Z274" s="8">
        <f>IF(მონაცემები!$I274&lt;&gt;"არ დაწყებულა",((Z$1&gt;მონაცემები!$I274)*OR(მონაცემები!$AF274&gt;Z$1,მონაცემები!$AF274="")*((Z$1-მონაცემები!$I274)/365)),0)</f>
        <v>0</v>
      </c>
      <c r="AA274" s="8">
        <f>IF(მონაცემები!$I274&lt;&gt;"არ დაწყებულა",((AA$1&gt;მონაცემები!$I274)*OR(მონაცემები!$AF274&gt;AA$1,მონაცემები!$AF274="")*((AA$1-მონაცემები!$I274)/365)),0)</f>
        <v>0</v>
      </c>
      <c r="AB274" s="8">
        <f>IF(მონაცემები!$I274&lt;&gt;"არ დაწყებულა",((AB$1&gt;მონაცემები!$I274)*OR(მონაცემები!$AF274&gt;AB$1,მონაცემები!$AF274="")*((AB$1-მონაცემები!$I274)/365)),0)</f>
        <v>0</v>
      </c>
      <c r="AC274" s="8">
        <f>IF(მონაცემები!$I274&lt;&gt;"არ დაწყებულა",((AC$1&gt;მონაცემები!$I274)*OR(მონაცემები!$AF274&gt;AC$1,მონაცემები!$AF274="")*((AC$1-მონაცემები!$I274)/365)),0)</f>
        <v>0</v>
      </c>
      <c r="AD274" s="8">
        <f>IF(მონაცემები!$I274&lt;&gt;"არ დაწყებულა",((AD$1&gt;მონაცემები!$I274)*OR(მონაცემები!$AF274&gt;AD$1,მონაცემები!$AF274="")*((AD$1-მონაცემები!$I274)/365)),0)</f>
        <v>0</v>
      </c>
      <c r="AE274" s="8">
        <f>IF(მონაცემები!$I274&lt;&gt;"არ დაწყებულა",((AE$1&gt;მონაცემები!$I274)*OR(მონაცემები!$AF274&gt;AE$1,მონაცემები!$AF274="")*((AE$1-მონაცემები!$I274)/365)),0)</f>
        <v>0</v>
      </c>
      <c r="AF274" s="8">
        <f>IF(მონაცემები!$I274&lt;&gt;"არ დაწყებულა",((AF$1&gt;მონაცემები!$I274)*OR(მონაცემები!$AF274&gt;AF$1,მონაცემები!$AF274="")*((AF$1-მონაცემები!$I274)/365)),0)</f>
        <v>0</v>
      </c>
      <c r="AG274" s="8">
        <f>IF(მონაცემები!$I274&lt;&gt;"არ დაწყებულა",((AG$1&gt;მონაცემები!$I274)*OR(მონაცემები!$AF274&gt;AG$1,მონაცემები!$AF274="")*((AG$1-მონაცემები!$I274)/365)),0)</f>
        <v>0</v>
      </c>
      <c r="AH274" s="8">
        <f>IF(მონაცემები!$I274&lt;&gt;"არ დაწყებულა",((AH$1&gt;მონაცემები!$I274)*OR(მონაცემები!$AF274&gt;AH$1,მონაცემები!$AF274="")*((AH$1-მონაცემები!$I274)/365)),0)</f>
        <v>0</v>
      </c>
      <c r="AI274" s="8">
        <f>IF(მონაცემები!$I274&lt;&gt;"არ დაწყებულა",((AI$1&gt;მონაცემები!$I274)*OR(მონაცემები!$AF274&gt;AI$1,მონაცემები!$AF274="")*((AI$1-მონაცემები!$I274)/365)),0)</f>
        <v>0</v>
      </c>
      <c r="AJ274" s="8">
        <f>IF(მონაცემები!$I274&lt;&gt;"არ დაწყებულა",((AJ$1&gt;მონაცემები!$I274)*OR(მონაცემები!$AF274&gt;AJ$1,მონაცემები!$AF274="")*((AJ$1-მონაცემები!$I274)/365)),0)</f>
        <v>0</v>
      </c>
      <c r="AK274" s="8">
        <f>IF(მონაცემები!$I274&lt;&gt;"არ დაწყებულა",((AK$1&gt;მონაცემები!$I274)*OR(მონაცემები!$AF274&gt;AK$1,მონაცემები!$AF274="")*((AK$1-მონაცემები!$I274)/365)),0)</f>
        <v>0</v>
      </c>
      <c r="AL274" s="8">
        <f>IF(მონაცემები!$I274&lt;&gt;"არ დაწყებულა",((AL$1&gt;მონაცემები!$I274)*OR(მონაცემები!$AF274&gt;AL$1,მონაცემები!$AF274="")*((AL$1-მონაცემები!$I274)/365)),0)</f>
        <v>0</v>
      </c>
      <c r="AM274" s="8">
        <f>IF(მონაცემები!$I274&lt;&gt;"არ დაწყებულა",((AM$1&gt;მონაცემები!$I274)*OR(მონაცემები!$AF274&gt;AM$1,მონაცემები!$AF274="")*((AM$1-მონაცემები!$I274)/365)),0)</f>
        <v>0</v>
      </c>
      <c r="AN274" s="8">
        <f>IF(მონაცემები!$I274&lt;&gt;"არ დაწყებულა",((AN$1&gt;მონაცემები!$I274)*OR(მონაცემები!$AF274&gt;AN$1,მონაცემები!$AF274="")*((AN$1-მონაცემები!$I274)/365)),0)</f>
        <v>0</v>
      </c>
      <c r="AO274" s="8">
        <f>IF(მონაცემები!$I274&lt;&gt;"არ დაწყებულა",((AO$1&gt;მონაცემები!$I274)*OR(მონაცემები!$AF274&gt;AO$1,მონაცემები!$AF274="")*((AO$1-მონაცემები!$I274)/365)),0)</f>
        <v>0</v>
      </c>
      <c r="AP274" s="8">
        <f>IF(მონაცემები!$I274&lt;&gt;"არ დაწყებულა",((AP$1&gt;მონაცემები!$I274)*OR(მონაცემები!$AF274&gt;AP$1,მონაცემები!$AF274="")*((AP$1-მონაცემები!$I274)/365)),0)</f>
        <v>0</v>
      </c>
      <c r="AQ274" s="8">
        <f>IF(მონაცემები!$I274&lt;&gt;"არ დაწყებულა",((AQ$1&gt;მონაცემები!$I274)*OR(მონაცემები!$AF274&gt;AQ$1,მონაცემები!$AF274="")*((AQ$1-მონაცემები!$I274)/365)),0)</f>
        <v>4.3835616438356165E-2</v>
      </c>
      <c r="AR274" s="8">
        <f>IF(მონაცემები!$I274&lt;&gt;"არ დაწყებულა",((AR$1&gt;მონაცემები!$I274)*OR(მონაცემები!$AF274&gt;AR$1,მონაცემები!$AF274="")*((AR$1-მონაცემები!$I274)/365)),0)</f>
        <v>0.12602739726027398</v>
      </c>
      <c r="AS274" s="8">
        <f>IF(მონაცემები!$I274&lt;&gt;"არ დაწყებულა",((AS$1&gt;მონაცემები!$I274)*OR(მონაცემები!$AF274&gt;AS$1,მონაცემები!$AF274="")*((AS$1-მონაცემები!$I274)/365)),0)</f>
        <v>0.21095890410958903</v>
      </c>
      <c r="AT274" s="8">
        <f>IF(მონაცემები!$I274&lt;&gt;"არ დაწყებულა",((AT$1&gt;მონაცემები!$I274)*OR(მონაცემები!$AF274&gt;AT$1,მონაცემები!$AF274="")*((AT$1-მონაცემები!$I274)/365)),0)</f>
        <v>0.29589041095890412</v>
      </c>
      <c r="AU274" s="8">
        <f>IF(მონაცემები!$I274&lt;&gt;"არ დაწყებულა",((AU$1&gt;მონაცემები!$I274)*OR(მონაცემები!$AF274&gt;AU$1,მონაცემები!$AF274="")*((AU$1-მონაცემები!$I274)/365)),0)</f>
        <v>0.37808219178082192</v>
      </c>
      <c r="AV274" s="8">
        <f>IF(მონაცემები!$I274&lt;&gt;"არ დაწყებულა",((AV$1&gt;მონაცემები!$I274)*OR(მონაცემები!$AF274&gt;AV$1,მონაცემები!$AF274="")*((AV$1-მონაცემები!$I274)/365)),0)</f>
        <v>0.46301369863013697</v>
      </c>
      <c r="AW274" s="8">
        <f>IF(მონაცემები!$I274&lt;&gt;"არ დაწყებულა",((AW$1&gt;მონაცემები!$I274)*OR(მონაცემები!$AF274&gt;AW$1,მონაცემები!$AF274="")*((AW$1-მონაცემები!$I274)/365)),0)</f>
        <v>0.54520547945205478</v>
      </c>
      <c r="AX274" s="8">
        <f>IF(მონაცემები!$I274&lt;&gt;"არ დაწყებულა",((AX$1&gt;მონაცემები!$I274)*OR(მონაცემები!$AF274&gt;AX$1,მონაცემები!$AF274="")*((AX$1-მონაცემები!$I274)/365)),0)</f>
        <v>0.63013698630136983</v>
      </c>
      <c r="AY274" s="8">
        <f>IF(მონაცემები!$I274&lt;&gt;"არ დაწყებულა",((AY$1&gt;მონაცემები!$I274)*OR(მონაცემები!$AF274&gt;AY$1,მონაცემები!$AF274="")*((AY$1-მონაცემები!$I274)/365)),0)</f>
        <v>0.71506849315068488</v>
      </c>
      <c r="AZ274" s="8">
        <f>IF(მონაცემები!$I274&lt;&gt;"არ დაწყებულა",((AZ$1&gt;მონაცემები!$I274)*OR(მონაცემები!$AF274&gt;AZ$1,მონაცემები!$AF274="")*((AZ$1-მონაცემები!$I274)/365)),0)</f>
        <v>0.79178082191780819</v>
      </c>
      <c r="BA274" s="8">
        <f>IF(მონაცემები!$I274&lt;&gt;"არ დაწყებულა",((BA$1&gt;მონაცემები!$I274)*OR(მონაცემები!$AF274&gt;BA$1,მონაცემები!$AF274="")*((BA$1-მონაცემები!$I274)/365)),0)</f>
        <v>0.87671232876712324</v>
      </c>
      <c r="BB274" s="8">
        <f>IF(მონაცემები!$I274&lt;&gt;"არ დაწყებულა",((BB$1&gt;მონაცემები!$I274)*OR(მონაცემები!$AF274&gt;BB$1,მონაცემები!$AF274="")*((BB$1-მონაცემები!$I274)/365)),0)</f>
        <v>0</v>
      </c>
      <c r="BC274" s="8">
        <f>IF(მონაცემები!$I274&lt;&gt;"არ დაწყებულა",((BC$1&gt;მონაცემები!$I274)*OR(მონაცემები!$AF274&gt;BC$1,მონაცემები!$AF274="")*((BC$1-მონაცემები!$I274)/365)),0)</f>
        <v>0</v>
      </c>
      <c r="BD274" s="8">
        <f>IF(მონაცემები!$I274&lt;&gt;"არ დაწყებულა",((BD$1&gt;მონაცემები!$I274)*OR(მონაცემები!$AF274&gt;BD$1,მონაცემები!$AF274="")*((BD$1-მონაცემები!$I274)/365)),0)</f>
        <v>0</v>
      </c>
    </row>
    <row r="275" spans="1:56">
      <c r="B275" s="8">
        <f>IF(მონაცემები!$I275&lt;&gt;"არ დაწყებულა",((B$1&gt;მონაცემები!$I275)*OR(მონაცემები!$AF275&gt;B$1,მონაცემები!$AF275="")*((B$1-მონაცემები!$I275)/365)),0)</f>
        <v>0</v>
      </c>
      <c r="C275" s="8">
        <f>IF(მონაცემები!$I275&lt;&gt;"არ დაწყებულა",((C$1&gt;მონაცემები!$I275)*OR(მონაცემები!$AF275&gt;C$1,მონაცემები!$AF275="")*((C$1-მონაცემები!$I275)/365)),0)</f>
        <v>0</v>
      </c>
      <c r="D275" s="8">
        <f>IF(მონაცემები!$I275&lt;&gt;"არ დაწყებულა",((D$1&gt;მონაცემები!$I275)*OR(მონაცემები!$AF275&gt;D$1,მონაცემები!$AF275="")*((D$1-მონაცემები!$I275)/365)),0)</f>
        <v>0</v>
      </c>
      <c r="E275" s="8">
        <f>IF(მონაცემები!$I275&lt;&gt;"არ დაწყებულა",((E$1&gt;მონაცემები!$I275)*OR(მონაცემები!$AF275&gt;E$1,მონაცემები!$AF275="")*((E$1-მონაცემები!$I275)/365)),0)</f>
        <v>0</v>
      </c>
      <c r="F275" s="8">
        <f>IF(მონაცემები!$I275&lt;&gt;"არ დაწყებულა",((F$1&gt;მონაცემები!$I275)*OR(მონაცემები!$AF275&gt;F$1,მონაცემები!$AF275="")*((F$1-მონაცემები!$I275)/365)),0)</f>
        <v>0</v>
      </c>
      <c r="G275" s="8">
        <f>IF(მონაცემები!$I275&lt;&gt;"არ დაწყებულა",((G$1&gt;მონაცემები!$I275)*OR(მონაცემები!$AF275&gt;G$1,მონაცემები!$AF275="")*((G$1-მონაცემები!$I275)/365)),0)</f>
        <v>0</v>
      </c>
      <c r="H275" s="8">
        <f>IF(მონაცემები!$I275&lt;&gt;"არ დაწყებულა",((H$1&gt;მონაცემები!$I275)*OR(მონაცემები!$AF275&gt;H$1,მონაცემები!$AF275="")*((H$1-მონაცემები!$I275)/365)),0)</f>
        <v>0</v>
      </c>
      <c r="I275" s="8">
        <f>IF(მონაცემები!$I275&lt;&gt;"არ დაწყებულა",((I$1&gt;მონაცემები!$I275)*OR(მონაცემები!$AF275&gt;I$1,მონაცემები!$AF275="")*((I$1-მონაცემები!$I275)/365)),0)</f>
        <v>0</v>
      </c>
      <c r="J275" s="8">
        <f>IF(მონაცემები!$I275&lt;&gt;"არ დაწყებულა",((J$1&gt;მონაცემები!$I275)*OR(მონაცემები!$AF275&gt;J$1,მონაცემები!$AF275="")*((J$1-მონაცემები!$I275)/365)),0)</f>
        <v>0</v>
      </c>
      <c r="K275" s="8">
        <f>IF(მონაცემები!$I275&lt;&gt;"არ დაწყებულა",((K$1&gt;მონაცემები!$I275)*OR(მონაცემები!$AF275&gt;K$1,მონაცემები!$AF275="")*((K$1-მონაცემები!$I275)/365)),0)</f>
        <v>0</v>
      </c>
      <c r="L275" s="8">
        <f>IF(მონაცემები!$I275&lt;&gt;"არ დაწყებულა",((L$1&gt;მონაცემები!$I275)*OR(მონაცემები!$AF275&gt;L$1,მონაცემები!$AF275="")*((L$1-მონაცემები!$I275)/365)),0)</f>
        <v>0</v>
      </c>
      <c r="M275" s="8">
        <f>IF(მონაცემები!$I275&lt;&gt;"არ დაწყებულა",((M$1&gt;მონაცემები!$I275)*OR(მონაცემები!$AF275&gt;M$1,მონაცემები!$AF275="")*((M$1-მონაცემები!$I275)/365)),0)</f>
        <v>0</v>
      </c>
      <c r="N275" s="8">
        <f>IF(მონაცემები!$I275&lt;&gt;"არ დაწყებულა",((N$1&gt;მონაცემები!$I275)*OR(მონაცემები!$AF275&gt;N$1,მონაცემები!$AF275="")*((N$1-მონაცემები!$I275)/365)),0)</f>
        <v>0</v>
      </c>
      <c r="O275" s="8">
        <f>IF(მონაცემები!$I275&lt;&gt;"არ დაწყებულა",((O$1&gt;მონაცემები!$I275)*OR(მონაცემები!$AF275&gt;O$1,მონაცემები!$AF275="")*((O$1-მონაცემები!$I275)/365)),0)</f>
        <v>0</v>
      </c>
      <c r="P275" s="8">
        <f>IF(მონაცემები!$I275&lt;&gt;"არ დაწყებულა",((P$1&gt;მონაცემები!$I275)*OR(მონაცემები!$AF275&gt;P$1,მონაცემები!$AF275="")*((P$1-მონაცემები!$I275)/365)),0)</f>
        <v>0</v>
      </c>
      <c r="Q275" s="8">
        <f>IF(მონაცემები!$I275&lt;&gt;"არ დაწყებულა",((Q$1&gt;მონაცემები!$I275)*OR(მონაცემები!$AF275&gt;Q$1,მონაცემები!$AF275="")*((Q$1-მონაცემები!$I275)/365)),0)</f>
        <v>0</v>
      </c>
      <c r="R275" s="8">
        <f>IF(მონაცემები!$I275&lt;&gt;"არ დაწყებულა",((R$1&gt;მონაცემები!$I275)*OR(მონაცემები!$AF275&gt;R$1,მონაცემები!$AF275="")*((R$1-მონაცემები!$I275)/365)),0)</f>
        <v>0</v>
      </c>
      <c r="S275" s="8">
        <f>IF(მონაცემები!$I275&lt;&gt;"არ დაწყებულა",((S$1&gt;მონაცემები!$I275)*OR(მონაცემები!$AF275&gt;S$1,მონაცემები!$AF275="")*((S$1-მონაცემები!$I275)/365)),0)</f>
        <v>0</v>
      </c>
      <c r="T275" s="8">
        <f>IF(მონაცემები!$I275&lt;&gt;"არ დაწყებულა",((T$1&gt;მონაცემები!$I275)*OR(მონაცემები!$AF275&gt;T$1,მონაცემები!$AF275="")*((T$1-მონაცემები!$I275)/365)),0)</f>
        <v>0</v>
      </c>
      <c r="U275" s="8">
        <f>IF(მონაცემები!$I275&lt;&gt;"არ დაწყებულა",((U$1&gt;მონაცემები!$I275)*OR(მონაცემები!$AF275&gt;U$1,მონაცემები!$AF275="")*((U$1-მონაცემები!$I275)/365)),0)</f>
        <v>0</v>
      </c>
      <c r="V275" s="8">
        <f>IF(მონაცემები!$I275&lt;&gt;"არ დაწყებულა",((V$1&gt;მონაცემები!$I275)*OR(მონაცემები!$AF275&gt;V$1,მონაცემები!$AF275="")*((V$1-მონაცემები!$I275)/365)),0)</f>
        <v>0</v>
      </c>
      <c r="W275" s="8">
        <f>IF(მონაცემები!$I275&lt;&gt;"არ დაწყებულა",((W$1&gt;მონაცემები!$I275)*OR(მონაცემები!$AF275&gt;W$1,მონაცემები!$AF275="")*((W$1-მონაცემები!$I275)/365)),0)</f>
        <v>0</v>
      </c>
      <c r="X275" s="8">
        <f>IF(მონაცემები!$I275&lt;&gt;"არ დაწყებულა",((X$1&gt;მონაცემები!$I275)*OR(მონაცემები!$AF275&gt;X$1,მონაცემები!$AF275="")*((X$1-მონაცემები!$I275)/365)),0)</f>
        <v>0</v>
      </c>
      <c r="Y275" s="8">
        <f>IF(მონაცემები!$I275&lt;&gt;"არ დაწყებულა",((Y$1&gt;მონაცემები!$I275)*OR(მონაცემები!$AF275&gt;Y$1,მონაცემები!$AF275="")*((Y$1-მონაცემები!$I275)/365)),0)</f>
        <v>0</v>
      </c>
      <c r="Z275" s="8">
        <f>IF(მონაცემები!$I275&lt;&gt;"არ დაწყებულა",((Z$1&gt;მონაცემები!$I275)*OR(მონაცემები!$AF275&gt;Z$1,მონაცემები!$AF275="")*((Z$1-მონაცემები!$I275)/365)),0)</f>
        <v>0</v>
      </c>
      <c r="AA275" s="8">
        <f>IF(მონაცემები!$I275&lt;&gt;"არ დაწყებულა",((AA$1&gt;მონაცემები!$I275)*OR(მონაცემები!$AF275&gt;AA$1,მონაცემები!$AF275="")*((AA$1-მონაცემები!$I275)/365)),0)</f>
        <v>0</v>
      </c>
      <c r="AB275" s="8">
        <f>IF(მონაცემები!$I275&lt;&gt;"არ დაწყებულა",((AB$1&gt;მონაცემები!$I275)*OR(მონაცემები!$AF275&gt;AB$1,მონაცემები!$AF275="")*((AB$1-მონაცემები!$I275)/365)),0)</f>
        <v>0</v>
      </c>
      <c r="AC275" s="8">
        <f>IF(მონაცემები!$I275&lt;&gt;"არ დაწყებულა",((AC$1&gt;მონაცემები!$I275)*OR(მონაცემები!$AF275&gt;AC$1,მონაცემები!$AF275="")*((AC$1-მონაცემები!$I275)/365)),0)</f>
        <v>0</v>
      </c>
      <c r="AD275" s="8">
        <f>IF(მონაცემები!$I275&lt;&gt;"არ დაწყებულა",((AD$1&gt;მონაცემები!$I275)*OR(მონაცემები!$AF275&gt;AD$1,მონაცემები!$AF275="")*((AD$1-მონაცემები!$I275)/365)),0)</f>
        <v>0</v>
      </c>
      <c r="AE275" s="8">
        <f>IF(მონაცემები!$I275&lt;&gt;"არ დაწყებულა",((AE$1&gt;მონაცემები!$I275)*OR(მონაცემები!$AF275&gt;AE$1,მონაცემები!$AF275="")*((AE$1-მონაცემები!$I275)/365)),0)</f>
        <v>0</v>
      </c>
      <c r="AF275" s="8">
        <f>IF(მონაცემები!$I275&lt;&gt;"არ დაწყებულა",((AF$1&gt;მონაცემები!$I275)*OR(მონაცემები!$AF275&gt;AF$1,მონაცემები!$AF275="")*((AF$1-მონაცემები!$I275)/365)),0)</f>
        <v>0</v>
      </c>
      <c r="AG275" s="8">
        <f>IF(მონაცემები!$I275&lt;&gt;"არ დაწყებულა",((AG$1&gt;მონაცემები!$I275)*OR(მონაცემები!$AF275&gt;AG$1,მონაცემები!$AF275="")*((AG$1-მონაცემები!$I275)/365)),0)</f>
        <v>0</v>
      </c>
      <c r="AH275" s="8">
        <f>IF(მონაცემები!$I275&lt;&gt;"არ დაწყებულა",((AH$1&gt;მონაცემები!$I275)*OR(მონაცემები!$AF275&gt;AH$1,მონაცემები!$AF275="")*((AH$1-მონაცემები!$I275)/365)),0)</f>
        <v>0</v>
      </c>
      <c r="AI275" s="8">
        <f>IF(მონაცემები!$I275&lt;&gt;"არ დაწყებულა",((AI$1&gt;მონაცემები!$I275)*OR(მონაცემები!$AF275&gt;AI$1,მონაცემები!$AF275="")*((AI$1-მონაცემები!$I275)/365)),0)</f>
        <v>0</v>
      </c>
      <c r="AJ275" s="8">
        <f>IF(მონაცემები!$I275&lt;&gt;"არ დაწყებულა",((AJ$1&gt;მონაცემები!$I275)*OR(მონაცემები!$AF275&gt;AJ$1,მონაცემები!$AF275="")*((AJ$1-მონაცემები!$I275)/365)),0)</f>
        <v>0</v>
      </c>
      <c r="AK275" s="8">
        <f>IF(მონაცემები!$I275&lt;&gt;"არ დაწყებულა",((AK$1&gt;მონაცემები!$I275)*OR(მონაცემები!$AF275&gt;AK$1,მონაცემები!$AF275="")*((AK$1-მონაცემები!$I275)/365)),0)</f>
        <v>0</v>
      </c>
      <c r="AL275" s="8">
        <f>IF(მონაცემები!$I275&lt;&gt;"არ დაწყებულა",((AL$1&gt;მონაცემები!$I275)*OR(მონაცემები!$AF275&gt;AL$1,მონაცემები!$AF275="")*((AL$1-მონაცემები!$I275)/365)),0)</f>
        <v>0</v>
      </c>
      <c r="AM275" s="8">
        <f>IF(მონაცემები!$I275&lt;&gt;"არ დაწყებულა",((AM$1&gt;მონაცემები!$I275)*OR(მონაცემები!$AF275&gt;AM$1,მონაცემები!$AF275="")*((AM$1-მონაცემები!$I275)/365)),0)</f>
        <v>0</v>
      </c>
      <c r="AN275" s="8">
        <f>IF(მონაცემები!$I275&lt;&gt;"არ დაწყებულა",((AN$1&gt;მონაცემები!$I275)*OR(მონაცემები!$AF275&gt;AN$1,მონაცემები!$AF275="")*((AN$1-მონაცემები!$I275)/365)),0)</f>
        <v>0</v>
      </c>
      <c r="AO275" s="8">
        <f>IF(მონაცემები!$I275&lt;&gt;"არ დაწყებულა",((AO$1&gt;მონაცემები!$I275)*OR(მონაცემები!$AF275&gt;AO$1,მონაცემები!$AF275="")*((AO$1-მონაცემები!$I275)/365)),0)</f>
        <v>0</v>
      </c>
      <c r="AP275" s="8">
        <f>IF(მონაცემები!$I275&lt;&gt;"არ დაწყებულა",((AP$1&gt;მონაცემები!$I275)*OR(მონაცემები!$AF275&gt;AP$1,მონაცემები!$AF275="")*((AP$1-მონაცემები!$I275)/365)),0)</f>
        <v>0</v>
      </c>
      <c r="AQ275" s="8">
        <f>IF(მონაცემები!$I275&lt;&gt;"არ დაწყებულა",((AQ$1&gt;მონაცემები!$I275)*OR(მონაცემები!$AF275&gt;AQ$1,მონაცემები!$AF275="")*((AQ$1-მონაცემები!$I275)/365)),0)</f>
        <v>0</v>
      </c>
      <c r="AR275" s="8">
        <f>IF(მონაცემები!$I275&lt;&gt;"არ დაწყებულა",((AR$1&gt;მონაცემები!$I275)*OR(მონაცემები!$AF275&gt;AR$1,მონაცემები!$AF275="")*((AR$1-მონაცემები!$I275)/365)),0)</f>
        <v>0</v>
      </c>
      <c r="AS275" s="8">
        <f>IF(მონაცემები!$I275&lt;&gt;"არ დაწყებულა",((AS$1&gt;მონაცემები!$I275)*OR(მონაცემები!$AF275&gt;AS$1,მონაცემები!$AF275="")*((AS$1-მონაცემები!$I275)/365)),0)</f>
        <v>0</v>
      </c>
      <c r="AT275" s="8">
        <f>IF(მონაცემები!$I275&lt;&gt;"არ დაწყებულა",((AT$1&gt;მონაცემები!$I275)*OR(მონაცემები!$AF275&gt;AT$1,მონაცემები!$AF275="")*((AT$1-მონაცემები!$I275)/365)),0)</f>
        <v>0</v>
      </c>
      <c r="AU275" s="8">
        <f>IF(მონაცემები!$I275&lt;&gt;"არ დაწყებულა",((AU$1&gt;მონაცემები!$I275)*OR(მონაცემები!$AF275&gt;AU$1,მონაცემები!$AF275="")*((AU$1-მონაცემები!$I275)/365)),0)</f>
        <v>0</v>
      </c>
      <c r="AV275" s="8">
        <f>IF(მონაცემები!$I275&lt;&gt;"არ დაწყებულა",((AV$1&gt;მონაცემები!$I275)*OR(მონაცემები!$AF275&gt;AV$1,მონაცემები!$AF275="")*((AV$1-მონაცემები!$I275)/365)),0)</f>
        <v>0</v>
      </c>
      <c r="AW275" s="8">
        <f>IF(მონაცემები!$I275&lt;&gt;"არ დაწყებულა",((AW$1&gt;მონაცემები!$I275)*OR(მონაცემები!$AF275&gt;AW$1,მონაცემები!$AF275="")*((AW$1-მონაცემები!$I275)/365)),0)</f>
        <v>0</v>
      </c>
      <c r="AX275" s="8">
        <f>IF(მონაცემები!$I275&lt;&gt;"არ დაწყებულა",((AX$1&gt;მონაცემები!$I275)*OR(მონაცემები!$AF275&gt;AX$1,მონაცემები!$AF275="")*((AX$1-მონაცემები!$I275)/365)),0)</f>
        <v>0</v>
      </c>
      <c r="AY275" s="8">
        <f>IF(მონაცემები!$I275&lt;&gt;"არ დაწყებულა",((AY$1&gt;მონაცემები!$I275)*OR(მონაცემები!$AF275&gt;AY$1,მონაცემები!$AF275="")*((AY$1-მონაცემები!$I275)/365)),0)</f>
        <v>0</v>
      </c>
      <c r="AZ275" s="8">
        <f>IF(მონაცემები!$I275&lt;&gt;"არ დაწყებულა",((AZ$1&gt;მონაცემები!$I275)*OR(მონაცემები!$AF275&gt;AZ$1,მონაცემები!$AF275="")*((AZ$1-მონაცემები!$I275)/365)),0)</f>
        <v>0</v>
      </c>
      <c r="BA275" s="8">
        <f>IF(მონაცემები!$I275&lt;&gt;"არ დაწყებულა",((BA$1&gt;მონაცემები!$I275)*OR(მონაცემები!$AF275&gt;BA$1,მონაცემები!$AF275="")*((BA$1-მონაცემები!$I275)/365)),0)</f>
        <v>0</v>
      </c>
      <c r="BB275" s="8">
        <f>IF(მონაცემები!$I275&lt;&gt;"არ დაწყებულა",((BB$1&gt;მონაცემები!$I275)*OR(მონაცემები!$AF275&gt;BB$1,მონაცემები!$AF275="")*((BB$1-მონაცემები!$I275)/365)),0)</f>
        <v>0</v>
      </c>
      <c r="BC275" s="8">
        <f>IF(მონაცემები!$I275&lt;&gt;"არ დაწყებულა",((BC$1&gt;მონაცემები!$I275)*OR(მონაცემები!$AF275&gt;BC$1,მონაცემები!$AF275="")*((BC$1-მონაცემები!$I275)/365)),0)</f>
        <v>0</v>
      </c>
      <c r="BD275" s="8">
        <f>IF(მონაცემები!$I275&lt;&gt;"არ დაწყებულა",((BD$1&gt;მონაცემები!$I275)*OR(მონაცემები!$AF275&gt;BD$1,მონაცემები!$AF275="")*((BD$1-მონაცემები!$I275)/365)),0)</f>
        <v>0</v>
      </c>
    </row>
    <row r="276" spans="1:56">
      <c r="B276" s="8">
        <f>IF(მონაცემები!$I276&lt;&gt;"არ დაწყებულა",((B$1&gt;მონაცემები!$I276)*OR(მონაცემები!$AF276&gt;B$1,მონაცემები!$AF276="")*((B$1-მონაცემები!$I276)/365)),0)</f>
        <v>0</v>
      </c>
      <c r="C276" s="8">
        <f>IF(მონაცემები!$I276&lt;&gt;"არ დაწყებულა",((C$1&gt;მონაცემები!$I276)*OR(მონაცემები!$AF276&gt;C$1,მონაცემები!$AF276="")*((C$1-მონაცემები!$I276)/365)),0)</f>
        <v>0</v>
      </c>
      <c r="D276" s="8">
        <f>IF(მონაცემები!$I276&lt;&gt;"არ დაწყებულა",((D$1&gt;მონაცემები!$I276)*OR(მონაცემები!$AF276&gt;D$1,მონაცემები!$AF276="")*((D$1-მონაცემები!$I276)/365)),0)</f>
        <v>0</v>
      </c>
      <c r="E276" s="8">
        <f>IF(მონაცემები!$I276&lt;&gt;"არ დაწყებულა",((E$1&gt;მონაცემები!$I276)*OR(მონაცემები!$AF276&gt;E$1,მონაცემები!$AF276="")*((E$1-მონაცემები!$I276)/365)),0)</f>
        <v>0</v>
      </c>
      <c r="F276" s="8">
        <f>IF(მონაცემები!$I276&lt;&gt;"არ დაწყებულა",((F$1&gt;მონაცემები!$I276)*OR(მონაცემები!$AF276&gt;F$1,მონაცემები!$AF276="")*((F$1-მონაცემები!$I276)/365)),0)</f>
        <v>0</v>
      </c>
      <c r="G276" s="8">
        <f>IF(მონაცემები!$I276&lt;&gt;"არ დაწყებულა",((G$1&gt;მონაცემები!$I276)*OR(მონაცემები!$AF276&gt;G$1,მონაცემები!$AF276="")*((G$1-მონაცემები!$I276)/365)),0)</f>
        <v>0</v>
      </c>
      <c r="H276" s="8">
        <f>IF(მონაცემები!$I276&lt;&gt;"არ დაწყებულა",((H$1&gt;მონაცემები!$I276)*OR(მონაცემები!$AF276&gt;H$1,მონაცემები!$AF276="")*((H$1-მონაცემები!$I276)/365)),0)</f>
        <v>0</v>
      </c>
      <c r="I276" s="8">
        <f>IF(მონაცემები!$I276&lt;&gt;"არ დაწყებულა",((I$1&gt;მონაცემები!$I276)*OR(მონაცემები!$AF276&gt;I$1,მონაცემები!$AF276="")*((I$1-მონაცემები!$I276)/365)),0)</f>
        <v>0</v>
      </c>
      <c r="J276" s="8">
        <f>IF(მონაცემები!$I276&lt;&gt;"არ დაწყებულა",((J$1&gt;მონაცემები!$I276)*OR(მონაცემები!$AF276&gt;J$1,მონაცემები!$AF276="")*((J$1-მონაცემები!$I276)/365)),0)</f>
        <v>0</v>
      </c>
      <c r="K276" s="8">
        <f>IF(მონაცემები!$I276&lt;&gt;"არ დაწყებულა",((K$1&gt;მონაცემები!$I276)*OR(მონაცემები!$AF276&gt;K$1,მონაცემები!$AF276="")*((K$1-მონაცემები!$I276)/365)),0)</f>
        <v>0</v>
      </c>
      <c r="L276" s="8">
        <f>IF(მონაცემები!$I276&lt;&gt;"არ დაწყებულა",((L$1&gt;მონაცემები!$I276)*OR(მონაცემები!$AF276&gt;L$1,მონაცემები!$AF276="")*((L$1-მონაცემები!$I276)/365)),0)</f>
        <v>0</v>
      </c>
      <c r="M276" s="8">
        <f>IF(მონაცემები!$I276&lt;&gt;"არ დაწყებულა",((M$1&gt;მონაცემები!$I276)*OR(მონაცემები!$AF276&gt;M$1,მონაცემები!$AF276="")*((M$1-მონაცემები!$I276)/365)),0)</f>
        <v>0</v>
      </c>
      <c r="N276" s="8">
        <f>IF(მონაცემები!$I276&lt;&gt;"არ დაწყებულა",((N$1&gt;მონაცემები!$I276)*OR(მონაცემები!$AF276&gt;N$1,მონაცემები!$AF276="")*((N$1-მონაცემები!$I276)/365)),0)</f>
        <v>0</v>
      </c>
      <c r="O276" s="8">
        <f>IF(მონაცემები!$I276&lt;&gt;"არ დაწყებულა",((O$1&gt;მონაცემები!$I276)*OR(მონაცემები!$AF276&gt;O$1,მონაცემები!$AF276="")*((O$1-მონაცემები!$I276)/365)),0)</f>
        <v>0</v>
      </c>
      <c r="P276" s="8">
        <f>IF(მონაცემები!$I276&lt;&gt;"არ დაწყებულა",((P$1&gt;მონაცემები!$I276)*OR(მონაცემები!$AF276&gt;P$1,მონაცემები!$AF276="")*((P$1-მონაცემები!$I276)/365)),0)</f>
        <v>0</v>
      </c>
      <c r="Q276" s="8">
        <f>IF(მონაცემები!$I276&lt;&gt;"არ დაწყებულა",((Q$1&gt;მონაცემები!$I276)*OR(მონაცემები!$AF276&gt;Q$1,მონაცემები!$AF276="")*((Q$1-მონაცემები!$I276)/365)),0)</f>
        <v>0</v>
      </c>
      <c r="R276" s="8">
        <f>IF(მონაცემები!$I276&lt;&gt;"არ დაწყებულა",((R$1&gt;მონაცემები!$I276)*OR(მონაცემები!$AF276&gt;R$1,მონაცემები!$AF276="")*((R$1-მონაცემები!$I276)/365)),0)</f>
        <v>0</v>
      </c>
      <c r="S276" s="8">
        <f>IF(მონაცემები!$I276&lt;&gt;"არ დაწყებულა",((S$1&gt;მონაცემები!$I276)*OR(მონაცემები!$AF276&gt;S$1,მონაცემები!$AF276="")*((S$1-მონაცემები!$I276)/365)),0)</f>
        <v>0</v>
      </c>
      <c r="T276" s="8">
        <f>IF(მონაცემები!$I276&lt;&gt;"არ დაწყებულა",((T$1&gt;მონაცემები!$I276)*OR(მონაცემები!$AF276&gt;T$1,მონაცემები!$AF276="")*((T$1-მონაცემები!$I276)/365)),0)</f>
        <v>0</v>
      </c>
      <c r="U276" s="8">
        <f>IF(მონაცემები!$I276&lt;&gt;"არ დაწყებულა",((U$1&gt;მონაცემები!$I276)*OR(მონაცემები!$AF276&gt;U$1,მონაცემები!$AF276="")*((U$1-მონაცემები!$I276)/365)),0)</f>
        <v>0</v>
      </c>
      <c r="V276" s="8">
        <f>IF(მონაცემები!$I276&lt;&gt;"არ დაწყებულა",((V$1&gt;მონაცემები!$I276)*OR(მონაცემები!$AF276&gt;V$1,მონაცემები!$AF276="")*((V$1-მონაცემები!$I276)/365)),0)</f>
        <v>0</v>
      </c>
      <c r="W276" s="8">
        <f>IF(მონაცემები!$I276&lt;&gt;"არ დაწყებულა",((W$1&gt;მონაცემები!$I276)*OR(მონაცემები!$AF276&gt;W$1,მონაცემები!$AF276="")*((W$1-მონაცემები!$I276)/365)),0)</f>
        <v>0</v>
      </c>
      <c r="X276" s="8">
        <f>IF(მონაცემები!$I276&lt;&gt;"არ დაწყებულა",((X$1&gt;მონაცემები!$I276)*OR(მონაცემები!$AF276&gt;X$1,მონაცემები!$AF276="")*((X$1-მონაცემები!$I276)/365)),0)</f>
        <v>0</v>
      </c>
      <c r="Y276" s="8">
        <f>IF(მონაცემები!$I276&lt;&gt;"არ დაწყებულა",((Y$1&gt;მონაცემები!$I276)*OR(მონაცემები!$AF276&gt;Y$1,მონაცემები!$AF276="")*((Y$1-მონაცემები!$I276)/365)),0)</f>
        <v>0</v>
      </c>
      <c r="Z276" s="8">
        <f>IF(მონაცემები!$I276&lt;&gt;"არ დაწყებულა",((Z$1&gt;მონაცემები!$I276)*OR(მონაცემები!$AF276&gt;Z$1,მონაცემები!$AF276="")*((Z$1-მონაცემები!$I276)/365)),0)</f>
        <v>0</v>
      </c>
      <c r="AA276" s="8">
        <f>IF(მონაცემები!$I276&lt;&gt;"არ დაწყებულა",((AA$1&gt;მონაცემები!$I276)*OR(მონაცემები!$AF276&gt;AA$1,მონაცემები!$AF276="")*((AA$1-მონაცემები!$I276)/365)),0)</f>
        <v>0</v>
      </c>
      <c r="AB276" s="8">
        <f>IF(მონაცემები!$I276&lt;&gt;"არ დაწყებულა",((AB$1&gt;მონაცემები!$I276)*OR(მონაცემები!$AF276&gt;AB$1,მონაცემები!$AF276="")*((AB$1-მონაცემები!$I276)/365)),0)</f>
        <v>0</v>
      </c>
      <c r="AC276" s="8">
        <f>IF(მონაცემები!$I276&lt;&gt;"არ დაწყებულა",((AC$1&gt;მონაცემები!$I276)*OR(მონაცემები!$AF276&gt;AC$1,მონაცემები!$AF276="")*((AC$1-მონაცემები!$I276)/365)),0)</f>
        <v>0</v>
      </c>
      <c r="AD276" s="8">
        <f>IF(მონაცემები!$I276&lt;&gt;"არ დაწყებულა",((AD$1&gt;მონაცემები!$I276)*OR(მონაცემები!$AF276&gt;AD$1,მონაცემები!$AF276="")*((AD$1-მონაცემები!$I276)/365)),0)</f>
        <v>0</v>
      </c>
      <c r="AE276" s="8">
        <f>IF(მონაცემები!$I276&lt;&gt;"არ დაწყებულა",((AE$1&gt;მონაცემები!$I276)*OR(მონაცემები!$AF276&gt;AE$1,მონაცემები!$AF276="")*((AE$1-მონაცემები!$I276)/365)),0)</f>
        <v>0</v>
      </c>
      <c r="AF276" s="8">
        <f>IF(მონაცემები!$I276&lt;&gt;"არ დაწყებულა",((AF$1&gt;მონაცემები!$I276)*OR(მონაცემები!$AF276&gt;AF$1,მონაცემები!$AF276="")*((AF$1-მონაცემები!$I276)/365)),0)</f>
        <v>0</v>
      </c>
      <c r="AG276" s="8">
        <f>IF(მონაცემები!$I276&lt;&gt;"არ დაწყებულა",((AG$1&gt;მონაცემები!$I276)*OR(მონაცემები!$AF276&gt;AG$1,მონაცემები!$AF276="")*((AG$1-მონაცემები!$I276)/365)),0)</f>
        <v>0</v>
      </c>
      <c r="AH276" s="8">
        <f>IF(მონაცემები!$I276&lt;&gt;"არ დაწყებულა",((AH$1&gt;მონაცემები!$I276)*OR(მონაცემები!$AF276&gt;AH$1,მონაცემები!$AF276="")*((AH$1-მონაცემები!$I276)/365)),0)</f>
        <v>0</v>
      </c>
      <c r="AI276" s="8">
        <f>IF(მონაცემები!$I276&lt;&gt;"არ დაწყებულა",((AI$1&gt;მონაცემები!$I276)*OR(მონაცემები!$AF276&gt;AI$1,მონაცემები!$AF276="")*((AI$1-მონაცემები!$I276)/365)),0)</f>
        <v>0</v>
      </c>
      <c r="AJ276" s="8">
        <f>IF(მონაცემები!$I276&lt;&gt;"არ დაწყებულა",((AJ$1&gt;მონაცემები!$I276)*OR(მონაცემები!$AF276&gt;AJ$1,მონაცემები!$AF276="")*((AJ$1-მონაცემები!$I276)/365)),0)</f>
        <v>0</v>
      </c>
      <c r="AK276" s="8">
        <f>IF(მონაცემები!$I276&lt;&gt;"არ დაწყებულა",((AK$1&gt;მონაცემები!$I276)*OR(მონაცემები!$AF276&gt;AK$1,მონაცემები!$AF276="")*((AK$1-მონაცემები!$I276)/365)),0)</f>
        <v>0</v>
      </c>
      <c r="AL276" s="8">
        <f>IF(მონაცემები!$I276&lt;&gt;"არ დაწყებულა",((AL$1&gt;მონაცემები!$I276)*OR(მონაცემები!$AF276&gt;AL$1,მონაცემები!$AF276="")*((AL$1-მონაცემები!$I276)/365)),0)</f>
        <v>0</v>
      </c>
      <c r="AM276" s="8">
        <f>IF(მონაცემები!$I276&lt;&gt;"არ დაწყებულა",((AM$1&gt;მონაცემები!$I276)*OR(მონაცემები!$AF276&gt;AM$1,მონაცემები!$AF276="")*((AM$1-მონაცემები!$I276)/365)),0)</f>
        <v>0</v>
      </c>
      <c r="AN276" s="8">
        <f>IF(მონაცემები!$I276&lt;&gt;"არ დაწყებულა",((AN$1&gt;მონაცემები!$I276)*OR(მონაცემები!$AF276&gt;AN$1,მონაცემები!$AF276="")*((AN$1-მონაცემები!$I276)/365)),0)</f>
        <v>0</v>
      </c>
      <c r="AO276" s="8">
        <f>IF(მონაცემები!$I276&lt;&gt;"არ დაწყებულა",((AO$1&gt;მონაცემები!$I276)*OR(მონაცემები!$AF276&gt;AO$1,მონაცემები!$AF276="")*((AO$1-მონაცემები!$I276)/365)),0)</f>
        <v>0</v>
      </c>
      <c r="AP276" s="8">
        <f>IF(მონაცემები!$I276&lt;&gt;"არ დაწყებულა",((AP$1&gt;მონაცემები!$I276)*OR(მონაცემები!$AF276&gt;AP$1,მონაცემები!$AF276="")*((AP$1-მონაცემები!$I276)/365)),0)</f>
        <v>0</v>
      </c>
      <c r="AQ276" s="8">
        <f>IF(მონაცემები!$I276&lt;&gt;"არ დაწყებულა",((AQ$1&gt;მონაცემები!$I276)*OR(მონაცემები!$AF276&gt;AQ$1,მონაცემები!$AF276="")*((AQ$1-მონაცემები!$I276)/365)),0)</f>
        <v>0</v>
      </c>
      <c r="AR276" s="8">
        <f>IF(მონაცემები!$I276&lt;&gt;"არ დაწყებულა",((AR$1&gt;მონაცემები!$I276)*OR(მონაცემები!$AF276&gt;AR$1,მონაცემები!$AF276="")*((AR$1-მონაცემები!$I276)/365)),0)</f>
        <v>0</v>
      </c>
      <c r="AS276" s="8">
        <f>IF(მონაცემები!$I276&lt;&gt;"არ დაწყებულა",((AS$1&gt;მონაცემები!$I276)*OR(მონაცემები!$AF276&gt;AS$1,მონაცემები!$AF276="")*((AS$1-მონაცემები!$I276)/365)),0)</f>
        <v>0</v>
      </c>
      <c r="AT276" s="8">
        <f>IF(მონაცემები!$I276&lt;&gt;"არ დაწყებულა",((AT$1&gt;მონაცემები!$I276)*OR(მონაცემები!$AF276&gt;AT$1,მონაცემები!$AF276="")*((AT$1-მონაცემები!$I276)/365)),0)</f>
        <v>0</v>
      </c>
      <c r="AU276" s="8">
        <f>IF(მონაცემები!$I276&lt;&gt;"არ დაწყებულა",((AU$1&gt;მონაცემები!$I276)*OR(მონაცემები!$AF276&gt;AU$1,მონაცემები!$AF276="")*((AU$1-მონაცემები!$I276)/365)),0)</f>
        <v>0</v>
      </c>
      <c r="AV276" s="8">
        <f>IF(მონაცემები!$I276&lt;&gt;"არ დაწყებულა",((AV$1&gt;მონაცემები!$I276)*OR(მონაცემები!$AF276&gt;AV$1,მონაცემები!$AF276="")*((AV$1-მონაცემები!$I276)/365)),0)</f>
        <v>0</v>
      </c>
      <c r="AW276" s="8">
        <f>IF(მონაცემები!$I276&lt;&gt;"არ დაწყებულა",((AW$1&gt;მონაცემები!$I276)*OR(მონაცემები!$AF276&gt;AW$1,მონაცემები!$AF276="")*((AW$1-მონაცემები!$I276)/365)),0)</f>
        <v>0</v>
      </c>
      <c r="AX276" s="8">
        <f>IF(მონაცემები!$I276&lt;&gt;"არ დაწყებულა",((AX$1&gt;მონაცემები!$I276)*OR(მონაცემები!$AF276&gt;AX$1,მონაცემები!$AF276="")*((AX$1-მონაცემები!$I276)/365)),0)</f>
        <v>0</v>
      </c>
      <c r="AY276" s="8">
        <f>IF(მონაცემები!$I276&lt;&gt;"არ დაწყებულა",((AY$1&gt;მონაცემები!$I276)*OR(მონაცემები!$AF276&gt;AY$1,მონაცემები!$AF276="")*((AY$1-მონაცემები!$I276)/365)),0)</f>
        <v>0</v>
      </c>
      <c r="AZ276" s="8">
        <f>IF(მონაცემები!$I276&lt;&gt;"არ დაწყებულა",((AZ$1&gt;მონაცემები!$I276)*OR(მონაცემები!$AF276&gt;AZ$1,მონაცემები!$AF276="")*((AZ$1-მონაცემები!$I276)/365)),0)</f>
        <v>0</v>
      </c>
      <c r="BA276" s="8">
        <f>IF(მონაცემები!$I276&lt;&gt;"არ დაწყებულა",((BA$1&gt;მონაცემები!$I276)*OR(მონაცემები!$AF276&gt;BA$1,მონაცემები!$AF276="")*((BA$1-მონაცემები!$I276)/365)),0)</f>
        <v>0</v>
      </c>
      <c r="BB276" s="8">
        <f>IF(მონაცემები!$I276&lt;&gt;"არ დაწყებულა",((BB$1&gt;მონაცემები!$I276)*OR(მონაცემები!$AF276&gt;BB$1,მონაცემები!$AF276="")*((BB$1-მონაცემები!$I276)/365)),0)</f>
        <v>0</v>
      </c>
      <c r="BC276" s="8">
        <f>IF(მონაცემები!$I276&lt;&gt;"არ დაწყებულა",((BC$1&gt;მონაცემები!$I276)*OR(მონაცემები!$AF276&gt;BC$1,მონაცემები!$AF276="")*((BC$1-მონაცემები!$I276)/365)),0)</f>
        <v>0</v>
      </c>
      <c r="BD276" s="8">
        <f>IF(მონაცემები!$I276&lt;&gt;"არ დაწყებულა",((BD$1&gt;მონაცემები!$I276)*OR(მონაცემები!$AF276&gt;BD$1,მონაცემები!$AF276="")*((BD$1-მონაცემები!$I276)/365)),0)</f>
        <v>0</v>
      </c>
    </row>
    <row r="277" spans="1:56">
      <c r="B277" s="8">
        <f>IF(მონაცემები!$I277&lt;&gt;"არ დაწყებულა",((B$1&gt;მონაცემები!$I277)*OR(მონაცემები!$AF277&gt;B$1,მონაცემები!$AF277="")*((B$1-მონაცემები!$I277)/365)),0)</f>
        <v>0</v>
      </c>
      <c r="C277" s="8">
        <f>IF(მონაცემები!$I277&lt;&gt;"არ დაწყებულა",((C$1&gt;მონაცემები!$I277)*OR(მონაცემები!$AF277&gt;C$1,მონაცემები!$AF277="")*((C$1-მონაცემები!$I277)/365)),0)</f>
        <v>0</v>
      </c>
      <c r="D277" s="8">
        <f>IF(მონაცემები!$I277&lt;&gt;"არ დაწყებულა",((D$1&gt;მონაცემები!$I277)*OR(მონაცემები!$AF277&gt;D$1,მონაცემები!$AF277="")*((D$1-მონაცემები!$I277)/365)),0)</f>
        <v>0</v>
      </c>
      <c r="E277" s="8">
        <f>IF(მონაცემები!$I277&lt;&gt;"არ დაწყებულა",((E$1&gt;მონაცემები!$I277)*OR(მონაცემები!$AF277&gt;E$1,მონაცემები!$AF277="")*((E$1-მონაცემები!$I277)/365)),0)</f>
        <v>0</v>
      </c>
      <c r="F277" s="8">
        <f>IF(მონაცემები!$I277&lt;&gt;"არ დაწყებულა",((F$1&gt;მონაცემები!$I277)*OR(მონაცემები!$AF277&gt;F$1,მონაცემები!$AF277="")*((F$1-მონაცემები!$I277)/365)),0)</f>
        <v>0</v>
      </c>
      <c r="G277" s="8">
        <f>IF(მონაცემები!$I277&lt;&gt;"არ დაწყებულა",((G$1&gt;მონაცემები!$I277)*OR(მონაცემები!$AF277&gt;G$1,მონაცემები!$AF277="")*((G$1-მონაცემები!$I277)/365)),0)</f>
        <v>0</v>
      </c>
      <c r="H277" s="8">
        <f>IF(მონაცემები!$I277&lt;&gt;"არ დაწყებულა",((H$1&gt;მონაცემები!$I277)*OR(მონაცემები!$AF277&gt;H$1,მონაცემები!$AF277="")*((H$1-მონაცემები!$I277)/365)),0)</f>
        <v>0</v>
      </c>
      <c r="I277" s="8">
        <f>IF(მონაცემები!$I277&lt;&gt;"არ დაწყებულა",((I$1&gt;მონაცემები!$I277)*OR(მონაცემები!$AF277&gt;I$1,მონაცემები!$AF277="")*((I$1-მონაცემები!$I277)/365)),0)</f>
        <v>0</v>
      </c>
      <c r="J277" s="8">
        <f>IF(მონაცემები!$I277&lt;&gt;"არ დაწყებულა",((J$1&gt;მონაცემები!$I277)*OR(მონაცემები!$AF277&gt;J$1,მონაცემები!$AF277="")*((J$1-მონაცემები!$I277)/365)),0)</f>
        <v>0</v>
      </c>
      <c r="K277" s="8">
        <f>IF(მონაცემები!$I277&lt;&gt;"არ დაწყებულა",((K$1&gt;მონაცემები!$I277)*OR(მონაცემები!$AF277&gt;K$1,მონაცემები!$AF277="")*((K$1-მონაცემები!$I277)/365)),0)</f>
        <v>0</v>
      </c>
      <c r="L277" s="8">
        <f>IF(მონაცემები!$I277&lt;&gt;"არ დაწყებულა",((L$1&gt;მონაცემები!$I277)*OR(მონაცემები!$AF277&gt;L$1,მონაცემები!$AF277="")*((L$1-მონაცემები!$I277)/365)),0)</f>
        <v>0</v>
      </c>
      <c r="M277" s="8">
        <f>IF(მონაცემები!$I277&lt;&gt;"არ დაწყებულა",((M$1&gt;მონაცემები!$I277)*OR(მონაცემები!$AF277&gt;M$1,მონაცემები!$AF277="")*((M$1-მონაცემები!$I277)/365)),0)</f>
        <v>0</v>
      </c>
      <c r="N277" s="8">
        <f>IF(მონაცემები!$I277&lt;&gt;"არ დაწყებულა",((N$1&gt;მონაცემები!$I277)*OR(მონაცემები!$AF277&gt;N$1,მონაცემები!$AF277="")*((N$1-მონაცემები!$I277)/365)),0)</f>
        <v>0</v>
      </c>
      <c r="O277" s="8">
        <f>IF(მონაცემები!$I277&lt;&gt;"არ დაწყებულა",((O$1&gt;მონაცემები!$I277)*OR(მონაცემები!$AF277&gt;O$1,მონაცემები!$AF277="")*((O$1-მონაცემები!$I277)/365)),0)</f>
        <v>0</v>
      </c>
      <c r="P277" s="8">
        <f>IF(მონაცემები!$I277&lt;&gt;"არ დაწყებულა",((P$1&gt;მონაცემები!$I277)*OR(მონაცემები!$AF277&gt;P$1,მონაცემები!$AF277="")*((P$1-მონაცემები!$I277)/365)),0)</f>
        <v>0</v>
      </c>
      <c r="Q277" s="8">
        <f>IF(მონაცემები!$I277&lt;&gt;"არ დაწყებულა",((Q$1&gt;მონაცემები!$I277)*OR(მონაცემები!$AF277&gt;Q$1,მონაცემები!$AF277="")*((Q$1-მონაცემები!$I277)/365)),0)</f>
        <v>0</v>
      </c>
      <c r="R277" s="8">
        <f>IF(მონაცემები!$I277&lt;&gt;"არ დაწყებულა",((R$1&gt;მონაცემები!$I277)*OR(მონაცემები!$AF277&gt;R$1,მონაცემები!$AF277="")*((R$1-მონაცემები!$I277)/365)),0)</f>
        <v>0</v>
      </c>
      <c r="S277" s="8">
        <f>IF(მონაცემები!$I277&lt;&gt;"არ დაწყებულა",((S$1&gt;მონაცემები!$I277)*OR(მონაცემები!$AF277&gt;S$1,მონაცემები!$AF277="")*((S$1-მონაცემები!$I277)/365)),0)</f>
        <v>0</v>
      </c>
      <c r="T277" s="8">
        <f>IF(მონაცემები!$I277&lt;&gt;"არ დაწყებულა",((T$1&gt;მონაცემები!$I277)*OR(მონაცემები!$AF277&gt;T$1,მონაცემები!$AF277="")*((T$1-მონაცემები!$I277)/365)),0)</f>
        <v>0</v>
      </c>
      <c r="U277" s="8">
        <f>IF(მონაცემები!$I277&lt;&gt;"არ დაწყებულა",((U$1&gt;მონაცემები!$I277)*OR(მონაცემები!$AF277&gt;U$1,მონაცემები!$AF277="")*((U$1-მონაცემები!$I277)/365)),0)</f>
        <v>0</v>
      </c>
      <c r="V277" s="8">
        <f>IF(მონაცემები!$I277&lt;&gt;"არ დაწყებულა",((V$1&gt;მონაცემები!$I277)*OR(მონაცემები!$AF277&gt;V$1,მონაცემები!$AF277="")*((V$1-მონაცემები!$I277)/365)),0)</f>
        <v>0</v>
      </c>
      <c r="W277" s="8">
        <f>IF(მონაცემები!$I277&lt;&gt;"არ დაწყებულა",((W$1&gt;მონაცემები!$I277)*OR(მონაცემები!$AF277&gt;W$1,მონაცემები!$AF277="")*((W$1-მონაცემები!$I277)/365)),0)</f>
        <v>0</v>
      </c>
      <c r="X277" s="8">
        <f>IF(მონაცემები!$I277&lt;&gt;"არ დაწყებულა",((X$1&gt;მონაცემები!$I277)*OR(მონაცემები!$AF277&gt;X$1,მონაცემები!$AF277="")*((X$1-მონაცემები!$I277)/365)),0)</f>
        <v>0</v>
      </c>
      <c r="Y277" s="8">
        <f>IF(მონაცემები!$I277&lt;&gt;"არ დაწყებულა",((Y$1&gt;მონაცემები!$I277)*OR(მონაცემები!$AF277&gt;Y$1,მონაცემები!$AF277="")*((Y$1-მონაცემები!$I277)/365)),0)</f>
        <v>0</v>
      </c>
      <c r="Z277" s="8">
        <f>IF(მონაცემები!$I277&lt;&gt;"არ დაწყებულა",((Z$1&gt;მონაცემები!$I277)*OR(მონაცემები!$AF277&gt;Z$1,მონაცემები!$AF277="")*((Z$1-მონაცემები!$I277)/365)),0)</f>
        <v>0</v>
      </c>
      <c r="AA277" s="8">
        <f>IF(მონაცემები!$I277&lt;&gt;"არ დაწყებულა",((AA$1&gt;მონაცემები!$I277)*OR(მონაცემები!$AF277&gt;AA$1,მონაცემები!$AF277="")*((AA$1-მონაცემები!$I277)/365)),0)</f>
        <v>0</v>
      </c>
      <c r="AB277" s="8">
        <f>IF(მონაცემები!$I277&lt;&gt;"არ დაწყებულა",((AB$1&gt;მონაცემები!$I277)*OR(მონაცემები!$AF277&gt;AB$1,მონაცემები!$AF277="")*((AB$1-მონაცემები!$I277)/365)),0)</f>
        <v>0</v>
      </c>
      <c r="AC277" s="8">
        <f>IF(მონაცემები!$I277&lt;&gt;"არ დაწყებულა",((AC$1&gt;მონაცემები!$I277)*OR(მონაცემები!$AF277&gt;AC$1,მონაცემები!$AF277="")*((AC$1-მონაცემები!$I277)/365)),0)</f>
        <v>0</v>
      </c>
      <c r="AD277" s="8">
        <f>IF(მონაცემები!$I277&lt;&gt;"არ დაწყებულა",((AD$1&gt;მონაცემები!$I277)*OR(მონაცემები!$AF277&gt;AD$1,მონაცემები!$AF277="")*((AD$1-მონაცემები!$I277)/365)),0)</f>
        <v>0</v>
      </c>
      <c r="AE277" s="8">
        <f>IF(მონაცემები!$I277&lt;&gt;"არ დაწყებულა",((AE$1&gt;მონაცემები!$I277)*OR(მონაცემები!$AF277&gt;AE$1,მონაცემები!$AF277="")*((AE$1-მონაცემები!$I277)/365)),0)</f>
        <v>0</v>
      </c>
      <c r="AF277" s="8">
        <f>IF(მონაცემები!$I277&lt;&gt;"არ დაწყებულა",((AF$1&gt;მონაცემები!$I277)*OR(მონაცემები!$AF277&gt;AF$1,მონაცემები!$AF277="")*((AF$1-მონაცემები!$I277)/365)),0)</f>
        <v>0</v>
      </c>
      <c r="AG277" s="8">
        <f>IF(მონაცემები!$I277&lt;&gt;"არ დაწყებულა",((AG$1&gt;მონაცემები!$I277)*OR(მონაცემები!$AF277&gt;AG$1,მონაცემები!$AF277="")*((AG$1-მონაცემები!$I277)/365)),0)</f>
        <v>0</v>
      </c>
      <c r="AH277" s="8">
        <f>IF(მონაცემები!$I277&lt;&gt;"არ დაწყებულა",((AH$1&gt;მონაცემები!$I277)*OR(მონაცემები!$AF277&gt;AH$1,მონაცემები!$AF277="")*((AH$1-მონაცემები!$I277)/365)),0)</f>
        <v>0</v>
      </c>
      <c r="AI277" s="8">
        <f>IF(მონაცემები!$I277&lt;&gt;"არ დაწყებულა",((AI$1&gt;მონაცემები!$I277)*OR(მონაცემები!$AF277&gt;AI$1,მონაცემები!$AF277="")*((AI$1-მონაცემები!$I277)/365)),0)</f>
        <v>0</v>
      </c>
      <c r="AJ277" s="8">
        <f>IF(მონაცემები!$I277&lt;&gt;"არ დაწყებულა",((AJ$1&gt;მონაცემები!$I277)*OR(მონაცემები!$AF277&gt;AJ$1,მონაცემები!$AF277="")*((AJ$1-მონაცემები!$I277)/365)),0)</f>
        <v>0</v>
      </c>
      <c r="AK277" s="8">
        <f>IF(მონაცემები!$I277&lt;&gt;"არ დაწყებულა",((AK$1&gt;მონაცემები!$I277)*OR(მონაცემები!$AF277&gt;AK$1,მონაცემები!$AF277="")*((AK$1-მონაცემები!$I277)/365)),0)</f>
        <v>0</v>
      </c>
      <c r="AL277" s="8">
        <f>IF(მონაცემები!$I277&lt;&gt;"არ დაწყებულა",((AL$1&gt;მონაცემები!$I277)*OR(მონაცემები!$AF277&gt;AL$1,მონაცემები!$AF277="")*((AL$1-მონაცემები!$I277)/365)),0)</f>
        <v>0</v>
      </c>
      <c r="AM277" s="8">
        <f>IF(მონაცემები!$I277&lt;&gt;"არ დაწყებულა",((AM$1&gt;მონაცემები!$I277)*OR(მონაცემები!$AF277&gt;AM$1,მონაცემები!$AF277="")*((AM$1-მონაცემები!$I277)/365)),0)</f>
        <v>0</v>
      </c>
      <c r="AN277" s="8">
        <f>IF(მონაცემები!$I277&lt;&gt;"არ დაწყებულა",((AN$1&gt;მონაცემები!$I277)*OR(მონაცემები!$AF277&gt;AN$1,მონაცემები!$AF277="")*((AN$1-მონაცემები!$I277)/365)),0)</f>
        <v>0</v>
      </c>
      <c r="AO277" s="8">
        <f>IF(მონაცემები!$I277&lt;&gt;"არ დაწყებულა",((AO$1&gt;მონაცემები!$I277)*OR(მონაცემები!$AF277&gt;AO$1,მონაცემები!$AF277="")*((AO$1-მონაცემები!$I277)/365)),0)</f>
        <v>0</v>
      </c>
      <c r="AP277" s="8">
        <f>IF(მონაცემები!$I277&lt;&gt;"არ დაწყებულა",((AP$1&gt;მონაცემები!$I277)*OR(მონაცემები!$AF277&gt;AP$1,მონაცემები!$AF277="")*((AP$1-მონაცემები!$I277)/365)),0)</f>
        <v>0</v>
      </c>
      <c r="AQ277" s="8">
        <f>IF(მონაცემები!$I277&lt;&gt;"არ დაწყებულა",((AQ$1&gt;მონაცემები!$I277)*OR(მონაცემები!$AF277&gt;AQ$1,მონაცემები!$AF277="")*((AQ$1-მონაცემები!$I277)/365)),0)</f>
        <v>0</v>
      </c>
      <c r="AR277" s="8">
        <f>IF(მონაცემები!$I277&lt;&gt;"არ დაწყებულა",((AR$1&gt;მონაცემები!$I277)*OR(მონაცემები!$AF277&gt;AR$1,მონაცემები!$AF277="")*((AR$1-მონაცემები!$I277)/365)),0)</f>
        <v>0</v>
      </c>
      <c r="AS277" s="8">
        <f>IF(მონაცემები!$I277&lt;&gt;"არ დაწყებულა",((AS$1&gt;მონაცემები!$I277)*OR(მონაცემები!$AF277&gt;AS$1,მონაცემები!$AF277="")*((AS$1-მონაცემები!$I277)/365)),0)</f>
        <v>0</v>
      </c>
      <c r="AT277" s="8">
        <f>IF(მონაცემები!$I277&lt;&gt;"არ დაწყებულა",((AT$1&gt;მონაცემები!$I277)*OR(მონაცემები!$AF277&gt;AT$1,მონაცემები!$AF277="")*((AT$1-მონაცემები!$I277)/365)),0)</f>
        <v>0</v>
      </c>
      <c r="AU277" s="8">
        <f>IF(მონაცემები!$I277&lt;&gt;"არ დაწყებულა",((AU$1&gt;მონაცემები!$I277)*OR(მონაცემები!$AF277&gt;AU$1,მონაცემები!$AF277="")*((AU$1-მონაცემები!$I277)/365)),0)</f>
        <v>0</v>
      </c>
      <c r="AV277" s="8">
        <f>IF(მონაცემები!$I277&lt;&gt;"არ დაწყებულა",((AV$1&gt;მონაცემები!$I277)*OR(მონაცემები!$AF277&gt;AV$1,მონაცემები!$AF277="")*((AV$1-მონაცემები!$I277)/365)),0)</f>
        <v>0</v>
      </c>
      <c r="AW277" s="8">
        <f>IF(მონაცემები!$I277&lt;&gt;"არ დაწყებულა",((AW$1&gt;მონაცემები!$I277)*OR(მონაცემები!$AF277&gt;AW$1,მონაცემები!$AF277="")*((AW$1-მონაცემები!$I277)/365)),0)</f>
        <v>0</v>
      </c>
      <c r="AX277" s="8">
        <f>IF(მონაცემები!$I277&lt;&gt;"არ დაწყებულა",((AX$1&gt;მონაცემები!$I277)*OR(მონაცემები!$AF277&gt;AX$1,მონაცემები!$AF277="")*((AX$1-მონაცემები!$I277)/365)),0)</f>
        <v>0</v>
      </c>
      <c r="AY277" s="8">
        <f>IF(მონაცემები!$I277&lt;&gt;"არ დაწყებულა",((AY$1&gt;მონაცემები!$I277)*OR(მონაცემები!$AF277&gt;AY$1,მონაცემები!$AF277="")*((AY$1-მონაცემები!$I277)/365)),0)</f>
        <v>0</v>
      </c>
      <c r="AZ277" s="8">
        <f>IF(მონაცემები!$I277&lt;&gt;"არ დაწყებულა",((AZ$1&gt;მონაცემები!$I277)*OR(მონაცემები!$AF277&gt;AZ$1,მონაცემები!$AF277="")*((AZ$1-მონაცემები!$I277)/365)),0)</f>
        <v>0</v>
      </c>
      <c r="BA277" s="8">
        <f>IF(მონაცემები!$I277&lt;&gt;"არ დაწყებულა",((BA$1&gt;მონაცემები!$I277)*OR(მონაცემები!$AF277&gt;BA$1,მონაცემები!$AF277="")*((BA$1-მონაცემები!$I277)/365)),0)</f>
        <v>0</v>
      </c>
      <c r="BB277" s="8">
        <f>IF(მონაცემები!$I277&lt;&gt;"არ დაწყებულა",((BB$1&gt;მონაცემები!$I277)*OR(მონაცემები!$AF277&gt;BB$1,მონაცემები!$AF277="")*((BB$1-მონაცემები!$I277)/365)),0)</f>
        <v>0</v>
      </c>
      <c r="BC277" s="8">
        <f>IF(მონაცემები!$I277&lt;&gt;"არ დაწყებულა",((BC$1&gt;მონაცემები!$I277)*OR(მონაცემები!$AF277&gt;BC$1,მონაცემები!$AF277="")*((BC$1-მონაცემები!$I277)/365)),0)</f>
        <v>0</v>
      </c>
      <c r="BD277" s="8">
        <f>IF(მონაცემები!$I277&lt;&gt;"არ დაწყებულა",((BD$1&gt;მონაცემები!$I277)*OR(მონაცემები!$AF277&gt;BD$1,მონაცემები!$AF277="")*((BD$1-მონაცემები!$I277)/365)),0)</f>
        <v>0</v>
      </c>
    </row>
    <row r="278" spans="1:56">
      <c r="B278" s="8">
        <f>IF(მონაცემები!$I278&lt;&gt;"არ დაწყებულა",((B$1&gt;მონაცემები!$I278)*OR(მონაცემები!$AF278&gt;B$1,მონაცემები!$AF278="")*((B$1-მონაცემები!$I278)/365)),0)</f>
        <v>0</v>
      </c>
      <c r="C278" s="8">
        <f>IF(მონაცემები!$I278&lt;&gt;"არ დაწყებულა",((C$1&gt;მონაცემები!$I278)*OR(მონაცემები!$AF278&gt;C$1,მონაცემები!$AF278="")*((C$1-მონაცემები!$I278)/365)),0)</f>
        <v>0</v>
      </c>
      <c r="D278" s="8">
        <f>IF(მონაცემები!$I278&lt;&gt;"არ დაწყებულა",((D$1&gt;მონაცემები!$I278)*OR(მონაცემები!$AF278&gt;D$1,მონაცემები!$AF278="")*((D$1-მონაცემები!$I278)/365)),0)</f>
        <v>0</v>
      </c>
      <c r="E278" s="8">
        <f>IF(მონაცემები!$I278&lt;&gt;"არ დაწყებულა",((E$1&gt;მონაცემები!$I278)*OR(მონაცემები!$AF278&gt;E$1,მონაცემები!$AF278="")*((E$1-მონაცემები!$I278)/365)),0)</f>
        <v>0</v>
      </c>
      <c r="F278" s="8">
        <f>IF(მონაცემები!$I278&lt;&gt;"არ დაწყებულა",((F$1&gt;მონაცემები!$I278)*OR(მონაცემები!$AF278&gt;F$1,მონაცემები!$AF278="")*((F$1-მონაცემები!$I278)/365)),0)</f>
        <v>0</v>
      </c>
      <c r="G278" s="8">
        <f>IF(მონაცემები!$I278&lt;&gt;"არ დაწყებულა",((G$1&gt;მონაცემები!$I278)*OR(მონაცემები!$AF278&gt;G$1,მონაცემები!$AF278="")*((G$1-მონაცემები!$I278)/365)),0)</f>
        <v>0</v>
      </c>
      <c r="H278" s="8">
        <f>IF(მონაცემები!$I278&lt;&gt;"არ დაწყებულა",((H$1&gt;მონაცემები!$I278)*OR(მონაცემები!$AF278&gt;H$1,მონაცემები!$AF278="")*((H$1-მონაცემები!$I278)/365)),0)</f>
        <v>0</v>
      </c>
      <c r="I278" s="8">
        <f>IF(მონაცემები!$I278&lt;&gt;"არ დაწყებულა",((I$1&gt;მონაცემები!$I278)*OR(მონაცემები!$AF278&gt;I$1,მონაცემები!$AF278="")*((I$1-მონაცემები!$I278)/365)),0)</f>
        <v>0</v>
      </c>
      <c r="J278" s="8">
        <f>IF(მონაცემები!$I278&lt;&gt;"არ დაწყებულა",((J$1&gt;მონაცემები!$I278)*OR(მონაცემები!$AF278&gt;J$1,მონაცემები!$AF278="")*((J$1-მონაცემები!$I278)/365)),0)</f>
        <v>0</v>
      </c>
      <c r="K278" s="8">
        <f>IF(მონაცემები!$I278&lt;&gt;"არ დაწყებულა",((K$1&gt;მონაცემები!$I278)*OR(მონაცემები!$AF278&gt;K$1,მონაცემები!$AF278="")*((K$1-მონაცემები!$I278)/365)),0)</f>
        <v>0</v>
      </c>
      <c r="L278" s="8">
        <f>IF(მონაცემები!$I278&lt;&gt;"არ დაწყებულა",((L$1&gt;მონაცემები!$I278)*OR(მონაცემები!$AF278&gt;L$1,მონაცემები!$AF278="")*((L$1-მონაცემები!$I278)/365)),0)</f>
        <v>0</v>
      </c>
      <c r="M278" s="8">
        <f>IF(მონაცემები!$I278&lt;&gt;"არ დაწყებულა",((M$1&gt;მონაცემები!$I278)*OR(მონაცემები!$AF278&gt;M$1,მონაცემები!$AF278="")*((M$1-მონაცემები!$I278)/365)),0)</f>
        <v>0</v>
      </c>
      <c r="N278" s="8">
        <f>IF(მონაცემები!$I278&lt;&gt;"არ დაწყებულა",((N$1&gt;მონაცემები!$I278)*OR(მონაცემები!$AF278&gt;N$1,მონაცემები!$AF278="")*((N$1-მონაცემები!$I278)/365)),0)</f>
        <v>0</v>
      </c>
      <c r="O278" s="8">
        <f>IF(მონაცემები!$I278&lt;&gt;"არ დაწყებულა",((O$1&gt;მონაცემები!$I278)*OR(მონაცემები!$AF278&gt;O$1,მონაცემები!$AF278="")*((O$1-მონაცემები!$I278)/365)),0)</f>
        <v>0</v>
      </c>
      <c r="P278" s="8">
        <f>IF(მონაცემები!$I278&lt;&gt;"არ დაწყებულა",((P$1&gt;მონაცემები!$I278)*OR(მონაცემები!$AF278&gt;P$1,მონაცემები!$AF278="")*((P$1-მონაცემები!$I278)/365)),0)</f>
        <v>0</v>
      </c>
      <c r="Q278" s="8">
        <f>IF(მონაცემები!$I278&lt;&gt;"არ დაწყებულა",((Q$1&gt;მონაცემები!$I278)*OR(მონაცემები!$AF278&gt;Q$1,მონაცემები!$AF278="")*((Q$1-მონაცემები!$I278)/365)),0)</f>
        <v>0</v>
      </c>
      <c r="R278" s="8">
        <f>IF(მონაცემები!$I278&lt;&gt;"არ დაწყებულა",((R$1&gt;მონაცემები!$I278)*OR(მონაცემები!$AF278&gt;R$1,მონაცემები!$AF278="")*((R$1-მონაცემები!$I278)/365)),0)</f>
        <v>0</v>
      </c>
      <c r="S278" s="8">
        <f>IF(მონაცემები!$I278&lt;&gt;"არ დაწყებულა",((S$1&gt;მონაცემები!$I278)*OR(მონაცემები!$AF278&gt;S$1,მონაცემები!$AF278="")*((S$1-მონაცემები!$I278)/365)),0)</f>
        <v>0</v>
      </c>
      <c r="T278" s="8">
        <f>IF(მონაცემები!$I278&lt;&gt;"არ დაწყებულა",((T$1&gt;მონაცემები!$I278)*OR(მონაცემები!$AF278&gt;T$1,მონაცემები!$AF278="")*((T$1-მონაცემები!$I278)/365)),0)</f>
        <v>0</v>
      </c>
      <c r="U278" s="8">
        <f>IF(მონაცემები!$I278&lt;&gt;"არ დაწყებულა",((U$1&gt;მონაცემები!$I278)*OR(მონაცემები!$AF278&gt;U$1,მონაცემები!$AF278="")*((U$1-მონაცემები!$I278)/365)),0)</f>
        <v>0</v>
      </c>
      <c r="V278" s="8">
        <f>IF(მონაცემები!$I278&lt;&gt;"არ დაწყებულა",((V$1&gt;მონაცემები!$I278)*OR(მონაცემები!$AF278&gt;V$1,მონაცემები!$AF278="")*((V$1-მონაცემები!$I278)/365)),0)</f>
        <v>0</v>
      </c>
      <c r="W278" s="8">
        <f>IF(მონაცემები!$I278&lt;&gt;"არ დაწყებულა",((W$1&gt;მონაცემები!$I278)*OR(მონაცემები!$AF278&gt;W$1,მონაცემები!$AF278="")*((W$1-მონაცემები!$I278)/365)),0)</f>
        <v>0</v>
      </c>
      <c r="X278" s="8">
        <f>IF(მონაცემები!$I278&lt;&gt;"არ დაწყებულა",((X$1&gt;მონაცემები!$I278)*OR(მონაცემები!$AF278&gt;X$1,მონაცემები!$AF278="")*((X$1-მონაცემები!$I278)/365)),0)</f>
        <v>0</v>
      </c>
      <c r="Y278" s="8">
        <f>IF(მონაცემები!$I278&lt;&gt;"არ დაწყებულა",((Y$1&gt;მონაცემები!$I278)*OR(მონაცემები!$AF278&gt;Y$1,მონაცემები!$AF278="")*((Y$1-მონაცემები!$I278)/365)),0)</f>
        <v>0</v>
      </c>
      <c r="Z278" s="8">
        <f>IF(მონაცემები!$I278&lt;&gt;"არ დაწყებულა",((Z$1&gt;მონაცემები!$I278)*OR(მონაცემები!$AF278&gt;Z$1,მონაცემები!$AF278="")*((Z$1-მონაცემები!$I278)/365)),0)</f>
        <v>0</v>
      </c>
      <c r="AA278" s="8">
        <f>IF(მონაცემები!$I278&lt;&gt;"არ დაწყებულა",((AA$1&gt;მონაცემები!$I278)*OR(მონაცემები!$AF278&gt;AA$1,მონაცემები!$AF278="")*((AA$1-მონაცემები!$I278)/365)),0)</f>
        <v>0</v>
      </c>
      <c r="AB278" s="8">
        <f>IF(მონაცემები!$I278&lt;&gt;"არ დაწყებულა",((AB$1&gt;მონაცემები!$I278)*OR(მონაცემები!$AF278&gt;AB$1,მონაცემები!$AF278="")*((AB$1-მონაცემები!$I278)/365)),0)</f>
        <v>0</v>
      </c>
      <c r="AC278" s="8">
        <f>IF(მონაცემები!$I278&lt;&gt;"არ დაწყებულა",((AC$1&gt;მონაცემები!$I278)*OR(მონაცემები!$AF278&gt;AC$1,მონაცემები!$AF278="")*((AC$1-მონაცემები!$I278)/365)),0)</f>
        <v>0</v>
      </c>
      <c r="AD278" s="8">
        <f>IF(მონაცემები!$I278&lt;&gt;"არ დაწყებულა",((AD$1&gt;მონაცემები!$I278)*OR(მონაცემები!$AF278&gt;AD$1,მონაცემები!$AF278="")*((AD$1-მონაცემები!$I278)/365)),0)</f>
        <v>0</v>
      </c>
      <c r="AE278" s="8">
        <f>IF(მონაცემები!$I278&lt;&gt;"არ დაწყებულა",((AE$1&gt;მონაცემები!$I278)*OR(მონაცემები!$AF278&gt;AE$1,მონაცემები!$AF278="")*((AE$1-მონაცემები!$I278)/365)),0)</f>
        <v>0</v>
      </c>
      <c r="AF278" s="8">
        <f>IF(მონაცემები!$I278&lt;&gt;"არ დაწყებულა",((AF$1&gt;მონაცემები!$I278)*OR(მონაცემები!$AF278&gt;AF$1,მონაცემები!$AF278="")*((AF$1-მონაცემები!$I278)/365)),0)</f>
        <v>0</v>
      </c>
      <c r="AG278" s="8">
        <f>IF(მონაცემები!$I278&lt;&gt;"არ დაწყებულა",((AG$1&gt;მონაცემები!$I278)*OR(მონაცემები!$AF278&gt;AG$1,მონაცემები!$AF278="")*((AG$1-მონაცემები!$I278)/365)),0)</f>
        <v>0</v>
      </c>
      <c r="AH278" s="8">
        <f>IF(მონაცემები!$I278&lt;&gt;"არ დაწყებულა",((AH$1&gt;მონაცემები!$I278)*OR(მონაცემები!$AF278&gt;AH$1,მონაცემები!$AF278="")*((AH$1-მონაცემები!$I278)/365)),0)</f>
        <v>0</v>
      </c>
      <c r="AI278" s="8">
        <f>IF(მონაცემები!$I278&lt;&gt;"არ დაწყებულა",((AI$1&gt;მონაცემები!$I278)*OR(მონაცემები!$AF278&gt;AI$1,მონაცემები!$AF278="")*((AI$1-მონაცემები!$I278)/365)),0)</f>
        <v>0</v>
      </c>
      <c r="AJ278" s="8">
        <f>IF(მონაცემები!$I278&lt;&gt;"არ დაწყებულა",((AJ$1&gt;მონაცემები!$I278)*OR(მონაცემები!$AF278&gt;AJ$1,მონაცემები!$AF278="")*((AJ$1-მონაცემები!$I278)/365)),0)</f>
        <v>0</v>
      </c>
      <c r="AK278" s="8">
        <f>IF(მონაცემები!$I278&lt;&gt;"არ დაწყებულა",((AK$1&gt;მონაცემები!$I278)*OR(მონაცემები!$AF278&gt;AK$1,მონაცემები!$AF278="")*((AK$1-მონაცემები!$I278)/365)),0)</f>
        <v>0</v>
      </c>
      <c r="AL278" s="8">
        <f>IF(მონაცემები!$I278&lt;&gt;"არ დაწყებულა",((AL$1&gt;მონაცემები!$I278)*OR(მონაცემები!$AF278&gt;AL$1,მონაცემები!$AF278="")*((AL$1-მონაცემები!$I278)/365)),0)</f>
        <v>0</v>
      </c>
      <c r="AM278" s="8">
        <f>IF(მონაცემები!$I278&lt;&gt;"არ დაწყებულა",((AM$1&gt;მონაცემები!$I278)*OR(მონაცემები!$AF278&gt;AM$1,მონაცემები!$AF278="")*((AM$1-მონაცემები!$I278)/365)),0)</f>
        <v>0</v>
      </c>
      <c r="AN278" s="8">
        <f>IF(მონაცემები!$I278&lt;&gt;"არ დაწყებულა",((AN$1&gt;მონაცემები!$I278)*OR(მონაცემები!$AF278&gt;AN$1,მონაცემები!$AF278="")*((AN$1-მონაცემები!$I278)/365)),0)</f>
        <v>0</v>
      </c>
      <c r="AO278" s="8">
        <f>IF(მონაცემები!$I278&lt;&gt;"არ დაწყებულა",((AO$1&gt;მონაცემები!$I278)*OR(მონაცემები!$AF278&gt;AO$1,მონაცემები!$AF278="")*((AO$1-მონაცემები!$I278)/365)),0)</f>
        <v>0</v>
      </c>
      <c r="AP278" s="8">
        <f>IF(მონაცემები!$I278&lt;&gt;"არ დაწყებულა",((AP$1&gt;მონაცემები!$I278)*OR(მონაცემები!$AF278&gt;AP$1,მონაცემები!$AF278="")*((AP$1-მონაცემები!$I278)/365)),0)</f>
        <v>0</v>
      </c>
      <c r="AQ278" s="8">
        <f>IF(მონაცემები!$I278&lt;&gt;"არ დაწყებულა",((AQ$1&gt;მონაცემები!$I278)*OR(მონაცემები!$AF278&gt;AQ$1,მონაცემები!$AF278="")*((AQ$1-მონაცემები!$I278)/365)),0)</f>
        <v>0</v>
      </c>
      <c r="AR278" s="8">
        <f>IF(მონაცემები!$I278&lt;&gt;"არ დაწყებულა",((AR$1&gt;მონაცემები!$I278)*OR(მონაცემები!$AF278&gt;AR$1,მონაცემები!$AF278="")*((AR$1-მონაცემები!$I278)/365)),0)</f>
        <v>0</v>
      </c>
      <c r="AS278" s="8">
        <f>IF(მონაცემები!$I278&lt;&gt;"არ დაწყებულა",((AS$1&gt;მონაცემები!$I278)*OR(მონაცემები!$AF278&gt;AS$1,მონაცემები!$AF278="")*((AS$1-მონაცემები!$I278)/365)),0)</f>
        <v>0</v>
      </c>
      <c r="AT278" s="8">
        <f>IF(მონაცემები!$I278&lt;&gt;"არ დაწყებულა",((AT$1&gt;მონაცემები!$I278)*OR(მონაცემები!$AF278&gt;AT$1,მონაცემები!$AF278="")*((AT$1-მონაცემები!$I278)/365)),0)</f>
        <v>0</v>
      </c>
      <c r="AU278" s="8">
        <f>IF(მონაცემები!$I278&lt;&gt;"არ დაწყებულა",((AU$1&gt;მონაცემები!$I278)*OR(მონაცემები!$AF278&gt;AU$1,მონაცემები!$AF278="")*((AU$1-მონაცემები!$I278)/365)),0)</f>
        <v>0</v>
      </c>
      <c r="AV278" s="8">
        <f>IF(მონაცემები!$I278&lt;&gt;"არ დაწყებულა",((AV$1&gt;მონაცემები!$I278)*OR(მონაცემები!$AF278&gt;AV$1,მონაცემები!$AF278="")*((AV$1-მონაცემები!$I278)/365)),0)</f>
        <v>0</v>
      </c>
      <c r="AW278" s="8">
        <f>IF(მონაცემები!$I278&lt;&gt;"არ დაწყებულა",((AW$1&gt;მონაცემები!$I278)*OR(მონაცემები!$AF278&gt;AW$1,მონაცემები!$AF278="")*((AW$1-მონაცემები!$I278)/365)),0)</f>
        <v>0</v>
      </c>
      <c r="AX278" s="8">
        <f>IF(მონაცემები!$I278&lt;&gt;"არ დაწყებულა",((AX$1&gt;მონაცემები!$I278)*OR(მონაცემები!$AF278&gt;AX$1,მონაცემები!$AF278="")*((AX$1-მონაცემები!$I278)/365)),0)</f>
        <v>0</v>
      </c>
      <c r="AY278" s="8">
        <f>IF(მონაცემები!$I278&lt;&gt;"არ დაწყებულა",((AY$1&gt;მონაცემები!$I278)*OR(მონაცემები!$AF278&gt;AY$1,მონაცემები!$AF278="")*((AY$1-მონაცემები!$I278)/365)),0)</f>
        <v>0</v>
      </c>
      <c r="AZ278" s="8">
        <f>IF(მონაცემები!$I278&lt;&gt;"არ დაწყებულა",((AZ$1&gt;მონაცემები!$I278)*OR(მონაცემები!$AF278&gt;AZ$1,მონაცემები!$AF278="")*((AZ$1-მონაცემები!$I278)/365)),0)</f>
        <v>0</v>
      </c>
      <c r="BA278" s="8">
        <f>IF(მონაცემები!$I278&lt;&gt;"არ დაწყებულა",((BA$1&gt;მონაცემები!$I278)*OR(მონაცემები!$AF278&gt;BA$1,მონაცემები!$AF278="")*((BA$1-მონაცემები!$I278)/365)),0)</f>
        <v>0</v>
      </c>
      <c r="BB278" s="8">
        <f>IF(მონაცემები!$I278&lt;&gt;"არ დაწყებულა",((BB$1&gt;მონაცემები!$I278)*OR(მონაცემები!$AF278&gt;BB$1,მონაცემები!$AF278="")*((BB$1-მონაცემები!$I278)/365)),0)</f>
        <v>0</v>
      </c>
      <c r="BC278" s="8">
        <f>IF(მონაცემები!$I278&lt;&gt;"არ დაწყებულა",((BC$1&gt;მონაცემები!$I278)*OR(მონაცემები!$AF278&gt;BC$1,მონაცემები!$AF278="")*((BC$1-მონაცემები!$I278)/365)),0)</f>
        <v>0</v>
      </c>
      <c r="BD278" s="8">
        <f>IF(მონაცემები!$I278&lt;&gt;"არ დაწყებულა",((BD$1&gt;მონაცემები!$I278)*OR(მონაცემები!$AF278&gt;BD$1,მონაცემები!$AF278="")*((BD$1-მონაცემები!$I278)/365)),0)</f>
        <v>0</v>
      </c>
    </row>
    <row r="279" spans="1:56">
      <c r="B279" s="8">
        <f>IF(მონაცემები!$I279&lt;&gt;"არ დაწყებულა",((B$1&gt;მონაცემები!$I279)*OR(მონაცემები!$AF279&gt;B$1,მონაცემები!$AF279="")*((B$1-მონაცემები!$I279)/365)),0)</f>
        <v>0</v>
      </c>
      <c r="C279" s="8">
        <f>IF(მონაცემები!$I279&lt;&gt;"არ დაწყებულა",((C$1&gt;მონაცემები!$I279)*OR(მონაცემები!$AF279&gt;C$1,მონაცემები!$AF279="")*((C$1-მონაცემები!$I279)/365)),0)</f>
        <v>0</v>
      </c>
      <c r="D279" s="8">
        <f>IF(მონაცემები!$I279&lt;&gt;"არ დაწყებულა",((D$1&gt;მონაცემები!$I279)*OR(მონაცემები!$AF279&gt;D$1,მონაცემები!$AF279="")*((D$1-მონაცემები!$I279)/365)),0)</f>
        <v>0</v>
      </c>
      <c r="E279" s="8">
        <f>IF(მონაცემები!$I279&lt;&gt;"არ დაწყებულა",((E$1&gt;მონაცემები!$I279)*OR(მონაცემები!$AF279&gt;E$1,მონაცემები!$AF279="")*((E$1-მონაცემები!$I279)/365)),0)</f>
        <v>0</v>
      </c>
      <c r="F279" s="8">
        <f>IF(მონაცემები!$I279&lt;&gt;"არ დაწყებულა",((F$1&gt;მონაცემები!$I279)*OR(მონაცემები!$AF279&gt;F$1,მონაცემები!$AF279="")*((F$1-მონაცემები!$I279)/365)),0)</f>
        <v>0</v>
      </c>
      <c r="G279" s="8">
        <f>IF(მონაცემები!$I279&lt;&gt;"არ დაწყებულა",((G$1&gt;მონაცემები!$I279)*OR(მონაცემები!$AF279&gt;G$1,მონაცემები!$AF279="")*((G$1-მონაცემები!$I279)/365)),0)</f>
        <v>0</v>
      </c>
      <c r="H279" s="8">
        <f>IF(მონაცემები!$I279&lt;&gt;"არ დაწყებულა",((H$1&gt;მონაცემები!$I279)*OR(მონაცემები!$AF279&gt;H$1,მონაცემები!$AF279="")*((H$1-მონაცემები!$I279)/365)),0)</f>
        <v>0</v>
      </c>
      <c r="I279" s="8">
        <f>IF(მონაცემები!$I279&lt;&gt;"არ დაწყებულა",((I$1&gt;მონაცემები!$I279)*OR(მონაცემები!$AF279&gt;I$1,მონაცემები!$AF279="")*((I$1-მონაცემები!$I279)/365)),0)</f>
        <v>0</v>
      </c>
      <c r="J279" s="8">
        <f>IF(მონაცემები!$I279&lt;&gt;"არ დაწყებულა",((J$1&gt;მონაცემები!$I279)*OR(მონაცემები!$AF279&gt;J$1,მონაცემები!$AF279="")*((J$1-მონაცემები!$I279)/365)),0)</f>
        <v>0</v>
      </c>
      <c r="K279" s="8">
        <f>IF(მონაცემები!$I279&lt;&gt;"არ დაწყებულა",((K$1&gt;მონაცემები!$I279)*OR(მონაცემები!$AF279&gt;K$1,მონაცემები!$AF279="")*((K$1-მონაცემები!$I279)/365)),0)</f>
        <v>0</v>
      </c>
      <c r="L279" s="8">
        <f>IF(მონაცემები!$I279&lt;&gt;"არ დაწყებულა",((L$1&gt;მონაცემები!$I279)*OR(მონაცემები!$AF279&gt;L$1,მონაცემები!$AF279="")*((L$1-მონაცემები!$I279)/365)),0)</f>
        <v>0</v>
      </c>
      <c r="M279" s="8">
        <f>IF(მონაცემები!$I279&lt;&gt;"არ დაწყებულა",((M$1&gt;მონაცემები!$I279)*OR(მონაცემები!$AF279&gt;M$1,მონაცემები!$AF279="")*((M$1-მონაცემები!$I279)/365)),0)</f>
        <v>0</v>
      </c>
      <c r="N279" s="8">
        <f>IF(მონაცემები!$I279&lt;&gt;"არ დაწყებულა",((N$1&gt;მონაცემები!$I279)*OR(მონაცემები!$AF279&gt;N$1,მონაცემები!$AF279="")*((N$1-მონაცემები!$I279)/365)),0)</f>
        <v>0</v>
      </c>
      <c r="O279" s="8">
        <f>IF(მონაცემები!$I279&lt;&gt;"არ დაწყებულა",((O$1&gt;მონაცემები!$I279)*OR(მონაცემები!$AF279&gt;O$1,მონაცემები!$AF279="")*((O$1-მონაცემები!$I279)/365)),0)</f>
        <v>0</v>
      </c>
      <c r="P279" s="8">
        <f>IF(მონაცემები!$I279&lt;&gt;"არ დაწყებულა",((P$1&gt;მონაცემები!$I279)*OR(მონაცემები!$AF279&gt;P$1,მონაცემები!$AF279="")*((P$1-მონაცემები!$I279)/365)),0)</f>
        <v>0</v>
      </c>
      <c r="Q279" s="8">
        <f>IF(მონაცემები!$I279&lt;&gt;"არ დაწყებულა",((Q$1&gt;მონაცემები!$I279)*OR(მონაცემები!$AF279&gt;Q$1,მონაცემები!$AF279="")*((Q$1-მონაცემები!$I279)/365)),0)</f>
        <v>0</v>
      </c>
      <c r="R279" s="8">
        <f>IF(მონაცემები!$I279&lt;&gt;"არ დაწყებულა",((R$1&gt;მონაცემები!$I279)*OR(მონაცემები!$AF279&gt;R$1,მონაცემები!$AF279="")*((R$1-მონაცემები!$I279)/365)),0)</f>
        <v>0</v>
      </c>
      <c r="S279" s="8">
        <f>IF(მონაცემები!$I279&lt;&gt;"არ დაწყებულა",((S$1&gt;მონაცემები!$I279)*OR(მონაცემები!$AF279&gt;S$1,მონაცემები!$AF279="")*((S$1-მონაცემები!$I279)/365)),0)</f>
        <v>0</v>
      </c>
      <c r="T279" s="8">
        <f>IF(მონაცემები!$I279&lt;&gt;"არ დაწყებულა",((T$1&gt;მონაცემები!$I279)*OR(მონაცემები!$AF279&gt;T$1,მონაცემები!$AF279="")*((T$1-მონაცემები!$I279)/365)),0)</f>
        <v>0</v>
      </c>
      <c r="U279" s="8">
        <f>IF(მონაცემები!$I279&lt;&gt;"არ დაწყებულა",((U$1&gt;მონაცემები!$I279)*OR(მონაცემები!$AF279&gt;U$1,მონაცემები!$AF279="")*((U$1-მონაცემები!$I279)/365)),0)</f>
        <v>0</v>
      </c>
      <c r="V279" s="8">
        <f>IF(მონაცემები!$I279&lt;&gt;"არ დაწყებულა",((V$1&gt;მონაცემები!$I279)*OR(მონაცემები!$AF279&gt;V$1,მონაცემები!$AF279="")*((V$1-მონაცემები!$I279)/365)),0)</f>
        <v>0</v>
      </c>
      <c r="W279" s="8">
        <f>IF(მონაცემები!$I279&lt;&gt;"არ დაწყებულა",((W$1&gt;მონაცემები!$I279)*OR(მონაცემები!$AF279&gt;W$1,მონაცემები!$AF279="")*((W$1-მონაცემები!$I279)/365)),0)</f>
        <v>0</v>
      </c>
      <c r="X279" s="8">
        <f>IF(მონაცემები!$I279&lt;&gt;"არ დაწყებულა",((X$1&gt;მონაცემები!$I279)*OR(მონაცემები!$AF279&gt;X$1,მონაცემები!$AF279="")*((X$1-მონაცემები!$I279)/365)),0)</f>
        <v>0</v>
      </c>
      <c r="Y279" s="8">
        <f>IF(მონაცემები!$I279&lt;&gt;"არ დაწყებულა",((Y$1&gt;მონაცემები!$I279)*OR(მონაცემები!$AF279&gt;Y$1,მონაცემები!$AF279="")*((Y$1-მონაცემები!$I279)/365)),0)</f>
        <v>0</v>
      </c>
      <c r="Z279" s="8">
        <f>IF(მონაცემები!$I279&lt;&gt;"არ დაწყებულა",((Z$1&gt;მონაცემები!$I279)*OR(მონაცემები!$AF279&gt;Z$1,მონაცემები!$AF279="")*((Z$1-მონაცემები!$I279)/365)),0)</f>
        <v>0</v>
      </c>
      <c r="AA279" s="8">
        <f>IF(მონაცემები!$I279&lt;&gt;"არ დაწყებულა",((AA$1&gt;მონაცემები!$I279)*OR(მონაცემები!$AF279&gt;AA$1,მონაცემები!$AF279="")*((AA$1-მონაცემები!$I279)/365)),0)</f>
        <v>0</v>
      </c>
      <c r="AB279" s="8">
        <f>IF(მონაცემები!$I279&lt;&gt;"არ დაწყებულა",((AB$1&gt;მონაცემები!$I279)*OR(მონაცემები!$AF279&gt;AB$1,მონაცემები!$AF279="")*((AB$1-მონაცემები!$I279)/365)),0)</f>
        <v>0</v>
      </c>
      <c r="AC279" s="8">
        <f>IF(მონაცემები!$I279&lt;&gt;"არ დაწყებულა",((AC$1&gt;მონაცემები!$I279)*OR(მონაცემები!$AF279&gt;AC$1,მონაცემები!$AF279="")*((AC$1-მონაცემები!$I279)/365)),0)</f>
        <v>0</v>
      </c>
      <c r="AD279" s="8">
        <f>IF(მონაცემები!$I279&lt;&gt;"არ დაწყებულა",((AD$1&gt;მონაცემები!$I279)*OR(მონაცემები!$AF279&gt;AD$1,მონაცემები!$AF279="")*((AD$1-მონაცემები!$I279)/365)),0)</f>
        <v>0</v>
      </c>
      <c r="AE279" s="8">
        <f>IF(მონაცემები!$I279&lt;&gt;"არ დაწყებულა",((AE$1&gt;მონაცემები!$I279)*OR(მონაცემები!$AF279&gt;AE$1,მონაცემები!$AF279="")*((AE$1-მონაცემები!$I279)/365)),0)</f>
        <v>0</v>
      </c>
      <c r="AF279" s="8">
        <f>IF(მონაცემები!$I279&lt;&gt;"არ დაწყებულა",((AF$1&gt;მონაცემები!$I279)*OR(მონაცემები!$AF279&gt;AF$1,მონაცემები!$AF279="")*((AF$1-მონაცემები!$I279)/365)),0)</f>
        <v>0</v>
      </c>
      <c r="AG279" s="8">
        <f>IF(მონაცემები!$I279&lt;&gt;"არ დაწყებულა",((AG$1&gt;მონაცემები!$I279)*OR(მონაცემები!$AF279&gt;AG$1,მონაცემები!$AF279="")*((AG$1-მონაცემები!$I279)/365)),0)</f>
        <v>0</v>
      </c>
      <c r="AH279" s="8">
        <f>IF(მონაცემები!$I279&lt;&gt;"არ დაწყებულა",((AH$1&gt;მონაცემები!$I279)*OR(მონაცემები!$AF279&gt;AH$1,მონაცემები!$AF279="")*((AH$1-მონაცემები!$I279)/365)),0)</f>
        <v>0</v>
      </c>
      <c r="AI279" s="8">
        <f>IF(მონაცემები!$I279&lt;&gt;"არ დაწყებულა",((AI$1&gt;მონაცემები!$I279)*OR(მონაცემები!$AF279&gt;AI$1,მონაცემები!$AF279="")*((AI$1-მონაცემები!$I279)/365)),0)</f>
        <v>0</v>
      </c>
      <c r="AJ279" s="8">
        <f>IF(მონაცემები!$I279&lt;&gt;"არ დაწყებულა",((AJ$1&gt;მონაცემები!$I279)*OR(მონაცემები!$AF279&gt;AJ$1,მონაცემები!$AF279="")*((AJ$1-მონაცემები!$I279)/365)),0)</f>
        <v>0</v>
      </c>
      <c r="AK279" s="8">
        <f>IF(მონაცემები!$I279&lt;&gt;"არ დაწყებულა",((AK$1&gt;მონაცემები!$I279)*OR(მონაცემები!$AF279&gt;AK$1,მონაცემები!$AF279="")*((AK$1-მონაცემები!$I279)/365)),0)</f>
        <v>0</v>
      </c>
      <c r="AL279" s="8">
        <f>IF(მონაცემები!$I279&lt;&gt;"არ დაწყებულა",((AL$1&gt;მონაცემები!$I279)*OR(მონაცემები!$AF279&gt;AL$1,მონაცემები!$AF279="")*((AL$1-მონაცემები!$I279)/365)),0)</f>
        <v>0</v>
      </c>
      <c r="AM279" s="8">
        <f>IF(მონაცემები!$I279&lt;&gt;"არ დაწყებულა",((AM$1&gt;მონაცემები!$I279)*OR(მონაცემები!$AF279&gt;AM$1,მონაცემები!$AF279="")*((AM$1-მონაცემები!$I279)/365)),0)</f>
        <v>0</v>
      </c>
      <c r="AN279" s="8">
        <f>IF(მონაცემები!$I279&lt;&gt;"არ დაწყებულა",((AN$1&gt;მონაცემები!$I279)*OR(მონაცემები!$AF279&gt;AN$1,მონაცემები!$AF279="")*((AN$1-მონაცემები!$I279)/365)),0)</f>
        <v>0</v>
      </c>
      <c r="AO279" s="8">
        <f>IF(მონაცემები!$I279&lt;&gt;"არ დაწყებულა",((AO$1&gt;მონაცემები!$I279)*OR(მონაცემები!$AF279&gt;AO$1,მონაცემები!$AF279="")*((AO$1-მონაცემები!$I279)/365)),0)</f>
        <v>7.6712328767123292E-2</v>
      </c>
      <c r="AP279" s="8">
        <f>IF(მონაცემები!$I279&lt;&gt;"არ დაწყებულა",((AP$1&gt;მონაცემები!$I279)*OR(მონაცემები!$AF279&gt;AP$1,მონაცემები!$AF279="")*((AP$1-მონაცემები!$I279)/365)),0)</f>
        <v>0.15890410958904111</v>
      </c>
      <c r="AQ279" s="8">
        <f>IF(მონაცემები!$I279&lt;&gt;"არ დაწყებულა",((AQ$1&gt;მონაცემები!$I279)*OR(მონაცემები!$AF279&gt;AQ$1,მონაცემები!$AF279="")*((AQ$1-მონაცემები!$I279)/365)),0)</f>
        <v>0.24383561643835616</v>
      </c>
      <c r="AR279" s="8">
        <f>IF(მონაცემები!$I279&lt;&gt;"არ დაწყებულა",((AR$1&gt;მონაცემები!$I279)*OR(მონაცემები!$AF279&gt;AR$1,მონაცემები!$AF279="")*((AR$1-მონაცემები!$I279)/365)),0)</f>
        <v>0.32602739726027397</v>
      </c>
      <c r="AS279" s="8">
        <f>IF(მონაცემები!$I279&lt;&gt;"არ დაწყებულა",((AS$1&gt;მონაცემები!$I279)*OR(მონაცემები!$AF279&gt;AS$1,მონაცემები!$AF279="")*((AS$1-მონაცემები!$I279)/365)),0)</f>
        <v>0.41095890410958902</v>
      </c>
      <c r="AT279" s="8">
        <f>IF(მონაცემები!$I279&lt;&gt;"არ დაწყებულა",((AT$1&gt;მონაცემები!$I279)*OR(მონაცემები!$AF279&gt;AT$1,მონაცემები!$AF279="")*((AT$1-მონაცემები!$I279)/365)),0)</f>
        <v>0.49589041095890413</v>
      </c>
      <c r="AU279" s="8">
        <f>IF(მონაცემები!$I279&lt;&gt;"არ დაწყებულა",((AU$1&gt;მონაცემები!$I279)*OR(მონაცემები!$AF279&gt;AU$1,მონაცემები!$AF279="")*((AU$1-მონაცემები!$I279)/365)),0)</f>
        <v>0.57808219178082187</v>
      </c>
      <c r="AV279" s="8">
        <f>IF(მონაცემები!$I279&lt;&gt;"არ დაწყებულა",((AV$1&gt;მონაცემები!$I279)*OR(მონაცემები!$AF279&gt;AV$1,მონაცემები!$AF279="")*((AV$1-მონაცემები!$I279)/365)),0)</f>
        <v>0.66301369863013704</v>
      </c>
      <c r="AW279" s="8">
        <f>IF(მონაცემები!$I279&lt;&gt;"არ დაწყებულა",((AW$1&gt;მონაცემები!$I279)*OR(მონაცემები!$AF279&gt;AW$1,მონაცემები!$AF279="")*((AW$1-მონაცემები!$I279)/365)),0)</f>
        <v>0.74520547945205484</v>
      </c>
      <c r="AX279" s="8">
        <f>IF(მონაცემები!$I279&lt;&gt;"არ დაწყებულა",((AX$1&gt;მონაცემები!$I279)*OR(მონაცემები!$AF279&gt;AX$1,მონაცემები!$AF279="")*((AX$1-მონაცემები!$I279)/365)),0)</f>
        <v>0.83013698630136989</v>
      </c>
      <c r="AY279" s="8">
        <f>IF(მონაცემები!$I279&lt;&gt;"არ დაწყებულა",((AY$1&gt;მონაცემები!$I279)*OR(მონაცემები!$AF279&gt;AY$1,მონაცემები!$AF279="")*((AY$1-მონაცემები!$I279)/365)),0)</f>
        <v>0.91506849315068495</v>
      </c>
      <c r="AZ279" s="8">
        <f>IF(მონაცემები!$I279&lt;&gt;"არ დაწყებულა",((AZ$1&gt;მონაცემები!$I279)*OR(მონაცემები!$AF279&gt;AZ$1,მონაცემები!$AF279="")*((AZ$1-მონაცემები!$I279)/365)),0)</f>
        <v>0.99178082191780825</v>
      </c>
      <c r="BA279" s="8">
        <f>IF(მონაცემები!$I279&lt;&gt;"არ დაწყებულა",((BA$1&gt;მონაცემები!$I279)*OR(მონაცემები!$AF279&gt;BA$1,მონაცემები!$AF279="")*((BA$1-მონაცემები!$I279)/365)),0)</f>
        <v>1.0767123287671232</v>
      </c>
      <c r="BB279" s="8">
        <f>IF(მონაცემები!$I279&lt;&gt;"არ დაწყებულა",((BB$1&gt;მონაცემები!$I279)*OR(მონაცემები!$AF279&gt;BB$1,მონაცემები!$AF279="")*((BB$1-მონაცემები!$I279)/365)),0)</f>
        <v>1.1589041095890411</v>
      </c>
      <c r="BC279" s="8">
        <f>IF(მონაცემები!$I279&lt;&gt;"არ დაწყებულა",((BC$1&gt;მონაცემები!$I279)*OR(მონაცემები!$AF279&gt;BC$1,მონაცემები!$AF279="")*((BC$1-მონაცემები!$I279)/365)),0)</f>
        <v>1.2438356164383562</v>
      </c>
      <c r="BD279" s="8">
        <f>IF(მონაცემები!$I279&lt;&gt;"არ დაწყებულა",((BD$1&gt;მონაცემები!$I279)*OR(მონაცემები!$AF279&gt;BD$1,მონაცემები!$AF279="")*((BD$1-მონაცემები!$I279)/365)),0)</f>
        <v>0</v>
      </c>
    </row>
    <row r="280" spans="1:56">
      <c r="B280" s="8">
        <f>IF(მონაცემები!$I280&lt;&gt;"არ დაწყებულა",((B$1&gt;მონაცემები!$I280)*OR(მონაცემები!$AF280&gt;B$1,მონაცემები!$AF280="")*((B$1-მონაცემები!$I280)/365)),0)</f>
        <v>0</v>
      </c>
      <c r="C280" s="8">
        <f>IF(მონაცემები!$I280&lt;&gt;"არ დაწყებულა",((C$1&gt;მონაცემები!$I280)*OR(მონაცემები!$AF280&gt;C$1,მონაცემები!$AF280="")*((C$1-მონაცემები!$I280)/365)),0)</f>
        <v>0</v>
      </c>
      <c r="D280" s="8">
        <f>IF(მონაცემები!$I280&lt;&gt;"არ დაწყებულა",((D$1&gt;მონაცემები!$I280)*OR(მონაცემები!$AF280&gt;D$1,მონაცემები!$AF280="")*((D$1-მონაცემები!$I280)/365)),0)</f>
        <v>0</v>
      </c>
      <c r="E280" s="8">
        <f>IF(მონაცემები!$I280&lt;&gt;"არ დაწყებულა",((E$1&gt;მონაცემები!$I280)*OR(მონაცემები!$AF280&gt;E$1,მონაცემები!$AF280="")*((E$1-მონაცემები!$I280)/365)),0)</f>
        <v>0</v>
      </c>
      <c r="F280" s="8">
        <f>IF(მონაცემები!$I280&lt;&gt;"არ დაწყებულა",((F$1&gt;მონაცემები!$I280)*OR(მონაცემები!$AF280&gt;F$1,მონაცემები!$AF280="")*((F$1-მონაცემები!$I280)/365)),0)</f>
        <v>0</v>
      </c>
      <c r="G280" s="8">
        <f>IF(მონაცემები!$I280&lt;&gt;"არ დაწყებულა",((G$1&gt;მონაცემები!$I280)*OR(მონაცემები!$AF280&gt;G$1,მონაცემები!$AF280="")*((G$1-მონაცემები!$I280)/365)),0)</f>
        <v>0</v>
      </c>
      <c r="H280" s="8">
        <f>IF(მონაცემები!$I280&lt;&gt;"არ დაწყებულა",((H$1&gt;მონაცემები!$I280)*OR(მონაცემები!$AF280&gt;H$1,მონაცემები!$AF280="")*((H$1-მონაცემები!$I280)/365)),0)</f>
        <v>0</v>
      </c>
      <c r="I280" s="8">
        <f>IF(მონაცემები!$I280&lt;&gt;"არ დაწყებულა",((I$1&gt;მონაცემები!$I280)*OR(მონაცემები!$AF280&gt;I$1,მონაცემები!$AF280="")*((I$1-მონაცემები!$I280)/365)),0)</f>
        <v>0</v>
      </c>
      <c r="J280" s="8">
        <f>IF(მონაცემები!$I280&lt;&gt;"არ დაწყებულა",((J$1&gt;მონაცემები!$I280)*OR(მონაცემები!$AF280&gt;J$1,მონაცემები!$AF280="")*((J$1-მონაცემები!$I280)/365)),0)</f>
        <v>0</v>
      </c>
      <c r="K280" s="8">
        <f>IF(მონაცემები!$I280&lt;&gt;"არ დაწყებულა",((K$1&gt;მონაცემები!$I280)*OR(მონაცემები!$AF280&gt;K$1,მონაცემები!$AF280="")*((K$1-მონაცემები!$I280)/365)),0)</f>
        <v>0</v>
      </c>
      <c r="L280" s="8">
        <f>IF(მონაცემები!$I280&lt;&gt;"არ დაწყებულა",((L$1&gt;მონაცემები!$I280)*OR(მონაცემები!$AF280&gt;L$1,მონაცემები!$AF280="")*((L$1-მონაცემები!$I280)/365)),0)</f>
        <v>0</v>
      </c>
      <c r="M280" s="8">
        <f>IF(მონაცემები!$I280&lt;&gt;"არ დაწყებულა",((M$1&gt;მონაცემები!$I280)*OR(მონაცემები!$AF280&gt;M$1,მონაცემები!$AF280="")*((M$1-მონაცემები!$I280)/365)),0)</f>
        <v>0</v>
      </c>
      <c r="N280" s="8">
        <f>IF(მონაცემები!$I280&lt;&gt;"არ დაწყებულა",((N$1&gt;მონაცემები!$I280)*OR(მონაცემები!$AF280&gt;N$1,მონაცემები!$AF280="")*((N$1-მონაცემები!$I280)/365)),0)</f>
        <v>0</v>
      </c>
      <c r="O280" s="8">
        <f>IF(მონაცემები!$I280&lt;&gt;"არ დაწყებულა",((O$1&gt;მონაცემები!$I280)*OR(მონაცემები!$AF280&gt;O$1,მონაცემები!$AF280="")*((O$1-მონაცემები!$I280)/365)),0)</f>
        <v>0</v>
      </c>
      <c r="P280" s="8">
        <f>IF(მონაცემები!$I280&lt;&gt;"არ დაწყებულა",((P$1&gt;მონაცემები!$I280)*OR(მონაცემები!$AF280&gt;P$1,მონაცემები!$AF280="")*((P$1-მონაცემები!$I280)/365)),0)</f>
        <v>0</v>
      </c>
      <c r="Q280" s="8">
        <f>IF(მონაცემები!$I280&lt;&gt;"არ დაწყებულა",((Q$1&gt;მონაცემები!$I280)*OR(მონაცემები!$AF280&gt;Q$1,მონაცემები!$AF280="")*((Q$1-მონაცემები!$I280)/365)),0)</f>
        <v>0</v>
      </c>
      <c r="R280" s="8">
        <f>IF(მონაცემები!$I280&lt;&gt;"არ დაწყებულა",((R$1&gt;მონაცემები!$I280)*OR(მონაცემები!$AF280&gt;R$1,მონაცემები!$AF280="")*((R$1-მონაცემები!$I280)/365)),0)</f>
        <v>0</v>
      </c>
      <c r="S280" s="8">
        <f>IF(მონაცემები!$I280&lt;&gt;"არ დაწყებულა",((S$1&gt;მონაცემები!$I280)*OR(მონაცემები!$AF280&gt;S$1,მონაცემები!$AF280="")*((S$1-მონაცემები!$I280)/365)),0)</f>
        <v>0</v>
      </c>
      <c r="T280" s="8">
        <f>IF(მონაცემები!$I280&lt;&gt;"არ დაწყებულა",((T$1&gt;მონაცემები!$I280)*OR(მონაცემები!$AF280&gt;T$1,მონაცემები!$AF280="")*((T$1-მონაცემები!$I280)/365)),0)</f>
        <v>0</v>
      </c>
      <c r="U280" s="8">
        <f>IF(მონაცემები!$I280&lt;&gt;"არ დაწყებულა",((U$1&gt;მონაცემები!$I280)*OR(მონაცემები!$AF280&gt;U$1,მონაცემები!$AF280="")*((U$1-მონაცემები!$I280)/365)),0)</f>
        <v>0</v>
      </c>
      <c r="V280" s="8">
        <f>IF(მონაცემები!$I280&lt;&gt;"არ დაწყებულა",((V$1&gt;მონაცემები!$I280)*OR(მონაცემები!$AF280&gt;V$1,მონაცემები!$AF280="")*((V$1-მონაცემები!$I280)/365)),0)</f>
        <v>0</v>
      </c>
      <c r="W280" s="8">
        <f>IF(მონაცემები!$I280&lt;&gt;"არ დაწყებულა",((W$1&gt;მონაცემები!$I280)*OR(მონაცემები!$AF280&gt;W$1,მონაცემები!$AF280="")*((W$1-მონაცემები!$I280)/365)),0)</f>
        <v>0</v>
      </c>
      <c r="X280" s="8">
        <f>IF(მონაცემები!$I280&lt;&gt;"არ დაწყებულა",((X$1&gt;მონაცემები!$I280)*OR(მონაცემები!$AF280&gt;X$1,მონაცემები!$AF280="")*((X$1-მონაცემები!$I280)/365)),0)</f>
        <v>0</v>
      </c>
      <c r="Y280" s="8">
        <f>IF(მონაცემები!$I280&lt;&gt;"არ დაწყებულა",((Y$1&gt;მონაცემები!$I280)*OR(მონაცემები!$AF280&gt;Y$1,მონაცემები!$AF280="")*((Y$1-მონაცემები!$I280)/365)),0)</f>
        <v>0</v>
      </c>
      <c r="Z280" s="8">
        <f>IF(მონაცემები!$I280&lt;&gt;"არ დაწყებულა",((Z$1&gt;მონაცემები!$I280)*OR(მონაცემები!$AF280&gt;Z$1,მონაცემები!$AF280="")*((Z$1-მონაცემები!$I280)/365)),0)</f>
        <v>0</v>
      </c>
      <c r="AA280" s="8">
        <f>IF(მონაცემები!$I280&lt;&gt;"არ დაწყებულა",((AA$1&gt;მონაცემები!$I280)*OR(მონაცემები!$AF280&gt;AA$1,მონაცემები!$AF280="")*((AA$1-მონაცემები!$I280)/365)),0)</f>
        <v>0</v>
      </c>
      <c r="AB280" s="8">
        <f>IF(მონაცემები!$I280&lt;&gt;"არ დაწყებულა",((AB$1&gt;მონაცემები!$I280)*OR(მონაცემები!$AF280&gt;AB$1,მონაცემები!$AF280="")*((AB$1-მონაცემები!$I280)/365)),0)</f>
        <v>0</v>
      </c>
      <c r="AC280" s="8">
        <f>IF(მონაცემები!$I280&lt;&gt;"არ დაწყებულა",((AC$1&gt;მონაცემები!$I280)*OR(მონაცემები!$AF280&gt;AC$1,მონაცემები!$AF280="")*((AC$1-მონაცემები!$I280)/365)),0)</f>
        <v>0</v>
      </c>
      <c r="AD280" s="8">
        <f>IF(მონაცემები!$I280&lt;&gt;"არ დაწყებულა",((AD$1&gt;მონაცემები!$I280)*OR(მონაცემები!$AF280&gt;AD$1,მონაცემები!$AF280="")*((AD$1-მონაცემები!$I280)/365)),0)</f>
        <v>0</v>
      </c>
      <c r="AE280" s="8">
        <f>IF(მონაცემები!$I280&lt;&gt;"არ დაწყებულა",((AE$1&gt;მონაცემები!$I280)*OR(მონაცემები!$AF280&gt;AE$1,მონაცემები!$AF280="")*((AE$1-მონაცემები!$I280)/365)),0)</f>
        <v>0</v>
      </c>
      <c r="AF280" s="8">
        <f>IF(მონაცემები!$I280&lt;&gt;"არ დაწყებულა",((AF$1&gt;მონაცემები!$I280)*OR(მონაცემები!$AF280&gt;AF$1,მონაცემები!$AF280="")*((AF$1-მონაცემები!$I280)/365)),0)</f>
        <v>0</v>
      </c>
      <c r="AG280" s="8">
        <f>IF(მონაცემები!$I280&lt;&gt;"არ დაწყებულა",((AG$1&gt;მონაცემები!$I280)*OR(მონაცემები!$AF280&gt;AG$1,მონაცემები!$AF280="")*((AG$1-მონაცემები!$I280)/365)),0)</f>
        <v>0</v>
      </c>
      <c r="AH280" s="8">
        <f>IF(მონაცემები!$I280&lt;&gt;"არ დაწყებულა",((AH$1&gt;მონაცემები!$I280)*OR(მონაცემები!$AF280&gt;AH$1,მონაცემები!$AF280="")*((AH$1-მონაცემები!$I280)/365)),0)</f>
        <v>0</v>
      </c>
      <c r="AI280" s="8">
        <f>IF(მონაცემები!$I280&lt;&gt;"არ დაწყებულა",((AI$1&gt;მონაცემები!$I280)*OR(მონაცემები!$AF280&gt;AI$1,მონაცემები!$AF280="")*((AI$1-მონაცემები!$I280)/365)),0)</f>
        <v>0</v>
      </c>
      <c r="AJ280" s="8">
        <f>IF(მონაცემები!$I280&lt;&gt;"არ დაწყებულა",((AJ$1&gt;მონაცემები!$I280)*OR(მონაცემები!$AF280&gt;AJ$1,მონაცემები!$AF280="")*((AJ$1-მონაცემები!$I280)/365)),0)</f>
        <v>0</v>
      </c>
      <c r="AK280" s="8">
        <f>IF(მონაცემები!$I280&lt;&gt;"არ დაწყებულა",((AK$1&gt;მონაცემები!$I280)*OR(მონაცემები!$AF280&gt;AK$1,მონაცემები!$AF280="")*((AK$1-მონაცემები!$I280)/365)),0)</f>
        <v>0</v>
      </c>
      <c r="AL280" s="8">
        <f>IF(მონაცემები!$I280&lt;&gt;"არ დაწყებულა",((AL$1&gt;მონაცემები!$I280)*OR(მონაცემები!$AF280&gt;AL$1,მონაცემები!$AF280="")*((AL$1-მონაცემები!$I280)/365)),0)</f>
        <v>0</v>
      </c>
      <c r="AM280" s="8">
        <f>IF(მონაცემები!$I280&lt;&gt;"არ დაწყებულა",((AM$1&gt;მონაცემები!$I280)*OR(მონაცემები!$AF280&gt;AM$1,მონაცემები!$AF280="")*((AM$1-მონაცემები!$I280)/365)),0)</f>
        <v>0</v>
      </c>
      <c r="AN280" s="8">
        <f>IF(მონაცემები!$I280&lt;&gt;"არ დაწყებულა",((AN$1&gt;მონაცემები!$I280)*OR(მონაცემები!$AF280&gt;AN$1,მონაცემები!$AF280="")*((AN$1-მონაცემები!$I280)/365)),0)</f>
        <v>0</v>
      </c>
      <c r="AO280" s="8">
        <f>IF(მონაცემები!$I280&lt;&gt;"არ დაწყებულა",((AO$1&gt;მონაცემები!$I280)*OR(მონაცემები!$AF280&gt;AO$1,მონაცემები!$AF280="")*((AO$1-მონაცემები!$I280)/365)),0)</f>
        <v>4.9315068493150684E-2</v>
      </c>
      <c r="AP280" s="8">
        <f>IF(მონაცემები!$I280&lt;&gt;"არ დაწყებულა",((AP$1&gt;მონაცემები!$I280)*OR(მონაცემები!$AF280&gt;AP$1,მონაცემები!$AF280="")*((AP$1-მონაცემები!$I280)/365)),0)</f>
        <v>0.13150684931506848</v>
      </c>
      <c r="AQ280" s="8">
        <f>IF(მონაცემები!$I280&lt;&gt;"არ დაწყებულა",((AQ$1&gt;მონაცემები!$I280)*OR(მონაცემები!$AF280&gt;AQ$1,მონაცემები!$AF280="")*((AQ$1-მონაცემები!$I280)/365)),0)</f>
        <v>0</v>
      </c>
      <c r="AR280" s="8">
        <f>IF(მონაცემები!$I280&lt;&gt;"არ დაწყებულა",((AR$1&gt;მონაცემები!$I280)*OR(მონაცემები!$AF280&gt;AR$1,მონაცემები!$AF280="")*((AR$1-მონაცემები!$I280)/365)),0)</f>
        <v>0</v>
      </c>
      <c r="AS280" s="8">
        <f>IF(მონაცემები!$I280&lt;&gt;"არ დაწყებულა",((AS$1&gt;მონაცემები!$I280)*OR(მონაცემები!$AF280&gt;AS$1,მონაცემები!$AF280="")*((AS$1-მონაცემები!$I280)/365)),0)</f>
        <v>0</v>
      </c>
      <c r="AT280" s="8">
        <f>IF(მონაცემები!$I280&lt;&gt;"არ დაწყებულა",((AT$1&gt;მონაცემები!$I280)*OR(მონაცემები!$AF280&gt;AT$1,მონაცემები!$AF280="")*((AT$1-მონაცემები!$I280)/365)),0)</f>
        <v>0</v>
      </c>
      <c r="AU280" s="8">
        <f>IF(მონაცემები!$I280&lt;&gt;"არ დაწყებულა",((AU$1&gt;მონაცემები!$I280)*OR(მონაცემები!$AF280&gt;AU$1,მონაცემები!$AF280="")*((AU$1-მონაცემები!$I280)/365)),0)</f>
        <v>0</v>
      </c>
      <c r="AV280" s="8">
        <f>IF(მონაცემები!$I280&lt;&gt;"არ დაწყებულა",((AV$1&gt;მონაცემები!$I280)*OR(მონაცემები!$AF280&gt;AV$1,მონაცემები!$AF280="")*((AV$1-მონაცემები!$I280)/365)),0)</f>
        <v>0</v>
      </c>
      <c r="AW280" s="8">
        <f>IF(მონაცემები!$I280&lt;&gt;"არ დაწყებულა",((AW$1&gt;მონაცემები!$I280)*OR(მონაცემები!$AF280&gt;AW$1,მონაცემები!$AF280="")*((AW$1-მონაცემები!$I280)/365)),0)</f>
        <v>0</v>
      </c>
      <c r="AX280" s="8">
        <f>IF(მონაცემები!$I280&lt;&gt;"არ დაწყებულა",((AX$1&gt;მონაცემები!$I280)*OR(მონაცემები!$AF280&gt;AX$1,მონაცემები!$AF280="")*((AX$1-მონაცემები!$I280)/365)),0)</f>
        <v>0</v>
      </c>
      <c r="AY280" s="8">
        <f>IF(მონაცემები!$I280&lt;&gt;"არ დაწყებულა",((AY$1&gt;მონაცემები!$I280)*OR(მონაცემები!$AF280&gt;AY$1,მონაცემები!$AF280="")*((AY$1-მონაცემები!$I280)/365)),0)</f>
        <v>0</v>
      </c>
      <c r="AZ280" s="8">
        <f>IF(მონაცემები!$I280&lt;&gt;"არ დაწყებულა",((AZ$1&gt;მონაცემები!$I280)*OR(მონაცემები!$AF280&gt;AZ$1,მონაცემები!$AF280="")*((AZ$1-მონაცემები!$I280)/365)),0)</f>
        <v>0</v>
      </c>
      <c r="BA280" s="8">
        <f>IF(მონაცემები!$I280&lt;&gt;"არ დაწყებულა",((BA$1&gt;მონაცემები!$I280)*OR(მონაცემები!$AF280&gt;BA$1,მონაცემები!$AF280="")*((BA$1-მონაცემები!$I280)/365)),0)</f>
        <v>0</v>
      </c>
      <c r="BB280" s="8">
        <f>IF(მონაცემები!$I280&lt;&gt;"არ დაწყებულა",((BB$1&gt;მონაცემები!$I280)*OR(მონაცემები!$AF280&gt;BB$1,მონაცემები!$AF280="")*((BB$1-მონაცემები!$I280)/365)),0)</f>
        <v>0</v>
      </c>
      <c r="BC280" s="8">
        <f>IF(მონაცემები!$I280&lt;&gt;"არ დაწყებულა",((BC$1&gt;მონაცემები!$I280)*OR(მონაცემები!$AF280&gt;BC$1,მონაცემები!$AF280="")*((BC$1-მონაცემები!$I280)/365)),0)</f>
        <v>0</v>
      </c>
      <c r="BD280" s="8">
        <f>IF(მონაცემები!$I280&lt;&gt;"არ დაწყებულა",((BD$1&gt;მონაცემები!$I280)*OR(მონაცემები!$AF280&gt;BD$1,მონაცემები!$AF280="")*((BD$1-მონაცემები!$I280)/365)),0)</f>
        <v>0</v>
      </c>
    </row>
    <row r="281" spans="1:56">
      <c r="B281" s="8">
        <f>IF(მონაცემები!$I281&lt;&gt;"არ დაწყებულა",((B$1&gt;მონაცემები!$I281)*OR(მონაცემები!$AF281&gt;B$1,მონაცემები!$AF281="")*((B$1-მონაცემები!$I281)/365)),0)</f>
        <v>6.2904109589041095</v>
      </c>
      <c r="C281" s="8">
        <f>IF(მონაცემები!$I281&lt;&gt;"არ დაწყებულა",((C$1&gt;მონაცემები!$I281)*OR(მონაცემები!$AF281&gt;C$1,მონაცემები!$AF281="")*((C$1-მონაცემები!$I281)/365)),0)</f>
        <v>6.375342465753425</v>
      </c>
      <c r="D281" s="8">
        <f>IF(მონაცემები!$I281&lt;&gt;"არ დაწყებულა",((D$1&gt;მონაცემები!$I281)*OR(მონაცემები!$AF281&gt;D$1,მონაცემები!$AF281="")*((D$1-მონაცემები!$I281)/365)),0)</f>
        <v>6.4520547945205475</v>
      </c>
      <c r="E281" s="8">
        <f>IF(მონაცემები!$I281&lt;&gt;"არ დაწყებულა",((E$1&gt;მონაცემები!$I281)*OR(მონაცემები!$AF281&gt;E$1,მონაცემები!$AF281="")*((E$1-მონაცემები!$I281)/365)),0)</f>
        <v>6.536986301369863</v>
      </c>
      <c r="F281" s="8">
        <f>IF(მონაცემები!$I281&lt;&gt;"არ დაწყებულა",((F$1&gt;მონაცემები!$I281)*OR(მონაცემები!$AF281&gt;F$1,მონაცემები!$AF281="")*((F$1-მონაცემები!$I281)/365)),0)</f>
        <v>6.6191780821917812</v>
      </c>
      <c r="G281" s="8">
        <f>IF(მონაცემები!$I281&lt;&gt;"არ დაწყებულა",((G$1&gt;მონაცემები!$I281)*OR(მონაცემები!$AF281&gt;G$1,მონაცემები!$AF281="")*((G$1-მონაცემები!$I281)/365)),0)</f>
        <v>6.7041095890410958</v>
      </c>
      <c r="H281" s="8">
        <f>IF(მონაცემები!$I281&lt;&gt;"არ დაწყებულა",((H$1&gt;მონაცემები!$I281)*OR(მონაცემები!$AF281&gt;H$1,მონაცემები!$AF281="")*((H$1-მონაცემები!$I281)/365)),0)</f>
        <v>6.7863013698630139</v>
      </c>
      <c r="I281" s="8">
        <f>IF(მონაცემები!$I281&lt;&gt;"არ დაწყებულა",((I$1&gt;მონაცემები!$I281)*OR(მონაცემები!$AF281&gt;I$1,მონაცემები!$AF281="")*((I$1-მონაცემები!$I281)/365)),0)</f>
        <v>6.8712328767123285</v>
      </c>
      <c r="J281" s="8">
        <f>IF(მონაცემები!$I281&lt;&gt;"არ დაწყებულა",((J$1&gt;მონაცემები!$I281)*OR(მონაცემები!$AF281&gt;J$1,მონაცემები!$AF281="")*((J$1-მონაცემები!$I281)/365)),0)</f>
        <v>6.956164383561644</v>
      </c>
      <c r="K281" s="8">
        <f>IF(მონაცემები!$I281&lt;&gt;"არ დაწყებულა",((K$1&gt;მონაცემები!$I281)*OR(მონაცემები!$AF281&gt;K$1,მონაცემები!$AF281="")*((K$1-მონაცემები!$I281)/365)),0)</f>
        <v>7.0383561643835613</v>
      </c>
      <c r="L281" s="8">
        <f>IF(მონაცემები!$I281&lt;&gt;"არ დაწყებულა",((L$1&gt;მონაცემები!$I281)*OR(მონაცემები!$AF281&gt;L$1,მონაცემები!$AF281="")*((L$1-მონაცემები!$I281)/365)),0)</f>
        <v>7.1232876712328768</v>
      </c>
      <c r="M281" s="8">
        <f>IF(მონაცემები!$I281&lt;&gt;"არ დაწყებულა",((M$1&gt;მონაცემები!$I281)*OR(მონაცემები!$AF281&gt;M$1,მონაცემები!$AF281="")*((M$1-მონაცემები!$I281)/365)),0)</f>
        <v>7.2054794520547949</v>
      </c>
      <c r="N281" s="8">
        <f>IF(მონაცემები!$I281&lt;&gt;"არ დაწყებულა",((N$1&gt;მონაცემები!$I281)*OR(მონაცემები!$AF281&gt;N$1,მონაცემები!$AF281="")*((N$1-მონაცემები!$I281)/365)),0)</f>
        <v>7.2904109589041095</v>
      </c>
      <c r="O281" s="8">
        <f>IF(მონაცემები!$I281&lt;&gt;"არ დაწყებულა",((O$1&gt;მონაცემები!$I281)*OR(მონაცემები!$AF281&gt;O$1,მონაცემები!$AF281="")*((O$1-მონაცემები!$I281)/365)),0)</f>
        <v>7.375342465753425</v>
      </c>
      <c r="P281" s="8">
        <f>IF(მონაცემები!$I281&lt;&gt;"არ დაწყებულა",((P$1&gt;მონაცემები!$I281)*OR(მონაცემები!$AF281&gt;P$1,მონაცემები!$AF281="")*((P$1-მონაცემები!$I281)/365)),0)</f>
        <v>7.4547945205479449</v>
      </c>
      <c r="Q281" s="8">
        <f>IF(მონაცემები!$I281&lt;&gt;"არ დაწყებულა",((Q$1&gt;მონაცემები!$I281)*OR(მონაცემები!$AF281&gt;Q$1,მონაცემები!$AF281="")*((Q$1-მონაცემები!$I281)/365)),0)</f>
        <v>7.5397260273972604</v>
      </c>
      <c r="R281" s="8">
        <f>IF(მონაცემები!$I281&lt;&gt;"არ დაწყებულა",((R$1&gt;მონაცემები!$I281)*OR(მონაცემები!$AF281&gt;R$1,მონაცემები!$AF281="")*((R$1-მონაცემები!$I281)/365)),0)</f>
        <v>7.6219178082191785</v>
      </c>
      <c r="S281" s="8">
        <f>IF(მონაცემები!$I281&lt;&gt;"არ დაწყებულა",((S$1&gt;მონაცემები!$I281)*OR(მონაცემები!$AF281&gt;S$1,მონაცემები!$AF281="")*((S$1-მონაცემები!$I281)/365)),0)</f>
        <v>7.7068493150684931</v>
      </c>
      <c r="T281" s="8">
        <f>IF(მონაცემები!$I281&lt;&gt;"არ დაწყებულა",((T$1&gt;მონაცემები!$I281)*OR(მონაცემები!$AF281&gt;T$1,მონაცემები!$AF281="")*((T$1-მონაცემები!$I281)/365)),0)</f>
        <v>7.7890410958904113</v>
      </c>
      <c r="U281" s="8">
        <f>IF(მონაცემები!$I281&lt;&gt;"არ დაწყებულა",((U$1&gt;მონაცემები!$I281)*OR(მონაცემები!$AF281&gt;U$1,მონაცემები!$AF281="")*((U$1-მონაცემები!$I281)/365)),0)</f>
        <v>7.8739726027397259</v>
      </c>
      <c r="V281" s="8">
        <f>IF(მონაცემები!$I281&lt;&gt;"არ დაწყებულა",((V$1&gt;მონაცემები!$I281)*OR(მონაცემები!$AF281&gt;V$1,მონაცემები!$AF281="")*((V$1-მონაცემები!$I281)/365)),0)</f>
        <v>7.9589041095890414</v>
      </c>
      <c r="W281" s="8">
        <f>IF(მონაცემები!$I281&lt;&gt;"არ დაწყებულა",((W$1&gt;მონაცემები!$I281)*OR(მონაცემები!$AF281&gt;W$1,მონაცემები!$AF281="")*((W$1-მონაცემები!$I281)/365)),0)</f>
        <v>8.0410958904109595</v>
      </c>
      <c r="X281" s="8">
        <f>IF(მონაცემები!$I281&lt;&gt;"არ დაწყებულა",((X$1&gt;მონაცემები!$I281)*OR(მონაცემები!$AF281&gt;X$1,მონაცემები!$AF281="")*((X$1-მონაცემები!$I281)/365)),0)</f>
        <v>8.1260273972602732</v>
      </c>
      <c r="Y281" s="8">
        <f>IF(მონაცემები!$I281&lt;&gt;"არ დაწყებულა",((Y$1&gt;მონაცემები!$I281)*OR(მონაცემები!$AF281&gt;Y$1,მონაცემები!$AF281="")*((Y$1-მონაცემები!$I281)/365)),0)</f>
        <v>8.2082191780821923</v>
      </c>
      <c r="Z281" s="8">
        <f>IF(მონაცემები!$I281&lt;&gt;"არ დაწყებულა",((Z$1&gt;მონაცემები!$I281)*OR(მონაცემები!$AF281&gt;Z$1,მონაცემები!$AF281="")*((Z$1-მონაცემები!$I281)/365)),0)</f>
        <v>8.293150684931506</v>
      </c>
      <c r="AA281" s="8">
        <f>IF(მონაცემები!$I281&lt;&gt;"არ დაწყებულა",((AA$1&gt;მონაცემები!$I281)*OR(მონაცემები!$AF281&gt;AA$1,მონაცემები!$AF281="")*((AA$1-მონაცემები!$I281)/365)),0)</f>
        <v>8.3780821917808215</v>
      </c>
      <c r="AB281" s="8">
        <f>IF(მონაცემები!$I281&lt;&gt;"არ დაწყებულა",((AB$1&gt;მონაცემები!$I281)*OR(მონაცემები!$AF281&gt;AB$1,მონაცემები!$AF281="")*((AB$1-მონაცემები!$I281)/365)),0)</f>
        <v>8.4547945205479458</v>
      </c>
      <c r="AC281" s="8">
        <f>IF(მონაცემები!$I281&lt;&gt;"არ დაწყებულა",((AC$1&gt;მონაცემები!$I281)*OR(მონაცემები!$AF281&gt;AC$1,მონაცემები!$AF281="")*((AC$1-მონაცემები!$I281)/365)),0)</f>
        <v>8.5397260273972595</v>
      </c>
      <c r="AD281" s="8">
        <f>IF(მონაცემები!$I281&lt;&gt;"არ დაწყებულა",((AD$1&gt;მონაცემები!$I281)*OR(მონაცემები!$AF281&gt;AD$1,მონაცემები!$AF281="")*((AD$1-მონაცემები!$I281)/365)),0)</f>
        <v>8.6219178082191785</v>
      </c>
      <c r="AE281" s="8">
        <f>IF(მონაცემები!$I281&lt;&gt;"არ დაწყებულა",((AE$1&gt;მონაცემები!$I281)*OR(მონაცემები!$AF281&gt;AE$1,მონაცემები!$AF281="")*((AE$1-მონაცემები!$I281)/365)),0)</f>
        <v>8.706849315068494</v>
      </c>
      <c r="AF281" s="8">
        <f>IF(მონაცემები!$I281&lt;&gt;"არ დაწყებულა",((AF$1&gt;მონაცემები!$I281)*OR(მონაცემები!$AF281&gt;AF$1,მონაცემები!$AF281="")*((AF$1-მონაცემები!$I281)/365)),0)</f>
        <v>8.7890410958904113</v>
      </c>
      <c r="AG281" s="8">
        <f>IF(მონაცემები!$I281&lt;&gt;"არ დაწყებულა",((AG$1&gt;მონაცემები!$I281)*OR(მონაცემები!$AF281&gt;AG$1,მონაცემები!$AF281="")*((AG$1-მონაცემები!$I281)/365)),0)</f>
        <v>8.8739726027397268</v>
      </c>
      <c r="AH281" s="8">
        <f>IF(მონაცემები!$I281&lt;&gt;"არ დაწყებულა",((AH$1&gt;მონაცემები!$I281)*OR(მონაცემები!$AF281&gt;AH$1,მონაცემები!$AF281="")*((AH$1-მონაცემები!$I281)/365)),0)</f>
        <v>8.9589041095890405</v>
      </c>
      <c r="AI281" s="8">
        <f>IF(მონაცემები!$I281&lt;&gt;"არ დაწყებულა",((AI$1&gt;მონაცემები!$I281)*OR(მონაცემები!$AF281&gt;AI$1,მონაცემები!$AF281="")*((AI$1-მონაცემები!$I281)/365)),0)</f>
        <v>9.0410958904109595</v>
      </c>
      <c r="AJ281" s="8">
        <f>IF(მონაცემები!$I281&lt;&gt;"არ დაწყებულა",((AJ$1&gt;მონაცემები!$I281)*OR(მონაცემები!$AF281&gt;AJ$1,მონაცემები!$AF281="")*((AJ$1-მონაცემები!$I281)/365)),0)</f>
        <v>9.1260273972602732</v>
      </c>
      <c r="AK281" s="8">
        <f>IF(მონაცემები!$I281&lt;&gt;"არ დაწყებულა",((AK$1&gt;მონაცემები!$I281)*OR(მონაცემები!$AF281&gt;AK$1,მონაცემები!$AF281="")*((AK$1-მონაცემები!$I281)/365)),0)</f>
        <v>9.2082191780821923</v>
      </c>
      <c r="AL281" s="8">
        <f>IF(მონაცემები!$I281&lt;&gt;"არ დაწყებულა",((AL$1&gt;მონაცემები!$I281)*OR(მონაცემები!$AF281&gt;AL$1,მონაცემები!$AF281="")*((AL$1-მონაცემები!$I281)/365)),0)</f>
        <v>9.293150684931506</v>
      </c>
      <c r="AM281" s="8">
        <f>IF(მონაცემები!$I281&lt;&gt;"არ დაწყებულა",((AM$1&gt;მონაცემები!$I281)*OR(მონაცემები!$AF281&gt;AM$1,მონაცემები!$AF281="")*((AM$1-მონაცემები!$I281)/365)),0)</f>
        <v>9.3780821917808215</v>
      </c>
      <c r="AN281" s="8">
        <f>IF(მონაცემები!$I281&lt;&gt;"არ დაწყებულა",((AN$1&gt;მონაცემები!$I281)*OR(მონაცემები!$AF281&gt;AN$1,მონაცემები!$AF281="")*((AN$1-მონაცემები!$I281)/365)),0)</f>
        <v>9.4547945205479458</v>
      </c>
      <c r="AO281" s="8">
        <f>IF(მონაცემები!$I281&lt;&gt;"არ დაწყებულა",((AO$1&gt;მონაცემები!$I281)*OR(მონაცემები!$AF281&gt;AO$1,მონაცემები!$AF281="")*((AO$1-მონაცემები!$I281)/365)),0)</f>
        <v>9.5397260273972595</v>
      </c>
      <c r="AP281" s="8">
        <f>IF(მონაცემები!$I281&lt;&gt;"არ დაწყებულა",((AP$1&gt;მონაცემები!$I281)*OR(მონაცემები!$AF281&gt;AP$1,მონაცემები!$AF281="")*((AP$1-მონაცემები!$I281)/365)),0)</f>
        <v>0</v>
      </c>
      <c r="AQ281" s="8">
        <f>IF(მონაცემები!$I281&lt;&gt;"არ დაწყებულა",((AQ$1&gt;მონაცემები!$I281)*OR(მონაცემები!$AF281&gt;AQ$1,მონაცემები!$AF281="")*((AQ$1-მონაცემები!$I281)/365)),0)</f>
        <v>0</v>
      </c>
      <c r="AR281" s="8">
        <f>IF(მონაცემები!$I281&lt;&gt;"არ დაწყებულა",((AR$1&gt;მონაცემები!$I281)*OR(მონაცემები!$AF281&gt;AR$1,მონაცემები!$AF281="")*((AR$1-მონაცემები!$I281)/365)),0)</f>
        <v>0</v>
      </c>
      <c r="AS281" s="8">
        <f>IF(მონაცემები!$I281&lt;&gt;"არ დაწყებულა",((AS$1&gt;მონაცემები!$I281)*OR(მონაცემები!$AF281&gt;AS$1,მონაცემები!$AF281="")*((AS$1-მონაცემები!$I281)/365)),0)</f>
        <v>0</v>
      </c>
      <c r="AT281" s="8">
        <f>IF(მონაცემები!$I281&lt;&gt;"არ დაწყებულა",((AT$1&gt;მონაცემები!$I281)*OR(მონაცემები!$AF281&gt;AT$1,მონაცემები!$AF281="")*((AT$1-მონაცემები!$I281)/365)),0)</f>
        <v>0</v>
      </c>
      <c r="AU281" s="8">
        <f>IF(მონაცემები!$I281&lt;&gt;"არ დაწყებულა",((AU$1&gt;მონაცემები!$I281)*OR(მონაცემები!$AF281&gt;AU$1,მონაცემები!$AF281="")*((AU$1-მონაცემები!$I281)/365)),0)</f>
        <v>0</v>
      </c>
      <c r="AV281" s="8">
        <f>IF(მონაცემები!$I281&lt;&gt;"არ დაწყებულა",((AV$1&gt;მონაცემები!$I281)*OR(მონაცემები!$AF281&gt;AV$1,მონაცემები!$AF281="")*((AV$1-მონაცემები!$I281)/365)),0)</f>
        <v>0</v>
      </c>
      <c r="AW281" s="8">
        <f>IF(მონაცემები!$I281&lt;&gt;"არ დაწყებულა",((AW$1&gt;მონაცემები!$I281)*OR(მონაცემები!$AF281&gt;AW$1,მონაცემები!$AF281="")*((AW$1-მონაცემები!$I281)/365)),0)</f>
        <v>0</v>
      </c>
      <c r="AX281" s="8">
        <f>IF(მონაცემები!$I281&lt;&gt;"არ დაწყებულა",((AX$1&gt;მონაცემები!$I281)*OR(მონაცემები!$AF281&gt;AX$1,მონაცემები!$AF281="")*((AX$1-მონაცემები!$I281)/365)),0)</f>
        <v>0</v>
      </c>
      <c r="AY281" s="8">
        <f>IF(მონაცემები!$I281&lt;&gt;"არ დაწყებულა",((AY$1&gt;მონაცემები!$I281)*OR(მონაცემები!$AF281&gt;AY$1,მონაცემები!$AF281="")*((AY$1-მონაცემები!$I281)/365)),0)</f>
        <v>0</v>
      </c>
      <c r="AZ281" s="8">
        <f>IF(მონაცემები!$I281&lt;&gt;"არ დაწყებულა",((AZ$1&gt;მონაცემები!$I281)*OR(მონაცემები!$AF281&gt;AZ$1,მონაცემები!$AF281="")*((AZ$1-მონაცემები!$I281)/365)),0)</f>
        <v>0</v>
      </c>
      <c r="BA281" s="8">
        <f>IF(მონაცემები!$I281&lt;&gt;"არ დაწყებულა",((BA$1&gt;მონაცემები!$I281)*OR(მონაცემები!$AF281&gt;BA$1,მონაცემები!$AF281="")*((BA$1-მონაცემები!$I281)/365)),0)</f>
        <v>0</v>
      </c>
      <c r="BB281" s="8">
        <f>IF(მონაცემები!$I281&lt;&gt;"არ დაწყებულა",((BB$1&gt;მონაცემები!$I281)*OR(მონაცემები!$AF281&gt;BB$1,მონაცემები!$AF281="")*((BB$1-მონაცემები!$I281)/365)),0)</f>
        <v>0</v>
      </c>
      <c r="BC281" s="8">
        <f>IF(მონაცემები!$I281&lt;&gt;"არ დაწყებულა",((BC$1&gt;მონაცემები!$I281)*OR(მონაცემები!$AF281&gt;BC$1,მონაცემები!$AF281="")*((BC$1-მონაცემები!$I281)/365)),0)</f>
        <v>0</v>
      </c>
      <c r="BD281" s="8">
        <f>IF(მონაცემები!$I281&lt;&gt;"არ დაწყებულა",((BD$1&gt;მონაცემები!$I281)*OR(მონაცემები!$AF281&gt;BD$1,მონაცემები!$AF281="")*((BD$1-მონაცემები!$I281)/365)),0)</f>
        <v>0</v>
      </c>
    </row>
    <row r="282" spans="1:56">
      <c r="B282" s="8">
        <f>IF(მონაცემები!$I282&lt;&gt;"არ დაწყებულა",((B$1&gt;მონაცემები!$I282)*OR(მონაცემები!$AF282&gt;B$1,მონაცემები!$AF282="")*((B$1-მონაცემები!$I282)/365)),0)</f>
        <v>0</v>
      </c>
      <c r="C282" s="8">
        <f>IF(მონაცემები!$I282&lt;&gt;"არ დაწყებულა",((C$1&gt;მონაცემები!$I282)*OR(მონაცემები!$AF282&gt;C$1,მონაცემები!$AF282="")*((C$1-მონაცემები!$I282)/365)),0)</f>
        <v>0</v>
      </c>
      <c r="D282" s="8">
        <f>IF(მონაცემები!$I282&lt;&gt;"არ დაწყებულა",((D$1&gt;მონაცემები!$I282)*OR(მონაცემები!$AF282&gt;D$1,მონაცემები!$AF282="")*((D$1-მონაცემები!$I282)/365)),0)</f>
        <v>0</v>
      </c>
      <c r="E282" s="8">
        <f>IF(მონაცემები!$I282&lt;&gt;"არ დაწყებულა",((E$1&gt;მონაცემები!$I282)*OR(მონაცემები!$AF282&gt;E$1,მონაცემები!$AF282="")*((E$1-მონაცემები!$I282)/365)),0)</f>
        <v>0</v>
      </c>
      <c r="F282" s="8">
        <f>IF(მონაცემები!$I282&lt;&gt;"არ დაწყებულა",((F$1&gt;მონაცემები!$I282)*OR(მონაცემები!$AF282&gt;F$1,მონაცემები!$AF282="")*((F$1-მონაცემები!$I282)/365)),0)</f>
        <v>0</v>
      </c>
      <c r="G282" s="8">
        <f>IF(მონაცემები!$I282&lt;&gt;"არ დაწყებულა",((G$1&gt;მონაცემები!$I282)*OR(მონაცემები!$AF282&gt;G$1,მონაცემები!$AF282="")*((G$1-მონაცემები!$I282)/365)),0)</f>
        <v>0</v>
      </c>
      <c r="H282" s="8">
        <f>IF(მონაცემები!$I282&lt;&gt;"არ დაწყებულა",((H$1&gt;მონაცემები!$I282)*OR(მონაცემები!$AF282&gt;H$1,მონაცემები!$AF282="")*((H$1-მონაცემები!$I282)/365)),0)</f>
        <v>0</v>
      </c>
      <c r="I282" s="8">
        <f>IF(მონაცემები!$I282&lt;&gt;"არ დაწყებულა",((I$1&gt;მონაცემები!$I282)*OR(მონაცემები!$AF282&gt;I$1,მონაცემები!$AF282="")*((I$1-მონაცემები!$I282)/365)),0)</f>
        <v>0</v>
      </c>
      <c r="J282" s="8">
        <f>IF(მონაცემები!$I282&lt;&gt;"არ დაწყებულა",((J$1&gt;მონაცემები!$I282)*OR(მონაცემები!$AF282&gt;J$1,მონაცემები!$AF282="")*((J$1-მონაცემები!$I282)/365)),0)</f>
        <v>0</v>
      </c>
      <c r="K282" s="8">
        <f>IF(მონაცემები!$I282&lt;&gt;"არ დაწყებულა",((K$1&gt;მონაცემები!$I282)*OR(მონაცემები!$AF282&gt;K$1,მონაცემები!$AF282="")*((K$1-მონაცემები!$I282)/365)),0)</f>
        <v>0</v>
      </c>
      <c r="L282" s="8">
        <f>IF(მონაცემები!$I282&lt;&gt;"არ დაწყებულა",((L$1&gt;მონაცემები!$I282)*OR(მონაცემები!$AF282&gt;L$1,მონაცემები!$AF282="")*((L$1-მონაცემები!$I282)/365)),0)</f>
        <v>0</v>
      </c>
      <c r="M282" s="8">
        <f>IF(მონაცემები!$I282&lt;&gt;"არ დაწყებულა",((M$1&gt;მონაცემები!$I282)*OR(მონაცემები!$AF282&gt;M$1,მონაცემები!$AF282="")*((M$1-მონაცემები!$I282)/365)),0)</f>
        <v>0</v>
      </c>
      <c r="N282" s="8">
        <f>IF(მონაცემები!$I282&lt;&gt;"არ დაწყებულა",((N$1&gt;მონაცემები!$I282)*OR(მონაცემები!$AF282&gt;N$1,მონაცემები!$AF282="")*((N$1-მონაცემები!$I282)/365)),0)</f>
        <v>0</v>
      </c>
      <c r="O282" s="8">
        <f>IF(მონაცემები!$I282&lt;&gt;"არ დაწყებულა",((O$1&gt;მონაცემები!$I282)*OR(მონაცემები!$AF282&gt;O$1,მონაცემები!$AF282="")*((O$1-მონაცემები!$I282)/365)),0)</f>
        <v>0</v>
      </c>
      <c r="P282" s="8">
        <f>IF(მონაცემები!$I282&lt;&gt;"არ დაწყებულა",((P$1&gt;მონაცემები!$I282)*OR(მონაცემები!$AF282&gt;P$1,მონაცემები!$AF282="")*((P$1-მონაცემები!$I282)/365)),0)</f>
        <v>0</v>
      </c>
      <c r="Q282" s="8">
        <f>IF(მონაცემები!$I282&lt;&gt;"არ დაწყებულა",((Q$1&gt;მონაცემები!$I282)*OR(მონაცემები!$AF282&gt;Q$1,მონაცემები!$AF282="")*((Q$1-მონაცემები!$I282)/365)),0)</f>
        <v>0</v>
      </c>
      <c r="R282" s="8">
        <f>IF(მონაცემები!$I282&lt;&gt;"არ დაწყებულა",((R$1&gt;მონაცემები!$I282)*OR(მონაცემები!$AF282&gt;R$1,მონაცემები!$AF282="")*((R$1-მონაცემები!$I282)/365)),0)</f>
        <v>0</v>
      </c>
      <c r="S282" s="8">
        <f>IF(მონაცემები!$I282&lt;&gt;"არ დაწყებულა",((S$1&gt;მონაცემები!$I282)*OR(მონაცემები!$AF282&gt;S$1,მონაცემები!$AF282="")*((S$1-მონაცემები!$I282)/365)),0)</f>
        <v>0</v>
      </c>
      <c r="T282" s="8">
        <f>IF(მონაცემები!$I282&lt;&gt;"არ დაწყებულა",((T$1&gt;მონაცემები!$I282)*OR(მონაცემები!$AF282&gt;T$1,მონაცემები!$AF282="")*((T$1-მონაცემები!$I282)/365)),0)</f>
        <v>0</v>
      </c>
      <c r="U282" s="8">
        <f>IF(მონაცემები!$I282&lt;&gt;"არ დაწყებულა",((U$1&gt;მონაცემები!$I282)*OR(მონაცემები!$AF282&gt;U$1,მონაცემები!$AF282="")*((U$1-მონაცემები!$I282)/365)),0)</f>
        <v>0</v>
      </c>
      <c r="V282" s="8">
        <f>IF(მონაცემები!$I282&lt;&gt;"არ დაწყებულა",((V$1&gt;მონაცემები!$I282)*OR(მონაცემები!$AF282&gt;V$1,მონაცემები!$AF282="")*((V$1-მონაცემები!$I282)/365)),0)</f>
        <v>0</v>
      </c>
      <c r="W282" s="8">
        <f>IF(მონაცემები!$I282&lt;&gt;"არ დაწყებულა",((W$1&gt;მონაცემები!$I282)*OR(მონაცემები!$AF282&gt;W$1,მონაცემები!$AF282="")*((W$1-მონაცემები!$I282)/365)),0)</f>
        <v>0</v>
      </c>
      <c r="X282" s="8">
        <f>IF(მონაცემები!$I282&lt;&gt;"არ დაწყებულა",((X$1&gt;მონაცემები!$I282)*OR(მონაცემები!$AF282&gt;X$1,მონაცემები!$AF282="")*((X$1-მონაცემები!$I282)/365)),0)</f>
        <v>0</v>
      </c>
      <c r="Y282" s="8">
        <f>IF(მონაცემები!$I282&lt;&gt;"არ დაწყებულა",((Y$1&gt;მონაცემები!$I282)*OR(მონაცემები!$AF282&gt;Y$1,მონაცემები!$AF282="")*((Y$1-მონაცემები!$I282)/365)),0)</f>
        <v>0</v>
      </c>
      <c r="Z282" s="8">
        <f>IF(მონაცემები!$I282&lt;&gt;"არ დაწყებულა",((Z$1&gt;მონაცემები!$I282)*OR(მონაცემები!$AF282&gt;Z$1,მონაცემები!$AF282="")*((Z$1-მონაცემები!$I282)/365)),0)</f>
        <v>0</v>
      </c>
      <c r="AA282" s="8">
        <f>IF(მონაცემები!$I282&lt;&gt;"არ დაწყებულა",((AA$1&gt;მონაცემები!$I282)*OR(მონაცემები!$AF282&gt;AA$1,მონაცემები!$AF282="")*((AA$1-მონაცემები!$I282)/365)),0)</f>
        <v>0</v>
      </c>
      <c r="AB282" s="8">
        <f>IF(მონაცემები!$I282&lt;&gt;"არ დაწყებულა",((AB$1&gt;მონაცემები!$I282)*OR(მონაცემები!$AF282&gt;AB$1,მონაცემები!$AF282="")*((AB$1-მონაცემები!$I282)/365)),0)</f>
        <v>0</v>
      </c>
      <c r="AC282" s="8">
        <f>IF(მონაცემები!$I282&lt;&gt;"არ დაწყებულა",((AC$1&gt;მონაცემები!$I282)*OR(მონაცემები!$AF282&gt;AC$1,მონაცემები!$AF282="")*((AC$1-მონაცემები!$I282)/365)),0)</f>
        <v>0</v>
      </c>
      <c r="AD282" s="8">
        <f>IF(მონაცემები!$I282&lt;&gt;"არ დაწყებულა",((AD$1&gt;მონაცემები!$I282)*OR(მონაცემები!$AF282&gt;AD$1,მონაცემები!$AF282="")*((AD$1-მონაცემები!$I282)/365)),0)</f>
        <v>0</v>
      </c>
      <c r="AE282" s="8">
        <f>IF(მონაცემები!$I282&lt;&gt;"არ დაწყებულა",((AE$1&gt;მონაცემები!$I282)*OR(მონაცემები!$AF282&gt;AE$1,მონაცემები!$AF282="")*((AE$1-მონაცემები!$I282)/365)),0)</f>
        <v>0</v>
      </c>
      <c r="AF282" s="8">
        <f>IF(მონაცემები!$I282&lt;&gt;"არ დაწყებულა",((AF$1&gt;მონაცემები!$I282)*OR(მონაცემები!$AF282&gt;AF$1,მონაცემები!$AF282="")*((AF$1-მონაცემები!$I282)/365)),0)</f>
        <v>0</v>
      </c>
      <c r="AG282" s="8">
        <f>IF(მონაცემები!$I282&lt;&gt;"არ დაწყებულა",((AG$1&gt;მონაცემები!$I282)*OR(მონაცემები!$AF282&gt;AG$1,მონაცემები!$AF282="")*((AG$1-მონაცემები!$I282)/365)),0)</f>
        <v>0</v>
      </c>
      <c r="AH282" s="8">
        <f>IF(მონაცემები!$I282&lt;&gt;"არ დაწყებულა",((AH$1&gt;მონაცემები!$I282)*OR(მონაცემები!$AF282&gt;AH$1,მონაცემები!$AF282="")*((AH$1-მონაცემები!$I282)/365)),0)</f>
        <v>0</v>
      </c>
      <c r="AI282" s="8">
        <f>IF(მონაცემები!$I282&lt;&gt;"არ დაწყებულა",((AI$1&gt;მონაცემები!$I282)*OR(მონაცემები!$AF282&gt;AI$1,მონაცემები!$AF282="")*((AI$1-მონაცემები!$I282)/365)),0)</f>
        <v>0</v>
      </c>
      <c r="AJ282" s="8">
        <f>IF(მონაცემები!$I282&lt;&gt;"არ დაწყებულა",((AJ$1&gt;მონაცემები!$I282)*OR(მონაცემები!$AF282&gt;AJ$1,მონაცემები!$AF282="")*((AJ$1-მონაცემები!$I282)/365)),0)</f>
        <v>0</v>
      </c>
      <c r="AK282" s="8">
        <f>IF(მონაცემები!$I282&lt;&gt;"არ დაწყებულა",((AK$1&gt;მონაცემები!$I282)*OR(მონაცემები!$AF282&gt;AK$1,მონაცემები!$AF282="")*((AK$1-მონაცემები!$I282)/365)),0)</f>
        <v>0</v>
      </c>
      <c r="AL282" s="8">
        <f>IF(მონაცემები!$I282&lt;&gt;"არ დაწყებულა",((AL$1&gt;მონაცემები!$I282)*OR(მონაცემები!$AF282&gt;AL$1,მონაცემები!$AF282="")*((AL$1-მონაცემები!$I282)/365)),0)</f>
        <v>0</v>
      </c>
      <c r="AM282" s="8">
        <f>IF(მონაცემები!$I282&lt;&gt;"არ დაწყებულა",((AM$1&gt;მონაცემები!$I282)*OR(მონაცემები!$AF282&gt;AM$1,მონაცემები!$AF282="")*((AM$1-მონაცემები!$I282)/365)),0)</f>
        <v>0</v>
      </c>
      <c r="AN282" s="8">
        <f>IF(მონაცემები!$I282&lt;&gt;"არ დაწყებულა",((AN$1&gt;მონაცემები!$I282)*OR(მონაცემები!$AF282&gt;AN$1,მონაცემები!$AF282="")*((AN$1-მონაცემები!$I282)/365)),0)</f>
        <v>0</v>
      </c>
      <c r="AO282" s="8">
        <f>IF(მონაცემები!$I282&lt;&gt;"არ დაწყებულა",((AO$1&gt;მონაცემები!$I282)*OR(მონაცემები!$AF282&gt;AO$1,მონაცემები!$AF282="")*((AO$1-მონაცემები!$I282)/365)),0)</f>
        <v>0</v>
      </c>
      <c r="AP282" s="8">
        <f>IF(მონაცემები!$I282&lt;&gt;"არ დაწყებულა",((AP$1&gt;მონაცემები!$I282)*OR(მონაცემები!$AF282&gt;AP$1,მონაცემები!$AF282="")*((AP$1-მონაცემები!$I282)/365)),0)</f>
        <v>0</v>
      </c>
      <c r="AQ282" s="8">
        <f>IF(მონაცემები!$I282&lt;&gt;"არ დაწყებულა",((AQ$1&gt;მონაცემები!$I282)*OR(მონაცემები!$AF282&gt;AQ$1,მონაცემები!$AF282="")*((AQ$1-მონაცემები!$I282)/365)),0)</f>
        <v>0</v>
      </c>
      <c r="AR282" s="8">
        <f>IF(მონაცემები!$I282&lt;&gt;"არ დაწყებულა",((AR$1&gt;მონაცემები!$I282)*OR(მონაცემები!$AF282&gt;AR$1,მონაცემები!$AF282="")*((AR$1-მონაცემები!$I282)/365)),0)</f>
        <v>0</v>
      </c>
      <c r="AS282" s="8">
        <f>IF(მონაცემები!$I282&lt;&gt;"არ დაწყებულა",((AS$1&gt;მონაცემები!$I282)*OR(მონაცემები!$AF282&gt;AS$1,მონაცემები!$AF282="")*((AS$1-მონაცემები!$I282)/365)),0)</f>
        <v>0</v>
      </c>
      <c r="AT282" s="8">
        <f>IF(მონაცემები!$I282&lt;&gt;"არ დაწყებულა",((AT$1&gt;მონაცემები!$I282)*OR(მონაცემები!$AF282&gt;AT$1,მონაცემები!$AF282="")*((AT$1-მონაცემები!$I282)/365)),0)</f>
        <v>0</v>
      </c>
      <c r="AU282" s="8">
        <f>IF(მონაცემები!$I282&lt;&gt;"არ დაწყებულა",((AU$1&gt;მონაცემები!$I282)*OR(მონაცემები!$AF282&gt;AU$1,მონაცემები!$AF282="")*((AU$1-მონაცემები!$I282)/365)),0)</f>
        <v>0</v>
      </c>
      <c r="AV282" s="8">
        <f>IF(მონაცემები!$I282&lt;&gt;"არ დაწყებულა",((AV$1&gt;მონაცემები!$I282)*OR(მონაცემები!$AF282&gt;AV$1,მონაცემები!$AF282="")*((AV$1-მონაცემები!$I282)/365)),0)</f>
        <v>0</v>
      </c>
      <c r="AW282" s="8">
        <f>IF(მონაცემები!$I282&lt;&gt;"არ დაწყებულა",((AW$1&gt;მონაცემები!$I282)*OR(მონაცემები!$AF282&gt;AW$1,მონაცემები!$AF282="")*((AW$1-მონაცემები!$I282)/365)),0)</f>
        <v>0</v>
      </c>
      <c r="AX282" s="8">
        <f>IF(მონაცემები!$I282&lt;&gt;"არ დაწყებულა",((AX$1&gt;მონაცემები!$I282)*OR(მონაცემები!$AF282&gt;AX$1,მონაცემები!$AF282="")*((AX$1-მონაცემები!$I282)/365)),0)</f>
        <v>0</v>
      </c>
      <c r="AY282" s="8">
        <f>IF(მონაცემები!$I282&lt;&gt;"არ დაწყებულა",((AY$1&gt;მონაცემები!$I282)*OR(მონაცემები!$AF282&gt;AY$1,მონაცემები!$AF282="")*((AY$1-მონაცემები!$I282)/365)),0)</f>
        <v>0</v>
      </c>
      <c r="AZ282" s="8">
        <f>IF(მონაცემები!$I282&lt;&gt;"არ დაწყებულა",((AZ$1&gt;მონაცემები!$I282)*OR(მონაცემები!$AF282&gt;AZ$1,მონაცემები!$AF282="")*((AZ$1-მონაცემები!$I282)/365)),0)</f>
        <v>0</v>
      </c>
      <c r="BA282" s="8">
        <f>IF(მონაცემები!$I282&lt;&gt;"არ დაწყებულა",((BA$1&gt;მონაცემები!$I282)*OR(მონაცემები!$AF282&gt;BA$1,მონაცემები!$AF282="")*((BA$1-მონაცემები!$I282)/365)),0)</f>
        <v>0</v>
      </c>
      <c r="BB282" s="8">
        <f>IF(მონაცემები!$I282&lt;&gt;"არ დაწყებულა",((BB$1&gt;მონაცემები!$I282)*OR(მონაცემები!$AF282&gt;BB$1,მონაცემები!$AF282="")*((BB$1-მონაცემები!$I282)/365)),0)</f>
        <v>0</v>
      </c>
      <c r="BC282" s="8">
        <f>IF(მონაცემები!$I282&lt;&gt;"არ დაწყებულა",((BC$1&gt;მონაცემები!$I282)*OR(მონაცემები!$AF282&gt;BC$1,მონაცემები!$AF282="")*((BC$1-მონაცემები!$I282)/365)),0)</f>
        <v>0</v>
      </c>
      <c r="BD282" s="8">
        <f>IF(მონაცემები!$I282&lt;&gt;"არ დაწყებულა",((BD$1&gt;მონაცემები!$I282)*OR(მონაცემები!$AF282&gt;BD$1,მონაცემები!$AF282="")*((BD$1-მონაცემები!$I282)/365)),0)</f>
        <v>0</v>
      </c>
    </row>
    <row r="283" spans="1:56">
      <c r="B283" s="8">
        <f>IF(მონაცემები!$I283&lt;&gt;"არ დაწყებულა",((B$1&gt;მონაცემები!$I283)*OR(მონაცემები!$AF283&gt;B$1,მონაცემები!$AF283="")*((B$1-მონაცემები!$I283)/365)),0)</f>
        <v>0</v>
      </c>
      <c r="C283" s="8">
        <f>IF(მონაცემები!$I283&lt;&gt;"არ დაწყებულა",((C$1&gt;მონაცემები!$I283)*OR(მონაცემები!$AF283&gt;C$1,მონაცემები!$AF283="")*((C$1-მონაცემები!$I283)/365)),0)</f>
        <v>0</v>
      </c>
      <c r="D283" s="8">
        <f>IF(მონაცემები!$I283&lt;&gt;"არ დაწყებულა",((D$1&gt;მონაცემები!$I283)*OR(მონაცემები!$AF283&gt;D$1,მონაცემები!$AF283="")*((D$1-მონაცემები!$I283)/365)),0)</f>
        <v>0</v>
      </c>
      <c r="E283" s="8">
        <f>IF(მონაცემები!$I283&lt;&gt;"არ დაწყებულა",((E$1&gt;მონაცემები!$I283)*OR(მონაცემები!$AF283&gt;E$1,მონაცემები!$AF283="")*((E$1-მონაცემები!$I283)/365)),0)</f>
        <v>0</v>
      </c>
      <c r="F283" s="8">
        <f>IF(მონაცემები!$I283&lt;&gt;"არ დაწყებულა",((F$1&gt;მონაცემები!$I283)*OR(მონაცემები!$AF283&gt;F$1,მონაცემები!$AF283="")*((F$1-მონაცემები!$I283)/365)),0)</f>
        <v>0</v>
      </c>
      <c r="G283" s="8">
        <f>IF(მონაცემები!$I283&lt;&gt;"არ დაწყებულა",((G$1&gt;მონაცემები!$I283)*OR(მონაცემები!$AF283&gt;G$1,მონაცემები!$AF283="")*((G$1-მონაცემები!$I283)/365)),0)</f>
        <v>0</v>
      </c>
      <c r="H283" s="8">
        <f>IF(მონაცემები!$I283&lt;&gt;"არ დაწყებულა",((H$1&gt;მონაცემები!$I283)*OR(მონაცემები!$AF283&gt;H$1,მონაცემები!$AF283="")*((H$1-მონაცემები!$I283)/365)),0)</f>
        <v>0</v>
      </c>
      <c r="I283" s="8">
        <f>IF(მონაცემები!$I283&lt;&gt;"არ დაწყებულა",((I$1&gt;მონაცემები!$I283)*OR(მონაცემები!$AF283&gt;I$1,მონაცემები!$AF283="")*((I$1-მონაცემები!$I283)/365)),0)</f>
        <v>0</v>
      </c>
      <c r="J283" s="8">
        <f>IF(მონაცემები!$I283&lt;&gt;"არ დაწყებულა",((J$1&gt;მონაცემები!$I283)*OR(მონაცემები!$AF283&gt;J$1,მონაცემები!$AF283="")*((J$1-მონაცემები!$I283)/365)),0)</f>
        <v>0</v>
      </c>
      <c r="K283" s="8">
        <f>IF(მონაცემები!$I283&lt;&gt;"არ დაწყებულა",((K$1&gt;მონაცემები!$I283)*OR(მონაცემები!$AF283&gt;K$1,მონაცემები!$AF283="")*((K$1-მონაცემები!$I283)/365)),0)</f>
        <v>0</v>
      </c>
      <c r="L283" s="8">
        <f>IF(მონაცემები!$I283&lt;&gt;"არ დაწყებულა",((L$1&gt;მონაცემები!$I283)*OR(მონაცემები!$AF283&gt;L$1,მონაცემები!$AF283="")*((L$1-მონაცემები!$I283)/365)),0)</f>
        <v>0</v>
      </c>
      <c r="M283" s="8">
        <f>IF(მონაცემები!$I283&lt;&gt;"არ დაწყებულა",((M$1&gt;მონაცემები!$I283)*OR(მონაცემები!$AF283&gt;M$1,მონაცემები!$AF283="")*((M$1-მონაცემები!$I283)/365)),0)</f>
        <v>0</v>
      </c>
      <c r="N283" s="8">
        <f>IF(მონაცემები!$I283&lt;&gt;"არ დაწყებულა",((N$1&gt;მონაცემები!$I283)*OR(მონაცემები!$AF283&gt;N$1,მონაცემები!$AF283="")*((N$1-მონაცემები!$I283)/365)),0)</f>
        <v>0</v>
      </c>
      <c r="O283" s="8">
        <f>IF(მონაცემები!$I283&lt;&gt;"არ დაწყებულა",((O$1&gt;მონაცემები!$I283)*OR(მონაცემები!$AF283&gt;O$1,მონაცემები!$AF283="")*((O$1-მონაცემები!$I283)/365)),0)</f>
        <v>0</v>
      </c>
      <c r="P283" s="8">
        <f>IF(მონაცემები!$I283&lt;&gt;"არ დაწყებულა",((P$1&gt;მონაცემები!$I283)*OR(მონაცემები!$AF283&gt;P$1,მონაცემები!$AF283="")*((P$1-მონაცემები!$I283)/365)),0)</f>
        <v>0</v>
      </c>
      <c r="Q283" s="8">
        <f>IF(მონაცემები!$I283&lt;&gt;"არ დაწყებულა",((Q$1&gt;მონაცემები!$I283)*OR(მონაცემები!$AF283&gt;Q$1,მონაცემები!$AF283="")*((Q$1-მონაცემები!$I283)/365)),0)</f>
        <v>0</v>
      </c>
      <c r="R283" s="8">
        <f>IF(მონაცემები!$I283&lt;&gt;"არ დაწყებულა",((R$1&gt;მონაცემები!$I283)*OR(მონაცემები!$AF283&gt;R$1,მონაცემები!$AF283="")*((R$1-მონაცემები!$I283)/365)),0)</f>
        <v>0</v>
      </c>
      <c r="S283" s="8">
        <f>IF(მონაცემები!$I283&lt;&gt;"არ დაწყებულა",((S$1&gt;მონაცემები!$I283)*OR(მონაცემები!$AF283&gt;S$1,მონაცემები!$AF283="")*((S$1-მონაცემები!$I283)/365)),0)</f>
        <v>0</v>
      </c>
      <c r="T283" s="8">
        <f>IF(მონაცემები!$I283&lt;&gt;"არ დაწყებულა",((T$1&gt;მონაცემები!$I283)*OR(მონაცემები!$AF283&gt;T$1,მონაცემები!$AF283="")*((T$1-მონაცემები!$I283)/365)),0)</f>
        <v>0</v>
      </c>
      <c r="U283" s="8">
        <f>IF(მონაცემები!$I283&lt;&gt;"არ დაწყებულა",((U$1&gt;მონაცემები!$I283)*OR(მონაცემები!$AF283&gt;U$1,მონაცემები!$AF283="")*((U$1-მონაცემები!$I283)/365)),0)</f>
        <v>0</v>
      </c>
      <c r="V283" s="8">
        <f>IF(მონაცემები!$I283&lt;&gt;"არ დაწყებულა",((V$1&gt;მონაცემები!$I283)*OR(მონაცემები!$AF283&gt;V$1,მონაცემები!$AF283="")*((V$1-მონაცემები!$I283)/365)),0)</f>
        <v>0</v>
      </c>
      <c r="W283" s="8">
        <f>IF(მონაცემები!$I283&lt;&gt;"არ დაწყებულა",((W$1&gt;მონაცემები!$I283)*OR(მონაცემები!$AF283&gt;W$1,მონაცემები!$AF283="")*((W$1-მონაცემები!$I283)/365)),0)</f>
        <v>0</v>
      </c>
      <c r="X283" s="8">
        <f>IF(მონაცემები!$I283&lt;&gt;"არ დაწყებულა",((X$1&gt;მონაცემები!$I283)*OR(მონაცემები!$AF283&gt;X$1,მონაცემები!$AF283="")*((X$1-მონაცემები!$I283)/365)),0)</f>
        <v>0</v>
      </c>
      <c r="Y283" s="8">
        <f>IF(მონაცემები!$I283&lt;&gt;"არ დაწყებულა",((Y$1&gt;მონაცემები!$I283)*OR(მონაცემები!$AF283&gt;Y$1,მონაცემები!$AF283="")*((Y$1-მონაცემები!$I283)/365)),0)</f>
        <v>0</v>
      </c>
      <c r="Z283" s="8">
        <f>IF(მონაცემები!$I283&lt;&gt;"არ დაწყებულა",((Z$1&gt;მონაცემები!$I283)*OR(მონაცემები!$AF283&gt;Z$1,მონაცემები!$AF283="")*((Z$1-მონაცემები!$I283)/365)),0)</f>
        <v>0</v>
      </c>
      <c r="AA283" s="8">
        <f>IF(მონაცემები!$I283&lt;&gt;"არ დაწყებულა",((AA$1&gt;მონაცემები!$I283)*OR(მონაცემები!$AF283&gt;AA$1,მონაცემები!$AF283="")*((AA$1-მონაცემები!$I283)/365)),0)</f>
        <v>0</v>
      </c>
      <c r="AB283" s="8">
        <f>IF(მონაცემები!$I283&lt;&gt;"არ დაწყებულა",((AB$1&gt;მონაცემები!$I283)*OR(მონაცემები!$AF283&gt;AB$1,მონაცემები!$AF283="")*((AB$1-მონაცემები!$I283)/365)),0)</f>
        <v>0</v>
      </c>
      <c r="AC283" s="8">
        <f>IF(მონაცემები!$I283&lt;&gt;"არ დაწყებულა",((AC$1&gt;მონაცემები!$I283)*OR(მონაცემები!$AF283&gt;AC$1,მონაცემები!$AF283="")*((AC$1-მონაცემები!$I283)/365)),0)</f>
        <v>0</v>
      </c>
      <c r="AD283" s="8">
        <f>IF(მონაცემები!$I283&lt;&gt;"არ დაწყებულა",((AD$1&gt;მონაცემები!$I283)*OR(მონაცემები!$AF283&gt;AD$1,მონაცემები!$AF283="")*((AD$1-მონაცემები!$I283)/365)),0)</f>
        <v>0</v>
      </c>
      <c r="AE283" s="8">
        <f>IF(მონაცემები!$I283&lt;&gt;"არ დაწყებულა",((AE$1&gt;მონაცემები!$I283)*OR(მონაცემები!$AF283&gt;AE$1,მონაცემები!$AF283="")*((AE$1-მონაცემები!$I283)/365)),0)</f>
        <v>0</v>
      </c>
      <c r="AF283" s="8">
        <f>IF(მონაცემები!$I283&lt;&gt;"არ დაწყებულა",((AF$1&gt;მონაცემები!$I283)*OR(მონაცემები!$AF283&gt;AF$1,მონაცემები!$AF283="")*((AF$1-მონაცემები!$I283)/365)),0)</f>
        <v>0</v>
      </c>
      <c r="AG283" s="8">
        <f>IF(მონაცემები!$I283&lt;&gt;"არ დაწყებულა",((AG$1&gt;მონაცემები!$I283)*OR(მონაცემები!$AF283&gt;AG$1,მონაცემები!$AF283="")*((AG$1-მონაცემები!$I283)/365)),0)</f>
        <v>0</v>
      </c>
      <c r="AH283" s="8">
        <f>IF(მონაცემები!$I283&lt;&gt;"არ დაწყებულა",((AH$1&gt;მონაცემები!$I283)*OR(მონაცემები!$AF283&gt;AH$1,მონაცემები!$AF283="")*((AH$1-მონაცემები!$I283)/365)),0)</f>
        <v>0</v>
      </c>
      <c r="AI283" s="8">
        <f>IF(მონაცემები!$I283&lt;&gt;"არ დაწყებულა",((AI$1&gt;მონაცემები!$I283)*OR(მონაცემები!$AF283&gt;AI$1,მონაცემები!$AF283="")*((AI$1-მონაცემები!$I283)/365)),0)</f>
        <v>0</v>
      </c>
      <c r="AJ283" s="8">
        <f>IF(მონაცემები!$I283&lt;&gt;"არ დაწყებულა",((AJ$1&gt;მონაცემები!$I283)*OR(მონაცემები!$AF283&gt;AJ$1,მონაცემები!$AF283="")*((AJ$1-მონაცემები!$I283)/365)),0)</f>
        <v>0</v>
      </c>
      <c r="AK283" s="8">
        <f>IF(მონაცემები!$I283&lt;&gt;"არ დაწყებულა",((AK$1&gt;მონაცემები!$I283)*OR(მონაცემები!$AF283&gt;AK$1,მონაცემები!$AF283="")*((AK$1-მონაცემები!$I283)/365)),0)</f>
        <v>0</v>
      </c>
      <c r="AL283" s="8">
        <f>IF(მონაცემები!$I283&lt;&gt;"არ დაწყებულა",((AL$1&gt;მონაცემები!$I283)*OR(მონაცემები!$AF283&gt;AL$1,მონაცემები!$AF283="")*((AL$1-მონაცემები!$I283)/365)),0)</f>
        <v>0</v>
      </c>
      <c r="AM283" s="8">
        <f>IF(მონაცემები!$I283&lt;&gt;"არ დაწყებულა",((AM$1&gt;მონაცემები!$I283)*OR(მონაცემები!$AF283&gt;AM$1,მონაცემები!$AF283="")*((AM$1-მონაცემები!$I283)/365)),0)</f>
        <v>0</v>
      </c>
      <c r="AN283" s="8">
        <f>IF(მონაცემები!$I283&lt;&gt;"არ დაწყებულა",((AN$1&gt;მონაცემები!$I283)*OR(მონაცემები!$AF283&gt;AN$1,მონაცემები!$AF283="")*((AN$1-მონაცემები!$I283)/365)),0)</f>
        <v>0</v>
      </c>
      <c r="AO283" s="8">
        <f>IF(მონაცემები!$I283&lt;&gt;"არ დაწყებულა",((AO$1&gt;მონაცემები!$I283)*OR(მონაცემები!$AF283&gt;AO$1,მონაცემები!$AF283="")*((AO$1-მონაცემები!$I283)/365)),0)</f>
        <v>0</v>
      </c>
      <c r="AP283" s="8">
        <f>IF(მონაცემები!$I283&lt;&gt;"არ დაწყებულა",((AP$1&gt;მონაცემები!$I283)*OR(მონაცემები!$AF283&gt;AP$1,მონაცემები!$AF283="")*((AP$1-მონაცემები!$I283)/365)),0)</f>
        <v>0</v>
      </c>
      <c r="AQ283" s="8">
        <f>IF(მონაცემები!$I283&lt;&gt;"არ დაწყებულა",((AQ$1&gt;მონაცემები!$I283)*OR(მონაცემები!$AF283&gt;AQ$1,მონაცემები!$AF283="")*((AQ$1-მონაცემები!$I283)/365)),0)</f>
        <v>0</v>
      </c>
      <c r="AR283" s="8">
        <f>IF(მონაცემები!$I283&lt;&gt;"არ დაწყებულა",((AR$1&gt;მონაცემები!$I283)*OR(მონაცემები!$AF283&gt;AR$1,მონაცემები!$AF283="")*((AR$1-მონაცემები!$I283)/365)),0)</f>
        <v>0</v>
      </c>
      <c r="AS283" s="8">
        <f>IF(მონაცემები!$I283&lt;&gt;"არ დაწყებულა",((AS$1&gt;მონაცემები!$I283)*OR(მონაცემები!$AF283&gt;AS$1,მონაცემები!$AF283="")*((AS$1-მონაცემები!$I283)/365)),0)</f>
        <v>0</v>
      </c>
      <c r="AT283" s="8">
        <f>IF(მონაცემები!$I283&lt;&gt;"არ დაწყებულა",((AT$1&gt;მონაცემები!$I283)*OR(მონაცემები!$AF283&gt;AT$1,მონაცემები!$AF283="")*((AT$1-მონაცემები!$I283)/365)),0)</f>
        <v>0</v>
      </c>
      <c r="AU283" s="8">
        <f>IF(მონაცემები!$I283&lt;&gt;"არ დაწყებულა",((AU$1&gt;მონაცემები!$I283)*OR(მონაცემები!$AF283&gt;AU$1,მონაცემები!$AF283="")*((AU$1-მონაცემები!$I283)/365)),0)</f>
        <v>1.0958904109589041E-2</v>
      </c>
      <c r="AV283" s="8">
        <f>IF(მონაცემები!$I283&lt;&gt;"არ დაწყებულა",((AV$1&gt;მონაცემები!$I283)*OR(მონაცემები!$AF283&gt;AV$1,მონაცემები!$AF283="")*((AV$1-მონაცემები!$I283)/365)),0)</f>
        <v>9.5890410958904104E-2</v>
      </c>
      <c r="AW283" s="8">
        <f>IF(მონაცემები!$I283&lt;&gt;"არ დაწყებულა",((AW$1&gt;მონაცემები!$I283)*OR(მონაცემები!$AF283&gt;AW$1,მონაცემები!$AF283="")*((AW$1-მონაცემები!$I283)/365)),0)</f>
        <v>0</v>
      </c>
      <c r="AX283" s="8">
        <f>IF(მონაცემები!$I283&lt;&gt;"არ დაწყებულა",((AX$1&gt;მონაცემები!$I283)*OR(მონაცემები!$AF283&gt;AX$1,მონაცემები!$AF283="")*((AX$1-მონაცემები!$I283)/365)),0)</f>
        <v>0</v>
      </c>
      <c r="AY283" s="8">
        <f>IF(მონაცემები!$I283&lt;&gt;"არ დაწყებულა",((AY$1&gt;მონაცემები!$I283)*OR(მონაცემები!$AF283&gt;AY$1,მონაცემები!$AF283="")*((AY$1-მონაცემები!$I283)/365)),0)</f>
        <v>0</v>
      </c>
      <c r="AZ283" s="8">
        <f>IF(მონაცემები!$I283&lt;&gt;"არ დაწყებულა",((AZ$1&gt;მონაცემები!$I283)*OR(მონაცემები!$AF283&gt;AZ$1,მონაცემები!$AF283="")*((AZ$1-მონაცემები!$I283)/365)),0)</f>
        <v>0</v>
      </c>
      <c r="BA283" s="8">
        <f>IF(მონაცემები!$I283&lt;&gt;"არ დაწყებულა",((BA$1&gt;მონაცემები!$I283)*OR(მონაცემები!$AF283&gt;BA$1,მონაცემები!$AF283="")*((BA$1-მონაცემები!$I283)/365)),0)</f>
        <v>0</v>
      </c>
      <c r="BB283" s="8">
        <f>IF(მონაცემები!$I283&lt;&gt;"არ დაწყებულა",((BB$1&gt;მონაცემები!$I283)*OR(მონაცემები!$AF283&gt;BB$1,მონაცემები!$AF283="")*((BB$1-მონაცემები!$I283)/365)),0)</f>
        <v>0</v>
      </c>
      <c r="BC283" s="8">
        <f>IF(მონაცემები!$I283&lt;&gt;"არ დაწყებულა",((BC$1&gt;მონაცემები!$I283)*OR(მონაცემები!$AF283&gt;BC$1,მონაცემები!$AF283="")*((BC$1-მონაცემები!$I283)/365)),0)</f>
        <v>0</v>
      </c>
      <c r="BD283" s="8">
        <f>IF(მონაცემები!$I283&lt;&gt;"არ დაწყებულა",((BD$1&gt;მონაცემები!$I283)*OR(მონაცემები!$AF283&gt;BD$1,მონაცემები!$AF283="")*((BD$1-მონაცემები!$I283)/365)),0)</f>
        <v>0</v>
      </c>
    </row>
    <row r="284" spans="1:56">
      <c r="B284" s="8">
        <f>IF(მონაცემები!$I284&lt;&gt;"არ დაწყებულა",((B$1&gt;მონაცემები!$I284)*OR(მონაცემები!$AF284&gt;B$1,მონაცემები!$AF284="")*((B$1-მონაცემები!$I284)/365)),0)</f>
        <v>0</v>
      </c>
      <c r="C284" s="8">
        <f>IF(მონაცემები!$I284&lt;&gt;"არ დაწყებულა",((C$1&gt;მონაცემები!$I284)*OR(მონაცემები!$AF284&gt;C$1,მონაცემები!$AF284="")*((C$1-მონაცემები!$I284)/365)),0)</f>
        <v>0</v>
      </c>
      <c r="D284" s="8">
        <f>IF(მონაცემები!$I284&lt;&gt;"არ დაწყებულა",((D$1&gt;მონაცემები!$I284)*OR(მონაცემები!$AF284&gt;D$1,მონაცემები!$AF284="")*((D$1-მონაცემები!$I284)/365)),0)</f>
        <v>0</v>
      </c>
      <c r="E284" s="8">
        <f>IF(მონაცემები!$I284&lt;&gt;"არ დაწყებულა",((E$1&gt;მონაცემები!$I284)*OR(მონაცემები!$AF284&gt;E$1,მონაცემები!$AF284="")*((E$1-მონაცემები!$I284)/365)),0)</f>
        <v>0</v>
      </c>
      <c r="F284" s="8">
        <f>IF(მონაცემები!$I284&lt;&gt;"არ დაწყებულა",((F$1&gt;მონაცემები!$I284)*OR(მონაცემები!$AF284&gt;F$1,მონაცემები!$AF284="")*((F$1-მონაცემები!$I284)/365)),0)</f>
        <v>0</v>
      </c>
      <c r="G284" s="8">
        <f>IF(მონაცემები!$I284&lt;&gt;"არ დაწყებულა",((G$1&gt;მონაცემები!$I284)*OR(მონაცემები!$AF284&gt;G$1,მონაცემები!$AF284="")*((G$1-მონაცემები!$I284)/365)),0)</f>
        <v>0</v>
      </c>
      <c r="H284" s="8">
        <f>IF(მონაცემები!$I284&lt;&gt;"არ დაწყებულა",((H$1&gt;მონაცემები!$I284)*OR(მონაცემები!$AF284&gt;H$1,მონაცემები!$AF284="")*((H$1-მონაცემები!$I284)/365)),0)</f>
        <v>0</v>
      </c>
      <c r="I284" s="8">
        <f>IF(მონაცემები!$I284&lt;&gt;"არ დაწყებულა",((I$1&gt;მონაცემები!$I284)*OR(მონაცემები!$AF284&gt;I$1,მონაცემები!$AF284="")*((I$1-მონაცემები!$I284)/365)),0)</f>
        <v>0</v>
      </c>
      <c r="J284" s="8">
        <f>IF(მონაცემები!$I284&lt;&gt;"არ დაწყებულა",((J$1&gt;მონაცემები!$I284)*OR(მონაცემები!$AF284&gt;J$1,მონაცემები!$AF284="")*((J$1-მონაცემები!$I284)/365)),0)</f>
        <v>0</v>
      </c>
      <c r="K284" s="8">
        <f>IF(მონაცემები!$I284&lt;&gt;"არ დაწყებულა",((K$1&gt;მონაცემები!$I284)*OR(მონაცემები!$AF284&gt;K$1,მონაცემები!$AF284="")*((K$1-მონაცემები!$I284)/365)),0)</f>
        <v>0</v>
      </c>
      <c r="L284" s="8">
        <f>IF(მონაცემები!$I284&lt;&gt;"არ დაწყებულა",((L$1&gt;მონაცემები!$I284)*OR(მონაცემები!$AF284&gt;L$1,მონაცემები!$AF284="")*((L$1-მონაცემები!$I284)/365)),0)</f>
        <v>0</v>
      </c>
      <c r="M284" s="8">
        <f>IF(მონაცემები!$I284&lt;&gt;"არ დაწყებულა",((M$1&gt;მონაცემები!$I284)*OR(მონაცემები!$AF284&gt;M$1,მონაცემები!$AF284="")*((M$1-მონაცემები!$I284)/365)),0)</f>
        <v>0</v>
      </c>
      <c r="N284" s="8">
        <f>IF(მონაცემები!$I284&lt;&gt;"არ დაწყებულა",((N$1&gt;მონაცემები!$I284)*OR(მონაცემები!$AF284&gt;N$1,მონაცემები!$AF284="")*((N$1-მონაცემები!$I284)/365)),0)</f>
        <v>0</v>
      </c>
      <c r="O284" s="8">
        <f>IF(მონაცემები!$I284&lt;&gt;"არ დაწყებულა",((O$1&gt;მონაცემები!$I284)*OR(მონაცემები!$AF284&gt;O$1,მონაცემები!$AF284="")*((O$1-მონაცემები!$I284)/365)),0)</f>
        <v>0</v>
      </c>
      <c r="P284" s="8">
        <f>IF(მონაცემები!$I284&lt;&gt;"არ დაწყებულა",((P$1&gt;მონაცემები!$I284)*OR(მონაცემები!$AF284&gt;P$1,მონაცემები!$AF284="")*((P$1-მონაცემები!$I284)/365)),0)</f>
        <v>0</v>
      </c>
      <c r="Q284" s="8">
        <f>IF(მონაცემები!$I284&lt;&gt;"არ დაწყებულა",((Q$1&gt;მონაცემები!$I284)*OR(მონაცემები!$AF284&gt;Q$1,მონაცემები!$AF284="")*((Q$1-მონაცემები!$I284)/365)),0)</f>
        <v>0</v>
      </c>
      <c r="R284" s="8">
        <f>IF(მონაცემები!$I284&lt;&gt;"არ დაწყებულა",((R$1&gt;მონაცემები!$I284)*OR(მონაცემები!$AF284&gt;R$1,მონაცემები!$AF284="")*((R$1-მონაცემები!$I284)/365)),0)</f>
        <v>0</v>
      </c>
      <c r="S284" s="8">
        <f>IF(მონაცემები!$I284&lt;&gt;"არ დაწყებულა",((S$1&gt;მონაცემები!$I284)*OR(მონაცემები!$AF284&gt;S$1,მონაცემები!$AF284="")*((S$1-მონაცემები!$I284)/365)),0)</f>
        <v>0</v>
      </c>
      <c r="T284" s="8">
        <f>IF(მონაცემები!$I284&lt;&gt;"არ დაწყებულა",((T$1&gt;მონაცემები!$I284)*OR(მონაცემები!$AF284&gt;T$1,მონაცემები!$AF284="")*((T$1-მონაცემები!$I284)/365)),0)</f>
        <v>0</v>
      </c>
      <c r="U284" s="8">
        <f>IF(მონაცემები!$I284&lt;&gt;"არ დაწყებულა",((U$1&gt;მონაცემები!$I284)*OR(მონაცემები!$AF284&gt;U$1,მონაცემები!$AF284="")*((U$1-მონაცემები!$I284)/365)),0)</f>
        <v>0</v>
      </c>
      <c r="V284" s="8">
        <f>IF(მონაცემები!$I284&lt;&gt;"არ დაწყებულა",((V$1&gt;მონაცემები!$I284)*OR(მონაცემები!$AF284&gt;V$1,მონაცემები!$AF284="")*((V$1-მონაცემები!$I284)/365)),0)</f>
        <v>0</v>
      </c>
      <c r="W284" s="8">
        <f>IF(მონაცემები!$I284&lt;&gt;"არ დაწყებულა",((W$1&gt;მონაცემები!$I284)*OR(მონაცემები!$AF284&gt;W$1,მონაცემები!$AF284="")*((W$1-მონაცემები!$I284)/365)),0)</f>
        <v>0</v>
      </c>
      <c r="X284" s="8">
        <f>IF(მონაცემები!$I284&lt;&gt;"არ დაწყებულა",((X$1&gt;მონაცემები!$I284)*OR(მონაცემები!$AF284&gt;X$1,მონაცემები!$AF284="")*((X$1-მონაცემები!$I284)/365)),0)</f>
        <v>0</v>
      </c>
      <c r="Y284" s="8">
        <f>IF(მონაცემები!$I284&lt;&gt;"არ დაწყებულა",((Y$1&gt;მონაცემები!$I284)*OR(მონაცემები!$AF284&gt;Y$1,მონაცემები!$AF284="")*((Y$1-მონაცემები!$I284)/365)),0)</f>
        <v>0</v>
      </c>
      <c r="Z284" s="8">
        <f>IF(მონაცემები!$I284&lt;&gt;"არ დაწყებულა",((Z$1&gt;მონაცემები!$I284)*OR(მონაცემები!$AF284&gt;Z$1,მონაცემები!$AF284="")*((Z$1-მონაცემები!$I284)/365)),0)</f>
        <v>0</v>
      </c>
      <c r="AA284" s="8">
        <f>IF(მონაცემები!$I284&lt;&gt;"არ დაწყებულა",((AA$1&gt;მონაცემები!$I284)*OR(მონაცემები!$AF284&gt;AA$1,მონაცემები!$AF284="")*((AA$1-მონაცემები!$I284)/365)),0)</f>
        <v>0</v>
      </c>
      <c r="AB284" s="8">
        <f>IF(მონაცემები!$I284&lt;&gt;"არ დაწყებულა",((AB$1&gt;მონაცემები!$I284)*OR(მონაცემები!$AF284&gt;AB$1,მონაცემები!$AF284="")*((AB$1-მონაცემები!$I284)/365)),0)</f>
        <v>0</v>
      </c>
      <c r="AC284" s="8">
        <f>IF(მონაცემები!$I284&lt;&gt;"არ დაწყებულა",((AC$1&gt;მონაცემები!$I284)*OR(მონაცემები!$AF284&gt;AC$1,მონაცემები!$AF284="")*((AC$1-მონაცემები!$I284)/365)),0)</f>
        <v>0</v>
      </c>
      <c r="AD284" s="8">
        <f>IF(მონაცემები!$I284&lt;&gt;"არ დაწყებულა",((AD$1&gt;მონაცემები!$I284)*OR(მონაცემები!$AF284&gt;AD$1,მონაცემები!$AF284="")*((AD$1-მონაცემები!$I284)/365)),0)</f>
        <v>0</v>
      </c>
      <c r="AE284" s="8">
        <f>IF(მონაცემები!$I284&lt;&gt;"არ დაწყებულა",((AE$1&gt;მონაცემები!$I284)*OR(მონაცემები!$AF284&gt;AE$1,მონაცემები!$AF284="")*((AE$1-მონაცემები!$I284)/365)),0)</f>
        <v>0</v>
      </c>
      <c r="AF284" s="8">
        <f>IF(მონაცემები!$I284&lt;&gt;"არ დაწყებულა",((AF$1&gt;მონაცემები!$I284)*OR(მონაცემები!$AF284&gt;AF$1,მონაცემები!$AF284="")*((AF$1-მონაცემები!$I284)/365)),0)</f>
        <v>0</v>
      </c>
      <c r="AG284" s="8">
        <f>IF(მონაცემები!$I284&lt;&gt;"არ დაწყებულა",((AG$1&gt;მონაცემები!$I284)*OR(მონაცემები!$AF284&gt;AG$1,მონაცემები!$AF284="")*((AG$1-მონაცემები!$I284)/365)),0)</f>
        <v>0</v>
      </c>
      <c r="AH284" s="8">
        <f>IF(მონაცემები!$I284&lt;&gt;"არ დაწყებულა",((AH$1&gt;მონაცემები!$I284)*OR(მონაცემები!$AF284&gt;AH$1,მონაცემები!$AF284="")*((AH$1-მონაცემები!$I284)/365)),0)</f>
        <v>0</v>
      </c>
      <c r="AI284" s="8">
        <f>IF(მონაცემები!$I284&lt;&gt;"არ დაწყებულა",((AI$1&gt;მონაცემები!$I284)*OR(მონაცემები!$AF284&gt;AI$1,მონაცემები!$AF284="")*((AI$1-მონაცემები!$I284)/365)),0)</f>
        <v>0</v>
      </c>
      <c r="AJ284" s="8">
        <f>IF(მონაცემები!$I284&lt;&gt;"არ დაწყებულა",((AJ$1&gt;მონაცემები!$I284)*OR(მონაცემები!$AF284&gt;AJ$1,მონაცემები!$AF284="")*((AJ$1-მონაცემები!$I284)/365)),0)</f>
        <v>0</v>
      </c>
      <c r="AK284" s="8">
        <f>IF(მონაცემები!$I284&lt;&gt;"არ დაწყებულა",((AK$1&gt;მონაცემები!$I284)*OR(მონაცემები!$AF284&gt;AK$1,მონაცემები!$AF284="")*((AK$1-მონაცემები!$I284)/365)),0)</f>
        <v>0</v>
      </c>
      <c r="AL284" s="8">
        <f>IF(მონაცემები!$I284&lt;&gt;"არ დაწყებულა",((AL$1&gt;მონაცემები!$I284)*OR(მონაცემები!$AF284&gt;AL$1,მონაცემები!$AF284="")*((AL$1-მონაცემები!$I284)/365)),0)</f>
        <v>0</v>
      </c>
      <c r="AM284" s="8">
        <f>IF(მონაცემები!$I284&lt;&gt;"არ დაწყებულა",((AM$1&gt;მონაცემები!$I284)*OR(მონაცემები!$AF284&gt;AM$1,მონაცემები!$AF284="")*((AM$1-მონაცემები!$I284)/365)),0)</f>
        <v>0</v>
      </c>
      <c r="AN284" s="8">
        <f>IF(მონაცემები!$I284&lt;&gt;"არ დაწყებულა",((AN$1&gt;მონაცემები!$I284)*OR(მონაცემები!$AF284&gt;AN$1,მონაცემები!$AF284="")*((AN$1-მონაცემები!$I284)/365)),0)</f>
        <v>0</v>
      </c>
      <c r="AO284" s="8">
        <f>IF(მონაცემები!$I284&lt;&gt;"არ დაწყებულა",((AO$1&gt;მონაცემები!$I284)*OR(მონაცემები!$AF284&gt;AO$1,მონაცემები!$AF284="")*((AO$1-მონაცემები!$I284)/365)),0)</f>
        <v>0</v>
      </c>
      <c r="AP284" s="8">
        <f>IF(მონაცემები!$I284&lt;&gt;"არ დაწყებულა",((AP$1&gt;მონაცემები!$I284)*OR(მონაცემები!$AF284&gt;AP$1,მონაცემები!$AF284="")*((AP$1-მონაცემები!$I284)/365)),0)</f>
        <v>0</v>
      </c>
      <c r="AQ284" s="8">
        <f>IF(მონაცემები!$I284&lt;&gt;"არ დაწყებულა",((AQ$1&gt;მონაცემები!$I284)*OR(მონაცემები!$AF284&gt;AQ$1,მონაცემები!$AF284="")*((AQ$1-მონაცემები!$I284)/365)),0)</f>
        <v>0</v>
      </c>
      <c r="AR284" s="8">
        <f>IF(მონაცემები!$I284&lt;&gt;"არ დაწყებულა",((AR$1&gt;მონაცემები!$I284)*OR(მონაცემები!$AF284&gt;AR$1,მონაცემები!$AF284="")*((AR$1-მონაცემები!$I284)/365)),0)</f>
        <v>0</v>
      </c>
      <c r="AS284" s="8">
        <f>IF(მონაცემები!$I284&lt;&gt;"არ დაწყებულა",((AS$1&gt;მონაცემები!$I284)*OR(მონაცემები!$AF284&gt;AS$1,მონაცემები!$AF284="")*((AS$1-მონაცემები!$I284)/365)),0)</f>
        <v>0</v>
      </c>
      <c r="AT284" s="8">
        <f>IF(მონაცემები!$I284&lt;&gt;"არ დაწყებულა",((AT$1&gt;მონაცემები!$I284)*OR(მონაცემები!$AF284&gt;AT$1,მონაცემები!$AF284="")*((AT$1-მონაცემები!$I284)/365)),0)</f>
        <v>0</v>
      </c>
      <c r="AU284" s="8">
        <f>IF(მონაცემები!$I284&lt;&gt;"არ დაწყებულა",((AU$1&gt;მონაცემები!$I284)*OR(მონაცემები!$AF284&gt;AU$1,მონაცემები!$AF284="")*((AU$1-მონაცემები!$I284)/365)),0)</f>
        <v>0</v>
      </c>
      <c r="AV284" s="8">
        <f>IF(მონაცემები!$I284&lt;&gt;"არ დაწყებულა",((AV$1&gt;მონაცემები!$I284)*OR(მონაცემები!$AF284&gt;AV$1,მონაცემები!$AF284="")*((AV$1-მონაცემები!$I284)/365)),0)</f>
        <v>0</v>
      </c>
      <c r="AW284" s="8">
        <f>IF(მონაცემები!$I284&lt;&gt;"არ დაწყებულა",((AW$1&gt;მონაცემები!$I284)*OR(მონაცემები!$AF284&gt;AW$1,მონაცემები!$AF284="")*((AW$1-მონაცემები!$I284)/365)),0)</f>
        <v>0</v>
      </c>
      <c r="AX284" s="8">
        <f>IF(მონაცემები!$I284&lt;&gt;"არ დაწყებულა",((AX$1&gt;მონაცემები!$I284)*OR(მონაცემები!$AF284&gt;AX$1,მონაცემები!$AF284="")*((AX$1-მონაცემები!$I284)/365)),0)</f>
        <v>0</v>
      </c>
      <c r="AY284" s="8">
        <f>IF(მონაცემები!$I284&lt;&gt;"არ დაწყებულა",((AY$1&gt;მონაცემები!$I284)*OR(მონაცემები!$AF284&gt;AY$1,მონაცემები!$AF284="")*((AY$1-მონაცემები!$I284)/365)),0)</f>
        <v>0</v>
      </c>
      <c r="AZ284" s="8">
        <f>IF(მონაცემები!$I284&lt;&gt;"არ დაწყებულა",((AZ$1&gt;მონაცემები!$I284)*OR(მონაცემები!$AF284&gt;AZ$1,მონაცემები!$AF284="")*((AZ$1-მონაცემები!$I284)/365)),0)</f>
        <v>0</v>
      </c>
      <c r="BA284" s="8">
        <f>IF(მონაცემები!$I284&lt;&gt;"არ დაწყებულა",((BA$1&gt;მონაცემები!$I284)*OR(მონაცემები!$AF284&gt;BA$1,მონაცემები!$AF284="")*((BA$1-მონაცემები!$I284)/365)),0)</f>
        <v>0</v>
      </c>
      <c r="BB284" s="8">
        <f>IF(მონაცემები!$I284&lt;&gt;"არ დაწყებულა",((BB$1&gt;მონაცემები!$I284)*OR(მონაცემები!$AF284&gt;BB$1,მონაცემები!$AF284="")*((BB$1-მონაცემები!$I284)/365)),0)</f>
        <v>0</v>
      </c>
      <c r="BC284" s="8">
        <f>IF(მონაცემები!$I284&lt;&gt;"არ დაწყებულა",((BC$1&gt;მონაცემები!$I284)*OR(მონაცემები!$AF284&gt;BC$1,მონაცემები!$AF284="")*((BC$1-მონაცემები!$I284)/365)),0)</f>
        <v>0</v>
      </c>
      <c r="BD284" s="8">
        <f>IF(მონაცემები!$I284&lt;&gt;"არ დაწყებულა",((BD$1&gt;მონაცემები!$I284)*OR(მონაცემები!$AF284&gt;BD$1,მონაცემები!$AF284="")*((BD$1-მონაცემები!$I284)/365)),0)</f>
        <v>0</v>
      </c>
    </row>
    <row r="285" spans="1:56">
      <c r="B285" s="8">
        <f>IF(მონაცემები!$I285&lt;&gt;"არ დაწყებულა",((B$1&gt;მონაცემები!$I285)*OR(მონაცემები!$AF285&gt;B$1,მონაცემები!$AF285="")*((B$1-მონაცემები!$I285)/365)),0)</f>
        <v>0</v>
      </c>
      <c r="C285" s="8">
        <f>IF(მონაცემები!$I285&lt;&gt;"არ დაწყებულა",((C$1&gt;მონაცემები!$I285)*OR(მონაცემები!$AF285&gt;C$1,მონაცემები!$AF285="")*((C$1-მონაცემები!$I285)/365)),0)</f>
        <v>0</v>
      </c>
      <c r="D285" s="8">
        <f>IF(მონაცემები!$I285&lt;&gt;"არ დაწყებულა",((D$1&gt;მონაცემები!$I285)*OR(მონაცემები!$AF285&gt;D$1,მონაცემები!$AF285="")*((D$1-მონაცემები!$I285)/365)),0)</f>
        <v>0</v>
      </c>
      <c r="E285" s="8">
        <f>IF(მონაცემები!$I285&lt;&gt;"არ დაწყებულა",((E$1&gt;მონაცემები!$I285)*OR(მონაცემები!$AF285&gt;E$1,მონაცემები!$AF285="")*((E$1-მონაცემები!$I285)/365)),0)</f>
        <v>0</v>
      </c>
      <c r="F285" s="8">
        <f>IF(მონაცემები!$I285&lt;&gt;"არ დაწყებულა",((F$1&gt;მონაცემები!$I285)*OR(მონაცემები!$AF285&gt;F$1,მონაცემები!$AF285="")*((F$1-მონაცემები!$I285)/365)),0)</f>
        <v>0</v>
      </c>
      <c r="G285" s="8">
        <f>IF(მონაცემები!$I285&lt;&gt;"არ დაწყებულა",((G$1&gt;მონაცემები!$I285)*OR(მონაცემები!$AF285&gt;G$1,მონაცემები!$AF285="")*((G$1-მონაცემები!$I285)/365)),0)</f>
        <v>0</v>
      </c>
      <c r="H285" s="8">
        <f>IF(მონაცემები!$I285&lt;&gt;"არ დაწყებულა",((H$1&gt;მონაცემები!$I285)*OR(მონაცემები!$AF285&gt;H$1,მონაცემები!$AF285="")*((H$1-მონაცემები!$I285)/365)),0)</f>
        <v>0</v>
      </c>
      <c r="I285" s="8">
        <f>IF(მონაცემები!$I285&lt;&gt;"არ დაწყებულა",((I$1&gt;მონაცემები!$I285)*OR(მონაცემები!$AF285&gt;I$1,მონაცემები!$AF285="")*((I$1-მონაცემები!$I285)/365)),0)</f>
        <v>0</v>
      </c>
      <c r="J285" s="8">
        <f>IF(მონაცემები!$I285&lt;&gt;"არ დაწყებულა",((J$1&gt;მონაცემები!$I285)*OR(მონაცემები!$AF285&gt;J$1,მონაცემები!$AF285="")*((J$1-მონაცემები!$I285)/365)),0)</f>
        <v>0</v>
      </c>
      <c r="K285" s="8">
        <f>IF(მონაცემები!$I285&lt;&gt;"არ დაწყებულა",((K$1&gt;მონაცემები!$I285)*OR(მონაცემები!$AF285&gt;K$1,მონაცემები!$AF285="")*((K$1-მონაცემები!$I285)/365)),0)</f>
        <v>0</v>
      </c>
      <c r="L285" s="8">
        <f>IF(მონაცემები!$I285&lt;&gt;"არ დაწყებულა",((L$1&gt;მონაცემები!$I285)*OR(მონაცემები!$AF285&gt;L$1,მონაცემები!$AF285="")*((L$1-მონაცემები!$I285)/365)),0)</f>
        <v>0</v>
      </c>
      <c r="M285" s="8">
        <f>IF(მონაცემები!$I285&lt;&gt;"არ დაწყებულა",((M$1&gt;მონაცემები!$I285)*OR(მონაცემები!$AF285&gt;M$1,მონაცემები!$AF285="")*((M$1-მონაცემები!$I285)/365)),0)</f>
        <v>0</v>
      </c>
      <c r="N285" s="8">
        <f>IF(მონაცემები!$I285&lt;&gt;"არ დაწყებულა",((N$1&gt;მონაცემები!$I285)*OR(მონაცემები!$AF285&gt;N$1,მონაცემები!$AF285="")*((N$1-მონაცემები!$I285)/365)),0)</f>
        <v>0</v>
      </c>
      <c r="O285" s="8">
        <f>IF(მონაცემები!$I285&lt;&gt;"არ დაწყებულა",((O$1&gt;მონაცემები!$I285)*OR(მონაცემები!$AF285&gt;O$1,მონაცემები!$AF285="")*((O$1-მონაცემები!$I285)/365)),0)</f>
        <v>0</v>
      </c>
      <c r="P285" s="8">
        <f>IF(მონაცემები!$I285&lt;&gt;"არ დაწყებულა",((P$1&gt;მონაცემები!$I285)*OR(მონაცემები!$AF285&gt;P$1,მონაცემები!$AF285="")*((P$1-მონაცემები!$I285)/365)),0)</f>
        <v>0</v>
      </c>
      <c r="Q285" s="8">
        <f>IF(მონაცემები!$I285&lt;&gt;"არ დაწყებულა",((Q$1&gt;მონაცემები!$I285)*OR(მონაცემები!$AF285&gt;Q$1,მონაცემები!$AF285="")*((Q$1-მონაცემები!$I285)/365)),0)</f>
        <v>0</v>
      </c>
      <c r="R285" s="8">
        <f>IF(მონაცემები!$I285&lt;&gt;"არ დაწყებულა",((R$1&gt;მონაცემები!$I285)*OR(მონაცემები!$AF285&gt;R$1,მონაცემები!$AF285="")*((R$1-მონაცემები!$I285)/365)),0)</f>
        <v>0</v>
      </c>
      <c r="S285" s="8">
        <f>IF(მონაცემები!$I285&lt;&gt;"არ დაწყებულა",((S$1&gt;მონაცემები!$I285)*OR(მონაცემები!$AF285&gt;S$1,მონაცემები!$AF285="")*((S$1-მონაცემები!$I285)/365)),0)</f>
        <v>0</v>
      </c>
      <c r="T285" s="8">
        <f>IF(მონაცემები!$I285&lt;&gt;"არ დაწყებულა",((T$1&gt;მონაცემები!$I285)*OR(მონაცემები!$AF285&gt;T$1,მონაცემები!$AF285="")*((T$1-მონაცემები!$I285)/365)),0)</f>
        <v>0</v>
      </c>
      <c r="U285" s="8">
        <f>IF(მონაცემები!$I285&lt;&gt;"არ დაწყებულა",((U$1&gt;მონაცემები!$I285)*OR(მონაცემები!$AF285&gt;U$1,მონაცემები!$AF285="")*((U$1-მონაცემები!$I285)/365)),0)</f>
        <v>0</v>
      </c>
      <c r="V285" s="8">
        <f>IF(მონაცემები!$I285&lt;&gt;"არ დაწყებულა",((V$1&gt;მონაცემები!$I285)*OR(მონაცემები!$AF285&gt;V$1,მონაცემები!$AF285="")*((V$1-მონაცემები!$I285)/365)),0)</f>
        <v>0</v>
      </c>
      <c r="W285" s="8">
        <f>IF(მონაცემები!$I285&lt;&gt;"არ დაწყებულა",((W$1&gt;მონაცემები!$I285)*OR(მონაცემები!$AF285&gt;W$1,მონაცემები!$AF285="")*((W$1-მონაცემები!$I285)/365)),0)</f>
        <v>0</v>
      </c>
      <c r="X285" s="8">
        <f>IF(მონაცემები!$I285&lt;&gt;"არ დაწყებულა",((X$1&gt;მონაცემები!$I285)*OR(მონაცემები!$AF285&gt;X$1,მონაცემები!$AF285="")*((X$1-მონაცემები!$I285)/365)),0)</f>
        <v>0</v>
      </c>
      <c r="Y285" s="8">
        <f>IF(მონაცემები!$I285&lt;&gt;"არ დაწყებულა",((Y$1&gt;მონაცემები!$I285)*OR(მონაცემები!$AF285&gt;Y$1,მონაცემები!$AF285="")*((Y$1-მონაცემები!$I285)/365)),0)</f>
        <v>0</v>
      </c>
      <c r="Z285" s="8">
        <f>IF(მონაცემები!$I285&lt;&gt;"არ დაწყებულა",((Z$1&gt;მონაცემები!$I285)*OR(მონაცემები!$AF285&gt;Z$1,მონაცემები!$AF285="")*((Z$1-მონაცემები!$I285)/365)),0)</f>
        <v>0</v>
      </c>
      <c r="AA285" s="8">
        <f>IF(მონაცემები!$I285&lt;&gt;"არ დაწყებულა",((AA$1&gt;მონაცემები!$I285)*OR(მონაცემები!$AF285&gt;AA$1,მონაცემები!$AF285="")*((AA$1-მონაცემები!$I285)/365)),0)</f>
        <v>0</v>
      </c>
      <c r="AB285" s="8">
        <f>IF(მონაცემები!$I285&lt;&gt;"არ დაწყებულა",((AB$1&gt;მონაცემები!$I285)*OR(მონაცემები!$AF285&gt;AB$1,მონაცემები!$AF285="")*((AB$1-მონაცემები!$I285)/365)),0)</f>
        <v>0</v>
      </c>
      <c r="AC285" s="8">
        <f>IF(მონაცემები!$I285&lt;&gt;"არ დაწყებულა",((AC$1&gt;მონაცემები!$I285)*OR(მონაცემები!$AF285&gt;AC$1,მონაცემები!$AF285="")*((AC$1-მონაცემები!$I285)/365)),0)</f>
        <v>0</v>
      </c>
      <c r="AD285" s="8">
        <f>IF(მონაცემები!$I285&lt;&gt;"არ დაწყებულა",((AD$1&gt;მონაცემები!$I285)*OR(მონაცემები!$AF285&gt;AD$1,მონაცემები!$AF285="")*((AD$1-მონაცემები!$I285)/365)),0)</f>
        <v>0</v>
      </c>
      <c r="AE285" s="8">
        <f>IF(მონაცემები!$I285&lt;&gt;"არ დაწყებულა",((AE$1&gt;მონაცემები!$I285)*OR(მონაცემები!$AF285&gt;AE$1,მონაცემები!$AF285="")*((AE$1-მონაცემები!$I285)/365)),0)</f>
        <v>0</v>
      </c>
      <c r="AF285" s="8">
        <f>IF(მონაცემები!$I285&lt;&gt;"არ დაწყებულა",((AF$1&gt;მონაცემები!$I285)*OR(მონაცემები!$AF285&gt;AF$1,მონაცემები!$AF285="")*((AF$1-მონაცემები!$I285)/365)),0)</f>
        <v>0</v>
      </c>
      <c r="AG285" s="8">
        <f>IF(მონაცემები!$I285&lt;&gt;"არ დაწყებულა",((AG$1&gt;მონაცემები!$I285)*OR(მონაცემები!$AF285&gt;AG$1,მონაცემები!$AF285="")*((AG$1-მონაცემები!$I285)/365)),0)</f>
        <v>0</v>
      </c>
      <c r="AH285" s="8">
        <f>IF(მონაცემები!$I285&lt;&gt;"არ დაწყებულა",((AH$1&gt;მონაცემები!$I285)*OR(მონაცემები!$AF285&gt;AH$1,მონაცემები!$AF285="")*((AH$1-მონაცემები!$I285)/365)),0)</f>
        <v>0</v>
      </c>
      <c r="AI285" s="8">
        <f>IF(მონაცემები!$I285&lt;&gt;"არ დაწყებულა",((AI$1&gt;მონაცემები!$I285)*OR(მონაცემები!$AF285&gt;AI$1,მონაცემები!$AF285="")*((AI$1-მონაცემები!$I285)/365)),0)</f>
        <v>0</v>
      </c>
      <c r="AJ285" s="8">
        <f>IF(მონაცემები!$I285&lt;&gt;"არ დაწყებულა",((AJ$1&gt;მონაცემები!$I285)*OR(მონაცემები!$AF285&gt;AJ$1,მონაცემები!$AF285="")*((AJ$1-მონაცემები!$I285)/365)),0)</f>
        <v>0</v>
      </c>
      <c r="AK285" s="8">
        <f>IF(მონაცემები!$I285&lt;&gt;"არ დაწყებულა",((AK$1&gt;მონაცემები!$I285)*OR(მონაცემები!$AF285&gt;AK$1,მონაცემები!$AF285="")*((AK$1-მონაცემები!$I285)/365)),0)</f>
        <v>0</v>
      </c>
      <c r="AL285" s="8">
        <f>IF(მონაცემები!$I285&lt;&gt;"არ დაწყებულა",((AL$1&gt;მონაცემები!$I285)*OR(მონაცემები!$AF285&gt;AL$1,მონაცემები!$AF285="")*((AL$1-მონაცემები!$I285)/365)),0)</f>
        <v>0</v>
      </c>
      <c r="AM285" s="8">
        <f>IF(მონაცემები!$I285&lt;&gt;"არ დაწყებულა",((AM$1&gt;მონაცემები!$I285)*OR(მონაცემები!$AF285&gt;AM$1,მონაცემები!$AF285="")*((AM$1-მონაცემები!$I285)/365)),0)</f>
        <v>0</v>
      </c>
      <c r="AN285" s="8">
        <f>IF(მონაცემები!$I285&lt;&gt;"არ დაწყებულა",((AN$1&gt;მონაცემები!$I285)*OR(მონაცემები!$AF285&gt;AN$1,მონაცემები!$AF285="")*((AN$1-მონაცემები!$I285)/365)),0)</f>
        <v>0</v>
      </c>
      <c r="AO285" s="8">
        <f>IF(მონაცემები!$I285&lt;&gt;"არ დაწყებულა",((AO$1&gt;მონაცემები!$I285)*OR(მონაცემები!$AF285&gt;AO$1,მონაცემები!$AF285="")*((AO$1-მონაცემები!$I285)/365)),0)</f>
        <v>0</v>
      </c>
      <c r="AP285" s="8">
        <f>IF(მონაცემები!$I285&lt;&gt;"არ დაწყებულა",((AP$1&gt;მონაცემები!$I285)*OR(მონაცემები!$AF285&gt;AP$1,მონაცემები!$AF285="")*((AP$1-მონაცემები!$I285)/365)),0)</f>
        <v>0</v>
      </c>
      <c r="AQ285" s="8">
        <f>IF(მონაცემები!$I285&lt;&gt;"არ დაწყებულა",((AQ$1&gt;მონაცემები!$I285)*OR(მონაცემები!$AF285&gt;AQ$1,მონაცემები!$AF285="")*((AQ$1-მონაცემები!$I285)/365)),0)</f>
        <v>0</v>
      </c>
      <c r="AR285" s="8">
        <f>IF(მონაცემები!$I285&lt;&gt;"არ დაწყებულა",((AR$1&gt;მონაცემები!$I285)*OR(მონაცემები!$AF285&gt;AR$1,მონაცემები!$AF285="")*((AR$1-მონაცემები!$I285)/365)),0)</f>
        <v>0</v>
      </c>
      <c r="AS285" s="8">
        <f>IF(მონაცემები!$I285&lt;&gt;"არ დაწყებულა",((AS$1&gt;მონაცემები!$I285)*OR(მონაცემები!$AF285&gt;AS$1,მონაცემები!$AF285="")*((AS$1-მონაცემები!$I285)/365)),0)</f>
        <v>0</v>
      </c>
      <c r="AT285" s="8">
        <f>IF(მონაცემები!$I285&lt;&gt;"არ დაწყებულა",((AT$1&gt;მონაცემები!$I285)*OR(მონაცემები!$AF285&gt;AT$1,მონაცემები!$AF285="")*((AT$1-მონაცემები!$I285)/365)),0)</f>
        <v>0</v>
      </c>
      <c r="AU285" s="8">
        <f>IF(მონაცემები!$I285&lt;&gt;"არ დაწყებულა",((AU$1&gt;მონაცემები!$I285)*OR(მონაცემები!$AF285&gt;AU$1,მონაცემები!$AF285="")*((AU$1-მონაცემები!$I285)/365)),0)</f>
        <v>0</v>
      </c>
      <c r="AV285" s="8">
        <f>IF(მონაცემები!$I285&lt;&gt;"არ დაწყებულა",((AV$1&gt;მონაცემები!$I285)*OR(მონაცემები!$AF285&gt;AV$1,მონაცემები!$AF285="")*((AV$1-მონაცემები!$I285)/365)),0)</f>
        <v>0</v>
      </c>
      <c r="AW285" s="8">
        <f>IF(მონაცემები!$I285&lt;&gt;"არ დაწყებულა",((AW$1&gt;მონაცემები!$I285)*OR(მონაცემები!$AF285&gt;AW$1,მონაცემები!$AF285="")*((AW$1-მონაცემები!$I285)/365)),0)</f>
        <v>0</v>
      </c>
      <c r="AX285" s="8">
        <f>IF(მონაცემები!$I285&lt;&gt;"არ დაწყებულა",((AX$1&gt;მონაცემები!$I285)*OR(მონაცემები!$AF285&gt;AX$1,მონაცემები!$AF285="")*((AX$1-მონაცემები!$I285)/365)),0)</f>
        <v>0</v>
      </c>
      <c r="AY285" s="8">
        <f>IF(მონაცემები!$I285&lt;&gt;"არ დაწყებულა",((AY$1&gt;მონაცემები!$I285)*OR(მონაცემები!$AF285&gt;AY$1,მონაცემები!$AF285="")*((AY$1-მონაცემები!$I285)/365)),0)</f>
        <v>0</v>
      </c>
      <c r="AZ285" s="8">
        <f>IF(მონაცემები!$I285&lt;&gt;"არ დაწყებულა",((AZ$1&gt;მონაცემები!$I285)*OR(მონაცემები!$AF285&gt;AZ$1,მონაცემები!$AF285="")*((AZ$1-მონაცემები!$I285)/365)),0)</f>
        <v>0</v>
      </c>
      <c r="BA285" s="8">
        <f>IF(მონაცემები!$I285&lt;&gt;"არ დაწყებულა",((BA$1&gt;მონაცემები!$I285)*OR(მონაცემები!$AF285&gt;BA$1,მონაცემები!$AF285="")*((BA$1-მონაცემები!$I285)/365)),0)</f>
        <v>0</v>
      </c>
      <c r="BB285" s="8">
        <f>IF(მონაცემები!$I285&lt;&gt;"არ დაწყებულა",((BB$1&gt;მონაცემები!$I285)*OR(მონაცემები!$AF285&gt;BB$1,მონაცემები!$AF285="")*((BB$1-მონაცემები!$I285)/365)),0)</f>
        <v>0</v>
      </c>
      <c r="BC285" s="8">
        <f>IF(მონაცემები!$I285&lt;&gt;"არ დაწყებულა",((BC$1&gt;მონაცემები!$I285)*OR(მონაცემები!$AF285&gt;BC$1,მონაცემები!$AF285="")*((BC$1-მონაცემები!$I285)/365)),0)</f>
        <v>0</v>
      </c>
      <c r="BD285" s="8">
        <f>IF(მონაცემები!$I285&lt;&gt;"არ დაწყებულა",((BD$1&gt;მონაცემები!$I285)*OR(მონაცემები!$AF285&gt;BD$1,მონაცემები!$AF285="")*((BD$1-მონაცემები!$I285)/365)),0)</f>
        <v>0</v>
      </c>
    </row>
    <row r="286" spans="1:56">
      <c r="B286" s="8">
        <f>IF(მონაცემები!$I286&lt;&gt;"არ დაწყებულა",((B$1&gt;მონაცემები!$I286)*OR(მონაცემები!$AF286&gt;B$1,მონაცემები!$AF286="")*((B$1-მონაცემები!$I286)/365)),0)</f>
        <v>0</v>
      </c>
      <c r="C286" s="8">
        <f>IF(მონაცემები!$I286&lt;&gt;"არ დაწყებულა",((C$1&gt;მონაცემები!$I286)*OR(მონაცემები!$AF286&gt;C$1,მონაცემები!$AF286="")*((C$1-მონაცემები!$I286)/365)),0)</f>
        <v>0</v>
      </c>
      <c r="D286" s="8">
        <f>IF(მონაცემები!$I286&lt;&gt;"არ დაწყებულა",((D$1&gt;მონაცემები!$I286)*OR(მონაცემები!$AF286&gt;D$1,მონაცემები!$AF286="")*((D$1-მონაცემები!$I286)/365)),0)</f>
        <v>0</v>
      </c>
      <c r="E286" s="8">
        <f>IF(მონაცემები!$I286&lt;&gt;"არ დაწყებულა",((E$1&gt;მონაცემები!$I286)*OR(მონაცემები!$AF286&gt;E$1,მონაცემები!$AF286="")*((E$1-მონაცემები!$I286)/365)),0)</f>
        <v>0</v>
      </c>
      <c r="F286" s="8">
        <f>IF(მონაცემები!$I286&lt;&gt;"არ დაწყებულა",((F$1&gt;მონაცემები!$I286)*OR(მონაცემები!$AF286&gt;F$1,მონაცემები!$AF286="")*((F$1-მონაცემები!$I286)/365)),0)</f>
        <v>0</v>
      </c>
      <c r="G286" s="8">
        <f>IF(მონაცემები!$I286&lt;&gt;"არ დაწყებულა",((G$1&gt;მონაცემები!$I286)*OR(მონაცემები!$AF286&gt;G$1,მონაცემები!$AF286="")*((G$1-მონაცემები!$I286)/365)),0)</f>
        <v>0</v>
      </c>
      <c r="H286" s="8">
        <f>IF(მონაცემები!$I286&lt;&gt;"არ დაწყებულა",((H$1&gt;მონაცემები!$I286)*OR(მონაცემები!$AF286&gt;H$1,მონაცემები!$AF286="")*((H$1-მონაცემები!$I286)/365)),0)</f>
        <v>0</v>
      </c>
      <c r="I286" s="8">
        <f>IF(მონაცემები!$I286&lt;&gt;"არ დაწყებულა",((I$1&gt;მონაცემები!$I286)*OR(მონაცემები!$AF286&gt;I$1,მონაცემები!$AF286="")*((I$1-მონაცემები!$I286)/365)),0)</f>
        <v>0</v>
      </c>
      <c r="J286" s="8">
        <f>IF(მონაცემები!$I286&lt;&gt;"არ დაწყებულა",((J$1&gt;მონაცემები!$I286)*OR(მონაცემები!$AF286&gt;J$1,მონაცემები!$AF286="")*((J$1-მონაცემები!$I286)/365)),0)</f>
        <v>0</v>
      </c>
      <c r="K286" s="8">
        <f>IF(მონაცემები!$I286&lt;&gt;"არ დაწყებულა",((K$1&gt;მონაცემები!$I286)*OR(მონაცემები!$AF286&gt;K$1,მონაცემები!$AF286="")*((K$1-მონაცემები!$I286)/365)),0)</f>
        <v>0</v>
      </c>
      <c r="L286" s="8">
        <f>IF(მონაცემები!$I286&lt;&gt;"არ დაწყებულა",((L$1&gt;მონაცემები!$I286)*OR(მონაცემები!$AF286&gt;L$1,მონაცემები!$AF286="")*((L$1-მონაცემები!$I286)/365)),0)</f>
        <v>0</v>
      </c>
      <c r="M286" s="8">
        <f>IF(მონაცემები!$I286&lt;&gt;"არ დაწყებულა",((M$1&gt;მონაცემები!$I286)*OR(მონაცემები!$AF286&gt;M$1,მონაცემები!$AF286="")*((M$1-მონაცემები!$I286)/365)),0)</f>
        <v>0</v>
      </c>
      <c r="N286" s="8">
        <f>IF(მონაცემები!$I286&lt;&gt;"არ დაწყებულა",((N$1&gt;მონაცემები!$I286)*OR(მონაცემები!$AF286&gt;N$1,მონაცემები!$AF286="")*((N$1-მონაცემები!$I286)/365)),0)</f>
        <v>0</v>
      </c>
      <c r="O286" s="8">
        <f>IF(მონაცემები!$I286&lt;&gt;"არ დაწყებულა",((O$1&gt;მონაცემები!$I286)*OR(მონაცემები!$AF286&gt;O$1,მონაცემები!$AF286="")*((O$1-მონაცემები!$I286)/365)),0)</f>
        <v>0</v>
      </c>
      <c r="P286" s="8">
        <f>IF(მონაცემები!$I286&lt;&gt;"არ დაწყებულა",((P$1&gt;მონაცემები!$I286)*OR(მონაცემები!$AF286&gt;P$1,მონაცემები!$AF286="")*((P$1-მონაცემები!$I286)/365)),0)</f>
        <v>0</v>
      </c>
      <c r="Q286" s="8">
        <f>IF(მონაცემები!$I286&lt;&gt;"არ დაწყებულა",((Q$1&gt;მონაცემები!$I286)*OR(მონაცემები!$AF286&gt;Q$1,მონაცემები!$AF286="")*((Q$1-მონაცემები!$I286)/365)),0)</f>
        <v>0</v>
      </c>
      <c r="R286" s="8">
        <f>IF(მონაცემები!$I286&lt;&gt;"არ დაწყებულა",((R$1&gt;მონაცემები!$I286)*OR(მონაცემები!$AF286&gt;R$1,მონაცემები!$AF286="")*((R$1-მონაცემები!$I286)/365)),0)</f>
        <v>0</v>
      </c>
      <c r="S286" s="8">
        <f>IF(მონაცემები!$I286&lt;&gt;"არ დაწყებულა",((S$1&gt;მონაცემები!$I286)*OR(მონაცემები!$AF286&gt;S$1,მონაცემები!$AF286="")*((S$1-მონაცემები!$I286)/365)),0)</f>
        <v>0</v>
      </c>
      <c r="T286" s="8">
        <f>IF(მონაცემები!$I286&lt;&gt;"არ დაწყებულა",((T$1&gt;მონაცემები!$I286)*OR(მონაცემები!$AF286&gt;T$1,მონაცემები!$AF286="")*((T$1-მონაცემები!$I286)/365)),0)</f>
        <v>0</v>
      </c>
      <c r="U286" s="8">
        <f>IF(მონაცემები!$I286&lt;&gt;"არ დაწყებულა",((U$1&gt;მონაცემები!$I286)*OR(მონაცემები!$AF286&gt;U$1,მონაცემები!$AF286="")*((U$1-მონაცემები!$I286)/365)),0)</f>
        <v>0</v>
      </c>
      <c r="V286" s="8">
        <f>IF(მონაცემები!$I286&lt;&gt;"არ დაწყებულა",((V$1&gt;მონაცემები!$I286)*OR(მონაცემები!$AF286&gt;V$1,მონაცემები!$AF286="")*((V$1-მონაცემები!$I286)/365)),0)</f>
        <v>0</v>
      </c>
      <c r="W286" s="8">
        <f>IF(მონაცემები!$I286&lt;&gt;"არ დაწყებულა",((W$1&gt;მონაცემები!$I286)*OR(მონაცემები!$AF286&gt;W$1,მონაცემები!$AF286="")*((W$1-მონაცემები!$I286)/365)),0)</f>
        <v>0</v>
      </c>
      <c r="X286" s="8">
        <f>IF(მონაცემები!$I286&lt;&gt;"არ დაწყებულა",((X$1&gt;მონაცემები!$I286)*OR(მონაცემები!$AF286&gt;X$1,მონაცემები!$AF286="")*((X$1-მონაცემები!$I286)/365)),0)</f>
        <v>0</v>
      </c>
      <c r="Y286" s="8">
        <f>IF(მონაცემები!$I286&lt;&gt;"არ დაწყებულა",((Y$1&gt;მონაცემები!$I286)*OR(მონაცემები!$AF286&gt;Y$1,მონაცემები!$AF286="")*((Y$1-მონაცემები!$I286)/365)),0)</f>
        <v>0</v>
      </c>
      <c r="Z286" s="8">
        <f>IF(მონაცემები!$I286&lt;&gt;"არ დაწყებულა",((Z$1&gt;მონაცემები!$I286)*OR(მონაცემები!$AF286&gt;Z$1,მონაცემები!$AF286="")*((Z$1-მონაცემები!$I286)/365)),0)</f>
        <v>0</v>
      </c>
      <c r="AA286" s="8">
        <f>IF(მონაცემები!$I286&lt;&gt;"არ დაწყებულა",((AA$1&gt;მონაცემები!$I286)*OR(მონაცემები!$AF286&gt;AA$1,მონაცემები!$AF286="")*((AA$1-მონაცემები!$I286)/365)),0)</f>
        <v>0</v>
      </c>
      <c r="AB286" s="8">
        <f>IF(მონაცემები!$I286&lt;&gt;"არ დაწყებულა",((AB$1&gt;მონაცემები!$I286)*OR(მონაცემები!$AF286&gt;AB$1,მონაცემები!$AF286="")*((AB$1-მონაცემები!$I286)/365)),0)</f>
        <v>0</v>
      </c>
      <c r="AC286" s="8">
        <f>IF(მონაცემები!$I286&lt;&gt;"არ დაწყებულა",((AC$1&gt;მონაცემები!$I286)*OR(მონაცემები!$AF286&gt;AC$1,მონაცემები!$AF286="")*((AC$1-მონაცემები!$I286)/365)),0)</f>
        <v>0</v>
      </c>
      <c r="AD286" s="8">
        <f>IF(მონაცემები!$I286&lt;&gt;"არ დაწყებულა",((AD$1&gt;მონაცემები!$I286)*OR(მონაცემები!$AF286&gt;AD$1,მონაცემები!$AF286="")*((AD$1-მონაცემები!$I286)/365)),0)</f>
        <v>0</v>
      </c>
      <c r="AE286" s="8">
        <f>IF(მონაცემები!$I286&lt;&gt;"არ დაწყებულა",((AE$1&gt;მონაცემები!$I286)*OR(მონაცემები!$AF286&gt;AE$1,მონაცემები!$AF286="")*((AE$1-მონაცემები!$I286)/365)),0)</f>
        <v>0</v>
      </c>
      <c r="AF286" s="8">
        <f>IF(მონაცემები!$I286&lt;&gt;"არ დაწყებულა",((AF$1&gt;მონაცემები!$I286)*OR(მონაცემები!$AF286&gt;AF$1,მონაცემები!$AF286="")*((AF$1-მონაცემები!$I286)/365)),0)</f>
        <v>0</v>
      </c>
      <c r="AG286" s="8">
        <f>IF(მონაცემები!$I286&lt;&gt;"არ დაწყებულა",((AG$1&gt;მონაცემები!$I286)*OR(მონაცემები!$AF286&gt;AG$1,მონაცემები!$AF286="")*((AG$1-მონაცემები!$I286)/365)),0)</f>
        <v>0</v>
      </c>
      <c r="AH286" s="8">
        <f>IF(მონაცემები!$I286&lt;&gt;"არ დაწყებულა",((AH$1&gt;მონაცემები!$I286)*OR(მონაცემები!$AF286&gt;AH$1,მონაცემები!$AF286="")*((AH$1-მონაცემები!$I286)/365)),0)</f>
        <v>0</v>
      </c>
      <c r="AI286" s="8">
        <f>IF(მონაცემები!$I286&lt;&gt;"არ დაწყებულა",((AI$1&gt;მონაცემები!$I286)*OR(მონაცემები!$AF286&gt;AI$1,მონაცემები!$AF286="")*((AI$1-მონაცემები!$I286)/365)),0)</f>
        <v>0</v>
      </c>
      <c r="AJ286" s="8">
        <f>IF(მონაცემები!$I286&lt;&gt;"არ დაწყებულა",((AJ$1&gt;მონაცემები!$I286)*OR(მონაცემები!$AF286&gt;AJ$1,მონაცემები!$AF286="")*((AJ$1-მონაცემები!$I286)/365)),0)</f>
        <v>0</v>
      </c>
      <c r="AK286" s="8">
        <f>IF(მონაცემები!$I286&lt;&gt;"არ დაწყებულა",((AK$1&gt;მონაცემები!$I286)*OR(მონაცემები!$AF286&gt;AK$1,მონაცემები!$AF286="")*((AK$1-მონაცემები!$I286)/365)),0)</f>
        <v>0</v>
      </c>
      <c r="AL286" s="8">
        <f>IF(მონაცემები!$I286&lt;&gt;"არ დაწყებულა",((AL$1&gt;მონაცემები!$I286)*OR(მონაცემები!$AF286&gt;AL$1,მონაცემები!$AF286="")*((AL$1-მონაცემები!$I286)/365)),0)</f>
        <v>0</v>
      </c>
      <c r="AM286" s="8">
        <f>IF(მონაცემები!$I286&lt;&gt;"არ დაწყებულა",((AM$1&gt;მონაცემები!$I286)*OR(მონაცემები!$AF286&gt;AM$1,მონაცემები!$AF286="")*((AM$1-მონაცემები!$I286)/365)),0)</f>
        <v>0</v>
      </c>
      <c r="AN286" s="8">
        <f>IF(მონაცემები!$I286&lt;&gt;"არ დაწყებულა",((AN$1&gt;მონაცემები!$I286)*OR(მონაცემები!$AF286&gt;AN$1,მონაცემები!$AF286="")*((AN$1-მონაცემები!$I286)/365)),0)</f>
        <v>0</v>
      </c>
      <c r="AO286" s="8">
        <f>IF(მონაცემები!$I286&lt;&gt;"არ დაწყებულა",((AO$1&gt;მონაცემები!$I286)*OR(მონაცემები!$AF286&gt;AO$1,მონაცემები!$AF286="")*((AO$1-მონაცემები!$I286)/365)),0)</f>
        <v>0</v>
      </c>
      <c r="AP286" s="8">
        <f>IF(მონაცემები!$I286&lt;&gt;"არ დაწყებულა",((AP$1&gt;მონაცემები!$I286)*OR(მონაცემები!$AF286&gt;AP$1,მონაცემები!$AF286="")*((AP$1-მონაცემები!$I286)/365)),0)</f>
        <v>0</v>
      </c>
      <c r="AQ286" s="8">
        <f>IF(მონაცემები!$I286&lt;&gt;"არ დაწყებულა",((AQ$1&gt;მონაცემები!$I286)*OR(მონაცემები!$AF286&gt;AQ$1,მონაცემები!$AF286="")*((AQ$1-მონაცემები!$I286)/365)),0)</f>
        <v>0</v>
      </c>
      <c r="AR286" s="8">
        <f>IF(მონაცემები!$I286&lt;&gt;"არ დაწყებულა",((AR$1&gt;მონაცემები!$I286)*OR(მონაცემები!$AF286&gt;AR$1,მონაცემები!$AF286="")*((AR$1-მონაცემები!$I286)/365)),0)</f>
        <v>0</v>
      </c>
      <c r="AS286" s="8">
        <f>IF(მონაცემები!$I286&lt;&gt;"არ დაწყებულა",((AS$1&gt;მონაცემები!$I286)*OR(მონაცემები!$AF286&gt;AS$1,მონაცემები!$AF286="")*((AS$1-მონაცემები!$I286)/365)),0)</f>
        <v>0</v>
      </c>
      <c r="AT286" s="8">
        <f>IF(მონაცემები!$I286&lt;&gt;"არ დაწყებულა",((AT$1&gt;მონაცემები!$I286)*OR(მონაცემები!$AF286&gt;AT$1,მონაცემები!$AF286="")*((AT$1-მონაცემები!$I286)/365)),0)</f>
        <v>2.1917808219178082E-2</v>
      </c>
      <c r="AU286" s="8">
        <f>IF(მონაცემები!$I286&lt;&gt;"არ დაწყებულა",((AU$1&gt;მონაცემები!$I286)*OR(მონაცემები!$AF286&gt;AU$1,მონაცემები!$AF286="")*((AU$1-მონაცემები!$I286)/365)),0)</f>
        <v>0.10410958904109589</v>
      </c>
      <c r="AV286" s="8">
        <f>IF(მონაცემები!$I286&lt;&gt;"არ დაწყებულა",((AV$1&gt;მონაცემები!$I286)*OR(მონაცემები!$AF286&gt;AV$1,მონაცემები!$AF286="")*((AV$1-მონაცემები!$I286)/365)),0)</f>
        <v>0.18904109589041096</v>
      </c>
      <c r="AW286" s="8">
        <f>IF(მონაცემები!$I286&lt;&gt;"არ დაწყებულა",((AW$1&gt;მონაცემები!$I286)*OR(მონაცემები!$AF286&gt;AW$1,მონაცემები!$AF286="")*((AW$1-მონაცემები!$I286)/365)),0)</f>
        <v>0.27123287671232876</v>
      </c>
      <c r="AX286" s="8">
        <f>IF(მონაცემები!$I286&lt;&gt;"არ დაწყებულა",((AX$1&gt;მონაცემები!$I286)*OR(მონაცემები!$AF286&gt;AX$1,მონაცემები!$AF286="")*((AX$1-მონაცემები!$I286)/365)),0)</f>
        <v>0.35616438356164382</v>
      </c>
      <c r="AY286" s="8">
        <f>IF(მონაცემები!$I286&lt;&gt;"არ დაწყებულა",((AY$1&gt;მონაცემები!$I286)*OR(მონაცემები!$AF286&gt;AY$1,მონაცემები!$AF286="")*((AY$1-მონაცემები!$I286)/365)),0)</f>
        <v>0.44109589041095892</v>
      </c>
      <c r="AZ286" s="8">
        <f>IF(მონაცემები!$I286&lt;&gt;"არ დაწყებულა",((AZ$1&gt;მონაცემები!$I286)*OR(მონაცემები!$AF286&gt;AZ$1,მონაცემები!$AF286="")*((AZ$1-მონაცემები!$I286)/365)),0)</f>
        <v>0.51780821917808217</v>
      </c>
      <c r="BA286" s="8">
        <f>IF(მონაცემები!$I286&lt;&gt;"არ დაწყებულა",((BA$1&gt;მონაცემები!$I286)*OR(მონაცემები!$AF286&gt;BA$1,მონაცემები!$AF286="")*((BA$1-მონაცემები!$I286)/365)),0)</f>
        <v>0.60273972602739723</v>
      </c>
      <c r="BB286" s="8">
        <f>IF(მონაცემები!$I286&lt;&gt;"არ დაწყებულა",((BB$1&gt;მონაცემები!$I286)*OR(მონაცემები!$AF286&gt;BB$1,მონაცემები!$AF286="")*((BB$1-მონაცემები!$I286)/365)),0)</f>
        <v>0.68493150684931503</v>
      </c>
      <c r="BC286" s="8">
        <f>IF(მონაცემები!$I286&lt;&gt;"არ დაწყებულა",((BC$1&gt;მონაცემები!$I286)*OR(მონაცემები!$AF286&gt;BC$1,მონაცემები!$AF286="")*((BC$1-მონაცემები!$I286)/365)),0)</f>
        <v>0</v>
      </c>
      <c r="BD286" s="8">
        <f>IF(მონაცემები!$I286&lt;&gt;"არ დაწყებულა",((BD$1&gt;მონაცემები!$I286)*OR(მონაცემები!$AF286&gt;BD$1,მონაცემები!$AF286="")*((BD$1-მონაცემები!$I286)/365)),0)</f>
        <v>0</v>
      </c>
    </row>
    <row r="287" spans="1:56">
      <c r="B287" s="8">
        <f>IF(მონაცემები!$I287&lt;&gt;"არ დაწყებულა",((B$1&gt;მონაცემები!$I287)*OR(მონაცემები!$AF287&gt;B$1,მონაცემები!$AF287="")*((B$1-მონაცემები!$I287)/365)),0)</f>
        <v>0</v>
      </c>
      <c r="C287" s="8">
        <f>IF(მონაცემები!$I287&lt;&gt;"არ დაწყებულა",((C$1&gt;მონაცემები!$I287)*OR(მონაცემები!$AF287&gt;C$1,მონაცემები!$AF287="")*((C$1-მონაცემები!$I287)/365)),0)</f>
        <v>0</v>
      </c>
      <c r="D287" s="8">
        <f>IF(მონაცემები!$I287&lt;&gt;"არ დაწყებულა",((D$1&gt;მონაცემები!$I287)*OR(მონაცემები!$AF287&gt;D$1,მონაცემები!$AF287="")*((D$1-მონაცემები!$I287)/365)),0)</f>
        <v>0</v>
      </c>
      <c r="E287" s="8">
        <f>IF(მონაცემები!$I287&lt;&gt;"არ დაწყებულა",((E$1&gt;მონაცემები!$I287)*OR(მონაცემები!$AF287&gt;E$1,მონაცემები!$AF287="")*((E$1-მონაცემები!$I287)/365)),0)</f>
        <v>0</v>
      </c>
      <c r="F287" s="8">
        <f>IF(მონაცემები!$I287&lt;&gt;"არ დაწყებულა",((F$1&gt;მონაცემები!$I287)*OR(მონაცემები!$AF287&gt;F$1,მონაცემები!$AF287="")*((F$1-მონაცემები!$I287)/365)),0)</f>
        <v>0</v>
      </c>
      <c r="G287" s="8">
        <f>IF(მონაცემები!$I287&lt;&gt;"არ დაწყებულა",((G$1&gt;მონაცემები!$I287)*OR(მონაცემები!$AF287&gt;G$1,მონაცემები!$AF287="")*((G$1-მონაცემები!$I287)/365)),0)</f>
        <v>0</v>
      </c>
      <c r="H287" s="8">
        <f>IF(მონაცემები!$I287&lt;&gt;"არ დაწყებულა",((H$1&gt;მონაცემები!$I287)*OR(მონაცემები!$AF287&gt;H$1,მონაცემები!$AF287="")*((H$1-მონაცემები!$I287)/365)),0)</f>
        <v>0</v>
      </c>
      <c r="I287" s="8">
        <f>IF(მონაცემები!$I287&lt;&gt;"არ დაწყებულა",((I$1&gt;მონაცემები!$I287)*OR(მონაცემები!$AF287&gt;I$1,მონაცემები!$AF287="")*((I$1-მონაცემები!$I287)/365)),0)</f>
        <v>0</v>
      </c>
      <c r="J287" s="8">
        <f>IF(მონაცემები!$I287&lt;&gt;"არ დაწყებულა",((J$1&gt;მონაცემები!$I287)*OR(მონაცემები!$AF287&gt;J$1,მონაცემები!$AF287="")*((J$1-მონაცემები!$I287)/365)),0)</f>
        <v>0</v>
      </c>
      <c r="K287" s="8">
        <f>IF(მონაცემები!$I287&lt;&gt;"არ დაწყებულა",((K$1&gt;მონაცემები!$I287)*OR(მონაცემები!$AF287&gt;K$1,მონაცემები!$AF287="")*((K$1-მონაცემები!$I287)/365)),0)</f>
        <v>0</v>
      </c>
      <c r="L287" s="8">
        <f>IF(მონაცემები!$I287&lt;&gt;"არ დაწყებულა",((L$1&gt;მონაცემები!$I287)*OR(მონაცემები!$AF287&gt;L$1,მონაცემები!$AF287="")*((L$1-მონაცემები!$I287)/365)),0)</f>
        <v>0</v>
      </c>
      <c r="M287" s="8">
        <f>IF(მონაცემები!$I287&lt;&gt;"არ დაწყებულა",((M$1&gt;მონაცემები!$I287)*OR(მონაცემები!$AF287&gt;M$1,მონაცემები!$AF287="")*((M$1-მონაცემები!$I287)/365)),0)</f>
        <v>0</v>
      </c>
      <c r="N287" s="8">
        <f>IF(მონაცემები!$I287&lt;&gt;"არ დაწყებულა",((N$1&gt;მონაცემები!$I287)*OR(მონაცემები!$AF287&gt;N$1,მონაცემები!$AF287="")*((N$1-მონაცემები!$I287)/365)),0)</f>
        <v>0</v>
      </c>
      <c r="O287" s="8">
        <f>IF(მონაცემები!$I287&lt;&gt;"არ დაწყებულა",((O$1&gt;მონაცემები!$I287)*OR(მონაცემები!$AF287&gt;O$1,მონაცემები!$AF287="")*((O$1-მონაცემები!$I287)/365)),0)</f>
        <v>0</v>
      </c>
      <c r="P287" s="8">
        <f>IF(მონაცემები!$I287&lt;&gt;"არ დაწყებულა",((P$1&gt;მონაცემები!$I287)*OR(მონაცემები!$AF287&gt;P$1,მონაცემები!$AF287="")*((P$1-მონაცემები!$I287)/365)),0)</f>
        <v>0</v>
      </c>
      <c r="Q287" s="8">
        <f>IF(მონაცემები!$I287&lt;&gt;"არ დაწყებულა",((Q$1&gt;მონაცემები!$I287)*OR(მონაცემები!$AF287&gt;Q$1,მონაცემები!$AF287="")*((Q$1-მონაცემები!$I287)/365)),0)</f>
        <v>0</v>
      </c>
      <c r="R287" s="8">
        <f>IF(მონაცემები!$I287&lt;&gt;"არ დაწყებულა",((R$1&gt;მონაცემები!$I287)*OR(მონაცემები!$AF287&gt;R$1,მონაცემები!$AF287="")*((R$1-მონაცემები!$I287)/365)),0)</f>
        <v>0</v>
      </c>
      <c r="S287" s="8">
        <f>IF(მონაცემები!$I287&lt;&gt;"არ დაწყებულა",((S$1&gt;მონაცემები!$I287)*OR(მონაცემები!$AF287&gt;S$1,მონაცემები!$AF287="")*((S$1-მონაცემები!$I287)/365)),0)</f>
        <v>0</v>
      </c>
      <c r="T287" s="8">
        <f>IF(მონაცემები!$I287&lt;&gt;"არ დაწყებულა",((T$1&gt;მონაცემები!$I287)*OR(მონაცემები!$AF287&gt;T$1,მონაცემები!$AF287="")*((T$1-მონაცემები!$I287)/365)),0)</f>
        <v>0</v>
      </c>
      <c r="U287" s="8">
        <f>IF(მონაცემები!$I287&lt;&gt;"არ დაწყებულა",((U$1&gt;მონაცემები!$I287)*OR(მონაცემები!$AF287&gt;U$1,მონაცემები!$AF287="")*((U$1-მონაცემები!$I287)/365)),0)</f>
        <v>0</v>
      </c>
      <c r="V287" s="8">
        <f>IF(მონაცემები!$I287&lt;&gt;"არ დაწყებულა",((V$1&gt;მონაცემები!$I287)*OR(მონაცემები!$AF287&gt;V$1,მონაცემები!$AF287="")*((V$1-მონაცემები!$I287)/365)),0)</f>
        <v>0</v>
      </c>
      <c r="W287" s="8">
        <f>IF(მონაცემები!$I287&lt;&gt;"არ დაწყებულა",((W$1&gt;მონაცემები!$I287)*OR(მონაცემები!$AF287&gt;W$1,მონაცემები!$AF287="")*((W$1-მონაცემები!$I287)/365)),0)</f>
        <v>0</v>
      </c>
      <c r="X287" s="8">
        <f>IF(მონაცემები!$I287&lt;&gt;"არ დაწყებულა",((X$1&gt;მონაცემები!$I287)*OR(მონაცემები!$AF287&gt;X$1,მონაცემები!$AF287="")*((X$1-მონაცემები!$I287)/365)),0)</f>
        <v>0</v>
      </c>
      <c r="Y287" s="8">
        <f>IF(მონაცემები!$I287&lt;&gt;"არ დაწყებულა",((Y$1&gt;მონაცემები!$I287)*OR(მონაცემები!$AF287&gt;Y$1,მონაცემები!$AF287="")*((Y$1-მონაცემები!$I287)/365)),0)</f>
        <v>0</v>
      </c>
      <c r="Z287" s="8">
        <f>IF(მონაცემები!$I287&lt;&gt;"არ დაწყებულა",((Z$1&gt;მონაცემები!$I287)*OR(მონაცემები!$AF287&gt;Z$1,მონაცემები!$AF287="")*((Z$1-მონაცემები!$I287)/365)),0)</f>
        <v>0</v>
      </c>
      <c r="AA287" s="8">
        <f>IF(მონაცემები!$I287&lt;&gt;"არ დაწყებულა",((AA$1&gt;მონაცემები!$I287)*OR(მონაცემები!$AF287&gt;AA$1,მონაცემები!$AF287="")*((AA$1-მონაცემები!$I287)/365)),0)</f>
        <v>0</v>
      </c>
      <c r="AB287" s="8">
        <f>IF(მონაცემები!$I287&lt;&gt;"არ დაწყებულა",((AB$1&gt;მონაცემები!$I287)*OR(მონაცემები!$AF287&gt;AB$1,მონაცემები!$AF287="")*((AB$1-მონაცემები!$I287)/365)),0)</f>
        <v>0</v>
      </c>
      <c r="AC287" s="8">
        <f>IF(მონაცემები!$I287&lt;&gt;"არ დაწყებულა",((AC$1&gt;მონაცემები!$I287)*OR(მონაცემები!$AF287&gt;AC$1,მონაცემები!$AF287="")*((AC$1-მონაცემები!$I287)/365)),0)</f>
        <v>0</v>
      </c>
      <c r="AD287" s="8">
        <f>IF(მონაცემები!$I287&lt;&gt;"არ დაწყებულა",((AD$1&gt;მონაცემები!$I287)*OR(მონაცემები!$AF287&gt;AD$1,მონაცემები!$AF287="")*((AD$1-მონაცემები!$I287)/365)),0)</f>
        <v>0</v>
      </c>
      <c r="AE287" s="8">
        <f>IF(მონაცემები!$I287&lt;&gt;"არ დაწყებულა",((AE$1&gt;მონაცემები!$I287)*OR(მონაცემები!$AF287&gt;AE$1,მონაცემები!$AF287="")*((AE$1-მონაცემები!$I287)/365)),0)</f>
        <v>0</v>
      </c>
      <c r="AF287" s="8">
        <f>IF(მონაცემები!$I287&lt;&gt;"არ დაწყებულა",((AF$1&gt;მონაცემები!$I287)*OR(მონაცემები!$AF287&gt;AF$1,მონაცემები!$AF287="")*((AF$1-მონაცემები!$I287)/365)),0)</f>
        <v>0</v>
      </c>
      <c r="AG287" s="8">
        <f>IF(მონაცემები!$I287&lt;&gt;"არ დაწყებულა",((AG$1&gt;მონაცემები!$I287)*OR(მონაცემები!$AF287&gt;AG$1,მონაცემები!$AF287="")*((AG$1-მონაცემები!$I287)/365)),0)</f>
        <v>0</v>
      </c>
      <c r="AH287" s="8">
        <f>IF(მონაცემები!$I287&lt;&gt;"არ დაწყებულა",((AH$1&gt;მონაცემები!$I287)*OR(მონაცემები!$AF287&gt;AH$1,მონაცემები!$AF287="")*((AH$1-მონაცემები!$I287)/365)),0)</f>
        <v>0</v>
      </c>
      <c r="AI287" s="8">
        <f>IF(მონაცემები!$I287&lt;&gt;"არ დაწყებულა",((AI$1&gt;მონაცემები!$I287)*OR(მონაცემები!$AF287&gt;AI$1,მონაცემები!$AF287="")*((AI$1-მონაცემები!$I287)/365)),0)</f>
        <v>0</v>
      </c>
      <c r="AJ287" s="8">
        <f>IF(მონაცემები!$I287&lt;&gt;"არ დაწყებულა",((AJ$1&gt;მონაცემები!$I287)*OR(მონაცემები!$AF287&gt;AJ$1,მონაცემები!$AF287="")*((AJ$1-მონაცემები!$I287)/365)),0)</f>
        <v>0</v>
      </c>
      <c r="AK287" s="8">
        <f>IF(მონაცემები!$I287&lt;&gt;"არ დაწყებულა",((AK$1&gt;მონაცემები!$I287)*OR(მონაცემები!$AF287&gt;AK$1,მონაცემები!$AF287="")*((AK$1-მონაცემები!$I287)/365)),0)</f>
        <v>0</v>
      </c>
      <c r="AL287" s="8">
        <f>IF(მონაცემები!$I287&lt;&gt;"არ დაწყებულა",((AL$1&gt;მონაცემები!$I287)*OR(მონაცემები!$AF287&gt;AL$1,მონაცემები!$AF287="")*((AL$1-მონაცემები!$I287)/365)),0)</f>
        <v>0</v>
      </c>
      <c r="AM287" s="8">
        <f>IF(მონაცემები!$I287&lt;&gt;"არ დაწყებულა",((AM$1&gt;მონაცემები!$I287)*OR(მონაცემები!$AF287&gt;AM$1,მონაცემები!$AF287="")*((AM$1-მონაცემები!$I287)/365)),0)</f>
        <v>0</v>
      </c>
      <c r="AN287" s="8">
        <f>IF(მონაცემები!$I287&lt;&gt;"არ დაწყებულა",((AN$1&gt;მონაცემები!$I287)*OR(მონაცემები!$AF287&gt;AN$1,მონაცემები!$AF287="")*((AN$1-მონაცემები!$I287)/365)),0)</f>
        <v>0</v>
      </c>
      <c r="AO287" s="8">
        <f>IF(მონაცემები!$I287&lt;&gt;"არ დაწყებულა",((AO$1&gt;მონაცემები!$I287)*OR(მონაცემები!$AF287&gt;AO$1,მონაცემები!$AF287="")*((AO$1-მონაცემები!$I287)/365)),0)</f>
        <v>0</v>
      </c>
      <c r="AP287" s="8">
        <f>IF(მონაცემები!$I287&lt;&gt;"არ დაწყებულა",((AP$1&gt;მონაცემები!$I287)*OR(მონაცემები!$AF287&gt;AP$1,მონაცემები!$AF287="")*((AP$1-მონაცემები!$I287)/365)),0)</f>
        <v>0</v>
      </c>
      <c r="AQ287" s="8">
        <f>IF(მონაცემები!$I287&lt;&gt;"არ დაწყებულა",((AQ$1&gt;მონაცემები!$I287)*OR(მონაცემები!$AF287&gt;AQ$1,მონაცემები!$AF287="")*((AQ$1-მონაცემები!$I287)/365)),0)</f>
        <v>0</v>
      </c>
      <c r="AR287" s="8">
        <f>IF(მონაცემები!$I287&lt;&gt;"არ დაწყებულა",((AR$1&gt;მონაცემები!$I287)*OR(მონაცემები!$AF287&gt;AR$1,მონაცემები!$AF287="")*((AR$1-მონაცემები!$I287)/365)),0)</f>
        <v>0</v>
      </c>
      <c r="AS287" s="8">
        <f>IF(მონაცემები!$I287&lt;&gt;"არ დაწყებულა",((AS$1&gt;მონაცემები!$I287)*OR(მონაცემები!$AF287&gt;AS$1,მონაცემები!$AF287="")*((AS$1-მონაცემები!$I287)/365)),0)</f>
        <v>0</v>
      </c>
      <c r="AT287" s="8">
        <f>IF(მონაცემები!$I287&lt;&gt;"არ დაწყებულა",((AT$1&gt;მონაცემები!$I287)*OR(მონაცემები!$AF287&gt;AT$1,მონაცემები!$AF287="")*((AT$1-მონაცემები!$I287)/365)),0)</f>
        <v>0</v>
      </c>
      <c r="AU287" s="8">
        <f>IF(მონაცემები!$I287&lt;&gt;"არ დაწყებულა",((AU$1&gt;მონაცემები!$I287)*OR(მონაცემები!$AF287&gt;AU$1,მონაცემები!$AF287="")*((AU$1-მონაცემები!$I287)/365)),0)</f>
        <v>0</v>
      </c>
      <c r="AV287" s="8">
        <f>IF(მონაცემები!$I287&lt;&gt;"არ დაწყებულა",((AV$1&gt;მონაცემები!$I287)*OR(მონაცემები!$AF287&gt;AV$1,მონაცემები!$AF287="")*((AV$1-მონაცემები!$I287)/365)),0)</f>
        <v>0</v>
      </c>
      <c r="AW287" s="8">
        <f>IF(მონაცემები!$I287&lt;&gt;"არ დაწყებულა",((AW$1&gt;მონაცემები!$I287)*OR(მონაცემები!$AF287&gt;AW$1,მონაცემები!$AF287="")*((AW$1-მონაცემები!$I287)/365)),0)</f>
        <v>0</v>
      </c>
      <c r="AX287" s="8">
        <f>IF(მონაცემები!$I287&lt;&gt;"არ დაწყებულა",((AX$1&gt;მონაცემები!$I287)*OR(მონაცემები!$AF287&gt;AX$1,მონაცემები!$AF287="")*((AX$1-მონაცემები!$I287)/365)),0)</f>
        <v>0</v>
      </c>
      <c r="AY287" s="8">
        <f>IF(მონაცემები!$I287&lt;&gt;"არ დაწყებულა",((AY$1&gt;მონაცემები!$I287)*OR(მონაცემები!$AF287&gt;AY$1,მონაცემები!$AF287="")*((AY$1-მონაცემები!$I287)/365)),0)</f>
        <v>0</v>
      </c>
      <c r="AZ287" s="8">
        <f>IF(მონაცემები!$I287&lt;&gt;"არ დაწყებულა",((AZ$1&gt;მონაცემები!$I287)*OR(მონაცემები!$AF287&gt;AZ$1,მონაცემები!$AF287="")*((AZ$1-მონაცემები!$I287)/365)),0)</f>
        <v>0</v>
      </c>
      <c r="BA287" s="8">
        <f>IF(მონაცემები!$I287&lt;&gt;"არ დაწყებულა",((BA$1&gt;მონაცემები!$I287)*OR(მონაცემები!$AF287&gt;BA$1,მონაცემები!$AF287="")*((BA$1-მონაცემები!$I287)/365)),0)</f>
        <v>0</v>
      </c>
      <c r="BB287" s="8">
        <f>IF(მონაცემები!$I287&lt;&gt;"არ დაწყებულა",((BB$1&gt;მონაცემები!$I287)*OR(მონაცემები!$AF287&gt;BB$1,მონაცემები!$AF287="")*((BB$1-მონაცემები!$I287)/365)),0)</f>
        <v>0</v>
      </c>
      <c r="BC287" s="8">
        <f>IF(მონაცემები!$I287&lt;&gt;"არ დაწყებულა",((BC$1&gt;მონაცემები!$I287)*OR(მონაცემები!$AF287&gt;BC$1,მონაცემები!$AF287="")*((BC$1-მონაცემები!$I287)/365)),0)</f>
        <v>0</v>
      </c>
      <c r="BD287" s="8">
        <f>IF(მონაცემები!$I287&lt;&gt;"არ დაწყებულა",((BD$1&gt;მონაცემები!$I287)*OR(მონაცემები!$AF287&gt;BD$1,მონაცემები!$AF287="")*((BD$1-მონაცემები!$I287)/365)),0)</f>
        <v>0</v>
      </c>
    </row>
    <row r="288" spans="1:56">
      <c r="A288" s="91"/>
      <c r="B288" s="8">
        <f>IF(მონაცემები!$I288&lt;&gt;"არ დაწყებულა",((B$1&gt;მონაცემები!$I288)*OR(მონაცემები!$AF288&gt;B$1,მონაცემები!$AF288="")*((B$1-მონაცემები!$I288)/365)),0)</f>
        <v>0</v>
      </c>
      <c r="C288" s="8">
        <f>IF(მონაცემები!$I288&lt;&gt;"არ დაწყებულა",((C$1&gt;მონაცემები!$I288)*OR(მონაცემები!$AF288&gt;C$1,მონაცემები!$AF288="")*((C$1-მონაცემები!$I288)/365)),0)</f>
        <v>0</v>
      </c>
      <c r="D288" s="8">
        <f>IF(მონაცემები!$I288&lt;&gt;"არ დაწყებულა",((D$1&gt;მონაცემები!$I288)*OR(მონაცემები!$AF288&gt;D$1,მონაცემები!$AF288="")*((D$1-მონაცემები!$I288)/365)),0)</f>
        <v>0</v>
      </c>
      <c r="E288" s="8">
        <f>IF(მონაცემები!$I288&lt;&gt;"არ დაწყებულა",((E$1&gt;მონაცემები!$I288)*OR(მონაცემები!$AF288&gt;E$1,მონაცემები!$AF288="")*((E$1-მონაცემები!$I288)/365)),0)</f>
        <v>0</v>
      </c>
      <c r="F288" s="8">
        <f>IF(მონაცემები!$I288&lt;&gt;"არ დაწყებულა",((F$1&gt;მონაცემები!$I288)*OR(მონაცემები!$AF288&gt;F$1,მონაცემები!$AF288="")*((F$1-მონაცემები!$I288)/365)),0)</f>
        <v>0</v>
      </c>
      <c r="G288" s="8">
        <f>IF(მონაცემები!$I288&lt;&gt;"არ დაწყებულა",((G$1&gt;მონაცემები!$I288)*OR(მონაცემები!$AF288&gt;G$1,მონაცემები!$AF288="")*((G$1-მონაცემები!$I288)/365)),0)</f>
        <v>0</v>
      </c>
      <c r="H288" s="8">
        <f>IF(მონაცემები!$I288&lt;&gt;"არ დაწყებულა",((H$1&gt;მონაცემები!$I288)*OR(მონაცემები!$AF288&gt;H$1,მონაცემები!$AF288="")*((H$1-მონაცემები!$I288)/365)),0)</f>
        <v>0</v>
      </c>
      <c r="I288" s="8">
        <f>IF(მონაცემები!$I288&lt;&gt;"არ დაწყებულა",((I$1&gt;მონაცემები!$I288)*OR(მონაცემები!$AF288&gt;I$1,მონაცემები!$AF288="")*((I$1-მონაცემები!$I288)/365)),0)</f>
        <v>0</v>
      </c>
      <c r="J288" s="8">
        <f>IF(მონაცემები!$I288&lt;&gt;"არ დაწყებულა",((J$1&gt;მონაცემები!$I288)*OR(მონაცემები!$AF288&gt;J$1,მონაცემები!$AF288="")*((J$1-მონაცემები!$I288)/365)),0)</f>
        <v>0</v>
      </c>
      <c r="K288" s="8">
        <f>IF(მონაცემები!$I288&lt;&gt;"არ დაწყებულა",((K$1&gt;მონაცემები!$I288)*OR(მონაცემები!$AF288&gt;K$1,მონაცემები!$AF288="")*((K$1-მონაცემები!$I288)/365)),0)</f>
        <v>0</v>
      </c>
      <c r="L288" s="8">
        <f>IF(მონაცემები!$I288&lt;&gt;"არ დაწყებულა",((L$1&gt;მონაცემები!$I288)*OR(მონაცემები!$AF288&gt;L$1,მონაცემები!$AF288="")*((L$1-მონაცემები!$I288)/365)),0)</f>
        <v>0</v>
      </c>
      <c r="M288" s="8">
        <f>IF(მონაცემები!$I288&lt;&gt;"არ დაწყებულა",((M$1&gt;მონაცემები!$I288)*OR(მონაცემები!$AF288&gt;M$1,მონაცემები!$AF288="")*((M$1-მონაცემები!$I288)/365)),0)</f>
        <v>0</v>
      </c>
      <c r="N288" s="8">
        <f>IF(მონაცემები!$I288&lt;&gt;"არ დაწყებულა",((N$1&gt;მონაცემები!$I288)*OR(მონაცემები!$AF288&gt;N$1,მონაცემები!$AF288="")*((N$1-მონაცემები!$I288)/365)),0)</f>
        <v>0</v>
      </c>
      <c r="O288" s="8">
        <f>IF(მონაცემები!$I288&lt;&gt;"არ დაწყებულა",((O$1&gt;მონაცემები!$I288)*OR(მონაცემები!$AF288&gt;O$1,მონაცემები!$AF288="")*((O$1-მონაცემები!$I288)/365)),0)</f>
        <v>0</v>
      </c>
      <c r="P288" s="8">
        <f>IF(მონაცემები!$I288&lt;&gt;"არ დაწყებულა",((P$1&gt;მონაცემები!$I288)*OR(მონაცემები!$AF288&gt;P$1,მონაცემები!$AF288="")*((P$1-მონაცემები!$I288)/365)),0)</f>
        <v>0</v>
      </c>
      <c r="Q288" s="8">
        <f>IF(მონაცემები!$I288&lt;&gt;"არ დაწყებულა",((Q$1&gt;მონაცემები!$I288)*OR(მონაცემები!$AF288&gt;Q$1,მონაცემები!$AF288="")*((Q$1-მონაცემები!$I288)/365)),0)</f>
        <v>0</v>
      </c>
      <c r="R288" s="8">
        <f>IF(მონაცემები!$I288&lt;&gt;"არ დაწყებულა",((R$1&gt;მონაცემები!$I288)*OR(მონაცემები!$AF288&gt;R$1,მონაცემები!$AF288="")*((R$1-მონაცემები!$I288)/365)),0)</f>
        <v>0</v>
      </c>
      <c r="S288" s="8">
        <f>IF(მონაცემები!$I288&lt;&gt;"არ დაწყებულა",((S$1&gt;მონაცემები!$I288)*OR(მონაცემები!$AF288&gt;S$1,მონაცემები!$AF288="")*((S$1-მონაცემები!$I288)/365)),0)</f>
        <v>0</v>
      </c>
      <c r="T288" s="8">
        <f>IF(მონაცემები!$I288&lt;&gt;"არ დაწყებულა",((T$1&gt;მონაცემები!$I288)*OR(მონაცემები!$AF288&gt;T$1,მონაცემები!$AF288="")*((T$1-მონაცემები!$I288)/365)),0)</f>
        <v>0</v>
      </c>
      <c r="U288" s="8">
        <f>IF(მონაცემები!$I288&lt;&gt;"არ დაწყებულა",((U$1&gt;მონაცემები!$I288)*OR(მონაცემები!$AF288&gt;U$1,მონაცემები!$AF288="")*((U$1-მონაცემები!$I288)/365)),0)</f>
        <v>0</v>
      </c>
      <c r="V288" s="8">
        <f>IF(მონაცემები!$I288&lt;&gt;"არ დაწყებულა",((V$1&gt;მონაცემები!$I288)*OR(მონაცემები!$AF288&gt;V$1,მონაცემები!$AF288="")*((V$1-მონაცემები!$I288)/365)),0)</f>
        <v>0</v>
      </c>
      <c r="W288" s="8">
        <f>IF(მონაცემები!$I288&lt;&gt;"არ დაწყებულა",((W$1&gt;მონაცემები!$I288)*OR(მონაცემები!$AF288&gt;W$1,მონაცემები!$AF288="")*((W$1-მონაცემები!$I288)/365)),0)</f>
        <v>0</v>
      </c>
      <c r="X288" s="8">
        <f>IF(მონაცემები!$I288&lt;&gt;"არ დაწყებულა",((X$1&gt;მონაცემები!$I288)*OR(მონაცემები!$AF288&gt;X$1,მონაცემები!$AF288="")*((X$1-მონაცემები!$I288)/365)),0)</f>
        <v>0</v>
      </c>
      <c r="Y288" s="8">
        <f>IF(მონაცემები!$I288&lt;&gt;"არ დაწყებულა",((Y$1&gt;მონაცემები!$I288)*OR(მონაცემები!$AF288&gt;Y$1,მონაცემები!$AF288="")*((Y$1-მონაცემები!$I288)/365)),0)</f>
        <v>0</v>
      </c>
      <c r="Z288" s="8">
        <f>IF(მონაცემები!$I288&lt;&gt;"არ დაწყებულა",((Z$1&gt;მონაცემები!$I288)*OR(მონაცემები!$AF288&gt;Z$1,მონაცემები!$AF288="")*((Z$1-მონაცემები!$I288)/365)),0)</f>
        <v>0</v>
      </c>
      <c r="AA288" s="8">
        <f>IF(მონაცემები!$I288&lt;&gt;"არ დაწყებულა",((AA$1&gt;მონაცემები!$I288)*OR(მონაცემები!$AF288&gt;AA$1,მონაცემები!$AF288="")*((AA$1-მონაცემები!$I288)/365)),0)</f>
        <v>0</v>
      </c>
      <c r="AB288" s="8">
        <f>IF(მონაცემები!$I288&lt;&gt;"არ დაწყებულა",((AB$1&gt;მონაცემები!$I288)*OR(მონაცემები!$AF288&gt;AB$1,მონაცემები!$AF288="")*((AB$1-მონაცემები!$I288)/365)),0)</f>
        <v>0</v>
      </c>
      <c r="AC288" s="8">
        <f>IF(მონაცემები!$I288&lt;&gt;"არ დაწყებულა",((AC$1&gt;მონაცემები!$I288)*OR(მონაცემები!$AF288&gt;AC$1,მონაცემები!$AF288="")*((AC$1-მონაცემები!$I288)/365)),0)</f>
        <v>0</v>
      </c>
      <c r="AD288" s="8">
        <f>IF(მონაცემები!$I288&lt;&gt;"არ დაწყებულა",((AD$1&gt;მონაცემები!$I288)*OR(მონაცემები!$AF288&gt;AD$1,მონაცემები!$AF288="")*((AD$1-მონაცემები!$I288)/365)),0)</f>
        <v>0</v>
      </c>
      <c r="AE288" s="8">
        <f>IF(მონაცემები!$I288&lt;&gt;"არ დაწყებულა",((AE$1&gt;მონაცემები!$I288)*OR(მონაცემები!$AF288&gt;AE$1,მონაცემები!$AF288="")*((AE$1-მონაცემები!$I288)/365)),0)</f>
        <v>0</v>
      </c>
      <c r="AF288" s="8">
        <f>IF(მონაცემები!$I288&lt;&gt;"არ დაწყებულა",((AF$1&gt;მონაცემები!$I288)*OR(მონაცემები!$AF288&gt;AF$1,მონაცემები!$AF288="")*((AF$1-მონაცემები!$I288)/365)),0)</f>
        <v>0</v>
      </c>
      <c r="AG288" s="8">
        <f>IF(მონაცემები!$I288&lt;&gt;"არ დაწყებულა",((AG$1&gt;მონაცემები!$I288)*OR(მონაცემები!$AF288&gt;AG$1,მონაცემები!$AF288="")*((AG$1-მონაცემები!$I288)/365)),0)</f>
        <v>0</v>
      </c>
      <c r="AH288" s="8">
        <f>IF(მონაცემები!$I288&lt;&gt;"არ დაწყებულა",((AH$1&gt;მონაცემები!$I288)*OR(მონაცემები!$AF288&gt;AH$1,მონაცემები!$AF288="")*((AH$1-მონაცემები!$I288)/365)),0)</f>
        <v>0</v>
      </c>
      <c r="AI288" s="8">
        <f>IF(მონაცემები!$I288&lt;&gt;"არ დაწყებულა",((AI$1&gt;მონაცემები!$I288)*OR(მონაცემები!$AF288&gt;AI$1,მონაცემები!$AF288="")*((AI$1-მონაცემები!$I288)/365)),0)</f>
        <v>0</v>
      </c>
      <c r="AJ288" s="8">
        <f>IF(მონაცემები!$I288&lt;&gt;"არ დაწყებულა",((AJ$1&gt;მონაცემები!$I288)*OR(მონაცემები!$AF288&gt;AJ$1,მონაცემები!$AF288="")*((AJ$1-მონაცემები!$I288)/365)),0)</f>
        <v>0</v>
      </c>
      <c r="AK288" s="8">
        <f>IF(მონაცემები!$I288&lt;&gt;"არ დაწყებულა",((AK$1&gt;მონაცემები!$I288)*OR(მონაცემები!$AF288&gt;AK$1,მონაცემები!$AF288="")*((AK$1-მონაცემები!$I288)/365)),0)</f>
        <v>0</v>
      </c>
      <c r="AL288" s="8">
        <f>IF(მონაცემები!$I288&lt;&gt;"არ დაწყებულა",((AL$1&gt;მონაცემები!$I288)*OR(მონაცემები!$AF288&gt;AL$1,მონაცემები!$AF288="")*((AL$1-მონაცემები!$I288)/365)),0)</f>
        <v>0</v>
      </c>
      <c r="AM288" s="8">
        <f>IF(მონაცემები!$I288&lt;&gt;"არ დაწყებულა",((AM$1&gt;მონაცემები!$I288)*OR(მონაცემები!$AF288&gt;AM$1,მონაცემები!$AF288="")*((AM$1-მონაცემები!$I288)/365)),0)</f>
        <v>0</v>
      </c>
      <c r="AN288" s="8">
        <f>IF(მონაცემები!$I288&lt;&gt;"არ დაწყებულა",((AN$1&gt;მონაცემები!$I288)*OR(მონაცემები!$AF288&gt;AN$1,მონაცემები!$AF288="")*((AN$1-მონაცემები!$I288)/365)),0)</f>
        <v>0</v>
      </c>
      <c r="AO288" s="8">
        <f>IF(მონაცემები!$I288&lt;&gt;"არ დაწყებულა",((AO$1&gt;მონაცემები!$I288)*OR(მონაცემები!$AF288&gt;AO$1,მონაცემები!$AF288="")*((AO$1-მონაცემები!$I288)/365)),0)</f>
        <v>0</v>
      </c>
      <c r="AP288" s="8">
        <f>IF(მონაცემები!$I288&lt;&gt;"არ დაწყებულა",((AP$1&gt;მონაცემები!$I288)*OR(მონაცემები!$AF288&gt;AP$1,მონაცემები!$AF288="")*((AP$1-მონაცემები!$I288)/365)),0)</f>
        <v>0</v>
      </c>
      <c r="AQ288" s="8">
        <f>IF(მონაცემები!$I288&lt;&gt;"არ დაწყებულა",((AQ$1&gt;მონაცემები!$I288)*OR(მონაცემები!$AF288&gt;AQ$1,მონაცემები!$AF288="")*((AQ$1-მონაცემები!$I288)/365)),0)</f>
        <v>0</v>
      </c>
      <c r="AR288" s="8">
        <f>IF(მონაცემები!$I288&lt;&gt;"არ დაწყებულა",((AR$1&gt;მონაცემები!$I288)*OR(მონაცემები!$AF288&gt;AR$1,მონაცემები!$AF288="")*((AR$1-მონაცემები!$I288)/365)),0)</f>
        <v>0</v>
      </c>
      <c r="AS288" s="8">
        <f>IF(მონაცემები!$I288&lt;&gt;"არ დაწყებულა",((AS$1&gt;მონაცემები!$I288)*OR(მონაცემები!$AF288&gt;AS$1,მონაცემები!$AF288="")*((AS$1-მონაცემები!$I288)/365)),0)</f>
        <v>0</v>
      </c>
      <c r="AT288" s="8">
        <f>IF(მონაცემები!$I288&lt;&gt;"არ დაწყებულა",((AT$1&gt;მონაცემები!$I288)*OR(მონაცემები!$AF288&gt;AT$1,მონაცემები!$AF288="")*((AT$1-მონაცემები!$I288)/365)),0)</f>
        <v>0</v>
      </c>
      <c r="AU288" s="8">
        <f>IF(მონაცემები!$I288&lt;&gt;"არ დაწყებულა",((AU$1&gt;მონაცემები!$I288)*OR(მონაცემები!$AF288&gt;AU$1,მონაცემები!$AF288="")*((AU$1-მონაცემები!$I288)/365)),0)</f>
        <v>0</v>
      </c>
      <c r="AV288" s="8">
        <f>IF(მონაცემები!$I288&lt;&gt;"არ დაწყებულა",((AV$1&gt;მონაცემები!$I288)*OR(მონაცემები!$AF288&gt;AV$1,მონაცემები!$AF288="")*((AV$1-მონაცემები!$I288)/365)),0)</f>
        <v>0</v>
      </c>
      <c r="AW288" s="8">
        <f>IF(მონაცემები!$I288&lt;&gt;"არ დაწყებულა",((AW$1&gt;მონაცემები!$I288)*OR(მონაცემები!$AF288&gt;AW$1,მონაცემები!$AF288="")*((AW$1-მონაცემები!$I288)/365)),0)</f>
        <v>0</v>
      </c>
      <c r="AX288" s="8">
        <f>IF(მონაცემები!$I288&lt;&gt;"არ დაწყებულა",((AX$1&gt;მონაცემები!$I288)*OR(მონაცემები!$AF288&gt;AX$1,მონაცემები!$AF288="")*((AX$1-მონაცემები!$I288)/365)),0)</f>
        <v>0</v>
      </c>
      <c r="AY288" s="8">
        <f>IF(მონაცემები!$I288&lt;&gt;"არ დაწყებულა",((AY$1&gt;მონაცემები!$I288)*OR(მონაცემები!$AF288&gt;AY$1,მონაცემები!$AF288="")*((AY$1-მონაცემები!$I288)/365)),0)</f>
        <v>0</v>
      </c>
      <c r="AZ288" s="8">
        <f>IF(მონაცემები!$I288&lt;&gt;"არ დაწყებულა",((AZ$1&gt;მონაცემები!$I288)*OR(მონაცემები!$AF288&gt;AZ$1,მონაცემები!$AF288="")*((AZ$1-მონაცემები!$I288)/365)),0)</f>
        <v>0</v>
      </c>
      <c r="BA288" s="8">
        <f>IF(მონაცემები!$I288&lt;&gt;"არ დაწყებულა",((BA$1&gt;მონაცემები!$I288)*OR(მონაცემები!$AF288&gt;BA$1,მონაცემები!$AF288="")*((BA$1-მონაცემები!$I288)/365)),0)</f>
        <v>0</v>
      </c>
      <c r="BB288" s="8">
        <f>IF(მონაცემები!$I288&lt;&gt;"არ დაწყებულა",((BB$1&gt;მონაცემები!$I288)*OR(მონაცემები!$AF288&gt;BB$1,მონაცემები!$AF288="")*((BB$1-მონაცემები!$I288)/365)),0)</f>
        <v>0</v>
      </c>
      <c r="BC288" s="8">
        <f>IF(მონაცემები!$I288&lt;&gt;"არ დაწყებულა",((BC$1&gt;მონაცემები!$I288)*OR(მონაცემები!$AF288&gt;BC$1,მონაცემები!$AF288="")*((BC$1-მონაცემები!$I288)/365)),0)</f>
        <v>0</v>
      </c>
      <c r="BD288" s="8">
        <f>IF(მონაცემები!$I288&lt;&gt;"არ დაწყებულა",((BD$1&gt;მონაცემები!$I288)*OR(მონაცემები!$AF288&gt;BD$1,მონაცემები!$AF288="")*((BD$1-მონაცემები!$I288)/365)),0)</f>
        <v>0</v>
      </c>
    </row>
    <row r="289" spans="1:56">
      <c r="A289" s="91"/>
      <c r="B289" s="8">
        <f>IF(მონაცემები!$I289&lt;&gt;"არ დაწყებულა",((B$1&gt;მონაცემები!$I289)*OR(მონაცემები!$AF289&gt;B$1,მონაცემები!$AF289="")*((B$1-მონაცემები!$I289)/365)),0)</f>
        <v>0</v>
      </c>
      <c r="C289" s="8">
        <f>IF(მონაცემები!$I289&lt;&gt;"არ დაწყებულა",((C$1&gt;მონაცემები!$I289)*OR(მონაცემები!$AF289&gt;C$1,მონაცემები!$AF289="")*((C$1-მონაცემები!$I289)/365)),0)</f>
        <v>0</v>
      </c>
      <c r="D289" s="8">
        <f>IF(მონაცემები!$I289&lt;&gt;"არ დაწყებულა",((D$1&gt;მონაცემები!$I289)*OR(მონაცემები!$AF289&gt;D$1,მონაცემები!$AF289="")*((D$1-მონაცემები!$I289)/365)),0)</f>
        <v>0</v>
      </c>
      <c r="E289" s="8">
        <f>IF(მონაცემები!$I289&lt;&gt;"არ დაწყებულა",((E$1&gt;მონაცემები!$I289)*OR(მონაცემები!$AF289&gt;E$1,მონაცემები!$AF289="")*((E$1-მონაცემები!$I289)/365)),0)</f>
        <v>0</v>
      </c>
      <c r="F289" s="8">
        <f>IF(მონაცემები!$I289&lt;&gt;"არ დაწყებულა",((F$1&gt;მონაცემები!$I289)*OR(მონაცემები!$AF289&gt;F$1,მონაცემები!$AF289="")*((F$1-მონაცემები!$I289)/365)),0)</f>
        <v>0</v>
      </c>
      <c r="G289" s="8">
        <f>IF(მონაცემები!$I289&lt;&gt;"არ დაწყებულა",((G$1&gt;მონაცემები!$I289)*OR(მონაცემები!$AF289&gt;G$1,მონაცემები!$AF289="")*((G$1-მონაცემები!$I289)/365)),0)</f>
        <v>0</v>
      </c>
      <c r="H289" s="8">
        <f>IF(მონაცემები!$I289&lt;&gt;"არ დაწყებულა",((H$1&gt;მონაცემები!$I289)*OR(მონაცემები!$AF289&gt;H$1,მონაცემები!$AF289="")*((H$1-მონაცემები!$I289)/365)),0)</f>
        <v>0</v>
      </c>
      <c r="I289" s="8">
        <f>IF(მონაცემები!$I289&lt;&gt;"არ დაწყებულა",((I$1&gt;მონაცემები!$I289)*OR(მონაცემები!$AF289&gt;I$1,მონაცემები!$AF289="")*((I$1-მონაცემები!$I289)/365)),0)</f>
        <v>0</v>
      </c>
      <c r="J289" s="8">
        <f>IF(მონაცემები!$I289&lt;&gt;"არ დაწყებულა",((J$1&gt;მონაცემები!$I289)*OR(მონაცემები!$AF289&gt;J$1,მონაცემები!$AF289="")*((J$1-მონაცემები!$I289)/365)),0)</f>
        <v>0</v>
      </c>
      <c r="K289" s="8">
        <f>IF(მონაცემები!$I289&lt;&gt;"არ დაწყებულა",((K$1&gt;მონაცემები!$I289)*OR(მონაცემები!$AF289&gt;K$1,მონაცემები!$AF289="")*((K$1-მონაცემები!$I289)/365)),0)</f>
        <v>0</v>
      </c>
      <c r="L289" s="8">
        <f>IF(მონაცემები!$I289&lt;&gt;"არ დაწყებულა",((L$1&gt;მონაცემები!$I289)*OR(მონაცემები!$AF289&gt;L$1,მონაცემები!$AF289="")*((L$1-მონაცემები!$I289)/365)),0)</f>
        <v>0</v>
      </c>
      <c r="M289" s="8">
        <f>IF(მონაცემები!$I289&lt;&gt;"არ დაწყებულა",((M$1&gt;მონაცემები!$I289)*OR(მონაცემები!$AF289&gt;M$1,მონაცემები!$AF289="")*((M$1-მონაცემები!$I289)/365)),0)</f>
        <v>0</v>
      </c>
      <c r="N289" s="8">
        <f>IF(მონაცემები!$I289&lt;&gt;"არ დაწყებულა",((N$1&gt;მონაცემები!$I289)*OR(მონაცემები!$AF289&gt;N$1,მონაცემები!$AF289="")*((N$1-მონაცემები!$I289)/365)),0)</f>
        <v>0</v>
      </c>
      <c r="O289" s="8">
        <f>IF(მონაცემები!$I289&lt;&gt;"არ დაწყებულა",((O$1&gt;მონაცემები!$I289)*OR(მონაცემები!$AF289&gt;O$1,მონაცემები!$AF289="")*((O$1-მონაცემები!$I289)/365)),0)</f>
        <v>0</v>
      </c>
      <c r="P289" s="8">
        <f>IF(მონაცემები!$I289&lt;&gt;"არ დაწყებულა",((P$1&gt;მონაცემები!$I289)*OR(მონაცემები!$AF289&gt;P$1,მონაცემები!$AF289="")*((P$1-მონაცემები!$I289)/365)),0)</f>
        <v>0</v>
      </c>
      <c r="Q289" s="8">
        <f>IF(მონაცემები!$I289&lt;&gt;"არ დაწყებულა",((Q$1&gt;მონაცემები!$I289)*OR(მონაცემები!$AF289&gt;Q$1,მონაცემები!$AF289="")*((Q$1-მონაცემები!$I289)/365)),0)</f>
        <v>0</v>
      </c>
      <c r="R289" s="8">
        <f>IF(მონაცემები!$I289&lt;&gt;"არ დაწყებულა",((R$1&gt;მონაცემები!$I289)*OR(მონაცემები!$AF289&gt;R$1,მონაცემები!$AF289="")*((R$1-მონაცემები!$I289)/365)),0)</f>
        <v>0</v>
      </c>
      <c r="S289" s="8">
        <f>IF(მონაცემები!$I289&lt;&gt;"არ დაწყებულა",((S$1&gt;მონაცემები!$I289)*OR(მონაცემები!$AF289&gt;S$1,მონაცემები!$AF289="")*((S$1-მონაცემები!$I289)/365)),0)</f>
        <v>0</v>
      </c>
      <c r="T289" s="8">
        <f>IF(მონაცემები!$I289&lt;&gt;"არ დაწყებულა",((T$1&gt;მონაცემები!$I289)*OR(მონაცემები!$AF289&gt;T$1,მონაცემები!$AF289="")*((T$1-მონაცემები!$I289)/365)),0)</f>
        <v>0</v>
      </c>
      <c r="U289" s="8">
        <f>IF(მონაცემები!$I289&lt;&gt;"არ დაწყებულა",((U$1&gt;მონაცემები!$I289)*OR(მონაცემები!$AF289&gt;U$1,მონაცემები!$AF289="")*((U$1-მონაცემები!$I289)/365)),0)</f>
        <v>0</v>
      </c>
      <c r="V289" s="8">
        <f>IF(მონაცემები!$I289&lt;&gt;"არ დაწყებულა",((V$1&gt;მონაცემები!$I289)*OR(მონაცემები!$AF289&gt;V$1,მონაცემები!$AF289="")*((V$1-მონაცემები!$I289)/365)),0)</f>
        <v>0</v>
      </c>
      <c r="W289" s="8">
        <f>IF(მონაცემები!$I289&lt;&gt;"არ დაწყებულა",((W$1&gt;მონაცემები!$I289)*OR(მონაცემები!$AF289&gt;W$1,მონაცემები!$AF289="")*((W$1-მონაცემები!$I289)/365)),0)</f>
        <v>0</v>
      </c>
      <c r="X289" s="8">
        <f>IF(მონაცემები!$I289&lt;&gt;"არ დაწყებულა",((X$1&gt;მონაცემები!$I289)*OR(მონაცემები!$AF289&gt;X$1,მონაცემები!$AF289="")*((X$1-მონაცემები!$I289)/365)),0)</f>
        <v>0</v>
      </c>
      <c r="Y289" s="8">
        <f>IF(მონაცემები!$I289&lt;&gt;"არ დაწყებულა",((Y$1&gt;მონაცემები!$I289)*OR(მონაცემები!$AF289&gt;Y$1,მონაცემები!$AF289="")*((Y$1-მონაცემები!$I289)/365)),0)</f>
        <v>0</v>
      </c>
      <c r="Z289" s="8">
        <f>IF(მონაცემები!$I289&lt;&gt;"არ დაწყებულა",((Z$1&gt;მონაცემები!$I289)*OR(მონაცემები!$AF289&gt;Z$1,მონაცემები!$AF289="")*((Z$1-მონაცემები!$I289)/365)),0)</f>
        <v>0</v>
      </c>
      <c r="AA289" s="8">
        <f>IF(მონაცემები!$I289&lt;&gt;"არ დაწყებულა",((AA$1&gt;მონაცემები!$I289)*OR(მონაცემები!$AF289&gt;AA$1,მონაცემები!$AF289="")*((AA$1-მონაცემები!$I289)/365)),0)</f>
        <v>0</v>
      </c>
      <c r="AB289" s="8">
        <f>IF(მონაცემები!$I289&lt;&gt;"არ დაწყებულა",((AB$1&gt;მონაცემები!$I289)*OR(მონაცემები!$AF289&gt;AB$1,მონაცემები!$AF289="")*((AB$1-მონაცემები!$I289)/365)),0)</f>
        <v>0</v>
      </c>
      <c r="AC289" s="8">
        <f>IF(მონაცემები!$I289&lt;&gt;"არ დაწყებულა",((AC$1&gt;მონაცემები!$I289)*OR(მონაცემები!$AF289&gt;AC$1,მონაცემები!$AF289="")*((AC$1-მონაცემები!$I289)/365)),0)</f>
        <v>0</v>
      </c>
      <c r="AD289" s="8">
        <f>IF(მონაცემები!$I289&lt;&gt;"არ დაწყებულა",((AD$1&gt;მონაცემები!$I289)*OR(მონაცემები!$AF289&gt;AD$1,მონაცემები!$AF289="")*((AD$1-მონაცემები!$I289)/365)),0)</f>
        <v>0</v>
      </c>
      <c r="AE289" s="8">
        <f>IF(მონაცემები!$I289&lt;&gt;"არ დაწყებულა",((AE$1&gt;მონაცემები!$I289)*OR(მონაცემები!$AF289&gt;AE$1,მონაცემები!$AF289="")*((AE$1-მონაცემები!$I289)/365)),0)</f>
        <v>0</v>
      </c>
      <c r="AF289" s="8">
        <f>IF(მონაცემები!$I289&lt;&gt;"არ დაწყებულა",((AF$1&gt;მონაცემები!$I289)*OR(მონაცემები!$AF289&gt;AF$1,მონაცემები!$AF289="")*((AF$1-მონაცემები!$I289)/365)),0)</f>
        <v>0</v>
      </c>
      <c r="AG289" s="8">
        <f>IF(მონაცემები!$I289&lt;&gt;"არ დაწყებულა",((AG$1&gt;მონაცემები!$I289)*OR(მონაცემები!$AF289&gt;AG$1,მონაცემები!$AF289="")*((AG$1-მონაცემები!$I289)/365)),0)</f>
        <v>0</v>
      </c>
      <c r="AH289" s="8">
        <f>IF(მონაცემები!$I289&lt;&gt;"არ დაწყებულა",((AH$1&gt;მონაცემები!$I289)*OR(მონაცემები!$AF289&gt;AH$1,მონაცემები!$AF289="")*((AH$1-მონაცემები!$I289)/365)),0)</f>
        <v>0</v>
      </c>
      <c r="AI289" s="8">
        <f>IF(მონაცემები!$I289&lt;&gt;"არ დაწყებულა",((AI$1&gt;მონაცემები!$I289)*OR(მონაცემები!$AF289&gt;AI$1,მონაცემები!$AF289="")*((AI$1-მონაცემები!$I289)/365)),0)</f>
        <v>0</v>
      </c>
      <c r="AJ289" s="8">
        <f>IF(მონაცემები!$I289&lt;&gt;"არ დაწყებულა",((AJ$1&gt;მონაცემები!$I289)*OR(მონაცემები!$AF289&gt;AJ$1,მონაცემები!$AF289="")*((AJ$1-მონაცემები!$I289)/365)),0)</f>
        <v>0</v>
      </c>
      <c r="AK289" s="8">
        <f>IF(მონაცემები!$I289&lt;&gt;"არ დაწყებულა",((AK$1&gt;მონაცემები!$I289)*OR(მონაცემები!$AF289&gt;AK$1,მონაცემები!$AF289="")*((AK$1-მონაცემები!$I289)/365)),0)</f>
        <v>0</v>
      </c>
      <c r="AL289" s="8">
        <f>IF(მონაცემები!$I289&lt;&gt;"არ დაწყებულა",((AL$1&gt;მონაცემები!$I289)*OR(მონაცემები!$AF289&gt;AL$1,მონაცემები!$AF289="")*((AL$1-მონაცემები!$I289)/365)),0)</f>
        <v>0</v>
      </c>
      <c r="AM289" s="8">
        <f>IF(მონაცემები!$I289&lt;&gt;"არ დაწყებულა",((AM$1&gt;მონაცემები!$I289)*OR(მონაცემები!$AF289&gt;AM$1,მონაცემები!$AF289="")*((AM$1-მონაცემები!$I289)/365)),0)</f>
        <v>0</v>
      </c>
      <c r="AN289" s="8">
        <f>IF(მონაცემები!$I289&lt;&gt;"არ დაწყებულა",((AN$1&gt;მონაცემები!$I289)*OR(მონაცემები!$AF289&gt;AN$1,მონაცემები!$AF289="")*((AN$1-მონაცემები!$I289)/365)),0)</f>
        <v>0</v>
      </c>
      <c r="AO289" s="8">
        <f>IF(მონაცემები!$I289&lt;&gt;"არ დაწყებულა",((AO$1&gt;მონაცემები!$I289)*OR(მონაცემები!$AF289&gt;AO$1,მონაცემები!$AF289="")*((AO$1-მონაცემები!$I289)/365)),0)</f>
        <v>0</v>
      </c>
      <c r="AP289" s="8">
        <f>IF(მონაცემები!$I289&lt;&gt;"არ დაწყებულა",((AP$1&gt;მონაცემები!$I289)*OR(მონაცემები!$AF289&gt;AP$1,მონაცემები!$AF289="")*((AP$1-მონაცემები!$I289)/365)),0)</f>
        <v>0</v>
      </c>
      <c r="AQ289" s="8">
        <f>IF(მონაცემები!$I289&lt;&gt;"არ დაწყებულა",((AQ$1&gt;მონაცემები!$I289)*OR(მონაცემები!$AF289&gt;AQ$1,მონაცემები!$AF289="")*((AQ$1-მონაცემები!$I289)/365)),0)</f>
        <v>0</v>
      </c>
      <c r="AR289" s="8">
        <f>IF(მონაცემები!$I289&lt;&gt;"არ დაწყებულა",((AR$1&gt;მონაცემები!$I289)*OR(მონაცემები!$AF289&gt;AR$1,მონაცემები!$AF289="")*((AR$1-მონაცემები!$I289)/365)),0)</f>
        <v>0</v>
      </c>
      <c r="AS289" s="8">
        <f>IF(მონაცემები!$I289&lt;&gt;"არ დაწყებულა",((AS$1&gt;მონაცემები!$I289)*OR(მონაცემები!$AF289&gt;AS$1,მონაცემები!$AF289="")*((AS$1-მონაცემები!$I289)/365)),0)</f>
        <v>0</v>
      </c>
      <c r="AT289" s="8">
        <f>IF(მონაცემები!$I289&lt;&gt;"არ დაწყებულა",((AT$1&gt;მონაცემები!$I289)*OR(მონაცემები!$AF289&gt;AT$1,მონაცემები!$AF289="")*((AT$1-მონაცემები!$I289)/365)),0)</f>
        <v>0</v>
      </c>
      <c r="AU289" s="8">
        <f>IF(მონაცემები!$I289&lt;&gt;"არ დაწყებულა",((AU$1&gt;მონაცემები!$I289)*OR(მონაცემები!$AF289&gt;AU$1,მონაცემები!$AF289="")*((AU$1-მონაცემები!$I289)/365)),0)</f>
        <v>0</v>
      </c>
      <c r="AV289" s="8">
        <f>IF(მონაცემები!$I289&lt;&gt;"არ დაწყებულა",((AV$1&gt;მონაცემები!$I289)*OR(მონაცემები!$AF289&gt;AV$1,მონაცემები!$AF289="")*((AV$1-მონაცემები!$I289)/365)),0)</f>
        <v>0</v>
      </c>
      <c r="AW289" s="8">
        <f>IF(მონაცემები!$I289&lt;&gt;"არ დაწყებულა",((AW$1&gt;მონაცემები!$I289)*OR(მონაცემები!$AF289&gt;AW$1,მონაცემები!$AF289="")*((AW$1-მონაცემები!$I289)/365)),0)</f>
        <v>0</v>
      </c>
      <c r="AX289" s="8">
        <f>IF(მონაცემები!$I289&lt;&gt;"არ დაწყებულა",((AX$1&gt;მონაცემები!$I289)*OR(მონაცემები!$AF289&gt;AX$1,მონაცემები!$AF289="")*((AX$1-მონაცემები!$I289)/365)),0)</f>
        <v>0</v>
      </c>
      <c r="AY289" s="8">
        <f>IF(მონაცემები!$I289&lt;&gt;"არ დაწყებულა",((AY$1&gt;მონაცემები!$I289)*OR(მონაცემები!$AF289&gt;AY$1,მონაცემები!$AF289="")*((AY$1-მონაცემები!$I289)/365)),0)</f>
        <v>0</v>
      </c>
      <c r="AZ289" s="8">
        <f>IF(მონაცემები!$I289&lt;&gt;"არ დაწყებულა",((AZ$1&gt;მონაცემები!$I289)*OR(მონაცემები!$AF289&gt;AZ$1,მონაცემები!$AF289="")*((AZ$1-მონაცემები!$I289)/365)),0)</f>
        <v>0</v>
      </c>
      <c r="BA289" s="8">
        <f>IF(მონაცემები!$I289&lt;&gt;"არ დაწყებულა",((BA$1&gt;მონაცემები!$I289)*OR(მონაცემები!$AF289&gt;BA$1,მონაცემები!$AF289="")*((BA$1-მონაცემები!$I289)/365)),0)</f>
        <v>0</v>
      </c>
      <c r="BB289" s="8">
        <f>IF(მონაცემები!$I289&lt;&gt;"არ დაწყებულა",((BB$1&gt;მონაცემები!$I289)*OR(მონაცემები!$AF289&gt;BB$1,მონაცემები!$AF289="")*((BB$1-მონაცემები!$I289)/365)),0)</f>
        <v>0</v>
      </c>
      <c r="BC289" s="8">
        <f>IF(მონაცემები!$I289&lt;&gt;"არ დაწყებულა",((BC$1&gt;მონაცემები!$I289)*OR(მონაცემები!$AF289&gt;BC$1,მონაცემები!$AF289="")*((BC$1-მონაცემები!$I289)/365)),0)</f>
        <v>0</v>
      </c>
      <c r="BD289" s="8">
        <f>IF(მონაცემები!$I289&lt;&gt;"არ დაწყებულა",((BD$1&gt;მონაცემები!$I289)*OR(მონაცემები!$AF289&gt;BD$1,მონაცემები!$AF289="")*((BD$1-მონაცემები!$I289)/365)),0)</f>
        <v>0</v>
      </c>
    </row>
    <row r="290" spans="1:56">
      <c r="B290" s="8">
        <f>IF(მონაცემები!$I290&lt;&gt;"არ დაწყებულა",((B$1&gt;მონაცემები!$I290)*OR(მონაცემები!$AF290&gt;B$1,მონაცემები!$AF290="")*((B$1-მონაცემები!$I290)/365)),0)</f>
        <v>0</v>
      </c>
      <c r="C290" s="8">
        <f>IF(მონაცემები!$I290&lt;&gt;"არ დაწყებულა",((C$1&gt;მონაცემები!$I290)*OR(მონაცემები!$AF290&gt;C$1,მონაცემები!$AF290="")*((C$1-მონაცემები!$I290)/365)),0)</f>
        <v>0</v>
      </c>
      <c r="D290" s="8">
        <f>IF(მონაცემები!$I290&lt;&gt;"არ დაწყებულა",((D$1&gt;მონაცემები!$I290)*OR(მონაცემები!$AF290&gt;D$1,მონაცემები!$AF290="")*((D$1-მონაცემები!$I290)/365)),0)</f>
        <v>0</v>
      </c>
      <c r="E290" s="8">
        <f>IF(მონაცემები!$I290&lt;&gt;"არ დაწყებულა",((E$1&gt;მონაცემები!$I290)*OR(მონაცემები!$AF290&gt;E$1,მონაცემები!$AF290="")*((E$1-მონაცემები!$I290)/365)),0)</f>
        <v>0</v>
      </c>
      <c r="F290" s="8">
        <f>IF(მონაცემები!$I290&lt;&gt;"არ დაწყებულა",((F$1&gt;მონაცემები!$I290)*OR(მონაცემები!$AF290&gt;F$1,მონაცემები!$AF290="")*((F$1-მონაცემები!$I290)/365)),0)</f>
        <v>0</v>
      </c>
      <c r="G290" s="8">
        <f>IF(მონაცემები!$I290&lt;&gt;"არ დაწყებულა",((G$1&gt;მონაცემები!$I290)*OR(მონაცემები!$AF290&gt;G$1,მონაცემები!$AF290="")*((G$1-მონაცემები!$I290)/365)),0)</f>
        <v>0</v>
      </c>
      <c r="H290" s="8">
        <f>IF(მონაცემები!$I290&lt;&gt;"არ დაწყებულა",((H$1&gt;მონაცემები!$I290)*OR(მონაცემები!$AF290&gt;H$1,მონაცემები!$AF290="")*((H$1-მონაცემები!$I290)/365)),0)</f>
        <v>0</v>
      </c>
      <c r="I290" s="8">
        <f>IF(მონაცემები!$I290&lt;&gt;"არ დაწყებულა",((I$1&gt;მონაცემები!$I290)*OR(მონაცემები!$AF290&gt;I$1,მონაცემები!$AF290="")*((I$1-მონაცემები!$I290)/365)),0)</f>
        <v>0</v>
      </c>
      <c r="J290" s="8">
        <f>IF(მონაცემები!$I290&lt;&gt;"არ დაწყებულა",((J$1&gt;მონაცემები!$I290)*OR(მონაცემები!$AF290&gt;J$1,მონაცემები!$AF290="")*((J$1-მონაცემები!$I290)/365)),0)</f>
        <v>0</v>
      </c>
      <c r="K290" s="8">
        <f>IF(მონაცემები!$I290&lt;&gt;"არ დაწყებულა",((K$1&gt;მონაცემები!$I290)*OR(მონაცემები!$AF290&gt;K$1,მონაცემები!$AF290="")*((K$1-მონაცემები!$I290)/365)),0)</f>
        <v>0</v>
      </c>
      <c r="L290" s="8">
        <f>IF(მონაცემები!$I290&lt;&gt;"არ დაწყებულა",((L$1&gt;მონაცემები!$I290)*OR(მონაცემები!$AF290&gt;L$1,მონაცემები!$AF290="")*((L$1-მონაცემები!$I290)/365)),0)</f>
        <v>0</v>
      </c>
      <c r="M290" s="8">
        <f>IF(მონაცემები!$I290&lt;&gt;"არ დაწყებულა",((M$1&gt;მონაცემები!$I290)*OR(მონაცემები!$AF290&gt;M$1,მონაცემები!$AF290="")*((M$1-მონაცემები!$I290)/365)),0)</f>
        <v>0</v>
      </c>
      <c r="N290" s="8">
        <f>IF(მონაცემები!$I290&lt;&gt;"არ დაწყებულა",((N$1&gt;მონაცემები!$I290)*OR(მონაცემები!$AF290&gt;N$1,მონაცემები!$AF290="")*((N$1-მონაცემები!$I290)/365)),0)</f>
        <v>0</v>
      </c>
      <c r="O290" s="8">
        <f>IF(მონაცემები!$I290&lt;&gt;"არ დაწყებულა",((O$1&gt;მონაცემები!$I290)*OR(მონაცემები!$AF290&gt;O$1,მონაცემები!$AF290="")*((O$1-მონაცემები!$I290)/365)),0)</f>
        <v>0</v>
      </c>
      <c r="P290" s="8">
        <f>IF(მონაცემები!$I290&lt;&gt;"არ დაწყებულა",((P$1&gt;მონაცემები!$I290)*OR(მონაცემები!$AF290&gt;P$1,მონაცემები!$AF290="")*((P$1-მონაცემები!$I290)/365)),0)</f>
        <v>0</v>
      </c>
      <c r="Q290" s="8">
        <f>IF(მონაცემები!$I290&lt;&gt;"არ დაწყებულა",((Q$1&gt;მონაცემები!$I290)*OR(მონაცემები!$AF290&gt;Q$1,მონაცემები!$AF290="")*((Q$1-მონაცემები!$I290)/365)),0)</f>
        <v>0</v>
      </c>
      <c r="R290" s="8">
        <f>IF(მონაცემები!$I290&lt;&gt;"არ დაწყებულა",((R$1&gt;მონაცემები!$I290)*OR(მონაცემები!$AF290&gt;R$1,მონაცემები!$AF290="")*((R$1-მონაცემები!$I290)/365)),0)</f>
        <v>0</v>
      </c>
      <c r="S290" s="8">
        <f>IF(მონაცემები!$I290&lt;&gt;"არ დაწყებულა",((S$1&gt;მონაცემები!$I290)*OR(მონაცემები!$AF290&gt;S$1,მონაცემები!$AF290="")*((S$1-მონაცემები!$I290)/365)),0)</f>
        <v>0</v>
      </c>
      <c r="T290" s="8">
        <f>IF(მონაცემები!$I290&lt;&gt;"არ დაწყებულა",((T$1&gt;მონაცემები!$I290)*OR(მონაცემები!$AF290&gt;T$1,მონაცემები!$AF290="")*((T$1-მონაცემები!$I290)/365)),0)</f>
        <v>0</v>
      </c>
      <c r="U290" s="8">
        <f>IF(მონაცემები!$I290&lt;&gt;"არ დაწყებულა",((U$1&gt;მონაცემები!$I290)*OR(მონაცემები!$AF290&gt;U$1,მონაცემები!$AF290="")*((U$1-მონაცემები!$I290)/365)),0)</f>
        <v>0</v>
      </c>
      <c r="V290" s="8">
        <f>IF(მონაცემები!$I290&lt;&gt;"არ დაწყებულა",((V$1&gt;მონაცემები!$I290)*OR(მონაცემები!$AF290&gt;V$1,მონაცემები!$AF290="")*((V$1-მონაცემები!$I290)/365)),0)</f>
        <v>0</v>
      </c>
      <c r="W290" s="8">
        <f>IF(მონაცემები!$I290&lt;&gt;"არ დაწყებულა",((W$1&gt;მონაცემები!$I290)*OR(მონაცემები!$AF290&gt;W$1,მონაცემები!$AF290="")*((W$1-მონაცემები!$I290)/365)),0)</f>
        <v>0</v>
      </c>
      <c r="X290" s="8">
        <f>IF(მონაცემები!$I290&lt;&gt;"არ დაწყებულა",((X$1&gt;მონაცემები!$I290)*OR(მონაცემები!$AF290&gt;X$1,მონაცემები!$AF290="")*((X$1-მონაცემები!$I290)/365)),0)</f>
        <v>0</v>
      </c>
      <c r="Y290" s="8">
        <f>IF(მონაცემები!$I290&lt;&gt;"არ დაწყებულა",((Y$1&gt;მონაცემები!$I290)*OR(მონაცემები!$AF290&gt;Y$1,მონაცემები!$AF290="")*((Y$1-მონაცემები!$I290)/365)),0)</f>
        <v>0</v>
      </c>
      <c r="Z290" s="8">
        <f>IF(მონაცემები!$I290&lt;&gt;"არ დაწყებულა",((Z$1&gt;მონაცემები!$I290)*OR(მონაცემები!$AF290&gt;Z$1,მონაცემები!$AF290="")*((Z$1-მონაცემები!$I290)/365)),0)</f>
        <v>0</v>
      </c>
      <c r="AA290" s="8">
        <f>IF(მონაცემები!$I290&lt;&gt;"არ დაწყებულა",((AA$1&gt;მონაცემები!$I290)*OR(მონაცემები!$AF290&gt;AA$1,მონაცემები!$AF290="")*((AA$1-მონაცემები!$I290)/365)),0)</f>
        <v>0</v>
      </c>
      <c r="AB290" s="8">
        <f>IF(მონაცემები!$I290&lt;&gt;"არ დაწყებულა",((AB$1&gt;მონაცემები!$I290)*OR(მონაცემები!$AF290&gt;AB$1,მონაცემები!$AF290="")*((AB$1-მონაცემები!$I290)/365)),0)</f>
        <v>0</v>
      </c>
      <c r="AC290" s="8">
        <f>IF(მონაცემები!$I290&lt;&gt;"არ დაწყებულა",((AC$1&gt;მონაცემები!$I290)*OR(მონაცემები!$AF290&gt;AC$1,მონაცემები!$AF290="")*((AC$1-მონაცემები!$I290)/365)),0)</f>
        <v>0</v>
      </c>
      <c r="AD290" s="8">
        <f>IF(მონაცემები!$I290&lt;&gt;"არ დაწყებულა",((AD$1&gt;მონაცემები!$I290)*OR(მონაცემები!$AF290&gt;AD$1,მონაცემები!$AF290="")*((AD$1-მონაცემები!$I290)/365)),0)</f>
        <v>0</v>
      </c>
      <c r="AE290" s="8">
        <f>IF(მონაცემები!$I290&lt;&gt;"არ დაწყებულა",((AE$1&gt;მონაცემები!$I290)*OR(მონაცემები!$AF290&gt;AE$1,მონაცემები!$AF290="")*((AE$1-მონაცემები!$I290)/365)),0)</f>
        <v>0</v>
      </c>
      <c r="AF290" s="8">
        <f>IF(მონაცემები!$I290&lt;&gt;"არ დაწყებულა",((AF$1&gt;მონაცემები!$I290)*OR(მონაცემები!$AF290&gt;AF$1,მონაცემები!$AF290="")*((AF$1-მონაცემები!$I290)/365)),0)</f>
        <v>0</v>
      </c>
      <c r="AG290" s="8">
        <f>IF(მონაცემები!$I290&lt;&gt;"არ დაწყებულა",((AG$1&gt;მონაცემები!$I290)*OR(მონაცემები!$AF290&gt;AG$1,მონაცემები!$AF290="")*((AG$1-მონაცემები!$I290)/365)),0)</f>
        <v>0</v>
      </c>
      <c r="AH290" s="8">
        <f>IF(მონაცემები!$I290&lt;&gt;"არ დაწყებულა",((AH$1&gt;მონაცემები!$I290)*OR(მონაცემები!$AF290&gt;AH$1,მონაცემები!$AF290="")*((AH$1-მონაცემები!$I290)/365)),0)</f>
        <v>0</v>
      </c>
      <c r="AI290" s="8">
        <f>IF(მონაცემები!$I290&lt;&gt;"არ დაწყებულა",((AI$1&gt;მონაცემები!$I290)*OR(მონაცემები!$AF290&gt;AI$1,მონაცემები!$AF290="")*((AI$1-მონაცემები!$I290)/365)),0)</f>
        <v>0</v>
      </c>
      <c r="AJ290" s="8">
        <f>IF(მონაცემები!$I290&lt;&gt;"არ დაწყებულა",((AJ$1&gt;მონაცემები!$I290)*OR(მონაცემები!$AF290&gt;AJ$1,მონაცემები!$AF290="")*((AJ$1-მონაცემები!$I290)/365)),0)</f>
        <v>0</v>
      </c>
      <c r="AK290" s="8">
        <f>IF(მონაცემები!$I290&lt;&gt;"არ დაწყებულა",((AK$1&gt;მონაცემები!$I290)*OR(მონაცემები!$AF290&gt;AK$1,მონაცემები!$AF290="")*((AK$1-მონაცემები!$I290)/365)),0)</f>
        <v>0</v>
      </c>
      <c r="AL290" s="8">
        <f>IF(მონაცემები!$I290&lt;&gt;"არ დაწყებულა",((AL$1&gt;მონაცემები!$I290)*OR(მონაცემები!$AF290&gt;AL$1,მონაცემები!$AF290="")*((AL$1-მონაცემები!$I290)/365)),0)</f>
        <v>0</v>
      </c>
      <c r="AM290" s="8">
        <f>IF(მონაცემები!$I290&lt;&gt;"არ დაწყებულა",((AM$1&gt;მონაცემები!$I290)*OR(მონაცემები!$AF290&gt;AM$1,მონაცემები!$AF290="")*((AM$1-მონაცემები!$I290)/365)),0)</f>
        <v>0</v>
      </c>
      <c r="AN290" s="8">
        <f>IF(მონაცემები!$I290&lt;&gt;"არ დაწყებულა",((AN$1&gt;მონაცემები!$I290)*OR(მონაცემები!$AF290&gt;AN$1,მონაცემები!$AF290="")*((AN$1-მონაცემები!$I290)/365)),0)</f>
        <v>0</v>
      </c>
      <c r="AO290" s="8">
        <f>IF(მონაცემები!$I290&lt;&gt;"არ დაწყებულა",((AO$1&gt;მონაცემები!$I290)*OR(მონაცემები!$AF290&gt;AO$1,მონაცემები!$AF290="")*((AO$1-მონაცემები!$I290)/365)),0)</f>
        <v>0</v>
      </c>
      <c r="AP290" s="8">
        <f>IF(მონაცემები!$I290&lt;&gt;"არ დაწყებულა",((AP$1&gt;მონაცემები!$I290)*OR(მონაცემები!$AF290&gt;AP$1,მონაცემები!$AF290="")*((AP$1-მონაცემები!$I290)/365)),0)</f>
        <v>0</v>
      </c>
      <c r="AQ290" s="8">
        <f>IF(მონაცემები!$I290&lt;&gt;"არ დაწყებულა",((AQ$1&gt;მონაცემები!$I290)*OR(მონაცემები!$AF290&gt;AQ$1,მონაცემები!$AF290="")*((AQ$1-მონაცემები!$I290)/365)),0)</f>
        <v>0</v>
      </c>
      <c r="AR290" s="8">
        <f>IF(მონაცემები!$I290&lt;&gt;"არ დაწყებულა",((AR$1&gt;მონაცემები!$I290)*OR(მონაცემები!$AF290&gt;AR$1,მონაცემები!$AF290="")*((AR$1-მონაცემები!$I290)/365)),0)</f>
        <v>0</v>
      </c>
      <c r="AS290" s="8">
        <f>IF(მონაცემები!$I290&lt;&gt;"არ დაწყებულა",((AS$1&gt;მონაცემები!$I290)*OR(მონაცემები!$AF290&gt;AS$1,მონაცემები!$AF290="")*((AS$1-მონაცემები!$I290)/365)),0)</f>
        <v>0</v>
      </c>
      <c r="AT290" s="8">
        <f>IF(მონაცემები!$I290&lt;&gt;"არ დაწყებულა",((AT$1&gt;მონაცემები!$I290)*OR(მონაცემები!$AF290&gt;AT$1,მონაცემები!$AF290="")*((AT$1-მონაცემები!$I290)/365)),0)</f>
        <v>0</v>
      </c>
      <c r="AU290" s="8">
        <f>IF(მონაცემები!$I290&lt;&gt;"არ დაწყებულა",((AU$1&gt;მონაცემები!$I290)*OR(მონაცემები!$AF290&gt;AU$1,მონაცემები!$AF290="")*((AU$1-მონაცემები!$I290)/365)),0)</f>
        <v>0</v>
      </c>
      <c r="AV290" s="8">
        <f>IF(მონაცემები!$I290&lt;&gt;"არ დაწყებულა",((AV$1&gt;მონაცემები!$I290)*OR(მონაცემები!$AF290&gt;AV$1,მონაცემები!$AF290="")*((AV$1-მონაცემები!$I290)/365)),0)</f>
        <v>0</v>
      </c>
      <c r="AW290" s="8">
        <f>IF(მონაცემები!$I290&lt;&gt;"არ დაწყებულა",((AW$1&gt;მონაცემები!$I290)*OR(მონაცემები!$AF290&gt;AW$1,მონაცემები!$AF290="")*((AW$1-მონაცემები!$I290)/365)),0)</f>
        <v>0</v>
      </c>
      <c r="AX290" s="8">
        <f>IF(მონაცემები!$I290&lt;&gt;"არ დაწყებულა",((AX$1&gt;მონაცემები!$I290)*OR(მონაცემები!$AF290&gt;AX$1,მონაცემები!$AF290="")*((AX$1-მონაცემები!$I290)/365)),0)</f>
        <v>0</v>
      </c>
      <c r="AY290" s="8">
        <f>IF(მონაცემები!$I290&lt;&gt;"არ დაწყებულა",((AY$1&gt;მონაცემები!$I290)*OR(მონაცემები!$AF290&gt;AY$1,მონაცემები!$AF290="")*((AY$1-მონაცემები!$I290)/365)),0)</f>
        <v>0</v>
      </c>
      <c r="AZ290" s="8">
        <f>IF(მონაცემები!$I290&lt;&gt;"არ დაწყებულა",((AZ$1&gt;მონაცემები!$I290)*OR(მონაცემები!$AF290&gt;AZ$1,მონაცემები!$AF290="")*((AZ$1-მონაცემები!$I290)/365)),0)</f>
        <v>0</v>
      </c>
      <c r="BA290" s="8">
        <f>IF(მონაცემები!$I290&lt;&gt;"არ დაწყებულა",((BA$1&gt;მონაცემები!$I290)*OR(მონაცემები!$AF290&gt;BA$1,მონაცემები!$AF290="")*((BA$1-მონაცემები!$I290)/365)),0)</f>
        <v>0</v>
      </c>
      <c r="BB290" s="8">
        <f>IF(მონაცემები!$I290&lt;&gt;"არ დაწყებულა",((BB$1&gt;მონაცემები!$I290)*OR(მონაცემები!$AF290&gt;BB$1,მონაცემები!$AF290="")*((BB$1-მონაცემები!$I290)/365)),0)</f>
        <v>0</v>
      </c>
      <c r="BC290" s="8">
        <f>IF(მონაცემები!$I290&lt;&gt;"არ დაწყებულა",((BC$1&gt;მონაცემები!$I290)*OR(მონაცემები!$AF290&gt;BC$1,მონაცემები!$AF290="")*((BC$1-მონაცემები!$I290)/365)),0)</f>
        <v>0</v>
      </c>
      <c r="BD290" s="8">
        <f>IF(მონაცემები!$I290&lt;&gt;"არ დაწყებულა",((BD$1&gt;მონაცემები!$I290)*OR(მონაცემები!$AF290&gt;BD$1,მონაცემები!$AF290="")*((BD$1-მონაცემები!$I290)/365)),0)</f>
        <v>0</v>
      </c>
    </row>
    <row r="291" spans="1:56">
      <c r="B291" s="8">
        <f>IF(მონაცემები!$I291&lt;&gt;"არ დაწყებულა",((B$1&gt;მონაცემები!$I291)*OR(მონაცემები!$AF291&gt;B$1,მონაცემები!$AF291="")*((B$1-მონაცემები!$I291)/365)),0)</f>
        <v>0</v>
      </c>
      <c r="C291" s="8">
        <f>IF(მონაცემები!$I291&lt;&gt;"არ დაწყებულა",((C$1&gt;მონაცემები!$I291)*OR(მონაცემები!$AF291&gt;C$1,მონაცემები!$AF291="")*((C$1-მონაცემები!$I291)/365)),0)</f>
        <v>0</v>
      </c>
      <c r="D291" s="8">
        <f>IF(მონაცემები!$I291&lt;&gt;"არ დაწყებულა",((D$1&gt;მონაცემები!$I291)*OR(მონაცემები!$AF291&gt;D$1,მონაცემები!$AF291="")*((D$1-მონაცემები!$I291)/365)),0)</f>
        <v>0</v>
      </c>
      <c r="E291" s="8">
        <f>IF(მონაცემები!$I291&lt;&gt;"არ დაწყებულა",((E$1&gt;მონაცემები!$I291)*OR(მონაცემები!$AF291&gt;E$1,მონაცემები!$AF291="")*((E$1-მონაცემები!$I291)/365)),0)</f>
        <v>0</v>
      </c>
      <c r="F291" s="8">
        <f>IF(მონაცემები!$I291&lt;&gt;"არ დაწყებულა",((F$1&gt;მონაცემები!$I291)*OR(მონაცემები!$AF291&gt;F$1,მონაცემები!$AF291="")*((F$1-მონაცემები!$I291)/365)),0)</f>
        <v>0</v>
      </c>
      <c r="G291" s="8">
        <f>IF(მონაცემები!$I291&lt;&gt;"არ დაწყებულა",((G$1&gt;მონაცემები!$I291)*OR(მონაცემები!$AF291&gt;G$1,მონაცემები!$AF291="")*((G$1-მონაცემები!$I291)/365)),0)</f>
        <v>0</v>
      </c>
      <c r="H291" s="8">
        <f>IF(მონაცემები!$I291&lt;&gt;"არ დაწყებულა",((H$1&gt;მონაცემები!$I291)*OR(მონაცემები!$AF291&gt;H$1,მონაცემები!$AF291="")*((H$1-მონაცემები!$I291)/365)),0)</f>
        <v>0</v>
      </c>
      <c r="I291" s="8">
        <f>IF(მონაცემები!$I291&lt;&gt;"არ დაწყებულა",((I$1&gt;მონაცემები!$I291)*OR(მონაცემები!$AF291&gt;I$1,მონაცემები!$AF291="")*((I$1-მონაცემები!$I291)/365)),0)</f>
        <v>0</v>
      </c>
      <c r="J291" s="8">
        <f>IF(მონაცემები!$I291&lt;&gt;"არ დაწყებულა",((J$1&gt;მონაცემები!$I291)*OR(მონაცემები!$AF291&gt;J$1,მონაცემები!$AF291="")*((J$1-მონაცემები!$I291)/365)),0)</f>
        <v>0</v>
      </c>
      <c r="K291" s="8">
        <f>IF(მონაცემები!$I291&lt;&gt;"არ დაწყებულა",((K$1&gt;მონაცემები!$I291)*OR(მონაცემები!$AF291&gt;K$1,მონაცემები!$AF291="")*((K$1-მონაცემები!$I291)/365)),0)</f>
        <v>0</v>
      </c>
      <c r="L291" s="8">
        <f>IF(მონაცემები!$I291&lt;&gt;"არ დაწყებულა",((L$1&gt;მონაცემები!$I291)*OR(მონაცემები!$AF291&gt;L$1,მონაცემები!$AF291="")*((L$1-მონაცემები!$I291)/365)),0)</f>
        <v>0</v>
      </c>
      <c r="M291" s="8">
        <f>IF(მონაცემები!$I291&lt;&gt;"არ დაწყებულა",((M$1&gt;მონაცემები!$I291)*OR(მონაცემები!$AF291&gt;M$1,მონაცემები!$AF291="")*((M$1-მონაცემები!$I291)/365)),0)</f>
        <v>0</v>
      </c>
      <c r="N291" s="8">
        <f>IF(მონაცემები!$I291&lt;&gt;"არ დაწყებულა",((N$1&gt;მონაცემები!$I291)*OR(მონაცემები!$AF291&gt;N$1,მონაცემები!$AF291="")*((N$1-მონაცემები!$I291)/365)),0)</f>
        <v>0</v>
      </c>
      <c r="O291" s="8">
        <f>IF(მონაცემები!$I291&lt;&gt;"არ დაწყებულა",((O$1&gt;მონაცემები!$I291)*OR(მონაცემები!$AF291&gt;O$1,მონაცემები!$AF291="")*((O$1-მონაცემები!$I291)/365)),0)</f>
        <v>0</v>
      </c>
      <c r="P291" s="8">
        <f>IF(მონაცემები!$I291&lt;&gt;"არ დაწყებულა",((P$1&gt;მონაცემები!$I291)*OR(მონაცემები!$AF291&gt;P$1,მონაცემები!$AF291="")*((P$1-მონაცემები!$I291)/365)),0)</f>
        <v>0</v>
      </c>
      <c r="Q291" s="8">
        <f>IF(მონაცემები!$I291&lt;&gt;"არ დაწყებულა",((Q$1&gt;მონაცემები!$I291)*OR(მონაცემები!$AF291&gt;Q$1,მონაცემები!$AF291="")*((Q$1-მონაცემები!$I291)/365)),0)</f>
        <v>0</v>
      </c>
      <c r="R291" s="8">
        <f>IF(მონაცემები!$I291&lt;&gt;"არ დაწყებულა",((R$1&gt;მონაცემები!$I291)*OR(მონაცემები!$AF291&gt;R$1,მონაცემები!$AF291="")*((R$1-მონაცემები!$I291)/365)),0)</f>
        <v>0</v>
      </c>
      <c r="S291" s="8">
        <f>IF(მონაცემები!$I291&lt;&gt;"არ დაწყებულა",((S$1&gt;მონაცემები!$I291)*OR(მონაცემები!$AF291&gt;S$1,მონაცემები!$AF291="")*((S$1-მონაცემები!$I291)/365)),0)</f>
        <v>0</v>
      </c>
      <c r="T291" s="8">
        <f>IF(მონაცემები!$I291&lt;&gt;"არ დაწყებულა",((T$1&gt;მონაცემები!$I291)*OR(მონაცემები!$AF291&gt;T$1,მონაცემები!$AF291="")*((T$1-მონაცემები!$I291)/365)),0)</f>
        <v>0</v>
      </c>
      <c r="U291" s="8">
        <f>IF(მონაცემები!$I291&lt;&gt;"არ დაწყებულა",((U$1&gt;მონაცემები!$I291)*OR(მონაცემები!$AF291&gt;U$1,მონაცემები!$AF291="")*((U$1-მონაცემები!$I291)/365)),0)</f>
        <v>0</v>
      </c>
      <c r="V291" s="8">
        <f>IF(მონაცემები!$I291&lt;&gt;"არ დაწყებულა",((V$1&gt;მონაცემები!$I291)*OR(მონაცემები!$AF291&gt;V$1,მონაცემები!$AF291="")*((V$1-მონაცემები!$I291)/365)),0)</f>
        <v>0</v>
      </c>
      <c r="W291" s="8">
        <f>IF(მონაცემები!$I291&lt;&gt;"არ დაწყებულა",((W$1&gt;მონაცემები!$I291)*OR(მონაცემები!$AF291&gt;W$1,მონაცემები!$AF291="")*((W$1-მონაცემები!$I291)/365)),0)</f>
        <v>0</v>
      </c>
      <c r="X291" s="8">
        <f>IF(მონაცემები!$I291&lt;&gt;"არ დაწყებულა",((X$1&gt;მონაცემები!$I291)*OR(მონაცემები!$AF291&gt;X$1,მონაცემები!$AF291="")*((X$1-მონაცემები!$I291)/365)),0)</f>
        <v>0</v>
      </c>
      <c r="Y291" s="8">
        <f>IF(მონაცემები!$I291&lt;&gt;"არ დაწყებულა",((Y$1&gt;მონაცემები!$I291)*OR(მონაცემები!$AF291&gt;Y$1,მონაცემები!$AF291="")*((Y$1-მონაცემები!$I291)/365)),0)</f>
        <v>0</v>
      </c>
      <c r="Z291" s="8">
        <f>IF(მონაცემები!$I291&lt;&gt;"არ დაწყებულა",((Z$1&gt;მონაცემები!$I291)*OR(მონაცემები!$AF291&gt;Z$1,მონაცემები!$AF291="")*((Z$1-მონაცემები!$I291)/365)),0)</f>
        <v>0</v>
      </c>
      <c r="AA291" s="8">
        <f>IF(მონაცემები!$I291&lt;&gt;"არ დაწყებულა",((AA$1&gt;მონაცემები!$I291)*OR(მონაცემები!$AF291&gt;AA$1,მონაცემები!$AF291="")*((AA$1-მონაცემები!$I291)/365)),0)</f>
        <v>0</v>
      </c>
      <c r="AB291" s="8">
        <f>IF(მონაცემები!$I291&lt;&gt;"არ დაწყებულა",((AB$1&gt;მონაცემები!$I291)*OR(მონაცემები!$AF291&gt;AB$1,მონაცემები!$AF291="")*((AB$1-მონაცემები!$I291)/365)),0)</f>
        <v>0</v>
      </c>
      <c r="AC291" s="8">
        <f>IF(მონაცემები!$I291&lt;&gt;"არ დაწყებულა",((AC$1&gt;მონაცემები!$I291)*OR(მონაცემები!$AF291&gt;AC$1,მონაცემები!$AF291="")*((AC$1-მონაცემები!$I291)/365)),0)</f>
        <v>0</v>
      </c>
      <c r="AD291" s="8">
        <f>IF(მონაცემები!$I291&lt;&gt;"არ დაწყებულა",((AD$1&gt;მონაცემები!$I291)*OR(მონაცემები!$AF291&gt;AD$1,მონაცემები!$AF291="")*((AD$1-მონაცემები!$I291)/365)),0)</f>
        <v>0</v>
      </c>
      <c r="AE291" s="8">
        <f>IF(მონაცემები!$I291&lt;&gt;"არ დაწყებულა",((AE$1&gt;მონაცემები!$I291)*OR(მონაცემები!$AF291&gt;AE$1,მონაცემები!$AF291="")*((AE$1-მონაცემები!$I291)/365)),0)</f>
        <v>0</v>
      </c>
      <c r="AF291" s="8">
        <f>IF(მონაცემები!$I291&lt;&gt;"არ დაწყებულა",((AF$1&gt;მონაცემები!$I291)*OR(მონაცემები!$AF291&gt;AF$1,მონაცემები!$AF291="")*((AF$1-მონაცემები!$I291)/365)),0)</f>
        <v>0</v>
      </c>
      <c r="AG291" s="8">
        <f>IF(მონაცემები!$I291&lt;&gt;"არ დაწყებულა",((AG$1&gt;მონაცემები!$I291)*OR(მონაცემები!$AF291&gt;AG$1,მონაცემები!$AF291="")*((AG$1-მონაცემები!$I291)/365)),0)</f>
        <v>0</v>
      </c>
      <c r="AH291" s="8">
        <f>IF(მონაცემები!$I291&lt;&gt;"არ დაწყებულა",((AH$1&gt;მონაცემები!$I291)*OR(მონაცემები!$AF291&gt;AH$1,მონაცემები!$AF291="")*((AH$1-მონაცემები!$I291)/365)),0)</f>
        <v>0</v>
      </c>
      <c r="AI291" s="8">
        <f>IF(მონაცემები!$I291&lt;&gt;"არ დაწყებულა",((AI$1&gt;მონაცემები!$I291)*OR(მონაცემები!$AF291&gt;AI$1,მონაცემები!$AF291="")*((AI$1-მონაცემები!$I291)/365)),0)</f>
        <v>0</v>
      </c>
      <c r="AJ291" s="8">
        <f>IF(მონაცემები!$I291&lt;&gt;"არ დაწყებულა",((AJ$1&gt;მონაცემები!$I291)*OR(მონაცემები!$AF291&gt;AJ$1,მონაცემები!$AF291="")*((AJ$1-მონაცემები!$I291)/365)),0)</f>
        <v>0</v>
      </c>
      <c r="AK291" s="8">
        <f>IF(მონაცემები!$I291&lt;&gt;"არ დაწყებულა",((AK$1&gt;მონაცემები!$I291)*OR(მონაცემები!$AF291&gt;AK$1,მონაცემები!$AF291="")*((AK$1-მონაცემები!$I291)/365)),0)</f>
        <v>0</v>
      </c>
      <c r="AL291" s="8">
        <f>IF(მონაცემები!$I291&lt;&gt;"არ დაწყებულა",((AL$1&gt;მონაცემები!$I291)*OR(მონაცემები!$AF291&gt;AL$1,მონაცემები!$AF291="")*((AL$1-მონაცემები!$I291)/365)),0)</f>
        <v>0</v>
      </c>
      <c r="AM291" s="8">
        <f>IF(მონაცემები!$I291&lt;&gt;"არ დაწყებულა",((AM$1&gt;მონაცემები!$I291)*OR(მონაცემები!$AF291&gt;AM$1,მონაცემები!$AF291="")*((AM$1-მონაცემები!$I291)/365)),0)</f>
        <v>0</v>
      </c>
      <c r="AN291" s="8">
        <f>IF(მონაცემები!$I291&lt;&gt;"არ დაწყებულა",((AN$1&gt;მონაცემები!$I291)*OR(მონაცემები!$AF291&gt;AN$1,მონაცემები!$AF291="")*((AN$1-მონაცემები!$I291)/365)),0)</f>
        <v>0</v>
      </c>
      <c r="AO291" s="8">
        <f>IF(მონაცემები!$I291&lt;&gt;"არ დაწყებულა",((AO$1&gt;მონაცემები!$I291)*OR(მონაცემები!$AF291&gt;AO$1,მონაცემები!$AF291="")*((AO$1-მონაცემები!$I291)/365)),0)</f>
        <v>0</v>
      </c>
      <c r="AP291" s="8">
        <f>IF(მონაცემები!$I291&lt;&gt;"არ დაწყებულა",((AP$1&gt;მონაცემები!$I291)*OR(მონაცემები!$AF291&gt;AP$1,მონაცემები!$AF291="")*((AP$1-მონაცემები!$I291)/365)),0)</f>
        <v>0</v>
      </c>
      <c r="AQ291" s="8">
        <f>IF(მონაცემები!$I291&lt;&gt;"არ დაწყებულა",((AQ$1&gt;მონაცემები!$I291)*OR(მონაცემები!$AF291&gt;AQ$1,მონაცემები!$AF291="")*((AQ$1-მონაცემები!$I291)/365)),0)</f>
        <v>0</v>
      </c>
      <c r="AR291" s="8">
        <f>IF(მონაცემები!$I291&lt;&gt;"არ დაწყებულა",((AR$1&gt;მონაცემები!$I291)*OR(მონაცემები!$AF291&gt;AR$1,მონაცემები!$AF291="")*((AR$1-მონაცემები!$I291)/365)),0)</f>
        <v>0</v>
      </c>
      <c r="AS291" s="8">
        <f>IF(მონაცემები!$I291&lt;&gt;"არ დაწყებულა",((AS$1&gt;მონაცემები!$I291)*OR(მონაცემები!$AF291&gt;AS$1,მონაცემები!$AF291="")*((AS$1-მონაცემები!$I291)/365)),0)</f>
        <v>0</v>
      </c>
      <c r="AT291" s="8">
        <f>IF(მონაცემები!$I291&lt;&gt;"არ დაწყებულა",((AT$1&gt;მონაცემები!$I291)*OR(მონაცემები!$AF291&gt;AT$1,მონაცემები!$AF291="")*((AT$1-მონაცემები!$I291)/365)),0)</f>
        <v>7.3972602739726029E-2</v>
      </c>
      <c r="AU291" s="8">
        <f>IF(მონაცემები!$I291&lt;&gt;"არ დაწყებულა",((AU$1&gt;მონაცემები!$I291)*OR(მონაცემები!$AF291&gt;AU$1,მონაცემები!$AF291="")*((AU$1-მონაცემები!$I291)/365)),0)</f>
        <v>0.15616438356164383</v>
      </c>
      <c r="AV291" s="8">
        <f>IF(მონაცემები!$I291&lt;&gt;"არ დაწყებულა",((AV$1&gt;მონაცემები!$I291)*OR(მონაცემები!$AF291&gt;AV$1,მონაცემები!$AF291="")*((AV$1-მონაცემები!$I291)/365)),0)</f>
        <v>0.24109589041095891</v>
      </c>
      <c r="AW291" s="8">
        <f>IF(მონაცემები!$I291&lt;&gt;"არ დაწყებულა",((AW$1&gt;მონაცემები!$I291)*OR(მონაცემები!$AF291&gt;AW$1,მონაცემები!$AF291="")*((AW$1-მონაცემები!$I291)/365)),0)</f>
        <v>0.32328767123287672</v>
      </c>
      <c r="AX291" s="8">
        <f>IF(მონაცემები!$I291&lt;&gt;"არ დაწყებულა",((AX$1&gt;მონაცემები!$I291)*OR(მონაცემები!$AF291&gt;AX$1,მონაცემები!$AF291="")*((AX$1-მონაცემები!$I291)/365)),0)</f>
        <v>0.40821917808219177</v>
      </c>
      <c r="AY291" s="8">
        <f>IF(მონაცემები!$I291&lt;&gt;"არ დაწყებულა",((AY$1&gt;მონაცემები!$I291)*OR(მონაცემები!$AF291&gt;AY$1,მონაცემები!$AF291="")*((AY$1-მონაცემები!$I291)/365)),0)</f>
        <v>0.49315068493150682</v>
      </c>
      <c r="AZ291" s="8">
        <f>IF(მონაცემები!$I291&lt;&gt;"არ დაწყებულა",((AZ$1&gt;მონაცემები!$I291)*OR(მონაცემები!$AF291&gt;AZ$1,მონაცემები!$AF291="")*((AZ$1-მონაცემები!$I291)/365)),0)</f>
        <v>0.56986301369863013</v>
      </c>
      <c r="BA291" s="8">
        <f>IF(მონაცემები!$I291&lt;&gt;"არ დაწყებულა",((BA$1&gt;მონაცემები!$I291)*OR(მონაცემები!$AF291&gt;BA$1,მონაცემები!$AF291="")*((BA$1-მონაცემები!$I291)/365)),0)</f>
        <v>0.65479452054794518</v>
      </c>
      <c r="BB291" s="8">
        <f>IF(მონაცემები!$I291&lt;&gt;"არ დაწყებულა",((BB$1&gt;მონაცემები!$I291)*OR(მონაცემები!$AF291&gt;BB$1,მონაცემები!$AF291="")*((BB$1-მონაცემები!$I291)/365)),0)</f>
        <v>0.73698630136986298</v>
      </c>
      <c r="BC291" s="8">
        <f>IF(მონაცემები!$I291&lt;&gt;"არ დაწყებულა",((BC$1&gt;მონაცემები!$I291)*OR(მონაცემები!$AF291&gt;BC$1,მონაცემები!$AF291="")*((BC$1-მონაცემები!$I291)/365)),0)</f>
        <v>0</v>
      </c>
      <c r="BD291" s="8">
        <f>IF(მონაცემები!$I291&lt;&gt;"არ დაწყებულა",((BD$1&gt;მონაცემები!$I291)*OR(მონაცემები!$AF291&gt;BD$1,მონაცემები!$AF291="")*((BD$1-მონაცემები!$I291)/365)),0)</f>
        <v>0</v>
      </c>
    </row>
    <row r="292" spans="1:56">
      <c r="B292" s="8">
        <f>IF(მონაცემები!$I292&lt;&gt;"არ დაწყებულა",((B$1&gt;მონაცემები!$I292)*OR(მონაცემები!$AF292&gt;B$1,მონაცემები!$AF292="")*((B$1-მონაცემები!$I292)/365)),0)</f>
        <v>0</v>
      </c>
      <c r="C292" s="8">
        <f>IF(მონაცემები!$I292&lt;&gt;"არ დაწყებულა",((C$1&gt;მონაცემები!$I292)*OR(მონაცემები!$AF292&gt;C$1,მონაცემები!$AF292="")*((C$1-მონაცემები!$I292)/365)),0)</f>
        <v>0</v>
      </c>
      <c r="D292" s="8">
        <f>IF(მონაცემები!$I292&lt;&gt;"არ დაწყებულა",((D$1&gt;მონაცემები!$I292)*OR(მონაცემები!$AF292&gt;D$1,მონაცემები!$AF292="")*((D$1-მონაცემები!$I292)/365)),0)</f>
        <v>0</v>
      </c>
      <c r="E292" s="8">
        <f>IF(მონაცემები!$I292&lt;&gt;"არ დაწყებულა",((E$1&gt;მონაცემები!$I292)*OR(მონაცემები!$AF292&gt;E$1,მონაცემები!$AF292="")*((E$1-მონაცემები!$I292)/365)),0)</f>
        <v>0</v>
      </c>
      <c r="F292" s="8">
        <f>IF(მონაცემები!$I292&lt;&gt;"არ დაწყებულა",((F$1&gt;მონაცემები!$I292)*OR(მონაცემები!$AF292&gt;F$1,მონაცემები!$AF292="")*((F$1-მონაცემები!$I292)/365)),0)</f>
        <v>0</v>
      </c>
      <c r="G292" s="8">
        <f>IF(მონაცემები!$I292&lt;&gt;"არ დაწყებულა",((G$1&gt;მონაცემები!$I292)*OR(მონაცემები!$AF292&gt;G$1,მონაცემები!$AF292="")*((G$1-მონაცემები!$I292)/365)),0)</f>
        <v>0</v>
      </c>
      <c r="H292" s="8">
        <f>IF(მონაცემები!$I292&lt;&gt;"არ დაწყებულა",((H$1&gt;მონაცემები!$I292)*OR(მონაცემები!$AF292&gt;H$1,მონაცემები!$AF292="")*((H$1-მონაცემები!$I292)/365)),0)</f>
        <v>0</v>
      </c>
      <c r="I292" s="8">
        <f>IF(მონაცემები!$I292&lt;&gt;"არ დაწყებულა",((I$1&gt;მონაცემები!$I292)*OR(მონაცემები!$AF292&gt;I$1,მონაცემები!$AF292="")*((I$1-მონაცემები!$I292)/365)),0)</f>
        <v>0</v>
      </c>
      <c r="J292" s="8">
        <f>IF(მონაცემები!$I292&lt;&gt;"არ დაწყებულა",((J$1&gt;მონაცემები!$I292)*OR(მონაცემები!$AF292&gt;J$1,მონაცემები!$AF292="")*((J$1-მონაცემები!$I292)/365)),0)</f>
        <v>0</v>
      </c>
      <c r="K292" s="8">
        <f>IF(მონაცემები!$I292&lt;&gt;"არ დაწყებულა",((K$1&gt;მონაცემები!$I292)*OR(მონაცემები!$AF292&gt;K$1,მონაცემები!$AF292="")*((K$1-მონაცემები!$I292)/365)),0)</f>
        <v>0</v>
      </c>
      <c r="L292" s="8">
        <f>IF(მონაცემები!$I292&lt;&gt;"არ დაწყებულა",((L$1&gt;მონაცემები!$I292)*OR(მონაცემები!$AF292&gt;L$1,მონაცემები!$AF292="")*((L$1-მონაცემები!$I292)/365)),0)</f>
        <v>0</v>
      </c>
      <c r="M292" s="8">
        <f>IF(მონაცემები!$I292&lt;&gt;"არ დაწყებულა",((M$1&gt;მონაცემები!$I292)*OR(მონაცემები!$AF292&gt;M$1,მონაცემები!$AF292="")*((M$1-მონაცემები!$I292)/365)),0)</f>
        <v>0</v>
      </c>
      <c r="N292" s="8">
        <f>IF(მონაცემები!$I292&lt;&gt;"არ დაწყებულა",((N$1&gt;მონაცემები!$I292)*OR(მონაცემები!$AF292&gt;N$1,მონაცემები!$AF292="")*((N$1-მონაცემები!$I292)/365)),0)</f>
        <v>0</v>
      </c>
      <c r="O292" s="8">
        <f>IF(მონაცემები!$I292&lt;&gt;"არ დაწყებულა",((O$1&gt;მონაცემები!$I292)*OR(მონაცემები!$AF292&gt;O$1,მონაცემები!$AF292="")*((O$1-მონაცემები!$I292)/365)),0)</f>
        <v>0</v>
      </c>
      <c r="P292" s="8">
        <f>IF(მონაცემები!$I292&lt;&gt;"არ დაწყებულა",((P$1&gt;მონაცემები!$I292)*OR(მონაცემები!$AF292&gt;P$1,მონაცემები!$AF292="")*((P$1-მონაცემები!$I292)/365)),0)</f>
        <v>0</v>
      </c>
      <c r="Q292" s="8">
        <f>IF(მონაცემები!$I292&lt;&gt;"არ დაწყებულა",((Q$1&gt;მონაცემები!$I292)*OR(მონაცემები!$AF292&gt;Q$1,მონაცემები!$AF292="")*((Q$1-მონაცემები!$I292)/365)),0)</f>
        <v>0</v>
      </c>
      <c r="R292" s="8">
        <f>IF(მონაცემები!$I292&lt;&gt;"არ დაწყებულა",((R$1&gt;მონაცემები!$I292)*OR(მონაცემები!$AF292&gt;R$1,მონაცემები!$AF292="")*((R$1-მონაცემები!$I292)/365)),0)</f>
        <v>0</v>
      </c>
      <c r="S292" s="8">
        <f>IF(მონაცემები!$I292&lt;&gt;"არ დაწყებულა",((S$1&gt;მონაცემები!$I292)*OR(მონაცემები!$AF292&gt;S$1,მონაცემები!$AF292="")*((S$1-მონაცემები!$I292)/365)),0)</f>
        <v>0</v>
      </c>
      <c r="T292" s="8">
        <f>IF(მონაცემები!$I292&lt;&gt;"არ დაწყებულა",((T$1&gt;მონაცემები!$I292)*OR(მონაცემები!$AF292&gt;T$1,მონაცემები!$AF292="")*((T$1-მონაცემები!$I292)/365)),0)</f>
        <v>0</v>
      </c>
      <c r="U292" s="8">
        <f>IF(მონაცემები!$I292&lt;&gt;"არ დაწყებულა",((U$1&gt;მონაცემები!$I292)*OR(მონაცემები!$AF292&gt;U$1,მონაცემები!$AF292="")*((U$1-მონაცემები!$I292)/365)),0)</f>
        <v>0</v>
      </c>
      <c r="V292" s="8">
        <f>IF(მონაცემები!$I292&lt;&gt;"არ დაწყებულა",((V$1&gt;მონაცემები!$I292)*OR(მონაცემები!$AF292&gt;V$1,მონაცემები!$AF292="")*((V$1-მონაცემები!$I292)/365)),0)</f>
        <v>0</v>
      </c>
      <c r="W292" s="8">
        <f>IF(მონაცემები!$I292&lt;&gt;"არ დაწყებულა",((W$1&gt;მონაცემები!$I292)*OR(მონაცემები!$AF292&gt;W$1,მონაცემები!$AF292="")*((W$1-მონაცემები!$I292)/365)),0)</f>
        <v>0</v>
      </c>
      <c r="X292" s="8">
        <f>IF(მონაცემები!$I292&lt;&gt;"არ დაწყებულა",((X$1&gt;მონაცემები!$I292)*OR(მონაცემები!$AF292&gt;X$1,მონაცემები!$AF292="")*((X$1-მონაცემები!$I292)/365)),0)</f>
        <v>0</v>
      </c>
      <c r="Y292" s="8">
        <f>IF(მონაცემები!$I292&lt;&gt;"არ დაწყებულა",((Y$1&gt;მონაცემები!$I292)*OR(მონაცემები!$AF292&gt;Y$1,მონაცემები!$AF292="")*((Y$1-მონაცემები!$I292)/365)),0)</f>
        <v>0</v>
      </c>
      <c r="Z292" s="8">
        <f>IF(მონაცემები!$I292&lt;&gt;"არ დაწყებულა",((Z$1&gt;მონაცემები!$I292)*OR(მონაცემები!$AF292&gt;Z$1,მონაცემები!$AF292="")*((Z$1-მონაცემები!$I292)/365)),0)</f>
        <v>0</v>
      </c>
      <c r="AA292" s="8">
        <f>IF(მონაცემები!$I292&lt;&gt;"არ დაწყებულა",((AA$1&gt;მონაცემები!$I292)*OR(მონაცემები!$AF292&gt;AA$1,მონაცემები!$AF292="")*((AA$1-მონაცემები!$I292)/365)),0)</f>
        <v>0</v>
      </c>
      <c r="AB292" s="8">
        <f>IF(მონაცემები!$I292&lt;&gt;"არ დაწყებულა",((AB$1&gt;მონაცემები!$I292)*OR(მონაცემები!$AF292&gt;AB$1,მონაცემები!$AF292="")*((AB$1-მონაცემები!$I292)/365)),0)</f>
        <v>0</v>
      </c>
      <c r="AC292" s="8">
        <f>IF(მონაცემები!$I292&lt;&gt;"არ დაწყებულა",((AC$1&gt;მონაცემები!$I292)*OR(მონაცემები!$AF292&gt;AC$1,მონაცემები!$AF292="")*((AC$1-მონაცემები!$I292)/365)),0)</f>
        <v>0</v>
      </c>
      <c r="AD292" s="8">
        <f>IF(მონაცემები!$I292&lt;&gt;"არ დაწყებულა",((AD$1&gt;მონაცემები!$I292)*OR(მონაცემები!$AF292&gt;AD$1,მონაცემები!$AF292="")*((AD$1-მონაცემები!$I292)/365)),0)</f>
        <v>0</v>
      </c>
      <c r="AE292" s="8">
        <f>IF(მონაცემები!$I292&lt;&gt;"არ დაწყებულა",((AE$1&gt;მონაცემები!$I292)*OR(მონაცემები!$AF292&gt;AE$1,მონაცემები!$AF292="")*((AE$1-მონაცემები!$I292)/365)),0)</f>
        <v>0</v>
      </c>
      <c r="AF292" s="8">
        <f>IF(მონაცემები!$I292&lt;&gt;"არ დაწყებულა",((AF$1&gt;მონაცემები!$I292)*OR(მონაცემები!$AF292&gt;AF$1,მონაცემები!$AF292="")*((AF$1-მონაცემები!$I292)/365)),0)</f>
        <v>0</v>
      </c>
      <c r="AG292" s="8">
        <f>IF(მონაცემები!$I292&lt;&gt;"არ დაწყებულა",((AG$1&gt;მონაცემები!$I292)*OR(მონაცემები!$AF292&gt;AG$1,მონაცემები!$AF292="")*((AG$1-მონაცემები!$I292)/365)),0)</f>
        <v>0</v>
      </c>
      <c r="AH292" s="8">
        <f>IF(მონაცემები!$I292&lt;&gt;"არ დაწყებულა",((AH$1&gt;მონაცემები!$I292)*OR(მონაცემები!$AF292&gt;AH$1,მონაცემები!$AF292="")*((AH$1-მონაცემები!$I292)/365)),0)</f>
        <v>0</v>
      </c>
      <c r="AI292" s="8">
        <f>IF(მონაცემები!$I292&lt;&gt;"არ დაწყებულა",((AI$1&gt;მონაცემები!$I292)*OR(მონაცემები!$AF292&gt;AI$1,მონაცემები!$AF292="")*((AI$1-მონაცემები!$I292)/365)),0)</f>
        <v>0</v>
      </c>
      <c r="AJ292" s="8">
        <f>IF(მონაცემები!$I292&lt;&gt;"არ დაწყებულა",((AJ$1&gt;მონაცემები!$I292)*OR(მონაცემები!$AF292&gt;AJ$1,მონაცემები!$AF292="")*((AJ$1-მონაცემები!$I292)/365)),0)</f>
        <v>0</v>
      </c>
      <c r="AK292" s="8">
        <f>IF(მონაცემები!$I292&lt;&gt;"არ დაწყებულა",((AK$1&gt;მონაცემები!$I292)*OR(მონაცემები!$AF292&gt;AK$1,მონაცემები!$AF292="")*((AK$1-მონაცემები!$I292)/365)),0)</f>
        <v>0</v>
      </c>
      <c r="AL292" s="8">
        <f>IF(მონაცემები!$I292&lt;&gt;"არ დაწყებულა",((AL$1&gt;მონაცემები!$I292)*OR(მონაცემები!$AF292&gt;AL$1,მონაცემები!$AF292="")*((AL$1-მონაცემები!$I292)/365)),0)</f>
        <v>0</v>
      </c>
      <c r="AM292" s="8">
        <f>IF(მონაცემები!$I292&lt;&gt;"არ დაწყებულა",((AM$1&gt;მონაცემები!$I292)*OR(მონაცემები!$AF292&gt;AM$1,მონაცემები!$AF292="")*((AM$1-მონაცემები!$I292)/365)),0)</f>
        <v>0</v>
      </c>
      <c r="AN292" s="8">
        <f>IF(მონაცემები!$I292&lt;&gt;"არ დაწყებულა",((AN$1&gt;მონაცემები!$I292)*OR(მონაცემები!$AF292&gt;AN$1,მონაცემები!$AF292="")*((AN$1-მონაცემები!$I292)/365)),0)</f>
        <v>0</v>
      </c>
      <c r="AO292" s="8">
        <f>IF(მონაცემები!$I292&lt;&gt;"არ დაწყებულა",((AO$1&gt;მონაცემები!$I292)*OR(მონაცემები!$AF292&gt;AO$1,მონაცემები!$AF292="")*((AO$1-მონაცემები!$I292)/365)),0)</f>
        <v>0</v>
      </c>
      <c r="AP292" s="8">
        <f>IF(მონაცემები!$I292&lt;&gt;"არ დაწყებულა",((AP$1&gt;მონაცემები!$I292)*OR(მონაცემები!$AF292&gt;AP$1,მონაცემები!$AF292="")*((AP$1-მონაცემები!$I292)/365)),0)</f>
        <v>0</v>
      </c>
      <c r="AQ292" s="8">
        <f>IF(მონაცემები!$I292&lt;&gt;"არ დაწყებულა",((AQ$1&gt;მონაცემები!$I292)*OR(მონაცემები!$AF292&gt;AQ$1,მონაცემები!$AF292="")*((AQ$1-მონაცემები!$I292)/365)),0)</f>
        <v>0</v>
      </c>
      <c r="AR292" s="8">
        <f>IF(მონაცემები!$I292&lt;&gt;"არ დაწყებულა",((AR$1&gt;მონაცემები!$I292)*OR(მონაცემები!$AF292&gt;AR$1,მონაცემები!$AF292="")*((AR$1-მონაცემები!$I292)/365)),0)</f>
        <v>0</v>
      </c>
      <c r="AS292" s="8">
        <f>IF(მონაცემები!$I292&lt;&gt;"არ დაწყებულა",((AS$1&gt;მონაცემები!$I292)*OR(მონაცემები!$AF292&gt;AS$1,მონაცემები!$AF292="")*((AS$1-მონაცემები!$I292)/365)),0)</f>
        <v>0</v>
      </c>
      <c r="AT292" s="8">
        <f>IF(მონაცემები!$I292&lt;&gt;"არ დაწყებულა",((AT$1&gt;მონაცემები!$I292)*OR(მონაცემები!$AF292&gt;AT$1,მონაცემები!$AF292="")*((AT$1-მონაცემები!$I292)/365)),0)</f>
        <v>0</v>
      </c>
      <c r="AU292" s="8">
        <f>IF(მონაცემები!$I292&lt;&gt;"არ დაწყებულა",((AU$1&gt;მონაცემები!$I292)*OR(მონაცემები!$AF292&gt;AU$1,მონაცემები!$AF292="")*((AU$1-მონაცემები!$I292)/365)),0)</f>
        <v>0</v>
      </c>
      <c r="AV292" s="8">
        <f>IF(მონაცემები!$I292&lt;&gt;"არ დაწყებულა",((AV$1&gt;მონაცემები!$I292)*OR(მონაცემები!$AF292&gt;AV$1,მონაცემები!$AF292="")*((AV$1-მონაცემები!$I292)/365)),0)</f>
        <v>0</v>
      </c>
      <c r="AW292" s="8">
        <f>IF(მონაცემები!$I292&lt;&gt;"არ დაწყებულა",((AW$1&gt;მონაცემები!$I292)*OR(მონაცემები!$AF292&gt;AW$1,მონაცემები!$AF292="")*((AW$1-მონაცემები!$I292)/365)),0)</f>
        <v>0</v>
      </c>
      <c r="AX292" s="8">
        <f>IF(მონაცემები!$I292&lt;&gt;"არ დაწყებულა",((AX$1&gt;მონაცემები!$I292)*OR(მონაცემები!$AF292&gt;AX$1,მონაცემები!$AF292="")*((AX$1-მონაცემები!$I292)/365)),0)</f>
        <v>0</v>
      </c>
      <c r="AY292" s="8">
        <f>IF(მონაცემები!$I292&lt;&gt;"არ დაწყებულა",((AY$1&gt;მონაცემები!$I292)*OR(მონაცემები!$AF292&gt;AY$1,მონაცემები!$AF292="")*((AY$1-მონაცემები!$I292)/365)),0)</f>
        <v>0</v>
      </c>
      <c r="AZ292" s="8">
        <f>IF(მონაცემები!$I292&lt;&gt;"არ დაწყებულა",((AZ$1&gt;მონაცემები!$I292)*OR(მონაცემები!$AF292&gt;AZ$1,მონაცემები!$AF292="")*((AZ$1-მონაცემები!$I292)/365)),0)</f>
        <v>0</v>
      </c>
      <c r="BA292" s="8">
        <f>IF(მონაცემები!$I292&lt;&gt;"არ დაწყებულა",((BA$1&gt;მონაცემები!$I292)*OR(მონაცემები!$AF292&gt;BA$1,მონაცემები!$AF292="")*((BA$1-მონაცემები!$I292)/365)),0)</f>
        <v>0</v>
      </c>
      <c r="BB292" s="8">
        <f>IF(მონაცემები!$I292&lt;&gt;"არ დაწყებულა",((BB$1&gt;მონაცემები!$I292)*OR(მონაცემები!$AF292&gt;BB$1,მონაცემები!$AF292="")*((BB$1-მონაცემები!$I292)/365)),0)</f>
        <v>0</v>
      </c>
      <c r="BC292" s="8">
        <f>IF(მონაცემები!$I292&lt;&gt;"არ დაწყებულა",((BC$1&gt;მონაცემები!$I292)*OR(მონაცემები!$AF292&gt;BC$1,მონაცემები!$AF292="")*((BC$1-მონაცემები!$I292)/365)),0)</f>
        <v>0</v>
      </c>
      <c r="BD292" s="8">
        <f>IF(მონაცემები!$I292&lt;&gt;"არ დაწყებულა",((BD$1&gt;მონაცემები!$I292)*OR(მონაცემები!$AF292&gt;BD$1,მონაცემები!$AF292="")*((BD$1-მონაცემები!$I292)/365)),0)</f>
        <v>0</v>
      </c>
    </row>
    <row r="293" spans="1:56">
      <c r="B293" s="8">
        <f>IF(მონაცემები!$I293&lt;&gt;"არ დაწყებულა",((B$1&gt;მონაცემები!$I293)*OR(მონაცემები!$AF293&gt;B$1,მონაცემები!$AF293="")*((B$1-მონაცემები!$I293)/365)),0)</f>
        <v>0</v>
      </c>
      <c r="C293" s="8">
        <f>IF(მონაცემები!$I293&lt;&gt;"არ დაწყებულა",((C$1&gt;მონაცემები!$I293)*OR(მონაცემები!$AF293&gt;C$1,მონაცემები!$AF293="")*((C$1-მონაცემები!$I293)/365)),0)</f>
        <v>0</v>
      </c>
      <c r="D293" s="8">
        <f>IF(მონაცემები!$I293&lt;&gt;"არ დაწყებულა",((D$1&gt;მონაცემები!$I293)*OR(მონაცემები!$AF293&gt;D$1,მონაცემები!$AF293="")*((D$1-მონაცემები!$I293)/365)),0)</f>
        <v>0</v>
      </c>
      <c r="E293" s="8">
        <f>IF(მონაცემები!$I293&lt;&gt;"არ დაწყებულა",((E$1&gt;მონაცემები!$I293)*OR(მონაცემები!$AF293&gt;E$1,მონაცემები!$AF293="")*((E$1-მონაცემები!$I293)/365)),0)</f>
        <v>0</v>
      </c>
      <c r="F293" s="8">
        <f>IF(მონაცემები!$I293&lt;&gt;"არ დაწყებულა",((F$1&gt;მონაცემები!$I293)*OR(მონაცემები!$AF293&gt;F$1,მონაცემები!$AF293="")*((F$1-მონაცემები!$I293)/365)),0)</f>
        <v>0</v>
      </c>
      <c r="G293" s="8">
        <f>IF(მონაცემები!$I293&lt;&gt;"არ დაწყებულა",((G$1&gt;მონაცემები!$I293)*OR(მონაცემები!$AF293&gt;G$1,მონაცემები!$AF293="")*((G$1-მონაცემები!$I293)/365)),0)</f>
        <v>0</v>
      </c>
      <c r="H293" s="8">
        <f>IF(მონაცემები!$I293&lt;&gt;"არ დაწყებულა",((H$1&gt;მონაცემები!$I293)*OR(მონაცემები!$AF293&gt;H$1,მონაცემები!$AF293="")*((H$1-მონაცემები!$I293)/365)),0)</f>
        <v>0</v>
      </c>
      <c r="I293" s="8">
        <f>IF(მონაცემები!$I293&lt;&gt;"არ დაწყებულა",((I$1&gt;მონაცემები!$I293)*OR(მონაცემები!$AF293&gt;I$1,მონაცემები!$AF293="")*((I$1-მონაცემები!$I293)/365)),0)</f>
        <v>0</v>
      </c>
      <c r="J293" s="8">
        <f>IF(მონაცემები!$I293&lt;&gt;"არ დაწყებულა",((J$1&gt;მონაცემები!$I293)*OR(მონაცემები!$AF293&gt;J$1,მონაცემები!$AF293="")*((J$1-მონაცემები!$I293)/365)),0)</f>
        <v>0</v>
      </c>
      <c r="K293" s="8">
        <f>IF(მონაცემები!$I293&lt;&gt;"არ დაწყებულა",((K$1&gt;მონაცემები!$I293)*OR(მონაცემები!$AF293&gt;K$1,მონაცემები!$AF293="")*((K$1-მონაცემები!$I293)/365)),0)</f>
        <v>0</v>
      </c>
      <c r="L293" s="8">
        <f>IF(მონაცემები!$I293&lt;&gt;"არ დაწყებულა",((L$1&gt;მონაცემები!$I293)*OR(მონაცემები!$AF293&gt;L$1,მონაცემები!$AF293="")*((L$1-მონაცემები!$I293)/365)),0)</f>
        <v>0</v>
      </c>
      <c r="M293" s="8">
        <f>IF(მონაცემები!$I293&lt;&gt;"არ დაწყებულა",((M$1&gt;მონაცემები!$I293)*OR(მონაცემები!$AF293&gt;M$1,მონაცემები!$AF293="")*((M$1-მონაცემები!$I293)/365)),0)</f>
        <v>0</v>
      </c>
      <c r="N293" s="8">
        <f>IF(მონაცემები!$I293&lt;&gt;"არ დაწყებულა",((N$1&gt;მონაცემები!$I293)*OR(მონაცემები!$AF293&gt;N$1,მონაცემები!$AF293="")*((N$1-მონაცემები!$I293)/365)),0)</f>
        <v>0</v>
      </c>
      <c r="O293" s="8">
        <f>IF(მონაცემები!$I293&lt;&gt;"არ დაწყებულა",((O$1&gt;მონაცემები!$I293)*OR(მონაცემები!$AF293&gt;O$1,მონაცემები!$AF293="")*((O$1-მონაცემები!$I293)/365)),0)</f>
        <v>0</v>
      </c>
      <c r="P293" s="8">
        <f>IF(მონაცემები!$I293&lt;&gt;"არ დაწყებულა",((P$1&gt;მონაცემები!$I293)*OR(მონაცემები!$AF293&gt;P$1,მონაცემები!$AF293="")*((P$1-მონაცემები!$I293)/365)),0)</f>
        <v>0</v>
      </c>
      <c r="Q293" s="8">
        <f>IF(მონაცემები!$I293&lt;&gt;"არ დაწყებულა",((Q$1&gt;მონაცემები!$I293)*OR(მონაცემები!$AF293&gt;Q$1,მონაცემები!$AF293="")*((Q$1-მონაცემები!$I293)/365)),0)</f>
        <v>0</v>
      </c>
      <c r="R293" s="8">
        <f>IF(მონაცემები!$I293&lt;&gt;"არ დაწყებულა",((R$1&gt;მონაცემები!$I293)*OR(მონაცემები!$AF293&gt;R$1,მონაცემები!$AF293="")*((R$1-მონაცემები!$I293)/365)),0)</f>
        <v>0</v>
      </c>
      <c r="S293" s="8">
        <f>IF(მონაცემები!$I293&lt;&gt;"არ დაწყებულა",((S$1&gt;მონაცემები!$I293)*OR(მონაცემები!$AF293&gt;S$1,მონაცემები!$AF293="")*((S$1-მონაცემები!$I293)/365)),0)</f>
        <v>0</v>
      </c>
      <c r="T293" s="8">
        <f>IF(მონაცემები!$I293&lt;&gt;"არ დაწყებულა",((T$1&gt;მონაცემები!$I293)*OR(მონაცემები!$AF293&gt;T$1,მონაცემები!$AF293="")*((T$1-მონაცემები!$I293)/365)),0)</f>
        <v>0</v>
      </c>
      <c r="U293" s="8">
        <f>IF(მონაცემები!$I293&lt;&gt;"არ დაწყებულა",((U$1&gt;მონაცემები!$I293)*OR(მონაცემები!$AF293&gt;U$1,მონაცემები!$AF293="")*((U$1-მონაცემები!$I293)/365)),0)</f>
        <v>0</v>
      </c>
      <c r="V293" s="8">
        <f>IF(მონაცემები!$I293&lt;&gt;"არ დაწყებულა",((V$1&gt;მონაცემები!$I293)*OR(მონაცემები!$AF293&gt;V$1,მონაცემები!$AF293="")*((V$1-მონაცემები!$I293)/365)),0)</f>
        <v>0</v>
      </c>
      <c r="W293" s="8">
        <f>IF(მონაცემები!$I293&lt;&gt;"არ დაწყებულა",((W$1&gt;მონაცემები!$I293)*OR(მონაცემები!$AF293&gt;W$1,მონაცემები!$AF293="")*((W$1-მონაცემები!$I293)/365)),0)</f>
        <v>0</v>
      </c>
      <c r="X293" s="8">
        <f>IF(მონაცემები!$I293&lt;&gt;"არ დაწყებულა",((X$1&gt;მონაცემები!$I293)*OR(მონაცემები!$AF293&gt;X$1,მონაცემები!$AF293="")*((X$1-მონაცემები!$I293)/365)),0)</f>
        <v>0</v>
      </c>
      <c r="Y293" s="8">
        <f>IF(მონაცემები!$I293&lt;&gt;"არ დაწყებულა",((Y$1&gt;მონაცემები!$I293)*OR(მონაცემები!$AF293&gt;Y$1,მონაცემები!$AF293="")*((Y$1-მონაცემები!$I293)/365)),0)</f>
        <v>0</v>
      </c>
      <c r="Z293" s="8">
        <f>IF(მონაცემები!$I293&lt;&gt;"არ დაწყებულა",((Z$1&gt;მონაცემები!$I293)*OR(მონაცემები!$AF293&gt;Z$1,მონაცემები!$AF293="")*((Z$1-მონაცემები!$I293)/365)),0)</f>
        <v>0</v>
      </c>
      <c r="AA293" s="8">
        <f>IF(მონაცემები!$I293&lt;&gt;"არ დაწყებულა",((AA$1&gt;მონაცემები!$I293)*OR(მონაცემები!$AF293&gt;AA$1,მონაცემები!$AF293="")*((AA$1-მონაცემები!$I293)/365)),0)</f>
        <v>0</v>
      </c>
      <c r="AB293" s="8">
        <f>IF(მონაცემები!$I293&lt;&gt;"არ დაწყებულა",((AB$1&gt;მონაცემები!$I293)*OR(მონაცემები!$AF293&gt;AB$1,მონაცემები!$AF293="")*((AB$1-მონაცემები!$I293)/365)),0)</f>
        <v>0</v>
      </c>
      <c r="AC293" s="8">
        <f>IF(მონაცემები!$I293&lt;&gt;"არ დაწყებულა",((AC$1&gt;მონაცემები!$I293)*OR(მონაცემები!$AF293&gt;AC$1,მონაცემები!$AF293="")*((AC$1-მონაცემები!$I293)/365)),0)</f>
        <v>0</v>
      </c>
      <c r="AD293" s="8">
        <f>IF(მონაცემები!$I293&lt;&gt;"არ დაწყებულა",((AD$1&gt;მონაცემები!$I293)*OR(მონაცემები!$AF293&gt;AD$1,მონაცემები!$AF293="")*((AD$1-მონაცემები!$I293)/365)),0)</f>
        <v>0</v>
      </c>
      <c r="AE293" s="8">
        <f>IF(მონაცემები!$I293&lt;&gt;"არ დაწყებულა",((AE$1&gt;მონაცემები!$I293)*OR(მონაცემები!$AF293&gt;AE$1,მონაცემები!$AF293="")*((AE$1-მონაცემები!$I293)/365)),0)</f>
        <v>0</v>
      </c>
      <c r="AF293" s="8">
        <f>IF(მონაცემები!$I293&lt;&gt;"არ დაწყებულა",((AF$1&gt;მონაცემები!$I293)*OR(მონაცემები!$AF293&gt;AF$1,მონაცემები!$AF293="")*((AF$1-მონაცემები!$I293)/365)),0)</f>
        <v>0</v>
      </c>
      <c r="AG293" s="8">
        <f>IF(მონაცემები!$I293&lt;&gt;"არ დაწყებულა",((AG$1&gt;მონაცემები!$I293)*OR(მონაცემები!$AF293&gt;AG$1,მონაცემები!$AF293="")*((AG$1-მონაცემები!$I293)/365)),0)</f>
        <v>0</v>
      </c>
      <c r="AH293" s="8">
        <f>IF(მონაცემები!$I293&lt;&gt;"არ დაწყებულა",((AH$1&gt;მონაცემები!$I293)*OR(მონაცემები!$AF293&gt;AH$1,მონაცემები!$AF293="")*((AH$1-მონაცემები!$I293)/365)),0)</f>
        <v>0</v>
      </c>
      <c r="AI293" s="8">
        <f>IF(მონაცემები!$I293&lt;&gt;"არ დაწყებულა",((AI$1&gt;მონაცემები!$I293)*OR(მონაცემები!$AF293&gt;AI$1,მონაცემები!$AF293="")*((AI$1-მონაცემები!$I293)/365)),0)</f>
        <v>0</v>
      </c>
      <c r="AJ293" s="8">
        <f>IF(მონაცემები!$I293&lt;&gt;"არ დაწყებულა",((AJ$1&gt;მონაცემები!$I293)*OR(მონაცემები!$AF293&gt;AJ$1,მონაცემები!$AF293="")*((AJ$1-მონაცემები!$I293)/365)),0)</f>
        <v>0</v>
      </c>
      <c r="AK293" s="8">
        <f>IF(მონაცემები!$I293&lt;&gt;"არ დაწყებულა",((AK$1&gt;მონაცემები!$I293)*OR(მონაცემები!$AF293&gt;AK$1,მონაცემები!$AF293="")*((AK$1-მონაცემები!$I293)/365)),0)</f>
        <v>0</v>
      </c>
      <c r="AL293" s="8">
        <f>IF(მონაცემები!$I293&lt;&gt;"არ დაწყებულა",((AL$1&gt;მონაცემები!$I293)*OR(მონაცემები!$AF293&gt;AL$1,მონაცემები!$AF293="")*((AL$1-მონაცემები!$I293)/365)),0)</f>
        <v>0</v>
      </c>
      <c r="AM293" s="8">
        <f>IF(მონაცემები!$I293&lt;&gt;"არ დაწყებულა",((AM$1&gt;მონაცემები!$I293)*OR(მონაცემები!$AF293&gt;AM$1,მონაცემები!$AF293="")*((AM$1-მონაცემები!$I293)/365)),0)</f>
        <v>0</v>
      </c>
      <c r="AN293" s="8">
        <f>IF(მონაცემები!$I293&lt;&gt;"არ დაწყებულა",((AN$1&gt;მონაცემები!$I293)*OR(მონაცემები!$AF293&gt;AN$1,მონაცემები!$AF293="")*((AN$1-მონაცემები!$I293)/365)),0)</f>
        <v>0</v>
      </c>
      <c r="AO293" s="8">
        <f>IF(მონაცემები!$I293&lt;&gt;"არ დაწყებულა",((AO$1&gt;მონაცემები!$I293)*OR(მონაცემები!$AF293&gt;AO$1,მონაცემები!$AF293="")*((AO$1-მონაცემები!$I293)/365)),0)</f>
        <v>0</v>
      </c>
      <c r="AP293" s="8">
        <f>IF(მონაცემები!$I293&lt;&gt;"არ დაწყებულა",((AP$1&gt;მონაცემები!$I293)*OR(მონაცემები!$AF293&gt;AP$1,მონაცემები!$AF293="")*((AP$1-მონაცემები!$I293)/365)),0)</f>
        <v>0</v>
      </c>
      <c r="AQ293" s="8">
        <f>IF(მონაცემები!$I293&lt;&gt;"არ დაწყებულა",((AQ$1&gt;მონაცემები!$I293)*OR(მონაცემები!$AF293&gt;AQ$1,მონაცემები!$AF293="")*((AQ$1-მონაცემები!$I293)/365)),0)</f>
        <v>0</v>
      </c>
      <c r="AR293" s="8">
        <f>IF(მონაცემები!$I293&lt;&gt;"არ დაწყებულა",((AR$1&gt;მონაცემები!$I293)*OR(მონაცემები!$AF293&gt;AR$1,მონაცემები!$AF293="")*((AR$1-მონაცემები!$I293)/365)),0)</f>
        <v>0</v>
      </c>
      <c r="AS293" s="8">
        <f>IF(მონაცემები!$I293&lt;&gt;"არ დაწყებულა",((AS$1&gt;მონაცემები!$I293)*OR(მონაცემები!$AF293&gt;AS$1,მონაცემები!$AF293="")*((AS$1-მონაცემები!$I293)/365)),0)</f>
        <v>1.3698630136986301E-2</v>
      </c>
      <c r="AT293" s="8">
        <f>IF(მონაცემები!$I293&lt;&gt;"არ დაწყებულა",((AT$1&gt;მონაცემები!$I293)*OR(მონაცემები!$AF293&gt;AT$1,მონაცემები!$AF293="")*((AT$1-მონაცემები!$I293)/365)),0)</f>
        <v>9.8630136986301367E-2</v>
      </c>
      <c r="AU293" s="8">
        <f>IF(მონაცემები!$I293&lt;&gt;"არ დაწყებულა",((AU$1&gt;მონაცემები!$I293)*OR(მონაცემები!$AF293&gt;AU$1,მონაცემები!$AF293="")*((AU$1-მონაცემები!$I293)/365)),0)</f>
        <v>0</v>
      </c>
      <c r="AV293" s="8">
        <f>IF(მონაცემები!$I293&lt;&gt;"არ დაწყებულა",((AV$1&gt;მონაცემები!$I293)*OR(მონაცემები!$AF293&gt;AV$1,მონაცემები!$AF293="")*((AV$1-მონაცემები!$I293)/365)),0)</f>
        <v>0</v>
      </c>
      <c r="AW293" s="8">
        <f>IF(მონაცემები!$I293&lt;&gt;"არ დაწყებულა",((AW$1&gt;მონაცემები!$I293)*OR(მონაცემები!$AF293&gt;AW$1,მონაცემები!$AF293="")*((AW$1-მონაცემები!$I293)/365)),0)</f>
        <v>0</v>
      </c>
      <c r="AX293" s="8">
        <f>IF(მონაცემები!$I293&lt;&gt;"არ დაწყებულა",((AX$1&gt;მონაცემები!$I293)*OR(მონაცემები!$AF293&gt;AX$1,მონაცემები!$AF293="")*((AX$1-მონაცემები!$I293)/365)),0)</f>
        <v>0</v>
      </c>
      <c r="AY293" s="8">
        <f>IF(მონაცემები!$I293&lt;&gt;"არ დაწყებულა",((AY$1&gt;მონაცემები!$I293)*OR(მონაცემები!$AF293&gt;AY$1,მონაცემები!$AF293="")*((AY$1-მონაცემები!$I293)/365)),0)</f>
        <v>0</v>
      </c>
      <c r="AZ293" s="8">
        <f>IF(მონაცემები!$I293&lt;&gt;"არ დაწყებულა",((AZ$1&gt;მონაცემები!$I293)*OR(მონაცემები!$AF293&gt;AZ$1,მონაცემები!$AF293="")*((AZ$1-მონაცემები!$I293)/365)),0)</f>
        <v>0</v>
      </c>
      <c r="BA293" s="8">
        <f>IF(მონაცემები!$I293&lt;&gt;"არ დაწყებულა",((BA$1&gt;მონაცემები!$I293)*OR(მონაცემები!$AF293&gt;BA$1,მონაცემები!$AF293="")*((BA$1-მონაცემები!$I293)/365)),0)</f>
        <v>0</v>
      </c>
      <c r="BB293" s="8">
        <f>IF(მონაცემები!$I293&lt;&gt;"არ დაწყებულა",((BB$1&gt;მონაცემები!$I293)*OR(მონაცემები!$AF293&gt;BB$1,მონაცემები!$AF293="")*((BB$1-მონაცემები!$I293)/365)),0)</f>
        <v>0</v>
      </c>
      <c r="BC293" s="8">
        <f>IF(მონაცემები!$I293&lt;&gt;"არ დაწყებულა",((BC$1&gt;მონაცემები!$I293)*OR(მონაცემები!$AF293&gt;BC$1,მონაცემები!$AF293="")*((BC$1-მონაცემები!$I293)/365)),0)</f>
        <v>0</v>
      </c>
      <c r="BD293" s="8">
        <f>IF(მონაცემები!$I293&lt;&gt;"არ დაწყებულა",((BD$1&gt;მონაცემები!$I293)*OR(მონაცემები!$AF293&gt;BD$1,მონაცემები!$AF293="")*((BD$1-მონაცემები!$I293)/365)),0)</f>
        <v>0</v>
      </c>
    </row>
    <row r="294" spans="1:56">
      <c r="B294" s="8">
        <f>IF(მონაცემები!$I294&lt;&gt;"არ დაწყებულა",((B$1&gt;მონაცემები!$I294)*OR(მონაცემები!$AF294&gt;B$1,მონაცემები!$AF294="")*((B$1-მონაცემები!$I294)/365)),0)</f>
        <v>0</v>
      </c>
      <c r="C294" s="8">
        <f>IF(მონაცემები!$I294&lt;&gt;"არ დაწყებულა",((C$1&gt;მონაცემები!$I294)*OR(მონაცემები!$AF294&gt;C$1,მონაცემები!$AF294="")*((C$1-მონაცემები!$I294)/365)),0)</f>
        <v>0</v>
      </c>
      <c r="D294" s="8">
        <f>IF(მონაცემები!$I294&lt;&gt;"არ დაწყებულა",((D$1&gt;მონაცემები!$I294)*OR(მონაცემები!$AF294&gt;D$1,მონაცემები!$AF294="")*((D$1-მონაცემები!$I294)/365)),0)</f>
        <v>0</v>
      </c>
      <c r="E294" s="8">
        <f>IF(მონაცემები!$I294&lt;&gt;"არ დაწყებულა",((E$1&gt;მონაცემები!$I294)*OR(მონაცემები!$AF294&gt;E$1,მონაცემები!$AF294="")*((E$1-მონაცემები!$I294)/365)),0)</f>
        <v>0</v>
      </c>
      <c r="F294" s="8">
        <f>IF(მონაცემები!$I294&lt;&gt;"არ დაწყებულა",((F$1&gt;მონაცემები!$I294)*OR(მონაცემები!$AF294&gt;F$1,მონაცემები!$AF294="")*((F$1-მონაცემები!$I294)/365)),0)</f>
        <v>0</v>
      </c>
      <c r="G294" s="8">
        <f>IF(მონაცემები!$I294&lt;&gt;"არ დაწყებულა",((G$1&gt;მონაცემები!$I294)*OR(მონაცემები!$AF294&gt;G$1,მონაცემები!$AF294="")*((G$1-მონაცემები!$I294)/365)),0)</f>
        <v>0</v>
      </c>
      <c r="H294" s="8">
        <f>IF(მონაცემები!$I294&lt;&gt;"არ დაწყებულა",((H$1&gt;მონაცემები!$I294)*OR(მონაცემები!$AF294&gt;H$1,მონაცემები!$AF294="")*((H$1-მონაცემები!$I294)/365)),0)</f>
        <v>0</v>
      </c>
      <c r="I294" s="8">
        <f>IF(მონაცემები!$I294&lt;&gt;"არ დაწყებულა",((I$1&gt;მონაცემები!$I294)*OR(მონაცემები!$AF294&gt;I$1,მონაცემები!$AF294="")*((I$1-მონაცემები!$I294)/365)),0)</f>
        <v>0</v>
      </c>
      <c r="J294" s="8">
        <f>IF(მონაცემები!$I294&lt;&gt;"არ დაწყებულა",((J$1&gt;მონაცემები!$I294)*OR(მონაცემები!$AF294&gt;J$1,მონაცემები!$AF294="")*((J$1-მონაცემები!$I294)/365)),0)</f>
        <v>0</v>
      </c>
      <c r="K294" s="8">
        <f>IF(მონაცემები!$I294&lt;&gt;"არ დაწყებულა",((K$1&gt;მონაცემები!$I294)*OR(მონაცემები!$AF294&gt;K$1,მონაცემები!$AF294="")*((K$1-მონაცემები!$I294)/365)),0)</f>
        <v>0</v>
      </c>
      <c r="L294" s="8">
        <f>IF(მონაცემები!$I294&lt;&gt;"არ დაწყებულა",((L$1&gt;მონაცემები!$I294)*OR(მონაცემები!$AF294&gt;L$1,მონაცემები!$AF294="")*((L$1-მონაცემები!$I294)/365)),0)</f>
        <v>0</v>
      </c>
      <c r="M294" s="8">
        <f>IF(მონაცემები!$I294&lt;&gt;"არ დაწყებულა",((M$1&gt;მონაცემები!$I294)*OR(მონაცემები!$AF294&gt;M$1,მონაცემები!$AF294="")*((M$1-მონაცემები!$I294)/365)),0)</f>
        <v>0</v>
      </c>
      <c r="N294" s="8">
        <f>IF(მონაცემები!$I294&lt;&gt;"არ დაწყებულა",((N$1&gt;მონაცემები!$I294)*OR(მონაცემები!$AF294&gt;N$1,მონაცემები!$AF294="")*((N$1-მონაცემები!$I294)/365)),0)</f>
        <v>0</v>
      </c>
      <c r="O294" s="8">
        <f>IF(მონაცემები!$I294&lt;&gt;"არ დაწყებულა",((O$1&gt;მონაცემები!$I294)*OR(მონაცემები!$AF294&gt;O$1,მონაცემები!$AF294="")*((O$1-მონაცემები!$I294)/365)),0)</f>
        <v>0</v>
      </c>
      <c r="P294" s="8">
        <f>IF(მონაცემები!$I294&lt;&gt;"არ დაწყებულა",((P$1&gt;მონაცემები!$I294)*OR(მონაცემები!$AF294&gt;P$1,მონაცემები!$AF294="")*((P$1-მონაცემები!$I294)/365)),0)</f>
        <v>0</v>
      </c>
      <c r="Q294" s="8">
        <f>IF(მონაცემები!$I294&lt;&gt;"არ დაწყებულა",((Q$1&gt;მონაცემები!$I294)*OR(მონაცემები!$AF294&gt;Q$1,მონაცემები!$AF294="")*((Q$1-მონაცემები!$I294)/365)),0)</f>
        <v>0</v>
      </c>
      <c r="R294" s="8">
        <f>IF(მონაცემები!$I294&lt;&gt;"არ დაწყებულა",((R$1&gt;მონაცემები!$I294)*OR(მონაცემები!$AF294&gt;R$1,მონაცემები!$AF294="")*((R$1-მონაცემები!$I294)/365)),0)</f>
        <v>0</v>
      </c>
      <c r="S294" s="8">
        <f>IF(მონაცემები!$I294&lt;&gt;"არ დაწყებულა",((S$1&gt;მონაცემები!$I294)*OR(მონაცემები!$AF294&gt;S$1,მონაცემები!$AF294="")*((S$1-მონაცემები!$I294)/365)),0)</f>
        <v>0</v>
      </c>
      <c r="T294" s="8">
        <f>IF(მონაცემები!$I294&lt;&gt;"არ დაწყებულა",((T$1&gt;მონაცემები!$I294)*OR(მონაცემები!$AF294&gt;T$1,მონაცემები!$AF294="")*((T$1-მონაცემები!$I294)/365)),0)</f>
        <v>0</v>
      </c>
      <c r="U294" s="8">
        <f>IF(მონაცემები!$I294&lt;&gt;"არ დაწყებულა",((U$1&gt;მონაცემები!$I294)*OR(მონაცემები!$AF294&gt;U$1,მონაცემები!$AF294="")*((U$1-მონაცემები!$I294)/365)),0)</f>
        <v>0</v>
      </c>
      <c r="V294" s="8">
        <f>IF(მონაცემები!$I294&lt;&gt;"არ დაწყებულა",((V$1&gt;მონაცემები!$I294)*OR(მონაცემები!$AF294&gt;V$1,მონაცემები!$AF294="")*((V$1-მონაცემები!$I294)/365)),0)</f>
        <v>0</v>
      </c>
      <c r="W294" s="8">
        <f>IF(მონაცემები!$I294&lt;&gt;"არ დაწყებულა",((W$1&gt;მონაცემები!$I294)*OR(მონაცემები!$AF294&gt;W$1,მონაცემები!$AF294="")*((W$1-მონაცემები!$I294)/365)),0)</f>
        <v>0</v>
      </c>
      <c r="X294" s="8">
        <f>IF(მონაცემები!$I294&lt;&gt;"არ დაწყებულა",((X$1&gt;მონაცემები!$I294)*OR(მონაცემები!$AF294&gt;X$1,მონაცემები!$AF294="")*((X$1-მონაცემები!$I294)/365)),0)</f>
        <v>0</v>
      </c>
      <c r="Y294" s="8">
        <f>IF(მონაცემები!$I294&lt;&gt;"არ დაწყებულა",((Y$1&gt;მონაცემები!$I294)*OR(მონაცემები!$AF294&gt;Y$1,მონაცემები!$AF294="")*((Y$1-მონაცემები!$I294)/365)),0)</f>
        <v>0</v>
      </c>
      <c r="Z294" s="8">
        <f>IF(მონაცემები!$I294&lt;&gt;"არ დაწყებულა",((Z$1&gt;მონაცემები!$I294)*OR(მონაცემები!$AF294&gt;Z$1,მონაცემები!$AF294="")*((Z$1-მონაცემები!$I294)/365)),0)</f>
        <v>0</v>
      </c>
      <c r="AA294" s="8">
        <f>IF(მონაცემები!$I294&lt;&gt;"არ დაწყებულა",((AA$1&gt;მონაცემები!$I294)*OR(მონაცემები!$AF294&gt;AA$1,მონაცემები!$AF294="")*((AA$1-მონაცემები!$I294)/365)),0)</f>
        <v>0</v>
      </c>
      <c r="AB294" s="8">
        <f>IF(მონაცემები!$I294&lt;&gt;"არ დაწყებულა",((AB$1&gt;მონაცემები!$I294)*OR(მონაცემები!$AF294&gt;AB$1,მონაცემები!$AF294="")*((AB$1-მონაცემები!$I294)/365)),0)</f>
        <v>0</v>
      </c>
      <c r="AC294" s="8">
        <f>IF(მონაცემები!$I294&lt;&gt;"არ დაწყებულა",((AC$1&gt;მონაცემები!$I294)*OR(მონაცემები!$AF294&gt;AC$1,მონაცემები!$AF294="")*((AC$1-მონაცემები!$I294)/365)),0)</f>
        <v>0</v>
      </c>
      <c r="AD294" s="8">
        <f>IF(მონაცემები!$I294&lt;&gt;"არ დაწყებულა",((AD$1&gt;მონაცემები!$I294)*OR(მონაცემები!$AF294&gt;AD$1,მონაცემები!$AF294="")*((AD$1-მონაცემები!$I294)/365)),0)</f>
        <v>0</v>
      </c>
      <c r="AE294" s="8">
        <f>IF(მონაცემები!$I294&lt;&gt;"არ დაწყებულა",((AE$1&gt;მონაცემები!$I294)*OR(მონაცემები!$AF294&gt;AE$1,მონაცემები!$AF294="")*((AE$1-მონაცემები!$I294)/365)),0)</f>
        <v>0</v>
      </c>
      <c r="AF294" s="8">
        <f>IF(მონაცემები!$I294&lt;&gt;"არ დაწყებულა",((AF$1&gt;მონაცემები!$I294)*OR(მონაცემები!$AF294&gt;AF$1,მონაცემები!$AF294="")*((AF$1-მონაცემები!$I294)/365)),0)</f>
        <v>0</v>
      </c>
      <c r="AG294" s="8">
        <f>IF(მონაცემები!$I294&lt;&gt;"არ დაწყებულა",((AG$1&gt;მონაცემები!$I294)*OR(მონაცემები!$AF294&gt;AG$1,მონაცემები!$AF294="")*((AG$1-მონაცემები!$I294)/365)),0)</f>
        <v>0</v>
      </c>
      <c r="AH294" s="8">
        <f>IF(მონაცემები!$I294&lt;&gt;"არ დაწყებულა",((AH$1&gt;მონაცემები!$I294)*OR(მონაცემები!$AF294&gt;AH$1,მონაცემები!$AF294="")*((AH$1-მონაცემები!$I294)/365)),0)</f>
        <v>0</v>
      </c>
      <c r="AI294" s="8">
        <f>IF(მონაცემები!$I294&lt;&gt;"არ დაწყებულა",((AI$1&gt;მონაცემები!$I294)*OR(მონაცემები!$AF294&gt;AI$1,მონაცემები!$AF294="")*((AI$1-მონაცემები!$I294)/365)),0)</f>
        <v>0</v>
      </c>
      <c r="AJ294" s="8">
        <f>IF(მონაცემები!$I294&lt;&gt;"არ დაწყებულა",((AJ$1&gt;მონაცემები!$I294)*OR(მონაცემები!$AF294&gt;AJ$1,მონაცემები!$AF294="")*((AJ$1-მონაცემები!$I294)/365)),0)</f>
        <v>0</v>
      </c>
      <c r="AK294" s="8">
        <f>IF(მონაცემები!$I294&lt;&gt;"არ დაწყებულა",((AK$1&gt;მონაცემები!$I294)*OR(მონაცემები!$AF294&gt;AK$1,მონაცემები!$AF294="")*((AK$1-მონაცემები!$I294)/365)),0)</f>
        <v>0</v>
      </c>
      <c r="AL294" s="8">
        <f>IF(მონაცემები!$I294&lt;&gt;"არ დაწყებულა",((AL$1&gt;მონაცემები!$I294)*OR(მონაცემები!$AF294&gt;AL$1,მონაცემები!$AF294="")*((AL$1-მონაცემები!$I294)/365)),0)</f>
        <v>0</v>
      </c>
      <c r="AM294" s="8">
        <f>IF(მონაცემები!$I294&lt;&gt;"არ დაწყებულა",((AM$1&gt;მონაცემები!$I294)*OR(მონაცემები!$AF294&gt;AM$1,მონაცემები!$AF294="")*((AM$1-მონაცემები!$I294)/365)),0)</f>
        <v>0</v>
      </c>
      <c r="AN294" s="8">
        <f>IF(მონაცემები!$I294&lt;&gt;"არ დაწყებულა",((AN$1&gt;მონაცემები!$I294)*OR(მონაცემები!$AF294&gt;AN$1,მონაცემები!$AF294="")*((AN$1-მონაცემები!$I294)/365)),0)</f>
        <v>0</v>
      </c>
      <c r="AO294" s="8">
        <f>IF(მონაცემები!$I294&lt;&gt;"არ დაწყებულა",((AO$1&gt;მონაცემები!$I294)*OR(მონაცემები!$AF294&gt;AO$1,მონაცემები!$AF294="")*((AO$1-მონაცემები!$I294)/365)),0)</f>
        <v>0</v>
      </c>
      <c r="AP294" s="8">
        <f>IF(მონაცემები!$I294&lt;&gt;"არ დაწყებულა",((AP$1&gt;მონაცემები!$I294)*OR(მონაცემები!$AF294&gt;AP$1,მონაცემები!$AF294="")*((AP$1-მონაცემები!$I294)/365)),0)</f>
        <v>0</v>
      </c>
      <c r="AQ294" s="8">
        <f>IF(მონაცემები!$I294&lt;&gt;"არ დაწყებულა",((AQ$1&gt;მონაცემები!$I294)*OR(მონაცემები!$AF294&gt;AQ$1,მონაცემები!$AF294="")*((AQ$1-მონაცემები!$I294)/365)),0)</f>
        <v>0</v>
      </c>
      <c r="AR294" s="8">
        <f>IF(მონაცემები!$I294&lt;&gt;"არ დაწყებულა",((AR$1&gt;მონაცემები!$I294)*OR(მონაცემები!$AF294&gt;AR$1,მონაცემები!$AF294="")*((AR$1-მონაცემები!$I294)/365)),0)</f>
        <v>0</v>
      </c>
      <c r="AS294" s="8">
        <f>IF(მონაცემები!$I294&lt;&gt;"არ დაწყებულა",((AS$1&gt;მონაცემები!$I294)*OR(მონაცემები!$AF294&gt;AS$1,მონაცემები!$AF294="")*((AS$1-მონაცემები!$I294)/365)),0)</f>
        <v>0</v>
      </c>
      <c r="AT294" s="8">
        <f>IF(მონაცემები!$I294&lt;&gt;"არ დაწყებულა",((AT$1&gt;მონაცემები!$I294)*OR(მონაცემები!$AF294&gt;AT$1,მონაცემები!$AF294="")*((AT$1-მონაცემები!$I294)/365)),0)</f>
        <v>0</v>
      </c>
      <c r="AU294" s="8">
        <f>IF(მონაცემები!$I294&lt;&gt;"არ დაწყებულა",((AU$1&gt;მონაცემები!$I294)*OR(მონაცემები!$AF294&gt;AU$1,მონაცემები!$AF294="")*((AU$1-მონაცემები!$I294)/365)),0)</f>
        <v>0</v>
      </c>
      <c r="AV294" s="8">
        <f>IF(მონაცემები!$I294&lt;&gt;"არ დაწყებულა",((AV$1&gt;მონაცემები!$I294)*OR(მონაცემები!$AF294&gt;AV$1,მონაცემები!$AF294="")*((AV$1-მონაცემები!$I294)/365)),0)</f>
        <v>0</v>
      </c>
      <c r="AW294" s="8">
        <f>IF(მონაცემები!$I294&lt;&gt;"არ დაწყებულა",((AW$1&gt;მონაცემები!$I294)*OR(მონაცემები!$AF294&gt;AW$1,მონაცემები!$AF294="")*((AW$1-მონაცემები!$I294)/365)),0)</f>
        <v>0</v>
      </c>
      <c r="AX294" s="8">
        <f>IF(მონაცემები!$I294&lt;&gt;"არ დაწყებულა",((AX$1&gt;მონაცემები!$I294)*OR(მონაცემები!$AF294&gt;AX$1,მონაცემები!$AF294="")*((AX$1-მონაცემები!$I294)/365)),0)</f>
        <v>0</v>
      </c>
      <c r="AY294" s="8">
        <f>IF(მონაცემები!$I294&lt;&gt;"არ დაწყებულა",((AY$1&gt;მონაცემები!$I294)*OR(მონაცემები!$AF294&gt;AY$1,მონაცემები!$AF294="")*((AY$1-მონაცემები!$I294)/365)),0)</f>
        <v>0</v>
      </c>
      <c r="AZ294" s="8">
        <f>IF(მონაცემები!$I294&lt;&gt;"არ დაწყებულა",((AZ$1&gt;მონაცემები!$I294)*OR(მონაცემები!$AF294&gt;AZ$1,მონაცემები!$AF294="")*((AZ$1-მონაცემები!$I294)/365)),0)</f>
        <v>0</v>
      </c>
      <c r="BA294" s="8">
        <f>IF(მონაცემები!$I294&lt;&gt;"არ დაწყებულა",((BA$1&gt;მონაცემები!$I294)*OR(მონაცემები!$AF294&gt;BA$1,მონაცემები!$AF294="")*((BA$1-მონაცემები!$I294)/365)),0)</f>
        <v>0</v>
      </c>
      <c r="BB294" s="8">
        <f>IF(მონაცემები!$I294&lt;&gt;"არ დაწყებულა",((BB$1&gt;მონაცემები!$I294)*OR(მონაცემები!$AF294&gt;BB$1,მონაცემები!$AF294="")*((BB$1-მონაცემები!$I294)/365)),0)</f>
        <v>0</v>
      </c>
      <c r="BC294" s="8">
        <f>IF(მონაცემები!$I294&lt;&gt;"არ დაწყებულა",((BC$1&gt;მონაცემები!$I294)*OR(მონაცემები!$AF294&gt;BC$1,მონაცემები!$AF294="")*((BC$1-მონაცემები!$I294)/365)),0)</f>
        <v>0</v>
      </c>
      <c r="BD294" s="8">
        <f>IF(მონაცემები!$I294&lt;&gt;"არ დაწყებულა",((BD$1&gt;მონაცემები!$I294)*OR(მონაცემები!$AF294&gt;BD$1,მონაცემები!$AF294="")*((BD$1-მონაცემები!$I294)/365)),0)</f>
        <v>0</v>
      </c>
    </row>
    <row r="295" spans="1:56">
      <c r="B295" s="8">
        <f>IF(მონაცემები!$I295&lt;&gt;"არ დაწყებულა",((B$1&gt;მონაცემები!$I295)*OR(მონაცემები!$AF295&gt;B$1,მონაცემები!$AF295="")*((B$1-მონაცემები!$I295)/365)),0)</f>
        <v>0</v>
      </c>
      <c r="C295" s="8">
        <f>IF(მონაცემები!$I295&lt;&gt;"არ დაწყებულა",((C$1&gt;მონაცემები!$I295)*OR(მონაცემები!$AF295&gt;C$1,მონაცემები!$AF295="")*((C$1-მონაცემები!$I295)/365)),0)</f>
        <v>0</v>
      </c>
      <c r="D295" s="8">
        <f>IF(მონაცემები!$I295&lt;&gt;"არ დაწყებულა",((D$1&gt;მონაცემები!$I295)*OR(მონაცემები!$AF295&gt;D$1,მონაცემები!$AF295="")*((D$1-მონაცემები!$I295)/365)),0)</f>
        <v>0</v>
      </c>
      <c r="E295" s="8">
        <f>IF(მონაცემები!$I295&lt;&gt;"არ დაწყებულა",((E$1&gt;მონაცემები!$I295)*OR(მონაცემები!$AF295&gt;E$1,მონაცემები!$AF295="")*((E$1-მონაცემები!$I295)/365)),0)</f>
        <v>0</v>
      </c>
      <c r="F295" s="8">
        <f>IF(მონაცემები!$I295&lt;&gt;"არ დაწყებულა",((F$1&gt;მონაცემები!$I295)*OR(მონაცემები!$AF295&gt;F$1,მონაცემები!$AF295="")*((F$1-მონაცემები!$I295)/365)),0)</f>
        <v>0</v>
      </c>
      <c r="G295" s="8">
        <f>IF(მონაცემები!$I295&lt;&gt;"არ დაწყებულა",((G$1&gt;მონაცემები!$I295)*OR(მონაცემები!$AF295&gt;G$1,მონაცემები!$AF295="")*((G$1-მონაცემები!$I295)/365)),0)</f>
        <v>0</v>
      </c>
      <c r="H295" s="8">
        <f>IF(მონაცემები!$I295&lt;&gt;"არ დაწყებულა",((H$1&gt;მონაცემები!$I295)*OR(მონაცემები!$AF295&gt;H$1,მონაცემები!$AF295="")*((H$1-მონაცემები!$I295)/365)),0)</f>
        <v>0</v>
      </c>
      <c r="I295" s="8">
        <f>IF(მონაცემები!$I295&lt;&gt;"არ დაწყებულა",((I$1&gt;მონაცემები!$I295)*OR(მონაცემები!$AF295&gt;I$1,მონაცემები!$AF295="")*((I$1-მონაცემები!$I295)/365)),0)</f>
        <v>0</v>
      </c>
      <c r="J295" s="8">
        <f>IF(მონაცემები!$I295&lt;&gt;"არ დაწყებულა",((J$1&gt;მონაცემები!$I295)*OR(მონაცემები!$AF295&gt;J$1,მონაცემები!$AF295="")*((J$1-მონაცემები!$I295)/365)),0)</f>
        <v>0</v>
      </c>
      <c r="K295" s="8">
        <f>IF(მონაცემები!$I295&lt;&gt;"არ დაწყებულა",((K$1&gt;მონაცემები!$I295)*OR(მონაცემები!$AF295&gt;K$1,მონაცემები!$AF295="")*((K$1-მონაცემები!$I295)/365)),0)</f>
        <v>0</v>
      </c>
      <c r="L295" s="8">
        <f>IF(მონაცემები!$I295&lt;&gt;"არ დაწყებულა",((L$1&gt;მონაცემები!$I295)*OR(მონაცემები!$AF295&gt;L$1,მონაცემები!$AF295="")*((L$1-მონაცემები!$I295)/365)),0)</f>
        <v>0</v>
      </c>
      <c r="M295" s="8">
        <f>IF(მონაცემები!$I295&lt;&gt;"არ დაწყებულა",((M$1&gt;მონაცემები!$I295)*OR(მონაცემები!$AF295&gt;M$1,მონაცემები!$AF295="")*((M$1-მონაცემები!$I295)/365)),0)</f>
        <v>0</v>
      </c>
      <c r="N295" s="8">
        <f>IF(მონაცემები!$I295&lt;&gt;"არ დაწყებულა",((N$1&gt;მონაცემები!$I295)*OR(მონაცემები!$AF295&gt;N$1,მონაცემები!$AF295="")*((N$1-მონაცემები!$I295)/365)),0)</f>
        <v>0</v>
      </c>
      <c r="O295" s="8">
        <f>IF(მონაცემები!$I295&lt;&gt;"არ დაწყებულა",((O$1&gt;მონაცემები!$I295)*OR(მონაცემები!$AF295&gt;O$1,მონაცემები!$AF295="")*((O$1-მონაცემები!$I295)/365)),0)</f>
        <v>0</v>
      </c>
      <c r="P295" s="8">
        <f>IF(მონაცემები!$I295&lt;&gt;"არ დაწყებულა",((P$1&gt;მონაცემები!$I295)*OR(მონაცემები!$AF295&gt;P$1,მონაცემები!$AF295="")*((P$1-მონაცემები!$I295)/365)),0)</f>
        <v>0</v>
      </c>
      <c r="Q295" s="8">
        <f>IF(მონაცემები!$I295&lt;&gt;"არ დაწყებულა",((Q$1&gt;მონაცემები!$I295)*OR(მონაცემები!$AF295&gt;Q$1,მონაცემები!$AF295="")*((Q$1-მონაცემები!$I295)/365)),0)</f>
        <v>0</v>
      </c>
      <c r="R295" s="8">
        <f>IF(მონაცემები!$I295&lt;&gt;"არ დაწყებულა",((R$1&gt;მონაცემები!$I295)*OR(მონაცემები!$AF295&gt;R$1,მონაცემები!$AF295="")*((R$1-მონაცემები!$I295)/365)),0)</f>
        <v>0</v>
      </c>
      <c r="S295" s="8">
        <f>IF(მონაცემები!$I295&lt;&gt;"არ დაწყებულა",((S$1&gt;მონაცემები!$I295)*OR(მონაცემები!$AF295&gt;S$1,მონაცემები!$AF295="")*((S$1-მონაცემები!$I295)/365)),0)</f>
        <v>0</v>
      </c>
      <c r="T295" s="8">
        <f>IF(მონაცემები!$I295&lt;&gt;"არ დაწყებულა",((T$1&gt;მონაცემები!$I295)*OR(მონაცემები!$AF295&gt;T$1,მონაცემები!$AF295="")*((T$1-მონაცემები!$I295)/365)),0)</f>
        <v>0</v>
      </c>
      <c r="U295" s="8">
        <f>IF(მონაცემები!$I295&lt;&gt;"არ დაწყებულა",((U$1&gt;მონაცემები!$I295)*OR(მონაცემები!$AF295&gt;U$1,მონაცემები!$AF295="")*((U$1-მონაცემები!$I295)/365)),0)</f>
        <v>0</v>
      </c>
      <c r="V295" s="8">
        <f>IF(მონაცემები!$I295&lt;&gt;"არ დაწყებულა",((V$1&gt;მონაცემები!$I295)*OR(მონაცემები!$AF295&gt;V$1,მონაცემები!$AF295="")*((V$1-მონაცემები!$I295)/365)),0)</f>
        <v>0</v>
      </c>
      <c r="W295" s="8">
        <f>IF(მონაცემები!$I295&lt;&gt;"არ დაწყებულა",((W$1&gt;მონაცემები!$I295)*OR(მონაცემები!$AF295&gt;W$1,მონაცემები!$AF295="")*((W$1-მონაცემები!$I295)/365)),0)</f>
        <v>0</v>
      </c>
      <c r="X295" s="8">
        <f>IF(მონაცემები!$I295&lt;&gt;"არ დაწყებულა",((X$1&gt;მონაცემები!$I295)*OR(მონაცემები!$AF295&gt;X$1,მონაცემები!$AF295="")*((X$1-მონაცემები!$I295)/365)),0)</f>
        <v>0</v>
      </c>
      <c r="Y295" s="8">
        <f>IF(მონაცემები!$I295&lt;&gt;"არ დაწყებულა",((Y$1&gt;მონაცემები!$I295)*OR(მონაცემები!$AF295&gt;Y$1,მონაცემები!$AF295="")*((Y$1-მონაცემები!$I295)/365)),0)</f>
        <v>0</v>
      </c>
      <c r="Z295" s="8">
        <f>IF(მონაცემები!$I295&lt;&gt;"არ დაწყებულა",((Z$1&gt;მონაცემები!$I295)*OR(მონაცემები!$AF295&gt;Z$1,მონაცემები!$AF295="")*((Z$1-მონაცემები!$I295)/365)),0)</f>
        <v>0</v>
      </c>
      <c r="AA295" s="8">
        <f>IF(მონაცემები!$I295&lt;&gt;"არ დაწყებულა",((AA$1&gt;მონაცემები!$I295)*OR(მონაცემები!$AF295&gt;AA$1,მონაცემები!$AF295="")*((AA$1-მონაცემები!$I295)/365)),0)</f>
        <v>0</v>
      </c>
      <c r="AB295" s="8">
        <f>IF(მონაცემები!$I295&lt;&gt;"არ დაწყებულა",((AB$1&gt;მონაცემები!$I295)*OR(მონაცემები!$AF295&gt;AB$1,მონაცემები!$AF295="")*((AB$1-მონაცემები!$I295)/365)),0)</f>
        <v>0</v>
      </c>
      <c r="AC295" s="8">
        <f>IF(მონაცემები!$I295&lt;&gt;"არ დაწყებულა",((AC$1&gt;მონაცემები!$I295)*OR(მონაცემები!$AF295&gt;AC$1,მონაცემები!$AF295="")*((AC$1-მონაცემები!$I295)/365)),0)</f>
        <v>0</v>
      </c>
      <c r="AD295" s="8">
        <f>IF(მონაცემები!$I295&lt;&gt;"არ დაწყებულა",((AD$1&gt;მონაცემები!$I295)*OR(მონაცემები!$AF295&gt;AD$1,მონაცემები!$AF295="")*((AD$1-მონაცემები!$I295)/365)),0)</f>
        <v>0</v>
      </c>
      <c r="AE295" s="8">
        <f>IF(მონაცემები!$I295&lt;&gt;"არ დაწყებულა",((AE$1&gt;მონაცემები!$I295)*OR(მონაცემები!$AF295&gt;AE$1,მონაცემები!$AF295="")*((AE$1-მონაცემები!$I295)/365)),0)</f>
        <v>0</v>
      </c>
      <c r="AF295" s="8">
        <f>IF(მონაცემები!$I295&lt;&gt;"არ დაწყებულა",((AF$1&gt;მონაცემები!$I295)*OR(მონაცემები!$AF295&gt;AF$1,მონაცემები!$AF295="")*((AF$1-მონაცემები!$I295)/365)),0)</f>
        <v>0</v>
      </c>
      <c r="AG295" s="8">
        <f>IF(მონაცემები!$I295&lt;&gt;"არ დაწყებულა",((AG$1&gt;მონაცემები!$I295)*OR(მონაცემები!$AF295&gt;AG$1,მონაცემები!$AF295="")*((AG$1-მონაცემები!$I295)/365)),0)</f>
        <v>0</v>
      </c>
      <c r="AH295" s="8">
        <f>IF(მონაცემები!$I295&lt;&gt;"არ დაწყებულა",((AH$1&gt;მონაცემები!$I295)*OR(მონაცემები!$AF295&gt;AH$1,მონაცემები!$AF295="")*((AH$1-მონაცემები!$I295)/365)),0)</f>
        <v>0</v>
      </c>
      <c r="AI295" s="8">
        <f>IF(მონაცემები!$I295&lt;&gt;"არ დაწყებულა",((AI$1&gt;მონაცემები!$I295)*OR(მონაცემები!$AF295&gt;AI$1,მონაცემები!$AF295="")*((AI$1-მონაცემები!$I295)/365)),0)</f>
        <v>0</v>
      </c>
      <c r="AJ295" s="8">
        <f>IF(მონაცემები!$I295&lt;&gt;"არ დაწყებულა",((AJ$1&gt;მონაცემები!$I295)*OR(მონაცემები!$AF295&gt;AJ$1,მონაცემები!$AF295="")*((AJ$1-მონაცემები!$I295)/365)),0)</f>
        <v>0</v>
      </c>
      <c r="AK295" s="8">
        <f>IF(მონაცემები!$I295&lt;&gt;"არ დაწყებულა",((AK$1&gt;მონაცემები!$I295)*OR(მონაცემები!$AF295&gt;AK$1,მონაცემები!$AF295="")*((AK$1-მონაცემები!$I295)/365)),0)</f>
        <v>0</v>
      </c>
      <c r="AL295" s="8">
        <f>IF(მონაცემები!$I295&lt;&gt;"არ დაწყებულა",((AL$1&gt;მონაცემები!$I295)*OR(მონაცემები!$AF295&gt;AL$1,მონაცემები!$AF295="")*((AL$1-მონაცემები!$I295)/365)),0)</f>
        <v>0</v>
      </c>
      <c r="AM295" s="8">
        <f>IF(მონაცემები!$I295&lt;&gt;"არ დაწყებულა",((AM$1&gt;მონაცემები!$I295)*OR(მონაცემები!$AF295&gt;AM$1,მონაცემები!$AF295="")*((AM$1-მონაცემები!$I295)/365)),0)</f>
        <v>0</v>
      </c>
      <c r="AN295" s="8">
        <f>IF(მონაცემები!$I295&lt;&gt;"არ დაწყებულა",((AN$1&gt;მონაცემები!$I295)*OR(მონაცემები!$AF295&gt;AN$1,მონაცემები!$AF295="")*((AN$1-მონაცემები!$I295)/365)),0)</f>
        <v>0</v>
      </c>
      <c r="AO295" s="8">
        <f>IF(მონაცემები!$I295&lt;&gt;"არ დაწყებულა",((AO$1&gt;მონაცემები!$I295)*OR(მონაცემები!$AF295&gt;AO$1,მონაცემები!$AF295="")*((AO$1-მონაცემები!$I295)/365)),0)</f>
        <v>0</v>
      </c>
      <c r="AP295" s="8">
        <f>IF(მონაცემები!$I295&lt;&gt;"არ დაწყებულა",((AP$1&gt;მონაცემები!$I295)*OR(მონაცემები!$AF295&gt;AP$1,მონაცემები!$AF295="")*((AP$1-მონაცემები!$I295)/365)),0)</f>
        <v>0</v>
      </c>
      <c r="AQ295" s="8">
        <f>IF(მონაცემები!$I295&lt;&gt;"არ დაწყებულა",((AQ$1&gt;მონაცემები!$I295)*OR(მონაცემები!$AF295&gt;AQ$1,მონაცემები!$AF295="")*((AQ$1-მონაცემები!$I295)/365)),0)</f>
        <v>0</v>
      </c>
      <c r="AR295" s="8">
        <f>IF(მონაცემები!$I295&lt;&gt;"არ დაწყებულა",((AR$1&gt;მონაცემები!$I295)*OR(მონაცემები!$AF295&gt;AR$1,მონაცემები!$AF295="")*((AR$1-მონაცემები!$I295)/365)),0)</f>
        <v>0</v>
      </c>
      <c r="AS295" s="8">
        <f>IF(მონაცემები!$I295&lt;&gt;"არ დაწყებულა",((AS$1&gt;მონაცემები!$I295)*OR(მონაცემები!$AF295&gt;AS$1,მონაცემები!$AF295="")*((AS$1-მონაცემები!$I295)/365)),0)</f>
        <v>0</v>
      </c>
      <c r="AT295" s="8">
        <f>IF(მონაცემები!$I295&lt;&gt;"არ დაწყებულა",((AT$1&gt;მონაცემები!$I295)*OR(მონაცემები!$AF295&gt;AT$1,მონაცემები!$AF295="")*((AT$1-მონაცემები!$I295)/365)),0)</f>
        <v>0</v>
      </c>
      <c r="AU295" s="8">
        <f>IF(მონაცემები!$I295&lt;&gt;"არ დაწყებულა",((AU$1&gt;მონაცემები!$I295)*OR(მონაცემები!$AF295&gt;AU$1,მონაცემები!$AF295="")*((AU$1-მონაცემები!$I295)/365)),0)</f>
        <v>0</v>
      </c>
      <c r="AV295" s="8">
        <f>IF(მონაცემები!$I295&lt;&gt;"არ დაწყებულა",((AV$1&gt;მონაცემები!$I295)*OR(მონაცემები!$AF295&gt;AV$1,მონაცემები!$AF295="")*((AV$1-მონაცემები!$I295)/365)),0)</f>
        <v>0</v>
      </c>
      <c r="AW295" s="8">
        <f>IF(მონაცემები!$I295&lt;&gt;"არ დაწყებულა",((AW$1&gt;მონაცემები!$I295)*OR(მონაცემები!$AF295&gt;AW$1,მონაცემები!$AF295="")*((AW$1-მონაცემები!$I295)/365)),0)</f>
        <v>0</v>
      </c>
      <c r="AX295" s="8">
        <f>IF(მონაცემები!$I295&lt;&gt;"არ დაწყებულა",((AX$1&gt;მონაცემები!$I295)*OR(მონაცემები!$AF295&gt;AX$1,მონაცემები!$AF295="")*((AX$1-მონაცემები!$I295)/365)),0)</f>
        <v>0</v>
      </c>
      <c r="AY295" s="8">
        <f>IF(მონაცემები!$I295&lt;&gt;"არ დაწყებულა",((AY$1&gt;მონაცემები!$I295)*OR(მონაცემები!$AF295&gt;AY$1,მონაცემები!$AF295="")*((AY$1-მონაცემები!$I295)/365)),0)</f>
        <v>0</v>
      </c>
      <c r="AZ295" s="8">
        <f>IF(მონაცემები!$I295&lt;&gt;"არ დაწყებულა",((AZ$1&gt;მონაცემები!$I295)*OR(მონაცემები!$AF295&gt;AZ$1,მონაცემები!$AF295="")*((AZ$1-მონაცემები!$I295)/365)),0)</f>
        <v>0</v>
      </c>
      <c r="BA295" s="8">
        <f>IF(მონაცემები!$I295&lt;&gt;"არ დაწყებულა",((BA$1&gt;მონაცემები!$I295)*OR(მონაცემები!$AF295&gt;BA$1,მონაცემები!$AF295="")*((BA$1-მონაცემები!$I295)/365)),0)</f>
        <v>0</v>
      </c>
      <c r="BB295" s="8">
        <f>IF(მონაცემები!$I295&lt;&gt;"არ დაწყებულა",((BB$1&gt;მონაცემები!$I295)*OR(მონაცემები!$AF295&gt;BB$1,მონაცემები!$AF295="")*((BB$1-მონაცემები!$I295)/365)),0)</f>
        <v>0</v>
      </c>
      <c r="BC295" s="8">
        <f>IF(მონაცემები!$I295&lt;&gt;"არ დაწყებულა",((BC$1&gt;მონაცემები!$I295)*OR(მონაცემები!$AF295&gt;BC$1,მონაცემები!$AF295="")*((BC$1-მონაცემები!$I295)/365)),0)</f>
        <v>0</v>
      </c>
      <c r="BD295" s="8">
        <f>IF(მონაცემები!$I295&lt;&gt;"არ დაწყებულა",((BD$1&gt;მონაცემები!$I295)*OR(მონაცემები!$AF295&gt;BD$1,მონაცემები!$AF295="")*((BD$1-მონაცემები!$I295)/365)),0)</f>
        <v>0</v>
      </c>
    </row>
    <row r="296" spans="1:56">
      <c r="B296" s="8">
        <f>IF(მონაცემები!$I296&lt;&gt;"არ დაწყებულა",((B$1&gt;მონაცემები!$I296)*OR(მონაცემები!$AF296&gt;B$1,მონაცემები!$AF296="")*((B$1-მონაცემები!$I296)/365)),0)</f>
        <v>0</v>
      </c>
      <c r="C296" s="8">
        <f>IF(მონაცემები!$I296&lt;&gt;"არ დაწყებულა",((C$1&gt;მონაცემები!$I296)*OR(მონაცემები!$AF296&gt;C$1,მონაცემები!$AF296="")*((C$1-მონაცემები!$I296)/365)),0)</f>
        <v>0</v>
      </c>
      <c r="D296" s="8">
        <f>IF(მონაცემები!$I296&lt;&gt;"არ დაწყებულა",((D$1&gt;მონაცემები!$I296)*OR(მონაცემები!$AF296&gt;D$1,მონაცემები!$AF296="")*((D$1-მონაცემები!$I296)/365)),0)</f>
        <v>0</v>
      </c>
      <c r="E296" s="8">
        <f>IF(მონაცემები!$I296&lt;&gt;"არ დაწყებულა",((E$1&gt;მონაცემები!$I296)*OR(მონაცემები!$AF296&gt;E$1,მონაცემები!$AF296="")*((E$1-მონაცემები!$I296)/365)),0)</f>
        <v>0</v>
      </c>
      <c r="F296" s="8">
        <f>IF(მონაცემები!$I296&lt;&gt;"არ დაწყებულა",((F$1&gt;მონაცემები!$I296)*OR(მონაცემები!$AF296&gt;F$1,მონაცემები!$AF296="")*((F$1-მონაცემები!$I296)/365)),0)</f>
        <v>0</v>
      </c>
      <c r="G296" s="8">
        <f>IF(მონაცემები!$I296&lt;&gt;"არ დაწყებულა",((G$1&gt;მონაცემები!$I296)*OR(მონაცემები!$AF296&gt;G$1,მონაცემები!$AF296="")*((G$1-მონაცემები!$I296)/365)),0)</f>
        <v>0</v>
      </c>
      <c r="H296" s="8">
        <f>IF(მონაცემები!$I296&lt;&gt;"არ დაწყებულა",((H$1&gt;მონაცემები!$I296)*OR(მონაცემები!$AF296&gt;H$1,მონაცემები!$AF296="")*((H$1-მონაცემები!$I296)/365)),0)</f>
        <v>0</v>
      </c>
      <c r="I296" s="8">
        <f>IF(მონაცემები!$I296&lt;&gt;"არ დაწყებულა",((I$1&gt;მონაცემები!$I296)*OR(მონაცემები!$AF296&gt;I$1,მონაცემები!$AF296="")*((I$1-მონაცემები!$I296)/365)),0)</f>
        <v>0</v>
      </c>
      <c r="J296" s="8">
        <f>IF(მონაცემები!$I296&lt;&gt;"არ დაწყებულა",((J$1&gt;მონაცემები!$I296)*OR(მონაცემები!$AF296&gt;J$1,მონაცემები!$AF296="")*((J$1-მონაცემები!$I296)/365)),0)</f>
        <v>0</v>
      </c>
      <c r="K296" s="8">
        <f>IF(მონაცემები!$I296&lt;&gt;"არ დაწყებულა",((K$1&gt;მონაცემები!$I296)*OR(მონაცემები!$AF296&gt;K$1,მონაცემები!$AF296="")*((K$1-მონაცემები!$I296)/365)),0)</f>
        <v>0</v>
      </c>
      <c r="L296" s="8">
        <f>IF(მონაცემები!$I296&lt;&gt;"არ დაწყებულა",((L$1&gt;მონაცემები!$I296)*OR(მონაცემები!$AF296&gt;L$1,მონაცემები!$AF296="")*((L$1-მონაცემები!$I296)/365)),0)</f>
        <v>0</v>
      </c>
      <c r="M296" s="8">
        <f>IF(მონაცემები!$I296&lt;&gt;"არ დაწყებულა",((M$1&gt;მონაცემები!$I296)*OR(მონაცემები!$AF296&gt;M$1,მონაცემები!$AF296="")*((M$1-მონაცემები!$I296)/365)),0)</f>
        <v>0</v>
      </c>
      <c r="N296" s="8">
        <f>IF(მონაცემები!$I296&lt;&gt;"არ დაწყებულა",((N$1&gt;მონაცემები!$I296)*OR(მონაცემები!$AF296&gt;N$1,მონაცემები!$AF296="")*((N$1-მონაცემები!$I296)/365)),0)</f>
        <v>0</v>
      </c>
      <c r="O296" s="8">
        <f>IF(მონაცემები!$I296&lt;&gt;"არ დაწყებულა",((O$1&gt;მონაცემები!$I296)*OR(მონაცემები!$AF296&gt;O$1,მონაცემები!$AF296="")*((O$1-მონაცემები!$I296)/365)),0)</f>
        <v>0</v>
      </c>
      <c r="P296" s="8">
        <f>IF(მონაცემები!$I296&lt;&gt;"არ დაწყებულა",((P$1&gt;მონაცემები!$I296)*OR(მონაცემები!$AF296&gt;P$1,მონაცემები!$AF296="")*((P$1-მონაცემები!$I296)/365)),0)</f>
        <v>0</v>
      </c>
      <c r="Q296" s="8">
        <f>IF(მონაცემები!$I296&lt;&gt;"არ დაწყებულა",((Q$1&gt;მონაცემები!$I296)*OR(მონაცემები!$AF296&gt;Q$1,მონაცემები!$AF296="")*((Q$1-მონაცემები!$I296)/365)),0)</f>
        <v>0</v>
      </c>
      <c r="R296" s="8">
        <f>IF(მონაცემები!$I296&lt;&gt;"არ დაწყებულა",((R$1&gt;მონაცემები!$I296)*OR(მონაცემები!$AF296&gt;R$1,მონაცემები!$AF296="")*((R$1-მონაცემები!$I296)/365)),0)</f>
        <v>0</v>
      </c>
      <c r="S296" s="8">
        <f>IF(მონაცემები!$I296&lt;&gt;"არ დაწყებულა",((S$1&gt;მონაცემები!$I296)*OR(მონაცემები!$AF296&gt;S$1,მონაცემები!$AF296="")*((S$1-მონაცემები!$I296)/365)),0)</f>
        <v>0</v>
      </c>
      <c r="T296" s="8">
        <f>IF(მონაცემები!$I296&lt;&gt;"არ დაწყებულა",((T$1&gt;მონაცემები!$I296)*OR(მონაცემები!$AF296&gt;T$1,მონაცემები!$AF296="")*((T$1-მონაცემები!$I296)/365)),0)</f>
        <v>0</v>
      </c>
      <c r="U296" s="8">
        <f>IF(მონაცემები!$I296&lt;&gt;"არ დაწყებულა",((U$1&gt;მონაცემები!$I296)*OR(მონაცემები!$AF296&gt;U$1,მონაცემები!$AF296="")*((U$1-მონაცემები!$I296)/365)),0)</f>
        <v>0</v>
      </c>
      <c r="V296" s="8">
        <f>IF(მონაცემები!$I296&lt;&gt;"არ დაწყებულა",((V$1&gt;მონაცემები!$I296)*OR(მონაცემები!$AF296&gt;V$1,მონაცემები!$AF296="")*((V$1-მონაცემები!$I296)/365)),0)</f>
        <v>0</v>
      </c>
      <c r="W296" s="8">
        <f>IF(მონაცემები!$I296&lt;&gt;"არ დაწყებულა",((W$1&gt;მონაცემები!$I296)*OR(მონაცემები!$AF296&gt;W$1,მონაცემები!$AF296="")*((W$1-მონაცემები!$I296)/365)),0)</f>
        <v>0</v>
      </c>
      <c r="X296" s="8">
        <f>IF(მონაცემები!$I296&lt;&gt;"არ დაწყებულა",((X$1&gt;მონაცემები!$I296)*OR(მონაცემები!$AF296&gt;X$1,მონაცემები!$AF296="")*((X$1-მონაცემები!$I296)/365)),0)</f>
        <v>0</v>
      </c>
      <c r="Y296" s="8">
        <f>IF(მონაცემები!$I296&lt;&gt;"არ დაწყებულა",((Y$1&gt;მონაცემები!$I296)*OR(მონაცემები!$AF296&gt;Y$1,მონაცემები!$AF296="")*((Y$1-მონაცემები!$I296)/365)),0)</f>
        <v>0</v>
      </c>
      <c r="Z296" s="8">
        <f>IF(მონაცემები!$I296&lt;&gt;"არ დაწყებულა",((Z$1&gt;მონაცემები!$I296)*OR(მონაცემები!$AF296&gt;Z$1,მონაცემები!$AF296="")*((Z$1-მონაცემები!$I296)/365)),0)</f>
        <v>0</v>
      </c>
      <c r="AA296" s="8">
        <f>IF(მონაცემები!$I296&lt;&gt;"არ დაწყებულა",((AA$1&gt;მონაცემები!$I296)*OR(მონაცემები!$AF296&gt;AA$1,მონაცემები!$AF296="")*((AA$1-მონაცემები!$I296)/365)),0)</f>
        <v>0</v>
      </c>
      <c r="AB296" s="8">
        <f>IF(მონაცემები!$I296&lt;&gt;"არ დაწყებულა",((AB$1&gt;მონაცემები!$I296)*OR(მონაცემები!$AF296&gt;AB$1,მონაცემები!$AF296="")*((AB$1-მონაცემები!$I296)/365)),0)</f>
        <v>0</v>
      </c>
      <c r="AC296" s="8">
        <f>IF(მონაცემები!$I296&lt;&gt;"არ დაწყებულა",((AC$1&gt;მონაცემები!$I296)*OR(მონაცემები!$AF296&gt;AC$1,მონაცემები!$AF296="")*((AC$1-მონაცემები!$I296)/365)),0)</f>
        <v>0</v>
      </c>
      <c r="AD296" s="8">
        <f>IF(მონაცემები!$I296&lt;&gt;"არ დაწყებულა",((AD$1&gt;მონაცემები!$I296)*OR(მონაცემები!$AF296&gt;AD$1,მონაცემები!$AF296="")*((AD$1-მონაცემები!$I296)/365)),0)</f>
        <v>0</v>
      </c>
      <c r="AE296" s="8">
        <f>IF(მონაცემები!$I296&lt;&gt;"არ დაწყებულა",((AE$1&gt;მონაცემები!$I296)*OR(მონაცემები!$AF296&gt;AE$1,მონაცემები!$AF296="")*((AE$1-მონაცემები!$I296)/365)),0)</f>
        <v>0</v>
      </c>
      <c r="AF296" s="8">
        <f>IF(მონაცემები!$I296&lt;&gt;"არ დაწყებულა",((AF$1&gt;მონაცემები!$I296)*OR(მონაცემები!$AF296&gt;AF$1,მონაცემები!$AF296="")*((AF$1-მონაცემები!$I296)/365)),0)</f>
        <v>0</v>
      </c>
      <c r="AG296" s="8">
        <f>IF(მონაცემები!$I296&lt;&gt;"არ დაწყებულა",((AG$1&gt;მონაცემები!$I296)*OR(მონაცემები!$AF296&gt;AG$1,მონაცემები!$AF296="")*((AG$1-მონაცემები!$I296)/365)),0)</f>
        <v>0</v>
      </c>
      <c r="AH296" s="8">
        <f>IF(მონაცემები!$I296&lt;&gt;"არ დაწყებულა",((AH$1&gt;მონაცემები!$I296)*OR(მონაცემები!$AF296&gt;AH$1,მონაცემები!$AF296="")*((AH$1-მონაცემები!$I296)/365)),0)</f>
        <v>0</v>
      </c>
      <c r="AI296" s="8">
        <f>IF(მონაცემები!$I296&lt;&gt;"არ დაწყებულა",((AI$1&gt;მონაცემები!$I296)*OR(მონაცემები!$AF296&gt;AI$1,მონაცემები!$AF296="")*((AI$1-მონაცემები!$I296)/365)),0)</f>
        <v>0</v>
      </c>
      <c r="AJ296" s="8">
        <f>IF(მონაცემები!$I296&lt;&gt;"არ დაწყებულა",((AJ$1&gt;მონაცემები!$I296)*OR(მონაცემები!$AF296&gt;AJ$1,მონაცემები!$AF296="")*((AJ$1-მონაცემები!$I296)/365)),0)</f>
        <v>0</v>
      </c>
      <c r="AK296" s="8">
        <f>IF(მონაცემები!$I296&lt;&gt;"არ დაწყებულა",((AK$1&gt;მონაცემები!$I296)*OR(მონაცემები!$AF296&gt;AK$1,მონაცემები!$AF296="")*((AK$1-მონაცემები!$I296)/365)),0)</f>
        <v>0</v>
      </c>
      <c r="AL296" s="8">
        <f>IF(მონაცემები!$I296&lt;&gt;"არ დაწყებულა",((AL$1&gt;მონაცემები!$I296)*OR(მონაცემები!$AF296&gt;AL$1,მონაცემები!$AF296="")*((AL$1-მონაცემები!$I296)/365)),0)</f>
        <v>0</v>
      </c>
      <c r="AM296" s="8">
        <f>IF(მონაცემები!$I296&lt;&gt;"არ დაწყებულა",((AM$1&gt;მონაცემები!$I296)*OR(მონაცემები!$AF296&gt;AM$1,მონაცემები!$AF296="")*((AM$1-მონაცემები!$I296)/365)),0)</f>
        <v>0</v>
      </c>
      <c r="AN296" s="8">
        <f>IF(მონაცემები!$I296&lt;&gt;"არ დაწყებულა",((AN$1&gt;მონაცემები!$I296)*OR(მონაცემები!$AF296&gt;AN$1,მონაცემები!$AF296="")*((AN$1-მონაცემები!$I296)/365)),0)</f>
        <v>0</v>
      </c>
      <c r="AO296" s="8">
        <f>IF(მონაცემები!$I296&lt;&gt;"არ დაწყებულა",((AO$1&gt;მონაცემები!$I296)*OR(მონაცემები!$AF296&gt;AO$1,მონაცემები!$AF296="")*((AO$1-მონაცემები!$I296)/365)),0)</f>
        <v>0</v>
      </c>
      <c r="AP296" s="8">
        <f>IF(მონაცემები!$I296&lt;&gt;"არ დაწყებულა",((AP$1&gt;მონაცემები!$I296)*OR(მონაცემები!$AF296&gt;AP$1,მონაცემები!$AF296="")*((AP$1-მონაცემები!$I296)/365)),0)</f>
        <v>0</v>
      </c>
      <c r="AQ296" s="8">
        <f>IF(მონაცემები!$I296&lt;&gt;"არ დაწყებულა",((AQ$1&gt;მონაცემები!$I296)*OR(მონაცემები!$AF296&gt;AQ$1,მონაცემები!$AF296="")*((AQ$1-მონაცემები!$I296)/365)),0)</f>
        <v>0</v>
      </c>
      <c r="AR296" s="8">
        <f>IF(მონაცემები!$I296&lt;&gt;"არ დაწყებულა",((AR$1&gt;მონაცემები!$I296)*OR(მონაცემები!$AF296&gt;AR$1,მონაცემები!$AF296="")*((AR$1-მონაცემები!$I296)/365)),0)</f>
        <v>0</v>
      </c>
      <c r="AS296" s="8">
        <f>IF(მონაცემები!$I296&lt;&gt;"არ დაწყებულა",((AS$1&gt;მონაცემები!$I296)*OR(მონაცემები!$AF296&gt;AS$1,მონაცემები!$AF296="")*((AS$1-მონაცემები!$I296)/365)),0)</f>
        <v>0</v>
      </c>
      <c r="AT296" s="8">
        <f>IF(მონაცემები!$I296&lt;&gt;"არ დაწყებულა",((AT$1&gt;მონაცემები!$I296)*OR(მონაცემები!$AF296&gt;AT$1,მონაცემები!$AF296="")*((AT$1-მონაცემები!$I296)/365)),0)</f>
        <v>0</v>
      </c>
      <c r="AU296" s="8">
        <f>IF(მონაცემები!$I296&lt;&gt;"არ დაწყებულა",((AU$1&gt;მონაცემები!$I296)*OR(მონაცემები!$AF296&gt;AU$1,მონაცემები!$AF296="")*((AU$1-მონაცემები!$I296)/365)),0)</f>
        <v>0</v>
      </c>
      <c r="AV296" s="8">
        <f>IF(მონაცემები!$I296&lt;&gt;"არ დაწყებულა",((AV$1&gt;მონაცემები!$I296)*OR(მონაცემები!$AF296&gt;AV$1,მონაცემები!$AF296="")*((AV$1-მონაცემები!$I296)/365)),0)</f>
        <v>0</v>
      </c>
      <c r="AW296" s="8">
        <f>IF(მონაცემები!$I296&lt;&gt;"არ დაწყებულა",((AW$1&gt;მონაცემები!$I296)*OR(მონაცემები!$AF296&gt;AW$1,მონაცემები!$AF296="")*((AW$1-მონაცემები!$I296)/365)),0)</f>
        <v>0</v>
      </c>
      <c r="AX296" s="8">
        <f>IF(მონაცემები!$I296&lt;&gt;"არ დაწყებულა",((AX$1&gt;მონაცემები!$I296)*OR(მონაცემები!$AF296&gt;AX$1,მონაცემები!$AF296="")*((AX$1-მონაცემები!$I296)/365)),0)</f>
        <v>0</v>
      </c>
      <c r="AY296" s="8">
        <f>IF(მონაცემები!$I296&lt;&gt;"არ დაწყებულა",((AY$1&gt;მონაცემები!$I296)*OR(მონაცემები!$AF296&gt;AY$1,მონაცემები!$AF296="")*((AY$1-მონაცემები!$I296)/365)),0)</f>
        <v>0</v>
      </c>
      <c r="AZ296" s="8">
        <f>IF(მონაცემები!$I296&lt;&gt;"არ დაწყებულა",((AZ$1&gt;მონაცემები!$I296)*OR(მონაცემები!$AF296&gt;AZ$1,მონაცემები!$AF296="")*((AZ$1-მონაცემები!$I296)/365)),0)</f>
        <v>0</v>
      </c>
      <c r="BA296" s="8">
        <f>IF(მონაცემები!$I296&lt;&gt;"არ დაწყებულა",((BA$1&gt;მონაცემები!$I296)*OR(მონაცემები!$AF296&gt;BA$1,მონაცემები!$AF296="")*((BA$1-მონაცემები!$I296)/365)),0)</f>
        <v>0</v>
      </c>
      <c r="BB296" s="8">
        <f>IF(მონაცემები!$I296&lt;&gt;"არ დაწყებულა",((BB$1&gt;მონაცემები!$I296)*OR(მონაცემები!$AF296&gt;BB$1,მონაცემები!$AF296="")*((BB$1-მონაცემები!$I296)/365)),0)</f>
        <v>0</v>
      </c>
      <c r="BC296" s="8">
        <f>IF(მონაცემები!$I296&lt;&gt;"არ დაწყებულა",((BC$1&gt;მონაცემები!$I296)*OR(მონაცემები!$AF296&gt;BC$1,მონაცემები!$AF296="")*((BC$1-მონაცემები!$I296)/365)),0)</f>
        <v>0</v>
      </c>
      <c r="BD296" s="8">
        <f>IF(მონაცემები!$I296&lt;&gt;"არ დაწყებულა",((BD$1&gt;მონაცემები!$I296)*OR(მონაცემები!$AF296&gt;BD$1,მონაცემები!$AF296="")*((BD$1-მონაცემები!$I296)/365)),0)</f>
        <v>0</v>
      </c>
    </row>
    <row r="297" spans="1:56">
      <c r="B297" s="8">
        <f>IF(მონაცემები!$I297&lt;&gt;"არ დაწყებულა",((B$1&gt;მონაცემები!$I297)*OR(მონაცემები!$AF297&gt;B$1,მონაცემები!$AF297="")*((B$1-მონაცემები!$I297)/365)),0)</f>
        <v>0</v>
      </c>
      <c r="C297" s="8">
        <f>IF(მონაცემები!$I297&lt;&gt;"არ დაწყებულა",((C$1&gt;მონაცემები!$I297)*OR(მონაცემები!$AF297&gt;C$1,მონაცემები!$AF297="")*((C$1-მონაცემები!$I297)/365)),0)</f>
        <v>0</v>
      </c>
      <c r="D297" s="8">
        <f>IF(მონაცემები!$I297&lt;&gt;"არ დაწყებულა",((D$1&gt;მონაცემები!$I297)*OR(მონაცემები!$AF297&gt;D$1,მონაცემები!$AF297="")*((D$1-მონაცემები!$I297)/365)),0)</f>
        <v>0</v>
      </c>
      <c r="E297" s="8">
        <f>IF(მონაცემები!$I297&lt;&gt;"არ დაწყებულა",((E$1&gt;მონაცემები!$I297)*OR(მონაცემები!$AF297&gt;E$1,მონაცემები!$AF297="")*((E$1-მონაცემები!$I297)/365)),0)</f>
        <v>0</v>
      </c>
      <c r="F297" s="8">
        <f>IF(მონაცემები!$I297&lt;&gt;"არ დაწყებულა",((F$1&gt;მონაცემები!$I297)*OR(მონაცემები!$AF297&gt;F$1,მონაცემები!$AF297="")*((F$1-მონაცემები!$I297)/365)),0)</f>
        <v>0</v>
      </c>
      <c r="G297" s="8">
        <f>IF(მონაცემები!$I297&lt;&gt;"არ დაწყებულა",((G$1&gt;მონაცემები!$I297)*OR(მონაცემები!$AF297&gt;G$1,მონაცემები!$AF297="")*((G$1-მონაცემები!$I297)/365)),0)</f>
        <v>0</v>
      </c>
      <c r="H297" s="8">
        <f>IF(მონაცემები!$I297&lt;&gt;"არ დაწყებულა",((H$1&gt;მონაცემები!$I297)*OR(მონაცემები!$AF297&gt;H$1,მონაცემები!$AF297="")*((H$1-მონაცემები!$I297)/365)),0)</f>
        <v>0</v>
      </c>
      <c r="I297" s="8">
        <f>IF(მონაცემები!$I297&lt;&gt;"არ დაწყებულა",((I$1&gt;მონაცემები!$I297)*OR(მონაცემები!$AF297&gt;I$1,მონაცემები!$AF297="")*((I$1-მონაცემები!$I297)/365)),0)</f>
        <v>0</v>
      </c>
      <c r="J297" s="8">
        <f>IF(მონაცემები!$I297&lt;&gt;"არ დაწყებულა",((J$1&gt;მონაცემები!$I297)*OR(მონაცემები!$AF297&gt;J$1,მონაცემები!$AF297="")*((J$1-მონაცემები!$I297)/365)),0)</f>
        <v>0</v>
      </c>
      <c r="K297" s="8">
        <f>IF(მონაცემები!$I297&lt;&gt;"არ დაწყებულა",((K$1&gt;მონაცემები!$I297)*OR(მონაცემები!$AF297&gt;K$1,მონაცემები!$AF297="")*((K$1-მონაცემები!$I297)/365)),0)</f>
        <v>0</v>
      </c>
      <c r="L297" s="8">
        <f>IF(მონაცემები!$I297&lt;&gt;"არ დაწყებულა",((L$1&gt;მონაცემები!$I297)*OR(მონაცემები!$AF297&gt;L$1,მონაცემები!$AF297="")*((L$1-მონაცემები!$I297)/365)),0)</f>
        <v>0</v>
      </c>
      <c r="M297" s="8">
        <f>IF(მონაცემები!$I297&lt;&gt;"არ დაწყებულა",((M$1&gt;მონაცემები!$I297)*OR(მონაცემები!$AF297&gt;M$1,მონაცემები!$AF297="")*((M$1-მონაცემები!$I297)/365)),0)</f>
        <v>0</v>
      </c>
      <c r="N297" s="8">
        <f>IF(მონაცემები!$I297&lt;&gt;"არ დაწყებულა",((N$1&gt;მონაცემები!$I297)*OR(მონაცემები!$AF297&gt;N$1,მონაცემები!$AF297="")*((N$1-მონაცემები!$I297)/365)),0)</f>
        <v>0</v>
      </c>
      <c r="O297" s="8">
        <f>IF(მონაცემები!$I297&lt;&gt;"არ დაწყებულა",((O$1&gt;მონაცემები!$I297)*OR(მონაცემები!$AF297&gt;O$1,მონაცემები!$AF297="")*((O$1-მონაცემები!$I297)/365)),0)</f>
        <v>0</v>
      </c>
      <c r="P297" s="8">
        <f>IF(მონაცემები!$I297&lt;&gt;"არ დაწყებულა",((P$1&gt;მონაცემები!$I297)*OR(მონაცემები!$AF297&gt;P$1,მონაცემები!$AF297="")*((P$1-მონაცემები!$I297)/365)),0)</f>
        <v>0</v>
      </c>
      <c r="Q297" s="8">
        <f>IF(მონაცემები!$I297&lt;&gt;"არ დაწყებულა",((Q$1&gt;მონაცემები!$I297)*OR(მონაცემები!$AF297&gt;Q$1,მონაცემები!$AF297="")*((Q$1-მონაცემები!$I297)/365)),0)</f>
        <v>0</v>
      </c>
      <c r="R297" s="8">
        <f>IF(მონაცემები!$I297&lt;&gt;"არ დაწყებულა",((R$1&gt;მონაცემები!$I297)*OR(მონაცემები!$AF297&gt;R$1,მონაცემები!$AF297="")*((R$1-მონაცემები!$I297)/365)),0)</f>
        <v>0</v>
      </c>
      <c r="S297" s="8">
        <f>IF(მონაცემები!$I297&lt;&gt;"არ დაწყებულა",((S$1&gt;მონაცემები!$I297)*OR(მონაცემები!$AF297&gt;S$1,მონაცემები!$AF297="")*((S$1-მონაცემები!$I297)/365)),0)</f>
        <v>0</v>
      </c>
      <c r="T297" s="8">
        <f>IF(მონაცემები!$I297&lt;&gt;"არ დაწყებულა",((T$1&gt;მონაცემები!$I297)*OR(მონაცემები!$AF297&gt;T$1,მონაცემები!$AF297="")*((T$1-მონაცემები!$I297)/365)),0)</f>
        <v>0</v>
      </c>
      <c r="U297" s="8">
        <f>IF(მონაცემები!$I297&lt;&gt;"არ დაწყებულა",((U$1&gt;მონაცემები!$I297)*OR(მონაცემები!$AF297&gt;U$1,მონაცემები!$AF297="")*((U$1-მონაცემები!$I297)/365)),0)</f>
        <v>0</v>
      </c>
      <c r="V297" s="8">
        <f>IF(მონაცემები!$I297&lt;&gt;"არ დაწყებულა",((V$1&gt;მონაცემები!$I297)*OR(მონაცემები!$AF297&gt;V$1,მონაცემები!$AF297="")*((V$1-მონაცემები!$I297)/365)),0)</f>
        <v>0</v>
      </c>
      <c r="W297" s="8">
        <f>IF(მონაცემები!$I297&lt;&gt;"არ დაწყებულა",((W$1&gt;მონაცემები!$I297)*OR(მონაცემები!$AF297&gt;W$1,მონაცემები!$AF297="")*((W$1-მონაცემები!$I297)/365)),0)</f>
        <v>0</v>
      </c>
      <c r="X297" s="8">
        <f>IF(მონაცემები!$I297&lt;&gt;"არ დაწყებულა",((X$1&gt;მონაცემები!$I297)*OR(მონაცემები!$AF297&gt;X$1,მონაცემები!$AF297="")*((X$1-მონაცემები!$I297)/365)),0)</f>
        <v>0</v>
      </c>
      <c r="Y297" s="8">
        <f>IF(მონაცემები!$I297&lt;&gt;"არ დაწყებულა",((Y$1&gt;მონაცემები!$I297)*OR(მონაცემები!$AF297&gt;Y$1,მონაცემები!$AF297="")*((Y$1-მონაცემები!$I297)/365)),0)</f>
        <v>0</v>
      </c>
      <c r="Z297" s="8">
        <f>IF(მონაცემები!$I297&lt;&gt;"არ დაწყებულა",((Z$1&gt;მონაცემები!$I297)*OR(მონაცემები!$AF297&gt;Z$1,მონაცემები!$AF297="")*((Z$1-მონაცემები!$I297)/365)),0)</f>
        <v>0</v>
      </c>
      <c r="AA297" s="8">
        <f>IF(მონაცემები!$I297&lt;&gt;"არ დაწყებულა",((AA$1&gt;მონაცემები!$I297)*OR(მონაცემები!$AF297&gt;AA$1,მონაცემები!$AF297="")*((AA$1-მონაცემები!$I297)/365)),0)</f>
        <v>0</v>
      </c>
      <c r="AB297" s="8">
        <f>IF(მონაცემები!$I297&lt;&gt;"არ დაწყებულა",((AB$1&gt;მონაცემები!$I297)*OR(მონაცემები!$AF297&gt;AB$1,მონაცემები!$AF297="")*((AB$1-მონაცემები!$I297)/365)),0)</f>
        <v>0</v>
      </c>
      <c r="AC297" s="8">
        <f>IF(მონაცემები!$I297&lt;&gt;"არ დაწყებულა",((AC$1&gt;მონაცემები!$I297)*OR(მონაცემები!$AF297&gt;AC$1,მონაცემები!$AF297="")*((AC$1-მონაცემები!$I297)/365)),0)</f>
        <v>0</v>
      </c>
      <c r="AD297" s="8">
        <f>IF(მონაცემები!$I297&lt;&gt;"არ დაწყებულა",((AD$1&gt;მონაცემები!$I297)*OR(მონაცემები!$AF297&gt;AD$1,მონაცემები!$AF297="")*((AD$1-მონაცემები!$I297)/365)),0)</f>
        <v>0</v>
      </c>
      <c r="AE297" s="8">
        <f>IF(მონაცემები!$I297&lt;&gt;"არ დაწყებულა",((AE$1&gt;მონაცემები!$I297)*OR(მონაცემები!$AF297&gt;AE$1,მონაცემები!$AF297="")*((AE$1-მონაცემები!$I297)/365)),0)</f>
        <v>0</v>
      </c>
      <c r="AF297" s="8">
        <f>IF(მონაცემები!$I297&lt;&gt;"არ დაწყებულა",((AF$1&gt;მონაცემები!$I297)*OR(მონაცემები!$AF297&gt;AF$1,მონაცემები!$AF297="")*((AF$1-მონაცემები!$I297)/365)),0)</f>
        <v>0</v>
      </c>
      <c r="AG297" s="8">
        <f>IF(მონაცემები!$I297&lt;&gt;"არ დაწყებულა",((AG$1&gt;მონაცემები!$I297)*OR(მონაცემები!$AF297&gt;AG$1,მონაცემები!$AF297="")*((AG$1-მონაცემები!$I297)/365)),0)</f>
        <v>0</v>
      </c>
      <c r="AH297" s="8">
        <f>IF(მონაცემები!$I297&lt;&gt;"არ დაწყებულა",((AH$1&gt;მონაცემები!$I297)*OR(მონაცემები!$AF297&gt;AH$1,მონაცემები!$AF297="")*((AH$1-მონაცემები!$I297)/365)),0)</f>
        <v>0</v>
      </c>
      <c r="AI297" s="8">
        <f>IF(მონაცემები!$I297&lt;&gt;"არ დაწყებულა",((AI$1&gt;მონაცემები!$I297)*OR(მონაცემები!$AF297&gt;AI$1,მონაცემები!$AF297="")*((AI$1-მონაცემები!$I297)/365)),0)</f>
        <v>0</v>
      </c>
      <c r="AJ297" s="8">
        <f>IF(მონაცემები!$I297&lt;&gt;"არ დაწყებულა",((AJ$1&gt;მონაცემები!$I297)*OR(მონაცემები!$AF297&gt;AJ$1,მონაცემები!$AF297="")*((AJ$1-მონაცემები!$I297)/365)),0)</f>
        <v>0</v>
      </c>
      <c r="AK297" s="8">
        <f>IF(მონაცემები!$I297&lt;&gt;"არ დაწყებულა",((AK$1&gt;მონაცემები!$I297)*OR(მონაცემები!$AF297&gt;AK$1,მონაცემები!$AF297="")*((AK$1-მონაცემები!$I297)/365)),0)</f>
        <v>0</v>
      </c>
      <c r="AL297" s="8">
        <f>IF(მონაცემები!$I297&lt;&gt;"არ დაწყებულა",((AL$1&gt;მონაცემები!$I297)*OR(მონაცემები!$AF297&gt;AL$1,მონაცემები!$AF297="")*((AL$1-მონაცემები!$I297)/365)),0)</f>
        <v>0</v>
      </c>
      <c r="AM297" s="8">
        <f>IF(მონაცემები!$I297&lt;&gt;"არ დაწყებულა",((AM$1&gt;მონაცემები!$I297)*OR(მონაცემები!$AF297&gt;AM$1,მონაცემები!$AF297="")*((AM$1-მონაცემები!$I297)/365)),0)</f>
        <v>0</v>
      </c>
      <c r="AN297" s="8">
        <f>IF(მონაცემები!$I297&lt;&gt;"არ დაწყებულა",((AN$1&gt;მონაცემები!$I297)*OR(მონაცემები!$AF297&gt;AN$1,მონაცემები!$AF297="")*((AN$1-მონაცემები!$I297)/365)),0)</f>
        <v>0</v>
      </c>
      <c r="AO297" s="8">
        <f>IF(მონაცემები!$I297&lt;&gt;"არ დაწყებულა",((AO$1&gt;მონაცემები!$I297)*OR(მონაცემები!$AF297&gt;AO$1,მონაცემები!$AF297="")*((AO$1-მონაცემები!$I297)/365)),0)</f>
        <v>0</v>
      </c>
      <c r="AP297" s="8">
        <f>IF(მონაცემები!$I297&lt;&gt;"არ დაწყებულა",((AP$1&gt;მონაცემები!$I297)*OR(მონაცემები!$AF297&gt;AP$1,მონაცემები!$AF297="")*((AP$1-მონაცემები!$I297)/365)),0)</f>
        <v>0</v>
      </c>
      <c r="AQ297" s="8">
        <f>IF(მონაცემები!$I297&lt;&gt;"არ დაწყებულა",((AQ$1&gt;მონაცემები!$I297)*OR(მონაცემები!$AF297&gt;AQ$1,მონაცემები!$AF297="")*((AQ$1-მონაცემები!$I297)/365)),0)</f>
        <v>0</v>
      </c>
      <c r="AR297" s="8">
        <f>IF(მონაცემები!$I297&lt;&gt;"არ დაწყებულა",((AR$1&gt;მონაცემები!$I297)*OR(მონაცემები!$AF297&gt;AR$1,მონაცემები!$AF297="")*((AR$1-მონაცემები!$I297)/365)),0)</f>
        <v>0</v>
      </c>
      <c r="AS297" s="8">
        <f>IF(მონაცემები!$I297&lt;&gt;"არ დაწყებულა",((AS$1&gt;მონაცემები!$I297)*OR(მონაცემები!$AF297&gt;AS$1,მონაცემები!$AF297="")*((AS$1-მონაცემები!$I297)/365)),0)</f>
        <v>0</v>
      </c>
      <c r="AT297" s="8">
        <f>IF(მონაცემები!$I297&lt;&gt;"არ დაწყებულა",((AT$1&gt;მონაცემები!$I297)*OR(მონაცემები!$AF297&gt;AT$1,მონაცემები!$AF297="")*((AT$1-მონაცემები!$I297)/365)),0)</f>
        <v>0</v>
      </c>
      <c r="AU297" s="8">
        <f>IF(მონაცემები!$I297&lt;&gt;"არ დაწყებულა",((AU$1&gt;მონაცემები!$I297)*OR(მონაცემები!$AF297&gt;AU$1,მონაცემები!$AF297="")*((AU$1-მონაცემები!$I297)/365)),0)</f>
        <v>0</v>
      </c>
      <c r="AV297" s="8">
        <f>IF(მონაცემები!$I297&lt;&gt;"არ დაწყებულა",((AV$1&gt;მონაცემები!$I297)*OR(მონაცემები!$AF297&gt;AV$1,მონაცემები!$AF297="")*((AV$1-მონაცემები!$I297)/365)),0)</f>
        <v>0</v>
      </c>
      <c r="AW297" s="8">
        <f>IF(მონაცემები!$I297&lt;&gt;"არ დაწყებულა",((AW$1&gt;მონაცემები!$I297)*OR(მონაცემები!$AF297&gt;AW$1,მონაცემები!$AF297="")*((AW$1-მონაცემები!$I297)/365)),0)</f>
        <v>0</v>
      </c>
      <c r="AX297" s="8">
        <f>IF(მონაცემები!$I297&lt;&gt;"არ დაწყებულა",((AX$1&gt;მონაცემები!$I297)*OR(მონაცემები!$AF297&gt;AX$1,მონაცემები!$AF297="")*((AX$1-მონაცემები!$I297)/365)),0)</f>
        <v>0</v>
      </c>
      <c r="AY297" s="8">
        <f>IF(მონაცემები!$I297&lt;&gt;"არ დაწყებულა",((AY$1&gt;მონაცემები!$I297)*OR(მონაცემები!$AF297&gt;AY$1,მონაცემები!$AF297="")*((AY$1-მონაცემები!$I297)/365)),0)</f>
        <v>0</v>
      </c>
      <c r="AZ297" s="8">
        <f>IF(მონაცემები!$I297&lt;&gt;"არ დაწყებულა",((AZ$1&gt;მონაცემები!$I297)*OR(მონაცემები!$AF297&gt;AZ$1,მონაცემები!$AF297="")*((AZ$1-მონაცემები!$I297)/365)),0)</f>
        <v>0</v>
      </c>
      <c r="BA297" s="8">
        <f>IF(მონაცემები!$I297&lt;&gt;"არ დაწყებულა",((BA$1&gt;მონაცემები!$I297)*OR(მონაცემები!$AF297&gt;BA$1,მონაცემები!$AF297="")*((BA$1-მონაცემები!$I297)/365)),0)</f>
        <v>0</v>
      </c>
      <c r="BB297" s="8">
        <f>IF(მონაცემები!$I297&lt;&gt;"არ დაწყებულა",((BB$1&gt;მონაცემები!$I297)*OR(მონაცემები!$AF297&gt;BB$1,მონაცემები!$AF297="")*((BB$1-მონაცემები!$I297)/365)),0)</f>
        <v>0</v>
      </c>
      <c r="BC297" s="8">
        <f>IF(მონაცემები!$I297&lt;&gt;"არ დაწყებულა",((BC$1&gt;მონაცემები!$I297)*OR(მონაცემები!$AF297&gt;BC$1,მონაცემები!$AF297="")*((BC$1-მონაცემები!$I297)/365)),0)</f>
        <v>0</v>
      </c>
      <c r="BD297" s="8">
        <f>IF(მონაცემები!$I297&lt;&gt;"არ დაწყებულა",((BD$1&gt;მონაცემები!$I297)*OR(მონაცემები!$AF297&gt;BD$1,მონაცემები!$AF297="")*((BD$1-მონაცემები!$I297)/365)),0)</f>
        <v>0</v>
      </c>
    </row>
    <row r="298" spans="1:56">
      <c r="B298" s="8">
        <f>IF(მონაცემები!$I298&lt;&gt;"არ დაწყებულა",((B$1&gt;მონაცემები!$I298)*OR(მონაცემები!$AF298&gt;B$1,მონაცემები!$AF298="")*((B$1-მონაცემები!$I298)/365)),0)</f>
        <v>0</v>
      </c>
      <c r="C298" s="8">
        <f>IF(მონაცემები!$I298&lt;&gt;"არ დაწყებულა",((C$1&gt;მონაცემები!$I298)*OR(მონაცემები!$AF298&gt;C$1,მონაცემები!$AF298="")*((C$1-მონაცემები!$I298)/365)),0)</f>
        <v>0</v>
      </c>
      <c r="D298" s="8">
        <f>IF(მონაცემები!$I298&lt;&gt;"არ დაწყებულა",((D$1&gt;მონაცემები!$I298)*OR(მონაცემები!$AF298&gt;D$1,მონაცემები!$AF298="")*((D$1-მონაცემები!$I298)/365)),0)</f>
        <v>0</v>
      </c>
      <c r="E298" s="8">
        <f>IF(მონაცემები!$I298&lt;&gt;"არ დაწყებულა",((E$1&gt;მონაცემები!$I298)*OR(მონაცემები!$AF298&gt;E$1,მონაცემები!$AF298="")*((E$1-მონაცემები!$I298)/365)),0)</f>
        <v>0</v>
      </c>
      <c r="F298" s="8">
        <f>IF(მონაცემები!$I298&lt;&gt;"არ დაწყებულა",((F$1&gt;მონაცემები!$I298)*OR(მონაცემები!$AF298&gt;F$1,მონაცემები!$AF298="")*((F$1-მონაცემები!$I298)/365)),0)</f>
        <v>0</v>
      </c>
      <c r="G298" s="8">
        <f>IF(მონაცემები!$I298&lt;&gt;"არ დაწყებულა",((G$1&gt;მონაცემები!$I298)*OR(მონაცემები!$AF298&gt;G$1,მონაცემები!$AF298="")*((G$1-მონაცემები!$I298)/365)),0)</f>
        <v>0</v>
      </c>
      <c r="H298" s="8">
        <f>IF(მონაცემები!$I298&lt;&gt;"არ დაწყებულა",((H$1&gt;მონაცემები!$I298)*OR(მონაცემები!$AF298&gt;H$1,მონაცემები!$AF298="")*((H$1-მონაცემები!$I298)/365)),0)</f>
        <v>0</v>
      </c>
      <c r="I298" s="8">
        <f>IF(მონაცემები!$I298&lt;&gt;"არ დაწყებულა",((I$1&gt;მონაცემები!$I298)*OR(მონაცემები!$AF298&gt;I$1,მონაცემები!$AF298="")*((I$1-მონაცემები!$I298)/365)),0)</f>
        <v>0</v>
      </c>
      <c r="J298" s="8">
        <f>IF(მონაცემები!$I298&lt;&gt;"არ დაწყებულა",((J$1&gt;მონაცემები!$I298)*OR(მონაცემები!$AF298&gt;J$1,მონაცემები!$AF298="")*((J$1-მონაცემები!$I298)/365)),0)</f>
        <v>0</v>
      </c>
      <c r="K298" s="8">
        <f>IF(მონაცემები!$I298&lt;&gt;"არ დაწყებულა",((K$1&gt;მონაცემები!$I298)*OR(მონაცემები!$AF298&gt;K$1,მონაცემები!$AF298="")*((K$1-მონაცემები!$I298)/365)),0)</f>
        <v>0</v>
      </c>
      <c r="L298" s="8">
        <f>IF(მონაცემები!$I298&lt;&gt;"არ დაწყებულა",((L$1&gt;მონაცემები!$I298)*OR(მონაცემები!$AF298&gt;L$1,მონაცემები!$AF298="")*((L$1-მონაცემები!$I298)/365)),0)</f>
        <v>0</v>
      </c>
      <c r="M298" s="8">
        <f>IF(მონაცემები!$I298&lt;&gt;"არ დაწყებულა",((M$1&gt;მონაცემები!$I298)*OR(მონაცემები!$AF298&gt;M$1,მონაცემები!$AF298="")*((M$1-მონაცემები!$I298)/365)),0)</f>
        <v>0</v>
      </c>
      <c r="N298" s="8">
        <f>IF(მონაცემები!$I298&lt;&gt;"არ დაწყებულა",((N$1&gt;მონაცემები!$I298)*OR(მონაცემები!$AF298&gt;N$1,მონაცემები!$AF298="")*((N$1-მონაცემები!$I298)/365)),0)</f>
        <v>0</v>
      </c>
      <c r="O298" s="8">
        <f>IF(მონაცემები!$I298&lt;&gt;"არ დაწყებულა",((O$1&gt;მონაცემები!$I298)*OR(მონაცემები!$AF298&gt;O$1,მონაცემები!$AF298="")*((O$1-მონაცემები!$I298)/365)),0)</f>
        <v>0</v>
      </c>
      <c r="P298" s="8">
        <f>IF(მონაცემები!$I298&lt;&gt;"არ დაწყებულა",((P$1&gt;მონაცემები!$I298)*OR(მონაცემები!$AF298&gt;P$1,მონაცემები!$AF298="")*((P$1-მონაცემები!$I298)/365)),0)</f>
        <v>0</v>
      </c>
      <c r="Q298" s="8">
        <f>IF(მონაცემები!$I298&lt;&gt;"არ დაწყებულა",((Q$1&gt;მონაცემები!$I298)*OR(მონაცემები!$AF298&gt;Q$1,მონაცემები!$AF298="")*((Q$1-მონაცემები!$I298)/365)),0)</f>
        <v>0</v>
      </c>
      <c r="R298" s="8">
        <f>IF(მონაცემები!$I298&lt;&gt;"არ დაწყებულა",((R$1&gt;მონაცემები!$I298)*OR(მონაცემები!$AF298&gt;R$1,მონაცემები!$AF298="")*((R$1-მონაცემები!$I298)/365)),0)</f>
        <v>0</v>
      </c>
      <c r="S298" s="8">
        <f>IF(მონაცემები!$I298&lt;&gt;"არ დაწყებულა",((S$1&gt;მონაცემები!$I298)*OR(მონაცემები!$AF298&gt;S$1,მონაცემები!$AF298="")*((S$1-მონაცემები!$I298)/365)),0)</f>
        <v>0</v>
      </c>
      <c r="T298" s="8">
        <f>IF(მონაცემები!$I298&lt;&gt;"არ დაწყებულა",((T$1&gt;მონაცემები!$I298)*OR(მონაცემები!$AF298&gt;T$1,მონაცემები!$AF298="")*((T$1-მონაცემები!$I298)/365)),0)</f>
        <v>0</v>
      </c>
      <c r="U298" s="8">
        <f>IF(მონაცემები!$I298&lt;&gt;"არ დაწყებულა",((U$1&gt;მონაცემები!$I298)*OR(მონაცემები!$AF298&gt;U$1,მონაცემები!$AF298="")*((U$1-მონაცემები!$I298)/365)),0)</f>
        <v>0</v>
      </c>
      <c r="V298" s="8">
        <f>IF(მონაცემები!$I298&lt;&gt;"არ დაწყებულა",((V$1&gt;მონაცემები!$I298)*OR(მონაცემები!$AF298&gt;V$1,მონაცემები!$AF298="")*((V$1-მონაცემები!$I298)/365)),0)</f>
        <v>0</v>
      </c>
      <c r="W298" s="8">
        <f>IF(მონაცემები!$I298&lt;&gt;"არ დაწყებულა",((W$1&gt;მონაცემები!$I298)*OR(მონაცემები!$AF298&gt;W$1,მონაცემები!$AF298="")*((W$1-მონაცემები!$I298)/365)),0)</f>
        <v>0</v>
      </c>
      <c r="X298" s="8">
        <f>IF(მონაცემები!$I298&lt;&gt;"არ დაწყებულა",((X$1&gt;მონაცემები!$I298)*OR(მონაცემები!$AF298&gt;X$1,მონაცემები!$AF298="")*((X$1-მონაცემები!$I298)/365)),0)</f>
        <v>0</v>
      </c>
      <c r="Y298" s="8">
        <f>IF(მონაცემები!$I298&lt;&gt;"არ დაწყებულა",((Y$1&gt;მონაცემები!$I298)*OR(მონაცემები!$AF298&gt;Y$1,მონაცემები!$AF298="")*((Y$1-მონაცემები!$I298)/365)),0)</f>
        <v>0</v>
      </c>
      <c r="Z298" s="8">
        <f>IF(მონაცემები!$I298&lt;&gt;"არ დაწყებულა",((Z$1&gt;მონაცემები!$I298)*OR(მონაცემები!$AF298&gt;Z$1,მონაცემები!$AF298="")*((Z$1-მონაცემები!$I298)/365)),0)</f>
        <v>0</v>
      </c>
      <c r="AA298" s="8">
        <f>IF(მონაცემები!$I298&lt;&gt;"არ დაწყებულა",((AA$1&gt;მონაცემები!$I298)*OR(მონაცემები!$AF298&gt;AA$1,მონაცემები!$AF298="")*((AA$1-მონაცემები!$I298)/365)),0)</f>
        <v>0</v>
      </c>
      <c r="AB298" s="8">
        <f>IF(მონაცემები!$I298&lt;&gt;"არ დაწყებულა",((AB$1&gt;მონაცემები!$I298)*OR(მონაცემები!$AF298&gt;AB$1,მონაცემები!$AF298="")*((AB$1-მონაცემები!$I298)/365)),0)</f>
        <v>0</v>
      </c>
      <c r="AC298" s="8">
        <f>IF(მონაცემები!$I298&lt;&gt;"არ დაწყებულა",((AC$1&gt;მონაცემები!$I298)*OR(მონაცემები!$AF298&gt;AC$1,მონაცემები!$AF298="")*((AC$1-მონაცემები!$I298)/365)),0)</f>
        <v>0</v>
      </c>
      <c r="AD298" s="8">
        <f>IF(მონაცემები!$I298&lt;&gt;"არ დაწყებულა",((AD$1&gt;მონაცემები!$I298)*OR(მონაცემები!$AF298&gt;AD$1,მონაცემები!$AF298="")*((AD$1-მონაცემები!$I298)/365)),0)</f>
        <v>0</v>
      </c>
      <c r="AE298" s="8">
        <f>IF(მონაცემები!$I298&lt;&gt;"არ დაწყებულა",((AE$1&gt;მონაცემები!$I298)*OR(მონაცემები!$AF298&gt;AE$1,მონაცემები!$AF298="")*((AE$1-მონაცემები!$I298)/365)),0)</f>
        <v>0</v>
      </c>
      <c r="AF298" s="8">
        <f>IF(მონაცემები!$I298&lt;&gt;"არ დაწყებულა",((AF$1&gt;მონაცემები!$I298)*OR(მონაცემები!$AF298&gt;AF$1,მონაცემები!$AF298="")*((AF$1-მონაცემები!$I298)/365)),0)</f>
        <v>0</v>
      </c>
      <c r="AG298" s="8">
        <f>IF(მონაცემები!$I298&lt;&gt;"არ დაწყებულა",((AG$1&gt;მონაცემები!$I298)*OR(მონაცემები!$AF298&gt;AG$1,მონაცემები!$AF298="")*((AG$1-მონაცემები!$I298)/365)),0)</f>
        <v>0</v>
      </c>
      <c r="AH298" s="8">
        <f>IF(მონაცემები!$I298&lt;&gt;"არ დაწყებულა",((AH$1&gt;მონაცემები!$I298)*OR(მონაცემები!$AF298&gt;AH$1,მონაცემები!$AF298="")*((AH$1-მონაცემები!$I298)/365)),0)</f>
        <v>0</v>
      </c>
      <c r="AI298" s="8">
        <f>IF(მონაცემები!$I298&lt;&gt;"არ დაწყებულა",((AI$1&gt;მონაცემები!$I298)*OR(მონაცემები!$AF298&gt;AI$1,მონაცემები!$AF298="")*((AI$1-მონაცემები!$I298)/365)),0)</f>
        <v>0</v>
      </c>
      <c r="AJ298" s="8">
        <f>IF(მონაცემები!$I298&lt;&gt;"არ დაწყებულა",((AJ$1&gt;მონაცემები!$I298)*OR(მონაცემები!$AF298&gt;AJ$1,მონაცემები!$AF298="")*((AJ$1-მონაცემები!$I298)/365)),0)</f>
        <v>0</v>
      </c>
      <c r="AK298" s="8">
        <f>IF(მონაცემები!$I298&lt;&gt;"არ დაწყებულა",((AK$1&gt;მონაცემები!$I298)*OR(მონაცემები!$AF298&gt;AK$1,მონაცემები!$AF298="")*((AK$1-მონაცემები!$I298)/365)),0)</f>
        <v>0</v>
      </c>
      <c r="AL298" s="8">
        <f>IF(მონაცემები!$I298&lt;&gt;"არ დაწყებულა",((AL$1&gt;მონაცემები!$I298)*OR(მონაცემები!$AF298&gt;AL$1,მონაცემები!$AF298="")*((AL$1-მონაცემები!$I298)/365)),0)</f>
        <v>0</v>
      </c>
      <c r="AM298" s="8">
        <f>IF(მონაცემები!$I298&lt;&gt;"არ დაწყებულა",((AM$1&gt;მონაცემები!$I298)*OR(მონაცემები!$AF298&gt;AM$1,მონაცემები!$AF298="")*((AM$1-მონაცემები!$I298)/365)),0)</f>
        <v>0</v>
      </c>
      <c r="AN298" s="8">
        <f>IF(მონაცემები!$I298&lt;&gt;"არ დაწყებულა",((AN$1&gt;მონაცემები!$I298)*OR(მონაცემები!$AF298&gt;AN$1,მონაცემები!$AF298="")*((AN$1-მონაცემები!$I298)/365)),0)</f>
        <v>0</v>
      </c>
      <c r="AO298" s="8">
        <f>IF(მონაცემები!$I298&lt;&gt;"არ დაწყებულა",((AO$1&gt;მონაცემები!$I298)*OR(მონაცემები!$AF298&gt;AO$1,მონაცემები!$AF298="")*((AO$1-მონაცემები!$I298)/365)),0)</f>
        <v>0</v>
      </c>
      <c r="AP298" s="8">
        <f>IF(მონაცემები!$I298&lt;&gt;"არ დაწყებულა",((AP$1&gt;მონაცემები!$I298)*OR(მონაცემები!$AF298&gt;AP$1,მონაცემები!$AF298="")*((AP$1-მონაცემები!$I298)/365)),0)</f>
        <v>0</v>
      </c>
      <c r="AQ298" s="8">
        <f>IF(მონაცემები!$I298&lt;&gt;"არ დაწყებულა",((AQ$1&gt;მონაცემები!$I298)*OR(მონაცემები!$AF298&gt;AQ$1,მონაცემები!$AF298="")*((AQ$1-მონაცემები!$I298)/365)),0)</f>
        <v>0</v>
      </c>
      <c r="AR298" s="8">
        <f>IF(მონაცემები!$I298&lt;&gt;"არ დაწყებულა",((AR$1&gt;მონაცემები!$I298)*OR(მონაცემები!$AF298&gt;AR$1,მონაცემები!$AF298="")*((AR$1-მონაცემები!$I298)/365)),0)</f>
        <v>0</v>
      </c>
      <c r="AS298" s="8">
        <f>IF(მონაცემები!$I298&lt;&gt;"არ დაწყებულა",((AS$1&gt;მონაცემები!$I298)*OR(მონაცემები!$AF298&gt;AS$1,მონაცემები!$AF298="")*((AS$1-მონაცემები!$I298)/365)),0)</f>
        <v>0</v>
      </c>
      <c r="AT298" s="8">
        <f>IF(მონაცემები!$I298&lt;&gt;"არ დაწყებულა",((AT$1&gt;მონაცემები!$I298)*OR(მონაცემები!$AF298&gt;AT$1,მონაცემები!$AF298="")*((AT$1-მონაცემები!$I298)/365)),0)</f>
        <v>0</v>
      </c>
      <c r="AU298" s="8">
        <f>IF(მონაცემები!$I298&lt;&gt;"არ დაწყებულა",((AU$1&gt;მონაცემები!$I298)*OR(მონაცემები!$AF298&gt;AU$1,მონაცემები!$AF298="")*((AU$1-მონაცემები!$I298)/365)),0)</f>
        <v>0</v>
      </c>
      <c r="AV298" s="8">
        <f>IF(მონაცემები!$I298&lt;&gt;"არ დაწყებულა",((AV$1&gt;მონაცემები!$I298)*OR(მონაცემები!$AF298&gt;AV$1,მონაცემები!$AF298="")*((AV$1-მონაცემები!$I298)/365)),0)</f>
        <v>0</v>
      </c>
      <c r="AW298" s="8">
        <f>IF(მონაცემები!$I298&lt;&gt;"არ დაწყებულა",((AW$1&gt;მონაცემები!$I298)*OR(მონაცემები!$AF298&gt;AW$1,მონაცემები!$AF298="")*((AW$1-მონაცემები!$I298)/365)),0)</f>
        <v>0</v>
      </c>
      <c r="AX298" s="8">
        <f>IF(მონაცემები!$I298&lt;&gt;"არ დაწყებულა",((AX$1&gt;მონაცემები!$I298)*OR(მონაცემები!$AF298&gt;AX$1,მონაცემები!$AF298="")*((AX$1-მონაცემები!$I298)/365)),0)</f>
        <v>0</v>
      </c>
      <c r="AY298" s="8">
        <f>IF(მონაცემები!$I298&lt;&gt;"არ დაწყებულა",((AY$1&gt;მონაცემები!$I298)*OR(მონაცემები!$AF298&gt;AY$1,მონაცემები!$AF298="")*((AY$1-მონაცემები!$I298)/365)),0)</f>
        <v>0</v>
      </c>
      <c r="AZ298" s="8">
        <f>IF(მონაცემები!$I298&lt;&gt;"არ დაწყებულა",((AZ$1&gt;მონაცემები!$I298)*OR(მონაცემები!$AF298&gt;AZ$1,მონაცემები!$AF298="")*((AZ$1-მონაცემები!$I298)/365)),0)</f>
        <v>0</v>
      </c>
      <c r="BA298" s="8">
        <f>IF(მონაცემები!$I298&lt;&gt;"არ დაწყებულა",((BA$1&gt;მონაცემები!$I298)*OR(მონაცემები!$AF298&gt;BA$1,მონაცემები!$AF298="")*((BA$1-მონაცემები!$I298)/365)),0)</f>
        <v>0</v>
      </c>
      <c r="BB298" s="8">
        <f>IF(მონაცემები!$I298&lt;&gt;"არ დაწყებულა",((BB$1&gt;მონაცემები!$I298)*OR(მონაცემები!$AF298&gt;BB$1,მონაცემები!$AF298="")*((BB$1-მონაცემები!$I298)/365)),0)</f>
        <v>0</v>
      </c>
      <c r="BC298" s="8">
        <f>IF(მონაცემები!$I298&lt;&gt;"არ დაწყებულა",((BC$1&gt;მონაცემები!$I298)*OR(მონაცემები!$AF298&gt;BC$1,მონაცემები!$AF298="")*((BC$1-მონაცემები!$I298)/365)),0)</f>
        <v>0</v>
      </c>
      <c r="BD298" s="8">
        <f>IF(მონაცემები!$I298&lt;&gt;"არ დაწყებულა",((BD$1&gt;მონაცემები!$I298)*OR(მონაცემები!$AF298&gt;BD$1,მონაცემები!$AF298="")*((BD$1-მონაცემები!$I298)/365)),0)</f>
        <v>0</v>
      </c>
    </row>
    <row r="299" spans="1:56">
      <c r="B299" s="8">
        <f>IF(მონაცემები!$I299&lt;&gt;"არ დაწყებულა",((B$1&gt;მონაცემები!$I299)*OR(მონაცემები!$AF299&gt;B$1,მონაცემები!$AF299="")*((B$1-მონაცემები!$I299)/365)),0)</f>
        <v>0</v>
      </c>
      <c r="C299" s="8">
        <f>IF(მონაცემები!$I299&lt;&gt;"არ დაწყებულა",((C$1&gt;მონაცემები!$I299)*OR(მონაცემები!$AF299&gt;C$1,მონაცემები!$AF299="")*((C$1-მონაცემები!$I299)/365)),0)</f>
        <v>0</v>
      </c>
      <c r="D299" s="8">
        <f>IF(მონაცემები!$I299&lt;&gt;"არ დაწყებულა",((D$1&gt;მონაცემები!$I299)*OR(მონაცემები!$AF299&gt;D$1,მონაცემები!$AF299="")*((D$1-მონაცემები!$I299)/365)),0)</f>
        <v>0</v>
      </c>
      <c r="E299" s="8">
        <f>IF(მონაცემები!$I299&lt;&gt;"არ დაწყებულა",((E$1&gt;მონაცემები!$I299)*OR(მონაცემები!$AF299&gt;E$1,მონაცემები!$AF299="")*((E$1-მონაცემები!$I299)/365)),0)</f>
        <v>0</v>
      </c>
      <c r="F299" s="8">
        <f>IF(მონაცემები!$I299&lt;&gt;"არ დაწყებულა",((F$1&gt;მონაცემები!$I299)*OR(მონაცემები!$AF299&gt;F$1,მონაცემები!$AF299="")*((F$1-მონაცემები!$I299)/365)),0)</f>
        <v>0</v>
      </c>
      <c r="G299" s="8">
        <f>IF(მონაცემები!$I299&lt;&gt;"არ დაწყებულა",((G$1&gt;მონაცემები!$I299)*OR(მონაცემები!$AF299&gt;G$1,მონაცემები!$AF299="")*((G$1-მონაცემები!$I299)/365)),0)</f>
        <v>0</v>
      </c>
      <c r="H299" s="8">
        <f>IF(მონაცემები!$I299&lt;&gt;"არ დაწყებულა",((H$1&gt;მონაცემები!$I299)*OR(მონაცემები!$AF299&gt;H$1,მონაცემები!$AF299="")*((H$1-მონაცემები!$I299)/365)),0)</f>
        <v>0</v>
      </c>
      <c r="I299" s="8">
        <f>IF(მონაცემები!$I299&lt;&gt;"არ დაწყებულა",((I$1&gt;მონაცემები!$I299)*OR(მონაცემები!$AF299&gt;I$1,მონაცემები!$AF299="")*((I$1-მონაცემები!$I299)/365)),0)</f>
        <v>0</v>
      </c>
      <c r="J299" s="8">
        <f>IF(მონაცემები!$I299&lt;&gt;"არ დაწყებულა",((J$1&gt;მონაცემები!$I299)*OR(მონაცემები!$AF299&gt;J$1,მონაცემები!$AF299="")*((J$1-მონაცემები!$I299)/365)),0)</f>
        <v>0</v>
      </c>
      <c r="K299" s="8">
        <f>IF(მონაცემები!$I299&lt;&gt;"არ დაწყებულა",((K$1&gt;მონაცემები!$I299)*OR(მონაცემები!$AF299&gt;K$1,მონაცემები!$AF299="")*((K$1-მონაცემები!$I299)/365)),0)</f>
        <v>0</v>
      </c>
      <c r="L299" s="8">
        <f>IF(მონაცემები!$I299&lt;&gt;"არ დაწყებულა",((L$1&gt;მონაცემები!$I299)*OR(მონაცემები!$AF299&gt;L$1,მონაცემები!$AF299="")*((L$1-მონაცემები!$I299)/365)),0)</f>
        <v>0</v>
      </c>
      <c r="M299" s="8">
        <f>IF(მონაცემები!$I299&lt;&gt;"არ დაწყებულა",((M$1&gt;მონაცემები!$I299)*OR(მონაცემები!$AF299&gt;M$1,მონაცემები!$AF299="")*((M$1-მონაცემები!$I299)/365)),0)</f>
        <v>0</v>
      </c>
      <c r="N299" s="8">
        <f>IF(მონაცემები!$I299&lt;&gt;"არ დაწყებულა",((N$1&gt;მონაცემები!$I299)*OR(მონაცემები!$AF299&gt;N$1,მონაცემები!$AF299="")*((N$1-მონაცემები!$I299)/365)),0)</f>
        <v>0</v>
      </c>
      <c r="O299" s="8">
        <f>IF(მონაცემები!$I299&lt;&gt;"არ დაწყებულა",((O$1&gt;მონაცემები!$I299)*OR(მონაცემები!$AF299&gt;O$1,მონაცემები!$AF299="")*((O$1-მონაცემები!$I299)/365)),0)</f>
        <v>0</v>
      </c>
      <c r="P299" s="8">
        <f>IF(მონაცემები!$I299&lt;&gt;"არ დაწყებულა",((P$1&gt;მონაცემები!$I299)*OR(მონაცემები!$AF299&gt;P$1,მონაცემები!$AF299="")*((P$1-მონაცემები!$I299)/365)),0)</f>
        <v>0</v>
      </c>
      <c r="Q299" s="8">
        <f>IF(მონაცემები!$I299&lt;&gt;"არ დაწყებულა",((Q$1&gt;მონაცემები!$I299)*OR(მონაცემები!$AF299&gt;Q$1,მონაცემები!$AF299="")*((Q$1-მონაცემები!$I299)/365)),0)</f>
        <v>0</v>
      </c>
      <c r="R299" s="8">
        <f>IF(მონაცემები!$I299&lt;&gt;"არ დაწყებულა",((R$1&gt;მონაცემები!$I299)*OR(მონაცემები!$AF299&gt;R$1,მონაცემები!$AF299="")*((R$1-მონაცემები!$I299)/365)),0)</f>
        <v>0</v>
      </c>
      <c r="S299" s="8">
        <f>IF(მონაცემები!$I299&lt;&gt;"არ დაწყებულა",((S$1&gt;მონაცემები!$I299)*OR(მონაცემები!$AF299&gt;S$1,მონაცემები!$AF299="")*((S$1-მონაცემები!$I299)/365)),0)</f>
        <v>0</v>
      </c>
      <c r="T299" s="8">
        <f>IF(მონაცემები!$I299&lt;&gt;"არ დაწყებულა",((T$1&gt;მონაცემები!$I299)*OR(მონაცემები!$AF299&gt;T$1,მონაცემები!$AF299="")*((T$1-მონაცემები!$I299)/365)),0)</f>
        <v>0</v>
      </c>
      <c r="U299" s="8">
        <f>IF(მონაცემები!$I299&lt;&gt;"არ დაწყებულა",((U$1&gt;მონაცემები!$I299)*OR(მონაცემები!$AF299&gt;U$1,მონაცემები!$AF299="")*((U$1-მონაცემები!$I299)/365)),0)</f>
        <v>0</v>
      </c>
      <c r="V299" s="8">
        <f>IF(მონაცემები!$I299&lt;&gt;"არ დაწყებულა",((V$1&gt;მონაცემები!$I299)*OR(მონაცემები!$AF299&gt;V$1,მონაცემები!$AF299="")*((V$1-მონაცემები!$I299)/365)),0)</f>
        <v>0</v>
      </c>
      <c r="W299" s="8">
        <f>IF(მონაცემები!$I299&lt;&gt;"არ დაწყებულა",((W$1&gt;მონაცემები!$I299)*OR(მონაცემები!$AF299&gt;W$1,მონაცემები!$AF299="")*((W$1-მონაცემები!$I299)/365)),0)</f>
        <v>0</v>
      </c>
      <c r="X299" s="8">
        <f>IF(მონაცემები!$I299&lt;&gt;"არ დაწყებულა",((X$1&gt;მონაცემები!$I299)*OR(მონაცემები!$AF299&gt;X$1,მონაცემები!$AF299="")*((X$1-მონაცემები!$I299)/365)),0)</f>
        <v>0</v>
      </c>
      <c r="Y299" s="8">
        <f>IF(მონაცემები!$I299&lt;&gt;"არ დაწყებულა",((Y$1&gt;მონაცემები!$I299)*OR(მონაცემები!$AF299&gt;Y$1,მონაცემები!$AF299="")*((Y$1-მონაცემები!$I299)/365)),0)</f>
        <v>0</v>
      </c>
      <c r="Z299" s="8">
        <f>IF(მონაცემები!$I299&lt;&gt;"არ დაწყებულა",((Z$1&gt;მონაცემები!$I299)*OR(მონაცემები!$AF299&gt;Z$1,მონაცემები!$AF299="")*((Z$1-მონაცემები!$I299)/365)),0)</f>
        <v>0</v>
      </c>
      <c r="AA299" s="8">
        <f>IF(მონაცემები!$I299&lt;&gt;"არ დაწყებულა",((AA$1&gt;მონაცემები!$I299)*OR(მონაცემები!$AF299&gt;AA$1,მონაცემები!$AF299="")*((AA$1-მონაცემები!$I299)/365)),0)</f>
        <v>0</v>
      </c>
      <c r="AB299" s="8">
        <f>IF(მონაცემები!$I299&lt;&gt;"არ დაწყებულა",((AB$1&gt;მონაცემები!$I299)*OR(მონაცემები!$AF299&gt;AB$1,მონაცემები!$AF299="")*((AB$1-მონაცემები!$I299)/365)),0)</f>
        <v>0</v>
      </c>
      <c r="AC299" s="8">
        <f>IF(მონაცემები!$I299&lt;&gt;"არ დაწყებულა",((AC$1&gt;მონაცემები!$I299)*OR(მონაცემები!$AF299&gt;AC$1,მონაცემები!$AF299="")*((AC$1-მონაცემები!$I299)/365)),0)</f>
        <v>0</v>
      </c>
      <c r="AD299" s="8">
        <f>IF(მონაცემები!$I299&lt;&gt;"არ დაწყებულა",((AD$1&gt;მონაცემები!$I299)*OR(მონაცემები!$AF299&gt;AD$1,მონაცემები!$AF299="")*((AD$1-მონაცემები!$I299)/365)),0)</f>
        <v>0</v>
      </c>
      <c r="AE299" s="8">
        <f>IF(მონაცემები!$I299&lt;&gt;"არ დაწყებულა",((AE$1&gt;მონაცემები!$I299)*OR(მონაცემები!$AF299&gt;AE$1,მონაცემები!$AF299="")*((AE$1-მონაცემები!$I299)/365)),0)</f>
        <v>0</v>
      </c>
      <c r="AF299" s="8">
        <f>IF(მონაცემები!$I299&lt;&gt;"არ დაწყებულა",((AF$1&gt;მონაცემები!$I299)*OR(მონაცემები!$AF299&gt;AF$1,მონაცემები!$AF299="")*((AF$1-მონაცემები!$I299)/365)),0)</f>
        <v>0</v>
      </c>
      <c r="AG299" s="8">
        <f>IF(მონაცემები!$I299&lt;&gt;"არ დაწყებულა",((AG$1&gt;მონაცემები!$I299)*OR(მონაცემები!$AF299&gt;AG$1,მონაცემები!$AF299="")*((AG$1-მონაცემები!$I299)/365)),0)</f>
        <v>0</v>
      </c>
      <c r="AH299" s="8">
        <f>IF(მონაცემები!$I299&lt;&gt;"არ დაწყებულა",((AH$1&gt;მონაცემები!$I299)*OR(მონაცემები!$AF299&gt;AH$1,მონაცემები!$AF299="")*((AH$1-მონაცემები!$I299)/365)),0)</f>
        <v>0</v>
      </c>
      <c r="AI299" s="8">
        <f>IF(მონაცემები!$I299&lt;&gt;"არ დაწყებულა",((AI$1&gt;მონაცემები!$I299)*OR(მონაცემები!$AF299&gt;AI$1,მონაცემები!$AF299="")*((AI$1-მონაცემები!$I299)/365)),0)</f>
        <v>0</v>
      </c>
      <c r="AJ299" s="8">
        <f>IF(მონაცემები!$I299&lt;&gt;"არ დაწყებულა",((AJ$1&gt;მონაცემები!$I299)*OR(მონაცემები!$AF299&gt;AJ$1,მონაცემები!$AF299="")*((AJ$1-მონაცემები!$I299)/365)),0)</f>
        <v>0</v>
      </c>
      <c r="AK299" s="8">
        <f>IF(მონაცემები!$I299&lt;&gt;"არ დაწყებულა",((AK$1&gt;მონაცემები!$I299)*OR(მონაცემები!$AF299&gt;AK$1,მონაცემები!$AF299="")*((AK$1-მონაცემები!$I299)/365)),0)</f>
        <v>0</v>
      </c>
      <c r="AL299" s="8">
        <f>IF(მონაცემები!$I299&lt;&gt;"არ დაწყებულა",((AL$1&gt;მონაცემები!$I299)*OR(მონაცემები!$AF299&gt;AL$1,მონაცემები!$AF299="")*((AL$1-მონაცემები!$I299)/365)),0)</f>
        <v>0</v>
      </c>
      <c r="AM299" s="8">
        <f>IF(მონაცემები!$I299&lt;&gt;"არ დაწყებულა",((AM$1&gt;მონაცემები!$I299)*OR(მონაცემები!$AF299&gt;AM$1,მონაცემები!$AF299="")*((AM$1-მონაცემები!$I299)/365)),0)</f>
        <v>0</v>
      </c>
      <c r="AN299" s="8">
        <f>IF(მონაცემები!$I299&lt;&gt;"არ დაწყებულა",((AN$1&gt;მონაცემები!$I299)*OR(მონაცემები!$AF299&gt;AN$1,მონაცემები!$AF299="")*((AN$1-მონაცემები!$I299)/365)),0)</f>
        <v>0</v>
      </c>
      <c r="AO299" s="8">
        <f>IF(მონაცემები!$I299&lt;&gt;"არ დაწყებულა",((AO$1&gt;მონაცემები!$I299)*OR(მონაცემები!$AF299&gt;AO$1,მონაცემები!$AF299="")*((AO$1-მონაცემები!$I299)/365)),0)</f>
        <v>0</v>
      </c>
      <c r="AP299" s="8">
        <f>IF(მონაცემები!$I299&lt;&gt;"არ დაწყებულა",((AP$1&gt;მონაცემები!$I299)*OR(მონაცემები!$AF299&gt;AP$1,მონაცემები!$AF299="")*((AP$1-მონაცემები!$I299)/365)),0)</f>
        <v>0</v>
      </c>
      <c r="AQ299" s="8">
        <f>IF(მონაცემები!$I299&lt;&gt;"არ დაწყებულა",((AQ$1&gt;მონაცემები!$I299)*OR(მონაცემები!$AF299&gt;AQ$1,მონაცემები!$AF299="")*((AQ$1-მონაცემები!$I299)/365)),0)</f>
        <v>0</v>
      </c>
      <c r="AR299" s="8">
        <f>IF(მონაცემები!$I299&lt;&gt;"არ დაწყებულა",((AR$1&gt;მონაცემები!$I299)*OR(მონაცემები!$AF299&gt;AR$1,მონაცემები!$AF299="")*((AR$1-მონაცემები!$I299)/365)),0)</f>
        <v>0</v>
      </c>
      <c r="AS299" s="8">
        <f>IF(მონაცემები!$I299&lt;&gt;"არ დაწყებულა",((AS$1&gt;მონაცემები!$I299)*OR(მონაცემები!$AF299&gt;AS$1,მონაცემები!$AF299="")*((AS$1-მონაცემები!$I299)/365)),0)</f>
        <v>0</v>
      </c>
      <c r="AT299" s="8">
        <f>IF(მონაცემები!$I299&lt;&gt;"არ დაწყებულა",((AT$1&gt;მონაცემები!$I299)*OR(მონაცემები!$AF299&gt;AT$1,მონაცემები!$AF299="")*((AT$1-მონაცემები!$I299)/365)),0)</f>
        <v>0</v>
      </c>
      <c r="AU299" s="8">
        <f>IF(მონაცემები!$I299&lt;&gt;"არ დაწყებულა",((AU$1&gt;მონაცემები!$I299)*OR(მონაცემები!$AF299&gt;AU$1,მონაცემები!$AF299="")*((AU$1-მონაცემები!$I299)/365)),0)</f>
        <v>0</v>
      </c>
      <c r="AV299" s="8">
        <f>IF(მონაცემები!$I299&lt;&gt;"არ დაწყებულა",((AV$1&gt;მონაცემები!$I299)*OR(მონაცემები!$AF299&gt;AV$1,მონაცემები!$AF299="")*((AV$1-მონაცემები!$I299)/365)),0)</f>
        <v>0</v>
      </c>
      <c r="AW299" s="8">
        <f>IF(მონაცემები!$I299&lt;&gt;"არ დაწყებულა",((AW$1&gt;მონაცემები!$I299)*OR(მონაცემები!$AF299&gt;AW$1,მონაცემები!$AF299="")*((AW$1-მონაცემები!$I299)/365)),0)</f>
        <v>0</v>
      </c>
      <c r="AX299" s="8">
        <f>IF(მონაცემები!$I299&lt;&gt;"არ დაწყებულა",((AX$1&gt;მონაცემები!$I299)*OR(მონაცემები!$AF299&gt;AX$1,მონაცემები!$AF299="")*((AX$1-მონაცემები!$I299)/365)),0)</f>
        <v>0</v>
      </c>
      <c r="AY299" s="8">
        <f>IF(მონაცემები!$I299&lt;&gt;"არ დაწყებულა",((AY$1&gt;მონაცემები!$I299)*OR(მონაცემები!$AF299&gt;AY$1,მონაცემები!$AF299="")*((AY$1-მონაცემები!$I299)/365)),0)</f>
        <v>0</v>
      </c>
      <c r="AZ299" s="8">
        <f>IF(მონაცემები!$I299&lt;&gt;"არ დაწყებულა",((AZ$1&gt;მონაცემები!$I299)*OR(მონაცემები!$AF299&gt;AZ$1,მონაცემები!$AF299="")*((AZ$1-მონაცემები!$I299)/365)),0)</f>
        <v>0</v>
      </c>
      <c r="BA299" s="8">
        <f>IF(მონაცემები!$I299&lt;&gt;"არ დაწყებულა",((BA$1&gt;მონაცემები!$I299)*OR(მონაცემები!$AF299&gt;BA$1,მონაცემები!$AF299="")*((BA$1-მონაცემები!$I299)/365)),0)</f>
        <v>0</v>
      </c>
      <c r="BB299" s="8">
        <f>IF(მონაცემები!$I299&lt;&gt;"არ დაწყებულა",((BB$1&gt;მონაცემები!$I299)*OR(მონაცემები!$AF299&gt;BB$1,მონაცემები!$AF299="")*((BB$1-მონაცემები!$I299)/365)),0)</f>
        <v>0</v>
      </c>
      <c r="BC299" s="8">
        <f>IF(მონაცემები!$I299&lt;&gt;"არ დაწყებულა",((BC$1&gt;მონაცემები!$I299)*OR(მონაცემები!$AF299&gt;BC$1,მონაცემები!$AF299="")*((BC$1-მონაცემები!$I299)/365)),0)</f>
        <v>0</v>
      </c>
      <c r="BD299" s="8">
        <f>IF(მონაცემები!$I299&lt;&gt;"არ დაწყებულა",((BD$1&gt;მონაცემები!$I299)*OR(მონაცემები!$AF299&gt;BD$1,მონაცემები!$AF299="")*((BD$1-მონაცემები!$I299)/365)),0)</f>
        <v>0</v>
      </c>
    </row>
    <row r="300" spans="1:56">
      <c r="B300" s="8">
        <f>IF(მონაცემები!$I300&lt;&gt;"არ დაწყებულა",((B$1&gt;მონაცემები!$I300)*OR(მონაცემები!$AF300&gt;B$1,მონაცემები!$AF300="")*((B$1-მონაცემები!$I300)/365)),0)</f>
        <v>0</v>
      </c>
      <c r="C300" s="8">
        <f>IF(მონაცემები!$I300&lt;&gt;"არ დაწყებულა",((C$1&gt;მონაცემები!$I300)*OR(მონაცემები!$AF300&gt;C$1,მონაცემები!$AF300="")*((C$1-მონაცემები!$I300)/365)),0)</f>
        <v>0</v>
      </c>
      <c r="D300" s="8">
        <f>IF(მონაცემები!$I300&lt;&gt;"არ დაწყებულა",((D$1&gt;მონაცემები!$I300)*OR(მონაცემები!$AF300&gt;D$1,მონაცემები!$AF300="")*((D$1-მონაცემები!$I300)/365)),0)</f>
        <v>0</v>
      </c>
      <c r="E300" s="8">
        <f>IF(მონაცემები!$I300&lt;&gt;"არ დაწყებულა",((E$1&gt;მონაცემები!$I300)*OR(მონაცემები!$AF300&gt;E$1,მონაცემები!$AF300="")*((E$1-მონაცემები!$I300)/365)),0)</f>
        <v>0</v>
      </c>
      <c r="F300" s="8">
        <f>IF(მონაცემები!$I300&lt;&gt;"არ დაწყებულა",((F$1&gt;მონაცემები!$I300)*OR(მონაცემები!$AF300&gt;F$1,მონაცემები!$AF300="")*((F$1-მონაცემები!$I300)/365)),0)</f>
        <v>0</v>
      </c>
      <c r="G300" s="8">
        <f>IF(მონაცემები!$I300&lt;&gt;"არ დაწყებულა",((G$1&gt;მონაცემები!$I300)*OR(მონაცემები!$AF300&gt;G$1,მონაცემები!$AF300="")*((G$1-მონაცემები!$I300)/365)),0)</f>
        <v>0</v>
      </c>
      <c r="H300" s="8">
        <f>IF(მონაცემები!$I300&lt;&gt;"არ დაწყებულა",((H$1&gt;მონაცემები!$I300)*OR(მონაცემები!$AF300&gt;H$1,მონაცემები!$AF300="")*((H$1-მონაცემები!$I300)/365)),0)</f>
        <v>0</v>
      </c>
      <c r="I300" s="8">
        <f>IF(მონაცემები!$I300&lt;&gt;"არ დაწყებულა",((I$1&gt;მონაცემები!$I300)*OR(მონაცემები!$AF300&gt;I$1,მონაცემები!$AF300="")*((I$1-მონაცემები!$I300)/365)),0)</f>
        <v>0</v>
      </c>
      <c r="J300" s="8">
        <f>IF(მონაცემები!$I300&lt;&gt;"არ დაწყებულა",((J$1&gt;მონაცემები!$I300)*OR(მონაცემები!$AF300&gt;J$1,მონაცემები!$AF300="")*((J$1-მონაცემები!$I300)/365)),0)</f>
        <v>0</v>
      </c>
      <c r="K300" s="8">
        <f>IF(მონაცემები!$I300&lt;&gt;"არ დაწყებულა",((K$1&gt;მონაცემები!$I300)*OR(მონაცემები!$AF300&gt;K$1,მონაცემები!$AF300="")*((K$1-მონაცემები!$I300)/365)),0)</f>
        <v>0</v>
      </c>
      <c r="L300" s="8">
        <f>IF(მონაცემები!$I300&lt;&gt;"არ დაწყებულა",((L$1&gt;მონაცემები!$I300)*OR(მონაცემები!$AF300&gt;L$1,მონაცემები!$AF300="")*((L$1-მონაცემები!$I300)/365)),0)</f>
        <v>0</v>
      </c>
      <c r="M300" s="8">
        <f>IF(მონაცემები!$I300&lt;&gt;"არ დაწყებულა",((M$1&gt;მონაცემები!$I300)*OR(მონაცემები!$AF300&gt;M$1,მონაცემები!$AF300="")*((M$1-მონაცემები!$I300)/365)),0)</f>
        <v>0</v>
      </c>
      <c r="N300" s="8">
        <f>IF(მონაცემები!$I300&lt;&gt;"არ დაწყებულა",((N$1&gt;მონაცემები!$I300)*OR(მონაცემები!$AF300&gt;N$1,მონაცემები!$AF300="")*((N$1-მონაცემები!$I300)/365)),0)</f>
        <v>0</v>
      </c>
      <c r="O300" s="8">
        <f>IF(მონაცემები!$I300&lt;&gt;"არ დაწყებულა",((O$1&gt;მონაცემები!$I300)*OR(მონაცემები!$AF300&gt;O$1,მონაცემები!$AF300="")*((O$1-მონაცემები!$I300)/365)),0)</f>
        <v>0</v>
      </c>
      <c r="P300" s="8">
        <f>IF(მონაცემები!$I300&lt;&gt;"არ დაწყებულა",((P$1&gt;მონაცემები!$I300)*OR(მონაცემები!$AF300&gt;P$1,მონაცემები!$AF300="")*((P$1-მონაცემები!$I300)/365)),0)</f>
        <v>0</v>
      </c>
      <c r="Q300" s="8">
        <f>IF(მონაცემები!$I300&lt;&gt;"არ დაწყებულა",((Q$1&gt;მონაცემები!$I300)*OR(მონაცემები!$AF300&gt;Q$1,მონაცემები!$AF300="")*((Q$1-მონაცემები!$I300)/365)),0)</f>
        <v>0</v>
      </c>
      <c r="R300" s="8">
        <f>IF(მონაცემები!$I300&lt;&gt;"არ დაწყებულა",((R$1&gt;მონაცემები!$I300)*OR(მონაცემები!$AF300&gt;R$1,მონაცემები!$AF300="")*((R$1-მონაცემები!$I300)/365)),0)</f>
        <v>0</v>
      </c>
      <c r="S300" s="8">
        <f>IF(მონაცემები!$I300&lt;&gt;"არ დაწყებულა",((S$1&gt;მონაცემები!$I300)*OR(მონაცემები!$AF300&gt;S$1,მონაცემები!$AF300="")*((S$1-მონაცემები!$I300)/365)),0)</f>
        <v>0</v>
      </c>
      <c r="T300" s="8">
        <f>IF(მონაცემები!$I300&lt;&gt;"არ დაწყებულა",((T$1&gt;მონაცემები!$I300)*OR(მონაცემები!$AF300&gt;T$1,მონაცემები!$AF300="")*((T$1-მონაცემები!$I300)/365)),0)</f>
        <v>0</v>
      </c>
      <c r="U300" s="8">
        <f>IF(მონაცემები!$I300&lt;&gt;"არ დაწყებულა",((U$1&gt;მონაცემები!$I300)*OR(მონაცემები!$AF300&gt;U$1,მონაცემები!$AF300="")*((U$1-მონაცემები!$I300)/365)),0)</f>
        <v>0</v>
      </c>
      <c r="V300" s="8">
        <f>IF(მონაცემები!$I300&lt;&gt;"არ დაწყებულა",((V$1&gt;მონაცემები!$I300)*OR(მონაცემები!$AF300&gt;V$1,მონაცემები!$AF300="")*((V$1-მონაცემები!$I300)/365)),0)</f>
        <v>0</v>
      </c>
      <c r="W300" s="8">
        <f>IF(მონაცემები!$I300&lt;&gt;"არ დაწყებულა",((W$1&gt;მონაცემები!$I300)*OR(მონაცემები!$AF300&gt;W$1,მონაცემები!$AF300="")*((W$1-მონაცემები!$I300)/365)),0)</f>
        <v>0</v>
      </c>
      <c r="X300" s="8">
        <f>IF(მონაცემები!$I300&lt;&gt;"არ დაწყებულა",((X$1&gt;მონაცემები!$I300)*OR(მონაცემები!$AF300&gt;X$1,მონაცემები!$AF300="")*((X$1-მონაცემები!$I300)/365)),0)</f>
        <v>0</v>
      </c>
      <c r="Y300" s="8">
        <f>IF(მონაცემები!$I300&lt;&gt;"არ დაწყებულა",((Y$1&gt;მონაცემები!$I300)*OR(მონაცემები!$AF300&gt;Y$1,მონაცემები!$AF300="")*((Y$1-მონაცემები!$I300)/365)),0)</f>
        <v>0</v>
      </c>
      <c r="Z300" s="8">
        <f>IF(მონაცემები!$I300&lt;&gt;"არ დაწყებულა",((Z$1&gt;მონაცემები!$I300)*OR(მონაცემები!$AF300&gt;Z$1,მონაცემები!$AF300="")*((Z$1-მონაცემები!$I300)/365)),0)</f>
        <v>0</v>
      </c>
      <c r="AA300" s="8">
        <f>IF(მონაცემები!$I300&lt;&gt;"არ დაწყებულა",((AA$1&gt;მონაცემები!$I300)*OR(მონაცემები!$AF300&gt;AA$1,მონაცემები!$AF300="")*((AA$1-მონაცემები!$I300)/365)),0)</f>
        <v>0</v>
      </c>
      <c r="AB300" s="8">
        <f>IF(მონაცემები!$I300&lt;&gt;"არ დაწყებულა",((AB$1&gt;მონაცემები!$I300)*OR(მონაცემები!$AF300&gt;AB$1,მონაცემები!$AF300="")*((AB$1-მონაცემები!$I300)/365)),0)</f>
        <v>0</v>
      </c>
      <c r="AC300" s="8">
        <f>IF(მონაცემები!$I300&lt;&gt;"არ დაწყებულა",((AC$1&gt;მონაცემები!$I300)*OR(მონაცემები!$AF300&gt;AC$1,მონაცემები!$AF300="")*((AC$1-მონაცემები!$I300)/365)),0)</f>
        <v>0</v>
      </c>
      <c r="AD300" s="8">
        <f>IF(მონაცემები!$I300&lt;&gt;"არ დაწყებულა",((AD$1&gt;მონაცემები!$I300)*OR(მონაცემები!$AF300&gt;AD$1,მონაცემები!$AF300="")*((AD$1-მონაცემები!$I300)/365)),0)</f>
        <v>0</v>
      </c>
      <c r="AE300" s="8">
        <f>IF(მონაცემები!$I300&lt;&gt;"არ დაწყებულა",((AE$1&gt;მონაცემები!$I300)*OR(მონაცემები!$AF300&gt;AE$1,მონაცემები!$AF300="")*((AE$1-მონაცემები!$I300)/365)),0)</f>
        <v>0</v>
      </c>
      <c r="AF300" s="8">
        <f>IF(მონაცემები!$I300&lt;&gt;"არ დაწყებულა",((AF$1&gt;მონაცემები!$I300)*OR(მონაცემები!$AF300&gt;AF$1,მონაცემები!$AF300="")*((AF$1-მონაცემები!$I300)/365)),0)</f>
        <v>0</v>
      </c>
      <c r="AG300" s="8">
        <f>IF(მონაცემები!$I300&lt;&gt;"არ დაწყებულა",((AG$1&gt;მონაცემები!$I300)*OR(მონაცემები!$AF300&gt;AG$1,მონაცემები!$AF300="")*((AG$1-მონაცემები!$I300)/365)),0)</f>
        <v>0</v>
      </c>
      <c r="AH300" s="8">
        <f>IF(მონაცემები!$I300&lt;&gt;"არ დაწყებულა",((AH$1&gt;მონაცემები!$I300)*OR(მონაცემები!$AF300&gt;AH$1,მონაცემები!$AF300="")*((AH$1-მონაცემები!$I300)/365)),0)</f>
        <v>0</v>
      </c>
      <c r="AI300" s="8">
        <f>IF(მონაცემები!$I300&lt;&gt;"არ დაწყებულა",((AI$1&gt;მონაცემები!$I300)*OR(მონაცემები!$AF300&gt;AI$1,მონაცემები!$AF300="")*((AI$1-მონაცემები!$I300)/365)),0)</f>
        <v>0</v>
      </c>
      <c r="AJ300" s="8">
        <f>IF(მონაცემები!$I300&lt;&gt;"არ დაწყებულა",((AJ$1&gt;მონაცემები!$I300)*OR(მონაცემები!$AF300&gt;AJ$1,მონაცემები!$AF300="")*((AJ$1-მონაცემები!$I300)/365)),0)</f>
        <v>0</v>
      </c>
      <c r="AK300" s="8">
        <f>IF(მონაცემები!$I300&lt;&gt;"არ დაწყებულა",((AK$1&gt;მონაცემები!$I300)*OR(მონაცემები!$AF300&gt;AK$1,მონაცემები!$AF300="")*((AK$1-მონაცემები!$I300)/365)),0)</f>
        <v>0</v>
      </c>
      <c r="AL300" s="8">
        <f>IF(მონაცემები!$I300&lt;&gt;"არ დაწყებულა",((AL$1&gt;მონაცემები!$I300)*OR(მონაცემები!$AF300&gt;AL$1,მონაცემები!$AF300="")*((AL$1-მონაცემები!$I300)/365)),0)</f>
        <v>0</v>
      </c>
      <c r="AM300" s="8">
        <f>IF(მონაცემები!$I300&lt;&gt;"არ დაწყებულა",((AM$1&gt;მონაცემები!$I300)*OR(მონაცემები!$AF300&gt;AM$1,მონაცემები!$AF300="")*((AM$1-მონაცემები!$I300)/365)),0)</f>
        <v>0</v>
      </c>
      <c r="AN300" s="8">
        <f>IF(მონაცემები!$I300&lt;&gt;"არ დაწყებულა",((AN$1&gt;მონაცემები!$I300)*OR(მონაცემები!$AF300&gt;AN$1,მონაცემები!$AF300="")*((AN$1-მონაცემები!$I300)/365)),0)</f>
        <v>0</v>
      </c>
      <c r="AO300" s="8">
        <f>IF(მონაცემები!$I300&lt;&gt;"არ დაწყებულა",((AO$1&gt;მონაცემები!$I300)*OR(მონაცემები!$AF300&gt;AO$1,მონაცემები!$AF300="")*((AO$1-მონაცემები!$I300)/365)),0)</f>
        <v>0</v>
      </c>
      <c r="AP300" s="8">
        <f>IF(მონაცემები!$I300&lt;&gt;"არ დაწყებულა",((AP$1&gt;მონაცემები!$I300)*OR(მონაცემები!$AF300&gt;AP$1,მონაცემები!$AF300="")*((AP$1-მონაცემები!$I300)/365)),0)</f>
        <v>0</v>
      </c>
      <c r="AQ300" s="8">
        <f>IF(მონაცემები!$I300&lt;&gt;"არ დაწყებულა",((AQ$1&gt;მონაცემები!$I300)*OR(მონაცემები!$AF300&gt;AQ$1,მონაცემები!$AF300="")*((AQ$1-მონაცემები!$I300)/365)),0)</f>
        <v>0</v>
      </c>
      <c r="AR300" s="8">
        <f>IF(მონაცემები!$I300&lt;&gt;"არ დაწყებულა",((AR$1&gt;მონაცემები!$I300)*OR(მონაცემები!$AF300&gt;AR$1,მონაცემები!$AF300="")*((AR$1-მონაცემები!$I300)/365)),0)</f>
        <v>0</v>
      </c>
      <c r="AS300" s="8">
        <f>IF(მონაცემები!$I300&lt;&gt;"არ დაწყებულა",((AS$1&gt;მონაცემები!$I300)*OR(მონაცემები!$AF300&gt;AS$1,მონაცემები!$AF300="")*((AS$1-მონაცემები!$I300)/365)),0)</f>
        <v>0</v>
      </c>
      <c r="AT300" s="8">
        <f>IF(მონაცემები!$I300&lt;&gt;"არ დაწყებულა",((AT$1&gt;მონაცემები!$I300)*OR(მონაცემები!$AF300&gt;AT$1,მონაცემები!$AF300="")*((AT$1-მონაცემები!$I300)/365)),0)</f>
        <v>0</v>
      </c>
      <c r="AU300" s="8">
        <f>IF(მონაცემები!$I300&lt;&gt;"არ დაწყებულა",((AU$1&gt;მონაცემები!$I300)*OR(მონაცემები!$AF300&gt;AU$1,მონაცემები!$AF300="")*((AU$1-მონაცემები!$I300)/365)),0)</f>
        <v>0</v>
      </c>
      <c r="AV300" s="8">
        <f>IF(მონაცემები!$I300&lt;&gt;"არ დაწყებულა",((AV$1&gt;მონაცემები!$I300)*OR(მონაცემები!$AF300&gt;AV$1,მონაცემები!$AF300="")*((AV$1-მონაცემები!$I300)/365)),0)</f>
        <v>0</v>
      </c>
      <c r="AW300" s="8">
        <f>IF(მონაცემები!$I300&lt;&gt;"არ დაწყებულა",((AW$1&gt;მონაცემები!$I300)*OR(მონაცემები!$AF300&gt;AW$1,მონაცემები!$AF300="")*((AW$1-მონაცემები!$I300)/365)),0)</f>
        <v>0</v>
      </c>
      <c r="AX300" s="8">
        <f>IF(მონაცემები!$I300&lt;&gt;"არ დაწყებულა",((AX$1&gt;მონაცემები!$I300)*OR(მონაცემები!$AF300&gt;AX$1,მონაცემები!$AF300="")*((AX$1-მონაცემები!$I300)/365)),0)</f>
        <v>0</v>
      </c>
      <c r="AY300" s="8">
        <f>IF(მონაცემები!$I300&lt;&gt;"არ დაწყებულა",((AY$1&gt;მონაცემები!$I300)*OR(მონაცემები!$AF300&gt;AY$1,მონაცემები!$AF300="")*((AY$1-მონაცემები!$I300)/365)),0)</f>
        <v>0</v>
      </c>
      <c r="AZ300" s="8">
        <f>IF(მონაცემები!$I300&lt;&gt;"არ დაწყებულა",((AZ$1&gt;მონაცემები!$I300)*OR(მონაცემები!$AF300&gt;AZ$1,მონაცემები!$AF300="")*((AZ$1-მონაცემები!$I300)/365)),0)</f>
        <v>0</v>
      </c>
      <c r="BA300" s="8">
        <f>IF(მონაცემები!$I300&lt;&gt;"არ დაწყებულა",((BA$1&gt;მონაცემები!$I300)*OR(მონაცემები!$AF300&gt;BA$1,მონაცემები!$AF300="")*((BA$1-მონაცემები!$I300)/365)),0)</f>
        <v>0</v>
      </c>
      <c r="BB300" s="8">
        <f>IF(მონაცემები!$I300&lt;&gt;"არ დაწყებულა",((BB$1&gt;მონაცემები!$I300)*OR(მონაცემები!$AF300&gt;BB$1,მონაცემები!$AF300="")*((BB$1-მონაცემები!$I300)/365)),0)</f>
        <v>0</v>
      </c>
      <c r="BC300" s="8">
        <f>IF(მონაცემები!$I300&lt;&gt;"არ დაწყებულა",((BC$1&gt;მონაცემები!$I300)*OR(მონაცემები!$AF300&gt;BC$1,მონაცემები!$AF300="")*((BC$1-მონაცემები!$I300)/365)),0)</f>
        <v>0</v>
      </c>
      <c r="BD300" s="8">
        <f>IF(მონაცემები!$I300&lt;&gt;"არ დაწყებულა",((BD$1&gt;მონაცემები!$I300)*OR(მონაცემები!$AF300&gt;BD$1,მონაცემები!$AF300="")*((BD$1-მონაცემები!$I300)/365)),0)</f>
        <v>0</v>
      </c>
    </row>
    <row r="301" spans="1:56">
      <c r="B301" s="8">
        <f>IF(მონაცემები!$I301&lt;&gt;"არ დაწყებულა",((B$1&gt;მონაცემები!$I301)*OR(მონაცემები!$AF301&gt;B$1,მონაცემები!$AF301="")*((B$1-მონაცემები!$I301)/365)),0)</f>
        <v>0</v>
      </c>
      <c r="C301" s="8">
        <f>IF(მონაცემები!$I301&lt;&gt;"არ დაწყებულა",((C$1&gt;მონაცემები!$I301)*OR(მონაცემები!$AF301&gt;C$1,მონაცემები!$AF301="")*((C$1-მონაცემები!$I301)/365)),0)</f>
        <v>0</v>
      </c>
      <c r="D301" s="8">
        <f>IF(მონაცემები!$I301&lt;&gt;"არ დაწყებულა",((D$1&gt;მონაცემები!$I301)*OR(მონაცემები!$AF301&gt;D$1,მონაცემები!$AF301="")*((D$1-მონაცემები!$I301)/365)),0)</f>
        <v>0</v>
      </c>
      <c r="E301" s="8">
        <f>IF(მონაცემები!$I301&lt;&gt;"არ დაწყებულა",((E$1&gt;მონაცემები!$I301)*OR(მონაცემები!$AF301&gt;E$1,მონაცემები!$AF301="")*((E$1-მონაცემები!$I301)/365)),0)</f>
        <v>0</v>
      </c>
      <c r="F301" s="8">
        <f>IF(მონაცემები!$I301&lt;&gt;"არ დაწყებულა",((F$1&gt;მონაცემები!$I301)*OR(მონაცემები!$AF301&gt;F$1,მონაცემები!$AF301="")*((F$1-მონაცემები!$I301)/365)),0)</f>
        <v>0</v>
      </c>
      <c r="G301" s="8">
        <f>IF(მონაცემები!$I301&lt;&gt;"არ დაწყებულა",((G$1&gt;მონაცემები!$I301)*OR(მონაცემები!$AF301&gt;G$1,მონაცემები!$AF301="")*((G$1-მონაცემები!$I301)/365)),0)</f>
        <v>0</v>
      </c>
      <c r="H301" s="8">
        <f>IF(მონაცემები!$I301&lt;&gt;"არ დაწყებულა",((H$1&gt;მონაცემები!$I301)*OR(მონაცემები!$AF301&gt;H$1,მონაცემები!$AF301="")*((H$1-მონაცემები!$I301)/365)),0)</f>
        <v>0</v>
      </c>
      <c r="I301" s="8">
        <f>IF(მონაცემები!$I301&lt;&gt;"არ დაწყებულა",((I$1&gt;მონაცემები!$I301)*OR(მონაცემები!$AF301&gt;I$1,მონაცემები!$AF301="")*((I$1-მონაცემები!$I301)/365)),0)</f>
        <v>0</v>
      </c>
      <c r="J301" s="8">
        <f>IF(მონაცემები!$I301&lt;&gt;"არ დაწყებულა",((J$1&gt;მონაცემები!$I301)*OR(მონაცემები!$AF301&gt;J$1,მონაცემები!$AF301="")*((J$1-მონაცემები!$I301)/365)),0)</f>
        <v>0</v>
      </c>
      <c r="K301" s="8">
        <f>IF(მონაცემები!$I301&lt;&gt;"არ დაწყებულა",((K$1&gt;მონაცემები!$I301)*OR(მონაცემები!$AF301&gt;K$1,მონაცემები!$AF301="")*((K$1-მონაცემები!$I301)/365)),0)</f>
        <v>0</v>
      </c>
      <c r="L301" s="8">
        <f>IF(მონაცემები!$I301&lt;&gt;"არ დაწყებულა",((L$1&gt;მონაცემები!$I301)*OR(მონაცემები!$AF301&gt;L$1,მონაცემები!$AF301="")*((L$1-მონაცემები!$I301)/365)),0)</f>
        <v>0</v>
      </c>
      <c r="M301" s="8">
        <f>IF(მონაცემები!$I301&lt;&gt;"არ დაწყებულა",((M$1&gt;მონაცემები!$I301)*OR(მონაცემები!$AF301&gt;M$1,მონაცემები!$AF301="")*((M$1-მონაცემები!$I301)/365)),0)</f>
        <v>0</v>
      </c>
      <c r="N301" s="8">
        <f>IF(მონაცემები!$I301&lt;&gt;"არ დაწყებულა",((N$1&gt;მონაცემები!$I301)*OR(მონაცემები!$AF301&gt;N$1,მონაცემები!$AF301="")*((N$1-მონაცემები!$I301)/365)),0)</f>
        <v>0</v>
      </c>
      <c r="O301" s="8">
        <f>IF(მონაცემები!$I301&lt;&gt;"არ დაწყებულა",((O$1&gt;მონაცემები!$I301)*OR(მონაცემები!$AF301&gt;O$1,მონაცემები!$AF301="")*((O$1-მონაცემები!$I301)/365)),0)</f>
        <v>0</v>
      </c>
      <c r="P301" s="8">
        <f>IF(მონაცემები!$I301&lt;&gt;"არ დაწყებულა",((P$1&gt;მონაცემები!$I301)*OR(მონაცემები!$AF301&gt;P$1,მონაცემები!$AF301="")*((P$1-მონაცემები!$I301)/365)),0)</f>
        <v>0</v>
      </c>
      <c r="Q301" s="8">
        <f>IF(მონაცემები!$I301&lt;&gt;"არ დაწყებულა",((Q$1&gt;მონაცემები!$I301)*OR(მონაცემები!$AF301&gt;Q$1,მონაცემები!$AF301="")*((Q$1-მონაცემები!$I301)/365)),0)</f>
        <v>0</v>
      </c>
      <c r="R301" s="8">
        <f>IF(მონაცემები!$I301&lt;&gt;"არ დაწყებულა",((R$1&gt;მონაცემები!$I301)*OR(მონაცემები!$AF301&gt;R$1,მონაცემები!$AF301="")*((R$1-მონაცემები!$I301)/365)),0)</f>
        <v>0</v>
      </c>
      <c r="S301" s="8">
        <f>IF(მონაცემები!$I301&lt;&gt;"არ დაწყებულა",((S$1&gt;მონაცემები!$I301)*OR(მონაცემები!$AF301&gt;S$1,მონაცემები!$AF301="")*((S$1-მონაცემები!$I301)/365)),0)</f>
        <v>0</v>
      </c>
      <c r="T301" s="8">
        <f>IF(მონაცემები!$I301&lt;&gt;"არ დაწყებულა",((T$1&gt;მონაცემები!$I301)*OR(მონაცემები!$AF301&gt;T$1,მონაცემები!$AF301="")*((T$1-მონაცემები!$I301)/365)),0)</f>
        <v>0</v>
      </c>
      <c r="U301" s="8">
        <f>IF(მონაცემები!$I301&lt;&gt;"არ დაწყებულა",((U$1&gt;მონაცემები!$I301)*OR(მონაცემები!$AF301&gt;U$1,მონაცემები!$AF301="")*((U$1-მონაცემები!$I301)/365)),0)</f>
        <v>0</v>
      </c>
      <c r="V301" s="8">
        <f>IF(მონაცემები!$I301&lt;&gt;"არ დაწყებულა",((V$1&gt;მონაცემები!$I301)*OR(მონაცემები!$AF301&gt;V$1,მონაცემები!$AF301="")*((V$1-მონაცემები!$I301)/365)),0)</f>
        <v>0</v>
      </c>
      <c r="W301" s="8">
        <f>IF(მონაცემები!$I301&lt;&gt;"არ დაწყებულა",((W$1&gt;მონაცემები!$I301)*OR(მონაცემები!$AF301&gt;W$1,მონაცემები!$AF301="")*((W$1-მონაცემები!$I301)/365)),0)</f>
        <v>0</v>
      </c>
      <c r="X301" s="8">
        <f>IF(მონაცემები!$I301&lt;&gt;"არ დაწყებულა",((X$1&gt;მონაცემები!$I301)*OR(მონაცემები!$AF301&gt;X$1,მონაცემები!$AF301="")*((X$1-მონაცემები!$I301)/365)),0)</f>
        <v>0</v>
      </c>
      <c r="Y301" s="8">
        <f>IF(მონაცემები!$I301&lt;&gt;"არ დაწყებულა",((Y$1&gt;მონაცემები!$I301)*OR(მონაცემები!$AF301&gt;Y$1,მონაცემები!$AF301="")*((Y$1-მონაცემები!$I301)/365)),0)</f>
        <v>0</v>
      </c>
      <c r="Z301" s="8">
        <f>IF(მონაცემები!$I301&lt;&gt;"არ დაწყებულა",((Z$1&gt;მონაცემები!$I301)*OR(მონაცემები!$AF301&gt;Z$1,მონაცემები!$AF301="")*((Z$1-მონაცემები!$I301)/365)),0)</f>
        <v>0</v>
      </c>
      <c r="AA301" s="8">
        <f>IF(მონაცემები!$I301&lt;&gt;"არ დაწყებულა",((AA$1&gt;მონაცემები!$I301)*OR(მონაცემები!$AF301&gt;AA$1,მონაცემები!$AF301="")*((AA$1-მონაცემები!$I301)/365)),0)</f>
        <v>0</v>
      </c>
      <c r="AB301" s="8">
        <f>IF(მონაცემები!$I301&lt;&gt;"არ დაწყებულა",((AB$1&gt;მონაცემები!$I301)*OR(მონაცემები!$AF301&gt;AB$1,მონაცემები!$AF301="")*((AB$1-მონაცემები!$I301)/365)),0)</f>
        <v>0</v>
      </c>
      <c r="AC301" s="8">
        <f>IF(მონაცემები!$I301&lt;&gt;"არ დაწყებულა",((AC$1&gt;მონაცემები!$I301)*OR(მონაცემები!$AF301&gt;AC$1,მონაცემები!$AF301="")*((AC$1-მონაცემები!$I301)/365)),0)</f>
        <v>0</v>
      </c>
      <c r="AD301" s="8">
        <f>IF(მონაცემები!$I301&lt;&gt;"არ დაწყებულა",((AD$1&gt;მონაცემები!$I301)*OR(მონაცემები!$AF301&gt;AD$1,მონაცემები!$AF301="")*((AD$1-მონაცემები!$I301)/365)),0)</f>
        <v>0</v>
      </c>
      <c r="AE301" s="8">
        <f>IF(მონაცემები!$I301&lt;&gt;"არ დაწყებულა",((AE$1&gt;მონაცემები!$I301)*OR(მონაცემები!$AF301&gt;AE$1,მონაცემები!$AF301="")*((AE$1-მონაცემები!$I301)/365)),0)</f>
        <v>0</v>
      </c>
      <c r="AF301" s="8">
        <f>IF(მონაცემები!$I301&lt;&gt;"არ დაწყებულა",((AF$1&gt;მონაცემები!$I301)*OR(მონაცემები!$AF301&gt;AF$1,მონაცემები!$AF301="")*((AF$1-მონაცემები!$I301)/365)),0)</f>
        <v>0</v>
      </c>
      <c r="AG301" s="8">
        <f>IF(მონაცემები!$I301&lt;&gt;"არ დაწყებულა",((AG$1&gt;მონაცემები!$I301)*OR(მონაცემები!$AF301&gt;AG$1,მონაცემები!$AF301="")*((AG$1-მონაცემები!$I301)/365)),0)</f>
        <v>0</v>
      </c>
      <c r="AH301" s="8">
        <f>IF(მონაცემები!$I301&lt;&gt;"არ დაწყებულა",((AH$1&gt;მონაცემები!$I301)*OR(მონაცემები!$AF301&gt;AH$1,მონაცემები!$AF301="")*((AH$1-მონაცემები!$I301)/365)),0)</f>
        <v>0</v>
      </c>
      <c r="AI301" s="8">
        <f>IF(მონაცემები!$I301&lt;&gt;"არ დაწყებულა",((AI$1&gt;მონაცემები!$I301)*OR(მონაცემები!$AF301&gt;AI$1,მონაცემები!$AF301="")*((AI$1-მონაცემები!$I301)/365)),0)</f>
        <v>0</v>
      </c>
      <c r="AJ301" s="8">
        <f>IF(მონაცემები!$I301&lt;&gt;"არ დაწყებულა",((AJ$1&gt;მონაცემები!$I301)*OR(მონაცემები!$AF301&gt;AJ$1,მონაცემები!$AF301="")*((AJ$1-მონაცემები!$I301)/365)),0)</f>
        <v>0</v>
      </c>
      <c r="AK301" s="8">
        <f>IF(მონაცემები!$I301&lt;&gt;"არ დაწყებულა",((AK$1&gt;მონაცემები!$I301)*OR(მონაცემები!$AF301&gt;AK$1,მონაცემები!$AF301="")*((AK$1-მონაცემები!$I301)/365)),0)</f>
        <v>0</v>
      </c>
      <c r="AL301" s="8">
        <f>IF(მონაცემები!$I301&lt;&gt;"არ დაწყებულა",((AL$1&gt;მონაცემები!$I301)*OR(მონაცემები!$AF301&gt;AL$1,მონაცემები!$AF301="")*((AL$1-მონაცემები!$I301)/365)),0)</f>
        <v>0</v>
      </c>
      <c r="AM301" s="8">
        <f>IF(მონაცემები!$I301&lt;&gt;"არ დაწყებულა",((AM$1&gt;მონაცემები!$I301)*OR(მონაცემები!$AF301&gt;AM$1,მონაცემები!$AF301="")*((AM$1-მონაცემები!$I301)/365)),0)</f>
        <v>0</v>
      </c>
      <c r="AN301" s="8">
        <f>IF(მონაცემები!$I301&lt;&gt;"არ დაწყებულა",((AN$1&gt;მონაცემები!$I301)*OR(მონაცემები!$AF301&gt;AN$1,მონაცემები!$AF301="")*((AN$1-მონაცემები!$I301)/365)),0)</f>
        <v>0</v>
      </c>
      <c r="AO301" s="8">
        <f>IF(მონაცემები!$I301&lt;&gt;"არ დაწყებულა",((AO$1&gt;მონაცემები!$I301)*OR(მონაცემები!$AF301&gt;AO$1,მონაცემები!$AF301="")*((AO$1-მონაცემები!$I301)/365)),0)</f>
        <v>0</v>
      </c>
      <c r="AP301" s="8">
        <f>IF(მონაცემები!$I301&lt;&gt;"არ დაწყებულა",((AP$1&gt;მონაცემები!$I301)*OR(მონაცემები!$AF301&gt;AP$1,მონაცემები!$AF301="")*((AP$1-მონაცემები!$I301)/365)),0)</f>
        <v>0</v>
      </c>
      <c r="AQ301" s="8">
        <f>IF(მონაცემები!$I301&lt;&gt;"არ დაწყებულა",((AQ$1&gt;მონაცემები!$I301)*OR(მონაცემები!$AF301&gt;AQ$1,მონაცემები!$AF301="")*((AQ$1-მონაცემები!$I301)/365)),0)</f>
        <v>0</v>
      </c>
      <c r="AR301" s="8">
        <f>IF(მონაცემები!$I301&lt;&gt;"არ დაწყებულა",((AR$1&gt;მონაცემები!$I301)*OR(მონაცემები!$AF301&gt;AR$1,მონაცემები!$AF301="")*((AR$1-მონაცემები!$I301)/365)),0)</f>
        <v>0</v>
      </c>
      <c r="AS301" s="8">
        <f>IF(მონაცემები!$I301&lt;&gt;"არ დაწყებულა",((AS$1&gt;მონაცემები!$I301)*OR(მონაცემები!$AF301&gt;AS$1,მონაცემები!$AF301="")*((AS$1-მონაცემები!$I301)/365)),0)</f>
        <v>0</v>
      </c>
      <c r="AT301" s="8">
        <f>IF(მონაცემები!$I301&lt;&gt;"არ დაწყებულა",((AT$1&gt;მონაცემები!$I301)*OR(მონაცემები!$AF301&gt;AT$1,მონაცემები!$AF301="")*((AT$1-მონაცემები!$I301)/365)),0)</f>
        <v>0</v>
      </c>
      <c r="AU301" s="8">
        <f>IF(მონაცემები!$I301&lt;&gt;"არ დაწყებულა",((AU$1&gt;მონაცემები!$I301)*OR(მონაცემები!$AF301&gt;AU$1,მონაცემები!$AF301="")*((AU$1-მონაცემები!$I301)/365)),0)</f>
        <v>0</v>
      </c>
      <c r="AV301" s="8">
        <f>IF(მონაცემები!$I301&lt;&gt;"არ დაწყებულა",((AV$1&gt;მონაცემები!$I301)*OR(მონაცემები!$AF301&gt;AV$1,მონაცემები!$AF301="")*((AV$1-მონაცემები!$I301)/365)),0)</f>
        <v>0</v>
      </c>
      <c r="AW301" s="8">
        <f>IF(მონაცემები!$I301&lt;&gt;"არ დაწყებულა",((AW$1&gt;მონაცემები!$I301)*OR(მონაცემები!$AF301&gt;AW$1,მონაცემები!$AF301="")*((AW$1-მონაცემები!$I301)/365)),0)</f>
        <v>0</v>
      </c>
      <c r="AX301" s="8">
        <f>IF(მონაცემები!$I301&lt;&gt;"არ დაწყებულა",((AX$1&gt;მონაცემები!$I301)*OR(მონაცემები!$AF301&gt;AX$1,მონაცემები!$AF301="")*((AX$1-მონაცემები!$I301)/365)),0)</f>
        <v>0</v>
      </c>
      <c r="AY301" s="8">
        <f>IF(მონაცემები!$I301&lt;&gt;"არ დაწყებულა",((AY$1&gt;მონაცემები!$I301)*OR(მონაცემები!$AF301&gt;AY$1,მონაცემები!$AF301="")*((AY$1-მონაცემები!$I301)/365)),0)</f>
        <v>0</v>
      </c>
      <c r="AZ301" s="8">
        <f>IF(მონაცემები!$I301&lt;&gt;"არ დაწყებულა",((AZ$1&gt;მონაცემები!$I301)*OR(მონაცემები!$AF301&gt;AZ$1,მონაცემები!$AF301="")*((AZ$1-მონაცემები!$I301)/365)),0)</f>
        <v>0</v>
      </c>
      <c r="BA301" s="8">
        <f>IF(მონაცემები!$I301&lt;&gt;"არ დაწყებულა",((BA$1&gt;მონაცემები!$I301)*OR(მონაცემები!$AF301&gt;BA$1,მონაცემები!$AF301="")*((BA$1-მონაცემები!$I301)/365)),0)</f>
        <v>0</v>
      </c>
      <c r="BB301" s="8">
        <f>IF(მონაცემები!$I301&lt;&gt;"არ დაწყებულა",((BB$1&gt;მონაცემები!$I301)*OR(მონაცემები!$AF301&gt;BB$1,მონაცემები!$AF301="")*((BB$1-მონაცემები!$I301)/365)),0)</f>
        <v>0</v>
      </c>
      <c r="BC301" s="8">
        <f>IF(მონაცემები!$I301&lt;&gt;"არ დაწყებულა",((BC$1&gt;მონაცემები!$I301)*OR(მონაცემები!$AF301&gt;BC$1,მონაცემები!$AF301="")*((BC$1-მონაცემები!$I301)/365)),0)</f>
        <v>0</v>
      </c>
      <c r="BD301" s="8">
        <f>IF(მონაცემები!$I301&lt;&gt;"არ დაწყებულა",((BD$1&gt;მონაცემები!$I301)*OR(მონაცემები!$AF301&gt;BD$1,მონაცემები!$AF301="")*((BD$1-მონაცემები!$I301)/365)),0)</f>
        <v>0</v>
      </c>
    </row>
    <row r="302" spans="1:56">
      <c r="B302" s="8">
        <f>IF(მონაცემები!$I302&lt;&gt;"არ დაწყებულა",((B$1&gt;მონაცემები!$I302)*OR(მონაცემები!$AF302&gt;B$1,მონაცემები!$AF302="")*((B$1-მონაცემები!$I302)/365)),0)</f>
        <v>11.008219178082191</v>
      </c>
      <c r="C302" s="8">
        <f>IF(მონაცემები!$I302&lt;&gt;"არ დაწყებულა",((C$1&gt;მონაცემები!$I302)*OR(მონაცემები!$AF302&gt;C$1,მონაცემები!$AF302="")*((C$1-მონაცემები!$I302)/365)),0)</f>
        <v>11.093150684931507</v>
      </c>
      <c r="D302" s="8">
        <f>IF(მონაცემები!$I302&lt;&gt;"არ დაწყებულა",((D$1&gt;მონაცემები!$I302)*OR(მონაცემები!$AF302&gt;D$1,მონაცემები!$AF302="")*((D$1-მონაცემები!$I302)/365)),0)</f>
        <v>11.169863013698631</v>
      </c>
      <c r="E302" s="8">
        <f>IF(მონაცემები!$I302&lt;&gt;"არ დაწყებულა",((E$1&gt;მონაცემები!$I302)*OR(მონაცემები!$AF302&gt;E$1,მონაცემები!$AF302="")*((E$1-მონაცემები!$I302)/365)),0)</f>
        <v>11.254794520547945</v>
      </c>
      <c r="F302" s="8">
        <f>IF(მონაცემები!$I302&lt;&gt;"არ დაწყებულა",((F$1&gt;მონაცემები!$I302)*OR(მონაცემები!$AF302&gt;F$1,მონაცემები!$AF302="")*((F$1-მონაცემები!$I302)/365)),0)</f>
        <v>11.336986301369864</v>
      </c>
      <c r="G302" s="8">
        <f>IF(მონაცემები!$I302&lt;&gt;"არ დაწყებულა",((G$1&gt;მონაცემები!$I302)*OR(მონაცემები!$AF302&gt;G$1,მონაცემები!$AF302="")*((G$1-მონაცემები!$I302)/365)),0)</f>
        <v>11.421917808219177</v>
      </c>
      <c r="H302" s="8">
        <f>IF(მონაცემები!$I302&lt;&gt;"არ დაწყებულა",((H$1&gt;მონაცემები!$I302)*OR(მონაცემები!$AF302&gt;H$1,მონაცემები!$AF302="")*((H$1-მონაცემები!$I302)/365)),0)</f>
        <v>11.504109589041096</v>
      </c>
      <c r="I302" s="8">
        <f>IF(მონაცემები!$I302&lt;&gt;"არ დაწყებულა",((I$1&gt;მონაცემები!$I302)*OR(მონაცემები!$AF302&gt;I$1,მონაცემები!$AF302="")*((I$1-მონაცემები!$I302)/365)),0)</f>
        <v>11.58904109589041</v>
      </c>
      <c r="J302" s="8">
        <f>IF(მონაცემები!$I302&lt;&gt;"არ დაწყებულა",((J$1&gt;მონაცემები!$I302)*OR(მონაცემები!$AF302&gt;J$1,მონაცემები!$AF302="")*((J$1-მონაცემები!$I302)/365)),0)</f>
        <v>11.673972602739726</v>
      </c>
      <c r="K302" s="8">
        <f>IF(მონაცემები!$I302&lt;&gt;"არ დაწყებულა",((K$1&gt;მონაცემები!$I302)*OR(მონაცემები!$AF302&gt;K$1,მონაცემები!$AF302="")*((K$1-მონაცემები!$I302)/365)),0)</f>
        <v>11.756164383561643</v>
      </c>
      <c r="L302" s="8">
        <f>IF(მონაცემები!$I302&lt;&gt;"არ დაწყებულა",((L$1&gt;მონაცემები!$I302)*OR(მონაცემები!$AF302&gt;L$1,მონაცემები!$AF302="")*((L$1-მონაცემები!$I302)/365)),0)</f>
        <v>11.841095890410958</v>
      </c>
      <c r="M302" s="8">
        <f>IF(მონაცემები!$I302&lt;&gt;"არ დაწყებულა",((M$1&gt;მონაცემები!$I302)*OR(მონაცემები!$AF302&gt;M$1,მონაცემები!$AF302="")*((M$1-მონაცემები!$I302)/365)),0)</f>
        <v>11.923287671232877</v>
      </c>
      <c r="N302" s="8">
        <f>IF(მონაცემები!$I302&lt;&gt;"არ დაწყებულა",((N$1&gt;მონაცემები!$I302)*OR(მონაცემები!$AF302&gt;N$1,მონაცემები!$AF302="")*((N$1-მონაცემები!$I302)/365)),0)</f>
        <v>12.008219178082191</v>
      </c>
      <c r="O302" s="8">
        <f>IF(მონაცემები!$I302&lt;&gt;"არ დაწყებულა",((O$1&gt;მონაცემები!$I302)*OR(მონაცემები!$AF302&gt;O$1,მონაცემები!$AF302="")*((O$1-მონაცემები!$I302)/365)),0)</f>
        <v>12.093150684931507</v>
      </c>
      <c r="P302" s="8">
        <f>IF(მონაცემები!$I302&lt;&gt;"არ დაწყებულა",((P$1&gt;მონაცემები!$I302)*OR(მონაცემები!$AF302&gt;P$1,მონაცემები!$AF302="")*((P$1-მონაცემები!$I302)/365)),0)</f>
        <v>12.172602739726027</v>
      </c>
      <c r="Q302" s="8">
        <f>IF(მონაცემები!$I302&lt;&gt;"არ დაწყებულა",((Q$1&gt;მონაცემები!$I302)*OR(მონაცემები!$AF302&gt;Q$1,მონაცემები!$AF302="")*((Q$1-მონაცემები!$I302)/365)),0)</f>
        <v>12.257534246575343</v>
      </c>
      <c r="R302" s="8">
        <f>IF(მონაცემები!$I302&lt;&gt;"არ დაწყებულა",((R$1&gt;მონაცემები!$I302)*OR(მონაცემები!$AF302&gt;R$1,მონაცემები!$AF302="")*((R$1-მონაცემები!$I302)/365)),0)</f>
        <v>12.33972602739726</v>
      </c>
      <c r="S302" s="8">
        <f>IF(მონაცემები!$I302&lt;&gt;"არ დაწყებულა",((S$1&gt;მონაცემები!$I302)*OR(მონაცემები!$AF302&gt;S$1,მონაცემები!$AF302="")*((S$1-მონაცემები!$I302)/365)),0)</f>
        <v>12.424657534246576</v>
      </c>
      <c r="T302" s="8">
        <f>IF(მონაცემები!$I302&lt;&gt;"არ დაწყებულა",((T$1&gt;მონაცემები!$I302)*OR(მონაცემები!$AF302&gt;T$1,მონაცემები!$AF302="")*((T$1-მონაცემები!$I302)/365)),0)</f>
        <v>12.506849315068493</v>
      </c>
      <c r="U302" s="8">
        <f>IF(მონაცემები!$I302&lt;&gt;"არ დაწყებულა",((U$1&gt;მონაცემები!$I302)*OR(მონაცემები!$AF302&gt;U$1,მონაცემები!$AF302="")*((U$1-მონაცემები!$I302)/365)),0)</f>
        <v>12.591780821917808</v>
      </c>
      <c r="V302" s="8">
        <f>IF(მონაცემები!$I302&lt;&gt;"არ დაწყებულა",((V$1&gt;მონაცემები!$I302)*OR(მონაცემები!$AF302&gt;V$1,მონაცემები!$AF302="")*((V$1-მონაცემები!$I302)/365)),0)</f>
        <v>12.676712328767124</v>
      </c>
      <c r="W302" s="8">
        <f>IF(მონაცემები!$I302&lt;&gt;"არ დაწყებულა",((W$1&gt;მონაცემები!$I302)*OR(მონაცემები!$AF302&gt;W$1,მონაცემები!$AF302="")*((W$1-მონაცემები!$I302)/365)),0)</f>
        <v>12.758904109589041</v>
      </c>
      <c r="X302" s="8">
        <f>IF(მონაცემები!$I302&lt;&gt;"არ დაწყებულა",((X$1&gt;მონაცემები!$I302)*OR(მონაცემები!$AF302&gt;X$1,მონაცემები!$AF302="")*((X$1-მონაცემები!$I302)/365)),0)</f>
        <v>12.843835616438357</v>
      </c>
      <c r="Y302" s="8">
        <f>IF(მონაცემები!$I302&lt;&gt;"არ დაწყებულა",((Y$1&gt;მონაცემები!$I302)*OR(მონაცემები!$AF302&gt;Y$1,მონაცემები!$AF302="")*((Y$1-მონაცემები!$I302)/365)),0)</f>
        <v>12.926027397260274</v>
      </c>
      <c r="Z302" s="8">
        <f>IF(მონაცემები!$I302&lt;&gt;"არ დაწყებულა",((Z$1&gt;მონაცემები!$I302)*OR(მონაცემები!$AF302&gt;Z$1,მონაცემები!$AF302="")*((Z$1-მონაცემები!$I302)/365)),0)</f>
        <v>13.010958904109589</v>
      </c>
      <c r="AA302" s="8">
        <f>IF(მონაცემები!$I302&lt;&gt;"არ დაწყებულა",((AA$1&gt;მონაცემები!$I302)*OR(მონაცემები!$AF302&gt;AA$1,მონაცემები!$AF302="")*((AA$1-მონაცემები!$I302)/365)),0)</f>
        <v>13.095890410958905</v>
      </c>
      <c r="AB302" s="8">
        <f>IF(მონაცემები!$I302&lt;&gt;"არ დაწყებულა",((AB$1&gt;მონაცემები!$I302)*OR(მონაცემები!$AF302&gt;AB$1,მონაცემები!$AF302="")*((AB$1-მონაცემები!$I302)/365)),0)</f>
        <v>13.172602739726027</v>
      </c>
      <c r="AC302" s="8">
        <f>IF(მონაცემები!$I302&lt;&gt;"არ დაწყებულა",((AC$1&gt;მონაცემები!$I302)*OR(მონაცემები!$AF302&gt;AC$1,მონაცემები!$AF302="")*((AC$1-მონაცემები!$I302)/365)),0)</f>
        <v>13.257534246575343</v>
      </c>
      <c r="AD302" s="8">
        <f>IF(მონაცემები!$I302&lt;&gt;"არ დაწყებულა",((AD$1&gt;მონაცემები!$I302)*OR(მონაცემები!$AF302&gt;AD$1,მონაცემები!$AF302="")*((AD$1-მონაცემები!$I302)/365)),0)</f>
        <v>13.33972602739726</v>
      </c>
      <c r="AE302" s="8">
        <f>IF(მონაცემები!$I302&lt;&gt;"არ დაწყებულა",((AE$1&gt;მონაცემები!$I302)*OR(მონაცემები!$AF302&gt;AE$1,მონაცემები!$AF302="")*((AE$1-მონაცემები!$I302)/365)),0)</f>
        <v>13.424657534246576</v>
      </c>
      <c r="AF302" s="8">
        <f>IF(მონაცემები!$I302&lt;&gt;"არ დაწყებულა",((AF$1&gt;მონაცემები!$I302)*OR(მონაცემები!$AF302&gt;AF$1,მონაცემები!$AF302="")*((AF$1-მონაცემები!$I302)/365)),0)</f>
        <v>13.506849315068493</v>
      </c>
      <c r="AG302" s="8">
        <f>IF(მონაცემები!$I302&lt;&gt;"არ დაწყებულა",((AG$1&gt;მონაცემები!$I302)*OR(მონაცემები!$AF302&gt;AG$1,მონაცემები!$AF302="")*((AG$1-მონაცემები!$I302)/365)),0)</f>
        <v>13.591780821917808</v>
      </c>
      <c r="AH302" s="8">
        <f>IF(მონაცემები!$I302&lt;&gt;"არ დაწყებულა",((AH$1&gt;მონაცემები!$I302)*OR(მონაცემები!$AF302&gt;AH$1,მონაცემები!$AF302="")*((AH$1-მონაცემები!$I302)/365)),0)</f>
        <v>13.676712328767124</v>
      </c>
      <c r="AI302" s="8">
        <f>IF(მონაცემები!$I302&lt;&gt;"არ დაწყებულა",((AI$1&gt;მონაცემები!$I302)*OR(მონაცემები!$AF302&gt;AI$1,მონაცემები!$AF302="")*((AI$1-მონაცემები!$I302)/365)),0)</f>
        <v>13.758904109589041</v>
      </c>
      <c r="AJ302" s="8">
        <f>IF(მონაცემები!$I302&lt;&gt;"არ დაწყებულა",((AJ$1&gt;მონაცემები!$I302)*OR(მონაცემები!$AF302&gt;AJ$1,მონაცემები!$AF302="")*((AJ$1-მონაცემები!$I302)/365)),0)</f>
        <v>13.843835616438357</v>
      </c>
      <c r="AK302" s="8">
        <f>IF(მონაცემები!$I302&lt;&gt;"არ დაწყებულა",((AK$1&gt;მონაცემები!$I302)*OR(მონაცემები!$AF302&gt;AK$1,მონაცემები!$AF302="")*((AK$1-მონაცემები!$I302)/365)),0)</f>
        <v>13.926027397260274</v>
      </c>
      <c r="AL302" s="8">
        <f>IF(მონაცემები!$I302&lt;&gt;"არ დაწყებულა",((AL$1&gt;მონაცემები!$I302)*OR(მონაცემები!$AF302&gt;AL$1,მონაცემები!$AF302="")*((AL$1-მონაცემები!$I302)/365)),0)</f>
        <v>14.010958904109589</v>
      </c>
      <c r="AM302" s="8">
        <f>IF(მონაცემები!$I302&lt;&gt;"არ დაწყებულა",((AM$1&gt;მონაცემები!$I302)*OR(მონაცემები!$AF302&gt;AM$1,მონაცემები!$AF302="")*((AM$1-მონაცემები!$I302)/365)),0)</f>
        <v>14.095890410958905</v>
      </c>
      <c r="AN302" s="8">
        <f>IF(მონაცემები!$I302&lt;&gt;"არ დაწყებულა",((AN$1&gt;მონაცემები!$I302)*OR(მონაცემები!$AF302&gt;AN$1,მონაცემები!$AF302="")*((AN$1-მონაცემები!$I302)/365)),0)</f>
        <v>14.172602739726027</v>
      </c>
      <c r="AO302" s="8">
        <f>IF(მონაცემები!$I302&lt;&gt;"არ დაწყებულა",((AO$1&gt;მონაცემები!$I302)*OR(მონაცემები!$AF302&gt;AO$1,მონაცემები!$AF302="")*((AO$1-მონაცემები!$I302)/365)),0)</f>
        <v>14.257534246575343</v>
      </c>
      <c r="AP302" s="8">
        <f>IF(მონაცემები!$I302&lt;&gt;"არ დაწყებულა",((AP$1&gt;მონაცემები!$I302)*OR(მონაცემები!$AF302&gt;AP$1,მონაცემები!$AF302="")*((AP$1-მონაცემები!$I302)/365)),0)</f>
        <v>14.33972602739726</v>
      </c>
      <c r="AQ302" s="8">
        <f>IF(მონაცემები!$I302&lt;&gt;"არ დაწყებულა",((AQ$1&gt;მონაცემები!$I302)*OR(მონაცემები!$AF302&gt;AQ$1,მონაცემები!$AF302="")*((AQ$1-მონაცემები!$I302)/365)),0)</f>
        <v>14.424657534246576</v>
      </c>
      <c r="AR302" s="8">
        <f>IF(მონაცემები!$I302&lt;&gt;"არ დაწყებულა",((AR$1&gt;მონაცემები!$I302)*OR(მონაცემები!$AF302&gt;AR$1,მონაცემები!$AF302="")*((AR$1-მონაცემები!$I302)/365)),0)</f>
        <v>14.506849315068493</v>
      </c>
      <c r="AS302" s="8">
        <f>IF(მონაცემები!$I302&lt;&gt;"არ დაწყებულა",((AS$1&gt;მონაცემები!$I302)*OR(მონაცემები!$AF302&gt;AS$1,მონაცემები!$AF302="")*((AS$1-მონაცემები!$I302)/365)),0)</f>
        <v>14.591780821917808</v>
      </c>
      <c r="AT302" s="8">
        <f>IF(მონაცემები!$I302&lt;&gt;"არ დაწყებულა",((AT$1&gt;მონაცემები!$I302)*OR(მონაცემები!$AF302&gt;AT$1,მონაცემები!$AF302="")*((AT$1-მონაცემები!$I302)/365)),0)</f>
        <v>14.676712328767124</v>
      </c>
      <c r="AU302" s="8">
        <f>IF(მონაცემები!$I302&lt;&gt;"არ დაწყებულა",((AU$1&gt;მონაცემები!$I302)*OR(მონაცემები!$AF302&gt;AU$1,მონაცემები!$AF302="")*((AU$1-მონაცემები!$I302)/365)),0)</f>
        <v>14.758904109589041</v>
      </c>
      <c r="AV302" s="8">
        <f>IF(მონაცემები!$I302&lt;&gt;"არ დაწყებულა",((AV$1&gt;მონაცემები!$I302)*OR(მონაცემები!$AF302&gt;AV$1,მონაცემები!$AF302="")*((AV$1-მონაცემები!$I302)/365)),0)</f>
        <v>14.843835616438357</v>
      </c>
      <c r="AW302" s="8">
        <f>IF(მონაცემები!$I302&lt;&gt;"არ დაწყებულა",((AW$1&gt;მონაცემები!$I302)*OR(მონაცემები!$AF302&gt;AW$1,მონაცემები!$AF302="")*((AW$1-მონაცემები!$I302)/365)),0)</f>
        <v>14.926027397260274</v>
      </c>
      <c r="AX302" s="8">
        <f>IF(მონაცემები!$I302&lt;&gt;"არ დაწყებულა",((AX$1&gt;მონაცემები!$I302)*OR(მონაცემები!$AF302&gt;AX$1,მონაცემები!$AF302="")*((AX$1-მონაცემები!$I302)/365)),0)</f>
        <v>15.010958904109589</v>
      </c>
      <c r="AY302" s="8">
        <f>IF(მონაცემები!$I302&lt;&gt;"არ დაწყებულა",((AY$1&gt;მონაცემები!$I302)*OR(მონაცემები!$AF302&gt;AY$1,მონაცემები!$AF302="")*((AY$1-მონაცემები!$I302)/365)),0)</f>
        <v>15.095890410958905</v>
      </c>
      <c r="AZ302" s="8">
        <f>IF(მონაცემები!$I302&lt;&gt;"არ დაწყებულა",((AZ$1&gt;მონაცემები!$I302)*OR(მონაცემები!$AF302&gt;AZ$1,მონაცემები!$AF302="")*((AZ$1-მონაცემები!$I302)/365)),0)</f>
        <v>15.172602739726027</v>
      </c>
      <c r="BA302" s="8">
        <f>IF(მონაცემები!$I302&lt;&gt;"არ დაწყებულა",((BA$1&gt;მონაცემები!$I302)*OR(მონაცემები!$AF302&gt;BA$1,მონაცემები!$AF302="")*((BA$1-მონაცემები!$I302)/365)),0)</f>
        <v>15.257534246575343</v>
      </c>
      <c r="BB302" s="8">
        <f>IF(მონაცემები!$I302&lt;&gt;"არ დაწყებულა",((BB$1&gt;მონაცემები!$I302)*OR(მონაცემები!$AF302&gt;BB$1,მონაცემები!$AF302="")*((BB$1-მონაცემები!$I302)/365)),0)</f>
        <v>15.33972602739726</v>
      </c>
      <c r="BC302" s="8">
        <f>IF(მონაცემები!$I302&lt;&gt;"არ დაწყებულა",((BC$1&gt;მონაცემები!$I302)*OR(მონაცემები!$AF302&gt;BC$1,მონაცემები!$AF302="")*((BC$1-მონაცემები!$I302)/365)),0)</f>
        <v>0</v>
      </c>
      <c r="BD302" s="8">
        <f>IF(მონაცემები!$I302&lt;&gt;"არ დაწყებულა",((BD$1&gt;მონაცემები!$I302)*OR(მონაცემები!$AF302&gt;BD$1,მონაცემები!$AF302="")*((BD$1-მონაცემები!$I302)/365)),0)</f>
        <v>0</v>
      </c>
    </row>
    <row r="303" spans="1:56">
      <c r="B303" s="8">
        <f>IF(მონაცემები!$I303&lt;&gt;"არ დაწყებულა",((B$1&gt;მონაცემები!$I303)*OR(მონაცემები!$AF303&gt;B$1,მონაცემები!$AF303="")*((B$1-მონაცემები!$I303)/365)),0)</f>
        <v>0</v>
      </c>
      <c r="C303" s="8">
        <f>IF(მონაცემები!$I303&lt;&gt;"არ დაწყებულა",((C$1&gt;მონაცემები!$I303)*OR(მონაცემები!$AF303&gt;C$1,მონაცემები!$AF303="")*((C$1-მონაცემები!$I303)/365)),0)</f>
        <v>0</v>
      </c>
      <c r="D303" s="8">
        <f>IF(მონაცემები!$I303&lt;&gt;"არ დაწყებულა",((D$1&gt;მონაცემები!$I303)*OR(მონაცემები!$AF303&gt;D$1,მონაცემები!$AF303="")*((D$1-მონაცემები!$I303)/365)),0)</f>
        <v>0</v>
      </c>
      <c r="E303" s="8">
        <f>IF(მონაცემები!$I303&lt;&gt;"არ დაწყებულა",((E$1&gt;მონაცემები!$I303)*OR(მონაცემები!$AF303&gt;E$1,მონაცემები!$AF303="")*((E$1-მონაცემები!$I303)/365)),0)</f>
        <v>0</v>
      </c>
      <c r="F303" s="8">
        <f>IF(მონაცემები!$I303&lt;&gt;"არ დაწყებულა",((F$1&gt;მონაცემები!$I303)*OR(მონაცემები!$AF303&gt;F$1,მონაცემები!$AF303="")*((F$1-მონაცემები!$I303)/365)),0)</f>
        <v>0</v>
      </c>
      <c r="G303" s="8">
        <f>IF(მონაცემები!$I303&lt;&gt;"არ დაწყებულა",((G$1&gt;მონაცემები!$I303)*OR(მონაცემები!$AF303&gt;G$1,მონაცემები!$AF303="")*((G$1-მონაცემები!$I303)/365)),0)</f>
        <v>0</v>
      </c>
      <c r="H303" s="8">
        <f>IF(მონაცემები!$I303&lt;&gt;"არ დაწყებულა",((H$1&gt;მონაცემები!$I303)*OR(მონაცემები!$AF303&gt;H$1,მონაცემები!$AF303="")*((H$1-მონაცემები!$I303)/365)),0)</f>
        <v>0</v>
      </c>
      <c r="I303" s="8">
        <f>IF(მონაცემები!$I303&lt;&gt;"არ დაწყებულა",((I$1&gt;მონაცემები!$I303)*OR(მონაცემები!$AF303&gt;I$1,მონაცემები!$AF303="")*((I$1-მონაცემები!$I303)/365)),0)</f>
        <v>0</v>
      </c>
      <c r="J303" s="8">
        <f>IF(მონაცემები!$I303&lt;&gt;"არ დაწყებულა",((J$1&gt;მონაცემები!$I303)*OR(მონაცემები!$AF303&gt;J$1,მონაცემები!$AF303="")*((J$1-მონაცემები!$I303)/365)),0)</f>
        <v>0</v>
      </c>
      <c r="K303" s="8">
        <f>IF(მონაცემები!$I303&lt;&gt;"არ დაწყებულა",((K$1&gt;მონაცემები!$I303)*OR(მონაცემები!$AF303&gt;K$1,მონაცემები!$AF303="")*((K$1-მონაცემები!$I303)/365)),0)</f>
        <v>0</v>
      </c>
      <c r="L303" s="8">
        <f>IF(მონაცემები!$I303&lt;&gt;"არ დაწყებულა",((L$1&gt;მონაცემები!$I303)*OR(მონაცემები!$AF303&gt;L$1,მონაცემები!$AF303="")*((L$1-მონაცემები!$I303)/365)),0)</f>
        <v>0</v>
      </c>
      <c r="M303" s="8">
        <f>IF(მონაცემები!$I303&lt;&gt;"არ დაწყებულა",((M$1&gt;მონაცემები!$I303)*OR(მონაცემები!$AF303&gt;M$1,მონაცემები!$AF303="")*((M$1-მონაცემები!$I303)/365)),0)</f>
        <v>0</v>
      </c>
      <c r="N303" s="8">
        <f>IF(მონაცემები!$I303&lt;&gt;"არ დაწყებულა",((N$1&gt;მონაცემები!$I303)*OR(მონაცემები!$AF303&gt;N$1,მონაცემები!$AF303="")*((N$1-მონაცემები!$I303)/365)),0)</f>
        <v>0</v>
      </c>
      <c r="O303" s="8">
        <f>IF(მონაცემები!$I303&lt;&gt;"არ დაწყებულა",((O$1&gt;მონაცემები!$I303)*OR(მონაცემები!$AF303&gt;O$1,მონაცემები!$AF303="")*((O$1-მონაცემები!$I303)/365)),0)</f>
        <v>0</v>
      </c>
      <c r="P303" s="8">
        <f>IF(მონაცემები!$I303&lt;&gt;"არ დაწყებულა",((P$1&gt;მონაცემები!$I303)*OR(მონაცემები!$AF303&gt;P$1,მონაცემები!$AF303="")*((P$1-მონაცემები!$I303)/365)),0)</f>
        <v>0</v>
      </c>
      <c r="Q303" s="8">
        <f>IF(მონაცემები!$I303&lt;&gt;"არ დაწყებულა",((Q$1&gt;მონაცემები!$I303)*OR(მონაცემები!$AF303&gt;Q$1,მონაცემები!$AF303="")*((Q$1-მონაცემები!$I303)/365)),0)</f>
        <v>0</v>
      </c>
      <c r="R303" s="8">
        <f>IF(მონაცემები!$I303&lt;&gt;"არ დაწყებულა",((R$1&gt;მონაცემები!$I303)*OR(მონაცემები!$AF303&gt;R$1,მონაცემები!$AF303="")*((R$1-მონაცემები!$I303)/365)),0)</f>
        <v>0</v>
      </c>
      <c r="S303" s="8">
        <f>IF(მონაცემები!$I303&lt;&gt;"არ დაწყებულა",((S$1&gt;მონაცემები!$I303)*OR(მონაცემები!$AF303&gt;S$1,მონაცემები!$AF303="")*((S$1-მონაცემები!$I303)/365)),0)</f>
        <v>0</v>
      </c>
      <c r="T303" s="8">
        <f>IF(მონაცემები!$I303&lt;&gt;"არ დაწყებულა",((T$1&gt;მონაცემები!$I303)*OR(მონაცემები!$AF303&gt;T$1,მონაცემები!$AF303="")*((T$1-მონაცემები!$I303)/365)),0)</f>
        <v>0</v>
      </c>
      <c r="U303" s="8">
        <f>IF(მონაცემები!$I303&lt;&gt;"არ დაწყებულა",((U$1&gt;მონაცემები!$I303)*OR(მონაცემები!$AF303&gt;U$1,მონაცემები!$AF303="")*((U$1-მონაცემები!$I303)/365)),0)</f>
        <v>0</v>
      </c>
      <c r="V303" s="8">
        <f>IF(მონაცემები!$I303&lt;&gt;"არ დაწყებულა",((V$1&gt;მონაცემები!$I303)*OR(მონაცემები!$AF303&gt;V$1,მონაცემები!$AF303="")*((V$1-მონაცემები!$I303)/365)),0)</f>
        <v>0</v>
      </c>
      <c r="W303" s="8">
        <f>IF(მონაცემები!$I303&lt;&gt;"არ დაწყებულა",((W$1&gt;მონაცემები!$I303)*OR(მონაცემები!$AF303&gt;W$1,მონაცემები!$AF303="")*((W$1-მონაცემები!$I303)/365)),0)</f>
        <v>0</v>
      </c>
      <c r="X303" s="8">
        <f>IF(მონაცემები!$I303&lt;&gt;"არ დაწყებულა",((X$1&gt;მონაცემები!$I303)*OR(მონაცემები!$AF303&gt;X$1,მონაცემები!$AF303="")*((X$1-მონაცემები!$I303)/365)),0)</f>
        <v>0</v>
      </c>
      <c r="Y303" s="8">
        <f>IF(მონაცემები!$I303&lt;&gt;"არ დაწყებულა",((Y$1&gt;მონაცემები!$I303)*OR(მონაცემები!$AF303&gt;Y$1,მონაცემები!$AF303="")*((Y$1-მონაცემები!$I303)/365)),0)</f>
        <v>0</v>
      </c>
      <c r="Z303" s="8">
        <f>IF(მონაცემები!$I303&lt;&gt;"არ დაწყებულა",((Z$1&gt;მონაცემები!$I303)*OR(მონაცემები!$AF303&gt;Z$1,მონაცემები!$AF303="")*((Z$1-მონაცემები!$I303)/365)),0)</f>
        <v>0</v>
      </c>
      <c r="AA303" s="8">
        <f>IF(მონაცემები!$I303&lt;&gt;"არ დაწყებულა",((AA$1&gt;მონაცემები!$I303)*OR(მონაცემები!$AF303&gt;AA$1,მონაცემები!$AF303="")*((AA$1-მონაცემები!$I303)/365)),0)</f>
        <v>0</v>
      </c>
      <c r="AB303" s="8">
        <f>IF(მონაცემები!$I303&lt;&gt;"არ დაწყებულა",((AB$1&gt;მონაცემები!$I303)*OR(მონაცემები!$AF303&gt;AB$1,მონაცემები!$AF303="")*((AB$1-მონაცემები!$I303)/365)),0)</f>
        <v>0</v>
      </c>
      <c r="AC303" s="8">
        <f>IF(მონაცემები!$I303&lt;&gt;"არ დაწყებულა",((AC$1&gt;მონაცემები!$I303)*OR(მონაცემები!$AF303&gt;AC$1,მონაცემები!$AF303="")*((AC$1-მონაცემები!$I303)/365)),0)</f>
        <v>0</v>
      </c>
      <c r="AD303" s="8">
        <f>IF(მონაცემები!$I303&lt;&gt;"არ დაწყებულა",((AD$1&gt;მონაცემები!$I303)*OR(მონაცემები!$AF303&gt;AD$1,მონაცემები!$AF303="")*((AD$1-მონაცემები!$I303)/365)),0)</f>
        <v>0</v>
      </c>
      <c r="AE303" s="8">
        <f>IF(მონაცემები!$I303&lt;&gt;"არ დაწყებულა",((AE$1&gt;მონაცემები!$I303)*OR(მონაცემები!$AF303&gt;AE$1,მონაცემები!$AF303="")*((AE$1-მონაცემები!$I303)/365)),0)</f>
        <v>0</v>
      </c>
      <c r="AF303" s="8">
        <f>IF(მონაცემები!$I303&lt;&gt;"არ დაწყებულა",((AF$1&gt;მონაცემები!$I303)*OR(მონაცემები!$AF303&gt;AF$1,მონაცემები!$AF303="")*((AF$1-მონაცემები!$I303)/365)),0)</f>
        <v>0</v>
      </c>
      <c r="AG303" s="8">
        <f>IF(მონაცემები!$I303&lt;&gt;"არ დაწყებულა",((AG$1&gt;მონაცემები!$I303)*OR(მონაცემები!$AF303&gt;AG$1,მონაცემები!$AF303="")*((AG$1-მონაცემები!$I303)/365)),0)</f>
        <v>0</v>
      </c>
      <c r="AH303" s="8">
        <f>IF(მონაცემები!$I303&lt;&gt;"არ დაწყებულა",((AH$1&gt;მონაცემები!$I303)*OR(მონაცემები!$AF303&gt;AH$1,მონაცემები!$AF303="")*((AH$1-მონაცემები!$I303)/365)),0)</f>
        <v>0</v>
      </c>
      <c r="AI303" s="8">
        <f>IF(მონაცემები!$I303&lt;&gt;"არ დაწყებულა",((AI$1&gt;მონაცემები!$I303)*OR(მონაცემები!$AF303&gt;AI$1,მონაცემები!$AF303="")*((AI$1-მონაცემები!$I303)/365)),0)</f>
        <v>0</v>
      </c>
      <c r="AJ303" s="8">
        <f>IF(მონაცემები!$I303&lt;&gt;"არ დაწყებულა",((AJ$1&gt;მონაცემები!$I303)*OR(მონაცემები!$AF303&gt;AJ$1,მონაცემები!$AF303="")*((AJ$1-მონაცემები!$I303)/365)),0)</f>
        <v>0</v>
      </c>
      <c r="AK303" s="8">
        <f>IF(მონაცემები!$I303&lt;&gt;"არ დაწყებულა",((AK$1&gt;მონაცემები!$I303)*OR(მონაცემები!$AF303&gt;AK$1,მონაცემები!$AF303="")*((AK$1-მონაცემები!$I303)/365)),0)</f>
        <v>0</v>
      </c>
      <c r="AL303" s="8">
        <f>IF(მონაცემები!$I303&lt;&gt;"არ დაწყებულა",((AL$1&gt;მონაცემები!$I303)*OR(მონაცემები!$AF303&gt;AL$1,მონაცემები!$AF303="")*((AL$1-მონაცემები!$I303)/365)),0)</f>
        <v>0</v>
      </c>
      <c r="AM303" s="8">
        <f>IF(მონაცემები!$I303&lt;&gt;"არ დაწყებულა",((AM$1&gt;მონაცემები!$I303)*OR(მონაცემები!$AF303&gt;AM$1,მონაცემები!$AF303="")*((AM$1-მონაცემები!$I303)/365)),0)</f>
        <v>0</v>
      </c>
      <c r="AN303" s="8">
        <f>IF(მონაცემები!$I303&lt;&gt;"არ დაწყებულა",((AN$1&gt;მონაცემები!$I303)*OR(მონაცემები!$AF303&gt;AN$1,მონაცემები!$AF303="")*((AN$1-მონაცემები!$I303)/365)),0)</f>
        <v>0</v>
      </c>
      <c r="AO303" s="8">
        <f>IF(მონაცემები!$I303&lt;&gt;"არ დაწყებულა",((AO$1&gt;მონაცემები!$I303)*OR(მონაცემები!$AF303&gt;AO$1,მონაცემები!$AF303="")*((AO$1-მონაცემები!$I303)/365)),0)</f>
        <v>0</v>
      </c>
      <c r="AP303" s="8">
        <f>IF(მონაცემები!$I303&lt;&gt;"არ დაწყებულა",((AP$1&gt;მონაცემები!$I303)*OR(მონაცემები!$AF303&gt;AP$1,მონაცემები!$AF303="")*((AP$1-მონაცემები!$I303)/365)),0)</f>
        <v>0</v>
      </c>
      <c r="AQ303" s="8">
        <f>IF(მონაცემები!$I303&lt;&gt;"არ დაწყებულა",((AQ$1&gt;მონაცემები!$I303)*OR(მონაცემები!$AF303&gt;AQ$1,მონაცემები!$AF303="")*((AQ$1-მონაცემები!$I303)/365)),0)</f>
        <v>0</v>
      </c>
      <c r="AR303" s="8">
        <f>IF(მონაცემები!$I303&lt;&gt;"არ დაწყებულა",((AR$1&gt;მონაცემები!$I303)*OR(მონაცემები!$AF303&gt;AR$1,მონაცემები!$AF303="")*((AR$1-მონაცემები!$I303)/365)),0)</f>
        <v>0</v>
      </c>
      <c r="AS303" s="8">
        <f>IF(მონაცემები!$I303&lt;&gt;"არ დაწყებულა",((AS$1&gt;მონაცემები!$I303)*OR(მონაცემები!$AF303&gt;AS$1,მონაცემები!$AF303="")*((AS$1-მონაცემები!$I303)/365)),0)</f>
        <v>0</v>
      </c>
      <c r="AT303" s="8">
        <f>IF(მონაცემები!$I303&lt;&gt;"არ დაწყებულა",((AT$1&gt;მონაცემები!$I303)*OR(მონაცემები!$AF303&gt;AT$1,მონაცემები!$AF303="")*((AT$1-მონაცემები!$I303)/365)),0)</f>
        <v>0</v>
      </c>
      <c r="AU303" s="8">
        <f>IF(მონაცემები!$I303&lt;&gt;"არ დაწყებულა",((AU$1&gt;მონაცემები!$I303)*OR(მონაცემები!$AF303&gt;AU$1,მონაცემები!$AF303="")*((AU$1-მონაცემები!$I303)/365)),0)</f>
        <v>0</v>
      </c>
      <c r="AV303" s="8">
        <f>IF(მონაცემები!$I303&lt;&gt;"არ დაწყებულა",((AV$1&gt;მონაცემები!$I303)*OR(მონაცემები!$AF303&gt;AV$1,მონაცემები!$AF303="")*((AV$1-მონაცემები!$I303)/365)),0)</f>
        <v>0</v>
      </c>
      <c r="AW303" s="8">
        <f>IF(მონაცემები!$I303&lt;&gt;"არ დაწყებულა",((AW$1&gt;მონაცემები!$I303)*OR(მონაცემები!$AF303&gt;AW$1,მონაცემები!$AF303="")*((AW$1-მონაცემები!$I303)/365)),0)</f>
        <v>0</v>
      </c>
      <c r="AX303" s="8">
        <f>IF(მონაცემები!$I303&lt;&gt;"არ დაწყებულა",((AX$1&gt;მონაცემები!$I303)*OR(მონაცემები!$AF303&gt;AX$1,მონაცემები!$AF303="")*((AX$1-მონაცემები!$I303)/365)),0)</f>
        <v>0</v>
      </c>
      <c r="AY303" s="8">
        <f>IF(მონაცემები!$I303&lt;&gt;"არ დაწყებულა",((AY$1&gt;მონაცემები!$I303)*OR(მონაცემები!$AF303&gt;AY$1,მონაცემები!$AF303="")*((AY$1-მონაცემები!$I303)/365)),0)</f>
        <v>0</v>
      </c>
      <c r="AZ303" s="8">
        <f>IF(მონაცემები!$I303&lt;&gt;"არ დაწყებულა",((AZ$1&gt;მონაცემები!$I303)*OR(მონაცემები!$AF303&gt;AZ$1,მონაცემები!$AF303="")*((AZ$1-მონაცემები!$I303)/365)),0)</f>
        <v>0</v>
      </c>
      <c r="BA303" s="8">
        <f>IF(მონაცემები!$I303&lt;&gt;"არ დაწყებულა",((BA$1&gt;მონაცემები!$I303)*OR(მონაცემები!$AF303&gt;BA$1,მონაცემები!$AF303="")*((BA$1-მონაცემები!$I303)/365)),0)</f>
        <v>0</v>
      </c>
      <c r="BB303" s="8">
        <f>IF(მონაცემები!$I303&lt;&gt;"არ დაწყებულა",((BB$1&gt;მონაცემები!$I303)*OR(მონაცემები!$AF303&gt;BB$1,მონაცემები!$AF303="")*((BB$1-მონაცემები!$I303)/365)),0)</f>
        <v>0</v>
      </c>
      <c r="BC303" s="8">
        <f>IF(მონაცემები!$I303&lt;&gt;"არ დაწყებულა",((BC$1&gt;მონაცემები!$I303)*OR(მონაცემები!$AF303&gt;BC$1,მონაცემები!$AF303="")*((BC$1-მონაცემები!$I303)/365)),0)</f>
        <v>0</v>
      </c>
      <c r="BD303" s="8">
        <f>IF(მონაცემები!$I303&lt;&gt;"არ დაწყებულა",((BD$1&gt;მონაცემები!$I303)*OR(მონაცემები!$AF303&gt;BD$1,მონაცემები!$AF303="")*((BD$1-მონაცემები!$I303)/365)),0)</f>
        <v>0</v>
      </c>
    </row>
    <row r="304" spans="1:56">
      <c r="B304" s="8">
        <f>IF(მონაცემები!$I304&lt;&gt;"არ დაწყებულა",((B$1&gt;მონაცემები!$I304)*OR(მონაცემები!$AF304&gt;B$1,მონაცემები!$AF304="")*((B$1-მონაცემები!$I304)/365)),0)</f>
        <v>0</v>
      </c>
      <c r="C304" s="8">
        <f>IF(მონაცემები!$I304&lt;&gt;"არ დაწყებულა",((C$1&gt;მონაცემები!$I304)*OR(მონაცემები!$AF304&gt;C$1,მონაცემები!$AF304="")*((C$1-მონაცემები!$I304)/365)),0)</f>
        <v>0</v>
      </c>
      <c r="D304" s="8">
        <f>IF(მონაცემები!$I304&lt;&gt;"არ დაწყებულა",((D$1&gt;მონაცემები!$I304)*OR(მონაცემები!$AF304&gt;D$1,მონაცემები!$AF304="")*((D$1-მონაცემები!$I304)/365)),0)</f>
        <v>0</v>
      </c>
      <c r="E304" s="8">
        <f>IF(მონაცემები!$I304&lt;&gt;"არ დაწყებულა",((E$1&gt;მონაცემები!$I304)*OR(მონაცემები!$AF304&gt;E$1,მონაცემები!$AF304="")*((E$1-მონაცემები!$I304)/365)),0)</f>
        <v>0</v>
      </c>
      <c r="F304" s="8">
        <f>IF(მონაცემები!$I304&lt;&gt;"არ დაწყებულა",((F$1&gt;მონაცემები!$I304)*OR(მონაცემები!$AF304&gt;F$1,მონაცემები!$AF304="")*((F$1-მონაცემები!$I304)/365)),0)</f>
        <v>0</v>
      </c>
      <c r="G304" s="8">
        <f>IF(მონაცემები!$I304&lt;&gt;"არ დაწყებულა",((G$1&gt;მონაცემები!$I304)*OR(მონაცემები!$AF304&gt;G$1,მონაცემები!$AF304="")*((G$1-მონაცემები!$I304)/365)),0)</f>
        <v>0</v>
      </c>
      <c r="H304" s="8">
        <f>IF(მონაცემები!$I304&lt;&gt;"არ დაწყებულა",((H$1&gt;მონაცემები!$I304)*OR(მონაცემები!$AF304&gt;H$1,მონაცემები!$AF304="")*((H$1-მონაცემები!$I304)/365)),0)</f>
        <v>0</v>
      </c>
      <c r="I304" s="8">
        <f>IF(მონაცემები!$I304&lt;&gt;"არ დაწყებულა",((I$1&gt;მონაცემები!$I304)*OR(მონაცემები!$AF304&gt;I$1,მონაცემები!$AF304="")*((I$1-მონაცემები!$I304)/365)),0)</f>
        <v>0</v>
      </c>
      <c r="J304" s="8">
        <f>IF(მონაცემები!$I304&lt;&gt;"არ დაწყებულა",((J$1&gt;მონაცემები!$I304)*OR(მონაცემები!$AF304&gt;J$1,მონაცემები!$AF304="")*((J$1-მონაცემები!$I304)/365)),0)</f>
        <v>0</v>
      </c>
      <c r="K304" s="8">
        <f>IF(მონაცემები!$I304&lt;&gt;"არ დაწყებულა",((K$1&gt;მონაცემები!$I304)*OR(მონაცემები!$AF304&gt;K$1,მონაცემები!$AF304="")*((K$1-მონაცემები!$I304)/365)),0)</f>
        <v>0</v>
      </c>
      <c r="L304" s="8">
        <f>IF(მონაცემები!$I304&lt;&gt;"არ დაწყებულა",((L$1&gt;მონაცემები!$I304)*OR(მონაცემები!$AF304&gt;L$1,მონაცემები!$AF304="")*((L$1-მონაცემები!$I304)/365)),0)</f>
        <v>0</v>
      </c>
      <c r="M304" s="8">
        <f>IF(მონაცემები!$I304&lt;&gt;"არ დაწყებულა",((M$1&gt;მონაცემები!$I304)*OR(მონაცემები!$AF304&gt;M$1,მონაცემები!$AF304="")*((M$1-მონაცემები!$I304)/365)),0)</f>
        <v>0</v>
      </c>
      <c r="N304" s="8">
        <f>IF(მონაცემები!$I304&lt;&gt;"არ დაწყებულა",((N$1&gt;მონაცემები!$I304)*OR(მონაცემები!$AF304&gt;N$1,მონაცემები!$AF304="")*((N$1-მონაცემები!$I304)/365)),0)</f>
        <v>0</v>
      </c>
      <c r="O304" s="8">
        <f>IF(მონაცემები!$I304&lt;&gt;"არ დაწყებულა",((O$1&gt;მონაცემები!$I304)*OR(მონაცემები!$AF304&gt;O$1,მონაცემები!$AF304="")*((O$1-მონაცემები!$I304)/365)),0)</f>
        <v>0</v>
      </c>
      <c r="P304" s="8">
        <f>IF(მონაცემები!$I304&lt;&gt;"არ დაწყებულა",((P$1&gt;მონაცემები!$I304)*OR(მონაცემები!$AF304&gt;P$1,მონაცემები!$AF304="")*((P$1-მონაცემები!$I304)/365)),0)</f>
        <v>0</v>
      </c>
      <c r="Q304" s="8">
        <f>IF(მონაცემები!$I304&lt;&gt;"არ დაწყებულა",((Q$1&gt;მონაცემები!$I304)*OR(მონაცემები!$AF304&gt;Q$1,მონაცემები!$AF304="")*((Q$1-მონაცემები!$I304)/365)),0)</f>
        <v>0</v>
      </c>
      <c r="R304" s="8">
        <f>IF(მონაცემები!$I304&lt;&gt;"არ დაწყებულა",((R$1&gt;მონაცემები!$I304)*OR(მონაცემები!$AF304&gt;R$1,მონაცემები!$AF304="")*((R$1-მონაცემები!$I304)/365)),0)</f>
        <v>0</v>
      </c>
      <c r="S304" s="8">
        <f>IF(მონაცემები!$I304&lt;&gt;"არ დაწყებულა",((S$1&gt;მონაცემები!$I304)*OR(მონაცემები!$AF304&gt;S$1,მონაცემები!$AF304="")*((S$1-მონაცემები!$I304)/365)),0)</f>
        <v>0</v>
      </c>
      <c r="T304" s="8">
        <f>IF(მონაცემები!$I304&lt;&gt;"არ დაწყებულა",((T$1&gt;მონაცემები!$I304)*OR(მონაცემები!$AF304&gt;T$1,მონაცემები!$AF304="")*((T$1-მონაცემები!$I304)/365)),0)</f>
        <v>0</v>
      </c>
      <c r="U304" s="8">
        <f>IF(მონაცემები!$I304&lt;&gt;"არ დაწყებულა",((U$1&gt;მონაცემები!$I304)*OR(მონაცემები!$AF304&gt;U$1,მონაცემები!$AF304="")*((U$1-მონაცემები!$I304)/365)),0)</f>
        <v>0</v>
      </c>
      <c r="V304" s="8">
        <f>IF(მონაცემები!$I304&lt;&gt;"არ დაწყებულა",((V$1&gt;მონაცემები!$I304)*OR(მონაცემები!$AF304&gt;V$1,მონაცემები!$AF304="")*((V$1-მონაცემები!$I304)/365)),0)</f>
        <v>0</v>
      </c>
      <c r="W304" s="8">
        <f>IF(მონაცემები!$I304&lt;&gt;"არ დაწყებულა",((W$1&gt;მონაცემები!$I304)*OR(მონაცემები!$AF304&gt;W$1,მონაცემები!$AF304="")*((W$1-მონაცემები!$I304)/365)),0)</f>
        <v>0</v>
      </c>
      <c r="X304" s="8">
        <f>IF(მონაცემები!$I304&lt;&gt;"არ დაწყებულა",((X$1&gt;მონაცემები!$I304)*OR(მონაცემები!$AF304&gt;X$1,მონაცემები!$AF304="")*((X$1-მონაცემები!$I304)/365)),0)</f>
        <v>0</v>
      </c>
      <c r="Y304" s="8">
        <f>IF(მონაცემები!$I304&lt;&gt;"არ დაწყებულა",((Y$1&gt;მონაცემები!$I304)*OR(მონაცემები!$AF304&gt;Y$1,მონაცემები!$AF304="")*((Y$1-მონაცემები!$I304)/365)),0)</f>
        <v>0</v>
      </c>
      <c r="Z304" s="8">
        <f>IF(მონაცემები!$I304&lt;&gt;"არ დაწყებულა",((Z$1&gt;მონაცემები!$I304)*OR(მონაცემები!$AF304&gt;Z$1,მონაცემები!$AF304="")*((Z$1-მონაცემები!$I304)/365)),0)</f>
        <v>0</v>
      </c>
      <c r="AA304" s="8">
        <f>IF(მონაცემები!$I304&lt;&gt;"არ დაწყებულა",((AA$1&gt;მონაცემები!$I304)*OR(მონაცემები!$AF304&gt;AA$1,მონაცემები!$AF304="")*((AA$1-მონაცემები!$I304)/365)),0)</f>
        <v>0</v>
      </c>
      <c r="AB304" s="8">
        <f>IF(მონაცემები!$I304&lt;&gt;"არ დაწყებულა",((AB$1&gt;მონაცემები!$I304)*OR(მონაცემები!$AF304&gt;AB$1,მონაცემები!$AF304="")*((AB$1-მონაცემები!$I304)/365)),0)</f>
        <v>0</v>
      </c>
      <c r="AC304" s="8">
        <f>IF(მონაცემები!$I304&lt;&gt;"არ დაწყებულა",((AC$1&gt;მონაცემები!$I304)*OR(მონაცემები!$AF304&gt;AC$1,მონაცემები!$AF304="")*((AC$1-მონაცემები!$I304)/365)),0)</f>
        <v>0</v>
      </c>
      <c r="AD304" s="8">
        <f>IF(მონაცემები!$I304&lt;&gt;"არ დაწყებულა",((AD$1&gt;მონაცემები!$I304)*OR(მონაცემები!$AF304&gt;AD$1,მონაცემები!$AF304="")*((AD$1-მონაცემები!$I304)/365)),0)</f>
        <v>0</v>
      </c>
      <c r="AE304" s="8">
        <f>IF(მონაცემები!$I304&lt;&gt;"არ დაწყებულა",((AE$1&gt;მონაცემები!$I304)*OR(მონაცემები!$AF304&gt;AE$1,მონაცემები!$AF304="")*((AE$1-მონაცემები!$I304)/365)),0)</f>
        <v>0</v>
      </c>
      <c r="AF304" s="8">
        <f>IF(მონაცემები!$I304&lt;&gt;"არ დაწყებულა",((AF$1&gt;მონაცემები!$I304)*OR(მონაცემები!$AF304&gt;AF$1,მონაცემები!$AF304="")*((AF$1-მონაცემები!$I304)/365)),0)</f>
        <v>0</v>
      </c>
      <c r="AG304" s="8">
        <f>IF(მონაცემები!$I304&lt;&gt;"არ დაწყებულა",((AG$1&gt;მონაცემები!$I304)*OR(მონაცემები!$AF304&gt;AG$1,მონაცემები!$AF304="")*((AG$1-მონაცემები!$I304)/365)),0)</f>
        <v>0</v>
      </c>
      <c r="AH304" s="8">
        <f>IF(მონაცემები!$I304&lt;&gt;"არ დაწყებულა",((AH$1&gt;მონაცემები!$I304)*OR(მონაცემები!$AF304&gt;AH$1,მონაცემები!$AF304="")*((AH$1-მონაცემები!$I304)/365)),0)</f>
        <v>0</v>
      </c>
      <c r="AI304" s="8">
        <f>IF(მონაცემები!$I304&lt;&gt;"არ დაწყებულა",((AI$1&gt;მონაცემები!$I304)*OR(მონაცემები!$AF304&gt;AI$1,მონაცემები!$AF304="")*((AI$1-მონაცემები!$I304)/365)),0)</f>
        <v>0</v>
      </c>
      <c r="AJ304" s="8">
        <f>IF(მონაცემები!$I304&lt;&gt;"არ დაწყებულა",((AJ$1&gt;მონაცემები!$I304)*OR(მონაცემები!$AF304&gt;AJ$1,მონაცემები!$AF304="")*((AJ$1-მონაცემები!$I304)/365)),0)</f>
        <v>0</v>
      </c>
      <c r="AK304" s="8">
        <f>IF(მონაცემები!$I304&lt;&gt;"არ დაწყებულა",((AK$1&gt;მონაცემები!$I304)*OR(მონაცემები!$AF304&gt;AK$1,მონაცემები!$AF304="")*((AK$1-მონაცემები!$I304)/365)),0)</f>
        <v>0</v>
      </c>
      <c r="AL304" s="8">
        <f>IF(მონაცემები!$I304&lt;&gt;"არ დაწყებულა",((AL$1&gt;მონაცემები!$I304)*OR(მონაცემები!$AF304&gt;AL$1,მონაცემები!$AF304="")*((AL$1-მონაცემები!$I304)/365)),0)</f>
        <v>0</v>
      </c>
      <c r="AM304" s="8">
        <f>IF(მონაცემები!$I304&lt;&gt;"არ დაწყებულა",((AM$1&gt;მონაცემები!$I304)*OR(მონაცემები!$AF304&gt;AM$1,მონაცემები!$AF304="")*((AM$1-მონაცემები!$I304)/365)),0)</f>
        <v>0</v>
      </c>
      <c r="AN304" s="8">
        <f>IF(მონაცემები!$I304&lt;&gt;"არ დაწყებულა",((AN$1&gt;მონაცემები!$I304)*OR(მონაცემები!$AF304&gt;AN$1,მონაცემები!$AF304="")*((AN$1-მონაცემები!$I304)/365)),0)</f>
        <v>0</v>
      </c>
      <c r="AO304" s="8">
        <f>IF(მონაცემები!$I304&lt;&gt;"არ დაწყებულა",((AO$1&gt;მონაცემები!$I304)*OR(მონაცემები!$AF304&gt;AO$1,მონაცემები!$AF304="")*((AO$1-მონაცემები!$I304)/365)),0)</f>
        <v>0</v>
      </c>
      <c r="AP304" s="8">
        <f>IF(მონაცემები!$I304&lt;&gt;"არ დაწყებულა",((AP$1&gt;მონაცემები!$I304)*OR(მონაცემები!$AF304&gt;AP$1,მონაცემები!$AF304="")*((AP$1-მონაცემები!$I304)/365)),0)</f>
        <v>0</v>
      </c>
      <c r="AQ304" s="8">
        <f>IF(მონაცემები!$I304&lt;&gt;"არ დაწყებულა",((AQ$1&gt;მონაცემები!$I304)*OR(მონაცემები!$AF304&gt;AQ$1,მონაცემები!$AF304="")*((AQ$1-მონაცემები!$I304)/365)),0)</f>
        <v>0</v>
      </c>
      <c r="AR304" s="8">
        <f>IF(მონაცემები!$I304&lt;&gt;"არ დაწყებულა",((AR$1&gt;მონაცემები!$I304)*OR(მონაცემები!$AF304&gt;AR$1,მონაცემები!$AF304="")*((AR$1-მონაცემები!$I304)/365)),0)</f>
        <v>0</v>
      </c>
      <c r="AS304" s="8">
        <f>IF(მონაცემები!$I304&lt;&gt;"არ დაწყებულა",((AS$1&gt;მონაცემები!$I304)*OR(მონაცემები!$AF304&gt;AS$1,მონაცემები!$AF304="")*((AS$1-მონაცემები!$I304)/365)),0)</f>
        <v>0</v>
      </c>
      <c r="AT304" s="8">
        <f>IF(მონაცემები!$I304&lt;&gt;"არ დაწყებულა",((AT$1&gt;მონაცემები!$I304)*OR(მონაცემები!$AF304&gt;AT$1,მონაცემები!$AF304="")*((AT$1-მონაცემები!$I304)/365)),0)</f>
        <v>0</v>
      </c>
      <c r="AU304" s="8">
        <f>IF(მონაცემები!$I304&lt;&gt;"არ დაწყებულა",((AU$1&gt;მონაცემები!$I304)*OR(მონაცემები!$AF304&gt;AU$1,მონაცემები!$AF304="")*((AU$1-მონაცემები!$I304)/365)),0)</f>
        <v>0</v>
      </c>
      <c r="AV304" s="8">
        <f>IF(მონაცემები!$I304&lt;&gt;"არ დაწყებულა",((AV$1&gt;მონაცემები!$I304)*OR(მონაცემები!$AF304&gt;AV$1,მონაცემები!$AF304="")*((AV$1-მონაცემები!$I304)/365)),0)</f>
        <v>0</v>
      </c>
      <c r="AW304" s="8">
        <f>IF(მონაცემები!$I304&lt;&gt;"არ დაწყებულა",((AW$1&gt;მონაცემები!$I304)*OR(მონაცემები!$AF304&gt;AW$1,მონაცემები!$AF304="")*((AW$1-მონაცემები!$I304)/365)),0)</f>
        <v>0</v>
      </c>
      <c r="AX304" s="8">
        <f>IF(მონაცემები!$I304&lt;&gt;"არ დაწყებულა",((AX$1&gt;მონაცემები!$I304)*OR(მონაცემები!$AF304&gt;AX$1,მონაცემები!$AF304="")*((AX$1-მონაცემები!$I304)/365)),0)</f>
        <v>0</v>
      </c>
      <c r="AY304" s="8">
        <f>IF(მონაცემები!$I304&lt;&gt;"არ დაწყებულა",((AY$1&gt;მონაცემები!$I304)*OR(მონაცემები!$AF304&gt;AY$1,მონაცემები!$AF304="")*((AY$1-მონაცემები!$I304)/365)),0)</f>
        <v>0</v>
      </c>
      <c r="AZ304" s="8">
        <f>IF(მონაცემები!$I304&lt;&gt;"არ დაწყებულა",((AZ$1&gt;მონაცემები!$I304)*OR(მონაცემები!$AF304&gt;AZ$1,მონაცემები!$AF304="")*((AZ$1-მონაცემები!$I304)/365)),0)</f>
        <v>0</v>
      </c>
      <c r="BA304" s="8">
        <f>IF(მონაცემები!$I304&lt;&gt;"არ დაწყებულა",((BA$1&gt;მონაცემები!$I304)*OR(მონაცემები!$AF304&gt;BA$1,მონაცემები!$AF304="")*((BA$1-მონაცემები!$I304)/365)),0)</f>
        <v>0</v>
      </c>
      <c r="BB304" s="8">
        <f>IF(მონაცემები!$I304&lt;&gt;"არ დაწყებულა",((BB$1&gt;მონაცემები!$I304)*OR(მონაცემები!$AF304&gt;BB$1,მონაცემები!$AF304="")*((BB$1-მონაცემები!$I304)/365)),0)</f>
        <v>0</v>
      </c>
      <c r="BC304" s="8">
        <f>IF(მონაცემები!$I304&lt;&gt;"არ დაწყებულა",((BC$1&gt;მონაცემები!$I304)*OR(მონაცემები!$AF304&gt;BC$1,მონაცემები!$AF304="")*((BC$1-მონაცემები!$I304)/365)),0)</f>
        <v>0</v>
      </c>
      <c r="BD304" s="8">
        <f>IF(მონაცემები!$I304&lt;&gt;"არ დაწყებულა",((BD$1&gt;მონაცემები!$I304)*OR(მონაცემები!$AF304&gt;BD$1,მონაცემები!$AF304="")*((BD$1-მონაცემები!$I304)/365)),0)</f>
        <v>0</v>
      </c>
    </row>
    <row r="305" spans="2:56">
      <c r="B305" s="8">
        <f>IF(მონაცემები!$I305&lt;&gt;"არ დაწყებულა",((B$1&gt;მონაცემები!$I305)*OR(მონაცემები!$AF305&gt;B$1,მონაცემები!$AF305="")*((B$1-მონაცემები!$I305)/365)),0)</f>
        <v>0</v>
      </c>
      <c r="C305" s="8">
        <f>IF(მონაცემები!$I305&lt;&gt;"არ დაწყებულა",((C$1&gt;მონაცემები!$I305)*OR(მონაცემები!$AF305&gt;C$1,მონაცემები!$AF305="")*((C$1-მონაცემები!$I305)/365)),0)</f>
        <v>0</v>
      </c>
      <c r="D305" s="8">
        <f>IF(მონაცემები!$I305&lt;&gt;"არ დაწყებულა",((D$1&gt;მონაცემები!$I305)*OR(მონაცემები!$AF305&gt;D$1,მონაცემები!$AF305="")*((D$1-მონაცემები!$I305)/365)),0)</f>
        <v>0</v>
      </c>
      <c r="E305" s="8">
        <f>IF(მონაცემები!$I305&lt;&gt;"არ დაწყებულა",((E$1&gt;მონაცემები!$I305)*OR(მონაცემები!$AF305&gt;E$1,მონაცემები!$AF305="")*((E$1-მონაცემები!$I305)/365)),0)</f>
        <v>0</v>
      </c>
      <c r="F305" s="8">
        <f>IF(მონაცემები!$I305&lt;&gt;"არ დაწყებულა",((F$1&gt;მონაცემები!$I305)*OR(მონაცემები!$AF305&gt;F$1,მონაცემები!$AF305="")*((F$1-მონაცემები!$I305)/365)),0)</f>
        <v>0</v>
      </c>
      <c r="G305" s="8">
        <f>IF(მონაცემები!$I305&lt;&gt;"არ დაწყებულა",((G$1&gt;მონაცემები!$I305)*OR(მონაცემები!$AF305&gt;G$1,მონაცემები!$AF305="")*((G$1-მონაცემები!$I305)/365)),0)</f>
        <v>0</v>
      </c>
      <c r="H305" s="8">
        <f>IF(მონაცემები!$I305&lt;&gt;"არ დაწყებულა",((H$1&gt;მონაცემები!$I305)*OR(მონაცემები!$AF305&gt;H$1,მონაცემები!$AF305="")*((H$1-მონაცემები!$I305)/365)),0)</f>
        <v>0</v>
      </c>
      <c r="I305" s="8">
        <f>IF(მონაცემები!$I305&lt;&gt;"არ დაწყებულა",((I$1&gt;მონაცემები!$I305)*OR(მონაცემები!$AF305&gt;I$1,მონაცემები!$AF305="")*((I$1-მონაცემები!$I305)/365)),0)</f>
        <v>0</v>
      </c>
      <c r="J305" s="8">
        <f>IF(მონაცემები!$I305&lt;&gt;"არ დაწყებულა",((J$1&gt;მონაცემები!$I305)*OR(მონაცემები!$AF305&gt;J$1,მონაცემები!$AF305="")*((J$1-მონაცემები!$I305)/365)),0)</f>
        <v>0</v>
      </c>
      <c r="K305" s="8">
        <f>IF(მონაცემები!$I305&lt;&gt;"არ დაწყებულა",((K$1&gt;მონაცემები!$I305)*OR(მონაცემები!$AF305&gt;K$1,მონაცემები!$AF305="")*((K$1-მონაცემები!$I305)/365)),0)</f>
        <v>0</v>
      </c>
      <c r="L305" s="8">
        <f>IF(მონაცემები!$I305&lt;&gt;"არ დაწყებულა",((L$1&gt;მონაცემები!$I305)*OR(მონაცემები!$AF305&gt;L$1,მონაცემები!$AF305="")*((L$1-მონაცემები!$I305)/365)),0)</f>
        <v>0</v>
      </c>
      <c r="M305" s="8">
        <f>IF(მონაცემები!$I305&lt;&gt;"არ დაწყებულა",((M$1&gt;მონაცემები!$I305)*OR(მონაცემები!$AF305&gt;M$1,მონაცემები!$AF305="")*((M$1-მონაცემები!$I305)/365)),0)</f>
        <v>0</v>
      </c>
      <c r="N305" s="8">
        <f>IF(მონაცემები!$I305&lt;&gt;"არ დაწყებულა",((N$1&gt;მონაცემები!$I305)*OR(მონაცემები!$AF305&gt;N$1,მონაცემები!$AF305="")*((N$1-მონაცემები!$I305)/365)),0)</f>
        <v>0</v>
      </c>
      <c r="O305" s="8">
        <f>IF(მონაცემები!$I305&lt;&gt;"არ დაწყებულა",((O$1&gt;მონაცემები!$I305)*OR(მონაცემები!$AF305&gt;O$1,მონაცემები!$AF305="")*((O$1-მონაცემები!$I305)/365)),0)</f>
        <v>0</v>
      </c>
      <c r="P305" s="8">
        <f>IF(მონაცემები!$I305&lt;&gt;"არ დაწყებულა",((P$1&gt;მონაცემები!$I305)*OR(მონაცემები!$AF305&gt;P$1,მონაცემები!$AF305="")*((P$1-მონაცემები!$I305)/365)),0)</f>
        <v>0</v>
      </c>
      <c r="Q305" s="8">
        <f>IF(მონაცემები!$I305&lt;&gt;"არ დაწყებულა",((Q$1&gt;მონაცემები!$I305)*OR(მონაცემები!$AF305&gt;Q$1,მონაცემები!$AF305="")*((Q$1-მონაცემები!$I305)/365)),0)</f>
        <v>0</v>
      </c>
      <c r="R305" s="8">
        <f>IF(მონაცემები!$I305&lt;&gt;"არ დაწყებულა",((R$1&gt;მონაცემები!$I305)*OR(მონაცემები!$AF305&gt;R$1,მონაცემები!$AF305="")*((R$1-მონაცემები!$I305)/365)),0)</f>
        <v>0</v>
      </c>
      <c r="S305" s="8">
        <f>IF(მონაცემები!$I305&lt;&gt;"არ დაწყებულა",((S$1&gt;მონაცემები!$I305)*OR(მონაცემები!$AF305&gt;S$1,მონაცემები!$AF305="")*((S$1-მონაცემები!$I305)/365)),0)</f>
        <v>0</v>
      </c>
      <c r="T305" s="8">
        <f>IF(მონაცემები!$I305&lt;&gt;"არ დაწყებულა",((T$1&gt;მონაცემები!$I305)*OR(მონაცემები!$AF305&gt;T$1,მონაცემები!$AF305="")*((T$1-მონაცემები!$I305)/365)),0)</f>
        <v>0</v>
      </c>
      <c r="U305" s="8">
        <f>IF(მონაცემები!$I305&lt;&gt;"არ დაწყებულა",((U$1&gt;მონაცემები!$I305)*OR(მონაცემები!$AF305&gt;U$1,მონაცემები!$AF305="")*((U$1-მონაცემები!$I305)/365)),0)</f>
        <v>0</v>
      </c>
      <c r="V305" s="8">
        <f>IF(მონაცემები!$I305&lt;&gt;"არ დაწყებულა",((V$1&gt;მონაცემები!$I305)*OR(მონაცემები!$AF305&gt;V$1,მონაცემები!$AF305="")*((V$1-მონაცემები!$I305)/365)),0)</f>
        <v>0</v>
      </c>
      <c r="W305" s="8">
        <f>IF(მონაცემები!$I305&lt;&gt;"არ დაწყებულა",((W$1&gt;მონაცემები!$I305)*OR(მონაცემები!$AF305&gt;W$1,მონაცემები!$AF305="")*((W$1-მონაცემები!$I305)/365)),0)</f>
        <v>0</v>
      </c>
      <c r="X305" s="8">
        <f>IF(მონაცემები!$I305&lt;&gt;"არ დაწყებულა",((X$1&gt;მონაცემები!$I305)*OR(მონაცემები!$AF305&gt;X$1,მონაცემები!$AF305="")*((X$1-მონაცემები!$I305)/365)),0)</f>
        <v>0</v>
      </c>
      <c r="Y305" s="8">
        <f>IF(მონაცემები!$I305&lt;&gt;"არ დაწყებულა",((Y$1&gt;მონაცემები!$I305)*OR(მონაცემები!$AF305&gt;Y$1,მონაცემები!$AF305="")*((Y$1-მონაცემები!$I305)/365)),0)</f>
        <v>0</v>
      </c>
      <c r="Z305" s="8">
        <f>IF(მონაცემები!$I305&lt;&gt;"არ დაწყებულა",((Z$1&gt;მონაცემები!$I305)*OR(მონაცემები!$AF305&gt;Z$1,მონაცემები!$AF305="")*((Z$1-მონაცემები!$I305)/365)),0)</f>
        <v>0</v>
      </c>
      <c r="AA305" s="8">
        <f>IF(მონაცემები!$I305&lt;&gt;"არ დაწყებულა",((AA$1&gt;მონაცემები!$I305)*OR(მონაცემები!$AF305&gt;AA$1,მონაცემები!$AF305="")*((AA$1-მონაცემები!$I305)/365)),0)</f>
        <v>0</v>
      </c>
      <c r="AB305" s="8">
        <f>IF(მონაცემები!$I305&lt;&gt;"არ დაწყებულა",((AB$1&gt;მონაცემები!$I305)*OR(მონაცემები!$AF305&gt;AB$1,მონაცემები!$AF305="")*((AB$1-მონაცემები!$I305)/365)),0)</f>
        <v>0</v>
      </c>
      <c r="AC305" s="8">
        <f>IF(მონაცემები!$I305&lt;&gt;"არ დაწყებულა",((AC$1&gt;მონაცემები!$I305)*OR(მონაცემები!$AF305&gt;AC$1,მონაცემები!$AF305="")*((AC$1-მონაცემები!$I305)/365)),0)</f>
        <v>0</v>
      </c>
      <c r="AD305" s="8">
        <f>IF(მონაცემები!$I305&lt;&gt;"არ დაწყებულა",((AD$1&gt;მონაცემები!$I305)*OR(მონაცემები!$AF305&gt;AD$1,მონაცემები!$AF305="")*((AD$1-მონაცემები!$I305)/365)),0)</f>
        <v>0</v>
      </c>
      <c r="AE305" s="8">
        <f>IF(მონაცემები!$I305&lt;&gt;"არ დაწყებულა",((AE$1&gt;მონაცემები!$I305)*OR(მონაცემები!$AF305&gt;AE$1,მონაცემები!$AF305="")*((AE$1-მონაცემები!$I305)/365)),0)</f>
        <v>0</v>
      </c>
      <c r="AF305" s="8">
        <f>IF(მონაცემები!$I305&lt;&gt;"არ დაწყებულა",((AF$1&gt;მონაცემები!$I305)*OR(მონაცემები!$AF305&gt;AF$1,მონაცემები!$AF305="")*((AF$1-მონაცემები!$I305)/365)),0)</f>
        <v>0</v>
      </c>
      <c r="AG305" s="8">
        <f>IF(მონაცემები!$I305&lt;&gt;"არ დაწყებულა",((AG$1&gt;მონაცემები!$I305)*OR(მონაცემები!$AF305&gt;AG$1,მონაცემები!$AF305="")*((AG$1-მონაცემები!$I305)/365)),0)</f>
        <v>0</v>
      </c>
      <c r="AH305" s="8">
        <f>IF(მონაცემები!$I305&lt;&gt;"არ დაწყებულა",((AH$1&gt;მონაცემები!$I305)*OR(მონაცემები!$AF305&gt;AH$1,მონაცემები!$AF305="")*((AH$1-მონაცემები!$I305)/365)),0)</f>
        <v>0</v>
      </c>
      <c r="AI305" s="8">
        <f>IF(მონაცემები!$I305&lt;&gt;"არ დაწყებულა",((AI$1&gt;მონაცემები!$I305)*OR(მონაცემები!$AF305&gt;AI$1,მონაცემები!$AF305="")*((AI$1-მონაცემები!$I305)/365)),0)</f>
        <v>0</v>
      </c>
      <c r="AJ305" s="8">
        <f>IF(მონაცემები!$I305&lt;&gt;"არ დაწყებულა",((AJ$1&gt;მონაცემები!$I305)*OR(მონაცემები!$AF305&gt;AJ$1,მონაცემები!$AF305="")*((AJ$1-მონაცემები!$I305)/365)),0)</f>
        <v>0</v>
      </c>
      <c r="AK305" s="8">
        <f>IF(მონაცემები!$I305&lt;&gt;"არ დაწყებულა",((AK$1&gt;მონაცემები!$I305)*OR(მონაცემები!$AF305&gt;AK$1,მონაცემები!$AF305="")*((AK$1-მონაცემები!$I305)/365)),0)</f>
        <v>0</v>
      </c>
      <c r="AL305" s="8">
        <f>IF(მონაცემები!$I305&lt;&gt;"არ დაწყებულა",((AL$1&gt;მონაცემები!$I305)*OR(მონაცემები!$AF305&gt;AL$1,მონაცემები!$AF305="")*((AL$1-მონაცემები!$I305)/365)),0)</f>
        <v>0</v>
      </c>
      <c r="AM305" s="8">
        <f>IF(მონაცემები!$I305&lt;&gt;"არ დაწყებულა",((AM$1&gt;მონაცემები!$I305)*OR(მონაცემები!$AF305&gt;AM$1,მონაცემები!$AF305="")*((AM$1-მონაცემები!$I305)/365)),0)</f>
        <v>0</v>
      </c>
      <c r="AN305" s="8">
        <f>IF(მონაცემები!$I305&lt;&gt;"არ დაწყებულა",((AN$1&gt;მონაცემები!$I305)*OR(მონაცემები!$AF305&gt;AN$1,მონაცემები!$AF305="")*((AN$1-მონაცემები!$I305)/365)),0)</f>
        <v>0</v>
      </c>
      <c r="AO305" s="8">
        <f>IF(მონაცემები!$I305&lt;&gt;"არ დაწყებულა",((AO$1&gt;მონაცემები!$I305)*OR(მონაცემები!$AF305&gt;AO$1,მონაცემები!$AF305="")*((AO$1-მონაცემები!$I305)/365)),0)</f>
        <v>0</v>
      </c>
      <c r="AP305" s="8">
        <f>IF(მონაცემები!$I305&lt;&gt;"არ დაწყებულა",((AP$1&gt;მონაცემები!$I305)*OR(მონაცემები!$AF305&gt;AP$1,მონაცემები!$AF305="")*((AP$1-მონაცემები!$I305)/365)),0)</f>
        <v>0</v>
      </c>
      <c r="AQ305" s="8">
        <f>IF(მონაცემები!$I305&lt;&gt;"არ დაწყებულა",((AQ$1&gt;მონაცემები!$I305)*OR(მონაცემები!$AF305&gt;AQ$1,მონაცემები!$AF305="")*((AQ$1-მონაცემები!$I305)/365)),0)</f>
        <v>0</v>
      </c>
      <c r="AR305" s="8">
        <f>IF(მონაცემები!$I305&lt;&gt;"არ დაწყებულა",((AR$1&gt;მონაცემები!$I305)*OR(მონაცემები!$AF305&gt;AR$1,მონაცემები!$AF305="")*((AR$1-მონაცემები!$I305)/365)),0)</f>
        <v>0</v>
      </c>
      <c r="AS305" s="8">
        <f>IF(მონაცემები!$I305&lt;&gt;"არ დაწყებულა",((AS$1&gt;მონაცემები!$I305)*OR(მონაცემები!$AF305&gt;AS$1,მონაცემები!$AF305="")*((AS$1-მონაცემები!$I305)/365)),0)</f>
        <v>0</v>
      </c>
      <c r="AT305" s="8">
        <f>IF(მონაცემები!$I305&lt;&gt;"არ დაწყებულა",((AT$1&gt;მონაცემები!$I305)*OR(მონაცემები!$AF305&gt;AT$1,მონაცემები!$AF305="")*((AT$1-მონაცემები!$I305)/365)),0)</f>
        <v>0</v>
      </c>
      <c r="AU305" s="8">
        <f>IF(მონაცემები!$I305&lt;&gt;"არ დაწყებულა",((AU$1&gt;მონაცემები!$I305)*OR(მონაცემები!$AF305&gt;AU$1,მონაცემები!$AF305="")*((AU$1-მონაცემები!$I305)/365)),0)</f>
        <v>0</v>
      </c>
      <c r="AV305" s="8">
        <f>IF(მონაცემები!$I305&lt;&gt;"არ დაწყებულა",((AV$1&gt;მონაცემები!$I305)*OR(მონაცემები!$AF305&gt;AV$1,მონაცემები!$AF305="")*((AV$1-მონაცემები!$I305)/365)),0)</f>
        <v>0</v>
      </c>
      <c r="AW305" s="8">
        <f>IF(მონაცემები!$I305&lt;&gt;"არ დაწყებულა",((AW$1&gt;მონაცემები!$I305)*OR(მონაცემები!$AF305&gt;AW$1,მონაცემები!$AF305="")*((AW$1-მონაცემები!$I305)/365)),0)</f>
        <v>0</v>
      </c>
      <c r="AX305" s="8">
        <f>IF(მონაცემები!$I305&lt;&gt;"არ დაწყებულა",((AX$1&gt;მონაცემები!$I305)*OR(მონაცემები!$AF305&gt;AX$1,მონაცემები!$AF305="")*((AX$1-მონაცემები!$I305)/365)),0)</f>
        <v>0</v>
      </c>
      <c r="AY305" s="8">
        <f>IF(მონაცემები!$I305&lt;&gt;"არ დაწყებულა",((AY$1&gt;მონაცემები!$I305)*OR(მონაცემები!$AF305&gt;AY$1,მონაცემები!$AF305="")*((AY$1-მონაცემები!$I305)/365)),0)</f>
        <v>0</v>
      </c>
      <c r="AZ305" s="8">
        <f>IF(მონაცემები!$I305&lt;&gt;"არ დაწყებულა",((AZ$1&gt;მონაცემები!$I305)*OR(მონაცემები!$AF305&gt;AZ$1,მონაცემები!$AF305="")*((AZ$1-მონაცემები!$I305)/365)),0)</f>
        <v>0</v>
      </c>
      <c r="BA305" s="8">
        <f>IF(მონაცემები!$I305&lt;&gt;"არ დაწყებულა",((BA$1&gt;მონაცემები!$I305)*OR(მონაცემები!$AF305&gt;BA$1,მონაცემები!$AF305="")*((BA$1-მონაცემები!$I305)/365)),0)</f>
        <v>0</v>
      </c>
      <c r="BB305" s="8">
        <f>IF(მონაცემები!$I305&lt;&gt;"არ დაწყებულა",((BB$1&gt;მონაცემები!$I305)*OR(მონაცემები!$AF305&gt;BB$1,მონაცემები!$AF305="")*((BB$1-მონაცემები!$I305)/365)),0)</f>
        <v>0</v>
      </c>
      <c r="BC305" s="8">
        <f>IF(მონაცემები!$I305&lt;&gt;"არ დაწყებულა",((BC$1&gt;მონაცემები!$I305)*OR(მონაცემები!$AF305&gt;BC$1,მონაცემები!$AF305="")*((BC$1-მონაცემები!$I305)/365)),0)</f>
        <v>0</v>
      </c>
      <c r="BD305" s="8">
        <f>IF(მონაცემები!$I305&lt;&gt;"არ დაწყებულა",((BD$1&gt;მონაცემები!$I305)*OR(მონაცემები!$AF305&gt;BD$1,მონაცემები!$AF305="")*((BD$1-მონაცემები!$I305)/365)),0)</f>
        <v>0</v>
      </c>
    </row>
    <row r="306" spans="2:56">
      <c r="B306" s="8">
        <f>IF(მონაცემები!$I306&lt;&gt;"არ დაწყებულა",((B$1&gt;მონაცემები!$I306)*OR(მონაცემები!$AF306&gt;B$1,მონაცემები!$AF306="")*((B$1-მონაცემები!$I306)/365)),0)</f>
        <v>0</v>
      </c>
      <c r="C306" s="8">
        <f>IF(მონაცემები!$I306&lt;&gt;"არ დაწყებულა",((C$1&gt;მონაცემები!$I306)*OR(მონაცემები!$AF306&gt;C$1,მონაცემები!$AF306="")*((C$1-მონაცემები!$I306)/365)),0)</f>
        <v>0</v>
      </c>
      <c r="D306" s="8">
        <f>IF(მონაცემები!$I306&lt;&gt;"არ დაწყებულა",((D$1&gt;მონაცემები!$I306)*OR(მონაცემები!$AF306&gt;D$1,მონაცემები!$AF306="")*((D$1-მონაცემები!$I306)/365)),0)</f>
        <v>0</v>
      </c>
      <c r="E306" s="8">
        <f>IF(მონაცემები!$I306&lt;&gt;"არ დაწყებულა",((E$1&gt;მონაცემები!$I306)*OR(მონაცემები!$AF306&gt;E$1,მონაცემები!$AF306="")*((E$1-მონაცემები!$I306)/365)),0)</f>
        <v>0</v>
      </c>
      <c r="F306" s="8">
        <f>IF(მონაცემები!$I306&lt;&gt;"არ დაწყებულა",((F$1&gt;მონაცემები!$I306)*OR(მონაცემები!$AF306&gt;F$1,მონაცემები!$AF306="")*((F$1-მონაცემები!$I306)/365)),0)</f>
        <v>0</v>
      </c>
      <c r="G306" s="8">
        <f>IF(მონაცემები!$I306&lt;&gt;"არ დაწყებულა",((G$1&gt;მონაცემები!$I306)*OR(მონაცემები!$AF306&gt;G$1,მონაცემები!$AF306="")*((G$1-მონაცემები!$I306)/365)),0)</f>
        <v>0</v>
      </c>
      <c r="H306" s="8">
        <f>IF(მონაცემები!$I306&lt;&gt;"არ დაწყებულა",((H$1&gt;მონაცემები!$I306)*OR(მონაცემები!$AF306&gt;H$1,მონაცემები!$AF306="")*((H$1-მონაცემები!$I306)/365)),0)</f>
        <v>0</v>
      </c>
      <c r="I306" s="8">
        <f>IF(მონაცემები!$I306&lt;&gt;"არ დაწყებულა",((I$1&gt;მონაცემები!$I306)*OR(მონაცემები!$AF306&gt;I$1,მონაცემები!$AF306="")*((I$1-მონაცემები!$I306)/365)),0)</f>
        <v>0</v>
      </c>
      <c r="J306" s="8">
        <f>IF(მონაცემები!$I306&lt;&gt;"არ დაწყებულა",((J$1&gt;მონაცემები!$I306)*OR(მონაცემები!$AF306&gt;J$1,მონაცემები!$AF306="")*((J$1-მონაცემები!$I306)/365)),0)</f>
        <v>0</v>
      </c>
      <c r="K306" s="8">
        <f>IF(მონაცემები!$I306&lt;&gt;"არ დაწყებულა",((K$1&gt;მონაცემები!$I306)*OR(მონაცემები!$AF306&gt;K$1,მონაცემები!$AF306="")*((K$1-მონაცემები!$I306)/365)),0)</f>
        <v>0</v>
      </c>
      <c r="L306" s="8">
        <f>IF(მონაცემები!$I306&lt;&gt;"არ დაწყებულა",((L$1&gt;მონაცემები!$I306)*OR(მონაცემები!$AF306&gt;L$1,მონაცემები!$AF306="")*((L$1-მონაცემები!$I306)/365)),0)</f>
        <v>0</v>
      </c>
      <c r="M306" s="8">
        <f>IF(მონაცემები!$I306&lt;&gt;"არ დაწყებულა",((M$1&gt;მონაცემები!$I306)*OR(მონაცემები!$AF306&gt;M$1,მონაცემები!$AF306="")*((M$1-მონაცემები!$I306)/365)),0)</f>
        <v>0</v>
      </c>
      <c r="N306" s="8">
        <f>IF(მონაცემები!$I306&lt;&gt;"არ დაწყებულა",((N$1&gt;მონაცემები!$I306)*OR(მონაცემები!$AF306&gt;N$1,მონაცემები!$AF306="")*((N$1-მონაცემები!$I306)/365)),0)</f>
        <v>0</v>
      </c>
      <c r="O306" s="8">
        <f>IF(მონაცემები!$I306&lt;&gt;"არ დაწყებულა",((O$1&gt;მონაცემები!$I306)*OR(მონაცემები!$AF306&gt;O$1,მონაცემები!$AF306="")*((O$1-მონაცემები!$I306)/365)),0)</f>
        <v>0</v>
      </c>
      <c r="P306" s="8">
        <f>IF(მონაცემები!$I306&lt;&gt;"არ დაწყებულა",((P$1&gt;მონაცემები!$I306)*OR(მონაცემები!$AF306&gt;P$1,მონაცემები!$AF306="")*((P$1-მონაცემები!$I306)/365)),0)</f>
        <v>0</v>
      </c>
      <c r="Q306" s="8">
        <f>IF(მონაცემები!$I306&lt;&gt;"არ დაწყებულა",((Q$1&gt;მონაცემები!$I306)*OR(მონაცემები!$AF306&gt;Q$1,მონაცემები!$AF306="")*((Q$1-მონაცემები!$I306)/365)),0)</f>
        <v>0</v>
      </c>
      <c r="R306" s="8">
        <f>IF(მონაცემები!$I306&lt;&gt;"არ დაწყებულა",((R$1&gt;მონაცემები!$I306)*OR(მონაცემები!$AF306&gt;R$1,მონაცემები!$AF306="")*((R$1-მონაცემები!$I306)/365)),0)</f>
        <v>0</v>
      </c>
      <c r="S306" s="8">
        <f>IF(მონაცემები!$I306&lt;&gt;"არ დაწყებულა",((S$1&gt;მონაცემები!$I306)*OR(მონაცემები!$AF306&gt;S$1,მონაცემები!$AF306="")*((S$1-მონაცემები!$I306)/365)),0)</f>
        <v>0</v>
      </c>
      <c r="T306" s="8">
        <f>IF(მონაცემები!$I306&lt;&gt;"არ დაწყებულა",((T$1&gt;მონაცემები!$I306)*OR(მონაცემები!$AF306&gt;T$1,მონაცემები!$AF306="")*((T$1-მონაცემები!$I306)/365)),0)</f>
        <v>0</v>
      </c>
      <c r="U306" s="8">
        <f>IF(მონაცემები!$I306&lt;&gt;"არ დაწყებულა",((U$1&gt;მონაცემები!$I306)*OR(მონაცემები!$AF306&gt;U$1,მონაცემები!$AF306="")*((U$1-მონაცემები!$I306)/365)),0)</f>
        <v>0</v>
      </c>
      <c r="V306" s="8">
        <f>IF(მონაცემები!$I306&lt;&gt;"არ დაწყებულა",((V$1&gt;მონაცემები!$I306)*OR(მონაცემები!$AF306&gt;V$1,მონაცემები!$AF306="")*((V$1-მონაცემები!$I306)/365)),0)</f>
        <v>0</v>
      </c>
      <c r="W306" s="8">
        <f>IF(მონაცემები!$I306&lt;&gt;"არ დაწყებულა",((W$1&gt;მონაცემები!$I306)*OR(მონაცემები!$AF306&gt;W$1,მონაცემები!$AF306="")*((W$1-მონაცემები!$I306)/365)),0)</f>
        <v>0</v>
      </c>
      <c r="X306" s="8">
        <f>IF(მონაცემები!$I306&lt;&gt;"არ დაწყებულა",((X$1&gt;მონაცემები!$I306)*OR(მონაცემები!$AF306&gt;X$1,მონაცემები!$AF306="")*((X$1-მონაცემები!$I306)/365)),0)</f>
        <v>0</v>
      </c>
      <c r="Y306" s="8">
        <f>IF(მონაცემები!$I306&lt;&gt;"არ დაწყებულა",((Y$1&gt;მონაცემები!$I306)*OR(მონაცემები!$AF306&gt;Y$1,მონაცემები!$AF306="")*((Y$1-მონაცემები!$I306)/365)),0)</f>
        <v>0</v>
      </c>
      <c r="Z306" s="8">
        <f>IF(მონაცემები!$I306&lt;&gt;"არ დაწყებულა",((Z$1&gt;მონაცემები!$I306)*OR(მონაცემები!$AF306&gt;Z$1,მონაცემები!$AF306="")*((Z$1-მონაცემები!$I306)/365)),0)</f>
        <v>0</v>
      </c>
      <c r="AA306" s="8">
        <f>IF(მონაცემები!$I306&lt;&gt;"არ დაწყებულა",((AA$1&gt;მონაცემები!$I306)*OR(მონაცემები!$AF306&gt;AA$1,მონაცემები!$AF306="")*((AA$1-მონაცემები!$I306)/365)),0)</f>
        <v>0</v>
      </c>
      <c r="AB306" s="8">
        <f>IF(მონაცემები!$I306&lt;&gt;"არ დაწყებულა",((AB$1&gt;მონაცემები!$I306)*OR(მონაცემები!$AF306&gt;AB$1,მონაცემები!$AF306="")*((AB$1-მონაცემები!$I306)/365)),0)</f>
        <v>0</v>
      </c>
      <c r="AC306" s="8">
        <f>IF(მონაცემები!$I306&lt;&gt;"არ დაწყებულა",((AC$1&gt;მონაცემები!$I306)*OR(მონაცემები!$AF306&gt;AC$1,მონაცემები!$AF306="")*((AC$1-მონაცემები!$I306)/365)),0)</f>
        <v>0</v>
      </c>
      <c r="AD306" s="8">
        <f>IF(მონაცემები!$I306&lt;&gt;"არ დაწყებულა",((AD$1&gt;მონაცემები!$I306)*OR(მონაცემები!$AF306&gt;AD$1,მონაცემები!$AF306="")*((AD$1-მონაცემები!$I306)/365)),0)</f>
        <v>0</v>
      </c>
      <c r="AE306" s="8">
        <f>IF(მონაცემები!$I306&lt;&gt;"არ დაწყებულა",((AE$1&gt;მონაცემები!$I306)*OR(მონაცემები!$AF306&gt;AE$1,მონაცემები!$AF306="")*((AE$1-მონაცემები!$I306)/365)),0)</f>
        <v>0</v>
      </c>
      <c r="AF306" s="8">
        <f>IF(მონაცემები!$I306&lt;&gt;"არ დაწყებულა",((AF$1&gt;მონაცემები!$I306)*OR(მონაცემები!$AF306&gt;AF$1,მონაცემები!$AF306="")*((AF$1-მონაცემები!$I306)/365)),0)</f>
        <v>0</v>
      </c>
      <c r="AG306" s="8">
        <f>IF(მონაცემები!$I306&lt;&gt;"არ დაწყებულა",((AG$1&gt;მონაცემები!$I306)*OR(მონაცემები!$AF306&gt;AG$1,მონაცემები!$AF306="")*((AG$1-მონაცემები!$I306)/365)),0)</f>
        <v>0</v>
      </c>
      <c r="AH306" s="8">
        <f>IF(მონაცემები!$I306&lt;&gt;"არ დაწყებულა",((AH$1&gt;მონაცემები!$I306)*OR(მონაცემები!$AF306&gt;AH$1,მონაცემები!$AF306="")*((AH$1-მონაცემები!$I306)/365)),0)</f>
        <v>0</v>
      </c>
      <c r="AI306" s="8">
        <f>IF(მონაცემები!$I306&lt;&gt;"არ დაწყებულა",((AI$1&gt;მონაცემები!$I306)*OR(მონაცემები!$AF306&gt;AI$1,მონაცემები!$AF306="")*((AI$1-მონაცემები!$I306)/365)),0)</f>
        <v>0</v>
      </c>
      <c r="AJ306" s="8">
        <f>IF(მონაცემები!$I306&lt;&gt;"არ დაწყებულა",((AJ$1&gt;მონაცემები!$I306)*OR(მონაცემები!$AF306&gt;AJ$1,მონაცემები!$AF306="")*((AJ$1-მონაცემები!$I306)/365)),0)</f>
        <v>0</v>
      </c>
      <c r="AK306" s="8">
        <f>IF(მონაცემები!$I306&lt;&gt;"არ დაწყებულა",((AK$1&gt;მონაცემები!$I306)*OR(მონაცემები!$AF306&gt;AK$1,მონაცემები!$AF306="")*((AK$1-მონაცემები!$I306)/365)),0)</f>
        <v>0</v>
      </c>
      <c r="AL306" s="8">
        <f>IF(მონაცემები!$I306&lt;&gt;"არ დაწყებულა",((AL$1&gt;მონაცემები!$I306)*OR(მონაცემები!$AF306&gt;AL$1,მონაცემები!$AF306="")*((AL$1-მონაცემები!$I306)/365)),0)</f>
        <v>0</v>
      </c>
      <c r="AM306" s="8">
        <f>IF(მონაცემები!$I306&lt;&gt;"არ დაწყებულა",((AM$1&gt;მონაცემები!$I306)*OR(მონაცემები!$AF306&gt;AM$1,მონაცემები!$AF306="")*((AM$1-მონაცემები!$I306)/365)),0)</f>
        <v>0</v>
      </c>
      <c r="AN306" s="8">
        <f>IF(მონაცემები!$I306&lt;&gt;"არ დაწყებულა",((AN$1&gt;მონაცემები!$I306)*OR(მონაცემები!$AF306&gt;AN$1,მონაცემები!$AF306="")*((AN$1-მონაცემები!$I306)/365)),0)</f>
        <v>0</v>
      </c>
      <c r="AO306" s="8">
        <f>IF(მონაცემები!$I306&lt;&gt;"არ დაწყებულა",((AO$1&gt;მონაცემები!$I306)*OR(მონაცემები!$AF306&gt;AO$1,მონაცემები!$AF306="")*((AO$1-მონაცემები!$I306)/365)),0)</f>
        <v>0</v>
      </c>
      <c r="AP306" s="8">
        <f>IF(მონაცემები!$I306&lt;&gt;"არ დაწყებულა",((AP$1&gt;მონაცემები!$I306)*OR(მონაცემები!$AF306&gt;AP$1,მონაცემები!$AF306="")*((AP$1-მონაცემები!$I306)/365)),0)</f>
        <v>0</v>
      </c>
      <c r="AQ306" s="8">
        <f>IF(მონაცემები!$I306&lt;&gt;"არ დაწყებულა",((AQ$1&gt;მონაცემები!$I306)*OR(მონაცემები!$AF306&gt;AQ$1,მონაცემები!$AF306="")*((AQ$1-მონაცემები!$I306)/365)),0)</f>
        <v>0</v>
      </c>
      <c r="AR306" s="8">
        <f>IF(მონაცემები!$I306&lt;&gt;"არ დაწყებულა",((AR$1&gt;მონაცემები!$I306)*OR(მონაცემები!$AF306&gt;AR$1,მონაცემები!$AF306="")*((AR$1-მონაცემები!$I306)/365)),0)</f>
        <v>0</v>
      </c>
      <c r="AS306" s="8">
        <f>IF(მონაცემები!$I306&lt;&gt;"არ დაწყებულა",((AS$1&gt;მონაცემები!$I306)*OR(მონაცემები!$AF306&gt;AS$1,მონაცემები!$AF306="")*((AS$1-მონაცემები!$I306)/365)),0)</f>
        <v>0</v>
      </c>
      <c r="AT306" s="8">
        <f>IF(მონაცემები!$I306&lt;&gt;"არ დაწყებულა",((AT$1&gt;მონაცემები!$I306)*OR(მონაცემები!$AF306&gt;AT$1,მონაცემები!$AF306="")*((AT$1-მონაცემები!$I306)/365)),0)</f>
        <v>0</v>
      </c>
      <c r="AU306" s="8">
        <f>IF(მონაცემები!$I306&lt;&gt;"არ დაწყებულა",((AU$1&gt;მონაცემები!$I306)*OR(მონაცემები!$AF306&gt;AU$1,მონაცემები!$AF306="")*((AU$1-მონაცემები!$I306)/365)),0)</f>
        <v>0</v>
      </c>
      <c r="AV306" s="8">
        <f>IF(მონაცემები!$I306&lt;&gt;"არ დაწყებულა",((AV$1&gt;მონაცემები!$I306)*OR(მონაცემები!$AF306&gt;AV$1,მონაცემები!$AF306="")*((AV$1-მონაცემები!$I306)/365)),0)</f>
        <v>0</v>
      </c>
      <c r="AW306" s="8">
        <f>IF(მონაცემები!$I306&lt;&gt;"არ დაწყებულა",((AW$1&gt;მონაცემები!$I306)*OR(მონაცემები!$AF306&gt;AW$1,მონაცემები!$AF306="")*((AW$1-მონაცემები!$I306)/365)),0)</f>
        <v>0</v>
      </c>
      <c r="AX306" s="8">
        <f>IF(მონაცემები!$I306&lt;&gt;"არ დაწყებულა",((AX$1&gt;მონაცემები!$I306)*OR(მონაცემები!$AF306&gt;AX$1,მონაცემები!$AF306="")*((AX$1-მონაცემები!$I306)/365)),0)</f>
        <v>0</v>
      </c>
      <c r="AY306" s="8">
        <f>IF(მონაცემები!$I306&lt;&gt;"არ დაწყებულა",((AY$1&gt;მონაცემები!$I306)*OR(მონაცემები!$AF306&gt;AY$1,მონაცემები!$AF306="")*((AY$1-მონაცემები!$I306)/365)),0)</f>
        <v>0</v>
      </c>
      <c r="AZ306" s="8">
        <f>IF(მონაცემები!$I306&lt;&gt;"არ დაწყებულა",((AZ$1&gt;მონაცემები!$I306)*OR(მონაცემები!$AF306&gt;AZ$1,მონაცემები!$AF306="")*((AZ$1-მონაცემები!$I306)/365)),0)</f>
        <v>0</v>
      </c>
      <c r="BA306" s="8">
        <f>IF(მონაცემები!$I306&lt;&gt;"არ დაწყებულა",((BA$1&gt;მონაცემები!$I306)*OR(მონაცემები!$AF306&gt;BA$1,მონაცემები!$AF306="")*((BA$1-მონაცემები!$I306)/365)),0)</f>
        <v>0</v>
      </c>
      <c r="BB306" s="8">
        <f>IF(მონაცემები!$I306&lt;&gt;"არ დაწყებულა",((BB$1&gt;მონაცემები!$I306)*OR(მონაცემები!$AF306&gt;BB$1,მონაცემები!$AF306="")*((BB$1-მონაცემები!$I306)/365)),0)</f>
        <v>0</v>
      </c>
      <c r="BC306" s="8">
        <f>IF(მონაცემები!$I306&lt;&gt;"არ დაწყებულა",((BC$1&gt;მონაცემები!$I306)*OR(მონაცემები!$AF306&gt;BC$1,მონაცემები!$AF306="")*((BC$1-მონაცემები!$I306)/365)),0)</f>
        <v>0</v>
      </c>
      <c r="BD306" s="8">
        <f>IF(მონაცემები!$I306&lt;&gt;"არ დაწყებულა",((BD$1&gt;მონაცემები!$I306)*OR(მონაცემები!$AF306&gt;BD$1,მონაცემები!$AF306="")*((BD$1-მონაცემები!$I306)/365)),0)</f>
        <v>0</v>
      </c>
    </row>
    <row r="307" spans="2:56">
      <c r="B307" s="8">
        <f>IF(მონაცემები!$I307&lt;&gt;"არ დაწყებულა",((B$1&gt;მონაცემები!$I307)*OR(მონაცემები!$AF307&gt;B$1,მონაცემები!$AF307="")*((B$1-მონაცემები!$I307)/365)),0)</f>
        <v>0</v>
      </c>
      <c r="C307" s="8">
        <f>IF(მონაცემები!$I307&lt;&gt;"არ დაწყებულა",((C$1&gt;მონაცემები!$I307)*OR(მონაცემები!$AF307&gt;C$1,მონაცემები!$AF307="")*((C$1-მონაცემები!$I307)/365)),0)</f>
        <v>0</v>
      </c>
      <c r="D307" s="8">
        <f>IF(მონაცემები!$I307&lt;&gt;"არ დაწყებულა",((D$1&gt;მონაცემები!$I307)*OR(მონაცემები!$AF307&gt;D$1,მონაცემები!$AF307="")*((D$1-მონაცემები!$I307)/365)),0)</f>
        <v>0</v>
      </c>
      <c r="E307" s="8">
        <f>IF(მონაცემები!$I307&lt;&gt;"არ დაწყებულა",((E$1&gt;მონაცემები!$I307)*OR(მონაცემები!$AF307&gt;E$1,მონაცემები!$AF307="")*((E$1-მონაცემები!$I307)/365)),0)</f>
        <v>0</v>
      </c>
      <c r="F307" s="8">
        <f>IF(მონაცემები!$I307&lt;&gt;"არ დაწყებულა",((F$1&gt;მონაცემები!$I307)*OR(მონაცემები!$AF307&gt;F$1,მონაცემები!$AF307="")*((F$1-მონაცემები!$I307)/365)),0)</f>
        <v>0</v>
      </c>
      <c r="G307" s="8">
        <f>IF(მონაცემები!$I307&lt;&gt;"არ დაწყებულა",((G$1&gt;მონაცემები!$I307)*OR(მონაცემები!$AF307&gt;G$1,მონაცემები!$AF307="")*((G$1-მონაცემები!$I307)/365)),0)</f>
        <v>0</v>
      </c>
      <c r="H307" s="8">
        <f>IF(მონაცემები!$I307&lt;&gt;"არ დაწყებულა",((H$1&gt;მონაცემები!$I307)*OR(მონაცემები!$AF307&gt;H$1,მონაცემები!$AF307="")*((H$1-მონაცემები!$I307)/365)),0)</f>
        <v>0</v>
      </c>
      <c r="I307" s="8">
        <f>IF(მონაცემები!$I307&lt;&gt;"არ დაწყებულა",((I$1&gt;მონაცემები!$I307)*OR(მონაცემები!$AF307&gt;I$1,მონაცემები!$AF307="")*((I$1-მონაცემები!$I307)/365)),0)</f>
        <v>0</v>
      </c>
      <c r="J307" s="8">
        <f>IF(მონაცემები!$I307&lt;&gt;"არ დაწყებულა",((J$1&gt;მონაცემები!$I307)*OR(მონაცემები!$AF307&gt;J$1,მონაცემები!$AF307="")*((J$1-მონაცემები!$I307)/365)),0)</f>
        <v>0</v>
      </c>
      <c r="K307" s="8">
        <f>IF(მონაცემები!$I307&lt;&gt;"არ დაწყებულა",((K$1&gt;მონაცემები!$I307)*OR(მონაცემები!$AF307&gt;K$1,მონაცემები!$AF307="")*((K$1-მონაცემები!$I307)/365)),0)</f>
        <v>0</v>
      </c>
      <c r="L307" s="8">
        <f>IF(მონაცემები!$I307&lt;&gt;"არ დაწყებულა",((L$1&gt;მონაცემები!$I307)*OR(მონაცემები!$AF307&gt;L$1,მონაცემები!$AF307="")*((L$1-მონაცემები!$I307)/365)),0)</f>
        <v>0</v>
      </c>
      <c r="M307" s="8">
        <f>IF(მონაცემები!$I307&lt;&gt;"არ დაწყებულა",((M$1&gt;მონაცემები!$I307)*OR(მონაცემები!$AF307&gt;M$1,მონაცემები!$AF307="")*((M$1-მონაცემები!$I307)/365)),0)</f>
        <v>0</v>
      </c>
      <c r="N307" s="8">
        <f>IF(მონაცემები!$I307&lt;&gt;"არ დაწყებულა",((N$1&gt;მონაცემები!$I307)*OR(მონაცემები!$AF307&gt;N$1,მონაცემები!$AF307="")*((N$1-მონაცემები!$I307)/365)),0)</f>
        <v>0</v>
      </c>
      <c r="O307" s="8">
        <f>IF(მონაცემები!$I307&lt;&gt;"არ დაწყებულა",((O$1&gt;მონაცემები!$I307)*OR(მონაცემები!$AF307&gt;O$1,მონაცემები!$AF307="")*((O$1-მონაცემები!$I307)/365)),0)</f>
        <v>0</v>
      </c>
      <c r="P307" s="8">
        <f>IF(მონაცემები!$I307&lt;&gt;"არ დაწყებულა",((P$1&gt;მონაცემები!$I307)*OR(მონაცემები!$AF307&gt;P$1,მონაცემები!$AF307="")*((P$1-მონაცემები!$I307)/365)),0)</f>
        <v>0</v>
      </c>
      <c r="Q307" s="8">
        <f>IF(მონაცემები!$I307&lt;&gt;"არ დაწყებულა",((Q$1&gt;მონაცემები!$I307)*OR(მონაცემები!$AF307&gt;Q$1,მონაცემები!$AF307="")*((Q$1-მონაცემები!$I307)/365)),0)</f>
        <v>0</v>
      </c>
      <c r="R307" s="8">
        <f>IF(მონაცემები!$I307&lt;&gt;"არ დაწყებულა",((R$1&gt;მონაცემები!$I307)*OR(მონაცემები!$AF307&gt;R$1,მონაცემები!$AF307="")*((R$1-მონაცემები!$I307)/365)),0)</f>
        <v>0</v>
      </c>
      <c r="S307" s="8">
        <f>IF(მონაცემები!$I307&lt;&gt;"არ დაწყებულა",((S$1&gt;მონაცემები!$I307)*OR(მონაცემები!$AF307&gt;S$1,მონაცემები!$AF307="")*((S$1-მონაცემები!$I307)/365)),0)</f>
        <v>0</v>
      </c>
      <c r="T307" s="8">
        <f>IF(მონაცემები!$I307&lt;&gt;"არ დაწყებულა",((T$1&gt;მონაცემები!$I307)*OR(მონაცემები!$AF307&gt;T$1,მონაცემები!$AF307="")*((T$1-მონაცემები!$I307)/365)),0)</f>
        <v>0</v>
      </c>
      <c r="U307" s="8">
        <f>IF(მონაცემები!$I307&lt;&gt;"არ დაწყებულა",((U$1&gt;მონაცემები!$I307)*OR(მონაცემები!$AF307&gt;U$1,მონაცემები!$AF307="")*((U$1-მონაცემები!$I307)/365)),0)</f>
        <v>0</v>
      </c>
      <c r="V307" s="8">
        <f>IF(მონაცემები!$I307&lt;&gt;"არ დაწყებულა",((V$1&gt;მონაცემები!$I307)*OR(მონაცემები!$AF307&gt;V$1,მონაცემები!$AF307="")*((V$1-მონაცემები!$I307)/365)),0)</f>
        <v>0</v>
      </c>
      <c r="W307" s="8">
        <f>IF(მონაცემები!$I307&lt;&gt;"არ დაწყებულა",((W$1&gt;მონაცემები!$I307)*OR(მონაცემები!$AF307&gt;W$1,მონაცემები!$AF307="")*((W$1-მონაცემები!$I307)/365)),0)</f>
        <v>0</v>
      </c>
      <c r="X307" s="8">
        <f>IF(მონაცემები!$I307&lt;&gt;"არ დაწყებულა",((X$1&gt;მონაცემები!$I307)*OR(მონაცემები!$AF307&gt;X$1,მონაცემები!$AF307="")*((X$1-მონაცემები!$I307)/365)),0)</f>
        <v>0</v>
      </c>
      <c r="Y307" s="8">
        <f>IF(მონაცემები!$I307&lt;&gt;"არ დაწყებულა",((Y$1&gt;მონაცემები!$I307)*OR(მონაცემები!$AF307&gt;Y$1,მონაცემები!$AF307="")*((Y$1-მონაცემები!$I307)/365)),0)</f>
        <v>0</v>
      </c>
      <c r="Z307" s="8">
        <f>IF(მონაცემები!$I307&lt;&gt;"არ დაწყებულა",((Z$1&gt;მონაცემები!$I307)*OR(მონაცემები!$AF307&gt;Z$1,მონაცემები!$AF307="")*((Z$1-მონაცემები!$I307)/365)),0)</f>
        <v>0</v>
      </c>
      <c r="AA307" s="8">
        <f>IF(მონაცემები!$I307&lt;&gt;"არ დაწყებულა",((AA$1&gt;მონაცემები!$I307)*OR(მონაცემები!$AF307&gt;AA$1,მონაცემები!$AF307="")*((AA$1-მონაცემები!$I307)/365)),0)</f>
        <v>0</v>
      </c>
      <c r="AB307" s="8">
        <f>IF(მონაცემები!$I307&lt;&gt;"არ დაწყებულა",((AB$1&gt;მონაცემები!$I307)*OR(მონაცემები!$AF307&gt;AB$1,მონაცემები!$AF307="")*((AB$1-მონაცემები!$I307)/365)),0)</f>
        <v>0</v>
      </c>
      <c r="AC307" s="8">
        <f>IF(მონაცემები!$I307&lt;&gt;"არ დაწყებულა",((AC$1&gt;მონაცემები!$I307)*OR(მონაცემები!$AF307&gt;AC$1,მონაცემები!$AF307="")*((AC$1-მონაცემები!$I307)/365)),0)</f>
        <v>0</v>
      </c>
      <c r="AD307" s="8">
        <f>IF(მონაცემები!$I307&lt;&gt;"არ დაწყებულა",((AD$1&gt;მონაცემები!$I307)*OR(მონაცემები!$AF307&gt;AD$1,მონაცემები!$AF307="")*((AD$1-მონაცემები!$I307)/365)),0)</f>
        <v>0</v>
      </c>
      <c r="AE307" s="8">
        <f>IF(მონაცემები!$I307&lt;&gt;"არ დაწყებულა",((AE$1&gt;მონაცემები!$I307)*OR(მონაცემები!$AF307&gt;AE$1,მონაცემები!$AF307="")*((AE$1-მონაცემები!$I307)/365)),0)</f>
        <v>0</v>
      </c>
      <c r="AF307" s="8">
        <f>IF(მონაცემები!$I307&lt;&gt;"არ დაწყებულა",((AF$1&gt;მონაცემები!$I307)*OR(მონაცემები!$AF307&gt;AF$1,მონაცემები!$AF307="")*((AF$1-მონაცემები!$I307)/365)),0)</f>
        <v>0</v>
      </c>
      <c r="AG307" s="8">
        <f>IF(მონაცემები!$I307&lt;&gt;"არ დაწყებულა",((AG$1&gt;მონაცემები!$I307)*OR(მონაცემები!$AF307&gt;AG$1,მონაცემები!$AF307="")*((AG$1-მონაცემები!$I307)/365)),0)</f>
        <v>0</v>
      </c>
      <c r="AH307" s="8">
        <f>IF(მონაცემები!$I307&lt;&gt;"არ დაწყებულა",((AH$1&gt;მონაცემები!$I307)*OR(მონაცემები!$AF307&gt;AH$1,მონაცემები!$AF307="")*((AH$1-მონაცემები!$I307)/365)),0)</f>
        <v>0</v>
      </c>
      <c r="AI307" s="8">
        <f>IF(მონაცემები!$I307&lt;&gt;"არ დაწყებულა",((AI$1&gt;მონაცემები!$I307)*OR(მონაცემები!$AF307&gt;AI$1,მონაცემები!$AF307="")*((AI$1-მონაცემები!$I307)/365)),0)</f>
        <v>0</v>
      </c>
      <c r="AJ307" s="8">
        <f>IF(მონაცემები!$I307&lt;&gt;"არ დაწყებულა",((AJ$1&gt;მონაცემები!$I307)*OR(მონაცემები!$AF307&gt;AJ$1,მონაცემები!$AF307="")*((AJ$1-მონაცემები!$I307)/365)),0)</f>
        <v>0</v>
      </c>
      <c r="AK307" s="8">
        <f>IF(მონაცემები!$I307&lt;&gt;"არ დაწყებულა",((AK$1&gt;მონაცემები!$I307)*OR(მონაცემები!$AF307&gt;AK$1,მონაცემები!$AF307="")*((AK$1-მონაცემები!$I307)/365)),0)</f>
        <v>0</v>
      </c>
      <c r="AL307" s="8">
        <f>IF(მონაცემები!$I307&lt;&gt;"არ დაწყებულა",((AL$1&gt;მონაცემები!$I307)*OR(მონაცემები!$AF307&gt;AL$1,მონაცემები!$AF307="")*((AL$1-მონაცემები!$I307)/365)),0)</f>
        <v>0</v>
      </c>
      <c r="AM307" s="8">
        <f>IF(მონაცემები!$I307&lt;&gt;"არ დაწყებულა",((AM$1&gt;მონაცემები!$I307)*OR(მონაცემები!$AF307&gt;AM$1,მონაცემები!$AF307="")*((AM$1-მონაცემები!$I307)/365)),0)</f>
        <v>0</v>
      </c>
      <c r="AN307" s="8">
        <f>IF(მონაცემები!$I307&lt;&gt;"არ დაწყებულა",((AN$1&gt;მონაცემები!$I307)*OR(მონაცემები!$AF307&gt;AN$1,მონაცემები!$AF307="")*((AN$1-მონაცემები!$I307)/365)),0)</f>
        <v>0</v>
      </c>
      <c r="AO307" s="8">
        <f>IF(მონაცემები!$I307&lt;&gt;"არ დაწყებულა",((AO$1&gt;მონაცემები!$I307)*OR(მონაცემები!$AF307&gt;AO$1,მონაცემები!$AF307="")*((AO$1-მონაცემები!$I307)/365)),0)</f>
        <v>0</v>
      </c>
      <c r="AP307" s="8">
        <f>IF(მონაცემები!$I307&lt;&gt;"არ დაწყებულა",((AP$1&gt;მონაცემები!$I307)*OR(მონაცემები!$AF307&gt;AP$1,მონაცემები!$AF307="")*((AP$1-მონაცემები!$I307)/365)),0)</f>
        <v>0</v>
      </c>
      <c r="AQ307" s="8">
        <f>IF(მონაცემები!$I307&lt;&gt;"არ დაწყებულა",((AQ$1&gt;მონაცემები!$I307)*OR(მონაცემები!$AF307&gt;AQ$1,მონაცემები!$AF307="")*((AQ$1-მონაცემები!$I307)/365)),0)</f>
        <v>0</v>
      </c>
      <c r="AR307" s="8">
        <f>IF(მონაცემები!$I307&lt;&gt;"არ დაწყებულა",((AR$1&gt;მონაცემები!$I307)*OR(მონაცემები!$AF307&gt;AR$1,მონაცემები!$AF307="")*((AR$1-მონაცემები!$I307)/365)),0)</f>
        <v>0</v>
      </c>
      <c r="AS307" s="8">
        <f>IF(მონაცემები!$I307&lt;&gt;"არ დაწყებულა",((AS$1&gt;მონაცემები!$I307)*OR(მონაცემები!$AF307&gt;AS$1,მონაცემები!$AF307="")*((AS$1-მონაცემები!$I307)/365)),0)</f>
        <v>0</v>
      </c>
      <c r="AT307" s="8">
        <f>IF(მონაცემები!$I307&lt;&gt;"არ დაწყებულა",((AT$1&gt;მონაცემები!$I307)*OR(მონაცემები!$AF307&gt;AT$1,მონაცემები!$AF307="")*((AT$1-მონაცემები!$I307)/365)),0)</f>
        <v>0</v>
      </c>
      <c r="AU307" s="8">
        <f>IF(მონაცემები!$I307&lt;&gt;"არ დაწყებულა",((AU$1&gt;მონაცემები!$I307)*OR(მონაცემები!$AF307&gt;AU$1,მონაცემები!$AF307="")*((AU$1-მონაცემები!$I307)/365)),0)</f>
        <v>0</v>
      </c>
      <c r="AV307" s="8">
        <f>IF(მონაცემები!$I307&lt;&gt;"არ დაწყებულა",((AV$1&gt;მონაცემები!$I307)*OR(მონაცემები!$AF307&gt;AV$1,მონაცემები!$AF307="")*((AV$1-მონაცემები!$I307)/365)),0)</f>
        <v>0</v>
      </c>
      <c r="AW307" s="8">
        <f>IF(მონაცემები!$I307&lt;&gt;"არ დაწყებულა",((AW$1&gt;მონაცემები!$I307)*OR(მონაცემები!$AF307&gt;AW$1,მონაცემები!$AF307="")*((AW$1-მონაცემები!$I307)/365)),0)</f>
        <v>0</v>
      </c>
      <c r="AX307" s="8">
        <f>IF(მონაცემები!$I307&lt;&gt;"არ დაწყებულა",((AX$1&gt;მონაცემები!$I307)*OR(მონაცემები!$AF307&gt;AX$1,მონაცემები!$AF307="")*((AX$1-მონაცემები!$I307)/365)),0)</f>
        <v>0</v>
      </c>
      <c r="AY307" s="8">
        <f>IF(მონაცემები!$I307&lt;&gt;"არ დაწყებულა",((AY$1&gt;მონაცემები!$I307)*OR(მონაცემები!$AF307&gt;AY$1,მონაცემები!$AF307="")*((AY$1-მონაცემები!$I307)/365)),0)</f>
        <v>0</v>
      </c>
      <c r="AZ307" s="8">
        <f>IF(მონაცემები!$I307&lt;&gt;"არ დაწყებულა",((AZ$1&gt;მონაცემები!$I307)*OR(მონაცემები!$AF307&gt;AZ$1,მონაცემები!$AF307="")*((AZ$1-მონაცემები!$I307)/365)),0)</f>
        <v>0</v>
      </c>
      <c r="BA307" s="8">
        <f>IF(მონაცემები!$I307&lt;&gt;"არ დაწყებულა",((BA$1&gt;მონაცემები!$I307)*OR(მონაცემები!$AF307&gt;BA$1,მონაცემები!$AF307="")*((BA$1-მონაცემები!$I307)/365)),0)</f>
        <v>0</v>
      </c>
      <c r="BB307" s="8">
        <f>IF(მონაცემები!$I307&lt;&gt;"არ დაწყებულა",((BB$1&gt;მონაცემები!$I307)*OR(მონაცემები!$AF307&gt;BB$1,მონაცემები!$AF307="")*((BB$1-მონაცემები!$I307)/365)),0)</f>
        <v>0</v>
      </c>
      <c r="BC307" s="8">
        <f>IF(მონაცემები!$I307&lt;&gt;"არ დაწყებულა",((BC$1&gt;მონაცემები!$I307)*OR(მონაცემები!$AF307&gt;BC$1,მონაცემები!$AF307="")*((BC$1-მონაცემები!$I307)/365)),0)</f>
        <v>0</v>
      </c>
      <c r="BD307" s="8">
        <f>IF(მონაცემები!$I307&lt;&gt;"არ დაწყებულა",((BD$1&gt;მონაცემები!$I307)*OR(მონაცემები!$AF307&gt;BD$1,მონაცემები!$AF307="")*((BD$1-მონაცემები!$I307)/365)),0)</f>
        <v>0</v>
      </c>
    </row>
    <row r="308" spans="2:56">
      <c r="B308" s="8">
        <f>IF(მონაცემები!$I308&lt;&gt;"არ დაწყებულა",((B$1&gt;მონაცემები!$I308)*OR(მონაცემები!$AF308&gt;B$1,მონაცემები!$AF308="")*((B$1-მონაცემები!$I308)/365)),0)</f>
        <v>7.4575342465753423</v>
      </c>
      <c r="C308" s="8">
        <f>IF(მონაცემები!$I308&lt;&gt;"არ დაწყებულა",((C$1&gt;მონაცემები!$I308)*OR(მონაცემები!$AF308&gt;C$1,მონაცემები!$AF308="")*((C$1-მონაცემები!$I308)/365)),0)</f>
        <v>7.5424657534246577</v>
      </c>
      <c r="D308" s="8">
        <f>IF(მონაცემები!$I308&lt;&gt;"არ დაწყებულა",((D$1&gt;მონაცემები!$I308)*OR(მონაცემები!$AF308&gt;D$1,მონაცემები!$AF308="")*((D$1-მონაცემები!$I308)/365)),0)</f>
        <v>7.6191780821917812</v>
      </c>
      <c r="E308" s="8">
        <f>IF(მონაცემები!$I308&lt;&gt;"არ დაწყებულა",((E$1&gt;მონაცემები!$I308)*OR(მონაცემები!$AF308&gt;E$1,მონაცემები!$AF308="")*((E$1-მონაცემები!$I308)/365)),0)</f>
        <v>7.7041095890410958</v>
      </c>
      <c r="F308" s="8">
        <f>IF(მონაცემები!$I308&lt;&gt;"არ დაწყებულა",((F$1&gt;მონაცემები!$I308)*OR(მონაცემები!$AF308&gt;F$1,მონაცემები!$AF308="")*((F$1-მონაცემები!$I308)/365)),0)</f>
        <v>7.7863013698630139</v>
      </c>
      <c r="G308" s="8">
        <f>IF(მონაცემები!$I308&lt;&gt;"არ დაწყებულა",((G$1&gt;მონაცემები!$I308)*OR(მონაცემები!$AF308&gt;G$1,მონაცემები!$AF308="")*((G$1-მონაცემები!$I308)/365)),0)</f>
        <v>7.8712328767123285</v>
      </c>
      <c r="H308" s="8">
        <f>IF(მონაცემები!$I308&lt;&gt;"არ დაწყებულა",((H$1&gt;მონაცემები!$I308)*OR(მონაცემები!$AF308&gt;H$1,მონაცემები!$AF308="")*((H$1-მონაცემები!$I308)/365)),0)</f>
        <v>7.9534246575342467</v>
      </c>
      <c r="I308" s="8">
        <f>IF(მონაცემები!$I308&lt;&gt;"არ დაწყებულა",((I$1&gt;მონაცემები!$I308)*OR(მონაცემები!$AF308&gt;I$1,მონაცემები!$AF308="")*((I$1-მონაცემები!$I308)/365)),0)</f>
        <v>8.0383561643835613</v>
      </c>
      <c r="J308" s="8">
        <f>IF(მონაცემები!$I308&lt;&gt;"არ დაწყებულა",((J$1&gt;მონაცემები!$I308)*OR(მონაცემები!$AF308&gt;J$1,მონაცემები!$AF308="")*((J$1-მონაცემები!$I308)/365)),0)</f>
        <v>8.1232876712328768</v>
      </c>
      <c r="K308" s="8">
        <f>IF(მონაცემები!$I308&lt;&gt;"არ დაწყებულა",((K$1&gt;მონაცემები!$I308)*OR(მონაცემები!$AF308&gt;K$1,მონაცემები!$AF308="")*((K$1-მონაცემები!$I308)/365)),0)</f>
        <v>8.205479452054794</v>
      </c>
      <c r="L308" s="8">
        <f>IF(მონაცემები!$I308&lt;&gt;"არ დაწყებულა",((L$1&gt;მონაცემები!$I308)*OR(მონაცემები!$AF308&gt;L$1,მონაცემები!$AF308="")*((L$1-მონაცემები!$I308)/365)),0)</f>
        <v>8.2904109589041095</v>
      </c>
      <c r="M308" s="8">
        <f>IF(მონაცემები!$I308&lt;&gt;"არ დაწყებულა",((M$1&gt;მონაცემები!$I308)*OR(მონაცემები!$AF308&gt;M$1,მონაცემები!$AF308="")*((M$1-მონაცემები!$I308)/365)),0)</f>
        <v>8.3726027397260268</v>
      </c>
      <c r="N308" s="8">
        <f>IF(მონაცემები!$I308&lt;&gt;"არ დაწყებულა",((N$1&gt;მონაცემები!$I308)*OR(მონაცემები!$AF308&gt;N$1,მონაცემები!$AF308="")*((N$1-მონაცემები!$I308)/365)),0)</f>
        <v>8.4575342465753423</v>
      </c>
      <c r="O308" s="8">
        <f>IF(მონაცემები!$I308&lt;&gt;"არ დაწყებულა",((O$1&gt;მონაცემები!$I308)*OR(მონაცემები!$AF308&gt;O$1,მონაცემები!$AF308="")*((O$1-მონაცემები!$I308)/365)),0)</f>
        <v>8.5424657534246577</v>
      </c>
      <c r="P308" s="8">
        <f>IF(მონაცემები!$I308&lt;&gt;"არ დაწყებულა",((P$1&gt;მონაცემები!$I308)*OR(მონაცემები!$AF308&gt;P$1,მონაცემები!$AF308="")*((P$1-მონაცემები!$I308)/365)),0)</f>
        <v>8.6219178082191785</v>
      </c>
      <c r="Q308" s="8">
        <f>IF(მონაცემები!$I308&lt;&gt;"არ დაწყებულა",((Q$1&gt;მონაცემები!$I308)*OR(მონაცემები!$AF308&gt;Q$1,მონაცემები!$AF308="")*((Q$1-მონაცემები!$I308)/365)),0)</f>
        <v>8.706849315068494</v>
      </c>
      <c r="R308" s="8">
        <f>IF(მონაცემები!$I308&lt;&gt;"არ დაწყებულა",((R$1&gt;მონაცემები!$I308)*OR(მონაცემები!$AF308&gt;R$1,მონაცემები!$AF308="")*((R$1-მონაცემები!$I308)/365)),0)</f>
        <v>8.7890410958904113</v>
      </c>
      <c r="S308" s="8">
        <f>IF(მონაცემები!$I308&lt;&gt;"არ დაწყებულა",((S$1&gt;მონაცემები!$I308)*OR(მონაცემები!$AF308&gt;S$1,მონაცემები!$AF308="")*((S$1-მონაცემები!$I308)/365)),0)</f>
        <v>8.8739726027397268</v>
      </c>
      <c r="T308" s="8">
        <f>IF(მონაცემები!$I308&lt;&gt;"არ დაწყებულა",((T$1&gt;მონაცემები!$I308)*OR(მონაცემები!$AF308&gt;T$1,მონაცემები!$AF308="")*((T$1-მონაცემები!$I308)/365)),0)</f>
        <v>8.956164383561644</v>
      </c>
      <c r="U308" s="8">
        <f>IF(მონაცემები!$I308&lt;&gt;"არ დაწყებულა",((U$1&gt;მონაცემები!$I308)*OR(მონაცემები!$AF308&gt;U$1,მონაცემები!$AF308="")*((U$1-მონაცემები!$I308)/365)),0)</f>
        <v>9.0410958904109595</v>
      </c>
      <c r="V308" s="8">
        <f>IF(მონაცემები!$I308&lt;&gt;"არ დაწყებულა",((V$1&gt;მონაცემები!$I308)*OR(მონაცემები!$AF308&gt;V$1,მონაცემები!$AF308="")*((V$1-მონაცემები!$I308)/365)),0)</f>
        <v>9.1260273972602732</v>
      </c>
      <c r="W308" s="8">
        <f>IF(მონაცემები!$I308&lt;&gt;"არ დაწყებულა",((W$1&gt;მონაცემები!$I308)*OR(მონაცემები!$AF308&gt;W$1,მონაცემები!$AF308="")*((W$1-მონაცემები!$I308)/365)),0)</f>
        <v>9.2082191780821923</v>
      </c>
      <c r="X308" s="8">
        <f>IF(მონაცემები!$I308&lt;&gt;"არ დაწყებულა",((X$1&gt;მონაცემები!$I308)*OR(მონაცემები!$AF308&gt;X$1,მონაცემები!$AF308="")*((X$1-მონაცემები!$I308)/365)),0)</f>
        <v>9.293150684931506</v>
      </c>
      <c r="Y308" s="8">
        <f>IF(მონაცემები!$I308&lt;&gt;"არ დაწყებულა",((Y$1&gt;მონაცემები!$I308)*OR(მონაცემები!$AF308&gt;Y$1,მონაცემები!$AF308="")*((Y$1-მონაცემები!$I308)/365)),0)</f>
        <v>9.375342465753425</v>
      </c>
      <c r="Z308" s="8">
        <f>IF(მონაცემები!$I308&lt;&gt;"არ დაწყებულა",((Z$1&gt;მონაცემები!$I308)*OR(მონაცემები!$AF308&gt;Z$1,მონაცემები!$AF308="")*((Z$1-მონაცემები!$I308)/365)),0)</f>
        <v>9.4602739726027405</v>
      </c>
      <c r="AA308" s="8">
        <f>IF(მონაცემები!$I308&lt;&gt;"არ დაწყებულა",((AA$1&gt;მონაცემები!$I308)*OR(მონაცემები!$AF308&gt;AA$1,მონაცემები!$AF308="")*((AA$1-მონაცემები!$I308)/365)),0)</f>
        <v>9.5452054794520542</v>
      </c>
      <c r="AB308" s="8">
        <f>IF(მონაცემები!$I308&lt;&gt;"არ დაწყებულა",((AB$1&gt;მონაცემები!$I308)*OR(მონაცემები!$AF308&gt;AB$1,მონაცემები!$AF308="")*((AB$1-მონაცემები!$I308)/365)),0)</f>
        <v>9.6219178082191785</v>
      </c>
      <c r="AC308" s="8">
        <f>IF(მონაცემები!$I308&lt;&gt;"არ დაწყებულა",((AC$1&gt;მონაცემები!$I308)*OR(მონაცემები!$AF308&gt;AC$1,მონაცემები!$AF308="")*((AC$1-მონაცემები!$I308)/365)),0)</f>
        <v>9.706849315068494</v>
      </c>
      <c r="AD308" s="8">
        <f>IF(მონაცემები!$I308&lt;&gt;"არ დაწყებულა",((AD$1&gt;მონაცემები!$I308)*OR(მონაცემები!$AF308&gt;AD$1,მონაცემები!$AF308="")*((AD$1-მონაცემები!$I308)/365)),0)</f>
        <v>9.7890410958904113</v>
      </c>
      <c r="AE308" s="8">
        <f>IF(მონაცემები!$I308&lt;&gt;"არ დაწყებულა",((AE$1&gt;მონაცემები!$I308)*OR(მონაცემები!$AF308&gt;AE$1,მონაცემები!$AF308="")*((AE$1-მონაცემები!$I308)/365)),0)</f>
        <v>9.8739726027397268</v>
      </c>
      <c r="AF308" s="8">
        <f>IF(მონაცემები!$I308&lt;&gt;"არ დაწყებულა",((AF$1&gt;მონაცემები!$I308)*OR(მონაცემები!$AF308&gt;AF$1,მონაცემები!$AF308="")*((AF$1-მონაცემები!$I308)/365)),0)</f>
        <v>9.956164383561644</v>
      </c>
      <c r="AG308" s="8">
        <f>IF(მონაცემები!$I308&lt;&gt;"არ დაწყებულა",((AG$1&gt;მონაცემები!$I308)*OR(მონაცემები!$AF308&gt;AG$1,მონაცემები!$AF308="")*((AG$1-მონაცემები!$I308)/365)),0)</f>
        <v>10.04109589041096</v>
      </c>
      <c r="AH308" s="8">
        <f>IF(მონაცემები!$I308&lt;&gt;"არ დაწყებულა",((AH$1&gt;მონაცემები!$I308)*OR(მონაცემები!$AF308&gt;AH$1,მონაცემები!$AF308="")*((AH$1-მონაცემები!$I308)/365)),0)</f>
        <v>10.126027397260273</v>
      </c>
      <c r="AI308" s="8">
        <f>IF(მონაცემები!$I308&lt;&gt;"არ დაწყებულა",((AI$1&gt;მონაცემები!$I308)*OR(მონაცემები!$AF308&gt;AI$1,მონაცემები!$AF308="")*((AI$1-მონაცემები!$I308)/365)),0)</f>
        <v>10.208219178082192</v>
      </c>
      <c r="AJ308" s="8">
        <f>IF(მონაცემები!$I308&lt;&gt;"არ დაწყებულა",((AJ$1&gt;მონაცემები!$I308)*OR(მონაცემები!$AF308&gt;AJ$1,მონაცემები!$AF308="")*((AJ$1-მონაცემები!$I308)/365)),0)</f>
        <v>10.293150684931506</v>
      </c>
      <c r="AK308" s="8">
        <f>IF(მონაცემები!$I308&lt;&gt;"არ დაწყებულა",((AK$1&gt;მონაცემები!$I308)*OR(მონაცემები!$AF308&gt;AK$1,მონაცემები!$AF308="")*((AK$1-მონაცემები!$I308)/365)),0)</f>
        <v>10.375342465753425</v>
      </c>
      <c r="AL308" s="8">
        <f>IF(მონაცემები!$I308&lt;&gt;"არ დაწყებულა",((AL$1&gt;მონაცემები!$I308)*OR(მონაცემები!$AF308&gt;AL$1,მონაცემები!$AF308="")*((AL$1-მონაცემები!$I308)/365)),0)</f>
        <v>10.46027397260274</v>
      </c>
      <c r="AM308" s="8">
        <f>IF(მონაცემები!$I308&lt;&gt;"არ დაწყებულა",((AM$1&gt;მონაცემები!$I308)*OR(მონაცემები!$AF308&gt;AM$1,მონაცემები!$AF308="")*((AM$1-მონაცემები!$I308)/365)),0)</f>
        <v>10.545205479452054</v>
      </c>
      <c r="AN308" s="8">
        <f>IF(მონაცემები!$I308&lt;&gt;"არ დაწყებულა",((AN$1&gt;მონაცემები!$I308)*OR(მონაცემები!$AF308&gt;AN$1,მონაცემები!$AF308="")*((AN$1-მონაცემები!$I308)/365)),0)</f>
        <v>10.621917808219179</v>
      </c>
      <c r="AO308" s="8">
        <f>IF(მონაცემები!$I308&lt;&gt;"არ დაწყებულა",((AO$1&gt;მონაცემები!$I308)*OR(მონაცემები!$AF308&gt;AO$1,მონაცემები!$AF308="")*((AO$1-მონაცემები!$I308)/365)),0)</f>
        <v>10.706849315068494</v>
      </c>
      <c r="AP308" s="8">
        <f>IF(მონაცემები!$I308&lt;&gt;"არ დაწყებულა",((AP$1&gt;მონაცემები!$I308)*OR(მონაცემები!$AF308&gt;AP$1,მონაცემები!$AF308="")*((AP$1-მონაცემები!$I308)/365)),0)</f>
        <v>10.789041095890411</v>
      </c>
      <c r="AQ308" s="8">
        <f>IF(მონაცემები!$I308&lt;&gt;"არ დაწყებულა",((AQ$1&gt;მონაცემები!$I308)*OR(მონაცემები!$AF308&gt;AQ$1,მონაცემები!$AF308="")*((AQ$1-მონაცემები!$I308)/365)),0)</f>
        <v>10.873972602739727</v>
      </c>
      <c r="AR308" s="8">
        <f>IF(მონაცემები!$I308&lt;&gt;"არ დაწყებულა",((AR$1&gt;მონაცემები!$I308)*OR(მონაცემები!$AF308&gt;AR$1,მონაცემები!$AF308="")*((AR$1-მონაცემები!$I308)/365)),0)</f>
        <v>10.956164383561644</v>
      </c>
      <c r="AS308" s="8">
        <f>IF(მონაცემები!$I308&lt;&gt;"არ დაწყებულა",((AS$1&gt;მონაცემები!$I308)*OR(მონაცემები!$AF308&gt;AS$1,მონაცემები!$AF308="")*((AS$1-მონაცემები!$I308)/365)),0)</f>
        <v>11.04109589041096</v>
      </c>
      <c r="AT308" s="8">
        <f>IF(მონაცემები!$I308&lt;&gt;"არ დაწყებულა",((AT$1&gt;მონაცემები!$I308)*OR(მონაცემები!$AF308&gt;AT$1,მონაცემები!$AF308="")*((AT$1-მონაცემები!$I308)/365)),0)</f>
        <v>11.126027397260273</v>
      </c>
      <c r="AU308" s="8">
        <f>IF(მონაცემები!$I308&lt;&gt;"არ დაწყებულა",((AU$1&gt;მონაცემები!$I308)*OR(მონაცემები!$AF308&gt;AU$1,მონაცემები!$AF308="")*((AU$1-მონაცემები!$I308)/365)),0)</f>
        <v>11.208219178082192</v>
      </c>
      <c r="AV308" s="8">
        <f>IF(მონაცემები!$I308&lt;&gt;"არ დაწყებულა",((AV$1&gt;მონაცემები!$I308)*OR(მონაცემები!$AF308&gt;AV$1,მონაცემები!$AF308="")*((AV$1-მონაცემები!$I308)/365)),0)</f>
        <v>11.293150684931506</v>
      </c>
      <c r="AW308" s="8">
        <f>IF(მონაცემები!$I308&lt;&gt;"არ დაწყებულა",((AW$1&gt;მონაცემები!$I308)*OR(მონაცემები!$AF308&gt;AW$1,მონაცემები!$AF308="")*((AW$1-მონაცემები!$I308)/365)),0)</f>
        <v>0</v>
      </c>
      <c r="AX308" s="8">
        <f>IF(მონაცემები!$I308&lt;&gt;"არ დაწყებულა",((AX$1&gt;მონაცემები!$I308)*OR(მონაცემები!$AF308&gt;AX$1,მონაცემები!$AF308="")*((AX$1-მონაცემები!$I308)/365)),0)</f>
        <v>0</v>
      </c>
      <c r="AY308" s="8">
        <f>IF(მონაცემები!$I308&lt;&gt;"არ დაწყებულა",((AY$1&gt;მონაცემები!$I308)*OR(მონაცემები!$AF308&gt;AY$1,მონაცემები!$AF308="")*((AY$1-მონაცემები!$I308)/365)),0)</f>
        <v>0</v>
      </c>
      <c r="AZ308" s="8">
        <f>IF(მონაცემები!$I308&lt;&gt;"არ დაწყებულა",((AZ$1&gt;მონაცემები!$I308)*OR(მონაცემები!$AF308&gt;AZ$1,მონაცემები!$AF308="")*((AZ$1-მონაცემები!$I308)/365)),0)</f>
        <v>0</v>
      </c>
      <c r="BA308" s="8">
        <f>IF(მონაცემები!$I308&lt;&gt;"არ დაწყებულა",((BA$1&gt;მონაცემები!$I308)*OR(მონაცემები!$AF308&gt;BA$1,მონაცემები!$AF308="")*((BA$1-მონაცემები!$I308)/365)),0)</f>
        <v>0</v>
      </c>
      <c r="BB308" s="8">
        <f>IF(მონაცემები!$I308&lt;&gt;"არ დაწყებულა",((BB$1&gt;მონაცემები!$I308)*OR(მონაცემები!$AF308&gt;BB$1,მონაცემები!$AF308="")*((BB$1-მონაცემები!$I308)/365)),0)</f>
        <v>0</v>
      </c>
      <c r="BC308" s="8">
        <f>IF(მონაცემები!$I308&lt;&gt;"არ დაწყებულა",((BC$1&gt;მონაცემები!$I308)*OR(მონაცემები!$AF308&gt;BC$1,მონაცემები!$AF308="")*((BC$1-მონაცემები!$I308)/365)),0)</f>
        <v>0</v>
      </c>
      <c r="BD308" s="8">
        <f>IF(მონაცემები!$I308&lt;&gt;"არ დაწყებულა",((BD$1&gt;მონაცემები!$I308)*OR(მონაცემები!$AF308&gt;BD$1,მონაცემები!$AF308="")*((BD$1-მონაცემები!$I308)/365)),0)</f>
        <v>0</v>
      </c>
    </row>
    <row r="309" spans="2:56">
      <c r="B309" s="8">
        <f>IF(მონაცემები!$I309&lt;&gt;"არ დაწყებულა",((B$1&gt;მონაცემები!$I309)*OR(მონაცემები!$AF309&gt;B$1,მონაცემები!$AF309="")*((B$1-მონაცემები!$I309)/365)),0)</f>
        <v>0</v>
      </c>
      <c r="C309" s="8">
        <f>IF(მონაცემები!$I309&lt;&gt;"არ დაწყებულა",((C$1&gt;მონაცემები!$I309)*OR(მონაცემები!$AF309&gt;C$1,მონაცემები!$AF309="")*((C$1-მონაცემები!$I309)/365)),0)</f>
        <v>0</v>
      </c>
      <c r="D309" s="8">
        <f>IF(მონაცემები!$I309&lt;&gt;"არ დაწყებულა",((D$1&gt;მონაცემები!$I309)*OR(მონაცემები!$AF309&gt;D$1,მონაცემები!$AF309="")*((D$1-მონაცემები!$I309)/365)),0)</f>
        <v>0</v>
      </c>
      <c r="E309" s="8">
        <f>IF(მონაცემები!$I309&lt;&gt;"არ დაწყებულა",((E$1&gt;მონაცემები!$I309)*OR(მონაცემები!$AF309&gt;E$1,მონაცემები!$AF309="")*((E$1-მონაცემები!$I309)/365)),0)</f>
        <v>0</v>
      </c>
      <c r="F309" s="8">
        <f>IF(მონაცემები!$I309&lt;&gt;"არ დაწყებულა",((F$1&gt;მონაცემები!$I309)*OR(მონაცემები!$AF309&gt;F$1,მონაცემები!$AF309="")*((F$1-მონაცემები!$I309)/365)),0)</f>
        <v>0</v>
      </c>
      <c r="G309" s="8">
        <f>IF(მონაცემები!$I309&lt;&gt;"არ დაწყებულა",((G$1&gt;მონაცემები!$I309)*OR(მონაცემები!$AF309&gt;G$1,მონაცემები!$AF309="")*((G$1-მონაცემები!$I309)/365)),0)</f>
        <v>0</v>
      </c>
      <c r="H309" s="8">
        <f>IF(მონაცემები!$I309&lt;&gt;"არ დაწყებულა",((H$1&gt;მონაცემები!$I309)*OR(მონაცემები!$AF309&gt;H$1,მონაცემები!$AF309="")*((H$1-მონაცემები!$I309)/365)),0)</f>
        <v>0</v>
      </c>
      <c r="I309" s="8">
        <f>IF(მონაცემები!$I309&lt;&gt;"არ დაწყებულა",((I$1&gt;მონაცემები!$I309)*OR(მონაცემები!$AF309&gt;I$1,მონაცემები!$AF309="")*((I$1-მონაცემები!$I309)/365)),0)</f>
        <v>0</v>
      </c>
      <c r="J309" s="8">
        <f>IF(მონაცემები!$I309&lt;&gt;"არ დაწყებულა",((J$1&gt;მონაცემები!$I309)*OR(მონაცემები!$AF309&gt;J$1,მონაცემები!$AF309="")*((J$1-მონაცემები!$I309)/365)),0)</f>
        <v>0</v>
      </c>
      <c r="K309" s="8">
        <f>IF(მონაცემები!$I309&lt;&gt;"არ დაწყებულა",((K$1&gt;მონაცემები!$I309)*OR(მონაცემები!$AF309&gt;K$1,მონაცემები!$AF309="")*((K$1-მონაცემები!$I309)/365)),0)</f>
        <v>0</v>
      </c>
      <c r="L309" s="8">
        <f>IF(მონაცემები!$I309&lt;&gt;"არ დაწყებულა",((L$1&gt;მონაცემები!$I309)*OR(მონაცემები!$AF309&gt;L$1,მონაცემები!$AF309="")*((L$1-მონაცემები!$I309)/365)),0)</f>
        <v>0</v>
      </c>
      <c r="M309" s="8">
        <f>IF(მონაცემები!$I309&lt;&gt;"არ დაწყებულა",((M$1&gt;მონაცემები!$I309)*OR(მონაცემები!$AF309&gt;M$1,მონაცემები!$AF309="")*((M$1-მონაცემები!$I309)/365)),0)</f>
        <v>0</v>
      </c>
      <c r="N309" s="8">
        <f>IF(მონაცემები!$I309&lt;&gt;"არ დაწყებულა",((N$1&gt;მონაცემები!$I309)*OR(მონაცემები!$AF309&gt;N$1,მონაცემები!$AF309="")*((N$1-მონაცემები!$I309)/365)),0)</f>
        <v>0</v>
      </c>
      <c r="O309" s="8">
        <f>IF(მონაცემები!$I309&lt;&gt;"არ დაწყებულა",((O$1&gt;მონაცემები!$I309)*OR(მონაცემები!$AF309&gt;O$1,მონაცემები!$AF309="")*((O$1-მონაცემები!$I309)/365)),0)</f>
        <v>0</v>
      </c>
      <c r="P309" s="8">
        <f>IF(მონაცემები!$I309&lt;&gt;"არ დაწყებულა",((P$1&gt;მონაცემები!$I309)*OR(მონაცემები!$AF309&gt;P$1,მონაცემები!$AF309="")*((P$1-მონაცემები!$I309)/365)),0)</f>
        <v>0</v>
      </c>
      <c r="Q309" s="8">
        <f>IF(მონაცემები!$I309&lt;&gt;"არ დაწყებულა",((Q$1&gt;მონაცემები!$I309)*OR(მონაცემები!$AF309&gt;Q$1,მონაცემები!$AF309="")*((Q$1-მონაცემები!$I309)/365)),0)</f>
        <v>0</v>
      </c>
      <c r="R309" s="8">
        <f>IF(მონაცემები!$I309&lt;&gt;"არ დაწყებულა",((R$1&gt;მონაცემები!$I309)*OR(მონაცემები!$AF309&gt;R$1,მონაცემები!$AF309="")*((R$1-მონაცემები!$I309)/365)),0)</f>
        <v>0</v>
      </c>
      <c r="S309" s="8">
        <f>IF(მონაცემები!$I309&lt;&gt;"არ დაწყებულა",((S$1&gt;მონაცემები!$I309)*OR(მონაცემები!$AF309&gt;S$1,მონაცემები!$AF309="")*((S$1-მონაცემები!$I309)/365)),0)</f>
        <v>0</v>
      </c>
      <c r="T309" s="8">
        <f>IF(მონაცემები!$I309&lt;&gt;"არ დაწყებულა",((T$1&gt;მონაცემები!$I309)*OR(მონაცემები!$AF309&gt;T$1,მონაცემები!$AF309="")*((T$1-მონაცემები!$I309)/365)),0)</f>
        <v>0</v>
      </c>
      <c r="U309" s="8">
        <f>IF(მონაცემები!$I309&lt;&gt;"არ დაწყებულა",((U$1&gt;მონაცემები!$I309)*OR(მონაცემები!$AF309&gt;U$1,მონაცემები!$AF309="")*((U$1-მონაცემები!$I309)/365)),0)</f>
        <v>0</v>
      </c>
      <c r="V309" s="8">
        <f>IF(მონაცემები!$I309&lt;&gt;"არ დაწყებულა",((V$1&gt;მონაცემები!$I309)*OR(მონაცემები!$AF309&gt;V$1,მონაცემები!$AF309="")*((V$1-მონაცემები!$I309)/365)),0)</f>
        <v>0</v>
      </c>
      <c r="W309" s="8">
        <f>IF(მონაცემები!$I309&lt;&gt;"არ დაწყებულა",((W$1&gt;მონაცემები!$I309)*OR(მონაცემები!$AF309&gt;W$1,მონაცემები!$AF309="")*((W$1-მონაცემები!$I309)/365)),0)</f>
        <v>0</v>
      </c>
      <c r="X309" s="8">
        <f>IF(მონაცემები!$I309&lt;&gt;"არ დაწყებულა",((X$1&gt;მონაცემები!$I309)*OR(მონაცემები!$AF309&gt;X$1,მონაცემები!$AF309="")*((X$1-მონაცემები!$I309)/365)),0)</f>
        <v>0</v>
      </c>
      <c r="Y309" s="8">
        <f>IF(მონაცემები!$I309&lt;&gt;"არ დაწყებულა",((Y$1&gt;მონაცემები!$I309)*OR(მონაცემები!$AF309&gt;Y$1,მონაცემები!$AF309="")*((Y$1-მონაცემები!$I309)/365)),0)</f>
        <v>0</v>
      </c>
      <c r="Z309" s="8">
        <f>IF(მონაცემები!$I309&lt;&gt;"არ დაწყებულა",((Z$1&gt;მონაცემები!$I309)*OR(მონაცემები!$AF309&gt;Z$1,მონაცემები!$AF309="")*((Z$1-მონაცემები!$I309)/365)),0)</f>
        <v>0</v>
      </c>
      <c r="AA309" s="8">
        <f>IF(მონაცემები!$I309&lt;&gt;"არ დაწყებულა",((AA$1&gt;მონაცემები!$I309)*OR(მონაცემები!$AF309&gt;AA$1,მონაცემები!$AF309="")*((AA$1-მონაცემები!$I309)/365)),0)</f>
        <v>0</v>
      </c>
      <c r="AB309" s="8">
        <f>IF(მონაცემები!$I309&lt;&gt;"არ დაწყებულა",((AB$1&gt;მონაცემები!$I309)*OR(მონაცემები!$AF309&gt;AB$1,მონაცემები!$AF309="")*((AB$1-მონაცემები!$I309)/365)),0)</f>
        <v>0</v>
      </c>
      <c r="AC309" s="8">
        <f>IF(მონაცემები!$I309&lt;&gt;"არ დაწყებულა",((AC$1&gt;მონაცემები!$I309)*OR(მონაცემები!$AF309&gt;AC$1,მონაცემები!$AF309="")*((AC$1-მონაცემები!$I309)/365)),0)</f>
        <v>0</v>
      </c>
      <c r="AD309" s="8">
        <f>IF(მონაცემები!$I309&lt;&gt;"არ დაწყებულა",((AD$1&gt;მონაცემები!$I309)*OR(მონაცემები!$AF309&gt;AD$1,მონაცემები!$AF309="")*((AD$1-მონაცემები!$I309)/365)),0)</f>
        <v>0</v>
      </c>
      <c r="AE309" s="8">
        <f>IF(მონაცემები!$I309&lt;&gt;"არ დაწყებულა",((AE$1&gt;მონაცემები!$I309)*OR(მონაცემები!$AF309&gt;AE$1,მონაცემები!$AF309="")*((AE$1-მონაცემები!$I309)/365)),0)</f>
        <v>0</v>
      </c>
      <c r="AF309" s="8">
        <f>IF(მონაცემები!$I309&lt;&gt;"არ დაწყებულა",((AF$1&gt;მონაცემები!$I309)*OR(მონაცემები!$AF309&gt;AF$1,მონაცემები!$AF309="")*((AF$1-მონაცემები!$I309)/365)),0)</f>
        <v>0</v>
      </c>
      <c r="AG309" s="8">
        <f>IF(მონაცემები!$I309&lt;&gt;"არ დაწყებულა",((AG$1&gt;მონაცემები!$I309)*OR(მონაცემები!$AF309&gt;AG$1,მონაცემები!$AF309="")*((AG$1-მონაცემები!$I309)/365)),0)</f>
        <v>0</v>
      </c>
      <c r="AH309" s="8">
        <f>IF(მონაცემები!$I309&lt;&gt;"არ დაწყებულა",((AH$1&gt;მონაცემები!$I309)*OR(მონაცემები!$AF309&gt;AH$1,მონაცემები!$AF309="")*((AH$1-მონაცემები!$I309)/365)),0)</f>
        <v>0</v>
      </c>
      <c r="AI309" s="8">
        <f>IF(მონაცემები!$I309&lt;&gt;"არ დაწყებულა",((AI$1&gt;მონაცემები!$I309)*OR(მონაცემები!$AF309&gt;AI$1,მონაცემები!$AF309="")*((AI$1-მონაცემები!$I309)/365)),0)</f>
        <v>0</v>
      </c>
      <c r="AJ309" s="8">
        <f>IF(მონაცემები!$I309&lt;&gt;"არ დაწყებულა",((AJ$1&gt;მონაცემები!$I309)*OR(მონაცემები!$AF309&gt;AJ$1,მონაცემები!$AF309="")*((AJ$1-მონაცემები!$I309)/365)),0)</f>
        <v>0</v>
      </c>
      <c r="AK309" s="8">
        <f>IF(მონაცემები!$I309&lt;&gt;"არ დაწყებულა",((AK$1&gt;მონაცემები!$I309)*OR(მონაცემები!$AF309&gt;AK$1,მონაცემები!$AF309="")*((AK$1-მონაცემები!$I309)/365)),0)</f>
        <v>0</v>
      </c>
      <c r="AL309" s="8">
        <f>IF(მონაცემები!$I309&lt;&gt;"არ დაწყებულა",((AL$1&gt;მონაცემები!$I309)*OR(მონაცემები!$AF309&gt;AL$1,მონაცემები!$AF309="")*((AL$1-მონაცემები!$I309)/365)),0)</f>
        <v>0</v>
      </c>
      <c r="AM309" s="8">
        <f>IF(მონაცემები!$I309&lt;&gt;"არ დაწყებულა",((AM$1&gt;მონაცემები!$I309)*OR(მონაცემები!$AF309&gt;AM$1,მონაცემები!$AF309="")*((AM$1-მონაცემები!$I309)/365)),0)</f>
        <v>0</v>
      </c>
      <c r="AN309" s="8">
        <f>IF(მონაცემები!$I309&lt;&gt;"არ დაწყებულა",((AN$1&gt;მონაცემები!$I309)*OR(მონაცემები!$AF309&gt;AN$1,მონაცემები!$AF309="")*((AN$1-მონაცემები!$I309)/365)),0)</f>
        <v>0</v>
      </c>
      <c r="AO309" s="8">
        <f>IF(მონაცემები!$I309&lt;&gt;"არ დაწყებულა",((AO$1&gt;მონაცემები!$I309)*OR(მონაცემები!$AF309&gt;AO$1,მონაცემები!$AF309="")*((AO$1-მონაცემები!$I309)/365)),0)</f>
        <v>0</v>
      </c>
      <c r="AP309" s="8">
        <f>IF(მონაცემები!$I309&lt;&gt;"არ დაწყებულა",((AP$1&gt;მონაცემები!$I309)*OR(მონაცემები!$AF309&gt;AP$1,მონაცემები!$AF309="")*((AP$1-მონაცემები!$I309)/365)),0)</f>
        <v>0</v>
      </c>
      <c r="AQ309" s="8">
        <f>IF(მონაცემები!$I309&lt;&gt;"არ დაწყებულა",((AQ$1&gt;მონაცემები!$I309)*OR(მონაცემები!$AF309&gt;AQ$1,მონაცემები!$AF309="")*((AQ$1-მონაცემები!$I309)/365)),0)</f>
        <v>0</v>
      </c>
      <c r="AR309" s="8">
        <f>IF(მონაცემები!$I309&lt;&gt;"არ დაწყებულა",((AR$1&gt;მონაცემები!$I309)*OR(მონაცემები!$AF309&gt;AR$1,მონაცემები!$AF309="")*((AR$1-მონაცემები!$I309)/365)),0)</f>
        <v>0</v>
      </c>
      <c r="AS309" s="8">
        <f>IF(მონაცემები!$I309&lt;&gt;"არ დაწყებულა",((AS$1&gt;მონაცემები!$I309)*OR(მონაცემები!$AF309&gt;AS$1,მონაცემები!$AF309="")*((AS$1-მონაცემები!$I309)/365)),0)</f>
        <v>0</v>
      </c>
      <c r="AT309" s="8">
        <f>IF(მონაცემები!$I309&lt;&gt;"არ დაწყებულა",((AT$1&gt;მონაცემები!$I309)*OR(მონაცემები!$AF309&gt;AT$1,მონაცემები!$AF309="")*((AT$1-მონაცემები!$I309)/365)),0)</f>
        <v>0</v>
      </c>
      <c r="AU309" s="8">
        <f>IF(მონაცემები!$I309&lt;&gt;"არ დაწყებულა",((AU$1&gt;მონაცემები!$I309)*OR(მონაცემები!$AF309&gt;AU$1,მონაცემები!$AF309="")*((AU$1-მონაცემები!$I309)/365)),0)</f>
        <v>0</v>
      </c>
      <c r="AV309" s="8">
        <f>IF(მონაცემები!$I309&lt;&gt;"არ დაწყებულა",((AV$1&gt;მონაცემები!$I309)*OR(მონაცემები!$AF309&gt;AV$1,მონაცემები!$AF309="")*((AV$1-მონაცემები!$I309)/365)),0)</f>
        <v>0</v>
      </c>
      <c r="AW309" s="8">
        <f>IF(მონაცემები!$I309&lt;&gt;"არ დაწყებულა",((AW$1&gt;მონაცემები!$I309)*OR(მონაცემები!$AF309&gt;AW$1,მონაცემები!$AF309="")*((AW$1-მონაცემები!$I309)/365)),0)</f>
        <v>0</v>
      </c>
      <c r="AX309" s="8">
        <f>IF(მონაცემები!$I309&lt;&gt;"არ დაწყებულა",((AX$1&gt;მონაცემები!$I309)*OR(მონაცემები!$AF309&gt;AX$1,მონაცემები!$AF309="")*((AX$1-მონაცემები!$I309)/365)),0)</f>
        <v>0</v>
      </c>
      <c r="AY309" s="8">
        <f>IF(მონაცემები!$I309&lt;&gt;"არ დაწყებულა",((AY$1&gt;მონაცემები!$I309)*OR(მონაცემები!$AF309&gt;AY$1,მონაცემები!$AF309="")*((AY$1-მონაცემები!$I309)/365)),0)</f>
        <v>0</v>
      </c>
      <c r="AZ309" s="8">
        <f>IF(მონაცემები!$I309&lt;&gt;"არ დაწყებულა",((AZ$1&gt;მონაცემები!$I309)*OR(მონაცემები!$AF309&gt;AZ$1,მონაცემები!$AF309="")*((AZ$1-მონაცემები!$I309)/365)),0)</f>
        <v>0</v>
      </c>
      <c r="BA309" s="8">
        <f>IF(მონაცემები!$I309&lt;&gt;"არ დაწყებულა",((BA$1&gt;მონაცემები!$I309)*OR(მონაცემები!$AF309&gt;BA$1,მონაცემები!$AF309="")*((BA$1-მონაცემები!$I309)/365)),0)</f>
        <v>0</v>
      </c>
      <c r="BB309" s="8">
        <f>IF(მონაცემები!$I309&lt;&gt;"არ დაწყებულა",((BB$1&gt;მონაცემები!$I309)*OR(მონაცემები!$AF309&gt;BB$1,მონაცემები!$AF309="")*((BB$1-მონაცემები!$I309)/365)),0)</f>
        <v>0</v>
      </c>
      <c r="BC309" s="8">
        <f>IF(მონაცემები!$I309&lt;&gt;"არ დაწყებულა",((BC$1&gt;მონაცემები!$I309)*OR(მონაცემები!$AF309&gt;BC$1,მონაცემები!$AF309="")*((BC$1-მონაცემები!$I309)/365)),0)</f>
        <v>0</v>
      </c>
      <c r="BD309" s="8">
        <f>IF(მონაცემები!$I309&lt;&gt;"არ დაწყებულა",((BD$1&gt;მონაცემები!$I309)*OR(მონაცემები!$AF309&gt;BD$1,მონაცემები!$AF309="")*((BD$1-მონაცემები!$I309)/365)),0)</f>
        <v>0</v>
      </c>
    </row>
    <row r="310" spans="2:56">
      <c r="B310" s="8">
        <f>IF(მონაცემები!$I310&lt;&gt;"არ დაწყებულა",((B$1&gt;მონაცემები!$I310)*OR(მონაცემები!$AF310&gt;B$1,მონაცემები!$AF310="")*((B$1-მონაცემები!$I310)/365)),0)</f>
        <v>0</v>
      </c>
      <c r="C310" s="8">
        <f>IF(მონაცემები!$I310&lt;&gt;"არ დაწყებულა",((C$1&gt;მონაცემები!$I310)*OR(მონაცემები!$AF310&gt;C$1,მონაცემები!$AF310="")*((C$1-მონაცემები!$I310)/365)),0)</f>
        <v>0</v>
      </c>
      <c r="D310" s="8">
        <f>IF(მონაცემები!$I310&lt;&gt;"არ დაწყებულა",((D$1&gt;მონაცემები!$I310)*OR(მონაცემები!$AF310&gt;D$1,მონაცემები!$AF310="")*((D$1-მონაცემები!$I310)/365)),0)</f>
        <v>0</v>
      </c>
      <c r="E310" s="8">
        <f>IF(მონაცემები!$I310&lt;&gt;"არ დაწყებულა",((E$1&gt;მონაცემები!$I310)*OR(მონაცემები!$AF310&gt;E$1,მონაცემები!$AF310="")*((E$1-მონაცემები!$I310)/365)),0)</f>
        <v>0</v>
      </c>
      <c r="F310" s="8">
        <f>IF(მონაცემები!$I310&lt;&gt;"არ დაწყებულა",((F$1&gt;მონაცემები!$I310)*OR(მონაცემები!$AF310&gt;F$1,მონაცემები!$AF310="")*((F$1-მონაცემები!$I310)/365)),0)</f>
        <v>0</v>
      </c>
      <c r="G310" s="8">
        <f>IF(მონაცემები!$I310&lt;&gt;"არ დაწყებულა",((G$1&gt;მონაცემები!$I310)*OR(მონაცემები!$AF310&gt;G$1,მონაცემები!$AF310="")*((G$1-მონაცემები!$I310)/365)),0)</f>
        <v>0</v>
      </c>
      <c r="H310" s="8">
        <f>IF(მონაცემები!$I310&lt;&gt;"არ დაწყებულა",((H$1&gt;მონაცემები!$I310)*OR(მონაცემები!$AF310&gt;H$1,მონაცემები!$AF310="")*((H$1-მონაცემები!$I310)/365)),0)</f>
        <v>0</v>
      </c>
      <c r="I310" s="8">
        <f>IF(მონაცემები!$I310&lt;&gt;"არ დაწყებულა",((I$1&gt;მონაცემები!$I310)*OR(მონაცემები!$AF310&gt;I$1,მონაცემები!$AF310="")*((I$1-მონაცემები!$I310)/365)),0)</f>
        <v>0</v>
      </c>
      <c r="J310" s="8">
        <f>IF(მონაცემები!$I310&lt;&gt;"არ დაწყებულა",((J$1&gt;მონაცემები!$I310)*OR(მონაცემები!$AF310&gt;J$1,მონაცემები!$AF310="")*((J$1-მონაცემები!$I310)/365)),0)</f>
        <v>0</v>
      </c>
      <c r="K310" s="8">
        <f>IF(მონაცემები!$I310&lt;&gt;"არ დაწყებულა",((K$1&gt;მონაცემები!$I310)*OR(მონაცემები!$AF310&gt;K$1,მონაცემები!$AF310="")*((K$1-მონაცემები!$I310)/365)),0)</f>
        <v>0</v>
      </c>
      <c r="L310" s="8">
        <f>IF(მონაცემები!$I310&lt;&gt;"არ დაწყებულა",((L$1&gt;მონაცემები!$I310)*OR(მონაცემები!$AF310&gt;L$1,მონაცემები!$AF310="")*((L$1-მონაცემები!$I310)/365)),0)</f>
        <v>0</v>
      </c>
      <c r="M310" s="8">
        <f>IF(მონაცემები!$I310&lt;&gt;"არ დაწყებულა",((M$1&gt;მონაცემები!$I310)*OR(მონაცემები!$AF310&gt;M$1,მონაცემები!$AF310="")*((M$1-მონაცემები!$I310)/365)),0)</f>
        <v>0</v>
      </c>
      <c r="N310" s="8">
        <f>IF(მონაცემები!$I310&lt;&gt;"არ დაწყებულა",((N$1&gt;მონაცემები!$I310)*OR(მონაცემები!$AF310&gt;N$1,მონაცემები!$AF310="")*((N$1-მონაცემები!$I310)/365)),0)</f>
        <v>0</v>
      </c>
      <c r="O310" s="8">
        <f>IF(მონაცემები!$I310&lt;&gt;"არ დაწყებულა",((O$1&gt;მონაცემები!$I310)*OR(მონაცემები!$AF310&gt;O$1,მონაცემები!$AF310="")*((O$1-მონაცემები!$I310)/365)),0)</f>
        <v>0</v>
      </c>
      <c r="P310" s="8">
        <f>IF(მონაცემები!$I310&lt;&gt;"არ დაწყებულა",((P$1&gt;მონაცემები!$I310)*OR(მონაცემები!$AF310&gt;P$1,მონაცემები!$AF310="")*((P$1-მონაცემები!$I310)/365)),0)</f>
        <v>0</v>
      </c>
      <c r="Q310" s="8">
        <f>IF(მონაცემები!$I310&lt;&gt;"არ დაწყებულა",((Q$1&gt;მონაცემები!$I310)*OR(მონაცემები!$AF310&gt;Q$1,მონაცემები!$AF310="")*((Q$1-მონაცემები!$I310)/365)),0)</f>
        <v>0</v>
      </c>
      <c r="R310" s="8">
        <f>IF(მონაცემები!$I310&lt;&gt;"არ დაწყებულა",((R$1&gt;მონაცემები!$I310)*OR(მონაცემები!$AF310&gt;R$1,მონაცემები!$AF310="")*((R$1-მონაცემები!$I310)/365)),0)</f>
        <v>0</v>
      </c>
      <c r="S310" s="8">
        <f>IF(მონაცემები!$I310&lt;&gt;"არ დაწყებულა",((S$1&gt;მონაცემები!$I310)*OR(მონაცემები!$AF310&gt;S$1,მონაცემები!$AF310="")*((S$1-მონაცემები!$I310)/365)),0)</f>
        <v>0</v>
      </c>
      <c r="T310" s="8">
        <f>IF(მონაცემები!$I310&lt;&gt;"არ დაწყებულა",((T$1&gt;მონაცემები!$I310)*OR(მონაცემები!$AF310&gt;T$1,მონაცემები!$AF310="")*((T$1-მონაცემები!$I310)/365)),0)</f>
        <v>0</v>
      </c>
      <c r="U310" s="8">
        <f>IF(მონაცემები!$I310&lt;&gt;"არ დაწყებულა",((U$1&gt;მონაცემები!$I310)*OR(მონაცემები!$AF310&gt;U$1,მონაცემები!$AF310="")*((U$1-მონაცემები!$I310)/365)),0)</f>
        <v>0</v>
      </c>
      <c r="V310" s="8">
        <f>IF(მონაცემები!$I310&lt;&gt;"არ დაწყებულა",((V$1&gt;მონაცემები!$I310)*OR(მონაცემები!$AF310&gt;V$1,მონაცემები!$AF310="")*((V$1-მონაცემები!$I310)/365)),0)</f>
        <v>0</v>
      </c>
      <c r="W310" s="8">
        <f>IF(მონაცემები!$I310&lt;&gt;"არ დაწყებულა",((W$1&gt;მონაცემები!$I310)*OR(მონაცემები!$AF310&gt;W$1,მონაცემები!$AF310="")*((W$1-მონაცემები!$I310)/365)),0)</f>
        <v>0</v>
      </c>
      <c r="X310" s="8">
        <f>IF(მონაცემები!$I310&lt;&gt;"არ დაწყებულა",((X$1&gt;მონაცემები!$I310)*OR(მონაცემები!$AF310&gt;X$1,მონაცემები!$AF310="")*((X$1-მონაცემები!$I310)/365)),0)</f>
        <v>0</v>
      </c>
      <c r="Y310" s="8">
        <f>IF(მონაცემები!$I310&lt;&gt;"არ დაწყებულა",((Y$1&gt;მონაცემები!$I310)*OR(მონაცემები!$AF310&gt;Y$1,მონაცემები!$AF310="")*((Y$1-მონაცემები!$I310)/365)),0)</f>
        <v>0</v>
      </c>
      <c r="Z310" s="8">
        <f>IF(მონაცემები!$I310&lt;&gt;"არ დაწყებულა",((Z$1&gt;მონაცემები!$I310)*OR(მონაცემები!$AF310&gt;Z$1,მონაცემები!$AF310="")*((Z$1-მონაცემები!$I310)/365)),0)</f>
        <v>0</v>
      </c>
      <c r="AA310" s="8">
        <f>IF(მონაცემები!$I310&lt;&gt;"არ დაწყებულა",((AA$1&gt;მონაცემები!$I310)*OR(მონაცემები!$AF310&gt;AA$1,მონაცემები!$AF310="")*((AA$1-მონაცემები!$I310)/365)),0)</f>
        <v>0</v>
      </c>
      <c r="AB310" s="8">
        <f>IF(მონაცემები!$I310&lt;&gt;"არ დაწყებულა",((AB$1&gt;მონაცემები!$I310)*OR(მონაცემები!$AF310&gt;AB$1,მონაცემები!$AF310="")*((AB$1-მონაცემები!$I310)/365)),0)</f>
        <v>0</v>
      </c>
      <c r="AC310" s="8">
        <f>IF(მონაცემები!$I310&lt;&gt;"არ დაწყებულა",((AC$1&gt;მონაცემები!$I310)*OR(მონაცემები!$AF310&gt;AC$1,მონაცემები!$AF310="")*((AC$1-მონაცემები!$I310)/365)),0)</f>
        <v>0</v>
      </c>
      <c r="AD310" s="8">
        <f>IF(მონაცემები!$I310&lt;&gt;"არ დაწყებულა",((AD$1&gt;მონაცემები!$I310)*OR(მონაცემები!$AF310&gt;AD$1,მონაცემები!$AF310="")*((AD$1-მონაცემები!$I310)/365)),0)</f>
        <v>0</v>
      </c>
      <c r="AE310" s="8">
        <f>IF(მონაცემები!$I310&lt;&gt;"არ დაწყებულა",((AE$1&gt;მონაცემები!$I310)*OR(მონაცემები!$AF310&gt;AE$1,მონაცემები!$AF310="")*((AE$1-მონაცემები!$I310)/365)),0)</f>
        <v>0</v>
      </c>
      <c r="AF310" s="8">
        <f>IF(მონაცემები!$I310&lt;&gt;"არ დაწყებულა",((AF$1&gt;მონაცემები!$I310)*OR(მონაცემები!$AF310&gt;AF$1,მონაცემები!$AF310="")*((AF$1-მონაცემები!$I310)/365)),0)</f>
        <v>0</v>
      </c>
      <c r="AG310" s="8">
        <f>IF(მონაცემები!$I310&lt;&gt;"არ დაწყებულა",((AG$1&gt;მონაცემები!$I310)*OR(მონაცემები!$AF310&gt;AG$1,მონაცემები!$AF310="")*((AG$1-მონაცემები!$I310)/365)),0)</f>
        <v>0</v>
      </c>
      <c r="AH310" s="8">
        <f>IF(მონაცემები!$I310&lt;&gt;"არ დაწყებულა",((AH$1&gt;მონაცემები!$I310)*OR(მონაცემები!$AF310&gt;AH$1,მონაცემები!$AF310="")*((AH$1-მონაცემები!$I310)/365)),0)</f>
        <v>0</v>
      </c>
      <c r="AI310" s="8">
        <f>IF(მონაცემები!$I310&lt;&gt;"არ დაწყებულა",((AI$1&gt;მონაცემები!$I310)*OR(მონაცემები!$AF310&gt;AI$1,მონაცემები!$AF310="")*((AI$1-მონაცემები!$I310)/365)),0)</f>
        <v>0</v>
      </c>
      <c r="AJ310" s="8">
        <f>IF(მონაცემები!$I310&lt;&gt;"არ დაწყებულა",((AJ$1&gt;მონაცემები!$I310)*OR(მონაცემები!$AF310&gt;AJ$1,მონაცემები!$AF310="")*((AJ$1-მონაცემები!$I310)/365)),0)</f>
        <v>0</v>
      </c>
      <c r="AK310" s="8">
        <f>IF(მონაცემები!$I310&lt;&gt;"არ დაწყებულა",((AK$1&gt;მონაცემები!$I310)*OR(მონაცემები!$AF310&gt;AK$1,მონაცემები!$AF310="")*((AK$1-მონაცემები!$I310)/365)),0)</f>
        <v>0</v>
      </c>
      <c r="AL310" s="8">
        <f>IF(მონაცემები!$I310&lt;&gt;"არ დაწყებულა",((AL$1&gt;მონაცემები!$I310)*OR(მონაცემები!$AF310&gt;AL$1,მონაცემები!$AF310="")*((AL$1-მონაცემები!$I310)/365)),0)</f>
        <v>0</v>
      </c>
      <c r="AM310" s="8">
        <f>IF(მონაცემები!$I310&lt;&gt;"არ დაწყებულა",((AM$1&gt;მონაცემები!$I310)*OR(მონაცემები!$AF310&gt;AM$1,მონაცემები!$AF310="")*((AM$1-მონაცემები!$I310)/365)),0)</f>
        <v>0</v>
      </c>
      <c r="AN310" s="8">
        <f>IF(მონაცემები!$I310&lt;&gt;"არ დაწყებულა",((AN$1&gt;მონაცემები!$I310)*OR(მონაცემები!$AF310&gt;AN$1,მონაცემები!$AF310="")*((AN$1-მონაცემები!$I310)/365)),0)</f>
        <v>0</v>
      </c>
      <c r="AO310" s="8">
        <f>IF(მონაცემები!$I310&lt;&gt;"არ დაწყებულა",((AO$1&gt;მონაცემები!$I310)*OR(მონაცემები!$AF310&gt;AO$1,მონაცემები!$AF310="")*((AO$1-მონაცემები!$I310)/365)),0)</f>
        <v>0</v>
      </c>
      <c r="AP310" s="8">
        <f>IF(მონაცემები!$I310&lt;&gt;"არ დაწყებულა",((AP$1&gt;მონაცემები!$I310)*OR(მონაცემები!$AF310&gt;AP$1,მონაცემები!$AF310="")*((AP$1-მონაცემები!$I310)/365)),0)</f>
        <v>0</v>
      </c>
      <c r="AQ310" s="8">
        <f>IF(მონაცემები!$I310&lt;&gt;"არ დაწყებულა",((AQ$1&gt;მონაცემები!$I310)*OR(მონაცემები!$AF310&gt;AQ$1,მონაცემები!$AF310="")*((AQ$1-მონაცემები!$I310)/365)),0)</f>
        <v>0</v>
      </c>
      <c r="AR310" s="8">
        <f>IF(მონაცემები!$I310&lt;&gt;"არ დაწყებულა",((AR$1&gt;მონაცემები!$I310)*OR(მონაცემები!$AF310&gt;AR$1,მონაცემები!$AF310="")*((AR$1-მონაცემები!$I310)/365)),0)</f>
        <v>0</v>
      </c>
      <c r="AS310" s="8">
        <f>IF(მონაცემები!$I310&lt;&gt;"არ დაწყებულა",((AS$1&gt;მონაცემები!$I310)*OR(მონაცემები!$AF310&gt;AS$1,მონაცემები!$AF310="")*((AS$1-მონაცემები!$I310)/365)),0)</f>
        <v>0</v>
      </c>
      <c r="AT310" s="8">
        <f>IF(მონაცემები!$I310&lt;&gt;"არ დაწყებულა",((AT$1&gt;მონაცემები!$I310)*OR(მონაცემები!$AF310&gt;AT$1,მონაცემები!$AF310="")*((AT$1-მონაცემები!$I310)/365)),0)</f>
        <v>0</v>
      </c>
      <c r="AU310" s="8">
        <f>IF(მონაცემები!$I310&lt;&gt;"არ დაწყებულა",((AU$1&gt;მონაცემები!$I310)*OR(მონაცემები!$AF310&gt;AU$1,მონაცემები!$AF310="")*((AU$1-მონაცემები!$I310)/365)),0)</f>
        <v>0</v>
      </c>
      <c r="AV310" s="8">
        <f>IF(მონაცემები!$I310&lt;&gt;"არ დაწყებულა",((AV$1&gt;მონაცემები!$I310)*OR(მონაცემები!$AF310&gt;AV$1,მონაცემები!$AF310="")*((AV$1-მონაცემები!$I310)/365)),0)</f>
        <v>0</v>
      </c>
      <c r="AW310" s="8">
        <f>IF(მონაცემები!$I310&lt;&gt;"არ დაწყებულა",((AW$1&gt;მონაცემები!$I310)*OR(მონაცემები!$AF310&gt;AW$1,მონაცემები!$AF310="")*((AW$1-მონაცემები!$I310)/365)),0)</f>
        <v>0</v>
      </c>
      <c r="AX310" s="8">
        <f>IF(მონაცემები!$I310&lt;&gt;"არ დაწყებულა",((AX$1&gt;მონაცემები!$I310)*OR(მონაცემები!$AF310&gt;AX$1,მონაცემები!$AF310="")*((AX$1-მონაცემები!$I310)/365)),0)</f>
        <v>0</v>
      </c>
      <c r="AY310" s="8">
        <f>IF(მონაცემები!$I310&lt;&gt;"არ დაწყებულა",((AY$1&gt;მონაცემები!$I310)*OR(მონაცემები!$AF310&gt;AY$1,მონაცემები!$AF310="")*((AY$1-მონაცემები!$I310)/365)),0)</f>
        <v>0</v>
      </c>
      <c r="AZ310" s="8">
        <f>IF(მონაცემები!$I310&lt;&gt;"არ დაწყებულა",((AZ$1&gt;მონაცემები!$I310)*OR(მონაცემები!$AF310&gt;AZ$1,მონაცემები!$AF310="")*((AZ$1-მონაცემები!$I310)/365)),0)</f>
        <v>0</v>
      </c>
      <c r="BA310" s="8">
        <f>IF(მონაცემები!$I310&lt;&gt;"არ დაწყებულა",((BA$1&gt;მონაცემები!$I310)*OR(მონაცემები!$AF310&gt;BA$1,მონაცემები!$AF310="")*((BA$1-მონაცემები!$I310)/365)),0)</f>
        <v>0</v>
      </c>
      <c r="BB310" s="8">
        <f>IF(მონაცემები!$I310&lt;&gt;"არ დაწყებულა",((BB$1&gt;მონაცემები!$I310)*OR(მონაცემები!$AF310&gt;BB$1,მონაცემები!$AF310="")*((BB$1-მონაცემები!$I310)/365)),0)</f>
        <v>0</v>
      </c>
      <c r="BC310" s="8">
        <f>IF(მონაცემები!$I310&lt;&gt;"არ დაწყებულა",((BC$1&gt;მონაცემები!$I310)*OR(მონაცემები!$AF310&gt;BC$1,მონაცემები!$AF310="")*((BC$1-მონაცემები!$I310)/365)),0)</f>
        <v>0</v>
      </c>
      <c r="BD310" s="8">
        <f>IF(მონაცემები!$I310&lt;&gt;"არ დაწყებულა",((BD$1&gt;მონაცემები!$I310)*OR(მონაცემები!$AF310&gt;BD$1,მონაცემები!$AF310="")*((BD$1-მონაცემები!$I310)/365)),0)</f>
        <v>0</v>
      </c>
    </row>
    <row r="311" spans="2:56">
      <c r="B311" s="8">
        <f>IF(მონაცემები!$I311&lt;&gt;"არ დაწყებულა",((B$1&gt;მონაცემები!$I311)*OR(მონაცემები!$AF311&gt;B$1,მონაცემები!$AF311="")*((B$1-მონაცემები!$I311)/365)),0)</f>
        <v>0</v>
      </c>
      <c r="C311" s="8">
        <f>IF(მონაცემები!$I311&lt;&gt;"არ დაწყებულა",((C$1&gt;მონაცემები!$I311)*OR(მონაცემები!$AF311&gt;C$1,მონაცემები!$AF311="")*((C$1-მონაცემები!$I311)/365)),0)</f>
        <v>0</v>
      </c>
      <c r="D311" s="8">
        <f>IF(მონაცემები!$I311&lt;&gt;"არ დაწყებულა",((D$1&gt;მონაცემები!$I311)*OR(მონაცემები!$AF311&gt;D$1,მონაცემები!$AF311="")*((D$1-მონაცემები!$I311)/365)),0)</f>
        <v>0</v>
      </c>
      <c r="E311" s="8">
        <f>IF(მონაცემები!$I311&lt;&gt;"არ დაწყებულა",((E$1&gt;მონაცემები!$I311)*OR(მონაცემები!$AF311&gt;E$1,მონაცემები!$AF311="")*((E$1-მონაცემები!$I311)/365)),0)</f>
        <v>0</v>
      </c>
      <c r="F311" s="8">
        <f>IF(მონაცემები!$I311&lt;&gt;"არ დაწყებულა",((F$1&gt;მონაცემები!$I311)*OR(მონაცემები!$AF311&gt;F$1,მონაცემები!$AF311="")*((F$1-მონაცემები!$I311)/365)),0)</f>
        <v>0</v>
      </c>
      <c r="G311" s="8">
        <f>IF(მონაცემები!$I311&lt;&gt;"არ დაწყებულა",((G$1&gt;მონაცემები!$I311)*OR(მონაცემები!$AF311&gt;G$1,მონაცემები!$AF311="")*((G$1-მონაცემები!$I311)/365)),0)</f>
        <v>0</v>
      </c>
      <c r="H311" s="8">
        <f>IF(მონაცემები!$I311&lt;&gt;"არ დაწყებულა",((H$1&gt;მონაცემები!$I311)*OR(მონაცემები!$AF311&gt;H$1,მონაცემები!$AF311="")*((H$1-მონაცემები!$I311)/365)),0)</f>
        <v>0</v>
      </c>
      <c r="I311" s="8">
        <f>IF(მონაცემები!$I311&lt;&gt;"არ დაწყებულა",((I$1&gt;მონაცემები!$I311)*OR(მონაცემები!$AF311&gt;I$1,მონაცემები!$AF311="")*((I$1-მონაცემები!$I311)/365)),0)</f>
        <v>0</v>
      </c>
      <c r="J311" s="8">
        <f>IF(მონაცემები!$I311&lt;&gt;"არ დაწყებულა",((J$1&gt;მონაცემები!$I311)*OR(მონაცემები!$AF311&gt;J$1,მონაცემები!$AF311="")*((J$1-მონაცემები!$I311)/365)),0)</f>
        <v>0</v>
      </c>
      <c r="K311" s="8">
        <f>IF(მონაცემები!$I311&lt;&gt;"არ დაწყებულა",((K$1&gt;მონაცემები!$I311)*OR(მონაცემები!$AF311&gt;K$1,მონაცემები!$AF311="")*((K$1-მონაცემები!$I311)/365)),0)</f>
        <v>0</v>
      </c>
      <c r="L311" s="8">
        <f>IF(მონაცემები!$I311&lt;&gt;"არ დაწყებულა",((L$1&gt;მონაცემები!$I311)*OR(მონაცემები!$AF311&gt;L$1,მონაცემები!$AF311="")*((L$1-მონაცემები!$I311)/365)),0)</f>
        <v>0</v>
      </c>
      <c r="M311" s="8">
        <f>IF(მონაცემები!$I311&lt;&gt;"არ დაწყებულა",((M$1&gt;მონაცემები!$I311)*OR(მონაცემები!$AF311&gt;M$1,მონაცემები!$AF311="")*((M$1-მონაცემები!$I311)/365)),0)</f>
        <v>0</v>
      </c>
      <c r="N311" s="8">
        <f>IF(მონაცემები!$I311&lt;&gt;"არ დაწყებულა",((N$1&gt;მონაცემები!$I311)*OR(მონაცემები!$AF311&gt;N$1,მონაცემები!$AF311="")*((N$1-მონაცემები!$I311)/365)),0)</f>
        <v>0</v>
      </c>
      <c r="O311" s="8">
        <f>IF(მონაცემები!$I311&lt;&gt;"არ დაწყებულა",((O$1&gt;მონაცემები!$I311)*OR(მონაცემები!$AF311&gt;O$1,მონაცემები!$AF311="")*((O$1-მონაცემები!$I311)/365)),0)</f>
        <v>0</v>
      </c>
      <c r="P311" s="8">
        <f>IF(მონაცემები!$I311&lt;&gt;"არ დაწყებულა",((P$1&gt;მონაცემები!$I311)*OR(მონაცემები!$AF311&gt;P$1,მონაცემები!$AF311="")*((P$1-მონაცემები!$I311)/365)),0)</f>
        <v>0</v>
      </c>
      <c r="Q311" s="8">
        <f>IF(მონაცემები!$I311&lt;&gt;"არ დაწყებულა",((Q$1&gt;მონაცემები!$I311)*OR(მონაცემები!$AF311&gt;Q$1,მონაცემები!$AF311="")*((Q$1-მონაცემები!$I311)/365)),0)</f>
        <v>0</v>
      </c>
      <c r="R311" s="8">
        <f>IF(მონაცემები!$I311&lt;&gt;"არ დაწყებულა",((R$1&gt;მონაცემები!$I311)*OR(მონაცემები!$AF311&gt;R$1,მონაცემები!$AF311="")*((R$1-მონაცემები!$I311)/365)),0)</f>
        <v>0</v>
      </c>
      <c r="S311" s="8">
        <f>IF(მონაცემები!$I311&lt;&gt;"არ დაწყებულა",((S$1&gt;მონაცემები!$I311)*OR(მონაცემები!$AF311&gt;S$1,მონაცემები!$AF311="")*((S$1-მონაცემები!$I311)/365)),0)</f>
        <v>0</v>
      </c>
      <c r="T311" s="8">
        <f>IF(მონაცემები!$I311&lt;&gt;"არ დაწყებულა",((T$1&gt;მონაცემები!$I311)*OR(მონაცემები!$AF311&gt;T$1,მონაცემები!$AF311="")*((T$1-მონაცემები!$I311)/365)),0)</f>
        <v>0</v>
      </c>
      <c r="U311" s="8">
        <f>IF(მონაცემები!$I311&lt;&gt;"არ დაწყებულა",((U$1&gt;მონაცემები!$I311)*OR(მონაცემები!$AF311&gt;U$1,მონაცემები!$AF311="")*((U$1-მონაცემები!$I311)/365)),0)</f>
        <v>0</v>
      </c>
      <c r="V311" s="8">
        <f>IF(მონაცემები!$I311&lt;&gt;"არ დაწყებულა",((V$1&gt;მონაცემები!$I311)*OR(მონაცემები!$AF311&gt;V$1,მონაცემები!$AF311="")*((V$1-მონაცემები!$I311)/365)),0)</f>
        <v>0</v>
      </c>
      <c r="W311" s="8">
        <f>IF(მონაცემები!$I311&lt;&gt;"არ დაწყებულა",((W$1&gt;მონაცემები!$I311)*OR(მონაცემები!$AF311&gt;W$1,მონაცემები!$AF311="")*((W$1-მონაცემები!$I311)/365)),0)</f>
        <v>0</v>
      </c>
      <c r="X311" s="8">
        <f>IF(მონაცემები!$I311&lt;&gt;"არ დაწყებულა",((X$1&gt;მონაცემები!$I311)*OR(მონაცემები!$AF311&gt;X$1,მონაცემები!$AF311="")*((X$1-მონაცემები!$I311)/365)),0)</f>
        <v>0</v>
      </c>
      <c r="Y311" s="8">
        <f>IF(მონაცემები!$I311&lt;&gt;"არ დაწყებულა",((Y$1&gt;მონაცემები!$I311)*OR(მონაცემები!$AF311&gt;Y$1,მონაცემები!$AF311="")*((Y$1-მონაცემები!$I311)/365)),0)</f>
        <v>0</v>
      </c>
      <c r="Z311" s="8">
        <f>IF(მონაცემები!$I311&lt;&gt;"არ დაწყებულა",((Z$1&gt;მონაცემები!$I311)*OR(მონაცემები!$AF311&gt;Z$1,მონაცემები!$AF311="")*((Z$1-მონაცემები!$I311)/365)),0)</f>
        <v>0</v>
      </c>
      <c r="AA311" s="8">
        <f>IF(მონაცემები!$I311&lt;&gt;"არ დაწყებულა",((AA$1&gt;მონაცემები!$I311)*OR(მონაცემები!$AF311&gt;AA$1,მონაცემები!$AF311="")*((AA$1-მონაცემები!$I311)/365)),0)</f>
        <v>0</v>
      </c>
      <c r="AB311" s="8">
        <f>IF(მონაცემები!$I311&lt;&gt;"არ დაწყებულა",((AB$1&gt;მონაცემები!$I311)*OR(მონაცემები!$AF311&gt;AB$1,მონაცემები!$AF311="")*((AB$1-მონაცემები!$I311)/365)),0)</f>
        <v>0</v>
      </c>
      <c r="AC311" s="8">
        <f>IF(მონაცემები!$I311&lt;&gt;"არ დაწყებულა",((AC$1&gt;მონაცემები!$I311)*OR(მონაცემები!$AF311&gt;AC$1,მონაცემები!$AF311="")*((AC$1-მონაცემები!$I311)/365)),0)</f>
        <v>0</v>
      </c>
      <c r="AD311" s="8">
        <f>IF(მონაცემები!$I311&lt;&gt;"არ დაწყებულა",((AD$1&gt;მონაცემები!$I311)*OR(მონაცემები!$AF311&gt;AD$1,მონაცემები!$AF311="")*((AD$1-მონაცემები!$I311)/365)),0)</f>
        <v>0</v>
      </c>
      <c r="AE311" s="8">
        <f>IF(მონაცემები!$I311&lt;&gt;"არ დაწყებულა",((AE$1&gt;მონაცემები!$I311)*OR(მონაცემები!$AF311&gt;AE$1,მონაცემები!$AF311="")*((AE$1-მონაცემები!$I311)/365)),0)</f>
        <v>0</v>
      </c>
      <c r="AF311" s="8">
        <f>IF(მონაცემები!$I311&lt;&gt;"არ დაწყებულა",((AF$1&gt;მონაცემები!$I311)*OR(მონაცემები!$AF311&gt;AF$1,მონაცემები!$AF311="")*((AF$1-მონაცემები!$I311)/365)),0)</f>
        <v>0</v>
      </c>
      <c r="AG311" s="8">
        <f>IF(მონაცემები!$I311&lt;&gt;"არ დაწყებულა",((AG$1&gt;მონაცემები!$I311)*OR(მონაცემები!$AF311&gt;AG$1,მონაცემები!$AF311="")*((AG$1-მონაცემები!$I311)/365)),0)</f>
        <v>0</v>
      </c>
      <c r="AH311" s="8">
        <f>IF(მონაცემები!$I311&lt;&gt;"არ დაწყებულა",((AH$1&gt;მონაცემები!$I311)*OR(მონაცემები!$AF311&gt;AH$1,მონაცემები!$AF311="")*((AH$1-მონაცემები!$I311)/365)),0)</f>
        <v>0</v>
      </c>
      <c r="AI311" s="8">
        <f>IF(მონაცემები!$I311&lt;&gt;"არ დაწყებულა",((AI$1&gt;მონაცემები!$I311)*OR(მონაცემები!$AF311&gt;AI$1,მონაცემები!$AF311="")*((AI$1-მონაცემები!$I311)/365)),0)</f>
        <v>0</v>
      </c>
      <c r="AJ311" s="8">
        <f>IF(მონაცემები!$I311&lt;&gt;"არ დაწყებულა",((AJ$1&gt;მონაცემები!$I311)*OR(მონაცემები!$AF311&gt;AJ$1,მონაცემები!$AF311="")*((AJ$1-მონაცემები!$I311)/365)),0)</f>
        <v>0</v>
      </c>
      <c r="AK311" s="8">
        <f>IF(მონაცემები!$I311&lt;&gt;"არ დაწყებულა",((AK$1&gt;მონაცემები!$I311)*OR(მონაცემები!$AF311&gt;AK$1,მონაცემები!$AF311="")*((AK$1-მონაცემები!$I311)/365)),0)</f>
        <v>0</v>
      </c>
      <c r="AL311" s="8">
        <f>IF(მონაცემები!$I311&lt;&gt;"არ დაწყებულა",((AL$1&gt;მონაცემები!$I311)*OR(მონაცემები!$AF311&gt;AL$1,მონაცემები!$AF311="")*((AL$1-მონაცემები!$I311)/365)),0)</f>
        <v>0</v>
      </c>
      <c r="AM311" s="8">
        <f>IF(მონაცემები!$I311&lt;&gt;"არ დაწყებულა",((AM$1&gt;მონაცემები!$I311)*OR(მონაცემები!$AF311&gt;AM$1,მონაცემები!$AF311="")*((AM$1-მონაცემები!$I311)/365)),0)</f>
        <v>0</v>
      </c>
      <c r="AN311" s="8">
        <f>IF(მონაცემები!$I311&lt;&gt;"არ დაწყებულა",((AN$1&gt;მონაცემები!$I311)*OR(მონაცემები!$AF311&gt;AN$1,მონაცემები!$AF311="")*((AN$1-მონაცემები!$I311)/365)),0)</f>
        <v>0</v>
      </c>
      <c r="AO311" s="8">
        <f>IF(მონაცემები!$I311&lt;&gt;"არ დაწყებულა",((AO$1&gt;მონაცემები!$I311)*OR(მონაცემები!$AF311&gt;AO$1,მონაცემები!$AF311="")*((AO$1-მონაცემები!$I311)/365)),0)</f>
        <v>0</v>
      </c>
      <c r="AP311" s="8">
        <f>IF(მონაცემები!$I311&lt;&gt;"არ დაწყებულა",((AP$1&gt;მონაცემები!$I311)*OR(მონაცემები!$AF311&gt;AP$1,მონაცემები!$AF311="")*((AP$1-მონაცემები!$I311)/365)),0)</f>
        <v>0</v>
      </c>
      <c r="AQ311" s="8">
        <f>IF(მონაცემები!$I311&lt;&gt;"არ დაწყებულა",((AQ$1&gt;მონაცემები!$I311)*OR(მონაცემები!$AF311&gt;AQ$1,მონაცემები!$AF311="")*((AQ$1-მონაცემები!$I311)/365)),0)</f>
        <v>0</v>
      </c>
      <c r="AR311" s="8">
        <f>IF(მონაცემები!$I311&lt;&gt;"არ დაწყებულა",((AR$1&gt;მონაცემები!$I311)*OR(მონაცემები!$AF311&gt;AR$1,მონაცემები!$AF311="")*((AR$1-მონაცემები!$I311)/365)),0)</f>
        <v>0</v>
      </c>
      <c r="AS311" s="8">
        <f>IF(მონაცემები!$I311&lt;&gt;"არ დაწყებულა",((AS$1&gt;მონაცემები!$I311)*OR(მონაცემები!$AF311&gt;AS$1,მონაცემები!$AF311="")*((AS$1-მონაცემები!$I311)/365)),0)</f>
        <v>0</v>
      </c>
      <c r="AT311" s="8">
        <f>IF(მონაცემები!$I311&lt;&gt;"არ დაწყებულა",((AT$1&gt;მონაცემები!$I311)*OR(მონაცემები!$AF311&gt;AT$1,მონაცემები!$AF311="")*((AT$1-მონაცემები!$I311)/365)),0)</f>
        <v>0</v>
      </c>
      <c r="AU311" s="8">
        <f>IF(მონაცემები!$I311&lt;&gt;"არ დაწყებულა",((AU$1&gt;მონაცემები!$I311)*OR(მონაცემები!$AF311&gt;AU$1,მონაცემები!$AF311="")*((AU$1-მონაცემები!$I311)/365)),0)</f>
        <v>0</v>
      </c>
      <c r="AV311" s="8">
        <f>IF(მონაცემები!$I311&lt;&gt;"არ დაწყებულა",((AV$1&gt;მონაცემები!$I311)*OR(მონაცემები!$AF311&gt;AV$1,მონაცემები!$AF311="")*((AV$1-მონაცემები!$I311)/365)),0)</f>
        <v>0</v>
      </c>
      <c r="AW311" s="8">
        <f>IF(მონაცემები!$I311&lt;&gt;"არ დაწყებულა",((AW$1&gt;მონაცემები!$I311)*OR(მონაცემები!$AF311&gt;AW$1,მონაცემები!$AF311="")*((AW$1-მონაცემები!$I311)/365)),0)</f>
        <v>0</v>
      </c>
      <c r="AX311" s="8">
        <f>IF(მონაცემები!$I311&lt;&gt;"არ დაწყებულა",((AX$1&gt;მონაცემები!$I311)*OR(მონაცემები!$AF311&gt;AX$1,მონაცემები!$AF311="")*((AX$1-მონაცემები!$I311)/365)),0)</f>
        <v>0</v>
      </c>
      <c r="AY311" s="8">
        <f>IF(მონაცემები!$I311&lt;&gt;"არ დაწყებულა",((AY$1&gt;მონაცემები!$I311)*OR(მონაცემები!$AF311&gt;AY$1,მონაცემები!$AF311="")*((AY$1-მონაცემები!$I311)/365)),0)</f>
        <v>0</v>
      </c>
      <c r="AZ311" s="8">
        <f>IF(მონაცემები!$I311&lt;&gt;"არ დაწყებულა",((AZ$1&gt;მონაცემები!$I311)*OR(მონაცემები!$AF311&gt;AZ$1,მონაცემები!$AF311="")*((AZ$1-მონაცემები!$I311)/365)),0)</f>
        <v>0</v>
      </c>
      <c r="BA311" s="8">
        <f>IF(მონაცემები!$I311&lt;&gt;"არ დაწყებულა",((BA$1&gt;მონაცემები!$I311)*OR(მონაცემები!$AF311&gt;BA$1,მონაცემები!$AF311="")*((BA$1-მონაცემები!$I311)/365)),0)</f>
        <v>0</v>
      </c>
      <c r="BB311" s="8">
        <f>IF(მონაცემები!$I311&lt;&gt;"არ დაწყებულა",((BB$1&gt;მონაცემები!$I311)*OR(მონაცემები!$AF311&gt;BB$1,მონაცემები!$AF311="")*((BB$1-მონაცემები!$I311)/365)),0)</f>
        <v>0</v>
      </c>
      <c r="BC311" s="8">
        <f>IF(მონაცემები!$I311&lt;&gt;"არ დაწყებულა",((BC$1&gt;მონაცემები!$I311)*OR(მონაცემები!$AF311&gt;BC$1,მონაცემები!$AF311="")*((BC$1-მონაცემები!$I311)/365)),0)</f>
        <v>0</v>
      </c>
      <c r="BD311" s="8">
        <f>IF(მონაცემები!$I311&lt;&gt;"არ დაწყებულა",((BD$1&gt;მონაცემები!$I311)*OR(მონაცემები!$AF311&gt;BD$1,მონაცემები!$AF311="")*((BD$1-მონაცემები!$I311)/365)),0)</f>
        <v>0</v>
      </c>
    </row>
    <row r="312" spans="2:56">
      <c r="B312" s="8">
        <f>IF(მონაცემები!$I312&lt;&gt;"არ დაწყებულა",((B$1&gt;მონაცემები!$I312)*OR(მონაცემები!$AF312&gt;B$1,მონაცემები!$AF312="")*((B$1-მონაცემები!$I312)/365)),0)</f>
        <v>0</v>
      </c>
      <c r="C312" s="8">
        <f>IF(მონაცემები!$I312&lt;&gt;"არ დაწყებულა",((C$1&gt;მონაცემები!$I312)*OR(მონაცემები!$AF312&gt;C$1,მონაცემები!$AF312="")*((C$1-მონაცემები!$I312)/365)),0)</f>
        <v>0</v>
      </c>
      <c r="D312" s="8">
        <f>IF(მონაცემები!$I312&lt;&gt;"არ დაწყებულა",((D$1&gt;მონაცემები!$I312)*OR(მონაცემები!$AF312&gt;D$1,მონაცემები!$AF312="")*((D$1-მონაცემები!$I312)/365)),0)</f>
        <v>0</v>
      </c>
      <c r="E312" s="8">
        <f>IF(მონაცემები!$I312&lt;&gt;"არ დაწყებულა",((E$1&gt;მონაცემები!$I312)*OR(მონაცემები!$AF312&gt;E$1,მონაცემები!$AF312="")*((E$1-მონაცემები!$I312)/365)),0)</f>
        <v>0</v>
      </c>
      <c r="F312" s="8">
        <f>IF(მონაცემები!$I312&lt;&gt;"არ დაწყებულა",((F$1&gt;მონაცემები!$I312)*OR(მონაცემები!$AF312&gt;F$1,მონაცემები!$AF312="")*((F$1-მონაცემები!$I312)/365)),0)</f>
        <v>0</v>
      </c>
      <c r="G312" s="8">
        <f>IF(მონაცემები!$I312&lt;&gt;"არ დაწყებულა",((G$1&gt;მონაცემები!$I312)*OR(მონაცემები!$AF312&gt;G$1,მონაცემები!$AF312="")*((G$1-მონაცემები!$I312)/365)),0)</f>
        <v>0</v>
      </c>
      <c r="H312" s="8">
        <f>IF(მონაცემები!$I312&lt;&gt;"არ დაწყებულა",((H$1&gt;მონაცემები!$I312)*OR(მონაცემები!$AF312&gt;H$1,მონაცემები!$AF312="")*((H$1-მონაცემები!$I312)/365)),0)</f>
        <v>0</v>
      </c>
      <c r="I312" s="8">
        <f>IF(მონაცემები!$I312&lt;&gt;"არ დაწყებულა",((I$1&gt;მონაცემები!$I312)*OR(მონაცემები!$AF312&gt;I$1,მონაცემები!$AF312="")*((I$1-მონაცემები!$I312)/365)),0)</f>
        <v>0</v>
      </c>
      <c r="J312" s="8">
        <f>IF(მონაცემები!$I312&lt;&gt;"არ დაწყებულა",((J$1&gt;მონაცემები!$I312)*OR(მონაცემები!$AF312&gt;J$1,მონაცემები!$AF312="")*((J$1-მონაცემები!$I312)/365)),0)</f>
        <v>0</v>
      </c>
      <c r="K312" s="8">
        <f>IF(მონაცემები!$I312&lt;&gt;"არ დაწყებულა",((K$1&gt;მონაცემები!$I312)*OR(მონაცემები!$AF312&gt;K$1,მონაცემები!$AF312="")*((K$1-მონაცემები!$I312)/365)),0)</f>
        <v>0</v>
      </c>
      <c r="L312" s="8">
        <f>IF(მონაცემები!$I312&lt;&gt;"არ დაწყებულა",((L$1&gt;მონაცემები!$I312)*OR(მონაცემები!$AF312&gt;L$1,მონაცემები!$AF312="")*((L$1-მონაცემები!$I312)/365)),0)</f>
        <v>0</v>
      </c>
      <c r="M312" s="8">
        <f>IF(მონაცემები!$I312&lt;&gt;"არ დაწყებულა",((M$1&gt;მონაცემები!$I312)*OR(მონაცემები!$AF312&gt;M$1,მონაცემები!$AF312="")*((M$1-მონაცემები!$I312)/365)),0)</f>
        <v>0</v>
      </c>
      <c r="N312" s="8">
        <f>IF(მონაცემები!$I312&lt;&gt;"არ დაწყებულა",((N$1&gt;მონაცემები!$I312)*OR(მონაცემები!$AF312&gt;N$1,მონაცემები!$AF312="")*((N$1-მონაცემები!$I312)/365)),0)</f>
        <v>0</v>
      </c>
      <c r="O312" s="8">
        <f>IF(მონაცემები!$I312&lt;&gt;"არ დაწყებულა",((O$1&gt;მონაცემები!$I312)*OR(მონაცემები!$AF312&gt;O$1,მონაცემები!$AF312="")*((O$1-მონაცემები!$I312)/365)),0)</f>
        <v>0</v>
      </c>
      <c r="P312" s="8">
        <f>IF(მონაცემები!$I312&lt;&gt;"არ დაწყებულა",((P$1&gt;მონაცემები!$I312)*OR(მონაცემები!$AF312&gt;P$1,მონაცემები!$AF312="")*((P$1-მონაცემები!$I312)/365)),0)</f>
        <v>0</v>
      </c>
      <c r="Q312" s="8">
        <f>IF(მონაცემები!$I312&lt;&gt;"არ დაწყებულა",((Q$1&gt;მონაცემები!$I312)*OR(მონაცემები!$AF312&gt;Q$1,მონაცემები!$AF312="")*((Q$1-მონაცემები!$I312)/365)),0)</f>
        <v>0</v>
      </c>
      <c r="R312" s="8">
        <f>IF(მონაცემები!$I312&lt;&gt;"არ დაწყებულა",((R$1&gt;მონაცემები!$I312)*OR(მონაცემები!$AF312&gt;R$1,მონაცემები!$AF312="")*((R$1-მონაცემები!$I312)/365)),0)</f>
        <v>0</v>
      </c>
      <c r="S312" s="8">
        <f>IF(მონაცემები!$I312&lt;&gt;"არ დაწყებულა",((S$1&gt;მონაცემები!$I312)*OR(მონაცემები!$AF312&gt;S$1,მონაცემები!$AF312="")*((S$1-მონაცემები!$I312)/365)),0)</f>
        <v>0</v>
      </c>
      <c r="T312" s="8">
        <f>IF(მონაცემები!$I312&lt;&gt;"არ დაწყებულა",((T$1&gt;მონაცემები!$I312)*OR(მონაცემები!$AF312&gt;T$1,მონაცემები!$AF312="")*((T$1-მონაცემები!$I312)/365)),0)</f>
        <v>0</v>
      </c>
      <c r="U312" s="8">
        <f>IF(მონაცემები!$I312&lt;&gt;"არ დაწყებულა",((U$1&gt;მონაცემები!$I312)*OR(მონაცემები!$AF312&gt;U$1,მონაცემები!$AF312="")*((U$1-მონაცემები!$I312)/365)),0)</f>
        <v>0</v>
      </c>
      <c r="V312" s="8">
        <f>IF(მონაცემები!$I312&lt;&gt;"არ დაწყებულა",((V$1&gt;მონაცემები!$I312)*OR(მონაცემები!$AF312&gt;V$1,მონაცემები!$AF312="")*((V$1-მონაცემები!$I312)/365)),0)</f>
        <v>0</v>
      </c>
      <c r="W312" s="8">
        <f>IF(მონაცემები!$I312&lt;&gt;"არ დაწყებულა",((W$1&gt;მონაცემები!$I312)*OR(მონაცემები!$AF312&gt;W$1,მონაცემები!$AF312="")*((W$1-მონაცემები!$I312)/365)),0)</f>
        <v>0</v>
      </c>
      <c r="X312" s="8">
        <f>IF(მონაცემები!$I312&lt;&gt;"არ დაწყებულა",((X$1&gt;მონაცემები!$I312)*OR(მონაცემები!$AF312&gt;X$1,მონაცემები!$AF312="")*((X$1-მონაცემები!$I312)/365)),0)</f>
        <v>0</v>
      </c>
      <c r="Y312" s="8">
        <f>IF(მონაცემები!$I312&lt;&gt;"არ დაწყებულა",((Y$1&gt;მონაცემები!$I312)*OR(მონაცემები!$AF312&gt;Y$1,მონაცემები!$AF312="")*((Y$1-მონაცემები!$I312)/365)),0)</f>
        <v>0</v>
      </c>
      <c r="Z312" s="8">
        <f>IF(მონაცემები!$I312&lt;&gt;"არ დაწყებულა",((Z$1&gt;მონაცემები!$I312)*OR(მონაცემები!$AF312&gt;Z$1,მონაცემები!$AF312="")*((Z$1-მონაცემები!$I312)/365)),0)</f>
        <v>0</v>
      </c>
      <c r="AA312" s="8">
        <f>IF(მონაცემები!$I312&lt;&gt;"არ დაწყებულა",((AA$1&gt;მონაცემები!$I312)*OR(მონაცემები!$AF312&gt;AA$1,მონაცემები!$AF312="")*((AA$1-მონაცემები!$I312)/365)),0)</f>
        <v>0</v>
      </c>
      <c r="AB312" s="8">
        <f>IF(მონაცემები!$I312&lt;&gt;"არ დაწყებულა",((AB$1&gt;მონაცემები!$I312)*OR(მონაცემები!$AF312&gt;AB$1,მონაცემები!$AF312="")*((AB$1-მონაცემები!$I312)/365)),0)</f>
        <v>0</v>
      </c>
      <c r="AC312" s="8">
        <f>IF(მონაცემები!$I312&lt;&gt;"არ დაწყებულა",((AC$1&gt;მონაცემები!$I312)*OR(მონაცემები!$AF312&gt;AC$1,მონაცემები!$AF312="")*((AC$1-მონაცემები!$I312)/365)),0)</f>
        <v>0</v>
      </c>
      <c r="AD312" s="8">
        <f>IF(მონაცემები!$I312&lt;&gt;"არ დაწყებულა",((AD$1&gt;მონაცემები!$I312)*OR(მონაცემები!$AF312&gt;AD$1,მონაცემები!$AF312="")*((AD$1-მონაცემები!$I312)/365)),0)</f>
        <v>0</v>
      </c>
      <c r="AE312" s="8">
        <f>IF(მონაცემები!$I312&lt;&gt;"არ დაწყებულა",((AE$1&gt;მონაცემები!$I312)*OR(მონაცემები!$AF312&gt;AE$1,მონაცემები!$AF312="")*((AE$1-მონაცემები!$I312)/365)),0)</f>
        <v>0</v>
      </c>
      <c r="AF312" s="8">
        <f>IF(მონაცემები!$I312&lt;&gt;"არ დაწყებულა",((AF$1&gt;მონაცემები!$I312)*OR(მონაცემები!$AF312&gt;AF$1,მონაცემები!$AF312="")*((AF$1-მონაცემები!$I312)/365)),0)</f>
        <v>0</v>
      </c>
      <c r="AG312" s="8">
        <f>IF(მონაცემები!$I312&lt;&gt;"არ დაწყებულა",((AG$1&gt;მონაცემები!$I312)*OR(მონაცემები!$AF312&gt;AG$1,მონაცემები!$AF312="")*((AG$1-მონაცემები!$I312)/365)),0)</f>
        <v>0</v>
      </c>
      <c r="AH312" s="8">
        <f>IF(მონაცემები!$I312&lt;&gt;"არ დაწყებულა",((AH$1&gt;მონაცემები!$I312)*OR(მონაცემები!$AF312&gt;AH$1,მონაცემები!$AF312="")*((AH$1-მონაცემები!$I312)/365)),0)</f>
        <v>0</v>
      </c>
      <c r="AI312" s="8">
        <f>IF(მონაცემები!$I312&lt;&gt;"არ დაწყებულა",((AI$1&gt;მონაცემები!$I312)*OR(მონაცემები!$AF312&gt;AI$1,მონაცემები!$AF312="")*((AI$1-მონაცემები!$I312)/365)),0)</f>
        <v>0</v>
      </c>
      <c r="AJ312" s="8">
        <f>IF(მონაცემები!$I312&lt;&gt;"არ დაწყებულა",((AJ$1&gt;მონაცემები!$I312)*OR(მონაცემები!$AF312&gt;AJ$1,მონაცემები!$AF312="")*((AJ$1-მონაცემები!$I312)/365)),0)</f>
        <v>7.1232876712328766E-2</v>
      </c>
      <c r="AK312" s="8">
        <f>IF(მონაცემები!$I312&lt;&gt;"არ დაწყებულა",((AK$1&gt;მონაცემები!$I312)*OR(მონაცემები!$AF312&gt;AK$1,მონაცემები!$AF312="")*((AK$1-მონაცემები!$I312)/365)),0)</f>
        <v>0</v>
      </c>
      <c r="AL312" s="8">
        <f>IF(მონაცემები!$I312&lt;&gt;"არ დაწყებულა",((AL$1&gt;მონაცემები!$I312)*OR(მონაცემები!$AF312&gt;AL$1,მონაცემები!$AF312="")*((AL$1-მონაცემები!$I312)/365)),0)</f>
        <v>0</v>
      </c>
      <c r="AM312" s="8">
        <f>IF(მონაცემები!$I312&lt;&gt;"არ დაწყებულა",((AM$1&gt;მონაცემები!$I312)*OR(მონაცემები!$AF312&gt;AM$1,მონაცემები!$AF312="")*((AM$1-მონაცემები!$I312)/365)),0)</f>
        <v>0</v>
      </c>
      <c r="AN312" s="8">
        <f>IF(მონაცემები!$I312&lt;&gt;"არ დაწყებულა",((AN$1&gt;მონაცემები!$I312)*OR(მონაცემები!$AF312&gt;AN$1,მონაცემები!$AF312="")*((AN$1-მონაცემები!$I312)/365)),0)</f>
        <v>0</v>
      </c>
      <c r="AO312" s="8">
        <f>IF(მონაცემები!$I312&lt;&gt;"არ დაწყებულა",((AO$1&gt;მონაცემები!$I312)*OR(მონაცემები!$AF312&gt;AO$1,მონაცემები!$AF312="")*((AO$1-მონაცემები!$I312)/365)),0)</f>
        <v>0</v>
      </c>
      <c r="AP312" s="8">
        <f>IF(მონაცემები!$I312&lt;&gt;"არ დაწყებულა",((AP$1&gt;მონაცემები!$I312)*OR(მონაცემები!$AF312&gt;AP$1,მონაცემები!$AF312="")*((AP$1-მონაცემები!$I312)/365)),0)</f>
        <v>0</v>
      </c>
      <c r="AQ312" s="8">
        <f>IF(მონაცემები!$I312&lt;&gt;"არ დაწყებულა",((AQ$1&gt;მონაცემები!$I312)*OR(მონაცემები!$AF312&gt;AQ$1,მონაცემები!$AF312="")*((AQ$1-მონაცემები!$I312)/365)),0)</f>
        <v>0</v>
      </c>
      <c r="AR312" s="8">
        <f>IF(მონაცემები!$I312&lt;&gt;"არ დაწყებულა",((AR$1&gt;მონაცემები!$I312)*OR(მონაცემები!$AF312&gt;AR$1,მონაცემები!$AF312="")*((AR$1-მონაცემები!$I312)/365)),0)</f>
        <v>0</v>
      </c>
      <c r="AS312" s="8">
        <f>IF(მონაცემები!$I312&lt;&gt;"არ დაწყებულა",((AS$1&gt;მონაცემები!$I312)*OR(მონაცემები!$AF312&gt;AS$1,მონაცემები!$AF312="")*((AS$1-მონაცემები!$I312)/365)),0)</f>
        <v>0</v>
      </c>
      <c r="AT312" s="8">
        <f>IF(მონაცემები!$I312&lt;&gt;"არ დაწყებულა",((AT$1&gt;მონაცემები!$I312)*OR(მონაცემები!$AF312&gt;AT$1,მონაცემები!$AF312="")*((AT$1-მონაცემები!$I312)/365)),0)</f>
        <v>0</v>
      </c>
      <c r="AU312" s="8">
        <f>IF(მონაცემები!$I312&lt;&gt;"არ დაწყებულა",((AU$1&gt;მონაცემები!$I312)*OR(მონაცემები!$AF312&gt;AU$1,მონაცემები!$AF312="")*((AU$1-მონაცემები!$I312)/365)),0)</f>
        <v>0</v>
      </c>
      <c r="AV312" s="8">
        <f>IF(მონაცემები!$I312&lt;&gt;"არ დაწყებულა",((AV$1&gt;მონაცემები!$I312)*OR(მონაცემები!$AF312&gt;AV$1,მონაცემები!$AF312="")*((AV$1-მონაცემები!$I312)/365)),0)</f>
        <v>0</v>
      </c>
      <c r="AW312" s="8">
        <f>IF(მონაცემები!$I312&lt;&gt;"არ დაწყებულა",((AW$1&gt;მონაცემები!$I312)*OR(მონაცემები!$AF312&gt;AW$1,მონაცემები!$AF312="")*((AW$1-მონაცემები!$I312)/365)),0)</f>
        <v>0</v>
      </c>
      <c r="AX312" s="8">
        <f>IF(მონაცემები!$I312&lt;&gt;"არ დაწყებულა",((AX$1&gt;მონაცემები!$I312)*OR(მონაცემები!$AF312&gt;AX$1,მონაცემები!$AF312="")*((AX$1-მონაცემები!$I312)/365)),0)</f>
        <v>0</v>
      </c>
      <c r="AY312" s="8">
        <f>IF(მონაცემები!$I312&lt;&gt;"არ დაწყებულა",((AY$1&gt;მონაცემები!$I312)*OR(მონაცემები!$AF312&gt;AY$1,მონაცემები!$AF312="")*((AY$1-მონაცემები!$I312)/365)),0)</f>
        <v>0</v>
      </c>
      <c r="AZ312" s="8">
        <f>IF(მონაცემები!$I312&lt;&gt;"არ დაწყებულა",((AZ$1&gt;მონაცემები!$I312)*OR(მონაცემები!$AF312&gt;AZ$1,მონაცემები!$AF312="")*((AZ$1-მონაცემები!$I312)/365)),0)</f>
        <v>0</v>
      </c>
      <c r="BA312" s="8">
        <f>IF(მონაცემები!$I312&lt;&gt;"არ დაწყებულა",((BA$1&gt;მონაცემები!$I312)*OR(მონაცემები!$AF312&gt;BA$1,მონაცემები!$AF312="")*((BA$1-მონაცემები!$I312)/365)),0)</f>
        <v>0</v>
      </c>
      <c r="BB312" s="8">
        <f>IF(მონაცემები!$I312&lt;&gt;"არ დაწყებულა",((BB$1&gt;მონაცემები!$I312)*OR(მონაცემები!$AF312&gt;BB$1,მონაცემები!$AF312="")*((BB$1-მონაცემები!$I312)/365)),0)</f>
        <v>0</v>
      </c>
      <c r="BC312" s="8">
        <f>IF(მონაცემები!$I312&lt;&gt;"არ დაწყებულა",((BC$1&gt;მონაცემები!$I312)*OR(მონაცემები!$AF312&gt;BC$1,მონაცემები!$AF312="")*((BC$1-მონაცემები!$I312)/365)),0)</f>
        <v>0</v>
      </c>
      <c r="BD312" s="8">
        <f>IF(მონაცემები!$I312&lt;&gt;"არ დაწყებულა",((BD$1&gt;მონაცემები!$I312)*OR(მონაცემები!$AF312&gt;BD$1,მონაცემები!$AF312="")*((BD$1-მონაცემები!$I312)/365)),0)</f>
        <v>0</v>
      </c>
    </row>
    <row r="313" spans="2:56">
      <c r="B313" s="8">
        <f>IF(მონაცემები!$I313&lt;&gt;"არ დაწყებულა",((B$1&gt;მონაცემები!$I313)*OR(მონაცემები!$AF313&gt;B$1,მონაცემები!$AF313="")*((B$1-მონაცემები!$I313)/365)),0)</f>
        <v>0</v>
      </c>
      <c r="C313" s="8">
        <f>IF(მონაცემები!$I313&lt;&gt;"არ დაწყებულა",((C$1&gt;მონაცემები!$I313)*OR(მონაცემები!$AF313&gt;C$1,მონაცემები!$AF313="")*((C$1-მონაცემები!$I313)/365)),0)</f>
        <v>0</v>
      </c>
      <c r="D313" s="8">
        <f>IF(მონაცემები!$I313&lt;&gt;"არ დაწყებულა",((D$1&gt;მონაცემები!$I313)*OR(მონაცემები!$AF313&gt;D$1,მონაცემები!$AF313="")*((D$1-მონაცემები!$I313)/365)),0)</f>
        <v>0</v>
      </c>
      <c r="E313" s="8">
        <f>IF(მონაცემები!$I313&lt;&gt;"არ დაწყებულა",((E$1&gt;მონაცემები!$I313)*OR(მონაცემები!$AF313&gt;E$1,მონაცემები!$AF313="")*((E$1-მონაცემები!$I313)/365)),0)</f>
        <v>0</v>
      </c>
      <c r="F313" s="8">
        <f>IF(მონაცემები!$I313&lt;&gt;"არ დაწყებულა",((F$1&gt;მონაცემები!$I313)*OR(მონაცემები!$AF313&gt;F$1,მონაცემები!$AF313="")*((F$1-მონაცემები!$I313)/365)),0)</f>
        <v>0</v>
      </c>
      <c r="G313" s="8">
        <f>IF(მონაცემები!$I313&lt;&gt;"არ დაწყებულა",((G$1&gt;მონაცემები!$I313)*OR(მონაცემები!$AF313&gt;G$1,მონაცემები!$AF313="")*((G$1-მონაცემები!$I313)/365)),0)</f>
        <v>0</v>
      </c>
      <c r="H313" s="8">
        <f>IF(მონაცემები!$I313&lt;&gt;"არ დაწყებულა",((H$1&gt;მონაცემები!$I313)*OR(მონაცემები!$AF313&gt;H$1,მონაცემები!$AF313="")*((H$1-მონაცემები!$I313)/365)),0)</f>
        <v>0</v>
      </c>
      <c r="I313" s="8">
        <f>IF(მონაცემები!$I313&lt;&gt;"არ დაწყებულა",((I$1&gt;მონაცემები!$I313)*OR(მონაცემები!$AF313&gt;I$1,მონაცემები!$AF313="")*((I$1-მონაცემები!$I313)/365)),0)</f>
        <v>0</v>
      </c>
      <c r="J313" s="8">
        <f>IF(მონაცემები!$I313&lt;&gt;"არ დაწყებულა",((J$1&gt;მონაცემები!$I313)*OR(მონაცემები!$AF313&gt;J$1,მონაცემები!$AF313="")*((J$1-მონაცემები!$I313)/365)),0)</f>
        <v>0</v>
      </c>
      <c r="K313" s="8">
        <f>IF(მონაცემები!$I313&lt;&gt;"არ დაწყებულა",((K$1&gt;მონაცემები!$I313)*OR(მონაცემები!$AF313&gt;K$1,მონაცემები!$AF313="")*((K$1-მონაცემები!$I313)/365)),0)</f>
        <v>0</v>
      </c>
      <c r="L313" s="8">
        <f>IF(მონაცემები!$I313&lt;&gt;"არ დაწყებულა",((L$1&gt;მონაცემები!$I313)*OR(მონაცემები!$AF313&gt;L$1,მონაცემები!$AF313="")*((L$1-მონაცემები!$I313)/365)),0)</f>
        <v>0</v>
      </c>
      <c r="M313" s="8">
        <f>IF(მონაცემები!$I313&lt;&gt;"არ დაწყებულა",((M$1&gt;მონაცემები!$I313)*OR(მონაცემები!$AF313&gt;M$1,მონაცემები!$AF313="")*((M$1-მონაცემები!$I313)/365)),0)</f>
        <v>0</v>
      </c>
      <c r="N313" s="8">
        <f>IF(მონაცემები!$I313&lt;&gt;"არ დაწყებულა",((N$1&gt;მონაცემები!$I313)*OR(მონაცემები!$AF313&gt;N$1,მონაცემები!$AF313="")*((N$1-მონაცემები!$I313)/365)),0)</f>
        <v>0</v>
      </c>
      <c r="O313" s="8">
        <f>IF(მონაცემები!$I313&lt;&gt;"არ დაწყებულა",((O$1&gt;მონაცემები!$I313)*OR(მონაცემები!$AF313&gt;O$1,მონაცემები!$AF313="")*((O$1-მონაცემები!$I313)/365)),0)</f>
        <v>0</v>
      </c>
      <c r="P313" s="8">
        <f>IF(მონაცემები!$I313&lt;&gt;"არ დაწყებულა",((P$1&gt;მონაცემები!$I313)*OR(მონაცემები!$AF313&gt;P$1,მონაცემები!$AF313="")*((P$1-მონაცემები!$I313)/365)),0)</f>
        <v>0</v>
      </c>
      <c r="Q313" s="8">
        <f>IF(მონაცემები!$I313&lt;&gt;"არ დაწყებულა",((Q$1&gt;მონაცემები!$I313)*OR(მონაცემები!$AF313&gt;Q$1,მონაცემები!$AF313="")*((Q$1-მონაცემები!$I313)/365)),0)</f>
        <v>0</v>
      </c>
      <c r="R313" s="8">
        <f>IF(მონაცემები!$I313&lt;&gt;"არ დაწყებულა",((R$1&gt;მონაცემები!$I313)*OR(მონაცემები!$AF313&gt;R$1,მონაცემები!$AF313="")*((R$1-მონაცემები!$I313)/365)),0)</f>
        <v>0</v>
      </c>
      <c r="S313" s="8">
        <f>IF(მონაცემები!$I313&lt;&gt;"არ დაწყებულა",((S$1&gt;მონაცემები!$I313)*OR(მონაცემები!$AF313&gt;S$1,მონაცემები!$AF313="")*((S$1-მონაცემები!$I313)/365)),0)</f>
        <v>0</v>
      </c>
      <c r="T313" s="8">
        <f>IF(მონაცემები!$I313&lt;&gt;"არ დაწყებულა",((T$1&gt;მონაცემები!$I313)*OR(მონაცემები!$AF313&gt;T$1,მონაცემები!$AF313="")*((T$1-მონაცემები!$I313)/365)),0)</f>
        <v>0</v>
      </c>
      <c r="U313" s="8">
        <f>IF(მონაცემები!$I313&lt;&gt;"არ დაწყებულა",((U$1&gt;მონაცემები!$I313)*OR(მონაცემები!$AF313&gt;U$1,მონაცემები!$AF313="")*((U$1-მონაცემები!$I313)/365)),0)</f>
        <v>0</v>
      </c>
      <c r="V313" s="8">
        <f>IF(მონაცემები!$I313&lt;&gt;"არ დაწყებულა",((V$1&gt;მონაცემები!$I313)*OR(მონაცემები!$AF313&gt;V$1,მონაცემები!$AF313="")*((V$1-მონაცემები!$I313)/365)),0)</f>
        <v>0</v>
      </c>
      <c r="W313" s="8">
        <f>IF(მონაცემები!$I313&lt;&gt;"არ დაწყებულა",((W$1&gt;მონაცემები!$I313)*OR(მონაცემები!$AF313&gt;W$1,მონაცემები!$AF313="")*((W$1-მონაცემები!$I313)/365)),0)</f>
        <v>0</v>
      </c>
      <c r="X313" s="8">
        <f>IF(მონაცემები!$I313&lt;&gt;"არ დაწყებულა",((X$1&gt;მონაცემები!$I313)*OR(მონაცემები!$AF313&gt;X$1,მონაცემები!$AF313="")*((X$1-მონაცემები!$I313)/365)),0)</f>
        <v>0</v>
      </c>
      <c r="Y313" s="8">
        <f>IF(მონაცემები!$I313&lt;&gt;"არ დაწყებულა",((Y$1&gt;მონაცემები!$I313)*OR(მონაცემები!$AF313&gt;Y$1,მონაცემები!$AF313="")*((Y$1-მონაცემები!$I313)/365)),0)</f>
        <v>0</v>
      </c>
      <c r="Z313" s="8">
        <f>IF(მონაცემები!$I313&lt;&gt;"არ დაწყებულა",((Z$1&gt;მონაცემები!$I313)*OR(მონაცემები!$AF313&gt;Z$1,მონაცემები!$AF313="")*((Z$1-მონაცემები!$I313)/365)),0)</f>
        <v>0</v>
      </c>
      <c r="AA313" s="8">
        <f>IF(მონაცემები!$I313&lt;&gt;"არ დაწყებულა",((AA$1&gt;მონაცემები!$I313)*OR(მონაცემები!$AF313&gt;AA$1,მონაცემები!$AF313="")*((AA$1-მონაცემები!$I313)/365)),0)</f>
        <v>0</v>
      </c>
      <c r="AB313" s="8">
        <f>IF(მონაცემები!$I313&lt;&gt;"არ დაწყებულა",((AB$1&gt;მონაცემები!$I313)*OR(მონაცემები!$AF313&gt;AB$1,მონაცემები!$AF313="")*((AB$1-მონაცემები!$I313)/365)),0)</f>
        <v>0</v>
      </c>
      <c r="AC313" s="8">
        <f>IF(მონაცემები!$I313&lt;&gt;"არ დაწყებულა",((AC$1&gt;მონაცემები!$I313)*OR(მონაცემები!$AF313&gt;AC$1,მონაცემები!$AF313="")*((AC$1-მონაცემები!$I313)/365)),0)</f>
        <v>0</v>
      </c>
      <c r="AD313" s="8">
        <f>IF(მონაცემები!$I313&lt;&gt;"არ დაწყებულა",((AD$1&gt;მონაცემები!$I313)*OR(მონაცემები!$AF313&gt;AD$1,მონაცემები!$AF313="")*((AD$1-მონაცემები!$I313)/365)),0)</f>
        <v>0</v>
      </c>
      <c r="AE313" s="8">
        <f>IF(მონაცემები!$I313&lt;&gt;"არ დაწყებულა",((AE$1&gt;მონაცემები!$I313)*OR(მონაცემები!$AF313&gt;AE$1,მონაცემები!$AF313="")*((AE$1-მონაცემები!$I313)/365)),0)</f>
        <v>0</v>
      </c>
      <c r="AF313" s="8">
        <f>IF(მონაცემები!$I313&lt;&gt;"არ დაწყებულა",((AF$1&gt;მონაცემები!$I313)*OR(მონაცემები!$AF313&gt;AF$1,მონაცემები!$AF313="")*((AF$1-მონაცემები!$I313)/365)),0)</f>
        <v>0</v>
      </c>
      <c r="AG313" s="8">
        <f>IF(მონაცემები!$I313&lt;&gt;"არ დაწყებულა",((AG$1&gt;მონაცემები!$I313)*OR(მონაცემები!$AF313&gt;AG$1,მონაცემები!$AF313="")*((AG$1-მონაცემები!$I313)/365)),0)</f>
        <v>0</v>
      </c>
      <c r="AH313" s="8">
        <f>IF(მონაცემები!$I313&lt;&gt;"არ დაწყებულა",((AH$1&gt;მონაცემები!$I313)*OR(მონაცემები!$AF313&gt;AH$1,მონაცემები!$AF313="")*((AH$1-მონაცემები!$I313)/365)),0)</f>
        <v>0</v>
      </c>
      <c r="AI313" s="8">
        <f>IF(მონაცემები!$I313&lt;&gt;"არ დაწყებულა",((AI$1&gt;მონაცემები!$I313)*OR(მონაცემები!$AF313&gt;AI$1,მონაცემები!$AF313="")*((AI$1-მონაცემები!$I313)/365)),0)</f>
        <v>0</v>
      </c>
      <c r="AJ313" s="8">
        <f>IF(მონაცემები!$I313&lt;&gt;"არ დაწყებულა",((AJ$1&gt;მონაცემები!$I313)*OR(მონაცემები!$AF313&gt;AJ$1,მონაცემები!$AF313="")*((AJ$1-მონაცემები!$I313)/365)),0)</f>
        <v>0</v>
      </c>
      <c r="AK313" s="8">
        <f>IF(მონაცემები!$I313&lt;&gt;"არ დაწყებულა",((AK$1&gt;მონაცემები!$I313)*OR(მონაცემები!$AF313&gt;AK$1,მონაცემები!$AF313="")*((AK$1-მონაცემები!$I313)/365)),0)</f>
        <v>0</v>
      </c>
      <c r="AL313" s="8">
        <f>IF(მონაცემები!$I313&lt;&gt;"არ დაწყებულა",((AL$1&gt;მონაცემები!$I313)*OR(მონაცემები!$AF313&gt;AL$1,მონაცემები!$AF313="")*((AL$1-მონაცემები!$I313)/365)),0)</f>
        <v>0</v>
      </c>
      <c r="AM313" s="8">
        <f>IF(მონაცემები!$I313&lt;&gt;"არ დაწყებულა",((AM$1&gt;მონაცემები!$I313)*OR(მონაცემები!$AF313&gt;AM$1,მონაცემები!$AF313="")*((AM$1-მონაცემები!$I313)/365)),0)</f>
        <v>0</v>
      </c>
      <c r="AN313" s="8">
        <f>IF(მონაცემები!$I313&lt;&gt;"არ დაწყებულა",((AN$1&gt;მონაცემები!$I313)*OR(მონაცემები!$AF313&gt;AN$1,მონაცემები!$AF313="")*((AN$1-მონაცემები!$I313)/365)),0)</f>
        <v>0</v>
      </c>
      <c r="AO313" s="8">
        <f>IF(მონაცემები!$I313&lt;&gt;"არ დაწყებულა",((AO$1&gt;მონაცემები!$I313)*OR(მონაცემები!$AF313&gt;AO$1,მონაცემები!$AF313="")*((AO$1-მონაცემები!$I313)/365)),0)</f>
        <v>0</v>
      </c>
      <c r="AP313" s="8">
        <f>IF(მონაცემები!$I313&lt;&gt;"არ დაწყებულა",((AP$1&gt;მონაცემები!$I313)*OR(მონაცემები!$AF313&gt;AP$1,მონაცემები!$AF313="")*((AP$1-მონაცემები!$I313)/365)),0)</f>
        <v>0</v>
      </c>
      <c r="AQ313" s="8">
        <f>IF(მონაცემები!$I313&lt;&gt;"არ დაწყებულა",((AQ$1&gt;მონაცემები!$I313)*OR(მონაცემები!$AF313&gt;AQ$1,მონაცემები!$AF313="")*((AQ$1-მონაცემები!$I313)/365)),0)</f>
        <v>0</v>
      </c>
      <c r="AR313" s="8">
        <f>IF(მონაცემები!$I313&lt;&gt;"არ დაწყებულა",((AR$1&gt;მონაცემები!$I313)*OR(მონაცემები!$AF313&gt;AR$1,მონაცემები!$AF313="")*((AR$1-მონაცემები!$I313)/365)),0)</f>
        <v>0</v>
      </c>
      <c r="AS313" s="8">
        <f>IF(მონაცემები!$I313&lt;&gt;"არ დაწყებულა",((AS$1&gt;მონაცემები!$I313)*OR(მონაცემები!$AF313&gt;AS$1,მონაცემები!$AF313="")*((AS$1-მონაცემები!$I313)/365)),0)</f>
        <v>0</v>
      </c>
      <c r="AT313" s="8">
        <f>IF(მონაცემები!$I313&lt;&gt;"არ დაწყებულა",((AT$1&gt;მონაცემები!$I313)*OR(მონაცემები!$AF313&gt;AT$1,მონაცემები!$AF313="")*((AT$1-მონაცემები!$I313)/365)),0)</f>
        <v>0</v>
      </c>
      <c r="AU313" s="8">
        <f>IF(მონაცემები!$I313&lt;&gt;"არ დაწყებულა",((AU$1&gt;მონაცემები!$I313)*OR(მონაცემები!$AF313&gt;AU$1,მონაცემები!$AF313="")*((AU$1-მონაცემები!$I313)/365)),0)</f>
        <v>0</v>
      </c>
      <c r="AV313" s="8">
        <f>IF(მონაცემები!$I313&lt;&gt;"არ დაწყებულა",((AV$1&gt;მონაცემები!$I313)*OR(მონაცემები!$AF313&gt;AV$1,მონაცემები!$AF313="")*((AV$1-მონაცემები!$I313)/365)),0)</f>
        <v>0</v>
      </c>
      <c r="AW313" s="8">
        <f>IF(მონაცემები!$I313&lt;&gt;"არ დაწყებულა",((AW$1&gt;მონაცემები!$I313)*OR(მონაცემები!$AF313&gt;AW$1,მონაცემები!$AF313="")*((AW$1-მონაცემები!$I313)/365)),0)</f>
        <v>0</v>
      </c>
      <c r="AX313" s="8">
        <f>IF(მონაცემები!$I313&lt;&gt;"არ დაწყებულა",((AX$1&gt;მონაცემები!$I313)*OR(მონაცემები!$AF313&gt;AX$1,მონაცემები!$AF313="")*((AX$1-მონაცემები!$I313)/365)),0)</f>
        <v>0</v>
      </c>
      <c r="AY313" s="8">
        <f>IF(მონაცემები!$I313&lt;&gt;"არ დაწყებულა",((AY$1&gt;მონაცემები!$I313)*OR(მონაცემები!$AF313&gt;AY$1,მონაცემები!$AF313="")*((AY$1-მონაცემები!$I313)/365)),0)</f>
        <v>0</v>
      </c>
      <c r="AZ313" s="8">
        <f>IF(მონაცემები!$I313&lt;&gt;"არ დაწყებულა",((AZ$1&gt;მონაცემები!$I313)*OR(მონაცემები!$AF313&gt;AZ$1,მონაცემები!$AF313="")*((AZ$1-მონაცემები!$I313)/365)),0)</f>
        <v>0</v>
      </c>
      <c r="BA313" s="8">
        <f>IF(მონაცემები!$I313&lt;&gt;"არ დაწყებულა",((BA$1&gt;მონაცემები!$I313)*OR(მონაცემები!$AF313&gt;BA$1,მონაცემები!$AF313="")*((BA$1-მონაცემები!$I313)/365)),0)</f>
        <v>0</v>
      </c>
      <c r="BB313" s="8">
        <f>IF(მონაცემები!$I313&lt;&gt;"არ დაწყებულა",((BB$1&gt;მონაცემები!$I313)*OR(მონაცემები!$AF313&gt;BB$1,მონაცემები!$AF313="")*((BB$1-მონაცემები!$I313)/365)),0)</f>
        <v>0</v>
      </c>
      <c r="BC313" s="8">
        <f>IF(მონაცემები!$I313&lt;&gt;"არ დაწყებულა",((BC$1&gt;მონაცემები!$I313)*OR(მონაცემები!$AF313&gt;BC$1,მონაცემები!$AF313="")*((BC$1-მონაცემები!$I313)/365)),0)</f>
        <v>0</v>
      </c>
      <c r="BD313" s="8">
        <f>IF(მონაცემები!$I313&lt;&gt;"არ დაწყებულა",((BD$1&gt;მონაცემები!$I313)*OR(მონაცემები!$AF313&gt;BD$1,მონაცემები!$AF313="")*((BD$1-მონაცემები!$I313)/365)),0)</f>
        <v>0</v>
      </c>
    </row>
    <row r="314" spans="2:56">
      <c r="B314" s="8">
        <f>IF(მონაცემები!$I314&lt;&gt;"არ დაწყებულა",((B$1&gt;მონაცემები!$I314)*OR(მონაცემები!$AF314&gt;B$1,მონაცემები!$AF314="")*((B$1-მონაცემები!$I314)/365)),0)</f>
        <v>0</v>
      </c>
      <c r="C314" s="8">
        <f>IF(მონაცემები!$I314&lt;&gt;"არ დაწყებულა",((C$1&gt;მონაცემები!$I314)*OR(მონაცემები!$AF314&gt;C$1,მონაცემები!$AF314="")*((C$1-მონაცემები!$I314)/365)),0)</f>
        <v>0</v>
      </c>
      <c r="D314" s="8">
        <f>IF(მონაცემები!$I314&lt;&gt;"არ დაწყებულა",((D$1&gt;მონაცემები!$I314)*OR(მონაცემები!$AF314&gt;D$1,მონაცემები!$AF314="")*((D$1-მონაცემები!$I314)/365)),0)</f>
        <v>0</v>
      </c>
      <c r="E314" s="8">
        <f>IF(მონაცემები!$I314&lt;&gt;"არ დაწყებულა",((E$1&gt;მონაცემები!$I314)*OR(მონაცემები!$AF314&gt;E$1,მონაცემები!$AF314="")*((E$1-მონაცემები!$I314)/365)),0)</f>
        <v>0</v>
      </c>
      <c r="F314" s="8">
        <f>IF(მონაცემები!$I314&lt;&gt;"არ დაწყებულა",((F$1&gt;მონაცემები!$I314)*OR(მონაცემები!$AF314&gt;F$1,მონაცემები!$AF314="")*((F$1-მონაცემები!$I314)/365)),0)</f>
        <v>0</v>
      </c>
      <c r="G314" s="8">
        <f>IF(მონაცემები!$I314&lt;&gt;"არ დაწყებულა",((G$1&gt;მონაცემები!$I314)*OR(მონაცემები!$AF314&gt;G$1,მონაცემები!$AF314="")*((G$1-მონაცემები!$I314)/365)),0)</f>
        <v>0</v>
      </c>
      <c r="H314" s="8">
        <f>IF(მონაცემები!$I314&lt;&gt;"არ დაწყებულა",((H$1&gt;მონაცემები!$I314)*OR(მონაცემები!$AF314&gt;H$1,მონაცემები!$AF314="")*((H$1-მონაცემები!$I314)/365)),0)</f>
        <v>0</v>
      </c>
      <c r="I314" s="8">
        <f>IF(მონაცემები!$I314&lt;&gt;"არ დაწყებულა",((I$1&gt;მონაცემები!$I314)*OR(მონაცემები!$AF314&gt;I$1,მონაცემები!$AF314="")*((I$1-მონაცემები!$I314)/365)),0)</f>
        <v>0</v>
      </c>
      <c r="J314" s="8">
        <f>IF(მონაცემები!$I314&lt;&gt;"არ დაწყებულა",((J$1&gt;მონაცემები!$I314)*OR(მონაცემები!$AF314&gt;J$1,მონაცემები!$AF314="")*((J$1-მონაცემები!$I314)/365)),0)</f>
        <v>0</v>
      </c>
      <c r="K314" s="8">
        <f>IF(მონაცემები!$I314&lt;&gt;"არ დაწყებულა",((K$1&gt;მონაცემები!$I314)*OR(მონაცემები!$AF314&gt;K$1,მონაცემები!$AF314="")*((K$1-მონაცემები!$I314)/365)),0)</f>
        <v>0</v>
      </c>
      <c r="L314" s="8">
        <f>IF(მონაცემები!$I314&lt;&gt;"არ დაწყებულა",((L$1&gt;მონაცემები!$I314)*OR(მონაცემები!$AF314&gt;L$1,მონაცემები!$AF314="")*((L$1-მონაცემები!$I314)/365)),0)</f>
        <v>0</v>
      </c>
      <c r="M314" s="8">
        <f>IF(მონაცემები!$I314&lt;&gt;"არ დაწყებულა",((M$1&gt;მონაცემები!$I314)*OR(მონაცემები!$AF314&gt;M$1,მონაცემები!$AF314="")*((M$1-მონაცემები!$I314)/365)),0)</f>
        <v>0</v>
      </c>
      <c r="N314" s="8">
        <f>IF(მონაცემები!$I314&lt;&gt;"არ დაწყებულა",((N$1&gt;მონაცემები!$I314)*OR(მონაცემები!$AF314&gt;N$1,მონაცემები!$AF314="")*((N$1-მონაცემები!$I314)/365)),0)</f>
        <v>0</v>
      </c>
      <c r="O314" s="8">
        <f>IF(მონაცემები!$I314&lt;&gt;"არ დაწყებულა",((O$1&gt;მონაცემები!$I314)*OR(მონაცემები!$AF314&gt;O$1,მონაცემები!$AF314="")*((O$1-მონაცემები!$I314)/365)),0)</f>
        <v>0</v>
      </c>
      <c r="P314" s="8">
        <f>IF(მონაცემები!$I314&lt;&gt;"არ დაწყებულა",((P$1&gt;მონაცემები!$I314)*OR(მონაცემები!$AF314&gt;P$1,მონაცემები!$AF314="")*((P$1-მონაცემები!$I314)/365)),0)</f>
        <v>0</v>
      </c>
      <c r="Q314" s="8">
        <f>IF(მონაცემები!$I314&lt;&gt;"არ დაწყებულა",((Q$1&gt;მონაცემები!$I314)*OR(მონაცემები!$AF314&gt;Q$1,მონაცემები!$AF314="")*((Q$1-მონაცემები!$I314)/365)),0)</f>
        <v>0</v>
      </c>
      <c r="R314" s="8">
        <f>IF(მონაცემები!$I314&lt;&gt;"არ დაწყებულა",((R$1&gt;მონაცემები!$I314)*OR(მონაცემები!$AF314&gt;R$1,მონაცემები!$AF314="")*((R$1-მონაცემები!$I314)/365)),0)</f>
        <v>0</v>
      </c>
      <c r="S314" s="8">
        <f>IF(მონაცემები!$I314&lt;&gt;"არ დაწყებულა",((S$1&gt;მონაცემები!$I314)*OR(მონაცემები!$AF314&gt;S$1,მონაცემები!$AF314="")*((S$1-მონაცემები!$I314)/365)),0)</f>
        <v>0</v>
      </c>
      <c r="T314" s="8">
        <f>IF(მონაცემები!$I314&lt;&gt;"არ დაწყებულა",((T$1&gt;მონაცემები!$I314)*OR(მონაცემები!$AF314&gt;T$1,მონაცემები!$AF314="")*((T$1-მონაცემები!$I314)/365)),0)</f>
        <v>0</v>
      </c>
      <c r="U314" s="8">
        <f>IF(მონაცემები!$I314&lt;&gt;"არ დაწყებულა",((U$1&gt;მონაცემები!$I314)*OR(მონაცემები!$AF314&gt;U$1,მონაცემები!$AF314="")*((U$1-მონაცემები!$I314)/365)),0)</f>
        <v>0</v>
      </c>
      <c r="V314" s="8">
        <f>IF(მონაცემები!$I314&lt;&gt;"არ დაწყებულა",((V$1&gt;მონაცემები!$I314)*OR(მონაცემები!$AF314&gt;V$1,მონაცემები!$AF314="")*((V$1-მონაცემები!$I314)/365)),0)</f>
        <v>0</v>
      </c>
      <c r="W314" s="8">
        <f>IF(მონაცემები!$I314&lt;&gt;"არ დაწყებულა",((W$1&gt;მონაცემები!$I314)*OR(მონაცემები!$AF314&gt;W$1,მონაცემები!$AF314="")*((W$1-მონაცემები!$I314)/365)),0)</f>
        <v>0</v>
      </c>
      <c r="X314" s="8">
        <f>IF(მონაცემები!$I314&lt;&gt;"არ დაწყებულა",((X$1&gt;მონაცემები!$I314)*OR(მონაცემები!$AF314&gt;X$1,მონაცემები!$AF314="")*((X$1-მონაცემები!$I314)/365)),0)</f>
        <v>0</v>
      </c>
      <c r="Y314" s="8">
        <f>IF(მონაცემები!$I314&lt;&gt;"არ დაწყებულა",((Y$1&gt;მონაცემები!$I314)*OR(მონაცემები!$AF314&gt;Y$1,მონაცემები!$AF314="")*((Y$1-მონაცემები!$I314)/365)),0)</f>
        <v>0</v>
      </c>
      <c r="Z314" s="8">
        <f>IF(მონაცემები!$I314&lt;&gt;"არ დაწყებულა",((Z$1&gt;მონაცემები!$I314)*OR(მონაცემები!$AF314&gt;Z$1,მონაცემები!$AF314="")*((Z$1-მონაცემები!$I314)/365)),0)</f>
        <v>0</v>
      </c>
      <c r="AA314" s="8">
        <f>IF(მონაცემები!$I314&lt;&gt;"არ დაწყებულა",((AA$1&gt;მონაცემები!$I314)*OR(მონაცემები!$AF314&gt;AA$1,მონაცემები!$AF314="")*((AA$1-მონაცემები!$I314)/365)),0)</f>
        <v>0</v>
      </c>
      <c r="AB314" s="8">
        <f>IF(მონაცემები!$I314&lt;&gt;"არ დაწყებულა",((AB$1&gt;მონაცემები!$I314)*OR(მონაცემები!$AF314&gt;AB$1,მონაცემები!$AF314="")*((AB$1-მონაცემები!$I314)/365)),0)</f>
        <v>0</v>
      </c>
      <c r="AC314" s="8">
        <f>IF(მონაცემები!$I314&lt;&gt;"არ დაწყებულა",((AC$1&gt;მონაცემები!$I314)*OR(მონაცემები!$AF314&gt;AC$1,მონაცემები!$AF314="")*((AC$1-მონაცემები!$I314)/365)),0)</f>
        <v>0</v>
      </c>
      <c r="AD314" s="8">
        <f>IF(მონაცემები!$I314&lt;&gt;"არ დაწყებულა",((AD$1&gt;მონაცემები!$I314)*OR(მონაცემები!$AF314&gt;AD$1,მონაცემები!$AF314="")*((AD$1-მონაცემები!$I314)/365)),0)</f>
        <v>0</v>
      </c>
      <c r="AE314" s="8">
        <f>IF(მონაცემები!$I314&lt;&gt;"არ დაწყებულა",((AE$1&gt;მონაცემები!$I314)*OR(მონაცემები!$AF314&gt;AE$1,მონაცემები!$AF314="")*((AE$1-მონაცემები!$I314)/365)),0)</f>
        <v>0</v>
      </c>
      <c r="AF314" s="8">
        <f>IF(მონაცემები!$I314&lt;&gt;"არ დაწყებულა",((AF$1&gt;მონაცემები!$I314)*OR(მონაცემები!$AF314&gt;AF$1,მონაცემები!$AF314="")*((AF$1-მონაცემები!$I314)/365)),0)</f>
        <v>0</v>
      </c>
      <c r="AG314" s="8">
        <f>IF(მონაცემები!$I314&lt;&gt;"არ დაწყებულა",((AG$1&gt;მონაცემები!$I314)*OR(მონაცემები!$AF314&gt;AG$1,მონაცემები!$AF314="")*((AG$1-მონაცემები!$I314)/365)),0)</f>
        <v>0</v>
      </c>
      <c r="AH314" s="8">
        <f>IF(მონაცემები!$I314&lt;&gt;"არ დაწყებულა",((AH$1&gt;მონაცემები!$I314)*OR(მონაცემები!$AF314&gt;AH$1,მონაცემები!$AF314="")*((AH$1-მონაცემები!$I314)/365)),0)</f>
        <v>0</v>
      </c>
      <c r="AI314" s="8">
        <f>IF(მონაცემები!$I314&lt;&gt;"არ დაწყებულა",((AI$1&gt;მონაცემები!$I314)*OR(მონაცემები!$AF314&gt;AI$1,მონაცემები!$AF314="")*((AI$1-მონაცემები!$I314)/365)),0)</f>
        <v>0</v>
      </c>
      <c r="AJ314" s="8">
        <f>IF(მონაცემები!$I314&lt;&gt;"არ დაწყებულა",((AJ$1&gt;მონაცემები!$I314)*OR(მონაცემები!$AF314&gt;AJ$1,მონაცემები!$AF314="")*((AJ$1-მონაცემები!$I314)/365)),0)</f>
        <v>0</v>
      </c>
      <c r="AK314" s="8">
        <f>IF(მონაცემები!$I314&lt;&gt;"არ დაწყებულა",((AK$1&gt;მონაცემები!$I314)*OR(მონაცემები!$AF314&gt;AK$1,მონაცემები!$AF314="")*((AK$1-მონაცემები!$I314)/365)),0)</f>
        <v>0</v>
      </c>
      <c r="AL314" s="8">
        <f>IF(მონაცემები!$I314&lt;&gt;"არ დაწყებულა",((AL$1&gt;მონაცემები!$I314)*OR(მონაცემები!$AF314&gt;AL$1,მონაცემები!$AF314="")*((AL$1-მონაცემები!$I314)/365)),0)</f>
        <v>0</v>
      </c>
      <c r="AM314" s="8">
        <f>IF(მონაცემები!$I314&lt;&gt;"არ დაწყებულა",((AM$1&gt;მონაცემები!$I314)*OR(მონაცემები!$AF314&gt;AM$1,მონაცემები!$AF314="")*((AM$1-მონაცემები!$I314)/365)),0)</f>
        <v>0</v>
      </c>
      <c r="AN314" s="8">
        <f>IF(მონაცემები!$I314&lt;&gt;"არ დაწყებულა",((AN$1&gt;მონაცემები!$I314)*OR(მონაცემები!$AF314&gt;AN$1,მონაცემები!$AF314="")*((AN$1-მონაცემები!$I314)/365)),0)</f>
        <v>0</v>
      </c>
      <c r="AO314" s="8">
        <f>IF(მონაცემები!$I314&lt;&gt;"არ დაწყებულა",((AO$1&gt;მონაცემები!$I314)*OR(მონაცემები!$AF314&gt;AO$1,მონაცემები!$AF314="")*((AO$1-მონაცემები!$I314)/365)),0)</f>
        <v>0</v>
      </c>
      <c r="AP314" s="8">
        <f>IF(მონაცემები!$I314&lt;&gt;"არ დაწყებულა",((AP$1&gt;მონაცემები!$I314)*OR(მონაცემები!$AF314&gt;AP$1,მონაცემები!$AF314="")*((AP$1-მონაცემები!$I314)/365)),0)</f>
        <v>0</v>
      </c>
      <c r="AQ314" s="8">
        <f>IF(მონაცემები!$I314&lt;&gt;"არ დაწყებულა",((AQ$1&gt;მონაცემები!$I314)*OR(მონაცემები!$AF314&gt;AQ$1,მონაცემები!$AF314="")*((AQ$1-მონაცემები!$I314)/365)),0)</f>
        <v>0</v>
      </c>
      <c r="AR314" s="8">
        <f>IF(მონაცემები!$I314&lt;&gt;"არ დაწყებულა",((AR$1&gt;მონაცემები!$I314)*OR(მონაცემები!$AF314&gt;AR$1,მონაცემები!$AF314="")*((AR$1-მონაცემები!$I314)/365)),0)</f>
        <v>0</v>
      </c>
      <c r="AS314" s="8">
        <f>IF(მონაცემები!$I314&lt;&gt;"არ დაწყებულა",((AS$1&gt;მონაცემები!$I314)*OR(მონაცემები!$AF314&gt;AS$1,მონაცემები!$AF314="")*((AS$1-მონაცემები!$I314)/365)),0)</f>
        <v>0</v>
      </c>
      <c r="AT314" s="8">
        <f>IF(მონაცემები!$I314&lt;&gt;"არ დაწყებულა",((AT$1&gt;მონაცემები!$I314)*OR(მონაცემები!$AF314&gt;AT$1,მონაცემები!$AF314="")*((AT$1-მონაცემები!$I314)/365)),0)</f>
        <v>0</v>
      </c>
      <c r="AU314" s="8">
        <f>IF(მონაცემები!$I314&lt;&gt;"არ დაწყებულა",((AU$1&gt;მონაცემები!$I314)*OR(მონაცემები!$AF314&gt;AU$1,მონაცემები!$AF314="")*((AU$1-მონაცემები!$I314)/365)),0)</f>
        <v>0</v>
      </c>
      <c r="AV314" s="8">
        <f>IF(მონაცემები!$I314&lt;&gt;"არ დაწყებულა",((AV$1&gt;მონაცემები!$I314)*OR(მონაცემები!$AF314&gt;AV$1,მონაცემები!$AF314="")*((AV$1-მონაცემები!$I314)/365)),0)</f>
        <v>0</v>
      </c>
      <c r="AW314" s="8">
        <f>IF(მონაცემები!$I314&lt;&gt;"არ დაწყებულა",((AW$1&gt;მონაცემები!$I314)*OR(მონაცემები!$AF314&gt;AW$1,მონაცემები!$AF314="")*((AW$1-მონაცემები!$I314)/365)),0)</f>
        <v>0</v>
      </c>
      <c r="AX314" s="8">
        <f>IF(მონაცემები!$I314&lt;&gt;"არ დაწყებულა",((AX$1&gt;მონაცემები!$I314)*OR(მონაცემები!$AF314&gt;AX$1,მონაცემები!$AF314="")*((AX$1-მონაცემები!$I314)/365)),0)</f>
        <v>0</v>
      </c>
      <c r="AY314" s="8">
        <f>IF(მონაცემები!$I314&lt;&gt;"არ დაწყებულა",((AY$1&gt;მონაცემები!$I314)*OR(მონაცემები!$AF314&gt;AY$1,მონაცემები!$AF314="")*((AY$1-მონაცემები!$I314)/365)),0)</f>
        <v>0</v>
      </c>
      <c r="AZ314" s="8">
        <f>IF(მონაცემები!$I314&lt;&gt;"არ დაწყებულა",((AZ$1&gt;მონაცემები!$I314)*OR(მონაცემები!$AF314&gt;AZ$1,მონაცემები!$AF314="")*((AZ$1-მონაცემები!$I314)/365)),0)</f>
        <v>0</v>
      </c>
      <c r="BA314" s="8">
        <f>IF(მონაცემები!$I314&lt;&gt;"არ დაწყებულა",((BA$1&gt;მონაცემები!$I314)*OR(მონაცემები!$AF314&gt;BA$1,მონაცემები!$AF314="")*((BA$1-მონაცემები!$I314)/365)),0)</f>
        <v>0</v>
      </c>
      <c r="BB314" s="8">
        <f>IF(მონაცემები!$I314&lt;&gt;"არ დაწყებულა",((BB$1&gt;მონაცემები!$I314)*OR(მონაცემები!$AF314&gt;BB$1,მონაცემები!$AF314="")*((BB$1-მონაცემები!$I314)/365)),0)</f>
        <v>0</v>
      </c>
      <c r="BC314" s="8">
        <f>IF(მონაცემები!$I314&lt;&gt;"არ დაწყებულა",((BC$1&gt;მონაცემები!$I314)*OR(მონაცემები!$AF314&gt;BC$1,მონაცემები!$AF314="")*((BC$1-მონაცემები!$I314)/365)),0)</f>
        <v>0</v>
      </c>
      <c r="BD314" s="8">
        <f>IF(მონაცემები!$I314&lt;&gt;"არ დაწყებულა",((BD$1&gt;მონაცემები!$I314)*OR(მონაცემები!$AF314&gt;BD$1,მონაცემები!$AF314="")*((BD$1-მონაცემები!$I314)/365)),0)</f>
        <v>0</v>
      </c>
    </row>
    <row r="315" spans="2:56">
      <c r="B315" s="8">
        <f>IF(მონაცემები!$I315&lt;&gt;"არ დაწყებულა",((B$1&gt;მონაცემები!$I315)*OR(მონაცემები!$AF315&gt;B$1,მონაცემები!$AF315="")*((B$1-მონაცემები!$I315)/365)),0)</f>
        <v>0</v>
      </c>
      <c r="C315" s="8">
        <f>IF(მონაცემები!$I315&lt;&gt;"არ დაწყებულა",((C$1&gt;მონაცემები!$I315)*OR(მონაცემები!$AF315&gt;C$1,მონაცემები!$AF315="")*((C$1-მონაცემები!$I315)/365)),0)</f>
        <v>0</v>
      </c>
      <c r="D315" s="8">
        <f>IF(მონაცემები!$I315&lt;&gt;"არ დაწყებულა",((D$1&gt;მონაცემები!$I315)*OR(მონაცემები!$AF315&gt;D$1,მონაცემები!$AF315="")*((D$1-მონაცემები!$I315)/365)),0)</f>
        <v>0</v>
      </c>
      <c r="E315" s="8">
        <f>IF(მონაცემები!$I315&lt;&gt;"არ დაწყებულა",((E$1&gt;მონაცემები!$I315)*OR(მონაცემები!$AF315&gt;E$1,მონაცემები!$AF315="")*((E$1-მონაცემები!$I315)/365)),0)</f>
        <v>0</v>
      </c>
      <c r="F315" s="8">
        <f>IF(მონაცემები!$I315&lt;&gt;"არ დაწყებულა",((F$1&gt;მონაცემები!$I315)*OR(მონაცემები!$AF315&gt;F$1,მონაცემები!$AF315="")*((F$1-მონაცემები!$I315)/365)),0)</f>
        <v>0</v>
      </c>
      <c r="G315" s="8">
        <f>IF(მონაცემები!$I315&lt;&gt;"არ დაწყებულა",((G$1&gt;მონაცემები!$I315)*OR(მონაცემები!$AF315&gt;G$1,მონაცემები!$AF315="")*((G$1-მონაცემები!$I315)/365)),0)</f>
        <v>0</v>
      </c>
      <c r="H315" s="8">
        <f>IF(მონაცემები!$I315&lt;&gt;"არ დაწყებულა",((H$1&gt;მონაცემები!$I315)*OR(მონაცემები!$AF315&gt;H$1,მონაცემები!$AF315="")*((H$1-მონაცემები!$I315)/365)),0)</f>
        <v>0</v>
      </c>
      <c r="I315" s="8">
        <f>IF(მონაცემები!$I315&lt;&gt;"არ დაწყებულა",((I$1&gt;მონაცემები!$I315)*OR(მონაცემები!$AF315&gt;I$1,მონაცემები!$AF315="")*((I$1-მონაცემები!$I315)/365)),0)</f>
        <v>0</v>
      </c>
      <c r="J315" s="8">
        <f>IF(მონაცემები!$I315&lt;&gt;"არ დაწყებულა",((J$1&gt;მონაცემები!$I315)*OR(მონაცემები!$AF315&gt;J$1,მონაცემები!$AF315="")*((J$1-მონაცემები!$I315)/365)),0)</f>
        <v>0</v>
      </c>
      <c r="K315" s="8">
        <f>IF(მონაცემები!$I315&lt;&gt;"არ დაწყებულა",((K$1&gt;მონაცემები!$I315)*OR(მონაცემები!$AF315&gt;K$1,მონაცემები!$AF315="")*((K$1-მონაცემები!$I315)/365)),0)</f>
        <v>0</v>
      </c>
      <c r="L315" s="8">
        <f>IF(მონაცემები!$I315&lt;&gt;"არ დაწყებულა",((L$1&gt;მონაცემები!$I315)*OR(მონაცემები!$AF315&gt;L$1,მონაცემები!$AF315="")*((L$1-მონაცემები!$I315)/365)),0)</f>
        <v>0</v>
      </c>
      <c r="M315" s="8">
        <f>IF(მონაცემები!$I315&lt;&gt;"არ დაწყებულა",((M$1&gt;მონაცემები!$I315)*OR(მონაცემები!$AF315&gt;M$1,მონაცემები!$AF315="")*((M$1-მონაცემები!$I315)/365)),0)</f>
        <v>0</v>
      </c>
      <c r="N315" s="8">
        <f>IF(მონაცემები!$I315&lt;&gt;"არ დაწყებულა",((N$1&gt;მონაცემები!$I315)*OR(მონაცემები!$AF315&gt;N$1,მონაცემები!$AF315="")*((N$1-მონაცემები!$I315)/365)),0)</f>
        <v>0</v>
      </c>
      <c r="O315" s="8">
        <f>IF(მონაცემები!$I315&lt;&gt;"არ დაწყებულა",((O$1&gt;მონაცემები!$I315)*OR(მონაცემები!$AF315&gt;O$1,მონაცემები!$AF315="")*((O$1-მონაცემები!$I315)/365)),0)</f>
        <v>0</v>
      </c>
      <c r="P315" s="8">
        <f>IF(მონაცემები!$I315&lt;&gt;"არ დაწყებულა",((P$1&gt;მონაცემები!$I315)*OR(მონაცემები!$AF315&gt;P$1,მონაცემები!$AF315="")*((P$1-მონაცემები!$I315)/365)),0)</f>
        <v>0</v>
      </c>
      <c r="Q315" s="8">
        <f>IF(მონაცემები!$I315&lt;&gt;"არ დაწყებულა",((Q$1&gt;მონაცემები!$I315)*OR(მონაცემები!$AF315&gt;Q$1,მონაცემები!$AF315="")*((Q$1-მონაცემები!$I315)/365)),0)</f>
        <v>0</v>
      </c>
      <c r="R315" s="8">
        <f>IF(მონაცემები!$I315&lt;&gt;"არ დაწყებულა",((R$1&gt;მონაცემები!$I315)*OR(მონაცემები!$AF315&gt;R$1,მონაცემები!$AF315="")*((R$1-მონაცემები!$I315)/365)),0)</f>
        <v>0</v>
      </c>
      <c r="S315" s="8">
        <f>IF(მონაცემები!$I315&lt;&gt;"არ დაწყებულა",((S$1&gt;მონაცემები!$I315)*OR(მონაცემები!$AF315&gt;S$1,მონაცემები!$AF315="")*((S$1-მონაცემები!$I315)/365)),0)</f>
        <v>0</v>
      </c>
      <c r="T315" s="8">
        <f>IF(მონაცემები!$I315&lt;&gt;"არ დაწყებულა",((T$1&gt;მონაცემები!$I315)*OR(მონაცემები!$AF315&gt;T$1,მონაცემები!$AF315="")*((T$1-მონაცემები!$I315)/365)),0)</f>
        <v>0</v>
      </c>
      <c r="U315" s="8">
        <f>IF(მონაცემები!$I315&lt;&gt;"არ დაწყებულა",((U$1&gt;მონაცემები!$I315)*OR(მონაცემები!$AF315&gt;U$1,მონაცემები!$AF315="")*((U$1-მონაცემები!$I315)/365)),0)</f>
        <v>0</v>
      </c>
      <c r="V315" s="8">
        <f>IF(მონაცემები!$I315&lt;&gt;"არ დაწყებულა",((V$1&gt;მონაცემები!$I315)*OR(მონაცემები!$AF315&gt;V$1,მონაცემები!$AF315="")*((V$1-მონაცემები!$I315)/365)),0)</f>
        <v>0</v>
      </c>
      <c r="W315" s="8">
        <f>IF(მონაცემები!$I315&lt;&gt;"არ დაწყებულა",((W$1&gt;მონაცემები!$I315)*OR(მონაცემები!$AF315&gt;W$1,მონაცემები!$AF315="")*((W$1-მონაცემები!$I315)/365)),0)</f>
        <v>0</v>
      </c>
      <c r="X315" s="8">
        <f>IF(მონაცემები!$I315&lt;&gt;"არ დაწყებულა",((X$1&gt;მონაცემები!$I315)*OR(მონაცემები!$AF315&gt;X$1,მონაცემები!$AF315="")*((X$1-მონაცემები!$I315)/365)),0)</f>
        <v>0</v>
      </c>
      <c r="Y315" s="8">
        <f>IF(მონაცემები!$I315&lt;&gt;"არ დაწყებულა",((Y$1&gt;მონაცემები!$I315)*OR(მონაცემები!$AF315&gt;Y$1,მონაცემები!$AF315="")*((Y$1-მონაცემები!$I315)/365)),0)</f>
        <v>0</v>
      </c>
      <c r="Z315" s="8">
        <f>IF(მონაცემები!$I315&lt;&gt;"არ დაწყებულა",((Z$1&gt;მონაცემები!$I315)*OR(მონაცემები!$AF315&gt;Z$1,მონაცემები!$AF315="")*((Z$1-მონაცემები!$I315)/365)),0)</f>
        <v>0</v>
      </c>
      <c r="AA315" s="8">
        <f>IF(მონაცემები!$I315&lt;&gt;"არ დაწყებულა",((AA$1&gt;მონაცემები!$I315)*OR(მონაცემები!$AF315&gt;AA$1,მონაცემები!$AF315="")*((AA$1-მონაცემები!$I315)/365)),0)</f>
        <v>0</v>
      </c>
      <c r="AB315" s="8">
        <f>IF(მონაცემები!$I315&lt;&gt;"არ დაწყებულა",((AB$1&gt;მონაცემები!$I315)*OR(მონაცემები!$AF315&gt;AB$1,მონაცემები!$AF315="")*((AB$1-მონაცემები!$I315)/365)),0)</f>
        <v>0</v>
      </c>
      <c r="AC315" s="8">
        <f>IF(მონაცემები!$I315&lt;&gt;"არ დაწყებულა",((AC$1&gt;მონაცემები!$I315)*OR(მონაცემები!$AF315&gt;AC$1,მონაცემები!$AF315="")*((AC$1-მონაცემები!$I315)/365)),0)</f>
        <v>0</v>
      </c>
      <c r="AD315" s="8">
        <f>IF(მონაცემები!$I315&lt;&gt;"არ დაწყებულა",((AD$1&gt;მონაცემები!$I315)*OR(მონაცემები!$AF315&gt;AD$1,მონაცემები!$AF315="")*((AD$1-მონაცემები!$I315)/365)),0)</f>
        <v>0</v>
      </c>
      <c r="AE315" s="8">
        <f>IF(მონაცემები!$I315&lt;&gt;"არ დაწყებულა",((AE$1&gt;მონაცემები!$I315)*OR(მონაცემები!$AF315&gt;AE$1,მონაცემები!$AF315="")*((AE$1-მონაცემები!$I315)/365)),0)</f>
        <v>0</v>
      </c>
      <c r="AF315" s="8">
        <f>IF(მონაცემები!$I315&lt;&gt;"არ დაწყებულა",((AF$1&gt;მონაცემები!$I315)*OR(მონაცემები!$AF315&gt;AF$1,მონაცემები!$AF315="")*((AF$1-მონაცემები!$I315)/365)),0)</f>
        <v>0</v>
      </c>
      <c r="AG315" s="8">
        <f>IF(მონაცემები!$I315&lt;&gt;"არ დაწყებულა",((AG$1&gt;მონაცემები!$I315)*OR(მონაცემები!$AF315&gt;AG$1,მონაცემები!$AF315="")*((AG$1-მონაცემები!$I315)/365)),0)</f>
        <v>0</v>
      </c>
      <c r="AH315" s="8">
        <f>IF(მონაცემები!$I315&lt;&gt;"არ დაწყებულა",((AH$1&gt;მონაცემები!$I315)*OR(მონაცემები!$AF315&gt;AH$1,მონაცემები!$AF315="")*((AH$1-მონაცემები!$I315)/365)),0)</f>
        <v>0</v>
      </c>
      <c r="AI315" s="8">
        <f>IF(მონაცემები!$I315&lt;&gt;"არ დაწყებულა",((AI$1&gt;მონაცემები!$I315)*OR(მონაცემები!$AF315&gt;AI$1,მონაცემები!$AF315="")*((AI$1-მონაცემები!$I315)/365)),0)</f>
        <v>0</v>
      </c>
      <c r="AJ315" s="8">
        <f>IF(მონაცემები!$I315&lt;&gt;"არ დაწყებულა",((AJ$1&gt;მონაცემები!$I315)*OR(მონაცემები!$AF315&gt;AJ$1,მონაცემები!$AF315="")*((AJ$1-მონაცემები!$I315)/365)),0)</f>
        <v>0</v>
      </c>
      <c r="AK315" s="8">
        <f>IF(მონაცემები!$I315&lt;&gt;"არ დაწყებულა",((AK$1&gt;მონაცემები!$I315)*OR(მონაცემები!$AF315&gt;AK$1,მონაცემები!$AF315="")*((AK$1-მონაცემები!$I315)/365)),0)</f>
        <v>0</v>
      </c>
      <c r="AL315" s="8">
        <f>IF(მონაცემები!$I315&lt;&gt;"არ დაწყებულა",((AL$1&gt;მონაცემები!$I315)*OR(მონაცემები!$AF315&gt;AL$1,მონაცემები!$AF315="")*((AL$1-მონაცემები!$I315)/365)),0)</f>
        <v>0</v>
      </c>
      <c r="AM315" s="8">
        <f>IF(მონაცემები!$I315&lt;&gt;"არ დაწყებულა",((AM$1&gt;მონაცემები!$I315)*OR(მონაცემები!$AF315&gt;AM$1,მონაცემები!$AF315="")*((AM$1-მონაცემები!$I315)/365)),0)</f>
        <v>0</v>
      </c>
      <c r="AN315" s="8">
        <f>IF(მონაცემები!$I315&lt;&gt;"არ დაწყებულა",((AN$1&gt;მონაცემები!$I315)*OR(მონაცემები!$AF315&gt;AN$1,მონაცემები!$AF315="")*((AN$1-მონაცემები!$I315)/365)),0)</f>
        <v>0</v>
      </c>
      <c r="AO315" s="8">
        <f>IF(მონაცემები!$I315&lt;&gt;"არ დაწყებულა",((AO$1&gt;მონაცემები!$I315)*OR(მონაცემები!$AF315&gt;AO$1,მონაცემები!$AF315="")*((AO$1-მონაცემები!$I315)/365)),0)</f>
        <v>0</v>
      </c>
      <c r="AP315" s="8">
        <f>IF(მონაცემები!$I315&lt;&gt;"არ დაწყებულა",((AP$1&gt;მონაცემები!$I315)*OR(მონაცემები!$AF315&gt;AP$1,მონაცემები!$AF315="")*((AP$1-მონაცემები!$I315)/365)),0)</f>
        <v>0</v>
      </c>
      <c r="AQ315" s="8">
        <f>IF(მონაცემები!$I315&lt;&gt;"არ დაწყებულა",((AQ$1&gt;მონაცემები!$I315)*OR(მონაცემები!$AF315&gt;AQ$1,მონაცემები!$AF315="")*((AQ$1-მონაცემები!$I315)/365)),0)</f>
        <v>0</v>
      </c>
      <c r="AR315" s="8">
        <f>IF(მონაცემები!$I315&lt;&gt;"არ დაწყებულა",((AR$1&gt;მონაცემები!$I315)*OR(მონაცემები!$AF315&gt;AR$1,მონაცემები!$AF315="")*((AR$1-მონაცემები!$I315)/365)),0)</f>
        <v>0</v>
      </c>
      <c r="AS315" s="8">
        <f>IF(მონაცემები!$I315&lt;&gt;"არ დაწყებულა",((AS$1&gt;მონაცემები!$I315)*OR(მონაცემები!$AF315&gt;AS$1,მონაცემები!$AF315="")*((AS$1-მონაცემები!$I315)/365)),0)</f>
        <v>0</v>
      </c>
      <c r="AT315" s="8">
        <f>IF(მონაცემები!$I315&lt;&gt;"არ დაწყებულა",((AT$1&gt;მონაცემები!$I315)*OR(მონაცემები!$AF315&gt;AT$1,მონაცემები!$AF315="")*((AT$1-მონაცემები!$I315)/365)),0)</f>
        <v>0</v>
      </c>
      <c r="AU315" s="8">
        <f>IF(მონაცემები!$I315&lt;&gt;"არ დაწყებულა",((AU$1&gt;მონაცემები!$I315)*OR(მონაცემები!$AF315&gt;AU$1,მონაცემები!$AF315="")*((AU$1-მონაცემები!$I315)/365)),0)</f>
        <v>0</v>
      </c>
      <c r="AV315" s="8">
        <f>IF(მონაცემები!$I315&lt;&gt;"არ დაწყებულა",((AV$1&gt;მონაცემები!$I315)*OR(მონაცემები!$AF315&gt;AV$1,მონაცემები!$AF315="")*((AV$1-მონაცემები!$I315)/365)),0)</f>
        <v>0</v>
      </c>
      <c r="AW315" s="8">
        <f>IF(მონაცემები!$I315&lt;&gt;"არ დაწყებულა",((AW$1&gt;მონაცემები!$I315)*OR(მონაცემები!$AF315&gt;AW$1,მონაცემები!$AF315="")*((AW$1-მონაცემები!$I315)/365)),0)</f>
        <v>0</v>
      </c>
      <c r="AX315" s="8">
        <f>IF(მონაცემები!$I315&lt;&gt;"არ დაწყებულა",((AX$1&gt;მონაცემები!$I315)*OR(მონაცემები!$AF315&gt;AX$1,მონაცემები!$AF315="")*((AX$1-მონაცემები!$I315)/365)),0)</f>
        <v>0</v>
      </c>
      <c r="AY315" s="8">
        <f>IF(მონაცემები!$I315&lt;&gt;"არ დაწყებულა",((AY$1&gt;მონაცემები!$I315)*OR(მონაცემები!$AF315&gt;AY$1,მონაცემები!$AF315="")*((AY$1-მონაცემები!$I315)/365)),0)</f>
        <v>0</v>
      </c>
      <c r="AZ315" s="8">
        <f>IF(მონაცემები!$I315&lt;&gt;"არ დაწყებულა",((AZ$1&gt;მონაცემები!$I315)*OR(მონაცემები!$AF315&gt;AZ$1,მონაცემები!$AF315="")*((AZ$1-მონაცემები!$I315)/365)),0)</f>
        <v>0</v>
      </c>
      <c r="BA315" s="8">
        <f>IF(მონაცემები!$I315&lt;&gt;"არ დაწყებულა",((BA$1&gt;მონაცემები!$I315)*OR(მონაცემები!$AF315&gt;BA$1,მონაცემები!$AF315="")*((BA$1-მონაცემები!$I315)/365)),0)</f>
        <v>0</v>
      </c>
      <c r="BB315" s="8">
        <f>IF(მონაცემები!$I315&lt;&gt;"არ დაწყებულა",((BB$1&gt;მონაცემები!$I315)*OR(მონაცემები!$AF315&gt;BB$1,მონაცემები!$AF315="")*((BB$1-მონაცემები!$I315)/365)),0)</f>
        <v>0</v>
      </c>
      <c r="BC315" s="8">
        <f>IF(მონაცემები!$I315&lt;&gt;"არ დაწყებულა",((BC$1&gt;მონაცემები!$I315)*OR(მონაცემები!$AF315&gt;BC$1,მონაცემები!$AF315="")*((BC$1-მონაცემები!$I315)/365)),0)</f>
        <v>0</v>
      </c>
      <c r="BD315" s="8">
        <f>IF(მონაცემები!$I315&lt;&gt;"არ დაწყებულა",((BD$1&gt;მონაცემები!$I315)*OR(მონაცემები!$AF315&gt;BD$1,მონაცემები!$AF315="")*((BD$1-მონაცემები!$I315)/365)),0)</f>
        <v>0</v>
      </c>
    </row>
    <row r="316" spans="2:56">
      <c r="B316" s="8">
        <f>IF(მონაცემები!$I316&lt;&gt;"არ დაწყებულა",((B$1&gt;მონაცემები!$I316)*OR(მონაცემები!$AF316&gt;B$1,მონაცემები!$AF316="")*((B$1-მონაცემები!$I316)/365)),0)</f>
        <v>4.6630136986301371</v>
      </c>
      <c r="C316" s="8">
        <f>IF(მონაცემები!$I316&lt;&gt;"არ დაწყებულა",((C$1&gt;მონაცემები!$I316)*OR(მონაცემები!$AF316&gt;C$1,მონაცემები!$AF316="")*((C$1-მონაცემები!$I316)/365)),0)</f>
        <v>4.7479452054794518</v>
      </c>
      <c r="D316" s="8">
        <f>IF(მონაცემები!$I316&lt;&gt;"არ დაწყებულა",((D$1&gt;მონაცემები!$I316)*OR(მონაცემები!$AF316&gt;D$1,მონაცემები!$AF316="")*((D$1-მონაცემები!$I316)/365)),0)</f>
        <v>4.8246575342465752</v>
      </c>
      <c r="E316" s="8">
        <f>IF(მონაცემები!$I316&lt;&gt;"არ დაწყებულა",((E$1&gt;მონაცემები!$I316)*OR(მონაცემები!$AF316&gt;E$1,მონაცემები!$AF316="")*((E$1-მონაცემები!$I316)/365)),0)</f>
        <v>4.9095890410958907</v>
      </c>
      <c r="F316" s="8">
        <f>IF(მონაცემები!$I316&lt;&gt;"არ დაწყებულა",((F$1&gt;მონაცემები!$I316)*OR(მონაცემები!$AF316&gt;F$1,მონაცემები!$AF316="")*((F$1-მონაცემები!$I316)/365)),0)</f>
        <v>4.9917808219178079</v>
      </c>
      <c r="G316" s="8">
        <f>IF(მონაცემები!$I316&lt;&gt;"არ დაწყებულა",((G$1&gt;მონაცემები!$I316)*OR(მონაცემები!$AF316&gt;G$1,მონაცემები!$AF316="")*((G$1-მონაცემები!$I316)/365)),0)</f>
        <v>5.0767123287671234</v>
      </c>
      <c r="H316" s="8">
        <f>IF(მონაცემები!$I316&lt;&gt;"არ დაწყებულა",((H$1&gt;მონაცემები!$I316)*OR(მონაცემები!$AF316&gt;H$1,მონაცემები!$AF316="")*((H$1-მონაცემები!$I316)/365)),0)</f>
        <v>5.1589041095890407</v>
      </c>
      <c r="I316" s="8">
        <f>IF(მონაცემები!$I316&lt;&gt;"არ დაწყებულა",((I$1&gt;მონაცემები!$I316)*OR(მონაცემები!$AF316&gt;I$1,მონაცემები!$AF316="")*((I$1-მონაცემები!$I316)/365)),0)</f>
        <v>5.2438356164383562</v>
      </c>
      <c r="J316" s="8">
        <f>IF(მონაცემები!$I316&lt;&gt;"არ დაწყებულა",((J$1&gt;მონაცემები!$I316)*OR(მონაცემები!$AF316&gt;J$1,მონაცემები!$AF316="")*((J$1-მონაცემები!$I316)/365)),0)</f>
        <v>5.3287671232876717</v>
      </c>
      <c r="K316" s="8">
        <f>IF(მონაცემები!$I316&lt;&gt;"არ დაწყებულა",((K$1&gt;მონაცემები!$I316)*OR(მონაცემები!$AF316&gt;K$1,მონაცემები!$AF316="")*((K$1-მონაცემები!$I316)/365)),0)</f>
        <v>5.4109589041095889</v>
      </c>
      <c r="L316" s="8">
        <f>IF(მონაცემები!$I316&lt;&gt;"არ დაწყებულა",((L$1&gt;მონაცემები!$I316)*OR(მონაცემები!$AF316&gt;L$1,მონაცემები!$AF316="")*((L$1-მონაცემები!$I316)/365)),0)</f>
        <v>5.4958904109589044</v>
      </c>
      <c r="M316" s="8">
        <f>IF(მონაცემები!$I316&lt;&gt;"არ დაწყებულა",((M$1&gt;მონაცემები!$I316)*OR(მონაცემები!$AF316&gt;M$1,მონაცემები!$AF316="")*((M$1-მონაცემები!$I316)/365)),0)</f>
        <v>5.5780821917808217</v>
      </c>
      <c r="N316" s="8">
        <f>IF(მონაცემები!$I316&lt;&gt;"არ დაწყებულა",((N$1&gt;მონაცემები!$I316)*OR(მონაცემები!$AF316&gt;N$1,მონაცემები!$AF316="")*((N$1-მონაცემები!$I316)/365)),0)</f>
        <v>5.6630136986301371</v>
      </c>
      <c r="O316" s="8">
        <f>IF(მონაცემები!$I316&lt;&gt;"არ დაწყებულა",((O$1&gt;მონაცემები!$I316)*OR(მონაცემები!$AF316&gt;O$1,მონაცემები!$AF316="")*((O$1-მონაცემები!$I316)/365)),0)</f>
        <v>5.7479452054794518</v>
      </c>
      <c r="P316" s="8">
        <f>IF(მონაცემები!$I316&lt;&gt;"არ დაწყებულა",((P$1&gt;მონაცემები!$I316)*OR(მონაცემები!$AF316&gt;P$1,მონაცემები!$AF316="")*((P$1-მონაცემები!$I316)/365)),0)</f>
        <v>5.8273972602739725</v>
      </c>
      <c r="Q316" s="8">
        <f>IF(მონაცემები!$I316&lt;&gt;"არ დაწყებულა",((Q$1&gt;მონაცემები!$I316)*OR(მონაცემები!$AF316&gt;Q$1,მონაცემები!$AF316="")*((Q$1-მონაცემები!$I316)/365)),0)</f>
        <v>5.912328767123288</v>
      </c>
      <c r="R316" s="8">
        <f>IF(მონაცემები!$I316&lt;&gt;"არ დაწყებულა",((R$1&gt;მონაცემები!$I316)*OR(მონაცემები!$AF316&gt;R$1,მონაცემები!$AF316="")*((R$1-მონაცემები!$I316)/365)),0)</f>
        <v>5.9945205479452053</v>
      </c>
      <c r="S316" s="8">
        <f>IF(მონაცემები!$I316&lt;&gt;"არ დაწყებულა",((S$1&gt;მონაცემები!$I316)*OR(მონაცემები!$AF316&gt;S$1,მონაცემები!$AF316="")*((S$1-მონაცემები!$I316)/365)),0)</f>
        <v>6.0794520547945208</v>
      </c>
      <c r="T316" s="8">
        <f>IF(მონაცემები!$I316&lt;&gt;"არ დაწყებულა",((T$1&gt;მონაცემები!$I316)*OR(მონაცემები!$AF316&gt;T$1,მონაცემები!$AF316="")*((T$1-მონაცემები!$I316)/365)),0)</f>
        <v>6.161643835616438</v>
      </c>
      <c r="U316" s="8">
        <f>IF(მონაცემები!$I316&lt;&gt;"არ დაწყებულა",((U$1&gt;მონაცემები!$I316)*OR(მონაცემები!$AF316&gt;U$1,მონაცემები!$AF316="")*((U$1-მონაცემები!$I316)/365)),0)</f>
        <v>6.2465753424657535</v>
      </c>
      <c r="V316" s="8">
        <f>IF(მონაცემები!$I316&lt;&gt;"არ დაწყებულა",((V$1&gt;მონაცემები!$I316)*OR(მონაცემები!$AF316&gt;V$1,მონაცემები!$AF316="")*((V$1-მონაცემები!$I316)/365)),0)</f>
        <v>6.3315068493150681</v>
      </c>
      <c r="W316" s="8">
        <f>IF(მონაცემები!$I316&lt;&gt;"არ დაწყებულა",((W$1&gt;მონაცემები!$I316)*OR(მონაცემები!$AF316&gt;W$1,მონაცემები!$AF316="")*((W$1-მონაცემები!$I316)/365)),0)</f>
        <v>6.4136986301369863</v>
      </c>
      <c r="X316" s="8">
        <f>IF(მონაცემები!$I316&lt;&gt;"არ დაწყებულა",((X$1&gt;მონაცემები!$I316)*OR(მონაცემები!$AF316&gt;X$1,მონაცემები!$AF316="")*((X$1-მონაცემები!$I316)/365)),0)</f>
        <v>6.4986301369863018</v>
      </c>
      <c r="Y316" s="8">
        <f>IF(მონაცემები!$I316&lt;&gt;"არ დაწყებულა",((Y$1&gt;მონაცემები!$I316)*OR(მონაცემები!$AF316&gt;Y$1,მონაცემები!$AF316="")*((Y$1-მონაცემები!$I316)/365)),0)</f>
        <v>6.580821917808219</v>
      </c>
      <c r="Z316" s="8">
        <f>IF(მონაცემები!$I316&lt;&gt;"არ დაწყებულა",((Z$1&gt;მონაცემები!$I316)*OR(მონაცემები!$AF316&gt;Z$1,მონაცემები!$AF316="")*((Z$1-მონაცემები!$I316)/365)),0)</f>
        <v>6.6657534246575345</v>
      </c>
      <c r="AA316" s="8">
        <f>IF(მონაცემები!$I316&lt;&gt;"არ დაწყებულა",((AA$1&gt;მონაცემები!$I316)*OR(მონაცემები!$AF316&gt;AA$1,მონაცემები!$AF316="")*((AA$1-მონაცემები!$I316)/365)),0)</f>
        <v>6.7506849315068491</v>
      </c>
      <c r="AB316" s="8">
        <f>IF(მონაცემები!$I316&lt;&gt;"არ დაწყებულა",((AB$1&gt;მონაცემები!$I316)*OR(მონაცემები!$AF316&gt;AB$1,მონაცემები!$AF316="")*((AB$1-მონაცემები!$I316)/365)),0)</f>
        <v>6.8273972602739725</v>
      </c>
      <c r="AC316" s="8">
        <f>IF(მონაცემები!$I316&lt;&gt;"არ დაწყებულა",((AC$1&gt;მონაცემები!$I316)*OR(მონაცემები!$AF316&gt;AC$1,მონაცემები!$AF316="")*((AC$1-მონაცემები!$I316)/365)),0)</f>
        <v>6.912328767123288</v>
      </c>
      <c r="AD316" s="8">
        <f>IF(მონაცემები!$I316&lt;&gt;"არ დაწყებულა",((AD$1&gt;მონაცემები!$I316)*OR(მონაცემები!$AF316&gt;AD$1,მონაცემები!$AF316="")*((AD$1-მონაცემები!$I316)/365)),0)</f>
        <v>6.9945205479452053</v>
      </c>
      <c r="AE316" s="8">
        <f>IF(მონაცემები!$I316&lt;&gt;"არ დაწყებულა",((AE$1&gt;მონაცემები!$I316)*OR(მონაცემები!$AF316&gt;AE$1,მონაცემები!$AF316="")*((AE$1-მონაცემები!$I316)/365)),0)</f>
        <v>7.0794520547945208</v>
      </c>
      <c r="AF316" s="8">
        <f>IF(მონაცემები!$I316&lt;&gt;"არ დაწყებულა",((AF$1&gt;მონაცემები!$I316)*OR(მონაცემები!$AF316&gt;AF$1,მონაცემები!$AF316="")*((AF$1-მონაცემები!$I316)/365)),0)</f>
        <v>7.161643835616438</v>
      </c>
      <c r="AG316" s="8">
        <f>IF(მონაცემები!$I316&lt;&gt;"არ დაწყებულა",((AG$1&gt;მონაცემები!$I316)*OR(მონაცემები!$AF316&gt;AG$1,მონაცემები!$AF316="")*((AG$1-მონაცემები!$I316)/365)),0)</f>
        <v>7.2465753424657535</v>
      </c>
      <c r="AH316" s="8">
        <f>IF(მონაცემები!$I316&lt;&gt;"არ დაწყებულა",((AH$1&gt;მონაცემები!$I316)*OR(მონაცემები!$AF316&gt;AH$1,მონაცემები!$AF316="")*((AH$1-მონაცემები!$I316)/365)),0)</f>
        <v>7.3315068493150681</v>
      </c>
      <c r="AI316" s="8">
        <f>IF(მონაცემები!$I316&lt;&gt;"არ დაწყებულა",((AI$1&gt;მონაცემები!$I316)*OR(მონაცემები!$AF316&gt;AI$1,მონაცემები!$AF316="")*((AI$1-მონაცემები!$I316)/365)),0)</f>
        <v>7.4136986301369863</v>
      </c>
      <c r="AJ316" s="8">
        <f>IF(მონაცემები!$I316&lt;&gt;"არ დაწყებულა",((AJ$1&gt;მონაცემები!$I316)*OR(მონაცემები!$AF316&gt;AJ$1,მონაცემები!$AF316="")*((AJ$1-მონაცემები!$I316)/365)),0)</f>
        <v>7.4986301369863018</v>
      </c>
      <c r="AK316" s="8">
        <f>IF(მონაცემები!$I316&lt;&gt;"არ დაწყებულა",((AK$1&gt;მონაცემები!$I316)*OR(მონაცემები!$AF316&gt;AK$1,მონაცემები!$AF316="")*((AK$1-მონაცემები!$I316)/365)),0)</f>
        <v>7.580821917808219</v>
      </c>
      <c r="AL316" s="8">
        <f>IF(მონაცემები!$I316&lt;&gt;"არ დაწყებულა",((AL$1&gt;მონაცემები!$I316)*OR(მონაცემები!$AF316&gt;AL$1,მონაცემები!$AF316="")*((AL$1-მონაცემები!$I316)/365)),0)</f>
        <v>7.6657534246575345</v>
      </c>
      <c r="AM316" s="8">
        <f>IF(მონაცემები!$I316&lt;&gt;"არ დაწყებულა",((AM$1&gt;მონაცემები!$I316)*OR(მონაცემები!$AF316&gt;AM$1,მონაცემები!$AF316="")*((AM$1-მონაცემები!$I316)/365)),0)</f>
        <v>7.7506849315068491</v>
      </c>
      <c r="AN316" s="8">
        <f>IF(მონაცემები!$I316&lt;&gt;"არ დაწყებულა",((AN$1&gt;მონაცემები!$I316)*OR(მონაცემები!$AF316&gt;AN$1,მონაცემები!$AF316="")*((AN$1-მონაცემები!$I316)/365)),0)</f>
        <v>7.8273972602739725</v>
      </c>
      <c r="AO316" s="8">
        <f>IF(მონაცემები!$I316&lt;&gt;"არ დაწყებულა",((AO$1&gt;მონაცემები!$I316)*OR(მონაცემები!$AF316&gt;AO$1,მონაცემები!$AF316="")*((AO$1-მონაცემები!$I316)/365)),0)</f>
        <v>7.912328767123288</v>
      </c>
      <c r="AP316" s="8">
        <f>IF(მონაცემები!$I316&lt;&gt;"არ დაწყებულა",((AP$1&gt;მონაცემები!$I316)*OR(მონაცემები!$AF316&gt;AP$1,მონაცემები!$AF316="")*((AP$1-მონაცემები!$I316)/365)),0)</f>
        <v>7.9945205479452053</v>
      </c>
      <c r="AQ316" s="8">
        <f>IF(მონაცემები!$I316&lt;&gt;"არ დაწყებულა",((AQ$1&gt;მონაცემები!$I316)*OR(მონაცემები!$AF316&gt;AQ$1,მონაცემები!$AF316="")*((AQ$1-მონაცემები!$I316)/365)),0)</f>
        <v>8.0794520547945208</v>
      </c>
      <c r="AR316" s="8">
        <f>IF(მონაცემები!$I316&lt;&gt;"არ დაწყებულა",((AR$1&gt;მონაცემები!$I316)*OR(მონაცემები!$AF316&gt;AR$1,მონაცემები!$AF316="")*((AR$1-მონაცემები!$I316)/365)),0)</f>
        <v>8.161643835616438</v>
      </c>
      <c r="AS316" s="8">
        <f>IF(მონაცემები!$I316&lt;&gt;"არ დაწყებულა",((AS$1&gt;მონაცემები!$I316)*OR(მონაცემები!$AF316&gt;AS$1,მონაცემები!$AF316="")*((AS$1-მონაცემები!$I316)/365)),0)</f>
        <v>8.2465753424657535</v>
      </c>
      <c r="AT316" s="8">
        <f>IF(მონაცემები!$I316&lt;&gt;"არ დაწყებულა",((AT$1&gt;მონაცემები!$I316)*OR(მონაცემები!$AF316&gt;AT$1,მონაცემები!$AF316="")*((AT$1-მონაცემები!$I316)/365)),0)</f>
        <v>8.331506849315069</v>
      </c>
      <c r="AU316" s="8">
        <f>IF(მონაცემები!$I316&lt;&gt;"არ დაწყებულა",((AU$1&gt;მონაცემები!$I316)*OR(მონაცემები!$AF316&gt;AU$1,მონაცემები!$AF316="")*((AU$1-მონაცემები!$I316)/365)),0)</f>
        <v>8.4136986301369863</v>
      </c>
      <c r="AV316" s="8">
        <f>IF(მონაცემები!$I316&lt;&gt;"არ დაწყებულა",((AV$1&gt;მონაცემები!$I316)*OR(მონაცემები!$AF316&gt;AV$1,მონაცემები!$AF316="")*((AV$1-მონაცემები!$I316)/365)),0)</f>
        <v>8.4986301369863018</v>
      </c>
      <c r="AW316" s="8">
        <f>IF(მონაცემები!$I316&lt;&gt;"არ დაწყებულა",((AW$1&gt;მონაცემები!$I316)*OR(მონაცემები!$AF316&gt;AW$1,მონაცემები!$AF316="")*((AW$1-მონაცემები!$I316)/365)),0)</f>
        <v>8.580821917808219</v>
      </c>
      <c r="AX316" s="8">
        <f>IF(მონაცემები!$I316&lt;&gt;"არ დაწყებულა",((AX$1&gt;მონაცემები!$I316)*OR(მონაცემები!$AF316&gt;AX$1,მონაცემები!$AF316="")*((AX$1-მონაცემები!$I316)/365)),0)</f>
        <v>8.6657534246575345</v>
      </c>
      <c r="AY316" s="8">
        <f>IF(მონაცემები!$I316&lt;&gt;"არ დაწყებულა",((AY$1&gt;მონაცემები!$I316)*OR(მონაცემები!$AF316&gt;AY$1,მონაცემები!$AF316="")*((AY$1-მონაცემები!$I316)/365)),0)</f>
        <v>8.75068493150685</v>
      </c>
      <c r="AZ316" s="8">
        <f>IF(მონაცემები!$I316&lt;&gt;"არ დაწყებულა",((AZ$1&gt;მონაცემები!$I316)*OR(მონაცემები!$AF316&gt;AZ$1,მონაცემები!$AF316="")*((AZ$1-მონაცემები!$I316)/365)),0)</f>
        <v>8.8273972602739725</v>
      </c>
      <c r="BA316" s="8">
        <f>IF(მონაცემები!$I316&lt;&gt;"არ დაწყებულა",((BA$1&gt;მონაცემები!$I316)*OR(მონაცემები!$AF316&gt;BA$1,მონაცემები!$AF316="")*((BA$1-მონაცემები!$I316)/365)),0)</f>
        <v>0</v>
      </c>
      <c r="BB316" s="8">
        <f>IF(მონაცემები!$I316&lt;&gt;"არ დაწყებულა",((BB$1&gt;მონაცემები!$I316)*OR(მონაცემები!$AF316&gt;BB$1,მონაცემები!$AF316="")*((BB$1-მონაცემები!$I316)/365)),0)</f>
        <v>0</v>
      </c>
      <c r="BC316" s="8">
        <f>IF(მონაცემები!$I316&lt;&gt;"არ დაწყებულა",((BC$1&gt;მონაცემები!$I316)*OR(მონაცემები!$AF316&gt;BC$1,მონაცემები!$AF316="")*((BC$1-მონაცემები!$I316)/365)),0)</f>
        <v>0</v>
      </c>
      <c r="BD316" s="8">
        <f>IF(მონაცემები!$I316&lt;&gt;"არ დაწყებულა",((BD$1&gt;მონაცემები!$I316)*OR(მონაცემები!$AF316&gt;BD$1,მონაცემები!$AF316="")*((BD$1-მონაცემები!$I316)/365)),0)</f>
        <v>0</v>
      </c>
    </row>
    <row r="317" spans="2:56">
      <c r="B317" s="8">
        <f>IF(მონაცემები!$I317&lt;&gt;"არ დაწყებულა",((B$1&gt;მონაცემები!$I317)*OR(მონაცემები!$AF317&gt;B$1,მონაცემები!$AF317="")*((B$1-მონაცემები!$I317)/365)),0)</f>
        <v>0</v>
      </c>
      <c r="C317" s="8">
        <f>IF(მონაცემები!$I317&lt;&gt;"არ დაწყებულა",((C$1&gt;მონაცემები!$I317)*OR(მონაცემები!$AF317&gt;C$1,მონაცემები!$AF317="")*((C$1-მონაცემები!$I317)/365)),0)</f>
        <v>0</v>
      </c>
      <c r="D317" s="8">
        <f>IF(მონაცემები!$I317&lt;&gt;"არ დაწყებულა",((D$1&gt;მონაცემები!$I317)*OR(მონაცემები!$AF317&gt;D$1,მონაცემები!$AF317="")*((D$1-მონაცემები!$I317)/365)),0)</f>
        <v>0</v>
      </c>
      <c r="E317" s="8">
        <f>IF(მონაცემები!$I317&lt;&gt;"არ დაწყებულა",((E$1&gt;მონაცემები!$I317)*OR(მონაცემები!$AF317&gt;E$1,მონაცემები!$AF317="")*((E$1-მონაცემები!$I317)/365)),0)</f>
        <v>0</v>
      </c>
      <c r="F317" s="8">
        <f>IF(მონაცემები!$I317&lt;&gt;"არ დაწყებულა",((F$1&gt;მონაცემები!$I317)*OR(მონაცემები!$AF317&gt;F$1,მონაცემები!$AF317="")*((F$1-მონაცემები!$I317)/365)),0)</f>
        <v>0</v>
      </c>
      <c r="G317" s="8">
        <f>IF(მონაცემები!$I317&lt;&gt;"არ დაწყებულა",((G$1&gt;მონაცემები!$I317)*OR(მონაცემები!$AF317&gt;G$1,მონაცემები!$AF317="")*((G$1-მონაცემები!$I317)/365)),0)</f>
        <v>0</v>
      </c>
      <c r="H317" s="8">
        <f>IF(მონაცემები!$I317&lt;&gt;"არ დაწყებულა",((H$1&gt;მონაცემები!$I317)*OR(მონაცემები!$AF317&gt;H$1,მონაცემები!$AF317="")*((H$1-მონაცემები!$I317)/365)),0)</f>
        <v>0</v>
      </c>
      <c r="I317" s="8">
        <f>IF(მონაცემები!$I317&lt;&gt;"არ დაწყებულა",((I$1&gt;მონაცემები!$I317)*OR(მონაცემები!$AF317&gt;I$1,მონაცემები!$AF317="")*((I$1-მონაცემები!$I317)/365)),0)</f>
        <v>0</v>
      </c>
      <c r="J317" s="8">
        <f>IF(მონაცემები!$I317&lt;&gt;"არ დაწყებულა",((J$1&gt;მონაცემები!$I317)*OR(მონაცემები!$AF317&gt;J$1,მონაცემები!$AF317="")*((J$1-მონაცემები!$I317)/365)),0)</f>
        <v>0</v>
      </c>
      <c r="K317" s="8">
        <f>IF(მონაცემები!$I317&lt;&gt;"არ დაწყებულა",((K$1&gt;მონაცემები!$I317)*OR(მონაცემები!$AF317&gt;K$1,მონაცემები!$AF317="")*((K$1-მონაცემები!$I317)/365)),0)</f>
        <v>0</v>
      </c>
      <c r="L317" s="8">
        <f>IF(მონაცემები!$I317&lt;&gt;"არ დაწყებულა",((L$1&gt;მონაცემები!$I317)*OR(მონაცემები!$AF317&gt;L$1,მონაცემები!$AF317="")*((L$1-მონაცემები!$I317)/365)),0)</f>
        <v>0</v>
      </c>
      <c r="M317" s="8">
        <f>IF(მონაცემები!$I317&lt;&gt;"არ დაწყებულა",((M$1&gt;მონაცემები!$I317)*OR(მონაცემები!$AF317&gt;M$1,მონაცემები!$AF317="")*((M$1-მონაცემები!$I317)/365)),0)</f>
        <v>0</v>
      </c>
      <c r="N317" s="8">
        <f>IF(მონაცემები!$I317&lt;&gt;"არ დაწყებულა",((N$1&gt;მონაცემები!$I317)*OR(მონაცემები!$AF317&gt;N$1,მონაცემები!$AF317="")*((N$1-მონაცემები!$I317)/365)),0)</f>
        <v>0</v>
      </c>
      <c r="O317" s="8">
        <f>IF(მონაცემები!$I317&lt;&gt;"არ დაწყებულა",((O$1&gt;მონაცემები!$I317)*OR(მონაცემები!$AF317&gt;O$1,მონაცემები!$AF317="")*((O$1-მონაცემები!$I317)/365)),0)</f>
        <v>0</v>
      </c>
      <c r="P317" s="8">
        <f>IF(მონაცემები!$I317&lt;&gt;"არ დაწყებულა",((P$1&gt;მონაცემები!$I317)*OR(მონაცემები!$AF317&gt;P$1,მონაცემები!$AF317="")*((P$1-მონაცემები!$I317)/365)),0)</f>
        <v>0</v>
      </c>
      <c r="Q317" s="8">
        <f>IF(მონაცემები!$I317&lt;&gt;"არ დაწყებულა",((Q$1&gt;მონაცემები!$I317)*OR(მონაცემები!$AF317&gt;Q$1,მონაცემები!$AF317="")*((Q$1-მონაცემები!$I317)/365)),0)</f>
        <v>0</v>
      </c>
      <c r="R317" s="8">
        <f>IF(მონაცემები!$I317&lt;&gt;"არ დაწყებულა",((R$1&gt;მონაცემები!$I317)*OR(მონაცემები!$AF317&gt;R$1,მონაცემები!$AF317="")*((R$1-მონაცემები!$I317)/365)),0)</f>
        <v>0</v>
      </c>
      <c r="S317" s="8">
        <f>IF(მონაცემები!$I317&lt;&gt;"არ დაწყებულა",((S$1&gt;მონაცემები!$I317)*OR(მონაცემები!$AF317&gt;S$1,მონაცემები!$AF317="")*((S$1-მონაცემები!$I317)/365)),0)</f>
        <v>0</v>
      </c>
      <c r="T317" s="8">
        <f>IF(მონაცემები!$I317&lt;&gt;"არ დაწყებულა",((T$1&gt;მონაცემები!$I317)*OR(მონაცემები!$AF317&gt;T$1,მონაცემები!$AF317="")*((T$1-მონაცემები!$I317)/365)),0)</f>
        <v>0</v>
      </c>
      <c r="U317" s="8">
        <f>IF(მონაცემები!$I317&lt;&gt;"არ დაწყებულა",((U$1&gt;მონაცემები!$I317)*OR(მონაცემები!$AF317&gt;U$1,მონაცემები!$AF317="")*((U$1-მონაცემები!$I317)/365)),0)</f>
        <v>0</v>
      </c>
      <c r="V317" s="8">
        <f>IF(მონაცემები!$I317&lt;&gt;"არ დაწყებულა",((V$1&gt;მონაცემები!$I317)*OR(მონაცემები!$AF317&gt;V$1,მონაცემები!$AF317="")*((V$1-მონაცემები!$I317)/365)),0)</f>
        <v>0</v>
      </c>
      <c r="W317" s="8">
        <f>IF(მონაცემები!$I317&lt;&gt;"არ დაწყებულა",((W$1&gt;მონაცემები!$I317)*OR(მონაცემები!$AF317&gt;W$1,მონაცემები!$AF317="")*((W$1-მონაცემები!$I317)/365)),0)</f>
        <v>0</v>
      </c>
      <c r="X317" s="8">
        <f>IF(მონაცემები!$I317&lt;&gt;"არ დაწყებულა",((X$1&gt;მონაცემები!$I317)*OR(მონაცემები!$AF317&gt;X$1,მონაცემები!$AF317="")*((X$1-მონაცემები!$I317)/365)),0)</f>
        <v>0</v>
      </c>
      <c r="Y317" s="8">
        <f>IF(მონაცემები!$I317&lt;&gt;"არ დაწყებულა",((Y$1&gt;მონაცემები!$I317)*OR(მონაცემები!$AF317&gt;Y$1,მონაცემები!$AF317="")*((Y$1-მონაცემები!$I317)/365)),0)</f>
        <v>0</v>
      </c>
      <c r="Z317" s="8">
        <f>IF(მონაცემები!$I317&lt;&gt;"არ დაწყებულა",((Z$1&gt;მონაცემები!$I317)*OR(მონაცემები!$AF317&gt;Z$1,მონაცემები!$AF317="")*((Z$1-მონაცემები!$I317)/365)),0)</f>
        <v>0</v>
      </c>
      <c r="AA317" s="8">
        <f>IF(მონაცემები!$I317&lt;&gt;"არ დაწყებულა",((AA$1&gt;მონაცემები!$I317)*OR(მონაცემები!$AF317&gt;AA$1,მონაცემები!$AF317="")*((AA$1-მონაცემები!$I317)/365)),0)</f>
        <v>0</v>
      </c>
      <c r="AB317" s="8">
        <f>IF(მონაცემები!$I317&lt;&gt;"არ დაწყებულა",((AB$1&gt;მონაცემები!$I317)*OR(მონაცემები!$AF317&gt;AB$1,მონაცემები!$AF317="")*((AB$1-მონაცემები!$I317)/365)),0)</f>
        <v>0</v>
      </c>
      <c r="AC317" s="8">
        <f>IF(მონაცემები!$I317&lt;&gt;"არ დაწყებულა",((AC$1&gt;მონაცემები!$I317)*OR(მონაცემები!$AF317&gt;AC$1,მონაცემები!$AF317="")*((AC$1-მონაცემები!$I317)/365)),0)</f>
        <v>0</v>
      </c>
      <c r="AD317" s="8">
        <f>IF(მონაცემები!$I317&lt;&gt;"არ დაწყებულა",((AD$1&gt;მონაცემები!$I317)*OR(მონაცემები!$AF317&gt;AD$1,მონაცემები!$AF317="")*((AD$1-მონაცემები!$I317)/365)),0)</f>
        <v>0</v>
      </c>
      <c r="AE317" s="8">
        <f>IF(მონაცემები!$I317&lt;&gt;"არ დაწყებულა",((AE$1&gt;მონაცემები!$I317)*OR(მონაცემები!$AF317&gt;AE$1,მონაცემები!$AF317="")*((AE$1-მონაცემები!$I317)/365)),0)</f>
        <v>0</v>
      </c>
      <c r="AF317" s="8">
        <f>IF(მონაცემები!$I317&lt;&gt;"არ დაწყებულა",((AF$1&gt;მონაცემები!$I317)*OR(მონაცემები!$AF317&gt;AF$1,მონაცემები!$AF317="")*((AF$1-მონაცემები!$I317)/365)),0)</f>
        <v>0</v>
      </c>
      <c r="AG317" s="8">
        <f>IF(მონაცემები!$I317&lt;&gt;"არ დაწყებულა",((AG$1&gt;მონაცემები!$I317)*OR(მონაცემები!$AF317&gt;AG$1,მონაცემები!$AF317="")*((AG$1-მონაცემები!$I317)/365)),0)</f>
        <v>0</v>
      </c>
      <c r="AH317" s="8">
        <f>IF(მონაცემები!$I317&lt;&gt;"არ დაწყებულა",((AH$1&gt;მონაცემები!$I317)*OR(მონაცემები!$AF317&gt;AH$1,მონაცემები!$AF317="")*((AH$1-მონაცემები!$I317)/365)),0)</f>
        <v>0</v>
      </c>
      <c r="AI317" s="8">
        <f>IF(მონაცემები!$I317&lt;&gt;"არ დაწყებულა",((AI$1&gt;მონაცემები!$I317)*OR(მონაცემები!$AF317&gt;AI$1,მონაცემები!$AF317="")*((AI$1-მონაცემები!$I317)/365)),0)</f>
        <v>0</v>
      </c>
      <c r="AJ317" s="8">
        <f>IF(მონაცემები!$I317&lt;&gt;"არ დაწყებულა",((AJ$1&gt;მონაცემები!$I317)*OR(მონაცემები!$AF317&gt;AJ$1,მონაცემები!$AF317="")*((AJ$1-მონაცემები!$I317)/365)),0)</f>
        <v>0</v>
      </c>
      <c r="AK317" s="8">
        <f>IF(მონაცემები!$I317&lt;&gt;"არ დაწყებულა",((AK$1&gt;მონაცემები!$I317)*OR(მონაცემები!$AF317&gt;AK$1,მონაცემები!$AF317="")*((AK$1-მონაცემები!$I317)/365)),0)</f>
        <v>0</v>
      </c>
      <c r="AL317" s="8">
        <f>IF(მონაცემები!$I317&lt;&gt;"არ დაწყებულა",((AL$1&gt;მონაცემები!$I317)*OR(მონაცემები!$AF317&gt;AL$1,მონაცემები!$AF317="")*((AL$1-მონაცემები!$I317)/365)),0)</f>
        <v>0</v>
      </c>
      <c r="AM317" s="8">
        <f>IF(მონაცემები!$I317&lt;&gt;"არ დაწყებულა",((AM$1&gt;მონაცემები!$I317)*OR(მონაცემები!$AF317&gt;AM$1,მონაცემები!$AF317="")*((AM$1-მონაცემები!$I317)/365)),0)</f>
        <v>0</v>
      </c>
      <c r="AN317" s="8">
        <f>IF(მონაცემები!$I317&lt;&gt;"არ დაწყებულა",((AN$1&gt;მონაცემები!$I317)*OR(მონაცემები!$AF317&gt;AN$1,მონაცემები!$AF317="")*((AN$1-მონაცემები!$I317)/365)),0)</f>
        <v>0</v>
      </c>
      <c r="AO317" s="8">
        <f>IF(მონაცემები!$I317&lt;&gt;"არ დაწყებულა",((AO$1&gt;მონაცემები!$I317)*OR(მონაცემები!$AF317&gt;AO$1,მონაცემები!$AF317="")*((AO$1-მონაცემები!$I317)/365)),0)</f>
        <v>0</v>
      </c>
      <c r="AP317" s="8">
        <f>IF(მონაცემები!$I317&lt;&gt;"არ დაწყებულა",((AP$1&gt;მონაცემები!$I317)*OR(მონაცემები!$AF317&gt;AP$1,მონაცემები!$AF317="")*((AP$1-მონაცემები!$I317)/365)),0)</f>
        <v>0</v>
      </c>
      <c r="AQ317" s="8">
        <f>IF(მონაცემები!$I317&lt;&gt;"არ დაწყებულა",((AQ$1&gt;მონაცემები!$I317)*OR(მონაცემები!$AF317&gt;AQ$1,მონაცემები!$AF317="")*((AQ$1-მონაცემები!$I317)/365)),0)</f>
        <v>0</v>
      </c>
      <c r="AR317" s="8">
        <f>IF(მონაცემები!$I317&lt;&gt;"არ დაწყებულა",((AR$1&gt;მონაცემები!$I317)*OR(მონაცემები!$AF317&gt;AR$1,მონაცემები!$AF317="")*((AR$1-მონაცემები!$I317)/365)),0)</f>
        <v>0</v>
      </c>
      <c r="AS317" s="8">
        <f>IF(მონაცემები!$I317&lt;&gt;"არ დაწყებულა",((AS$1&gt;მონაცემები!$I317)*OR(მონაცემები!$AF317&gt;AS$1,მონაცემები!$AF317="")*((AS$1-მონაცემები!$I317)/365)),0)</f>
        <v>0</v>
      </c>
      <c r="AT317" s="8">
        <f>IF(მონაცემები!$I317&lt;&gt;"არ დაწყებულა",((AT$1&gt;მონაცემები!$I317)*OR(მონაცემები!$AF317&gt;AT$1,მონაცემები!$AF317="")*((AT$1-მონაცემები!$I317)/365)),0)</f>
        <v>0</v>
      </c>
      <c r="AU317" s="8">
        <f>IF(მონაცემები!$I317&lt;&gt;"არ დაწყებულა",((AU$1&gt;მონაცემები!$I317)*OR(მონაცემები!$AF317&gt;AU$1,მონაცემები!$AF317="")*((AU$1-მონაცემები!$I317)/365)),0)</f>
        <v>0</v>
      </c>
      <c r="AV317" s="8">
        <f>IF(მონაცემები!$I317&lt;&gt;"არ დაწყებულა",((AV$1&gt;მონაცემები!$I317)*OR(მონაცემები!$AF317&gt;AV$1,მონაცემები!$AF317="")*((AV$1-მონაცემები!$I317)/365)),0)</f>
        <v>0</v>
      </c>
      <c r="AW317" s="8">
        <f>IF(მონაცემები!$I317&lt;&gt;"არ დაწყებულა",((AW$1&gt;მონაცემები!$I317)*OR(მონაცემები!$AF317&gt;AW$1,მონაცემები!$AF317="")*((AW$1-მონაცემები!$I317)/365)),0)</f>
        <v>0</v>
      </c>
      <c r="AX317" s="8">
        <f>IF(მონაცემები!$I317&lt;&gt;"არ დაწყებულა",((AX$1&gt;მონაცემები!$I317)*OR(მონაცემები!$AF317&gt;AX$1,მონაცემები!$AF317="")*((AX$1-მონაცემები!$I317)/365)),0)</f>
        <v>0</v>
      </c>
      <c r="AY317" s="8">
        <f>IF(მონაცემები!$I317&lt;&gt;"არ დაწყებულა",((AY$1&gt;მონაცემები!$I317)*OR(მონაცემები!$AF317&gt;AY$1,მონაცემები!$AF317="")*((AY$1-მონაცემები!$I317)/365)),0)</f>
        <v>0</v>
      </c>
      <c r="AZ317" s="8">
        <f>IF(მონაცემები!$I317&lt;&gt;"არ დაწყებულა",((AZ$1&gt;მონაცემები!$I317)*OR(მონაცემები!$AF317&gt;AZ$1,მონაცემები!$AF317="")*((AZ$1-მონაცემები!$I317)/365)),0)</f>
        <v>0</v>
      </c>
      <c r="BA317" s="8">
        <f>IF(მონაცემები!$I317&lt;&gt;"არ დაწყებულა",((BA$1&gt;მონაცემები!$I317)*OR(მონაცემები!$AF317&gt;BA$1,მონაცემები!$AF317="")*((BA$1-მონაცემები!$I317)/365)),0)</f>
        <v>0</v>
      </c>
      <c r="BB317" s="8">
        <f>IF(მონაცემები!$I317&lt;&gt;"არ დაწყებულა",((BB$1&gt;მონაცემები!$I317)*OR(მონაცემები!$AF317&gt;BB$1,მონაცემები!$AF317="")*((BB$1-მონაცემები!$I317)/365)),0)</f>
        <v>0</v>
      </c>
      <c r="BC317" s="8">
        <f>IF(მონაცემები!$I317&lt;&gt;"არ დაწყებულა",((BC$1&gt;მონაცემები!$I317)*OR(მონაცემები!$AF317&gt;BC$1,მონაცემები!$AF317="")*((BC$1-მონაცემები!$I317)/365)),0)</f>
        <v>0</v>
      </c>
      <c r="BD317" s="8">
        <f>IF(მონაცემები!$I317&lt;&gt;"არ დაწყებულა",((BD$1&gt;მონაცემები!$I317)*OR(მონაცემები!$AF317&gt;BD$1,მონაცემები!$AF317="")*((BD$1-მონაცემები!$I317)/365)),0)</f>
        <v>0</v>
      </c>
    </row>
    <row r="318" spans="2:56">
      <c r="B318" s="8">
        <f>IF(მონაცემები!$I318&lt;&gt;"არ დაწყებულა",((B$1&gt;მონაცემები!$I318)*OR(მონაცემები!$AF318&gt;B$1,მონაცემები!$AF318="")*((B$1-მონაცემები!$I318)/365)),0)</f>
        <v>0</v>
      </c>
      <c r="C318" s="8">
        <f>IF(მონაცემები!$I318&lt;&gt;"არ დაწყებულა",((C$1&gt;მონაცემები!$I318)*OR(მონაცემები!$AF318&gt;C$1,მონაცემები!$AF318="")*((C$1-მონაცემები!$I318)/365)),0)</f>
        <v>0</v>
      </c>
      <c r="D318" s="8">
        <f>IF(მონაცემები!$I318&lt;&gt;"არ დაწყებულა",((D$1&gt;მონაცემები!$I318)*OR(მონაცემები!$AF318&gt;D$1,მონაცემები!$AF318="")*((D$1-მონაცემები!$I318)/365)),0)</f>
        <v>0</v>
      </c>
      <c r="E318" s="8">
        <f>IF(მონაცემები!$I318&lt;&gt;"არ დაწყებულა",((E$1&gt;მონაცემები!$I318)*OR(მონაცემები!$AF318&gt;E$1,მონაცემები!$AF318="")*((E$1-მონაცემები!$I318)/365)),0)</f>
        <v>0</v>
      </c>
      <c r="F318" s="8">
        <f>IF(მონაცემები!$I318&lt;&gt;"არ დაწყებულა",((F$1&gt;მონაცემები!$I318)*OR(მონაცემები!$AF318&gt;F$1,მონაცემები!$AF318="")*((F$1-მონაცემები!$I318)/365)),0)</f>
        <v>0</v>
      </c>
      <c r="G318" s="8">
        <f>IF(მონაცემები!$I318&lt;&gt;"არ დაწყებულა",((G$1&gt;მონაცემები!$I318)*OR(მონაცემები!$AF318&gt;G$1,მონაცემები!$AF318="")*((G$1-მონაცემები!$I318)/365)),0)</f>
        <v>0</v>
      </c>
      <c r="H318" s="8">
        <f>IF(მონაცემები!$I318&lt;&gt;"არ დაწყებულა",((H$1&gt;მონაცემები!$I318)*OR(მონაცემები!$AF318&gt;H$1,მონაცემები!$AF318="")*((H$1-მონაცემები!$I318)/365)),0)</f>
        <v>0</v>
      </c>
      <c r="I318" s="8">
        <f>IF(მონაცემები!$I318&lt;&gt;"არ დაწყებულა",((I$1&gt;მონაცემები!$I318)*OR(მონაცემები!$AF318&gt;I$1,მონაცემები!$AF318="")*((I$1-მონაცემები!$I318)/365)),0)</f>
        <v>0</v>
      </c>
      <c r="J318" s="8">
        <f>IF(მონაცემები!$I318&lt;&gt;"არ დაწყებულა",((J$1&gt;მონაცემები!$I318)*OR(მონაცემები!$AF318&gt;J$1,მონაცემები!$AF318="")*((J$1-მონაცემები!$I318)/365)),0)</f>
        <v>0</v>
      </c>
      <c r="K318" s="8">
        <f>IF(მონაცემები!$I318&lt;&gt;"არ დაწყებულა",((K$1&gt;მონაცემები!$I318)*OR(მონაცემები!$AF318&gt;K$1,მონაცემები!$AF318="")*((K$1-მონაცემები!$I318)/365)),0)</f>
        <v>0</v>
      </c>
      <c r="L318" s="8">
        <f>IF(მონაცემები!$I318&lt;&gt;"არ დაწყებულა",((L$1&gt;მონაცემები!$I318)*OR(მონაცემები!$AF318&gt;L$1,მონაცემები!$AF318="")*((L$1-მონაცემები!$I318)/365)),0)</f>
        <v>0</v>
      </c>
      <c r="M318" s="8">
        <f>IF(მონაცემები!$I318&lt;&gt;"არ დაწყებულა",((M$1&gt;მონაცემები!$I318)*OR(მონაცემები!$AF318&gt;M$1,მონაცემები!$AF318="")*((M$1-მონაცემები!$I318)/365)),0)</f>
        <v>0</v>
      </c>
      <c r="N318" s="8">
        <f>IF(მონაცემები!$I318&lt;&gt;"არ დაწყებულა",((N$1&gt;მონაცემები!$I318)*OR(მონაცემები!$AF318&gt;N$1,მონაცემები!$AF318="")*((N$1-მონაცემები!$I318)/365)),0)</f>
        <v>0</v>
      </c>
      <c r="O318" s="8">
        <f>IF(მონაცემები!$I318&lt;&gt;"არ დაწყებულა",((O$1&gt;მონაცემები!$I318)*OR(მონაცემები!$AF318&gt;O$1,მონაცემები!$AF318="")*((O$1-მონაცემები!$I318)/365)),0)</f>
        <v>0</v>
      </c>
      <c r="P318" s="8">
        <f>IF(მონაცემები!$I318&lt;&gt;"არ დაწყებულა",((P$1&gt;მონაცემები!$I318)*OR(მონაცემები!$AF318&gt;P$1,მონაცემები!$AF318="")*((P$1-მონაცემები!$I318)/365)),0)</f>
        <v>0</v>
      </c>
      <c r="Q318" s="8">
        <f>IF(მონაცემები!$I318&lt;&gt;"არ დაწყებულა",((Q$1&gt;მონაცემები!$I318)*OR(მონაცემები!$AF318&gt;Q$1,მონაცემები!$AF318="")*((Q$1-მონაცემები!$I318)/365)),0)</f>
        <v>0</v>
      </c>
      <c r="R318" s="8">
        <f>IF(მონაცემები!$I318&lt;&gt;"არ დაწყებულა",((R$1&gt;მონაცემები!$I318)*OR(მონაცემები!$AF318&gt;R$1,მონაცემები!$AF318="")*((R$1-მონაცემები!$I318)/365)),0)</f>
        <v>0</v>
      </c>
      <c r="S318" s="8">
        <f>IF(მონაცემები!$I318&lt;&gt;"არ დაწყებულა",((S$1&gt;მონაცემები!$I318)*OR(მონაცემები!$AF318&gt;S$1,მონაცემები!$AF318="")*((S$1-მონაცემები!$I318)/365)),0)</f>
        <v>0</v>
      </c>
      <c r="T318" s="8">
        <f>IF(მონაცემები!$I318&lt;&gt;"არ დაწყებულა",((T$1&gt;მონაცემები!$I318)*OR(მონაცემები!$AF318&gt;T$1,მონაცემები!$AF318="")*((T$1-მონაცემები!$I318)/365)),0)</f>
        <v>0</v>
      </c>
      <c r="U318" s="8">
        <f>IF(მონაცემები!$I318&lt;&gt;"არ დაწყებულა",((U$1&gt;მონაცემები!$I318)*OR(მონაცემები!$AF318&gt;U$1,მონაცემები!$AF318="")*((U$1-მონაცემები!$I318)/365)),0)</f>
        <v>0</v>
      </c>
      <c r="V318" s="8">
        <f>IF(მონაცემები!$I318&lt;&gt;"არ დაწყებულა",((V$1&gt;მონაცემები!$I318)*OR(მონაცემები!$AF318&gt;V$1,მონაცემები!$AF318="")*((V$1-მონაცემები!$I318)/365)),0)</f>
        <v>0</v>
      </c>
      <c r="W318" s="8">
        <f>IF(მონაცემები!$I318&lt;&gt;"არ დაწყებულა",((W$1&gt;მონაცემები!$I318)*OR(მონაცემები!$AF318&gt;W$1,მონაცემები!$AF318="")*((W$1-მონაცემები!$I318)/365)),0)</f>
        <v>0</v>
      </c>
      <c r="X318" s="8">
        <f>IF(მონაცემები!$I318&lt;&gt;"არ დაწყებულა",((X$1&gt;მონაცემები!$I318)*OR(მონაცემები!$AF318&gt;X$1,მონაცემები!$AF318="")*((X$1-მონაცემები!$I318)/365)),0)</f>
        <v>0</v>
      </c>
      <c r="Y318" s="8">
        <f>IF(მონაცემები!$I318&lt;&gt;"არ დაწყებულა",((Y$1&gt;მონაცემები!$I318)*OR(მონაცემები!$AF318&gt;Y$1,მონაცემები!$AF318="")*((Y$1-მონაცემები!$I318)/365)),0)</f>
        <v>0</v>
      </c>
      <c r="Z318" s="8">
        <f>IF(მონაცემები!$I318&lt;&gt;"არ დაწყებულა",((Z$1&gt;მონაცემები!$I318)*OR(მონაცემები!$AF318&gt;Z$1,მონაცემები!$AF318="")*((Z$1-მონაცემები!$I318)/365)),0)</f>
        <v>0</v>
      </c>
      <c r="AA318" s="8">
        <f>IF(მონაცემები!$I318&lt;&gt;"არ დაწყებულა",((AA$1&gt;მონაცემები!$I318)*OR(მონაცემები!$AF318&gt;AA$1,მონაცემები!$AF318="")*((AA$1-მონაცემები!$I318)/365)),0)</f>
        <v>0</v>
      </c>
      <c r="AB318" s="8">
        <f>IF(მონაცემები!$I318&lt;&gt;"არ დაწყებულა",((AB$1&gt;მონაცემები!$I318)*OR(მონაცემები!$AF318&gt;AB$1,მონაცემები!$AF318="")*((AB$1-მონაცემები!$I318)/365)),0)</f>
        <v>0</v>
      </c>
      <c r="AC318" s="8">
        <f>IF(მონაცემები!$I318&lt;&gt;"არ დაწყებულა",((AC$1&gt;მონაცემები!$I318)*OR(მონაცემები!$AF318&gt;AC$1,მონაცემები!$AF318="")*((AC$1-მონაცემები!$I318)/365)),0)</f>
        <v>0</v>
      </c>
      <c r="AD318" s="8">
        <f>IF(მონაცემები!$I318&lt;&gt;"არ დაწყებულა",((AD$1&gt;მონაცემები!$I318)*OR(მონაცემები!$AF318&gt;AD$1,მონაცემები!$AF318="")*((AD$1-მონაცემები!$I318)/365)),0)</f>
        <v>0</v>
      </c>
      <c r="AE318" s="8">
        <f>IF(მონაცემები!$I318&lt;&gt;"არ დაწყებულა",((AE$1&gt;მონაცემები!$I318)*OR(მონაცემები!$AF318&gt;AE$1,მონაცემები!$AF318="")*((AE$1-მონაცემები!$I318)/365)),0)</f>
        <v>0</v>
      </c>
      <c r="AF318" s="8">
        <f>IF(მონაცემები!$I318&lt;&gt;"არ დაწყებულა",((AF$1&gt;მონაცემები!$I318)*OR(მონაცემები!$AF318&gt;AF$1,მონაცემები!$AF318="")*((AF$1-მონაცემები!$I318)/365)),0)</f>
        <v>0</v>
      </c>
      <c r="AG318" s="8">
        <f>IF(მონაცემები!$I318&lt;&gt;"არ დაწყებულა",((AG$1&gt;მონაცემები!$I318)*OR(მონაცემები!$AF318&gt;AG$1,მონაცემები!$AF318="")*((AG$1-მონაცემები!$I318)/365)),0)</f>
        <v>0</v>
      </c>
      <c r="AH318" s="8">
        <f>IF(მონაცემები!$I318&lt;&gt;"არ დაწყებულა",((AH$1&gt;მონაცემები!$I318)*OR(მონაცემები!$AF318&gt;AH$1,მონაცემები!$AF318="")*((AH$1-მონაცემები!$I318)/365)),0)</f>
        <v>0</v>
      </c>
      <c r="AI318" s="8">
        <f>IF(მონაცემები!$I318&lt;&gt;"არ დაწყებულა",((AI$1&gt;მონაცემები!$I318)*OR(მონაცემები!$AF318&gt;AI$1,მონაცემები!$AF318="")*((AI$1-მონაცემები!$I318)/365)),0)</f>
        <v>0</v>
      </c>
      <c r="AJ318" s="8">
        <f>IF(მონაცემები!$I318&lt;&gt;"არ დაწყებულა",((AJ$1&gt;მონაცემები!$I318)*OR(მონაცემები!$AF318&gt;AJ$1,მონაცემები!$AF318="")*((AJ$1-მონაცემები!$I318)/365)),0)</f>
        <v>0</v>
      </c>
      <c r="AK318" s="8">
        <f>IF(მონაცემები!$I318&lt;&gt;"არ დაწყებულა",((AK$1&gt;მონაცემები!$I318)*OR(მონაცემები!$AF318&gt;AK$1,მონაცემები!$AF318="")*((AK$1-მონაცემები!$I318)/365)),0)</f>
        <v>0</v>
      </c>
      <c r="AL318" s="8">
        <f>IF(მონაცემები!$I318&lt;&gt;"არ დაწყებულა",((AL$1&gt;მონაცემები!$I318)*OR(მონაცემები!$AF318&gt;AL$1,მონაცემები!$AF318="")*((AL$1-მონაცემები!$I318)/365)),0)</f>
        <v>0</v>
      </c>
      <c r="AM318" s="8">
        <f>IF(მონაცემები!$I318&lt;&gt;"არ დაწყებულა",((AM$1&gt;მონაცემები!$I318)*OR(მონაცემები!$AF318&gt;AM$1,მონაცემები!$AF318="")*((AM$1-მონაცემები!$I318)/365)),0)</f>
        <v>0</v>
      </c>
      <c r="AN318" s="8">
        <f>IF(მონაცემები!$I318&lt;&gt;"არ დაწყებულა",((AN$1&gt;მონაცემები!$I318)*OR(მონაცემები!$AF318&gt;AN$1,მონაცემები!$AF318="")*((AN$1-მონაცემები!$I318)/365)),0)</f>
        <v>0</v>
      </c>
      <c r="AO318" s="8">
        <f>IF(მონაცემები!$I318&lt;&gt;"არ დაწყებულა",((AO$1&gt;მონაცემები!$I318)*OR(მონაცემები!$AF318&gt;AO$1,მონაცემები!$AF318="")*((AO$1-მონაცემები!$I318)/365)),0)</f>
        <v>0</v>
      </c>
      <c r="AP318" s="8">
        <f>IF(მონაცემები!$I318&lt;&gt;"არ დაწყებულა",((AP$1&gt;მონაცემები!$I318)*OR(მონაცემები!$AF318&gt;AP$1,მონაცემები!$AF318="")*((AP$1-მონაცემები!$I318)/365)),0)</f>
        <v>0</v>
      </c>
      <c r="AQ318" s="8">
        <f>IF(მონაცემები!$I318&lt;&gt;"არ დაწყებულა",((AQ$1&gt;მონაცემები!$I318)*OR(მონაცემები!$AF318&gt;AQ$1,მონაცემები!$AF318="")*((AQ$1-მონაცემები!$I318)/365)),0)</f>
        <v>0</v>
      </c>
      <c r="AR318" s="8">
        <f>IF(მონაცემები!$I318&lt;&gt;"არ დაწყებულა",((AR$1&gt;მონაცემები!$I318)*OR(მონაცემები!$AF318&gt;AR$1,მონაცემები!$AF318="")*((AR$1-მონაცემები!$I318)/365)),0)</f>
        <v>0</v>
      </c>
      <c r="AS318" s="8">
        <f>IF(მონაცემები!$I318&lt;&gt;"არ დაწყებულა",((AS$1&gt;მონაცემები!$I318)*OR(მონაცემები!$AF318&gt;AS$1,მონაცემები!$AF318="")*((AS$1-მონაცემები!$I318)/365)),0)</f>
        <v>0</v>
      </c>
      <c r="AT318" s="8">
        <f>IF(მონაცემები!$I318&lt;&gt;"არ დაწყებულა",((AT$1&gt;მონაცემები!$I318)*OR(მონაცემები!$AF318&gt;AT$1,მონაცემები!$AF318="")*((AT$1-მონაცემები!$I318)/365)),0)</f>
        <v>0</v>
      </c>
      <c r="AU318" s="8">
        <f>IF(მონაცემები!$I318&lt;&gt;"არ დაწყებულა",((AU$1&gt;მონაცემები!$I318)*OR(მონაცემები!$AF318&gt;AU$1,მონაცემები!$AF318="")*((AU$1-მონაცემები!$I318)/365)),0)</f>
        <v>0</v>
      </c>
      <c r="AV318" s="8">
        <f>IF(მონაცემები!$I318&lt;&gt;"არ დაწყებულა",((AV$1&gt;მონაცემები!$I318)*OR(მონაცემები!$AF318&gt;AV$1,მონაცემები!$AF318="")*((AV$1-მონაცემები!$I318)/365)),0)</f>
        <v>0</v>
      </c>
      <c r="AW318" s="8">
        <f>IF(მონაცემები!$I318&lt;&gt;"არ დაწყებულა",((AW$1&gt;მონაცემები!$I318)*OR(მონაცემები!$AF318&gt;AW$1,მონაცემები!$AF318="")*((AW$1-მონაცემები!$I318)/365)),0)</f>
        <v>0</v>
      </c>
      <c r="AX318" s="8">
        <f>IF(მონაცემები!$I318&lt;&gt;"არ დაწყებულა",((AX$1&gt;მონაცემები!$I318)*OR(მონაცემები!$AF318&gt;AX$1,მონაცემები!$AF318="")*((AX$1-მონაცემები!$I318)/365)),0)</f>
        <v>0</v>
      </c>
      <c r="AY318" s="8">
        <f>IF(მონაცემები!$I318&lt;&gt;"არ დაწყებულა",((AY$1&gt;მონაცემები!$I318)*OR(მონაცემები!$AF318&gt;AY$1,მონაცემები!$AF318="")*((AY$1-მონაცემები!$I318)/365)),0)</f>
        <v>0</v>
      </c>
      <c r="AZ318" s="8">
        <f>IF(მონაცემები!$I318&lt;&gt;"არ დაწყებულა",((AZ$1&gt;მონაცემები!$I318)*OR(მონაცემები!$AF318&gt;AZ$1,მონაცემები!$AF318="")*((AZ$1-მონაცემები!$I318)/365)),0)</f>
        <v>0</v>
      </c>
      <c r="BA318" s="8">
        <f>IF(მონაცემები!$I318&lt;&gt;"არ დაწყებულა",((BA$1&gt;მონაცემები!$I318)*OR(მონაცემები!$AF318&gt;BA$1,მონაცემები!$AF318="")*((BA$1-მონაცემები!$I318)/365)),0)</f>
        <v>0</v>
      </c>
      <c r="BB318" s="8">
        <f>IF(მონაცემები!$I318&lt;&gt;"არ დაწყებულა",((BB$1&gt;მონაცემები!$I318)*OR(მონაცემები!$AF318&gt;BB$1,მონაცემები!$AF318="")*((BB$1-მონაცემები!$I318)/365)),0)</f>
        <v>0</v>
      </c>
      <c r="BC318" s="8">
        <f>IF(მონაცემები!$I318&lt;&gt;"არ დაწყებულა",((BC$1&gt;მონაცემები!$I318)*OR(მონაცემები!$AF318&gt;BC$1,მონაცემები!$AF318="")*((BC$1-მონაცემები!$I318)/365)),0)</f>
        <v>0</v>
      </c>
      <c r="BD318" s="8">
        <f>IF(მონაცემები!$I318&lt;&gt;"არ დაწყებულა",((BD$1&gt;მონაცემები!$I318)*OR(მონაცემები!$AF318&gt;BD$1,მონაცემები!$AF318="")*((BD$1-მონაცემები!$I318)/365)),0)</f>
        <v>0</v>
      </c>
    </row>
    <row r="319" spans="2:56">
      <c r="B319" s="8">
        <f>IF(მონაცემები!$I319&lt;&gt;"არ დაწყებულა",((B$1&gt;მონაცემები!$I319)*OR(მონაცემები!$AF319&gt;B$1,მონაცემები!$AF319="")*((B$1-მონაცემები!$I319)/365)),0)</f>
        <v>0</v>
      </c>
      <c r="C319" s="8">
        <f>IF(მონაცემები!$I319&lt;&gt;"არ დაწყებულა",((C$1&gt;მონაცემები!$I319)*OR(მონაცემები!$AF319&gt;C$1,მონაცემები!$AF319="")*((C$1-მონაცემები!$I319)/365)),0)</f>
        <v>0</v>
      </c>
      <c r="D319" s="8">
        <f>IF(მონაცემები!$I319&lt;&gt;"არ დაწყებულა",((D$1&gt;მონაცემები!$I319)*OR(მონაცემები!$AF319&gt;D$1,მონაცემები!$AF319="")*((D$1-მონაცემები!$I319)/365)),0)</f>
        <v>0</v>
      </c>
      <c r="E319" s="8">
        <f>IF(მონაცემები!$I319&lt;&gt;"არ დაწყებულა",((E$1&gt;მონაცემები!$I319)*OR(მონაცემები!$AF319&gt;E$1,მონაცემები!$AF319="")*((E$1-მონაცემები!$I319)/365)),0)</f>
        <v>0</v>
      </c>
      <c r="F319" s="8">
        <f>IF(მონაცემები!$I319&lt;&gt;"არ დაწყებულა",((F$1&gt;მონაცემები!$I319)*OR(მონაცემები!$AF319&gt;F$1,მონაცემები!$AF319="")*((F$1-მონაცემები!$I319)/365)),0)</f>
        <v>0</v>
      </c>
      <c r="G319" s="8">
        <f>IF(მონაცემები!$I319&lt;&gt;"არ დაწყებულა",((G$1&gt;მონაცემები!$I319)*OR(მონაცემები!$AF319&gt;G$1,მონაცემები!$AF319="")*((G$1-მონაცემები!$I319)/365)),0)</f>
        <v>0</v>
      </c>
      <c r="H319" s="8">
        <f>IF(მონაცემები!$I319&lt;&gt;"არ დაწყებულა",((H$1&gt;მონაცემები!$I319)*OR(მონაცემები!$AF319&gt;H$1,მონაცემები!$AF319="")*((H$1-მონაცემები!$I319)/365)),0)</f>
        <v>0</v>
      </c>
      <c r="I319" s="8">
        <f>IF(მონაცემები!$I319&lt;&gt;"არ დაწყებულა",((I$1&gt;მონაცემები!$I319)*OR(მონაცემები!$AF319&gt;I$1,მონაცემები!$AF319="")*((I$1-მონაცემები!$I319)/365)),0)</f>
        <v>0</v>
      </c>
      <c r="J319" s="8">
        <f>IF(მონაცემები!$I319&lt;&gt;"არ დაწყებულა",((J$1&gt;მონაცემები!$I319)*OR(მონაცემები!$AF319&gt;J$1,მონაცემები!$AF319="")*((J$1-მონაცემები!$I319)/365)),0)</f>
        <v>0</v>
      </c>
      <c r="K319" s="8">
        <f>IF(მონაცემები!$I319&lt;&gt;"არ დაწყებულა",((K$1&gt;მონაცემები!$I319)*OR(მონაცემები!$AF319&gt;K$1,მონაცემები!$AF319="")*((K$1-მონაცემები!$I319)/365)),0)</f>
        <v>0</v>
      </c>
      <c r="L319" s="8">
        <f>IF(მონაცემები!$I319&lt;&gt;"არ დაწყებულა",((L$1&gt;მონაცემები!$I319)*OR(მონაცემები!$AF319&gt;L$1,მონაცემები!$AF319="")*((L$1-მონაცემები!$I319)/365)),0)</f>
        <v>0</v>
      </c>
      <c r="M319" s="8">
        <f>IF(მონაცემები!$I319&lt;&gt;"არ დაწყებულა",((M$1&gt;მონაცემები!$I319)*OR(მონაცემები!$AF319&gt;M$1,მონაცემები!$AF319="")*((M$1-მონაცემები!$I319)/365)),0)</f>
        <v>0</v>
      </c>
      <c r="N319" s="8">
        <f>IF(მონაცემები!$I319&lt;&gt;"არ დაწყებულა",((N$1&gt;მონაცემები!$I319)*OR(მონაცემები!$AF319&gt;N$1,მონაცემები!$AF319="")*((N$1-მონაცემები!$I319)/365)),0)</f>
        <v>0</v>
      </c>
      <c r="O319" s="8">
        <f>IF(მონაცემები!$I319&lt;&gt;"არ დაწყებულა",((O$1&gt;მონაცემები!$I319)*OR(მონაცემები!$AF319&gt;O$1,მონაცემები!$AF319="")*((O$1-მონაცემები!$I319)/365)),0)</f>
        <v>0</v>
      </c>
      <c r="P319" s="8">
        <f>IF(მონაცემები!$I319&lt;&gt;"არ დაწყებულა",((P$1&gt;მონაცემები!$I319)*OR(მონაცემები!$AF319&gt;P$1,მონაცემები!$AF319="")*((P$1-მონაცემები!$I319)/365)),0)</f>
        <v>0</v>
      </c>
      <c r="Q319" s="8">
        <f>IF(მონაცემები!$I319&lt;&gt;"არ დაწყებულა",((Q$1&gt;მონაცემები!$I319)*OR(მონაცემები!$AF319&gt;Q$1,მონაცემები!$AF319="")*((Q$1-მონაცემები!$I319)/365)),0)</f>
        <v>0</v>
      </c>
      <c r="R319" s="8">
        <f>IF(მონაცემები!$I319&lt;&gt;"არ დაწყებულა",((R$1&gt;მონაცემები!$I319)*OR(მონაცემები!$AF319&gt;R$1,მონაცემები!$AF319="")*((R$1-მონაცემები!$I319)/365)),0)</f>
        <v>0</v>
      </c>
      <c r="S319" s="8">
        <f>IF(მონაცემები!$I319&lt;&gt;"არ დაწყებულა",((S$1&gt;მონაცემები!$I319)*OR(მონაცემები!$AF319&gt;S$1,მონაცემები!$AF319="")*((S$1-მონაცემები!$I319)/365)),0)</f>
        <v>0</v>
      </c>
      <c r="T319" s="8">
        <f>IF(მონაცემები!$I319&lt;&gt;"არ დაწყებულა",((T$1&gt;მონაცემები!$I319)*OR(მონაცემები!$AF319&gt;T$1,მონაცემები!$AF319="")*((T$1-მონაცემები!$I319)/365)),0)</f>
        <v>0</v>
      </c>
      <c r="U319" s="8">
        <f>IF(მონაცემები!$I319&lt;&gt;"არ დაწყებულა",((U$1&gt;მონაცემები!$I319)*OR(მონაცემები!$AF319&gt;U$1,მონაცემები!$AF319="")*((U$1-მონაცემები!$I319)/365)),0)</f>
        <v>0</v>
      </c>
      <c r="V319" s="8">
        <f>IF(მონაცემები!$I319&lt;&gt;"არ დაწყებულა",((V$1&gt;მონაცემები!$I319)*OR(მონაცემები!$AF319&gt;V$1,მონაცემები!$AF319="")*((V$1-მონაცემები!$I319)/365)),0)</f>
        <v>0</v>
      </c>
      <c r="W319" s="8">
        <f>IF(მონაცემები!$I319&lt;&gt;"არ დაწყებულა",((W$1&gt;მონაცემები!$I319)*OR(მონაცემები!$AF319&gt;W$1,მონაცემები!$AF319="")*((W$1-მონაცემები!$I319)/365)),0)</f>
        <v>0</v>
      </c>
      <c r="X319" s="8">
        <f>IF(მონაცემები!$I319&lt;&gt;"არ დაწყებულა",((X$1&gt;მონაცემები!$I319)*OR(მონაცემები!$AF319&gt;X$1,მონაცემები!$AF319="")*((X$1-მონაცემები!$I319)/365)),0)</f>
        <v>0</v>
      </c>
      <c r="Y319" s="8">
        <f>IF(მონაცემები!$I319&lt;&gt;"არ დაწყებულა",((Y$1&gt;მონაცემები!$I319)*OR(მონაცემები!$AF319&gt;Y$1,მონაცემები!$AF319="")*((Y$1-მონაცემები!$I319)/365)),0)</f>
        <v>0</v>
      </c>
      <c r="Z319" s="8">
        <f>IF(მონაცემები!$I319&lt;&gt;"არ დაწყებულა",((Z$1&gt;მონაცემები!$I319)*OR(მონაცემები!$AF319&gt;Z$1,მონაცემები!$AF319="")*((Z$1-მონაცემები!$I319)/365)),0)</f>
        <v>0</v>
      </c>
      <c r="AA319" s="8">
        <f>IF(მონაცემები!$I319&lt;&gt;"არ დაწყებულა",((AA$1&gt;მონაცემები!$I319)*OR(მონაცემები!$AF319&gt;AA$1,მონაცემები!$AF319="")*((AA$1-მონაცემები!$I319)/365)),0)</f>
        <v>0</v>
      </c>
      <c r="AB319" s="8">
        <f>IF(მონაცემები!$I319&lt;&gt;"არ დაწყებულა",((AB$1&gt;მონაცემები!$I319)*OR(მონაცემები!$AF319&gt;AB$1,მონაცემები!$AF319="")*((AB$1-მონაცემები!$I319)/365)),0)</f>
        <v>0</v>
      </c>
      <c r="AC319" s="8">
        <f>IF(მონაცემები!$I319&lt;&gt;"არ დაწყებულა",((AC$1&gt;მონაცემები!$I319)*OR(მონაცემები!$AF319&gt;AC$1,მონაცემები!$AF319="")*((AC$1-მონაცემები!$I319)/365)),0)</f>
        <v>0</v>
      </c>
      <c r="AD319" s="8">
        <f>IF(მონაცემები!$I319&lt;&gt;"არ დაწყებულა",((AD$1&gt;მონაცემები!$I319)*OR(მონაცემები!$AF319&gt;AD$1,მონაცემები!$AF319="")*((AD$1-მონაცემები!$I319)/365)),0)</f>
        <v>0</v>
      </c>
      <c r="AE319" s="8">
        <f>IF(მონაცემები!$I319&lt;&gt;"არ დაწყებულა",((AE$1&gt;მონაცემები!$I319)*OR(მონაცემები!$AF319&gt;AE$1,მონაცემები!$AF319="")*((AE$1-მონაცემები!$I319)/365)),0)</f>
        <v>0</v>
      </c>
      <c r="AF319" s="8">
        <f>IF(მონაცემები!$I319&lt;&gt;"არ დაწყებულა",((AF$1&gt;მონაცემები!$I319)*OR(მონაცემები!$AF319&gt;AF$1,მონაცემები!$AF319="")*((AF$1-მონაცემები!$I319)/365)),0)</f>
        <v>0</v>
      </c>
      <c r="AG319" s="8">
        <f>IF(მონაცემები!$I319&lt;&gt;"არ დაწყებულა",((AG$1&gt;მონაცემები!$I319)*OR(მონაცემები!$AF319&gt;AG$1,მონაცემები!$AF319="")*((AG$1-მონაცემები!$I319)/365)),0)</f>
        <v>0</v>
      </c>
      <c r="AH319" s="8">
        <f>IF(მონაცემები!$I319&lt;&gt;"არ დაწყებულა",((AH$1&gt;მონაცემები!$I319)*OR(მონაცემები!$AF319&gt;AH$1,მონაცემები!$AF319="")*((AH$1-მონაცემები!$I319)/365)),0)</f>
        <v>0</v>
      </c>
      <c r="AI319" s="8">
        <f>IF(მონაცემები!$I319&lt;&gt;"არ დაწყებულა",((AI$1&gt;მონაცემები!$I319)*OR(მონაცემები!$AF319&gt;AI$1,მონაცემები!$AF319="")*((AI$1-მონაცემები!$I319)/365)),0)</f>
        <v>0</v>
      </c>
      <c r="AJ319" s="8">
        <f>IF(მონაცემები!$I319&lt;&gt;"არ დაწყებულა",((AJ$1&gt;მონაცემები!$I319)*OR(მონაცემები!$AF319&gt;AJ$1,მონაცემები!$AF319="")*((AJ$1-მონაცემები!$I319)/365)),0)</f>
        <v>0</v>
      </c>
      <c r="AK319" s="8">
        <f>IF(მონაცემები!$I319&lt;&gt;"არ დაწყებულა",((AK$1&gt;მონაცემები!$I319)*OR(მონაცემები!$AF319&gt;AK$1,მონაცემები!$AF319="")*((AK$1-მონაცემები!$I319)/365)),0)</f>
        <v>0</v>
      </c>
      <c r="AL319" s="8">
        <f>IF(მონაცემები!$I319&lt;&gt;"არ დაწყებულა",((AL$1&gt;მონაცემები!$I319)*OR(მონაცემები!$AF319&gt;AL$1,მონაცემები!$AF319="")*((AL$1-მონაცემები!$I319)/365)),0)</f>
        <v>0</v>
      </c>
      <c r="AM319" s="8">
        <f>IF(მონაცემები!$I319&lt;&gt;"არ დაწყებულა",((AM$1&gt;მონაცემები!$I319)*OR(მონაცემები!$AF319&gt;AM$1,მონაცემები!$AF319="")*((AM$1-მონაცემები!$I319)/365)),0)</f>
        <v>0</v>
      </c>
      <c r="AN319" s="8">
        <f>IF(მონაცემები!$I319&lt;&gt;"არ დაწყებულა",((AN$1&gt;მონაცემები!$I319)*OR(მონაცემები!$AF319&gt;AN$1,მონაცემები!$AF319="")*((AN$1-მონაცემები!$I319)/365)),0)</f>
        <v>0</v>
      </c>
      <c r="AO319" s="8">
        <f>IF(მონაცემები!$I319&lt;&gt;"არ დაწყებულა",((AO$1&gt;მონაცემები!$I319)*OR(მონაცემები!$AF319&gt;AO$1,მონაცემები!$AF319="")*((AO$1-მონაცემები!$I319)/365)),0)</f>
        <v>0</v>
      </c>
      <c r="AP319" s="8">
        <f>IF(მონაცემები!$I319&lt;&gt;"არ დაწყებულა",((AP$1&gt;მონაცემები!$I319)*OR(მონაცემები!$AF319&gt;AP$1,მონაცემები!$AF319="")*((AP$1-მონაცემები!$I319)/365)),0)</f>
        <v>0</v>
      </c>
      <c r="AQ319" s="8">
        <f>IF(მონაცემები!$I319&lt;&gt;"არ დაწყებულა",((AQ$1&gt;მონაცემები!$I319)*OR(მონაცემები!$AF319&gt;AQ$1,მონაცემები!$AF319="")*((AQ$1-მონაცემები!$I319)/365)),0)</f>
        <v>0</v>
      </c>
      <c r="AR319" s="8">
        <f>IF(მონაცემები!$I319&lt;&gt;"არ დაწყებულა",((AR$1&gt;მონაცემები!$I319)*OR(მონაცემები!$AF319&gt;AR$1,მონაცემები!$AF319="")*((AR$1-მონაცემები!$I319)/365)),0)</f>
        <v>0</v>
      </c>
      <c r="AS319" s="8">
        <f>IF(მონაცემები!$I319&lt;&gt;"არ დაწყებულა",((AS$1&gt;მონაცემები!$I319)*OR(მონაცემები!$AF319&gt;AS$1,მონაცემები!$AF319="")*((AS$1-მონაცემები!$I319)/365)),0)</f>
        <v>0</v>
      </c>
      <c r="AT319" s="8">
        <f>IF(მონაცემები!$I319&lt;&gt;"არ დაწყებულა",((AT$1&gt;მონაცემები!$I319)*OR(მონაცემები!$AF319&gt;AT$1,მონაცემები!$AF319="")*((AT$1-მონაცემები!$I319)/365)),0)</f>
        <v>0</v>
      </c>
      <c r="AU319" s="8">
        <f>IF(მონაცემები!$I319&lt;&gt;"არ დაწყებულა",((AU$1&gt;მონაცემები!$I319)*OR(მონაცემები!$AF319&gt;AU$1,მონაცემები!$AF319="")*((AU$1-მონაცემები!$I319)/365)),0)</f>
        <v>0</v>
      </c>
      <c r="AV319" s="8">
        <f>IF(მონაცემები!$I319&lt;&gt;"არ დაწყებულა",((AV$1&gt;მონაცემები!$I319)*OR(მონაცემები!$AF319&gt;AV$1,მონაცემები!$AF319="")*((AV$1-მონაცემები!$I319)/365)),0)</f>
        <v>0</v>
      </c>
      <c r="AW319" s="8">
        <f>IF(მონაცემები!$I319&lt;&gt;"არ დაწყებულა",((AW$1&gt;მონაცემები!$I319)*OR(მონაცემები!$AF319&gt;AW$1,მონაცემები!$AF319="")*((AW$1-მონაცემები!$I319)/365)),0)</f>
        <v>0</v>
      </c>
      <c r="AX319" s="8">
        <f>IF(მონაცემები!$I319&lt;&gt;"არ დაწყებულა",((AX$1&gt;მონაცემები!$I319)*OR(მონაცემები!$AF319&gt;AX$1,მონაცემები!$AF319="")*((AX$1-მონაცემები!$I319)/365)),0)</f>
        <v>0</v>
      </c>
      <c r="AY319" s="8">
        <f>IF(მონაცემები!$I319&lt;&gt;"არ დაწყებულა",((AY$1&gt;მონაცემები!$I319)*OR(მონაცემები!$AF319&gt;AY$1,მონაცემები!$AF319="")*((AY$1-მონაცემები!$I319)/365)),0)</f>
        <v>0</v>
      </c>
      <c r="AZ319" s="8">
        <f>IF(მონაცემები!$I319&lt;&gt;"არ დაწყებულა",((AZ$1&gt;მონაცემები!$I319)*OR(მონაცემები!$AF319&gt;AZ$1,მონაცემები!$AF319="")*((AZ$1-მონაცემები!$I319)/365)),0)</f>
        <v>0</v>
      </c>
      <c r="BA319" s="8">
        <f>IF(მონაცემები!$I319&lt;&gt;"არ დაწყებულა",((BA$1&gt;მონაცემები!$I319)*OR(მონაცემები!$AF319&gt;BA$1,მონაცემები!$AF319="")*((BA$1-მონაცემები!$I319)/365)),0)</f>
        <v>0</v>
      </c>
      <c r="BB319" s="8">
        <f>IF(მონაცემები!$I319&lt;&gt;"არ დაწყებულა",((BB$1&gt;მონაცემები!$I319)*OR(მონაცემები!$AF319&gt;BB$1,მონაცემები!$AF319="")*((BB$1-მონაცემები!$I319)/365)),0)</f>
        <v>0</v>
      </c>
      <c r="BC319" s="8">
        <f>IF(მონაცემები!$I319&lt;&gt;"არ დაწყებულა",((BC$1&gt;მონაცემები!$I319)*OR(მონაცემები!$AF319&gt;BC$1,მონაცემები!$AF319="")*((BC$1-მონაცემები!$I319)/365)),0)</f>
        <v>0</v>
      </c>
      <c r="BD319" s="8">
        <f>IF(მონაცემები!$I319&lt;&gt;"არ დაწყებულა",((BD$1&gt;მონაცემები!$I319)*OR(მონაცემები!$AF319&gt;BD$1,მონაცემები!$AF319="")*((BD$1-მონაცემები!$I319)/365)),0)</f>
        <v>0</v>
      </c>
    </row>
    <row r="320" spans="2:56">
      <c r="B320" s="8">
        <f>IF(მონაცემები!$I320&lt;&gt;"არ დაწყებულა",((B$1&gt;მონაცემები!$I320)*OR(მონაცემები!$AF320&gt;B$1,მონაცემები!$AF320="")*((B$1-მონაცემები!$I320)/365)),0)</f>
        <v>0</v>
      </c>
      <c r="C320" s="8">
        <f>IF(მონაცემები!$I320&lt;&gt;"არ დაწყებულა",((C$1&gt;მონაცემები!$I320)*OR(მონაცემები!$AF320&gt;C$1,მონაცემები!$AF320="")*((C$1-მონაცემები!$I320)/365)),0)</f>
        <v>0</v>
      </c>
      <c r="D320" s="8">
        <f>IF(მონაცემები!$I320&lt;&gt;"არ დაწყებულა",((D$1&gt;მონაცემები!$I320)*OR(მონაცემები!$AF320&gt;D$1,მონაცემები!$AF320="")*((D$1-მონაცემები!$I320)/365)),0)</f>
        <v>0</v>
      </c>
      <c r="E320" s="8">
        <f>IF(მონაცემები!$I320&lt;&gt;"არ დაწყებულა",((E$1&gt;მონაცემები!$I320)*OR(მონაცემები!$AF320&gt;E$1,მონაცემები!$AF320="")*((E$1-მონაცემები!$I320)/365)),0)</f>
        <v>0</v>
      </c>
      <c r="F320" s="8">
        <f>IF(მონაცემები!$I320&lt;&gt;"არ დაწყებულა",((F$1&gt;მონაცემები!$I320)*OR(მონაცემები!$AF320&gt;F$1,მონაცემები!$AF320="")*((F$1-მონაცემები!$I320)/365)),0)</f>
        <v>0</v>
      </c>
      <c r="G320" s="8">
        <f>IF(მონაცემები!$I320&lt;&gt;"არ დაწყებულა",((G$1&gt;მონაცემები!$I320)*OR(მონაცემები!$AF320&gt;G$1,მონაცემები!$AF320="")*((G$1-მონაცემები!$I320)/365)),0)</f>
        <v>0</v>
      </c>
      <c r="H320" s="8">
        <f>IF(მონაცემები!$I320&lt;&gt;"არ დაწყებულა",((H$1&gt;მონაცემები!$I320)*OR(მონაცემები!$AF320&gt;H$1,მონაცემები!$AF320="")*((H$1-მონაცემები!$I320)/365)),0)</f>
        <v>0</v>
      </c>
      <c r="I320" s="8">
        <f>IF(მონაცემები!$I320&lt;&gt;"არ დაწყებულა",((I$1&gt;მონაცემები!$I320)*OR(მონაცემები!$AF320&gt;I$1,მონაცემები!$AF320="")*((I$1-მონაცემები!$I320)/365)),0)</f>
        <v>0</v>
      </c>
      <c r="J320" s="8">
        <f>IF(მონაცემები!$I320&lt;&gt;"არ დაწყებულა",((J$1&gt;მონაცემები!$I320)*OR(მონაცემები!$AF320&gt;J$1,მონაცემები!$AF320="")*((J$1-მონაცემები!$I320)/365)),0)</f>
        <v>0</v>
      </c>
      <c r="K320" s="8">
        <f>IF(მონაცემები!$I320&lt;&gt;"არ დაწყებულა",((K$1&gt;მონაცემები!$I320)*OR(მონაცემები!$AF320&gt;K$1,მონაცემები!$AF320="")*((K$1-მონაცემები!$I320)/365)),0)</f>
        <v>0</v>
      </c>
      <c r="L320" s="8">
        <f>IF(მონაცემები!$I320&lt;&gt;"არ დაწყებულა",((L$1&gt;მონაცემები!$I320)*OR(მონაცემები!$AF320&gt;L$1,მონაცემები!$AF320="")*((L$1-მონაცემები!$I320)/365)),0)</f>
        <v>0</v>
      </c>
      <c r="M320" s="8">
        <f>IF(მონაცემები!$I320&lt;&gt;"არ დაწყებულა",((M$1&gt;მონაცემები!$I320)*OR(მონაცემები!$AF320&gt;M$1,მონაცემები!$AF320="")*((M$1-მონაცემები!$I320)/365)),0)</f>
        <v>0</v>
      </c>
      <c r="N320" s="8">
        <f>IF(მონაცემები!$I320&lt;&gt;"არ დაწყებულა",((N$1&gt;მონაცემები!$I320)*OR(მონაცემები!$AF320&gt;N$1,მონაცემები!$AF320="")*((N$1-მონაცემები!$I320)/365)),0)</f>
        <v>0</v>
      </c>
      <c r="O320" s="8">
        <f>IF(მონაცემები!$I320&lt;&gt;"არ დაწყებულა",((O$1&gt;მონაცემები!$I320)*OR(მონაცემები!$AF320&gt;O$1,მონაცემები!$AF320="")*((O$1-მონაცემები!$I320)/365)),0)</f>
        <v>0</v>
      </c>
      <c r="P320" s="8">
        <f>IF(მონაცემები!$I320&lt;&gt;"არ დაწყებულა",((P$1&gt;მონაცემები!$I320)*OR(მონაცემები!$AF320&gt;P$1,მონაცემები!$AF320="")*((P$1-მონაცემები!$I320)/365)),0)</f>
        <v>0</v>
      </c>
      <c r="Q320" s="8">
        <f>IF(მონაცემები!$I320&lt;&gt;"არ დაწყებულა",((Q$1&gt;მონაცემები!$I320)*OR(მონაცემები!$AF320&gt;Q$1,მონაცემები!$AF320="")*((Q$1-მონაცემები!$I320)/365)),0)</f>
        <v>0</v>
      </c>
      <c r="R320" s="8">
        <f>IF(მონაცემები!$I320&lt;&gt;"არ დაწყებულა",((R$1&gt;მონაცემები!$I320)*OR(მონაცემები!$AF320&gt;R$1,მონაცემები!$AF320="")*((R$1-მონაცემები!$I320)/365)),0)</f>
        <v>0</v>
      </c>
      <c r="S320" s="8">
        <f>IF(მონაცემები!$I320&lt;&gt;"არ დაწყებულა",((S$1&gt;მონაცემები!$I320)*OR(მონაცემები!$AF320&gt;S$1,მონაცემები!$AF320="")*((S$1-მონაცემები!$I320)/365)),0)</f>
        <v>0</v>
      </c>
      <c r="T320" s="8">
        <f>IF(მონაცემები!$I320&lt;&gt;"არ დაწყებულა",((T$1&gt;მონაცემები!$I320)*OR(მონაცემები!$AF320&gt;T$1,მონაცემები!$AF320="")*((T$1-მონაცემები!$I320)/365)),0)</f>
        <v>0</v>
      </c>
      <c r="U320" s="8">
        <f>IF(მონაცემები!$I320&lt;&gt;"არ დაწყებულა",((U$1&gt;მონაცემები!$I320)*OR(მონაცემები!$AF320&gt;U$1,მონაცემები!$AF320="")*((U$1-მონაცემები!$I320)/365)),0)</f>
        <v>0</v>
      </c>
      <c r="V320" s="8">
        <f>IF(მონაცემები!$I320&lt;&gt;"არ დაწყებულა",((V$1&gt;მონაცემები!$I320)*OR(მონაცემები!$AF320&gt;V$1,მონაცემები!$AF320="")*((V$1-მონაცემები!$I320)/365)),0)</f>
        <v>0</v>
      </c>
      <c r="W320" s="8">
        <f>IF(მონაცემები!$I320&lt;&gt;"არ დაწყებულა",((W$1&gt;მონაცემები!$I320)*OR(მონაცემები!$AF320&gt;W$1,მონაცემები!$AF320="")*((W$1-მონაცემები!$I320)/365)),0)</f>
        <v>0</v>
      </c>
      <c r="X320" s="8">
        <f>IF(მონაცემები!$I320&lt;&gt;"არ დაწყებულა",((X$1&gt;მონაცემები!$I320)*OR(მონაცემები!$AF320&gt;X$1,მონაცემები!$AF320="")*((X$1-მონაცემები!$I320)/365)),0)</f>
        <v>0</v>
      </c>
      <c r="Y320" s="8">
        <f>IF(მონაცემები!$I320&lt;&gt;"არ დაწყებულა",((Y$1&gt;მონაცემები!$I320)*OR(მონაცემები!$AF320&gt;Y$1,მონაცემები!$AF320="")*((Y$1-მონაცემები!$I320)/365)),0)</f>
        <v>0</v>
      </c>
      <c r="Z320" s="8">
        <f>IF(მონაცემები!$I320&lt;&gt;"არ დაწყებულა",((Z$1&gt;მონაცემები!$I320)*OR(მონაცემები!$AF320&gt;Z$1,მონაცემები!$AF320="")*((Z$1-მონაცემები!$I320)/365)),0)</f>
        <v>0</v>
      </c>
      <c r="AA320" s="8">
        <f>IF(მონაცემები!$I320&lt;&gt;"არ დაწყებულა",((AA$1&gt;მონაცემები!$I320)*OR(მონაცემები!$AF320&gt;AA$1,მონაცემები!$AF320="")*((AA$1-მონაცემები!$I320)/365)),0)</f>
        <v>0</v>
      </c>
      <c r="AB320" s="8">
        <f>IF(მონაცემები!$I320&lt;&gt;"არ დაწყებულა",((AB$1&gt;მონაცემები!$I320)*OR(მონაცემები!$AF320&gt;AB$1,მონაცემები!$AF320="")*((AB$1-მონაცემები!$I320)/365)),0)</f>
        <v>0</v>
      </c>
      <c r="AC320" s="8">
        <f>IF(მონაცემები!$I320&lt;&gt;"არ დაწყებულა",((AC$1&gt;მონაცემები!$I320)*OR(მონაცემები!$AF320&gt;AC$1,მონაცემები!$AF320="")*((AC$1-მონაცემები!$I320)/365)),0)</f>
        <v>0</v>
      </c>
      <c r="AD320" s="8">
        <f>IF(მონაცემები!$I320&lt;&gt;"არ დაწყებულა",((AD$1&gt;მონაცემები!$I320)*OR(მონაცემები!$AF320&gt;AD$1,მონაცემები!$AF320="")*((AD$1-მონაცემები!$I320)/365)),0)</f>
        <v>0</v>
      </c>
      <c r="AE320" s="8">
        <f>IF(მონაცემები!$I320&lt;&gt;"არ დაწყებულა",((AE$1&gt;მონაცემები!$I320)*OR(მონაცემები!$AF320&gt;AE$1,მონაცემები!$AF320="")*((AE$1-მონაცემები!$I320)/365)),0)</f>
        <v>0</v>
      </c>
      <c r="AF320" s="8">
        <f>IF(მონაცემები!$I320&lt;&gt;"არ დაწყებულა",((AF$1&gt;მონაცემები!$I320)*OR(მონაცემები!$AF320&gt;AF$1,მონაცემები!$AF320="")*((AF$1-მონაცემები!$I320)/365)),0)</f>
        <v>0</v>
      </c>
      <c r="AG320" s="8">
        <f>IF(მონაცემები!$I320&lt;&gt;"არ დაწყებულა",((AG$1&gt;მონაცემები!$I320)*OR(მონაცემები!$AF320&gt;AG$1,მონაცემები!$AF320="")*((AG$1-მონაცემები!$I320)/365)),0)</f>
        <v>0</v>
      </c>
      <c r="AH320" s="8">
        <f>IF(მონაცემები!$I320&lt;&gt;"არ დაწყებულა",((AH$1&gt;მონაცემები!$I320)*OR(მონაცემები!$AF320&gt;AH$1,მონაცემები!$AF320="")*((AH$1-მონაცემები!$I320)/365)),0)</f>
        <v>0</v>
      </c>
      <c r="AI320" s="8">
        <f>IF(მონაცემები!$I320&lt;&gt;"არ დაწყებულა",((AI$1&gt;მონაცემები!$I320)*OR(მონაცემები!$AF320&gt;AI$1,მონაცემები!$AF320="")*((AI$1-მონაცემები!$I320)/365)),0)</f>
        <v>0</v>
      </c>
      <c r="AJ320" s="8">
        <f>IF(მონაცემები!$I320&lt;&gt;"არ დაწყებულა",((AJ$1&gt;მონაცემები!$I320)*OR(მონაცემები!$AF320&gt;AJ$1,მონაცემები!$AF320="")*((AJ$1-მონაცემები!$I320)/365)),0)</f>
        <v>0</v>
      </c>
      <c r="AK320" s="8">
        <f>IF(მონაცემები!$I320&lt;&gt;"არ დაწყებულა",((AK$1&gt;მონაცემები!$I320)*OR(მონაცემები!$AF320&gt;AK$1,მონაცემები!$AF320="")*((AK$1-მონაცემები!$I320)/365)),0)</f>
        <v>0</v>
      </c>
      <c r="AL320" s="8">
        <f>IF(მონაცემები!$I320&lt;&gt;"არ დაწყებულა",((AL$1&gt;მონაცემები!$I320)*OR(მონაცემები!$AF320&gt;AL$1,მონაცემები!$AF320="")*((AL$1-მონაცემები!$I320)/365)),0)</f>
        <v>0</v>
      </c>
      <c r="AM320" s="8">
        <f>IF(მონაცემები!$I320&lt;&gt;"არ დაწყებულა",((AM$1&gt;მონაცემები!$I320)*OR(მონაცემები!$AF320&gt;AM$1,მონაცემები!$AF320="")*((AM$1-მონაცემები!$I320)/365)),0)</f>
        <v>0</v>
      </c>
      <c r="AN320" s="8">
        <f>IF(მონაცემები!$I320&lt;&gt;"არ დაწყებულა",((AN$1&gt;მონაცემები!$I320)*OR(მონაცემები!$AF320&gt;AN$1,მონაცემები!$AF320="")*((AN$1-მონაცემები!$I320)/365)),0)</f>
        <v>0</v>
      </c>
      <c r="AO320" s="8">
        <f>IF(მონაცემები!$I320&lt;&gt;"არ დაწყებულა",((AO$1&gt;მონაცემები!$I320)*OR(მონაცემები!$AF320&gt;AO$1,მონაცემები!$AF320="")*((AO$1-მონაცემები!$I320)/365)),0)</f>
        <v>0</v>
      </c>
      <c r="AP320" s="8">
        <f>IF(მონაცემები!$I320&lt;&gt;"არ დაწყებულა",((AP$1&gt;მონაცემები!$I320)*OR(მონაცემები!$AF320&gt;AP$1,მონაცემები!$AF320="")*((AP$1-მონაცემები!$I320)/365)),0)</f>
        <v>0</v>
      </c>
      <c r="AQ320" s="8">
        <f>IF(მონაცემები!$I320&lt;&gt;"არ დაწყებულა",((AQ$1&gt;მონაცემები!$I320)*OR(მონაცემები!$AF320&gt;AQ$1,მონაცემები!$AF320="")*((AQ$1-მონაცემები!$I320)/365)),0)</f>
        <v>0</v>
      </c>
      <c r="AR320" s="8">
        <f>IF(მონაცემები!$I320&lt;&gt;"არ დაწყებულა",((AR$1&gt;მონაცემები!$I320)*OR(მონაცემები!$AF320&gt;AR$1,მონაცემები!$AF320="")*((AR$1-მონაცემები!$I320)/365)),0)</f>
        <v>0</v>
      </c>
      <c r="AS320" s="8">
        <f>IF(მონაცემები!$I320&lt;&gt;"არ დაწყებულა",((AS$1&gt;მონაცემები!$I320)*OR(მონაცემები!$AF320&gt;AS$1,მონაცემები!$AF320="")*((AS$1-მონაცემები!$I320)/365)),0)</f>
        <v>0</v>
      </c>
      <c r="AT320" s="8">
        <f>IF(მონაცემები!$I320&lt;&gt;"არ დაწყებულა",((AT$1&gt;მონაცემები!$I320)*OR(მონაცემები!$AF320&gt;AT$1,მონაცემები!$AF320="")*((AT$1-მონაცემები!$I320)/365)),0)</f>
        <v>0</v>
      </c>
      <c r="AU320" s="8">
        <f>IF(მონაცემები!$I320&lt;&gt;"არ დაწყებულა",((AU$1&gt;მონაცემები!$I320)*OR(მონაცემები!$AF320&gt;AU$1,მონაცემები!$AF320="")*((AU$1-მონაცემები!$I320)/365)),0)</f>
        <v>0</v>
      </c>
      <c r="AV320" s="8">
        <f>IF(მონაცემები!$I320&lt;&gt;"არ დაწყებულა",((AV$1&gt;მონაცემები!$I320)*OR(მონაცემები!$AF320&gt;AV$1,მონაცემები!$AF320="")*((AV$1-მონაცემები!$I320)/365)),0)</f>
        <v>0</v>
      </c>
      <c r="AW320" s="8">
        <f>IF(მონაცემები!$I320&lt;&gt;"არ დაწყებულა",((AW$1&gt;მონაცემები!$I320)*OR(მონაცემები!$AF320&gt;AW$1,მონაცემები!$AF320="")*((AW$1-მონაცემები!$I320)/365)),0)</f>
        <v>0</v>
      </c>
      <c r="AX320" s="8">
        <f>IF(მონაცემები!$I320&lt;&gt;"არ დაწყებულა",((AX$1&gt;მონაცემები!$I320)*OR(მონაცემები!$AF320&gt;AX$1,მონაცემები!$AF320="")*((AX$1-მონაცემები!$I320)/365)),0)</f>
        <v>0</v>
      </c>
      <c r="AY320" s="8">
        <f>IF(მონაცემები!$I320&lt;&gt;"არ დაწყებულა",((AY$1&gt;მონაცემები!$I320)*OR(მონაცემები!$AF320&gt;AY$1,მონაცემები!$AF320="")*((AY$1-მონაცემები!$I320)/365)),0)</f>
        <v>0</v>
      </c>
      <c r="AZ320" s="8">
        <f>IF(მონაცემები!$I320&lt;&gt;"არ დაწყებულა",((AZ$1&gt;მონაცემები!$I320)*OR(მონაცემები!$AF320&gt;AZ$1,მონაცემები!$AF320="")*((AZ$1-მონაცემები!$I320)/365)),0)</f>
        <v>0</v>
      </c>
      <c r="BA320" s="8">
        <f>IF(მონაცემები!$I320&lt;&gt;"არ დაწყებულა",((BA$1&gt;მონაცემები!$I320)*OR(მონაცემები!$AF320&gt;BA$1,მონაცემები!$AF320="")*((BA$1-მონაცემები!$I320)/365)),0)</f>
        <v>0</v>
      </c>
      <c r="BB320" s="8">
        <f>IF(მონაცემები!$I320&lt;&gt;"არ დაწყებულა",((BB$1&gt;მონაცემები!$I320)*OR(მონაცემები!$AF320&gt;BB$1,მონაცემები!$AF320="")*((BB$1-მონაცემები!$I320)/365)),0)</f>
        <v>0</v>
      </c>
      <c r="BC320" s="8">
        <f>IF(მონაცემები!$I320&lt;&gt;"არ დაწყებულა",((BC$1&gt;მონაცემები!$I320)*OR(მონაცემები!$AF320&gt;BC$1,მონაცემები!$AF320="")*((BC$1-მონაცემები!$I320)/365)),0)</f>
        <v>0</v>
      </c>
      <c r="BD320" s="8">
        <f>IF(მონაცემები!$I320&lt;&gt;"არ დაწყებულა",((BD$1&gt;მონაცემები!$I320)*OR(მონაცემები!$AF320&gt;BD$1,მონაცემები!$AF320="")*((BD$1-მონაცემები!$I320)/365)),0)</f>
        <v>0</v>
      </c>
    </row>
    <row r="321" spans="2:56">
      <c r="B321" s="8">
        <f>IF(მონაცემები!$I321&lt;&gt;"არ დაწყებულა",((B$1&gt;მონაცემები!$I321)*OR(მონაცემები!$AF321&gt;B$1,მონაცემები!$AF321="")*((B$1-მონაცემები!$I321)/365)),0)</f>
        <v>0</v>
      </c>
      <c r="C321" s="8">
        <f>IF(მონაცემები!$I321&lt;&gt;"არ დაწყებულა",((C$1&gt;მონაცემები!$I321)*OR(მონაცემები!$AF321&gt;C$1,მონაცემები!$AF321="")*((C$1-მონაცემები!$I321)/365)),0)</f>
        <v>0</v>
      </c>
      <c r="D321" s="8">
        <f>IF(მონაცემები!$I321&lt;&gt;"არ დაწყებულა",((D$1&gt;მონაცემები!$I321)*OR(მონაცემები!$AF321&gt;D$1,მონაცემები!$AF321="")*((D$1-მონაცემები!$I321)/365)),0)</f>
        <v>0</v>
      </c>
      <c r="E321" s="8">
        <f>IF(მონაცემები!$I321&lt;&gt;"არ დაწყებულა",((E$1&gt;მონაცემები!$I321)*OR(მონაცემები!$AF321&gt;E$1,მონაცემები!$AF321="")*((E$1-მონაცემები!$I321)/365)),0)</f>
        <v>0</v>
      </c>
      <c r="F321" s="8">
        <f>IF(მონაცემები!$I321&lt;&gt;"არ დაწყებულა",((F$1&gt;მონაცემები!$I321)*OR(მონაცემები!$AF321&gt;F$1,მონაცემები!$AF321="")*((F$1-მონაცემები!$I321)/365)),0)</f>
        <v>0</v>
      </c>
      <c r="G321" s="8">
        <f>IF(მონაცემები!$I321&lt;&gt;"არ დაწყებულა",((G$1&gt;მონაცემები!$I321)*OR(მონაცემები!$AF321&gt;G$1,მონაცემები!$AF321="")*((G$1-მონაცემები!$I321)/365)),0)</f>
        <v>0</v>
      </c>
      <c r="H321" s="8">
        <f>IF(მონაცემები!$I321&lt;&gt;"არ დაწყებულა",((H$1&gt;მონაცემები!$I321)*OR(მონაცემები!$AF321&gt;H$1,მონაცემები!$AF321="")*((H$1-მონაცემები!$I321)/365)),0)</f>
        <v>0</v>
      </c>
      <c r="I321" s="8">
        <f>IF(მონაცემები!$I321&lt;&gt;"არ დაწყებულა",((I$1&gt;მონაცემები!$I321)*OR(მონაცემები!$AF321&gt;I$1,მონაცემები!$AF321="")*((I$1-მონაცემები!$I321)/365)),0)</f>
        <v>0</v>
      </c>
      <c r="J321" s="8">
        <f>IF(მონაცემები!$I321&lt;&gt;"არ დაწყებულა",((J$1&gt;მონაცემები!$I321)*OR(მონაცემები!$AF321&gt;J$1,მონაცემები!$AF321="")*((J$1-მონაცემები!$I321)/365)),0)</f>
        <v>0</v>
      </c>
      <c r="K321" s="8">
        <f>IF(მონაცემები!$I321&lt;&gt;"არ დაწყებულა",((K$1&gt;მონაცემები!$I321)*OR(მონაცემები!$AF321&gt;K$1,მონაცემები!$AF321="")*((K$1-მონაცემები!$I321)/365)),0)</f>
        <v>0</v>
      </c>
      <c r="L321" s="8">
        <f>IF(მონაცემები!$I321&lt;&gt;"არ დაწყებულა",((L$1&gt;მონაცემები!$I321)*OR(მონაცემები!$AF321&gt;L$1,მონაცემები!$AF321="")*((L$1-მონაცემები!$I321)/365)),0)</f>
        <v>0</v>
      </c>
      <c r="M321" s="8">
        <f>IF(მონაცემები!$I321&lt;&gt;"არ დაწყებულა",((M$1&gt;მონაცემები!$I321)*OR(მონაცემები!$AF321&gt;M$1,მონაცემები!$AF321="")*((M$1-მონაცემები!$I321)/365)),0)</f>
        <v>0</v>
      </c>
      <c r="N321" s="8">
        <f>IF(მონაცემები!$I321&lt;&gt;"არ დაწყებულა",((N$1&gt;მონაცემები!$I321)*OR(მონაცემები!$AF321&gt;N$1,მონაცემები!$AF321="")*((N$1-მონაცემები!$I321)/365)),0)</f>
        <v>0</v>
      </c>
      <c r="O321" s="8">
        <f>IF(მონაცემები!$I321&lt;&gt;"არ დაწყებულა",((O$1&gt;მონაცემები!$I321)*OR(მონაცემები!$AF321&gt;O$1,მონაცემები!$AF321="")*((O$1-მონაცემები!$I321)/365)),0)</f>
        <v>0</v>
      </c>
      <c r="P321" s="8">
        <f>IF(მონაცემები!$I321&lt;&gt;"არ დაწყებულა",((P$1&gt;მონაცემები!$I321)*OR(მონაცემები!$AF321&gt;P$1,მონაცემები!$AF321="")*((P$1-მონაცემები!$I321)/365)),0)</f>
        <v>0</v>
      </c>
      <c r="Q321" s="8">
        <f>IF(მონაცემები!$I321&lt;&gt;"არ დაწყებულა",((Q$1&gt;მონაცემები!$I321)*OR(მონაცემები!$AF321&gt;Q$1,მონაცემები!$AF321="")*((Q$1-მონაცემები!$I321)/365)),0)</f>
        <v>0</v>
      </c>
      <c r="R321" s="8">
        <f>IF(მონაცემები!$I321&lt;&gt;"არ დაწყებულა",((R$1&gt;მონაცემები!$I321)*OR(მონაცემები!$AF321&gt;R$1,მონაცემები!$AF321="")*((R$1-მონაცემები!$I321)/365)),0)</f>
        <v>0</v>
      </c>
      <c r="S321" s="8">
        <f>IF(მონაცემები!$I321&lt;&gt;"არ დაწყებულა",((S$1&gt;მონაცემები!$I321)*OR(მონაცემები!$AF321&gt;S$1,მონაცემები!$AF321="")*((S$1-მონაცემები!$I321)/365)),0)</f>
        <v>0</v>
      </c>
      <c r="T321" s="8">
        <f>IF(მონაცემები!$I321&lt;&gt;"არ დაწყებულა",((T$1&gt;მონაცემები!$I321)*OR(მონაცემები!$AF321&gt;T$1,მონაცემები!$AF321="")*((T$1-მონაცემები!$I321)/365)),0)</f>
        <v>0</v>
      </c>
      <c r="U321" s="8">
        <f>IF(მონაცემები!$I321&lt;&gt;"არ დაწყებულა",((U$1&gt;მონაცემები!$I321)*OR(მონაცემები!$AF321&gt;U$1,მონაცემები!$AF321="")*((U$1-მონაცემები!$I321)/365)),0)</f>
        <v>0</v>
      </c>
      <c r="V321" s="8">
        <f>IF(მონაცემები!$I321&lt;&gt;"არ დაწყებულა",((V$1&gt;მონაცემები!$I321)*OR(მონაცემები!$AF321&gt;V$1,მონაცემები!$AF321="")*((V$1-მონაცემები!$I321)/365)),0)</f>
        <v>0</v>
      </c>
      <c r="W321" s="8">
        <f>IF(მონაცემები!$I321&lt;&gt;"არ დაწყებულა",((W$1&gt;მონაცემები!$I321)*OR(მონაცემები!$AF321&gt;W$1,მონაცემები!$AF321="")*((W$1-მონაცემები!$I321)/365)),0)</f>
        <v>0</v>
      </c>
      <c r="X321" s="8">
        <f>IF(მონაცემები!$I321&lt;&gt;"არ დაწყებულა",((X$1&gt;მონაცემები!$I321)*OR(მონაცემები!$AF321&gt;X$1,მონაცემები!$AF321="")*((X$1-მონაცემები!$I321)/365)),0)</f>
        <v>0</v>
      </c>
      <c r="Y321" s="8">
        <f>IF(მონაცემები!$I321&lt;&gt;"არ დაწყებულა",((Y$1&gt;მონაცემები!$I321)*OR(მონაცემები!$AF321&gt;Y$1,მონაცემები!$AF321="")*((Y$1-მონაცემები!$I321)/365)),0)</f>
        <v>0</v>
      </c>
      <c r="Z321" s="8">
        <f>IF(მონაცემები!$I321&lt;&gt;"არ დაწყებულა",((Z$1&gt;მონაცემები!$I321)*OR(მონაცემები!$AF321&gt;Z$1,მონაცემები!$AF321="")*((Z$1-მონაცემები!$I321)/365)),0)</f>
        <v>0</v>
      </c>
      <c r="AA321" s="8">
        <f>IF(მონაცემები!$I321&lt;&gt;"არ დაწყებულა",((AA$1&gt;მონაცემები!$I321)*OR(მონაცემები!$AF321&gt;AA$1,მონაცემები!$AF321="")*((AA$1-მონაცემები!$I321)/365)),0)</f>
        <v>0</v>
      </c>
      <c r="AB321" s="8">
        <f>IF(მონაცემები!$I321&lt;&gt;"არ დაწყებულა",((AB$1&gt;მონაცემები!$I321)*OR(მონაცემები!$AF321&gt;AB$1,მონაცემები!$AF321="")*((AB$1-მონაცემები!$I321)/365)),0)</f>
        <v>0</v>
      </c>
      <c r="AC321" s="8">
        <f>IF(მონაცემები!$I321&lt;&gt;"არ დაწყებულა",((AC$1&gt;მონაცემები!$I321)*OR(მონაცემები!$AF321&gt;AC$1,მონაცემები!$AF321="")*((AC$1-მონაცემები!$I321)/365)),0)</f>
        <v>0</v>
      </c>
      <c r="AD321" s="8">
        <f>IF(მონაცემები!$I321&lt;&gt;"არ დაწყებულა",((AD$1&gt;მონაცემები!$I321)*OR(მონაცემები!$AF321&gt;AD$1,მონაცემები!$AF321="")*((AD$1-მონაცემები!$I321)/365)),0)</f>
        <v>0</v>
      </c>
      <c r="AE321" s="8">
        <f>IF(მონაცემები!$I321&lt;&gt;"არ დაწყებულა",((AE$1&gt;მონაცემები!$I321)*OR(მონაცემები!$AF321&gt;AE$1,მონაცემები!$AF321="")*((AE$1-მონაცემები!$I321)/365)),0)</f>
        <v>0</v>
      </c>
      <c r="AF321" s="8">
        <f>IF(მონაცემები!$I321&lt;&gt;"არ დაწყებულა",((AF$1&gt;მონაცემები!$I321)*OR(მონაცემები!$AF321&gt;AF$1,მონაცემები!$AF321="")*((AF$1-მონაცემები!$I321)/365)),0)</f>
        <v>0</v>
      </c>
      <c r="AG321" s="8">
        <f>IF(მონაცემები!$I321&lt;&gt;"არ დაწყებულა",((AG$1&gt;მონაცემები!$I321)*OR(მონაცემები!$AF321&gt;AG$1,მონაცემები!$AF321="")*((AG$1-მონაცემები!$I321)/365)),0)</f>
        <v>0</v>
      </c>
      <c r="AH321" s="8">
        <f>IF(მონაცემები!$I321&lt;&gt;"არ დაწყებულა",((AH$1&gt;მონაცემები!$I321)*OR(მონაცემები!$AF321&gt;AH$1,მონაცემები!$AF321="")*((AH$1-მონაცემები!$I321)/365)),0)</f>
        <v>0</v>
      </c>
      <c r="AI321" s="8">
        <f>IF(მონაცემები!$I321&lt;&gt;"არ დაწყებულა",((AI$1&gt;მონაცემები!$I321)*OR(მონაცემები!$AF321&gt;AI$1,მონაცემები!$AF321="")*((AI$1-მონაცემები!$I321)/365)),0)</f>
        <v>0</v>
      </c>
      <c r="AJ321" s="8">
        <f>IF(მონაცემები!$I321&lt;&gt;"არ დაწყებულა",((AJ$1&gt;მონაცემები!$I321)*OR(მონაცემები!$AF321&gt;AJ$1,მონაცემები!$AF321="")*((AJ$1-მონაცემები!$I321)/365)),0)</f>
        <v>0</v>
      </c>
      <c r="AK321" s="8">
        <f>IF(მონაცემები!$I321&lt;&gt;"არ დაწყებულა",((AK$1&gt;მონაცემები!$I321)*OR(მონაცემები!$AF321&gt;AK$1,მონაცემები!$AF321="")*((AK$1-მონაცემები!$I321)/365)),0)</f>
        <v>0</v>
      </c>
      <c r="AL321" s="8">
        <f>IF(მონაცემები!$I321&lt;&gt;"არ დაწყებულა",((AL$1&gt;მონაცემები!$I321)*OR(მონაცემები!$AF321&gt;AL$1,მონაცემები!$AF321="")*((AL$1-მონაცემები!$I321)/365)),0)</f>
        <v>0</v>
      </c>
      <c r="AM321" s="8">
        <f>IF(მონაცემები!$I321&lt;&gt;"არ დაწყებულა",((AM$1&gt;მონაცემები!$I321)*OR(მონაცემები!$AF321&gt;AM$1,მონაცემები!$AF321="")*((AM$1-მონაცემები!$I321)/365)),0)</f>
        <v>0</v>
      </c>
      <c r="AN321" s="8">
        <f>IF(მონაცემები!$I321&lt;&gt;"არ დაწყებულა",((AN$1&gt;მონაცემები!$I321)*OR(მონაცემები!$AF321&gt;AN$1,მონაცემები!$AF321="")*((AN$1-მონაცემები!$I321)/365)),0)</f>
        <v>0</v>
      </c>
      <c r="AO321" s="8">
        <f>IF(მონაცემები!$I321&lt;&gt;"არ დაწყებულა",((AO$1&gt;მონაცემები!$I321)*OR(მონაცემები!$AF321&gt;AO$1,მონაცემები!$AF321="")*((AO$1-მონაცემები!$I321)/365)),0)</f>
        <v>0</v>
      </c>
      <c r="AP321" s="8">
        <f>IF(მონაცემები!$I321&lt;&gt;"არ დაწყებულა",((AP$1&gt;მონაცემები!$I321)*OR(მონაცემები!$AF321&gt;AP$1,მონაცემები!$AF321="")*((AP$1-მონაცემები!$I321)/365)),0)</f>
        <v>0</v>
      </c>
      <c r="AQ321" s="8">
        <f>IF(მონაცემები!$I321&lt;&gt;"არ დაწყებულა",((AQ$1&gt;მონაცემები!$I321)*OR(მონაცემები!$AF321&gt;AQ$1,მონაცემები!$AF321="")*((AQ$1-მონაცემები!$I321)/365)),0)</f>
        <v>0</v>
      </c>
      <c r="AR321" s="8">
        <f>IF(მონაცემები!$I321&lt;&gt;"არ დაწყებულა",((AR$1&gt;მონაცემები!$I321)*OR(მონაცემები!$AF321&gt;AR$1,მონაცემები!$AF321="")*((AR$1-მონაცემები!$I321)/365)),0)</f>
        <v>0</v>
      </c>
      <c r="AS321" s="8">
        <f>IF(მონაცემები!$I321&lt;&gt;"არ დაწყებულა",((AS$1&gt;მონაცემები!$I321)*OR(მონაცემები!$AF321&gt;AS$1,მონაცემები!$AF321="")*((AS$1-მონაცემები!$I321)/365)),0)</f>
        <v>0</v>
      </c>
      <c r="AT321" s="8">
        <f>IF(მონაცემები!$I321&lt;&gt;"არ დაწყებულა",((AT$1&gt;მონაცემები!$I321)*OR(მონაცემები!$AF321&gt;AT$1,მონაცემები!$AF321="")*((AT$1-მონაცემები!$I321)/365)),0)</f>
        <v>0</v>
      </c>
      <c r="AU321" s="8">
        <f>IF(მონაცემები!$I321&lt;&gt;"არ დაწყებულა",((AU$1&gt;მონაცემები!$I321)*OR(მონაცემები!$AF321&gt;AU$1,მონაცემები!$AF321="")*((AU$1-მონაცემები!$I321)/365)),0)</f>
        <v>0</v>
      </c>
      <c r="AV321" s="8">
        <f>IF(მონაცემები!$I321&lt;&gt;"არ დაწყებულა",((AV$1&gt;მონაცემები!$I321)*OR(მონაცემები!$AF321&gt;AV$1,მონაცემები!$AF321="")*((AV$1-მონაცემები!$I321)/365)),0)</f>
        <v>0</v>
      </c>
      <c r="AW321" s="8">
        <f>IF(მონაცემები!$I321&lt;&gt;"არ დაწყებულა",((AW$1&gt;მონაცემები!$I321)*OR(მონაცემები!$AF321&gt;AW$1,მონაცემები!$AF321="")*((AW$1-მონაცემები!$I321)/365)),0)</f>
        <v>0</v>
      </c>
      <c r="AX321" s="8">
        <f>IF(მონაცემები!$I321&lt;&gt;"არ დაწყებულა",((AX$1&gt;მონაცემები!$I321)*OR(მონაცემები!$AF321&gt;AX$1,მონაცემები!$AF321="")*((AX$1-მონაცემები!$I321)/365)),0)</f>
        <v>0</v>
      </c>
      <c r="AY321" s="8">
        <f>IF(მონაცემები!$I321&lt;&gt;"არ დაწყებულა",((AY$1&gt;მონაცემები!$I321)*OR(მონაცემები!$AF321&gt;AY$1,მონაცემები!$AF321="")*((AY$1-მონაცემები!$I321)/365)),0)</f>
        <v>0</v>
      </c>
      <c r="AZ321" s="8">
        <f>IF(მონაცემები!$I321&lt;&gt;"არ დაწყებულა",((AZ$1&gt;მონაცემები!$I321)*OR(მონაცემები!$AF321&gt;AZ$1,მონაცემები!$AF321="")*((AZ$1-მონაცემები!$I321)/365)),0)</f>
        <v>0</v>
      </c>
      <c r="BA321" s="8">
        <f>IF(მონაცემები!$I321&lt;&gt;"არ დაწყებულა",((BA$1&gt;მონაცემები!$I321)*OR(მონაცემები!$AF321&gt;BA$1,მონაცემები!$AF321="")*((BA$1-მონაცემები!$I321)/365)),0)</f>
        <v>0</v>
      </c>
      <c r="BB321" s="8">
        <f>IF(მონაცემები!$I321&lt;&gt;"არ დაწყებულა",((BB$1&gt;მონაცემები!$I321)*OR(მონაცემები!$AF321&gt;BB$1,მონაცემები!$AF321="")*((BB$1-მონაცემები!$I321)/365)),0)</f>
        <v>0</v>
      </c>
      <c r="BC321" s="8">
        <f>IF(მონაცემები!$I321&lt;&gt;"არ დაწყებულა",((BC$1&gt;მონაცემები!$I321)*OR(მონაცემები!$AF321&gt;BC$1,მონაცემები!$AF321="")*((BC$1-მონაცემები!$I321)/365)),0)</f>
        <v>0</v>
      </c>
      <c r="BD321" s="8">
        <f>IF(მონაცემები!$I321&lt;&gt;"არ დაწყებულა",((BD$1&gt;მონაცემები!$I321)*OR(მონაცემები!$AF321&gt;BD$1,მონაცემები!$AF321="")*((BD$1-მონაცემები!$I321)/365)),0)</f>
        <v>0</v>
      </c>
    </row>
    <row r="322" spans="2:56">
      <c r="B322" s="8">
        <f>IF(მონაცემები!$I322&lt;&gt;"არ დაწყებულა",((B$1&gt;მონაცემები!$I322)*OR(მონაცემები!$AF322&gt;B$1,მონაცემები!$AF322="")*((B$1-მონაცემები!$I322)/365)),0)</f>
        <v>0</v>
      </c>
      <c r="C322" s="8">
        <f>IF(მონაცემები!$I322&lt;&gt;"არ დაწყებულა",((C$1&gt;მონაცემები!$I322)*OR(მონაცემები!$AF322&gt;C$1,მონაცემები!$AF322="")*((C$1-მონაცემები!$I322)/365)),0)</f>
        <v>0</v>
      </c>
      <c r="D322" s="8">
        <f>IF(მონაცემები!$I322&lt;&gt;"არ დაწყებულა",((D$1&gt;მონაცემები!$I322)*OR(მონაცემები!$AF322&gt;D$1,მონაცემები!$AF322="")*((D$1-მონაცემები!$I322)/365)),0)</f>
        <v>0</v>
      </c>
      <c r="E322" s="8">
        <f>IF(მონაცემები!$I322&lt;&gt;"არ დაწყებულა",((E$1&gt;მონაცემები!$I322)*OR(მონაცემები!$AF322&gt;E$1,მონაცემები!$AF322="")*((E$1-მონაცემები!$I322)/365)),0)</f>
        <v>0</v>
      </c>
      <c r="F322" s="8">
        <f>IF(მონაცემები!$I322&lt;&gt;"არ დაწყებულა",((F$1&gt;მონაცემები!$I322)*OR(მონაცემები!$AF322&gt;F$1,მონაცემები!$AF322="")*((F$1-მონაცემები!$I322)/365)),0)</f>
        <v>0</v>
      </c>
      <c r="G322" s="8">
        <f>IF(მონაცემები!$I322&lt;&gt;"არ დაწყებულა",((G$1&gt;მონაცემები!$I322)*OR(მონაცემები!$AF322&gt;G$1,მონაცემები!$AF322="")*((G$1-მონაცემები!$I322)/365)),0)</f>
        <v>0</v>
      </c>
      <c r="H322" s="8">
        <f>IF(მონაცემები!$I322&lt;&gt;"არ დაწყებულა",((H$1&gt;მონაცემები!$I322)*OR(მონაცემები!$AF322&gt;H$1,მონაცემები!$AF322="")*((H$1-მონაცემები!$I322)/365)),0)</f>
        <v>0</v>
      </c>
      <c r="I322" s="8">
        <f>IF(მონაცემები!$I322&lt;&gt;"არ დაწყებულა",((I$1&gt;მონაცემები!$I322)*OR(მონაცემები!$AF322&gt;I$1,მონაცემები!$AF322="")*((I$1-მონაცემები!$I322)/365)),0)</f>
        <v>0</v>
      </c>
      <c r="J322" s="8">
        <f>IF(მონაცემები!$I322&lt;&gt;"არ დაწყებულა",((J$1&gt;მონაცემები!$I322)*OR(მონაცემები!$AF322&gt;J$1,მონაცემები!$AF322="")*((J$1-მონაცემები!$I322)/365)),0)</f>
        <v>0</v>
      </c>
      <c r="K322" s="8">
        <f>IF(მონაცემები!$I322&lt;&gt;"არ დაწყებულა",((K$1&gt;მონაცემები!$I322)*OR(მონაცემები!$AF322&gt;K$1,მონაცემები!$AF322="")*((K$1-მონაცემები!$I322)/365)),0)</f>
        <v>0</v>
      </c>
      <c r="L322" s="8">
        <f>IF(მონაცემები!$I322&lt;&gt;"არ დაწყებულა",((L$1&gt;მონაცემები!$I322)*OR(მონაცემები!$AF322&gt;L$1,მონაცემები!$AF322="")*((L$1-მონაცემები!$I322)/365)),0)</f>
        <v>0</v>
      </c>
      <c r="M322" s="8">
        <f>IF(მონაცემები!$I322&lt;&gt;"არ დაწყებულა",((M$1&gt;მონაცემები!$I322)*OR(მონაცემები!$AF322&gt;M$1,მონაცემები!$AF322="")*((M$1-მონაცემები!$I322)/365)),0)</f>
        <v>0</v>
      </c>
      <c r="N322" s="8">
        <f>IF(მონაცემები!$I322&lt;&gt;"არ დაწყებულა",((N$1&gt;მონაცემები!$I322)*OR(მონაცემები!$AF322&gt;N$1,მონაცემები!$AF322="")*((N$1-მონაცემები!$I322)/365)),0)</f>
        <v>0</v>
      </c>
      <c r="O322" s="8">
        <f>IF(მონაცემები!$I322&lt;&gt;"არ დაწყებულა",((O$1&gt;მონაცემები!$I322)*OR(მონაცემები!$AF322&gt;O$1,მონაცემები!$AF322="")*((O$1-მონაცემები!$I322)/365)),0)</f>
        <v>0</v>
      </c>
      <c r="P322" s="8">
        <f>IF(მონაცემები!$I322&lt;&gt;"არ დაწყებულა",((P$1&gt;მონაცემები!$I322)*OR(მონაცემები!$AF322&gt;P$1,მონაცემები!$AF322="")*((P$1-მონაცემები!$I322)/365)),0)</f>
        <v>0</v>
      </c>
      <c r="Q322" s="8">
        <f>IF(მონაცემები!$I322&lt;&gt;"არ დაწყებულა",((Q$1&gt;მონაცემები!$I322)*OR(მონაცემები!$AF322&gt;Q$1,მონაცემები!$AF322="")*((Q$1-მონაცემები!$I322)/365)),0)</f>
        <v>0</v>
      </c>
      <c r="R322" s="8">
        <f>IF(მონაცემები!$I322&lt;&gt;"არ დაწყებულა",((R$1&gt;მონაცემები!$I322)*OR(მონაცემები!$AF322&gt;R$1,მონაცემები!$AF322="")*((R$1-მონაცემები!$I322)/365)),0)</f>
        <v>0</v>
      </c>
      <c r="S322" s="8">
        <f>IF(მონაცემები!$I322&lt;&gt;"არ დაწყებულა",((S$1&gt;მონაცემები!$I322)*OR(მონაცემები!$AF322&gt;S$1,მონაცემები!$AF322="")*((S$1-მონაცემები!$I322)/365)),0)</f>
        <v>0</v>
      </c>
      <c r="T322" s="8">
        <f>IF(მონაცემები!$I322&lt;&gt;"არ დაწყებულა",((T$1&gt;მონაცემები!$I322)*OR(მონაცემები!$AF322&gt;T$1,მონაცემები!$AF322="")*((T$1-მონაცემები!$I322)/365)),0)</f>
        <v>0</v>
      </c>
      <c r="U322" s="8">
        <f>IF(მონაცემები!$I322&lt;&gt;"არ დაწყებულა",((U$1&gt;მონაცემები!$I322)*OR(მონაცემები!$AF322&gt;U$1,მონაცემები!$AF322="")*((U$1-მონაცემები!$I322)/365)),0)</f>
        <v>0</v>
      </c>
      <c r="V322" s="8">
        <f>IF(მონაცემები!$I322&lt;&gt;"არ დაწყებულა",((V$1&gt;მონაცემები!$I322)*OR(მონაცემები!$AF322&gt;V$1,მონაცემები!$AF322="")*((V$1-მონაცემები!$I322)/365)),0)</f>
        <v>0</v>
      </c>
      <c r="W322" s="8">
        <f>IF(მონაცემები!$I322&lt;&gt;"არ დაწყებულა",((W$1&gt;მონაცემები!$I322)*OR(მონაცემები!$AF322&gt;W$1,მონაცემები!$AF322="")*((W$1-მონაცემები!$I322)/365)),0)</f>
        <v>0</v>
      </c>
      <c r="X322" s="8">
        <f>IF(მონაცემები!$I322&lt;&gt;"არ დაწყებულა",((X$1&gt;მონაცემები!$I322)*OR(მონაცემები!$AF322&gt;X$1,მონაცემები!$AF322="")*((X$1-მონაცემები!$I322)/365)),0)</f>
        <v>0</v>
      </c>
      <c r="Y322" s="8">
        <f>IF(მონაცემები!$I322&lt;&gt;"არ დაწყებულა",((Y$1&gt;მონაცემები!$I322)*OR(მონაცემები!$AF322&gt;Y$1,მონაცემები!$AF322="")*((Y$1-მონაცემები!$I322)/365)),0)</f>
        <v>0</v>
      </c>
      <c r="Z322" s="8">
        <f>IF(მონაცემები!$I322&lt;&gt;"არ დაწყებულა",((Z$1&gt;მონაცემები!$I322)*OR(მონაცემები!$AF322&gt;Z$1,მონაცემები!$AF322="")*((Z$1-მონაცემები!$I322)/365)),0)</f>
        <v>0</v>
      </c>
      <c r="AA322" s="8">
        <f>IF(მონაცემები!$I322&lt;&gt;"არ დაწყებულა",((AA$1&gt;მონაცემები!$I322)*OR(მონაცემები!$AF322&gt;AA$1,მონაცემები!$AF322="")*((AA$1-მონაცემები!$I322)/365)),0)</f>
        <v>0</v>
      </c>
      <c r="AB322" s="8">
        <f>IF(მონაცემები!$I322&lt;&gt;"არ დაწყებულა",((AB$1&gt;მონაცემები!$I322)*OR(მონაცემები!$AF322&gt;AB$1,მონაცემები!$AF322="")*((AB$1-მონაცემები!$I322)/365)),0)</f>
        <v>0</v>
      </c>
      <c r="AC322" s="8">
        <f>IF(მონაცემები!$I322&lt;&gt;"არ დაწყებულა",((AC$1&gt;მონაცემები!$I322)*OR(მონაცემები!$AF322&gt;AC$1,მონაცემები!$AF322="")*((AC$1-მონაცემები!$I322)/365)),0)</f>
        <v>0</v>
      </c>
      <c r="AD322" s="8">
        <f>IF(მონაცემები!$I322&lt;&gt;"არ დაწყებულა",((AD$1&gt;მონაცემები!$I322)*OR(მონაცემები!$AF322&gt;AD$1,მონაცემები!$AF322="")*((AD$1-მონაცემები!$I322)/365)),0)</f>
        <v>0</v>
      </c>
      <c r="AE322" s="8">
        <f>IF(მონაცემები!$I322&lt;&gt;"არ დაწყებულა",((AE$1&gt;მონაცემები!$I322)*OR(მონაცემები!$AF322&gt;AE$1,მონაცემები!$AF322="")*((AE$1-მონაცემები!$I322)/365)),0)</f>
        <v>0</v>
      </c>
      <c r="AF322" s="8">
        <f>IF(მონაცემები!$I322&lt;&gt;"არ დაწყებულა",((AF$1&gt;მონაცემები!$I322)*OR(მონაცემები!$AF322&gt;AF$1,მონაცემები!$AF322="")*((AF$1-მონაცემები!$I322)/365)),0)</f>
        <v>0</v>
      </c>
      <c r="AG322" s="8">
        <f>IF(მონაცემები!$I322&lt;&gt;"არ დაწყებულა",((AG$1&gt;მონაცემები!$I322)*OR(მონაცემები!$AF322&gt;AG$1,მონაცემები!$AF322="")*((AG$1-მონაცემები!$I322)/365)),0)</f>
        <v>0</v>
      </c>
      <c r="AH322" s="8">
        <f>IF(მონაცემები!$I322&lt;&gt;"არ დაწყებულა",((AH$1&gt;მონაცემები!$I322)*OR(მონაცემები!$AF322&gt;AH$1,მონაცემები!$AF322="")*((AH$1-მონაცემები!$I322)/365)),0)</f>
        <v>0</v>
      </c>
      <c r="AI322" s="8">
        <f>IF(მონაცემები!$I322&lt;&gt;"არ დაწყებულა",((AI$1&gt;მონაცემები!$I322)*OR(მონაცემები!$AF322&gt;AI$1,მონაცემები!$AF322="")*((AI$1-მონაცემები!$I322)/365)),0)</f>
        <v>0</v>
      </c>
      <c r="AJ322" s="8">
        <f>IF(მონაცემები!$I322&lt;&gt;"არ დაწყებულა",((AJ$1&gt;მონაცემები!$I322)*OR(მონაცემები!$AF322&gt;AJ$1,მონაცემები!$AF322="")*((AJ$1-მონაცემები!$I322)/365)),0)</f>
        <v>0</v>
      </c>
      <c r="AK322" s="8">
        <f>IF(მონაცემები!$I322&lt;&gt;"არ დაწყებულა",((AK$1&gt;მონაცემები!$I322)*OR(მონაცემები!$AF322&gt;AK$1,მონაცემები!$AF322="")*((AK$1-მონაცემები!$I322)/365)),0)</f>
        <v>0</v>
      </c>
      <c r="AL322" s="8">
        <f>IF(მონაცემები!$I322&lt;&gt;"არ დაწყებულა",((AL$1&gt;მონაცემები!$I322)*OR(მონაცემები!$AF322&gt;AL$1,მონაცემები!$AF322="")*((AL$1-მონაცემები!$I322)/365)),0)</f>
        <v>0</v>
      </c>
      <c r="AM322" s="8">
        <f>IF(მონაცემები!$I322&lt;&gt;"არ დაწყებულა",((AM$1&gt;მონაცემები!$I322)*OR(მონაცემები!$AF322&gt;AM$1,მონაცემები!$AF322="")*((AM$1-მონაცემები!$I322)/365)),0)</f>
        <v>0</v>
      </c>
      <c r="AN322" s="8">
        <f>IF(მონაცემები!$I322&lt;&gt;"არ დაწყებულა",((AN$1&gt;მონაცემები!$I322)*OR(მონაცემები!$AF322&gt;AN$1,მონაცემები!$AF322="")*((AN$1-მონაცემები!$I322)/365)),0)</f>
        <v>0</v>
      </c>
      <c r="AO322" s="8">
        <f>IF(მონაცემები!$I322&lt;&gt;"არ დაწყებულა",((AO$1&gt;მონაცემები!$I322)*OR(მონაცემები!$AF322&gt;AO$1,მონაცემები!$AF322="")*((AO$1-მონაცემები!$I322)/365)),0)</f>
        <v>0</v>
      </c>
      <c r="AP322" s="8">
        <f>IF(მონაცემები!$I322&lt;&gt;"არ დაწყებულა",((AP$1&gt;მონაცემები!$I322)*OR(მონაცემები!$AF322&gt;AP$1,მონაცემები!$AF322="")*((AP$1-მონაცემები!$I322)/365)),0)</f>
        <v>0</v>
      </c>
      <c r="AQ322" s="8">
        <f>IF(მონაცემები!$I322&lt;&gt;"არ დაწყებულა",((AQ$1&gt;მონაცემები!$I322)*OR(მონაცემები!$AF322&gt;AQ$1,მონაცემები!$AF322="")*((AQ$1-მონაცემები!$I322)/365)),0)</f>
        <v>0</v>
      </c>
      <c r="AR322" s="8">
        <f>IF(მონაცემები!$I322&lt;&gt;"არ დაწყებულა",((AR$1&gt;მონაცემები!$I322)*OR(მონაცემები!$AF322&gt;AR$1,მონაცემები!$AF322="")*((AR$1-მონაცემები!$I322)/365)),0)</f>
        <v>0</v>
      </c>
      <c r="AS322" s="8">
        <f>IF(მონაცემები!$I322&lt;&gt;"არ დაწყებულა",((AS$1&gt;მონაცემები!$I322)*OR(მონაცემები!$AF322&gt;AS$1,მონაცემები!$AF322="")*((AS$1-მონაცემები!$I322)/365)),0)</f>
        <v>0</v>
      </c>
      <c r="AT322" s="8">
        <f>IF(მონაცემები!$I322&lt;&gt;"არ დაწყებულა",((AT$1&gt;მონაცემები!$I322)*OR(მონაცემები!$AF322&gt;AT$1,მონაცემები!$AF322="")*((AT$1-მონაცემები!$I322)/365)),0)</f>
        <v>0</v>
      </c>
      <c r="AU322" s="8">
        <f>IF(მონაცემები!$I322&lt;&gt;"არ დაწყებულა",((AU$1&gt;მონაცემები!$I322)*OR(მონაცემები!$AF322&gt;AU$1,მონაცემები!$AF322="")*((AU$1-მონაცემები!$I322)/365)),0)</f>
        <v>0</v>
      </c>
      <c r="AV322" s="8">
        <f>IF(მონაცემები!$I322&lt;&gt;"არ დაწყებულა",((AV$1&gt;მონაცემები!$I322)*OR(მონაცემები!$AF322&gt;AV$1,მონაცემები!$AF322="")*((AV$1-მონაცემები!$I322)/365)),0)</f>
        <v>0</v>
      </c>
      <c r="AW322" s="8">
        <f>IF(მონაცემები!$I322&lt;&gt;"არ დაწყებულა",((AW$1&gt;მონაცემები!$I322)*OR(მონაცემები!$AF322&gt;AW$1,მონაცემები!$AF322="")*((AW$1-მონაცემები!$I322)/365)),0)</f>
        <v>0</v>
      </c>
      <c r="AX322" s="8">
        <f>IF(მონაცემები!$I322&lt;&gt;"არ დაწყებულა",((AX$1&gt;მონაცემები!$I322)*OR(მონაცემები!$AF322&gt;AX$1,მონაცემები!$AF322="")*((AX$1-მონაცემები!$I322)/365)),0)</f>
        <v>0</v>
      </c>
      <c r="AY322" s="8">
        <f>IF(მონაცემები!$I322&lt;&gt;"არ დაწყებულა",((AY$1&gt;მონაცემები!$I322)*OR(მონაცემები!$AF322&gt;AY$1,მონაცემები!$AF322="")*((AY$1-მონაცემები!$I322)/365)),0)</f>
        <v>0</v>
      </c>
      <c r="AZ322" s="8">
        <f>IF(მონაცემები!$I322&lt;&gt;"არ დაწყებულა",((AZ$1&gt;მონაცემები!$I322)*OR(მონაცემები!$AF322&gt;AZ$1,მონაცემები!$AF322="")*((AZ$1-მონაცემები!$I322)/365)),0)</f>
        <v>0</v>
      </c>
      <c r="BA322" s="8">
        <f>IF(მონაცემები!$I322&lt;&gt;"არ დაწყებულა",((BA$1&gt;მონაცემები!$I322)*OR(მონაცემები!$AF322&gt;BA$1,მონაცემები!$AF322="")*((BA$1-მონაცემები!$I322)/365)),0)</f>
        <v>0</v>
      </c>
      <c r="BB322" s="8">
        <f>IF(მონაცემები!$I322&lt;&gt;"არ დაწყებულა",((BB$1&gt;მონაცემები!$I322)*OR(მონაცემები!$AF322&gt;BB$1,მონაცემები!$AF322="")*((BB$1-მონაცემები!$I322)/365)),0)</f>
        <v>0</v>
      </c>
      <c r="BC322" s="8">
        <f>IF(მონაცემები!$I322&lt;&gt;"არ დაწყებულა",((BC$1&gt;მონაცემები!$I322)*OR(მონაცემები!$AF322&gt;BC$1,მონაცემები!$AF322="")*((BC$1-მონაცემები!$I322)/365)),0)</f>
        <v>0</v>
      </c>
      <c r="BD322" s="8">
        <f>IF(მონაცემები!$I322&lt;&gt;"არ დაწყებულა",((BD$1&gt;მონაცემები!$I322)*OR(მონაცემები!$AF322&gt;BD$1,მონაცემები!$AF322="")*((BD$1-მონაცემები!$I322)/365)),0)</f>
        <v>0</v>
      </c>
    </row>
    <row r="323" spans="2:56">
      <c r="B323" s="8">
        <f>IF(მონაცემები!$I323&lt;&gt;"არ დაწყებულა",((B$1&gt;მონაცემები!$I323)*OR(მონაცემები!$AF323&gt;B$1,მონაცემები!$AF323="")*((B$1-მონაცემები!$I323)/365)),0)</f>
        <v>0</v>
      </c>
      <c r="C323" s="8">
        <f>IF(მონაცემები!$I323&lt;&gt;"არ დაწყებულა",((C$1&gt;მონაცემები!$I323)*OR(მონაცემები!$AF323&gt;C$1,მონაცემები!$AF323="")*((C$1-მონაცემები!$I323)/365)),0)</f>
        <v>0</v>
      </c>
      <c r="D323" s="8">
        <f>IF(მონაცემები!$I323&lt;&gt;"არ დაწყებულა",((D$1&gt;მონაცემები!$I323)*OR(მონაცემები!$AF323&gt;D$1,მონაცემები!$AF323="")*((D$1-მონაცემები!$I323)/365)),0)</f>
        <v>0</v>
      </c>
      <c r="E323" s="8">
        <f>IF(მონაცემები!$I323&lt;&gt;"არ დაწყებულა",((E$1&gt;მონაცემები!$I323)*OR(მონაცემები!$AF323&gt;E$1,მონაცემები!$AF323="")*((E$1-მონაცემები!$I323)/365)),0)</f>
        <v>0</v>
      </c>
      <c r="F323" s="8">
        <f>IF(მონაცემები!$I323&lt;&gt;"არ დაწყებულა",((F$1&gt;მონაცემები!$I323)*OR(მონაცემები!$AF323&gt;F$1,მონაცემები!$AF323="")*((F$1-მონაცემები!$I323)/365)),0)</f>
        <v>0</v>
      </c>
      <c r="G323" s="8">
        <f>IF(მონაცემები!$I323&lt;&gt;"არ დაწყებულა",((G$1&gt;მონაცემები!$I323)*OR(მონაცემები!$AF323&gt;G$1,მონაცემები!$AF323="")*((G$1-მონაცემები!$I323)/365)),0)</f>
        <v>0</v>
      </c>
      <c r="H323" s="8">
        <f>IF(მონაცემები!$I323&lt;&gt;"არ დაწყებულა",((H$1&gt;მონაცემები!$I323)*OR(მონაცემები!$AF323&gt;H$1,მონაცემები!$AF323="")*((H$1-მონაცემები!$I323)/365)),0)</f>
        <v>0</v>
      </c>
      <c r="I323" s="8">
        <f>IF(მონაცემები!$I323&lt;&gt;"არ დაწყებულა",((I$1&gt;მონაცემები!$I323)*OR(მონაცემები!$AF323&gt;I$1,მონაცემები!$AF323="")*((I$1-მონაცემები!$I323)/365)),0)</f>
        <v>0</v>
      </c>
      <c r="J323" s="8">
        <f>IF(მონაცემები!$I323&lt;&gt;"არ დაწყებულა",((J$1&gt;მონაცემები!$I323)*OR(მონაცემები!$AF323&gt;J$1,მონაცემები!$AF323="")*((J$1-მონაცემები!$I323)/365)),0)</f>
        <v>0</v>
      </c>
      <c r="K323" s="8">
        <f>IF(მონაცემები!$I323&lt;&gt;"არ დაწყებულა",((K$1&gt;მონაცემები!$I323)*OR(მონაცემები!$AF323&gt;K$1,მონაცემები!$AF323="")*((K$1-მონაცემები!$I323)/365)),0)</f>
        <v>0</v>
      </c>
      <c r="L323" s="8">
        <f>IF(მონაცემები!$I323&lt;&gt;"არ დაწყებულა",((L$1&gt;მონაცემები!$I323)*OR(მონაცემები!$AF323&gt;L$1,მონაცემები!$AF323="")*((L$1-მონაცემები!$I323)/365)),0)</f>
        <v>0</v>
      </c>
      <c r="M323" s="8">
        <f>IF(მონაცემები!$I323&lt;&gt;"არ დაწყებულა",((M$1&gt;მონაცემები!$I323)*OR(მონაცემები!$AF323&gt;M$1,მონაცემები!$AF323="")*((M$1-მონაცემები!$I323)/365)),0)</f>
        <v>0</v>
      </c>
      <c r="N323" s="8">
        <f>IF(მონაცემები!$I323&lt;&gt;"არ დაწყებულა",((N$1&gt;მონაცემები!$I323)*OR(მონაცემები!$AF323&gt;N$1,მონაცემები!$AF323="")*((N$1-მონაცემები!$I323)/365)),0)</f>
        <v>0</v>
      </c>
      <c r="O323" s="8">
        <f>IF(მონაცემები!$I323&lt;&gt;"არ დაწყებულა",((O$1&gt;მონაცემები!$I323)*OR(მონაცემები!$AF323&gt;O$1,მონაცემები!$AF323="")*((O$1-მონაცემები!$I323)/365)),0)</f>
        <v>0</v>
      </c>
      <c r="P323" s="8">
        <f>IF(მონაცემები!$I323&lt;&gt;"არ დაწყებულა",((P$1&gt;მონაცემები!$I323)*OR(მონაცემები!$AF323&gt;P$1,მონაცემები!$AF323="")*((P$1-მონაცემები!$I323)/365)),0)</f>
        <v>0</v>
      </c>
      <c r="Q323" s="8">
        <f>IF(მონაცემები!$I323&lt;&gt;"არ დაწყებულა",((Q$1&gt;მონაცემები!$I323)*OR(მონაცემები!$AF323&gt;Q$1,მონაცემები!$AF323="")*((Q$1-მონაცემები!$I323)/365)),0)</f>
        <v>0</v>
      </c>
      <c r="R323" s="8">
        <f>IF(მონაცემები!$I323&lt;&gt;"არ დაწყებულა",((R$1&gt;მონაცემები!$I323)*OR(მონაცემები!$AF323&gt;R$1,მონაცემები!$AF323="")*((R$1-მონაცემები!$I323)/365)),0)</f>
        <v>0</v>
      </c>
      <c r="S323" s="8">
        <f>IF(მონაცემები!$I323&lt;&gt;"არ დაწყებულა",((S$1&gt;მონაცემები!$I323)*OR(მონაცემები!$AF323&gt;S$1,მონაცემები!$AF323="")*((S$1-მონაცემები!$I323)/365)),0)</f>
        <v>0</v>
      </c>
      <c r="T323" s="8">
        <f>IF(მონაცემები!$I323&lt;&gt;"არ დაწყებულა",((T$1&gt;მონაცემები!$I323)*OR(მონაცემები!$AF323&gt;T$1,მონაცემები!$AF323="")*((T$1-მონაცემები!$I323)/365)),0)</f>
        <v>0</v>
      </c>
      <c r="U323" s="8">
        <f>IF(მონაცემები!$I323&lt;&gt;"არ დაწყებულა",((U$1&gt;მონაცემები!$I323)*OR(მონაცემები!$AF323&gt;U$1,მონაცემები!$AF323="")*((U$1-მონაცემები!$I323)/365)),0)</f>
        <v>0</v>
      </c>
      <c r="V323" s="8">
        <f>IF(მონაცემები!$I323&lt;&gt;"არ დაწყებულა",((V$1&gt;მონაცემები!$I323)*OR(მონაცემები!$AF323&gt;V$1,მონაცემები!$AF323="")*((V$1-მონაცემები!$I323)/365)),0)</f>
        <v>0</v>
      </c>
      <c r="W323" s="8">
        <f>IF(მონაცემები!$I323&lt;&gt;"არ დაწყებულა",((W$1&gt;მონაცემები!$I323)*OR(მონაცემები!$AF323&gt;W$1,მონაცემები!$AF323="")*((W$1-მონაცემები!$I323)/365)),0)</f>
        <v>0</v>
      </c>
      <c r="X323" s="8">
        <f>IF(მონაცემები!$I323&lt;&gt;"არ დაწყებულა",((X$1&gt;მონაცემები!$I323)*OR(მონაცემები!$AF323&gt;X$1,მონაცემები!$AF323="")*((X$1-მონაცემები!$I323)/365)),0)</f>
        <v>0</v>
      </c>
      <c r="Y323" s="8">
        <f>IF(მონაცემები!$I323&lt;&gt;"არ დაწყებულა",((Y$1&gt;მონაცემები!$I323)*OR(მონაცემები!$AF323&gt;Y$1,მონაცემები!$AF323="")*((Y$1-მონაცემები!$I323)/365)),0)</f>
        <v>0</v>
      </c>
      <c r="Z323" s="8">
        <f>IF(მონაცემები!$I323&lt;&gt;"არ დაწყებულა",((Z$1&gt;მონაცემები!$I323)*OR(მონაცემები!$AF323&gt;Z$1,მონაცემები!$AF323="")*((Z$1-მონაცემები!$I323)/365)),0)</f>
        <v>0</v>
      </c>
      <c r="AA323" s="8">
        <f>IF(მონაცემები!$I323&lt;&gt;"არ დაწყებულა",((AA$1&gt;მონაცემები!$I323)*OR(მონაცემები!$AF323&gt;AA$1,მონაცემები!$AF323="")*((AA$1-მონაცემები!$I323)/365)),0)</f>
        <v>0</v>
      </c>
      <c r="AB323" s="8">
        <f>IF(მონაცემები!$I323&lt;&gt;"არ დაწყებულა",((AB$1&gt;მონაცემები!$I323)*OR(მონაცემები!$AF323&gt;AB$1,მონაცემები!$AF323="")*((AB$1-მონაცემები!$I323)/365)),0)</f>
        <v>0</v>
      </c>
      <c r="AC323" s="8">
        <f>IF(მონაცემები!$I323&lt;&gt;"არ დაწყებულა",((AC$1&gt;მონაცემები!$I323)*OR(მონაცემები!$AF323&gt;AC$1,მონაცემები!$AF323="")*((AC$1-მონაცემები!$I323)/365)),0)</f>
        <v>0</v>
      </c>
      <c r="AD323" s="8">
        <f>IF(მონაცემები!$I323&lt;&gt;"არ დაწყებულა",((AD$1&gt;მონაცემები!$I323)*OR(მონაცემები!$AF323&gt;AD$1,მონაცემები!$AF323="")*((AD$1-მონაცემები!$I323)/365)),0)</f>
        <v>0</v>
      </c>
      <c r="AE323" s="8">
        <f>IF(მონაცემები!$I323&lt;&gt;"არ დაწყებულა",((AE$1&gt;მონაცემები!$I323)*OR(მონაცემები!$AF323&gt;AE$1,მონაცემები!$AF323="")*((AE$1-მონაცემები!$I323)/365)),0)</f>
        <v>0</v>
      </c>
      <c r="AF323" s="8">
        <f>IF(მონაცემები!$I323&lt;&gt;"არ დაწყებულა",((AF$1&gt;მონაცემები!$I323)*OR(მონაცემები!$AF323&gt;AF$1,მონაცემები!$AF323="")*((AF$1-მონაცემები!$I323)/365)),0)</f>
        <v>0</v>
      </c>
      <c r="AG323" s="8">
        <f>IF(მონაცემები!$I323&lt;&gt;"არ დაწყებულა",((AG$1&gt;მონაცემები!$I323)*OR(მონაცემები!$AF323&gt;AG$1,მონაცემები!$AF323="")*((AG$1-მონაცემები!$I323)/365)),0)</f>
        <v>0</v>
      </c>
      <c r="AH323" s="8">
        <f>IF(მონაცემები!$I323&lt;&gt;"არ დაწყებულა",((AH$1&gt;მონაცემები!$I323)*OR(მონაცემები!$AF323&gt;AH$1,მონაცემები!$AF323="")*((AH$1-მონაცემები!$I323)/365)),0)</f>
        <v>0</v>
      </c>
      <c r="AI323" s="8">
        <f>IF(მონაცემები!$I323&lt;&gt;"არ დაწყებულა",((AI$1&gt;მონაცემები!$I323)*OR(მონაცემები!$AF323&gt;AI$1,მონაცემები!$AF323="")*((AI$1-მონაცემები!$I323)/365)),0)</f>
        <v>0</v>
      </c>
      <c r="AJ323" s="8">
        <f>IF(მონაცემები!$I323&lt;&gt;"არ დაწყებულა",((AJ$1&gt;მონაცემები!$I323)*OR(მონაცემები!$AF323&gt;AJ$1,მონაცემები!$AF323="")*((AJ$1-მონაცემები!$I323)/365)),0)</f>
        <v>0</v>
      </c>
      <c r="AK323" s="8">
        <f>IF(მონაცემები!$I323&lt;&gt;"არ დაწყებულა",((AK$1&gt;მონაცემები!$I323)*OR(მონაცემები!$AF323&gt;AK$1,მონაცემები!$AF323="")*((AK$1-მონაცემები!$I323)/365)),0)</f>
        <v>0</v>
      </c>
      <c r="AL323" s="8">
        <f>IF(მონაცემები!$I323&lt;&gt;"არ დაწყებულა",((AL$1&gt;მონაცემები!$I323)*OR(მონაცემები!$AF323&gt;AL$1,მონაცემები!$AF323="")*((AL$1-მონაცემები!$I323)/365)),0)</f>
        <v>0</v>
      </c>
      <c r="AM323" s="8">
        <f>IF(მონაცემები!$I323&lt;&gt;"არ დაწყებულა",((AM$1&gt;მონაცემები!$I323)*OR(მონაცემები!$AF323&gt;AM$1,მონაცემები!$AF323="")*((AM$1-მონაცემები!$I323)/365)),0)</f>
        <v>0</v>
      </c>
      <c r="AN323" s="8">
        <f>IF(მონაცემები!$I323&lt;&gt;"არ დაწყებულა",((AN$1&gt;მონაცემები!$I323)*OR(მონაცემები!$AF323&gt;AN$1,მონაცემები!$AF323="")*((AN$1-მონაცემები!$I323)/365)),0)</f>
        <v>0</v>
      </c>
      <c r="AO323" s="8">
        <f>IF(მონაცემები!$I323&lt;&gt;"არ დაწყებულა",((AO$1&gt;მონაცემები!$I323)*OR(მონაცემები!$AF323&gt;AO$1,მონაცემები!$AF323="")*((AO$1-მონაცემები!$I323)/365)),0)</f>
        <v>0</v>
      </c>
      <c r="AP323" s="8">
        <f>IF(მონაცემები!$I323&lt;&gt;"არ დაწყებულა",((AP$1&gt;მონაცემები!$I323)*OR(მონაცემები!$AF323&gt;AP$1,მონაცემები!$AF323="")*((AP$1-მონაცემები!$I323)/365)),0)</f>
        <v>0</v>
      </c>
      <c r="AQ323" s="8">
        <f>IF(მონაცემები!$I323&lt;&gt;"არ დაწყებულა",((AQ$1&gt;მონაცემები!$I323)*OR(მონაცემები!$AF323&gt;AQ$1,მონაცემები!$AF323="")*((AQ$1-მონაცემები!$I323)/365)),0)</f>
        <v>0</v>
      </c>
      <c r="AR323" s="8">
        <f>IF(მონაცემები!$I323&lt;&gt;"არ დაწყებულა",((AR$1&gt;მონაცემები!$I323)*OR(მონაცემები!$AF323&gt;AR$1,მონაცემები!$AF323="")*((AR$1-მონაცემები!$I323)/365)),0)</f>
        <v>0</v>
      </c>
      <c r="AS323" s="8">
        <f>IF(მონაცემები!$I323&lt;&gt;"არ დაწყებულა",((AS$1&gt;მონაცემები!$I323)*OR(მონაცემები!$AF323&gt;AS$1,მონაცემები!$AF323="")*((AS$1-მონაცემები!$I323)/365)),0)</f>
        <v>0</v>
      </c>
      <c r="AT323" s="8">
        <f>IF(მონაცემები!$I323&lt;&gt;"არ დაწყებულა",((AT$1&gt;მონაცემები!$I323)*OR(მონაცემები!$AF323&gt;AT$1,მონაცემები!$AF323="")*((AT$1-მონაცემები!$I323)/365)),0)</f>
        <v>0</v>
      </c>
      <c r="AU323" s="8">
        <f>IF(მონაცემები!$I323&lt;&gt;"არ დაწყებულა",((AU$1&gt;მონაცემები!$I323)*OR(მონაცემები!$AF323&gt;AU$1,მონაცემები!$AF323="")*((AU$1-მონაცემები!$I323)/365)),0)</f>
        <v>0</v>
      </c>
      <c r="AV323" s="8">
        <f>IF(მონაცემები!$I323&lt;&gt;"არ დაწყებულა",((AV$1&gt;მონაცემები!$I323)*OR(მონაცემები!$AF323&gt;AV$1,მონაცემები!$AF323="")*((AV$1-მონაცემები!$I323)/365)),0)</f>
        <v>0</v>
      </c>
      <c r="AW323" s="8">
        <f>IF(მონაცემები!$I323&lt;&gt;"არ დაწყებულა",((AW$1&gt;მონაცემები!$I323)*OR(მონაცემები!$AF323&gt;AW$1,მონაცემები!$AF323="")*((AW$1-მონაცემები!$I323)/365)),0)</f>
        <v>0</v>
      </c>
      <c r="AX323" s="8">
        <f>IF(მონაცემები!$I323&lt;&gt;"არ დაწყებულა",((AX$1&gt;მონაცემები!$I323)*OR(მონაცემები!$AF323&gt;AX$1,მონაცემები!$AF323="")*((AX$1-მონაცემები!$I323)/365)),0)</f>
        <v>0</v>
      </c>
      <c r="AY323" s="8">
        <f>IF(მონაცემები!$I323&lt;&gt;"არ დაწყებულა",((AY$1&gt;მონაცემები!$I323)*OR(მონაცემები!$AF323&gt;AY$1,მონაცემები!$AF323="")*((AY$1-მონაცემები!$I323)/365)),0)</f>
        <v>0</v>
      </c>
      <c r="AZ323" s="8">
        <f>IF(მონაცემები!$I323&lt;&gt;"არ დაწყებულა",((AZ$1&gt;მონაცემები!$I323)*OR(მონაცემები!$AF323&gt;AZ$1,მონაცემები!$AF323="")*((AZ$1-მონაცემები!$I323)/365)),0)</f>
        <v>0</v>
      </c>
      <c r="BA323" s="8">
        <f>IF(მონაცემები!$I323&lt;&gt;"არ დაწყებულა",((BA$1&gt;მონაცემები!$I323)*OR(მონაცემები!$AF323&gt;BA$1,მონაცემები!$AF323="")*((BA$1-მონაცემები!$I323)/365)),0)</f>
        <v>0</v>
      </c>
      <c r="BB323" s="8">
        <f>IF(მონაცემები!$I323&lt;&gt;"არ დაწყებულა",((BB$1&gt;მონაცემები!$I323)*OR(მონაცემები!$AF323&gt;BB$1,მონაცემები!$AF323="")*((BB$1-მონაცემები!$I323)/365)),0)</f>
        <v>0</v>
      </c>
      <c r="BC323" s="8">
        <f>IF(მონაცემები!$I323&lt;&gt;"არ დაწყებულა",((BC$1&gt;მონაცემები!$I323)*OR(მონაცემები!$AF323&gt;BC$1,მონაცემები!$AF323="")*((BC$1-მონაცემები!$I323)/365)),0)</f>
        <v>0</v>
      </c>
      <c r="BD323" s="8">
        <f>IF(მონაცემები!$I323&lt;&gt;"არ დაწყებულა",((BD$1&gt;მონაცემები!$I323)*OR(მონაცემები!$AF323&gt;BD$1,მონაცემები!$AF323="")*((BD$1-მონაცემები!$I323)/365)),0)</f>
        <v>0</v>
      </c>
    </row>
    <row r="324" spans="2:56">
      <c r="B324" s="8">
        <f>IF(მონაცემები!$I324&lt;&gt;"არ დაწყებულა",((B$1&gt;მონაცემები!$I324)*OR(მონაცემები!$AF324&gt;B$1,მონაცემები!$AF324="")*((B$1-მონაცემები!$I324)/365)),0)</f>
        <v>0</v>
      </c>
      <c r="C324" s="8">
        <f>IF(მონაცემები!$I324&lt;&gt;"არ დაწყებულა",((C$1&gt;მონაცემები!$I324)*OR(მონაცემები!$AF324&gt;C$1,მონაცემები!$AF324="")*((C$1-მონაცემები!$I324)/365)),0)</f>
        <v>0</v>
      </c>
      <c r="D324" s="8">
        <f>IF(მონაცემები!$I324&lt;&gt;"არ დაწყებულა",((D$1&gt;მონაცემები!$I324)*OR(მონაცემები!$AF324&gt;D$1,მონაცემები!$AF324="")*((D$1-მონაცემები!$I324)/365)),0)</f>
        <v>0</v>
      </c>
      <c r="E324" s="8">
        <f>IF(მონაცემები!$I324&lt;&gt;"არ დაწყებულა",((E$1&gt;მონაცემები!$I324)*OR(მონაცემები!$AF324&gt;E$1,მონაცემები!$AF324="")*((E$1-მონაცემები!$I324)/365)),0)</f>
        <v>0</v>
      </c>
      <c r="F324" s="8">
        <f>IF(მონაცემები!$I324&lt;&gt;"არ დაწყებულა",((F$1&gt;მონაცემები!$I324)*OR(მონაცემები!$AF324&gt;F$1,მონაცემები!$AF324="")*((F$1-მონაცემები!$I324)/365)),0)</f>
        <v>0</v>
      </c>
      <c r="G324" s="8">
        <f>IF(მონაცემები!$I324&lt;&gt;"არ დაწყებულა",((G$1&gt;მონაცემები!$I324)*OR(მონაცემები!$AF324&gt;G$1,მონაცემები!$AF324="")*((G$1-მონაცემები!$I324)/365)),0)</f>
        <v>0</v>
      </c>
      <c r="H324" s="8">
        <f>IF(მონაცემები!$I324&lt;&gt;"არ დაწყებულა",((H$1&gt;მონაცემები!$I324)*OR(მონაცემები!$AF324&gt;H$1,მონაცემები!$AF324="")*((H$1-მონაცემები!$I324)/365)),0)</f>
        <v>0</v>
      </c>
      <c r="I324" s="8">
        <f>IF(მონაცემები!$I324&lt;&gt;"არ დაწყებულა",((I$1&gt;მონაცემები!$I324)*OR(მონაცემები!$AF324&gt;I$1,მონაცემები!$AF324="")*((I$1-მონაცემები!$I324)/365)),0)</f>
        <v>0</v>
      </c>
      <c r="J324" s="8">
        <f>IF(მონაცემები!$I324&lt;&gt;"არ დაწყებულა",((J$1&gt;მონაცემები!$I324)*OR(მონაცემები!$AF324&gt;J$1,მონაცემები!$AF324="")*((J$1-მონაცემები!$I324)/365)),0)</f>
        <v>0</v>
      </c>
      <c r="K324" s="8">
        <f>IF(მონაცემები!$I324&lt;&gt;"არ დაწყებულა",((K$1&gt;მონაცემები!$I324)*OR(მონაცემები!$AF324&gt;K$1,მონაცემები!$AF324="")*((K$1-მონაცემები!$I324)/365)),0)</f>
        <v>0</v>
      </c>
      <c r="L324" s="8">
        <f>IF(მონაცემები!$I324&lt;&gt;"არ დაწყებულა",((L$1&gt;მონაცემები!$I324)*OR(მონაცემები!$AF324&gt;L$1,მონაცემები!$AF324="")*((L$1-მონაცემები!$I324)/365)),0)</f>
        <v>0</v>
      </c>
      <c r="M324" s="8">
        <f>IF(მონაცემები!$I324&lt;&gt;"არ დაწყებულა",((M$1&gt;მონაცემები!$I324)*OR(მონაცემები!$AF324&gt;M$1,მონაცემები!$AF324="")*((M$1-მონაცემები!$I324)/365)),0)</f>
        <v>0</v>
      </c>
      <c r="N324" s="8">
        <f>IF(მონაცემები!$I324&lt;&gt;"არ დაწყებულა",((N$1&gt;მონაცემები!$I324)*OR(მონაცემები!$AF324&gt;N$1,მონაცემები!$AF324="")*((N$1-მონაცემები!$I324)/365)),0)</f>
        <v>0</v>
      </c>
      <c r="O324" s="8">
        <f>IF(მონაცემები!$I324&lt;&gt;"არ დაწყებულა",((O$1&gt;მონაცემები!$I324)*OR(მონაცემები!$AF324&gt;O$1,მონაცემები!$AF324="")*((O$1-მონაცემები!$I324)/365)),0)</f>
        <v>0</v>
      </c>
      <c r="P324" s="8">
        <f>IF(მონაცემები!$I324&lt;&gt;"არ დაწყებულა",((P$1&gt;მონაცემები!$I324)*OR(მონაცემები!$AF324&gt;P$1,მონაცემები!$AF324="")*((P$1-მონაცემები!$I324)/365)),0)</f>
        <v>0</v>
      </c>
      <c r="Q324" s="8">
        <f>IF(მონაცემები!$I324&lt;&gt;"არ დაწყებულა",((Q$1&gt;მონაცემები!$I324)*OR(მონაცემები!$AF324&gt;Q$1,მონაცემები!$AF324="")*((Q$1-მონაცემები!$I324)/365)),0)</f>
        <v>0</v>
      </c>
      <c r="R324" s="8">
        <f>IF(მონაცემები!$I324&lt;&gt;"არ დაწყებულა",((R$1&gt;მონაცემები!$I324)*OR(მონაცემები!$AF324&gt;R$1,მონაცემები!$AF324="")*((R$1-მონაცემები!$I324)/365)),0)</f>
        <v>0</v>
      </c>
      <c r="S324" s="8">
        <f>IF(მონაცემები!$I324&lt;&gt;"არ დაწყებულა",((S$1&gt;მონაცემები!$I324)*OR(მონაცემები!$AF324&gt;S$1,მონაცემები!$AF324="")*((S$1-მონაცემები!$I324)/365)),0)</f>
        <v>0</v>
      </c>
      <c r="T324" s="8">
        <f>IF(მონაცემები!$I324&lt;&gt;"არ დაწყებულა",((T$1&gt;მონაცემები!$I324)*OR(მონაცემები!$AF324&gt;T$1,მონაცემები!$AF324="")*((T$1-მონაცემები!$I324)/365)),0)</f>
        <v>0</v>
      </c>
      <c r="U324" s="8">
        <f>IF(მონაცემები!$I324&lt;&gt;"არ დაწყებულა",((U$1&gt;მონაცემები!$I324)*OR(მონაცემები!$AF324&gt;U$1,მონაცემები!$AF324="")*((U$1-მონაცემები!$I324)/365)),0)</f>
        <v>0</v>
      </c>
      <c r="V324" s="8">
        <f>IF(მონაცემები!$I324&lt;&gt;"არ დაწყებულა",((V$1&gt;მონაცემები!$I324)*OR(მონაცემები!$AF324&gt;V$1,მონაცემები!$AF324="")*((V$1-მონაცემები!$I324)/365)),0)</f>
        <v>0</v>
      </c>
      <c r="W324" s="8">
        <f>IF(მონაცემები!$I324&lt;&gt;"არ დაწყებულა",((W$1&gt;მონაცემები!$I324)*OR(მონაცემები!$AF324&gt;W$1,მონაცემები!$AF324="")*((W$1-მონაცემები!$I324)/365)),0)</f>
        <v>0</v>
      </c>
      <c r="X324" s="8">
        <f>IF(მონაცემები!$I324&lt;&gt;"არ დაწყებულა",((X$1&gt;მონაცემები!$I324)*OR(მონაცემები!$AF324&gt;X$1,მონაცემები!$AF324="")*((X$1-მონაცემები!$I324)/365)),0)</f>
        <v>0</v>
      </c>
      <c r="Y324" s="8">
        <f>IF(მონაცემები!$I324&lt;&gt;"არ დაწყებულა",((Y$1&gt;მონაცემები!$I324)*OR(მონაცემები!$AF324&gt;Y$1,მონაცემები!$AF324="")*((Y$1-მონაცემები!$I324)/365)),0)</f>
        <v>0</v>
      </c>
      <c r="Z324" s="8">
        <f>IF(მონაცემები!$I324&lt;&gt;"არ დაწყებულა",((Z$1&gt;მონაცემები!$I324)*OR(მონაცემები!$AF324&gt;Z$1,მონაცემები!$AF324="")*((Z$1-მონაცემები!$I324)/365)),0)</f>
        <v>0</v>
      </c>
      <c r="AA324" s="8">
        <f>IF(მონაცემები!$I324&lt;&gt;"არ დაწყებულა",((AA$1&gt;მონაცემები!$I324)*OR(მონაცემები!$AF324&gt;AA$1,მონაცემები!$AF324="")*((AA$1-მონაცემები!$I324)/365)),0)</f>
        <v>0</v>
      </c>
      <c r="AB324" s="8">
        <f>IF(მონაცემები!$I324&lt;&gt;"არ დაწყებულა",((AB$1&gt;მონაცემები!$I324)*OR(მონაცემები!$AF324&gt;AB$1,მონაცემები!$AF324="")*((AB$1-მონაცემები!$I324)/365)),0)</f>
        <v>0</v>
      </c>
      <c r="AC324" s="8">
        <f>IF(მონაცემები!$I324&lt;&gt;"არ დაწყებულა",((AC$1&gt;მონაცემები!$I324)*OR(მონაცემები!$AF324&gt;AC$1,მონაცემები!$AF324="")*((AC$1-მონაცემები!$I324)/365)),0)</f>
        <v>0</v>
      </c>
      <c r="AD324" s="8">
        <f>IF(მონაცემები!$I324&lt;&gt;"არ დაწყებულა",((AD$1&gt;მონაცემები!$I324)*OR(მონაცემები!$AF324&gt;AD$1,მონაცემები!$AF324="")*((AD$1-მონაცემები!$I324)/365)),0)</f>
        <v>0</v>
      </c>
      <c r="AE324" s="8">
        <f>IF(მონაცემები!$I324&lt;&gt;"არ დაწყებულა",((AE$1&gt;მონაცემები!$I324)*OR(მონაცემები!$AF324&gt;AE$1,მონაცემები!$AF324="")*((AE$1-მონაცემები!$I324)/365)),0)</f>
        <v>0</v>
      </c>
      <c r="AF324" s="8">
        <f>IF(მონაცემები!$I324&lt;&gt;"არ დაწყებულა",((AF$1&gt;მონაცემები!$I324)*OR(მონაცემები!$AF324&gt;AF$1,მონაცემები!$AF324="")*((AF$1-მონაცემები!$I324)/365)),0)</f>
        <v>0</v>
      </c>
      <c r="AG324" s="8">
        <f>IF(მონაცემები!$I324&lt;&gt;"არ დაწყებულა",((AG$1&gt;მონაცემები!$I324)*OR(მონაცემები!$AF324&gt;AG$1,მონაცემები!$AF324="")*((AG$1-მონაცემები!$I324)/365)),0)</f>
        <v>0</v>
      </c>
      <c r="AH324" s="8">
        <f>IF(მონაცემები!$I324&lt;&gt;"არ დაწყებულა",((AH$1&gt;მონაცემები!$I324)*OR(მონაცემები!$AF324&gt;AH$1,მონაცემები!$AF324="")*((AH$1-მონაცემები!$I324)/365)),0)</f>
        <v>0</v>
      </c>
      <c r="AI324" s="8">
        <f>IF(მონაცემები!$I324&lt;&gt;"არ დაწყებულა",((AI$1&gt;მონაცემები!$I324)*OR(მონაცემები!$AF324&gt;AI$1,მონაცემები!$AF324="")*((AI$1-მონაცემები!$I324)/365)),0)</f>
        <v>0</v>
      </c>
      <c r="AJ324" s="8">
        <f>IF(მონაცემები!$I324&lt;&gt;"არ დაწყებულა",((AJ$1&gt;მონაცემები!$I324)*OR(მონაცემები!$AF324&gt;AJ$1,მონაცემები!$AF324="")*((AJ$1-მონაცემები!$I324)/365)),0)</f>
        <v>0</v>
      </c>
      <c r="AK324" s="8">
        <f>IF(მონაცემები!$I324&lt;&gt;"არ დაწყებულა",((AK$1&gt;მონაცემები!$I324)*OR(მონაცემები!$AF324&gt;AK$1,მონაცემები!$AF324="")*((AK$1-მონაცემები!$I324)/365)),0)</f>
        <v>0</v>
      </c>
      <c r="AL324" s="8">
        <f>IF(მონაცემები!$I324&lt;&gt;"არ დაწყებულა",((AL$1&gt;მონაცემები!$I324)*OR(მონაცემები!$AF324&gt;AL$1,მონაცემები!$AF324="")*((AL$1-მონაცემები!$I324)/365)),0)</f>
        <v>0</v>
      </c>
      <c r="AM324" s="8">
        <f>IF(მონაცემები!$I324&lt;&gt;"არ დაწყებულა",((AM$1&gt;მონაცემები!$I324)*OR(მონაცემები!$AF324&gt;AM$1,მონაცემები!$AF324="")*((AM$1-მონაცემები!$I324)/365)),0)</f>
        <v>0</v>
      </c>
      <c r="AN324" s="8">
        <f>IF(მონაცემები!$I324&lt;&gt;"არ დაწყებულა",((AN$1&gt;მონაცემები!$I324)*OR(მონაცემები!$AF324&gt;AN$1,მონაცემები!$AF324="")*((AN$1-მონაცემები!$I324)/365)),0)</f>
        <v>0</v>
      </c>
      <c r="AO324" s="8">
        <f>IF(მონაცემები!$I324&lt;&gt;"არ დაწყებულა",((AO$1&gt;მონაცემები!$I324)*OR(მონაცემები!$AF324&gt;AO$1,მონაცემები!$AF324="")*((AO$1-მონაცემები!$I324)/365)),0)</f>
        <v>0</v>
      </c>
      <c r="AP324" s="8">
        <f>IF(მონაცემები!$I324&lt;&gt;"არ დაწყებულა",((AP$1&gt;მონაცემები!$I324)*OR(მონაცემები!$AF324&gt;AP$1,მონაცემები!$AF324="")*((AP$1-მონაცემები!$I324)/365)),0)</f>
        <v>0</v>
      </c>
      <c r="AQ324" s="8">
        <f>IF(მონაცემები!$I324&lt;&gt;"არ დაწყებულა",((AQ$1&gt;მონაცემები!$I324)*OR(მონაცემები!$AF324&gt;AQ$1,მონაცემები!$AF324="")*((AQ$1-მონაცემები!$I324)/365)),0)</f>
        <v>0</v>
      </c>
      <c r="AR324" s="8">
        <f>IF(მონაცემები!$I324&lt;&gt;"არ დაწყებულა",((AR$1&gt;მონაცემები!$I324)*OR(მონაცემები!$AF324&gt;AR$1,მონაცემები!$AF324="")*((AR$1-მონაცემები!$I324)/365)),0)</f>
        <v>0</v>
      </c>
      <c r="AS324" s="8">
        <f>IF(მონაცემები!$I324&lt;&gt;"არ დაწყებულა",((AS$1&gt;მონაცემები!$I324)*OR(მონაცემები!$AF324&gt;AS$1,მონაცემები!$AF324="")*((AS$1-მონაცემები!$I324)/365)),0)</f>
        <v>0</v>
      </c>
      <c r="AT324" s="8">
        <f>IF(მონაცემები!$I324&lt;&gt;"არ დაწყებულა",((AT$1&gt;მონაცემები!$I324)*OR(მონაცემები!$AF324&gt;AT$1,მონაცემები!$AF324="")*((AT$1-მონაცემები!$I324)/365)),0)</f>
        <v>0</v>
      </c>
      <c r="AU324" s="8">
        <f>IF(მონაცემები!$I324&lt;&gt;"არ დაწყებულა",((AU$1&gt;მონაცემები!$I324)*OR(მონაცემები!$AF324&gt;AU$1,მონაცემები!$AF324="")*((AU$1-მონაცემები!$I324)/365)),0)</f>
        <v>0</v>
      </c>
      <c r="AV324" s="8">
        <f>IF(მონაცემები!$I324&lt;&gt;"არ დაწყებულა",((AV$1&gt;მონაცემები!$I324)*OR(მონაცემები!$AF324&gt;AV$1,მონაცემები!$AF324="")*((AV$1-მონაცემები!$I324)/365)),0)</f>
        <v>0</v>
      </c>
      <c r="AW324" s="8">
        <f>IF(მონაცემები!$I324&lt;&gt;"არ დაწყებულა",((AW$1&gt;მონაცემები!$I324)*OR(მონაცემები!$AF324&gt;AW$1,მონაცემები!$AF324="")*((AW$1-მონაცემები!$I324)/365)),0)</f>
        <v>0</v>
      </c>
      <c r="AX324" s="8">
        <f>IF(მონაცემები!$I324&lt;&gt;"არ დაწყებულა",((AX$1&gt;მონაცემები!$I324)*OR(მონაცემები!$AF324&gt;AX$1,მონაცემები!$AF324="")*((AX$1-მონაცემები!$I324)/365)),0)</f>
        <v>0</v>
      </c>
      <c r="AY324" s="8">
        <f>IF(მონაცემები!$I324&lt;&gt;"არ დაწყებულა",((AY$1&gt;მონაცემები!$I324)*OR(მონაცემები!$AF324&gt;AY$1,მონაცემები!$AF324="")*((AY$1-მონაცემები!$I324)/365)),0)</f>
        <v>0</v>
      </c>
      <c r="AZ324" s="8">
        <f>IF(მონაცემები!$I324&lt;&gt;"არ დაწყებულა",((AZ$1&gt;მონაცემები!$I324)*OR(მონაცემები!$AF324&gt;AZ$1,მონაცემები!$AF324="")*((AZ$1-მონაცემები!$I324)/365)),0)</f>
        <v>0</v>
      </c>
      <c r="BA324" s="8">
        <f>IF(მონაცემები!$I324&lt;&gt;"არ დაწყებულა",((BA$1&gt;მონაცემები!$I324)*OR(მონაცემები!$AF324&gt;BA$1,მონაცემები!$AF324="")*((BA$1-მონაცემები!$I324)/365)),0)</f>
        <v>0</v>
      </c>
      <c r="BB324" s="8">
        <f>IF(მონაცემები!$I324&lt;&gt;"არ დაწყებულა",((BB$1&gt;მონაცემები!$I324)*OR(მონაცემები!$AF324&gt;BB$1,მონაცემები!$AF324="")*((BB$1-მონაცემები!$I324)/365)),0)</f>
        <v>0</v>
      </c>
      <c r="BC324" s="8">
        <f>IF(მონაცემები!$I324&lt;&gt;"არ დაწყებულა",((BC$1&gt;მონაცემები!$I324)*OR(მონაცემები!$AF324&gt;BC$1,მონაცემები!$AF324="")*((BC$1-მონაცემები!$I324)/365)),0)</f>
        <v>0</v>
      </c>
      <c r="BD324" s="8">
        <f>IF(მონაცემები!$I324&lt;&gt;"არ დაწყებულა",((BD$1&gt;მონაცემები!$I324)*OR(მონაცემები!$AF324&gt;BD$1,მონაცემები!$AF324="")*((BD$1-მონაცემები!$I324)/365)),0)</f>
        <v>0</v>
      </c>
    </row>
    <row r="325" spans="2:56">
      <c r="B325" s="8">
        <f>IF(მონაცემები!$I325&lt;&gt;"არ დაწყებულა",((B$1&gt;მონაცემები!$I325)*OR(მონაცემები!$AF325&gt;B$1,მონაცემები!$AF325="")*((B$1-მონაცემები!$I325)/365)),0)</f>
        <v>0</v>
      </c>
      <c r="C325" s="8">
        <f>IF(მონაცემები!$I325&lt;&gt;"არ დაწყებულა",((C$1&gt;მონაცემები!$I325)*OR(მონაცემები!$AF325&gt;C$1,მონაცემები!$AF325="")*((C$1-მონაცემები!$I325)/365)),0)</f>
        <v>0</v>
      </c>
      <c r="D325" s="8">
        <f>IF(მონაცემები!$I325&lt;&gt;"არ დაწყებულა",((D$1&gt;მონაცემები!$I325)*OR(მონაცემები!$AF325&gt;D$1,მონაცემები!$AF325="")*((D$1-მონაცემები!$I325)/365)),0)</f>
        <v>0</v>
      </c>
      <c r="E325" s="8">
        <f>IF(მონაცემები!$I325&lt;&gt;"არ დაწყებულა",((E$1&gt;მონაცემები!$I325)*OR(მონაცემები!$AF325&gt;E$1,მონაცემები!$AF325="")*((E$1-მონაცემები!$I325)/365)),0)</f>
        <v>0</v>
      </c>
      <c r="F325" s="8">
        <f>IF(მონაცემები!$I325&lt;&gt;"არ დაწყებულა",((F$1&gt;მონაცემები!$I325)*OR(მონაცემები!$AF325&gt;F$1,მონაცემები!$AF325="")*((F$1-მონაცემები!$I325)/365)),0)</f>
        <v>0</v>
      </c>
      <c r="G325" s="8">
        <f>IF(მონაცემები!$I325&lt;&gt;"არ დაწყებულა",((G$1&gt;მონაცემები!$I325)*OR(მონაცემები!$AF325&gt;G$1,მონაცემები!$AF325="")*((G$1-მონაცემები!$I325)/365)),0)</f>
        <v>0</v>
      </c>
      <c r="H325" s="8">
        <f>IF(მონაცემები!$I325&lt;&gt;"არ დაწყებულა",((H$1&gt;მონაცემები!$I325)*OR(მონაცემები!$AF325&gt;H$1,მონაცემები!$AF325="")*((H$1-მონაცემები!$I325)/365)),0)</f>
        <v>0</v>
      </c>
      <c r="I325" s="8">
        <f>IF(მონაცემები!$I325&lt;&gt;"არ დაწყებულა",((I$1&gt;მონაცემები!$I325)*OR(მონაცემები!$AF325&gt;I$1,მონაცემები!$AF325="")*((I$1-მონაცემები!$I325)/365)),0)</f>
        <v>0</v>
      </c>
      <c r="J325" s="8">
        <f>IF(მონაცემები!$I325&lt;&gt;"არ დაწყებულა",((J$1&gt;მონაცემები!$I325)*OR(მონაცემები!$AF325&gt;J$1,მონაცემები!$AF325="")*((J$1-მონაცემები!$I325)/365)),0)</f>
        <v>0</v>
      </c>
      <c r="K325" s="8">
        <f>IF(მონაცემები!$I325&lt;&gt;"არ დაწყებულა",((K$1&gt;მონაცემები!$I325)*OR(მონაცემები!$AF325&gt;K$1,მონაცემები!$AF325="")*((K$1-მონაცემები!$I325)/365)),0)</f>
        <v>0</v>
      </c>
      <c r="L325" s="8">
        <f>IF(მონაცემები!$I325&lt;&gt;"არ დაწყებულა",((L$1&gt;მონაცემები!$I325)*OR(მონაცემები!$AF325&gt;L$1,მონაცემები!$AF325="")*((L$1-მონაცემები!$I325)/365)),0)</f>
        <v>0</v>
      </c>
      <c r="M325" s="8">
        <f>IF(მონაცემები!$I325&lt;&gt;"არ დაწყებულა",((M$1&gt;მონაცემები!$I325)*OR(მონაცემები!$AF325&gt;M$1,მონაცემები!$AF325="")*((M$1-მონაცემები!$I325)/365)),0)</f>
        <v>0</v>
      </c>
      <c r="N325" s="8">
        <f>IF(მონაცემები!$I325&lt;&gt;"არ დაწყებულა",((N$1&gt;მონაცემები!$I325)*OR(მონაცემები!$AF325&gt;N$1,მონაცემები!$AF325="")*((N$1-მონაცემები!$I325)/365)),0)</f>
        <v>0</v>
      </c>
      <c r="O325" s="8">
        <f>IF(მონაცემები!$I325&lt;&gt;"არ დაწყებულა",((O$1&gt;მონაცემები!$I325)*OR(მონაცემები!$AF325&gt;O$1,მონაცემები!$AF325="")*((O$1-მონაცემები!$I325)/365)),0)</f>
        <v>0</v>
      </c>
      <c r="P325" s="8">
        <f>IF(მონაცემები!$I325&lt;&gt;"არ დაწყებულა",((P$1&gt;მონაცემები!$I325)*OR(მონაცემები!$AF325&gt;P$1,მონაცემები!$AF325="")*((P$1-მონაცემები!$I325)/365)),0)</f>
        <v>0</v>
      </c>
      <c r="Q325" s="8">
        <f>IF(მონაცემები!$I325&lt;&gt;"არ დაწყებულა",((Q$1&gt;მონაცემები!$I325)*OR(მონაცემები!$AF325&gt;Q$1,მონაცემები!$AF325="")*((Q$1-მონაცემები!$I325)/365)),0)</f>
        <v>0</v>
      </c>
      <c r="R325" s="8">
        <f>IF(მონაცემები!$I325&lt;&gt;"არ დაწყებულა",((R$1&gt;მონაცემები!$I325)*OR(მონაცემები!$AF325&gt;R$1,მონაცემები!$AF325="")*((R$1-მონაცემები!$I325)/365)),0)</f>
        <v>0</v>
      </c>
      <c r="S325" s="8">
        <f>IF(მონაცემები!$I325&lt;&gt;"არ დაწყებულა",((S$1&gt;მონაცემები!$I325)*OR(მონაცემები!$AF325&gt;S$1,მონაცემები!$AF325="")*((S$1-მონაცემები!$I325)/365)),0)</f>
        <v>0</v>
      </c>
      <c r="T325" s="8">
        <f>IF(მონაცემები!$I325&lt;&gt;"არ დაწყებულა",((T$1&gt;მონაცემები!$I325)*OR(მონაცემები!$AF325&gt;T$1,მონაცემები!$AF325="")*((T$1-მონაცემები!$I325)/365)),0)</f>
        <v>0</v>
      </c>
      <c r="U325" s="8">
        <f>IF(მონაცემები!$I325&lt;&gt;"არ დაწყებულა",((U$1&gt;მონაცემები!$I325)*OR(მონაცემები!$AF325&gt;U$1,მონაცემები!$AF325="")*((U$1-მონაცემები!$I325)/365)),0)</f>
        <v>0</v>
      </c>
      <c r="V325" s="8">
        <f>IF(მონაცემები!$I325&lt;&gt;"არ დაწყებულა",((V$1&gt;მონაცემები!$I325)*OR(მონაცემები!$AF325&gt;V$1,მონაცემები!$AF325="")*((V$1-მონაცემები!$I325)/365)),0)</f>
        <v>0</v>
      </c>
      <c r="W325" s="8">
        <f>IF(მონაცემები!$I325&lt;&gt;"არ დაწყებულა",((W$1&gt;მონაცემები!$I325)*OR(მონაცემები!$AF325&gt;W$1,მონაცემები!$AF325="")*((W$1-მონაცემები!$I325)/365)),0)</f>
        <v>0</v>
      </c>
      <c r="X325" s="8">
        <f>IF(მონაცემები!$I325&lt;&gt;"არ დაწყებულა",((X$1&gt;მონაცემები!$I325)*OR(მონაცემები!$AF325&gt;X$1,მონაცემები!$AF325="")*((X$1-მონაცემები!$I325)/365)),0)</f>
        <v>0</v>
      </c>
      <c r="Y325" s="8">
        <f>IF(მონაცემები!$I325&lt;&gt;"არ დაწყებულა",((Y$1&gt;მონაცემები!$I325)*OR(მონაცემები!$AF325&gt;Y$1,მონაცემები!$AF325="")*((Y$1-მონაცემები!$I325)/365)),0)</f>
        <v>0</v>
      </c>
      <c r="Z325" s="8">
        <f>IF(მონაცემები!$I325&lt;&gt;"არ დაწყებულა",((Z$1&gt;მონაცემები!$I325)*OR(მონაცემები!$AF325&gt;Z$1,მონაცემები!$AF325="")*((Z$1-მონაცემები!$I325)/365)),0)</f>
        <v>0</v>
      </c>
      <c r="AA325" s="8">
        <f>IF(მონაცემები!$I325&lt;&gt;"არ დაწყებულა",((AA$1&gt;მონაცემები!$I325)*OR(მონაცემები!$AF325&gt;AA$1,მონაცემები!$AF325="")*((AA$1-მონაცემები!$I325)/365)),0)</f>
        <v>0</v>
      </c>
      <c r="AB325" s="8">
        <f>IF(მონაცემები!$I325&lt;&gt;"არ დაწყებულა",((AB$1&gt;მონაცემები!$I325)*OR(მონაცემები!$AF325&gt;AB$1,მონაცემები!$AF325="")*((AB$1-მონაცემები!$I325)/365)),0)</f>
        <v>0</v>
      </c>
      <c r="AC325" s="8">
        <f>IF(მონაცემები!$I325&lt;&gt;"არ დაწყებულა",((AC$1&gt;მონაცემები!$I325)*OR(მონაცემები!$AF325&gt;AC$1,მონაცემები!$AF325="")*((AC$1-მონაცემები!$I325)/365)),0)</f>
        <v>0</v>
      </c>
      <c r="AD325" s="8">
        <f>IF(მონაცემები!$I325&lt;&gt;"არ დაწყებულა",((AD$1&gt;მონაცემები!$I325)*OR(მონაცემები!$AF325&gt;AD$1,მონაცემები!$AF325="")*((AD$1-მონაცემები!$I325)/365)),0)</f>
        <v>0</v>
      </c>
      <c r="AE325" s="8">
        <f>IF(მონაცემები!$I325&lt;&gt;"არ დაწყებულა",((AE$1&gt;მონაცემები!$I325)*OR(მონაცემები!$AF325&gt;AE$1,მონაცემები!$AF325="")*((AE$1-მონაცემები!$I325)/365)),0)</f>
        <v>0</v>
      </c>
      <c r="AF325" s="8">
        <f>IF(მონაცემები!$I325&lt;&gt;"არ დაწყებულა",((AF$1&gt;მონაცემები!$I325)*OR(მონაცემები!$AF325&gt;AF$1,მონაცემები!$AF325="")*((AF$1-მონაცემები!$I325)/365)),0)</f>
        <v>0</v>
      </c>
      <c r="AG325" s="8">
        <f>IF(მონაცემები!$I325&lt;&gt;"არ დაწყებულა",((AG$1&gt;მონაცემები!$I325)*OR(მონაცემები!$AF325&gt;AG$1,მონაცემები!$AF325="")*((AG$1-მონაცემები!$I325)/365)),0)</f>
        <v>0</v>
      </c>
      <c r="AH325" s="8">
        <f>IF(მონაცემები!$I325&lt;&gt;"არ დაწყებულა",((AH$1&gt;მონაცემები!$I325)*OR(მონაცემები!$AF325&gt;AH$1,მონაცემები!$AF325="")*((AH$1-მონაცემები!$I325)/365)),0)</f>
        <v>0</v>
      </c>
      <c r="AI325" s="8">
        <f>IF(მონაცემები!$I325&lt;&gt;"არ დაწყებულა",((AI$1&gt;მონაცემები!$I325)*OR(მონაცემები!$AF325&gt;AI$1,მონაცემები!$AF325="")*((AI$1-მონაცემები!$I325)/365)),0)</f>
        <v>0</v>
      </c>
      <c r="AJ325" s="8">
        <f>IF(მონაცემები!$I325&lt;&gt;"არ დაწყებულა",((AJ$1&gt;მონაცემები!$I325)*OR(მონაცემები!$AF325&gt;AJ$1,მონაცემები!$AF325="")*((AJ$1-მონაცემები!$I325)/365)),0)</f>
        <v>0</v>
      </c>
      <c r="AK325" s="8">
        <f>IF(მონაცემები!$I325&lt;&gt;"არ დაწყებულა",((AK$1&gt;მონაცემები!$I325)*OR(მონაცემები!$AF325&gt;AK$1,მონაცემები!$AF325="")*((AK$1-მონაცემები!$I325)/365)),0)</f>
        <v>0</v>
      </c>
      <c r="AL325" s="8">
        <f>IF(მონაცემები!$I325&lt;&gt;"არ დაწყებულა",((AL$1&gt;მონაცემები!$I325)*OR(მონაცემები!$AF325&gt;AL$1,მონაცემები!$AF325="")*((AL$1-მონაცემები!$I325)/365)),0)</f>
        <v>0</v>
      </c>
      <c r="AM325" s="8">
        <f>IF(მონაცემები!$I325&lt;&gt;"არ დაწყებულა",((AM$1&gt;მონაცემები!$I325)*OR(მონაცემები!$AF325&gt;AM$1,მონაცემები!$AF325="")*((AM$1-მონაცემები!$I325)/365)),0)</f>
        <v>0</v>
      </c>
      <c r="AN325" s="8">
        <f>IF(მონაცემები!$I325&lt;&gt;"არ დაწყებულა",((AN$1&gt;მონაცემები!$I325)*OR(მონაცემები!$AF325&gt;AN$1,მონაცემები!$AF325="")*((AN$1-მონაცემები!$I325)/365)),0)</f>
        <v>0</v>
      </c>
      <c r="AO325" s="8">
        <f>IF(მონაცემები!$I325&lt;&gt;"არ დაწყებულა",((AO$1&gt;მონაცემები!$I325)*OR(მონაცემები!$AF325&gt;AO$1,მონაცემები!$AF325="")*((AO$1-მონაცემები!$I325)/365)),0)</f>
        <v>0</v>
      </c>
      <c r="AP325" s="8">
        <f>IF(მონაცემები!$I325&lt;&gt;"არ დაწყებულა",((AP$1&gt;მონაცემები!$I325)*OR(მონაცემები!$AF325&gt;AP$1,მონაცემები!$AF325="")*((AP$1-მონაცემები!$I325)/365)),0)</f>
        <v>0</v>
      </c>
      <c r="AQ325" s="8">
        <f>IF(მონაცემები!$I325&lt;&gt;"არ დაწყებულა",((AQ$1&gt;მონაცემები!$I325)*OR(მონაცემები!$AF325&gt;AQ$1,მონაცემები!$AF325="")*((AQ$1-მონაცემები!$I325)/365)),0)</f>
        <v>0</v>
      </c>
      <c r="AR325" s="8">
        <f>IF(მონაცემები!$I325&lt;&gt;"არ დაწყებულა",((AR$1&gt;მონაცემები!$I325)*OR(მონაცემები!$AF325&gt;AR$1,მონაცემები!$AF325="")*((AR$1-მონაცემები!$I325)/365)),0)</f>
        <v>0</v>
      </c>
      <c r="AS325" s="8">
        <f>IF(მონაცემები!$I325&lt;&gt;"არ დაწყებულა",((AS$1&gt;მონაცემები!$I325)*OR(მონაცემები!$AF325&gt;AS$1,მონაცემები!$AF325="")*((AS$1-მონაცემები!$I325)/365)),0)</f>
        <v>0</v>
      </c>
      <c r="AT325" s="8">
        <f>IF(მონაცემები!$I325&lt;&gt;"არ დაწყებულა",((AT$1&gt;მონაცემები!$I325)*OR(მონაცემები!$AF325&gt;AT$1,მონაცემები!$AF325="")*((AT$1-მონაცემები!$I325)/365)),0)</f>
        <v>0</v>
      </c>
      <c r="AU325" s="8">
        <f>IF(მონაცემები!$I325&lt;&gt;"არ დაწყებულა",((AU$1&gt;მონაცემები!$I325)*OR(მონაცემები!$AF325&gt;AU$1,მონაცემები!$AF325="")*((AU$1-მონაცემები!$I325)/365)),0)</f>
        <v>0</v>
      </c>
      <c r="AV325" s="8">
        <f>IF(მონაცემები!$I325&lt;&gt;"არ დაწყებულა",((AV$1&gt;მონაცემები!$I325)*OR(მონაცემები!$AF325&gt;AV$1,მონაცემები!$AF325="")*((AV$1-მონაცემები!$I325)/365)),0)</f>
        <v>0</v>
      </c>
      <c r="AW325" s="8">
        <f>IF(მონაცემები!$I325&lt;&gt;"არ დაწყებულა",((AW$1&gt;მონაცემები!$I325)*OR(მონაცემები!$AF325&gt;AW$1,მონაცემები!$AF325="")*((AW$1-მონაცემები!$I325)/365)),0)</f>
        <v>0</v>
      </c>
      <c r="AX325" s="8">
        <f>IF(მონაცემები!$I325&lt;&gt;"არ დაწყებულა",((AX$1&gt;მონაცემები!$I325)*OR(მონაცემები!$AF325&gt;AX$1,მონაცემები!$AF325="")*((AX$1-მონაცემები!$I325)/365)),0)</f>
        <v>0</v>
      </c>
      <c r="AY325" s="8">
        <f>IF(მონაცემები!$I325&lt;&gt;"არ დაწყებულა",((AY$1&gt;მონაცემები!$I325)*OR(მონაცემები!$AF325&gt;AY$1,მონაცემები!$AF325="")*((AY$1-მონაცემები!$I325)/365)),0)</f>
        <v>0</v>
      </c>
      <c r="AZ325" s="8">
        <f>IF(მონაცემები!$I325&lt;&gt;"არ დაწყებულა",((AZ$1&gt;მონაცემები!$I325)*OR(მონაცემები!$AF325&gt;AZ$1,მონაცემები!$AF325="")*((AZ$1-მონაცემები!$I325)/365)),0)</f>
        <v>0</v>
      </c>
      <c r="BA325" s="8">
        <f>IF(მონაცემები!$I325&lt;&gt;"არ დაწყებულა",((BA$1&gt;მონაცემები!$I325)*OR(მონაცემები!$AF325&gt;BA$1,მონაცემები!$AF325="")*((BA$1-მონაცემები!$I325)/365)),0)</f>
        <v>0</v>
      </c>
      <c r="BB325" s="8">
        <f>IF(მონაცემები!$I325&lt;&gt;"არ დაწყებულა",((BB$1&gt;მონაცემები!$I325)*OR(მონაცემები!$AF325&gt;BB$1,მონაცემები!$AF325="")*((BB$1-მონაცემები!$I325)/365)),0)</f>
        <v>0</v>
      </c>
      <c r="BC325" s="8">
        <f>IF(მონაცემები!$I325&lt;&gt;"არ დაწყებულა",((BC$1&gt;მონაცემები!$I325)*OR(მონაცემები!$AF325&gt;BC$1,მონაცემები!$AF325="")*((BC$1-მონაცემები!$I325)/365)),0)</f>
        <v>0</v>
      </c>
      <c r="BD325" s="8">
        <f>IF(მონაცემები!$I325&lt;&gt;"არ დაწყებულა",((BD$1&gt;მონაცემები!$I325)*OR(მონაცემები!$AF325&gt;BD$1,მონაცემები!$AF325="")*((BD$1-მონაცემები!$I325)/365)),0)</f>
        <v>0</v>
      </c>
    </row>
    <row r="326" spans="2:56">
      <c r="B326" s="8">
        <f>IF(მონაცემები!$I326&lt;&gt;"არ დაწყებულა",((B$1&gt;მონაცემები!$I326)*OR(მონაცემები!$AF326&gt;B$1,მონაცემები!$AF326="")*((B$1-მონაცემები!$I326)/365)),0)</f>
        <v>0</v>
      </c>
      <c r="C326" s="8">
        <f>IF(მონაცემები!$I326&lt;&gt;"არ დაწყებულა",((C$1&gt;მონაცემები!$I326)*OR(მონაცემები!$AF326&gt;C$1,მონაცემები!$AF326="")*((C$1-მონაცემები!$I326)/365)),0)</f>
        <v>0</v>
      </c>
      <c r="D326" s="8">
        <f>IF(მონაცემები!$I326&lt;&gt;"არ დაწყებულა",((D$1&gt;მონაცემები!$I326)*OR(მონაცემები!$AF326&gt;D$1,მონაცემები!$AF326="")*((D$1-მონაცემები!$I326)/365)),0)</f>
        <v>0</v>
      </c>
      <c r="E326" s="8">
        <f>IF(მონაცემები!$I326&lt;&gt;"არ დაწყებულა",((E$1&gt;მონაცემები!$I326)*OR(მონაცემები!$AF326&gt;E$1,მონაცემები!$AF326="")*((E$1-მონაცემები!$I326)/365)),0)</f>
        <v>0</v>
      </c>
      <c r="F326" s="8">
        <f>IF(მონაცემები!$I326&lt;&gt;"არ დაწყებულა",((F$1&gt;მონაცემები!$I326)*OR(მონაცემები!$AF326&gt;F$1,მონაცემები!$AF326="")*((F$1-მონაცემები!$I326)/365)),0)</f>
        <v>0</v>
      </c>
      <c r="G326" s="8">
        <f>IF(მონაცემები!$I326&lt;&gt;"არ დაწყებულა",((G$1&gt;მონაცემები!$I326)*OR(მონაცემები!$AF326&gt;G$1,მონაცემები!$AF326="")*((G$1-მონაცემები!$I326)/365)),0)</f>
        <v>0</v>
      </c>
      <c r="H326" s="8">
        <f>IF(მონაცემები!$I326&lt;&gt;"არ დაწყებულა",((H$1&gt;მონაცემები!$I326)*OR(მონაცემები!$AF326&gt;H$1,მონაცემები!$AF326="")*((H$1-მონაცემები!$I326)/365)),0)</f>
        <v>0</v>
      </c>
      <c r="I326" s="8">
        <f>IF(მონაცემები!$I326&lt;&gt;"არ დაწყებულა",((I$1&gt;მონაცემები!$I326)*OR(მონაცემები!$AF326&gt;I$1,მონაცემები!$AF326="")*((I$1-მონაცემები!$I326)/365)),0)</f>
        <v>0</v>
      </c>
      <c r="J326" s="8">
        <f>IF(მონაცემები!$I326&lt;&gt;"არ დაწყებულა",((J$1&gt;მონაცემები!$I326)*OR(მონაცემები!$AF326&gt;J$1,მონაცემები!$AF326="")*((J$1-მონაცემები!$I326)/365)),0)</f>
        <v>0</v>
      </c>
      <c r="K326" s="8">
        <f>IF(მონაცემები!$I326&lt;&gt;"არ დაწყებულა",((K$1&gt;მონაცემები!$I326)*OR(მონაცემები!$AF326&gt;K$1,მონაცემები!$AF326="")*((K$1-მონაცემები!$I326)/365)),0)</f>
        <v>0</v>
      </c>
      <c r="L326" s="8">
        <f>IF(მონაცემები!$I326&lt;&gt;"არ დაწყებულა",((L$1&gt;მონაცემები!$I326)*OR(მონაცემები!$AF326&gt;L$1,მონაცემები!$AF326="")*((L$1-მონაცემები!$I326)/365)),0)</f>
        <v>0</v>
      </c>
      <c r="M326" s="8">
        <f>IF(მონაცემები!$I326&lt;&gt;"არ დაწყებულა",((M$1&gt;მონაცემები!$I326)*OR(მონაცემები!$AF326&gt;M$1,მონაცემები!$AF326="")*((M$1-მონაცემები!$I326)/365)),0)</f>
        <v>0</v>
      </c>
      <c r="N326" s="8">
        <f>IF(მონაცემები!$I326&lt;&gt;"არ დაწყებულა",((N$1&gt;მონაცემები!$I326)*OR(მონაცემები!$AF326&gt;N$1,მონაცემები!$AF326="")*((N$1-მონაცემები!$I326)/365)),0)</f>
        <v>0</v>
      </c>
      <c r="O326" s="8">
        <f>IF(მონაცემები!$I326&lt;&gt;"არ დაწყებულა",((O$1&gt;მონაცემები!$I326)*OR(მონაცემები!$AF326&gt;O$1,მონაცემები!$AF326="")*((O$1-მონაცემები!$I326)/365)),0)</f>
        <v>0</v>
      </c>
      <c r="P326" s="8">
        <f>IF(მონაცემები!$I326&lt;&gt;"არ დაწყებულა",((P$1&gt;მონაცემები!$I326)*OR(მონაცემები!$AF326&gt;P$1,მონაცემები!$AF326="")*((P$1-მონაცემები!$I326)/365)),0)</f>
        <v>0</v>
      </c>
      <c r="Q326" s="8">
        <f>IF(მონაცემები!$I326&lt;&gt;"არ დაწყებულა",((Q$1&gt;მონაცემები!$I326)*OR(მონაცემები!$AF326&gt;Q$1,მონაცემები!$AF326="")*((Q$1-მონაცემები!$I326)/365)),0)</f>
        <v>0</v>
      </c>
      <c r="R326" s="8">
        <f>IF(მონაცემები!$I326&lt;&gt;"არ დაწყებულა",((R$1&gt;მონაცემები!$I326)*OR(მონაცემები!$AF326&gt;R$1,მონაცემები!$AF326="")*((R$1-მონაცემები!$I326)/365)),0)</f>
        <v>0</v>
      </c>
      <c r="S326" s="8">
        <f>IF(მონაცემები!$I326&lt;&gt;"არ დაწყებულა",((S$1&gt;მონაცემები!$I326)*OR(მონაცემები!$AF326&gt;S$1,მონაცემები!$AF326="")*((S$1-მონაცემები!$I326)/365)),0)</f>
        <v>0</v>
      </c>
      <c r="T326" s="8">
        <f>IF(მონაცემები!$I326&lt;&gt;"არ დაწყებულა",((T$1&gt;მონაცემები!$I326)*OR(მონაცემები!$AF326&gt;T$1,მონაცემები!$AF326="")*((T$1-მონაცემები!$I326)/365)),0)</f>
        <v>0</v>
      </c>
      <c r="U326" s="8">
        <f>IF(მონაცემები!$I326&lt;&gt;"არ დაწყებულა",((U$1&gt;მონაცემები!$I326)*OR(მონაცემები!$AF326&gt;U$1,მონაცემები!$AF326="")*((U$1-მონაცემები!$I326)/365)),0)</f>
        <v>0</v>
      </c>
      <c r="V326" s="8">
        <f>IF(მონაცემები!$I326&lt;&gt;"არ დაწყებულა",((V$1&gt;მონაცემები!$I326)*OR(მონაცემები!$AF326&gt;V$1,მონაცემები!$AF326="")*((V$1-მონაცემები!$I326)/365)),0)</f>
        <v>0</v>
      </c>
      <c r="W326" s="8">
        <f>IF(მონაცემები!$I326&lt;&gt;"არ დაწყებულა",((W$1&gt;მონაცემები!$I326)*OR(მონაცემები!$AF326&gt;W$1,მონაცემები!$AF326="")*((W$1-მონაცემები!$I326)/365)),0)</f>
        <v>0</v>
      </c>
      <c r="X326" s="8">
        <f>IF(მონაცემები!$I326&lt;&gt;"არ დაწყებულა",((X$1&gt;მონაცემები!$I326)*OR(მონაცემები!$AF326&gt;X$1,მონაცემები!$AF326="")*((X$1-მონაცემები!$I326)/365)),0)</f>
        <v>0</v>
      </c>
      <c r="Y326" s="8">
        <f>IF(მონაცემები!$I326&lt;&gt;"არ დაწყებულა",((Y$1&gt;მონაცემები!$I326)*OR(მონაცემები!$AF326&gt;Y$1,მონაცემები!$AF326="")*((Y$1-მონაცემები!$I326)/365)),0)</f>
        <v>0</v>
      </c>
      <c r="Z326" s="8">
        <f>IF(მონაცემები!$I326&lt;&gt;"არ დაწყებულა",((Z$1&gt;მონაცემები!$I326)*OR(მონაცემები!$AF326&gt;Z$1,მონაცემები!$AF326="")*((Z$1-მონაცემები!$I326)/365)),0)</f>
        <v>0</v>
      </c>
      <c r="AA326" s="8">
        <f>IF(მონაცემები!$I326&lt;&gt;"არ დაწყებულა",((AA$1&gt;მონაცემები!$I326)*OR(მონაცემები!$AF326&gt;AA$1,მონაცემები!$AF326="")*((AA$1-მონაცემები!$I326)/365)),0)</f>
        <v>0</v>
      </c>
      <c r="AB326" s="8">
        <f>IF(მონაცემები!$I326&lt;&gt;"არ დაწყებულა",((AB$1&gt;მონაცემები!$I326)*OR(მონაცემები!$AF326&gt;AB$1,მონაცემები!$AF326="")*((AB$1-მონაცემები!$I326)/365)),0)</f>
        <v>0</v>
      </c>
      <c r="AC326" s="8">
        <f>IF(მონაცემები!$I326&lt;&gt;"არ დაწყებულა",((AC$1&gt;მონაცემები!$I326)*OR(მონაცემები!$AF326&gt;AC$1,მონაცემები!$AF326="")*((AC$1-მონაცემები!$I326)/365)),0)</f>
        <v>0</v>
      </c>
      <c r="AD326" s="8">
        <f>IF(მონაცემები!$I326&lt;&gt;"არ დაწყებულა",((AD$1&gt;მონაცემები!$I326)*OR(მონაცემები!$AF326&gt;AD$1,მონაცემები!$AF326="")*((AD$1-მონაცემები!$I326)/365)),0)</f>
        <v>0</v>
      </c>
      <c r="AE326" s="8">
        <f>IF(მონაცემები!$I326&lt;&gt;"არ დაწყებულა",((AE$1&gt;მონაცემები!$I326)*OR(მონაცემები!$AF326&gt;AE$1,მონაცემები!$AF326="")*((AE$1-მონაცემები!$I326)/365)),0)</f>
        <v>0</v>
      </c>
      <c r="AF326" s="8">
        <f>IF(მონაცემები!$I326&lt;&gt;"არ დაწყებულა",((AF$1&gt;მონაცემები!$I326)*OR(მონაცემები!$AF326&gt;AF$1,მონაცემები!$AF326="")*((AF$1-მონაცემები!$I326)/365)),0)</f>
        <v>0</v>
      </c>
      <c r="AG326" s="8">
        <f>IF(მონაცემები!$I326&lt;&gt;"არ დაწყებულა",((AG$1&gt;მონაცემები!$I326)*OR(მონაცემები!$AF326&gt;AG$1,მონაცემები!$AF326="")*((AG$1-მონაცემები!$I326)/365)),0)</f>
        <v>0</v>
      </c>
      <c r="AH326" s="8">
        <f>IF(მონაცემები!$I326&lt;&gt;"არ დაწყებულა",((AH$1&gt;მონაცემები!$I326)*OR(მონაცემები!$AF326&gt;AH$1,მონაცემები!$AF326="")*((AH$1-მონაცემები!$I326)/365)),0)</f>
        <v>0</v>
      </c>
      <c r="AI326" s="8">
        <f>IF(მონაცემები!$I326&lt;&gt;"არ დაწყებულა",((AI$1&gt;მონაცემები!$I326)*OR(მონაცემები!$AF326&gt;AI$1,მონაცემები!$AF326="")*((AI$1-მონაცემები!$I326)/365)),0)</f>
        <v>0</v>
      </c>
      <c r="AJ326" s="8">
        <f>IF(მონაცემები!$I326&lt;&gt;"არ დაწყებულა",((AJ$1&gt;მონაცემები!$I326)*OR(მონაცემები!$AF326&gt;AJ$1,მონაცემები!$AF326="")*((AJ$1-მონაცემები!$I326)/365)),0)</f>
        <v>0</v>
      </c>
      <c r="AK326" s="8">
        <f>IF(მონაცემები!$I326&lt;&gt;"არ დაწყებულა",((AK$1&gt;მონაცემები!$I326)*OR(მონაცემები!$AF326&gt;AK$1,მონაცემები!$AF326="")*((AK$1-მონაცემები!$I326)/365)),0)</f>
        <v>0</v>
      </c>
      <c r="AL326" s="8">
        <f>IF(მონაცემები!$I326&lt;&gt;"არ დაწყებულა",((AL$1&gt;მონაცემები!$I326)*OR(მონაცემები!$AF326&gt;AL$1,მონაცემები!$AF326="")*((AL$1-მონაცემები!$I326)/365)),0)</f>
        <v>0</v>
      </c>
      <c r="AM326" s="8">
        <f>IF(მონაცემები!$I326&lt;&gt;"არ დაწყებულა",((AM$1&gt;მონაცემები!$I326)*OR(მონაცემები!$AF326&gt;AM$1,მონაცემები!$AF326="")*((AM$1-მონაცემები!$I326)/365)),0)</f>
        <v>0</v>
      </c>
      <c r="AN326" s="8">
        <f>IF(მონაცემები!$I326&lt;&gt;"არ დაწყებულა",((AN$1&gt;მონაცემები!$I326)*OR(მონაცემები!$AF326&gt;AN$1,მონაცემები!$AF326="")*((AN$1-მონაცემები!$I326)/365)),0)</f>
        <v>0</v>
      </c>
      <c r="AO326" s="8">
        <f>IF(მონაცემები!$I326&lt;&gt;"არ დაწყებულა",((AO$1&gt;მონაცემები!$I326)*OR(მონაცემები!$AF326&gt;AO$1,მონაცემები!$AF326="")*((AO$1-მონაცემები!$I326)/365)),0)</f>
        <v>0</v>
      </c>
      <c r="AP326" s="8">
        <f>IF(მონაცემები!$I326&lt;&gt;"არ დაწყებულა",((AP$1&gt;მონაცემები!$I326)*OR(მონაცემები!$AF326&gt;AP$1,მონაცემები!$AF326="")*((AP$1-მონაცემები!$I326)/365)),0)</f>
        <v>0</v>
      </c>
      <c r="AQ326" s="8">
        <f>IF(მონაცემები!$I326&lt;&gt;"არ დაწყებულა",((AQ$1&gt;მონაცემები!$I326)*OR(მონაცემები!$AF326&gt;AQ$1,მონაცემები!$AF326="")*((AQ$1-მონაცემები!$I326)/365)),0)</f>
        <v>0</v>
      </c>
      <c r="AR326" s="8">
        <f>IF(მონაცემები!$I326&lt;&gt;"არ დაწყებულა",((AR$1&gt;მონაცემები!$I326)*OR(მონაცემები!$AF326&gt;AR$1,მონაცემები!$AF326="")*((AR$1-მონაცემები!$I326)/365)),0)</f>
        <v>0</v>
      </c>
      <c r="AS326" s="8">
        <f>IF(მონაცემები!$I326&lt;&gt;"არ დაწყებულა",((AS$1&gt;მონაცემები!$I326)*OR(მონაცემები!$AF326&gt;AS$1,მონაცემები!$AF326="")*((AS$1-მონაცემები!$I326)/365)),0)</f>
        <v>0</v>
      </c>
      <c r="AT326" s="8">
        <f>IF(მონაცემები!$I326&lt;&gt;"არ დაწყებულა",((AT$1&gt;მონაცემები!$I326)*OR(მონაცემები!$AF326&gt;AT$1,მონაცემები!$AF326="")*((AT$1-მონაცემები!$I326)/365)),0)</f>
        <v>0</v>
      </c>
      <c r="AU326" s="8">
        <f>IF(მონაცემები!$I326&lt;&gt;"არ დაწყებულა",((AU$1&gt;მონაცემები!$I326)*OR(მონაცემები!$AF326&gt;AU$1,მონაცემები!$AF326="")*((AU$1-მონაცემები!$I326)/365)),0)</f>
        <v>0</v>
      </c>
      <c r="AV326" s="8">
        <f>IF(მონაცემები!$I326&lt;&gt;"არ დაწყებულა",((AV$1&gt;მონაცემები!$I326)*OR(მონაცემები!$AF326&gt;AV$1,მონაცემები!$AF326="")*((AV$1-მონაცემები!$I326)/365)),0)</f>
        <v>0</v>
      </c>
      <c r="AW326" s="8">
        <f>IF(მონაცემები!$I326&lt;&gt;"არ დაწყებულა",((AW$1&gt;მონაცემები!$I326)*OR(მონაცემები!$AF326&gt;AW$1,მონაცემები!$AF326="")*((AW$1-მონაცემები!$I326)/365)),0)</f>
        <v>0</v>
      </c>
      <c r="AX326" s="8">
        <f>IF(მონაცემები!$I326&lt;&gt;"არ დაწყებულა",((AX$1&gt;მონაცემები!$I326)*OR(მონაცემები!$AF326&gt;AX$1,მონაცემები!$AF326="")*((AX$1-მონაცემები!$I326)/365)),0)</f>
        <v>0</v>
      </c>
      <c r="AY326" s="8">
        <f>IF(მონაცემები!$I326&lt;&gt;"არ დაწყებულა",((AY$1&gt;მონაცემები!$I326)*OR(მონაცემები!$AF326&gt;AY$1,მონაცემები!$AF326="")*((AY$1-მონაცემები!$I326)/365)),0)</f>
        <v>0</v>
      </c>
      <c r="AZ326" s="8">
        <f>IF(მონაცემები!$I326&lt;&gt;"არ დაწყებულა",((AZ$1&gt;მონაცემები!$I326)*OR(მონაცემები!$AF326&gt;AZ$1,მონაცემები!$AF326="")*((AZ$1-მონაცემები!$I326)/365)),0)</f>
        <v>0</v>
      </c>
      <c r="BA326" s="8">
        <f>IF(მონაცემები!$I326&lt;&gt;"არ დაწყებულა",((BA$1&gt;მონაცემები!$I326)*OR(მონაცემები!$AF326&gt;BA$1,მონაცემები!$AF326="")*((BA$1-მონაცემები!$I326)/365)),0)</f>
        <v>0</v>
      </c>
      <c r="BB326" s="8">
        <f>IF(მონაცემები!$I326&lt;&gt;"არ დაწყებულა",((BB$1&gt;მონაცემები!$I326)*OR(მონაცემები!$AF326&gt;BB$1,მონაცემები!$AF326="")*((BB$1-მონაცემები!$I326)/365)),0)</f>
        <v>0</v>
      </c>
      <c r="BC326" s="8">
        <f>IF(მონაცემები!$I326&lt;&gt;"არ დაწყებულა",((BC$1&gt;მონაცემები!$I326)*OR(მონაცემები!$AF326&gt;BC$1,მონაცემები!$AF326="")*((BC$1-მონაცემები!$I326)/365)),0)</f>
        <v>0</v>
      </c>
      <c r="BD326" s="8">
        <f>IF(მონაცემები!$I326&lt;&gt;"არ დაწყებულა",((BD$1&gt;მონაცემები!$I326)*OR(მონაცემები!$AF326&gt;BD$1,მონაცემები!$AF326="")*((BD$1-მონაცემები!$I326)/365)),0)</f>
        <v>0</v>
      </c>
    </row>
    <row r="327" spans="2:56">
      <c r="B327" s="8">
        <f>IF(მონაცემები!$I327&lt;&gt;"არ დაწყებულა",((B$1&gt;მონაცემები!$I327)*OR(მონაცემები!$AF327&gt;B$1,მონაცემები!$AF327="")*((B$1-მონაცემები!$I327)/365)),0)</f>
        <v>0</v>
      </c>
      <c r="C327" s="8">
        <f>IF(მონაცემები!$I327&lt;&gt;"არ დაწყებულა",((C$1&gt;მონაცემები!$I327)*OR(მონაცემები!$AF327&gt;C$1,მონაცემები!$AF327="")*((C$1-მონაცემები!$I327)/365)),0)</f>
        <v>0</v>
      </c>
      <c r="D327" s="8">
        <f>IF(მონაცემები!$I327&lt;&gt;"არ დაწყებულა",((D$1&gt;მონაცემები!$I327)*OR(მონაცემები!$AF327&gt;D$1,მონაცემები!$AF327="")*((D$1-მონაცემები!$I327)/365)),0)</f>
        <v>0</v>
      </c>
      <c r="E327" s="8">
        <f>IF(მონაცემები!$I327&lt;&gt;"არ დაწყებულა",((E$1&gt;მონაცემები!$I327)*OR(მონაცემები!$AF327&gt;E$1,მონაცემები!$AF327="")*((E$1-მონაცემები!$I327)/365)),0)</f>
        <v>0</v>
      </c>
      <c r="F327" s="8">
        <f>IF(მონაცემები!$I327&lt;&gt;"არ დაწყებულა",((F$1&gt;მონაცემები!$I327)*OR(მონაცემები!$AF327&gt;F$1,მონაცემები!$AF327="")*((F$1-მონაცემები!$I327)/365)),0)</f>
        <v>0</v>
      </c>
      <c r="G327" s="8">
        <f>IF(მონაცემები!$I327&lt;&gt;"არ დაწყებულა",((G$1&gt;მონაცემები!$I327)*OR(მონაცემები!$AF327&gt;G$1,მონაცემები!$AF327="")*((G$1-მონაცემები!$I327)/365)),0)</f>
        <v>0</v>
      </c>
      <c r="H327" s="8">
        <f>IF(მონაცემები!$I327&lt;&gt;"არ დაწყებულა",((H$1&gt;მონაცემები!$I327)*OR(მონაცემები!$AF327&gt;H$1,მონაცემები!$AF327="")*((H$1-მონაცემები!$I327)/365)),0)</f>
        <v>0</v>
      </c>
      <c r="I327" s="8">
        <f>IF(მონაცემები!$I327&lt;&gt;"არ დაწყებულა",((I$1&gt;მონაცემები!$I327)*OR(მონაცემები!$AF327&gt;I$1,მონაცემები!$AF327="")*((I$1-მონაცემები!$I327)/365)),0)</f>
        <v>0</v>
      </c>
      <c r="J327" s="8">
        <f>IF(მონაცემები!$I327&lt;&gt;"არ დაწყებულა",((J$1&gt;მონაცემები!$I327)*OR(მონაცემები!$AF327&gt;J$1,მონაცემები!$AF327="")*((J$1-მონაცემები!$I327)/365)),0)</f>
        <v>0</v>
      </c>
      <c r="K327" s="8">
        <f>IF(მონაცემები!$I327&lt;&gt;"არ დაწყებულა",((K$1&gt;მონაცემები!$I327)*OR(მონაცემები!$AF327&gt;K$1,მონაცემები!$AF327="")*((K$1-მონაცემები!$I327)/365)),0)</f>
        <v>0</v>
      </c>
      <c r="L327" s="8">
        <f>IF(მონაცემები!$I327&lt;&gt;"არ დაწყებულა",((L$1&gt;მონაცემები!$I327)*OR(მონაცემები!$AF327&gt;L$1,მონაცემები!$AF327="")*((L$1-მონაცემები!$I327)/365)),0)</f>
        <v>0</v>
      </c>
      <c r="M327" s="8">
        <f>IF(მონაცემები!$I327&lt;&gt;"არ დაწყებულა",((M$1&gt;მონაცემები!$I327)*OR(მონაცემები!$AF327&gt;M$1,მონაცემები!$AF327="")*((M$1-მონაცემები!$I327)/365)),0)</f>
        <v>0</v>
      </c>
      <c r="N327" s="8">
        <f>IF(მონაცემები!$I327&lt;&gt;"არ დაწყებულა",((N$1&gt;მონაცემები!$I327)*OR(მონაცემები!$AF327&gt;N$1,მონაცემები!$AF327="")*((N$1-მონაცემები!$I327)/365)),0)</f>
        <v>0</v>
      </c>
      <c r="O327" s="8">
        <f>IF(მონაცემები!$I327&lt;&gt;"არ დაწყებულა",((O$1&gt;მონაცემები!$I327)*OR(მონაცემები!$AF327&gt;O$1,მონაცემები!$AF327="")*((O$1-მონაცემები!$I327)/365)),0)</f>
        <v>0</v>
      </c>
      <c r="P327" s="8">
        <f>IF(მონაცემები!$I327&lt;&gt;"არ დაწყებულა",((P$1&gt;მონაცემები!$I327)*OR(მონაცემები!$AF327&gt;P$1,მონაცემები!$AF327="")*((P$1-მონაცემები!$I327)/365)),0)</f>
        <v>0</v>
      </c>
      <c r="Q327" s="8">
        <f>IF(მონაცემები!$I327&lt;&gt;"არ დაწყებულა",((Q$1&gt;მონაცემები!$I327)*OR(მონაცემები!$AF327&gt;Q$1,მონაცემები!$AF327="")*((Q$1-მონაცემები!$I327)/365)),0)</f>
        <v>0</v>
      </c>
      <c r="R327" s="8">
        <f>IF(მონაცემები!$I327&lt;&gt;"არ დაწყებულა",((R$1&gt;მონაცემები!$I327)*OR(მონაცემები!$AF327&gt;R$1,მონაცემები!$AF327="")*((R$1-მონაცემები!$I327)/365)),0)</f>
        <v>0</v>
      </c>
      <c r="S327" s="8">
        <f>IF(მონაცემები!$I327&lt;&gt;"არ დაწყებულა",((S$1&gt;მონაცემები!$I327)*OR(მონაცემები!$AF327&gt;S$1,მონაცემები!$AF327="")*((S$1-მონაცემები!$I327)/365)),0)</f>
        <v>0</v>
      </c>
      <c r="T327" s="8">
        <f>IF(მონაცემები!$I327&lt;&gt;"არ დაწყებულა",((T$1&gt;მონაცემები!$I327)*OR(მონაცემები!$AF327&gt;T$1,მონაცემები!$AF327="")*((T$1-მონაცემები!$I327)/365)),0)</f>
        <v>0</v>
      </c>
      <c r="U327" s="8">
        <f>IF(მონაცემები!$I327&lt;&gt;"არ დაწყებულა",((U$1&gt;მონაცემები!$I327)*OR(მონაცემები!$AF327&gt;U$1,მონაცემები!$AF327="")*((U$1-მონაცემები!$I327)/365)),0)</f>
        <v>0</v>
      </c>
      <c r="V327" s="8">
        <f>IF(მონაცემები!$I327&lt;&gt;"არ დაწყებულა",((V$1&gt;მონაცემები!$I327)*OR(მონაცემები!$AF327&gt;V$1,მონაცემები!$AF327="")*((V$1-მონაცემები!$I327)/365)),0)</f>
        <v>0</v>
      </c>
      <c r="W327" s="8">
        <f>IF(მონაცემები!$I327&lt;&gt;"არ დაწყებულა",((W$1&gt;მონაცემები!$I327)*OR(მონაცემები!$AF327&gt;W$1,მონაცემები!$AF327="")*((W$1-მონაცემები!$I327)/365)),0)</f>
        <v>0</v>
      </c>
      <c r="X327" s="8">
        <f>IF(მონაცემები!$I327&lt;&gt;"არ დაწყებულა",((X$1&gt;მონაცემები!$I327)*OR(მონაცემები!$AF327&gt;X$1,მონაცემები!$AF327="")*((X$1-მონაცემები!$I327)/365)),0)</f>
        <v>0</v>
      </c>
      <c r="Y327" s="8">
        <f>IF(მონაცემები!$I327&lt;&gt;"არ დაწყებულა",((Y$1&gt;მონაცემები!$I327)*OR(მონაცემები!$AF327&gt;Y$1,მონაცემები!$AF327="")*((Y$1-მონაცემები!$I327)/365)),0)</f>
        <v>0</v>
      </c>
      <c r="Z327" s="8">
        <f>IF(მონაცემები!$I327&lt;&gt;"არ დაწყებულა",((Z$1&gt;მონაცემები!$I327)*OR(მონაცემები!$AF327&gt;Z$1,მონაცემები!$AF327="")*((Z$1-მონაცემები!$I327)/365)),0)</f>
        <v>0</v>
      </c>
      <c r="AA327" s="8">
        <f>IF(მონაცემები!$I327&lt;&gt;"არ დაწყებულა",((AA$1&gt;მონაცემები!$I327)*OR(მონაცემები!$AF327&gt;AA$1,მონაცემები!$AF327="")*((AA$1-მონაცემები!$I327)/365)),0)</f>
        <v>0</v>
      </c>
      <c r="AB327" s="8">
        <f>IF(მონაცემები!$I327&lt;&gt;"არ დაწყებულა",((AB$1&gt;მონაცემები!$I327)*OR(მონაცემები!$AF327&gt;AB$1,მონაცემები!$AF327="")*((AB$1-მონაცემები!$I327)/365)),0)</f>
        <v>0</v>
      </c>
      <c r="AC327" s="8">
        <f>IF(მონაცემები!$I327&lt;&gt;"არ დაწყებულა",((AC$1&gt;მონაცემები!$I327)*OR(მონაცემები!$AF327&gt;AC$1,მონაცემები!$AF327="")*((AC$1-მონაცემები!$I327)/365)),0)</f>
        <v>0</v>
      </c>
      <c r="AD327" s="8">
        <f>IF(მონაცემები!$I327&lt;&gt;"არ დაწყებულა",((AD$1&gt;მონაცემები!$I327)*OR(მონაცემები!$AF327&gt;AD$1,მონაცემები!$AF327="")*((AD$1-მონაცემები!$I327)/365)),0)</f>
        <v>0</v>
      </c>
      <c r="AE327" s="8">
        <f>IF(მონაცემები!$I327&lt;&gt;"არ დაწყებულა",((AE$1&gt;მონაცემები!$I327)*OR(მონაცემები!$AF327&gt;AE$1,მონაცემები!$AF327="")*((AE$1-მონაცემები!$I327)/365)),0)</f>
        <v>0</v>
      </c>
      <c r="AF327" s="8">
        <f>IF(მონაცემები!$I327&lt;&gt;"არ დაწყებულა",((AF$1&gt;მონაცემები!$I327)*OR(მონაცემები!$AF327&gt;AF$1,მონაცემები!$AF327="")*((AF$1-მონაცემები!$I327)/365)),0)</f>
        <v>0</v>
      </c>
      <c r="AG327" s="8">
        <f>IF(მონაცემები!$I327&lt;&gt;"არ დაწყებულა",((AG$1&gt;მონაცემები!$I327)*OR(მონაცემები!$AF327&gt;AG$1,მონაცემები!$AF327="")*((AG$1-მონაცემები!$I327)/365)),0)</f>
        <v>0</v>
      </c>
      <c r="AH327" s="8">
        <f>IF(მონაცემები!$I327&lt;&gt;"არ დაწყებულა",((AH$1&gt;მონაცემები!$I327)*OR(მონაცემები!$AF327&gt;AH$1,მონაცემები!$AF327="")*((AH$1-მონაცემები!$I327)/365)),0)</f>
        <v>0</v>
      </c>
      <c r="AI327" s="8">
        <f>IF(მონაცემები!$I327&lt;&gt;"არ დაწყებულა",((AI$1&gt;მონაცემები!$I327)*OR(მონაცემები!$AF327&gt;AI$1,მონაცემები!$AF327="")*((AI$1-მონაცემები!$I327)/365)),0)</f>
        <v>0</v>
      </c>
      <c r="AJ327" s="8">
        <f>IF(მონაცემები!$I327&lt;&gt;"არ დაწყებულა",((AJ$1&gt;მონაცემები!$I327)*OR(მონაცემები!$AF327&gt;AJ$1,მონაცემები!$AF327="")*((AJ$1-მონაცემები!$I327)/365)),0)</f>
        <v>0</v>
      </c>
      <c r="AK327" s="8">
        <f>IF(მონაცემები!$I327&lt;&gt;"არ დაწყებულა",((AK$1&gt;მონაცემები!$I327)*OR(მონაცემები!$AF327&gt;AK$1,მონაცემები!$AF327="")*((AK$1-მონაცემები!$I327)/365)),0)</f>
        <v>0</v>
      </c>
      <c r="AL327" s="8">
        <f>IF(მონაცემები!$I327&lt;&gt;"არ დაწყებულა",((AL$1&gt;მონაცემები!$I327)*OR(მონაცემები!$AF327&gt;AL$1,მონაცემები!$AF327="")*((AL$1-მონაცემები!$I327)/365)),0)</f>
        <v>0</v>
      </c>
      <c r="AM327" s="8">
        <f>IF(მონაცემები!$I327&lt;&gt;"არ დაწყებულა",((AM$1&gt;მონაცემები!$I327)*OR(მონაცემები!$AF327&gt;AM$1,მონაცემები!$AF327="")*((AM$1-მონაცემები!$I327)/365)),0)</f>
        <v>0</v>
      </c>
      <c r="AN327" s="8">
        <f>IF(მონაცემები!$I327&lt;&gt;"არ დაწყებულა",((AN$1&gt;მონაცემები!$I327)*OR(მონაცემები!$AF327&gt;AN$1,მონაცემები!$AF327="")*((AN$1-მონაცემები!$I327)/365)),0)</f>
        <v>0</v>
      </c>
      <c r="AO327" s="8">
        <f>IF(მონაცემები!$I327&lt;&gt;"არ დაწყებულა",((AO$1&gt;მონაცემები!$I327)*OR(მონაცემები!$AF327&gt;AO$1,მონაცემები!$AF327="")*((AO$1-მონაცემები!$I327)/365)),0)</f>
        <v>0</v>
      </c>
      <c r="AP327" s="8">
        <f>IF(მონაცემები!$I327&lt;&gt;"არ დაწყებულა",((AP$1&gt;მონაცემები!$I327)*OR(მონაცემები!$AF327&gt;AP$1,მონაცემები!$AF327="")*((AP$1-მონაცემები!$I327)/365)),0)</f>
        <v>0</v>
      </c>
      <c r="AQ327" s="8">
        <f>IF(მონაცემები!$I327&lt;&gt;"არ დაწყებულა",((AQ$1&gt;მონაცემები!$I327)*OR(მონაცემები!$AF327&gt;AQ$1,მონაცემები!$AF327="")*((AQ$1-მონაცემები!$I327)/365)),0)</f>
        <v>0</v>
      </c>
      <c r="AR327" s="8">
        <f>IF(მონაცემები!$I327&lt;&gt;"არ დაწყებულა",((AR$1&gt;მონაცემები!$I327)*OR(მონაცემები!$AF327&gt;AR$1,მონაცემები!$AF327="")*((AR$1-მონაცემები!$I327)/365)),0)</f>
        <v>0</v>
      </c>
      <c r="AS327" s="8">
        <f>IF(მონაცემები!$I327&lt;&gt;"არ დაწყებულა",((AS$1&gt;მონაცემები!$I327)*OR(მონაცემები!$AF327&gt;AS$1,მონაცემები!$AF327="")*((AS$1-მონაცემები!$I327)/365)),0)</f>
        <v>0</v>
      </c>
      <c r="AT327" s="8">
        <f>IF(მონაცემები!$I327&lt;&gt;"არ დაწყებულა",((AT$1&gt;მონაცემები!$I327)*OR(მონაცემები!$AF327&gt;AT$1,მონაცემები!$AF327="")*((AT$1-მონაცემები!$I327)/365)),0)</f>
        <v>0</v>
      </c>
      <c r="AU327" s="8">
        <f>IF(მონაცემები!$I327&lt;&gt;"არ დაწყებულა",((AU$1&gt;მონაცემები!$I327)*OR(მონაცემები!$AF327&gt;AU$1,მონაცემები!$AF327="")*((AU$1-მონაცემები!$I327)/365)),0)</f>
        <v>0</v>
      </c>
      <c r="AV327" s="8">
        <f>IF(მონაცემები!$I327&lt;&gt;"არ დაწყებულა",((AV$1&gt;მონაცემები!$I327)*OR(მონაცემები!$AF327&gt;AV$1,მონაცემები!$AF327="")*((AV$1-მონაცემები!$I327)/365)),0)</f>
        <v>0</v>
      </c>
      <c r="AW327" s="8">
        <f>IF(მონაცემები!$I327&lt;&gt;"არ დაწყებულა",((AW$1&gt;მონაცემები!$I327)*OR(მონაცემები!$AF327&gt;AW$1,მონაცემები!$AF327="")*((AW$1-მონაცემები!$I327)/365)),0)</f>
        <v>0</v>
      </c>
      <c r="AX327" s="8">
        <f>IF(მონაცემები!$I327&lt;&gt;"არ დაწყებულა",((AX$1&gt;მონაცემები!$I327)*OR(მონაცემები!$AF327&gt;AX$1,მონაცემები!$AF327="")*((AX$1-მონაცემები!$I327)/365)),0)</f>
        <v>0</v>
      </c>
      <c r="AY327" s="8">
        <f>IF(მონაცემები!$I327&lt;&gt;"არ დაწყებულა",((AY$1&gt;მონაცემები!$I327)*OR(მონაცემები!$AF327&gt;AY$1,მონაცემები!$AF327="")*((AY$1-მონაცემები!$I327)/365)),0)</f>
        <v>0</v>
      </c>
      <c r="AZ327" s="8">
        <f>IF(მონაცემები!$I327&lt;&gt;"არ დაწყებულა",((AZ$1&gt;მონაცემები!$I327)*OR(მონაცემები!$AF327&gt;AZ$1,მონაცემები!$AF327="")*((AZ$1-მონაცემები!$I327)/365)),0)</f>
        <v>0</v>
      </c>
      <c r="BA327" s="8">
        <f>IF(მონაცემები!$I327&lt;&gt;"არ დაწყებულა",((BA$1&gt;მონაცემები!$I327)*OR(მონაცემები!$AF327&gt;BA$1,მონაცემები!$AF327="")*((BA$1-მონაცემები!$I327)/365)),0)</f>
        <v>0</v>
      </c>
      <c r="BB327" s="8">
        <f>IF(მონაცემები!$I327&lt;&gt;"არ დაწყებულა",((BB$1&gt;მონაცემები!$I327)*OR(მონაცემები!$AF327&gt;BB$1,მონაცემები!$AF327="")*((BB$1-მონაცემები!$I327)/365)),0)</f>
        <v>0</v>
      </c>
      <c r="BC327" s="8">
        <f>IF(მონაცემები!$I327&lt;&gt;"არ დაწყებულა",((BC$1&gt;მონაცემები!$I327)*OR(მონაცემები!$AF327&gt;BC$1,მონაცემები!$AF327="")*((BC$1-მონაცემები!$I327)/365)),0)</f>
        <v>0</v>
      </c>
      <c r="BD327" s="8">
        <f>IF(მონაცემები!$I327&lt;&gt;"არ დაწყებულა",((BD$1&gt;მონაცემები!$I327)*OR(მონაცემები!$AF327&gt;BD$1,მონაცემები!$AF327="")*((BD$1-მონაცემები!$I327)/365)),0)</f>
        <v>0</v>
      </c>
    </row>
    <row r="328" spans="2:56">
      <c r="B328" s="8">
        <f>IF(მონაცემები!$I328&lt;&gt;"არ დაწყებულა",((B$1&gt;მონაცემები!$I328)*OR(მონაცემები!$AF328&gt;B$1,მონაცემები!$AF328="")*((B$1-მონაცემები!$I328)/365)),0)</f>
        <v>0</v>
      </c>
      <c r="C328" s="8">
        <f>IF(მონაცემები!$I328&lt;&gt;"არ დაწყებულა",((C$1&gt;მონაცემები!$I328)*OR(მონაცემები!$AF328&gt;C$1,მონაცემები!$AF328="")*((C$1-მონაცემები!$I328)/365)),0)</f>
        <v>0</v>
      </c>
      <c r="D328" s="8">
        <f>IF(მონაცემები!$I328&lt;&gt;"არ დაწყებულა",((D$1&gt;მონაცემები!$I328)*OR(მონაცემები!$AF328&gt;D$1,მონაცემები!$AF328="")*((D$1-მონაცემები!$I328)/365)),0)</f>
        <v>0</v>
      </c>
      <c r="E328" s="8">
        <f>IF(მონაცემები!$I328&lt;&gt;"არ დაწყებულა",((E$1&gt;მონაცემები!$I328)*OR(მონაცემები!$AF328&gt;E$1,მონაცემები!$AF328="")*((E$1-მონაცემები!$I328)/365)),0)</f>
        <v>0</v>
      </c>
      <c r="F328" s="8">
        <f>IF(მონაცემები!$I328&lt;&gt;"არ დაწყებულა",((F$1&gt;მონაცემები!$I328)*OR(მონაცემები!$AF328&gt;F$1,მონაცემები!$AF328="")*((F$1-მონაცემები!$I328)/365)),0)</f>
        <v>0</v>
      </c>
      <c r="G328" s="8">
        <f>IF(მონაცემები!$I328&lt;&gt;"არ დაწყებულა",((G$1&gt;მონაცემები!$I328)*OR(მონაცემები!$AF328&gt;G$1,მონაცემები!$AF328="")*((G$1-მონაცემები!$I328)/365)),0)</f>
        <v>0</v>
      </c>
      <c r="H328" s="8">
        <f>IF(მონაცემები!$I328&lt;&gt;"არ დაწყებულა",((H$1&gt;მონაცემები!$I328)*OR(მონაცემები!$AF328&gt;H$1,მონაცემები!$AF328="")*((H$1-მონაცემები!$I328)/365)),0)</f>
        <v>0</v>
      </c>
      <c r="I328" s="8">
        <f>IF(მონაცემები!$I328&lt;&gt;"არ დაწყებულა",((I$1&gt;მონაცემები!$I328)*OR(მონაცემები!$AF328&gt;I$1,მონაცემები!$AF328="")*((I$1-მონაცემები!$I328)/365)),0)</f>
        <v>0</v>
      </c>
      <c r="J328" s="8">
        <f>IF(მონაცემები!$I328&lt;&gt;"არ დაწყებულა",((J$1&gt;მონაცემები!$I328)*OR(მონაცემები!$AF328&gt;J$1,მონაცემები!$AF328="")*((J$1-მონაცემები!$I328)/365)),0)</f>
        <v>0</v>
      </c>
      <c r="K328" s="8">
        <f>IF(მონაცემები!$I328&lt;&gt;"არ დაწყებულა",((K$1&gt;მონაცემები!$I328)*OR(მონაცემები!$AF328&gt;K$1,მონაცემები!$AF328="")*((K$1-მონაცემები!$I328)/365)),0)</f>
        <v>0</v>
      </c>
      <c r="L328" s="8">
        <f>IF(მონაცემები!$I328&lt;&gt;"არ დაწყებულა",((L$1&gt;მონაცემები!$I328)*OR(მონაცემები!$AF328&gt;L$1,მონაცემები!$AF328="")*((L$1-მონაცემები!$I328)/365)),0)</f>
        <v>0</v>
      </c>
      <c r="M328" s="8">
        <f>IF(მონაცემები!$I328&lt;&gt;"არ დაწყებულა",((M$1&gt;მონაცემები!$I328)*OR(მონაცემები!$AF328&gt;M$1,მონაცემები!$AF328="")*((M$1-მონაცემები!$I328)/365)),0)</f>
        <v>0</v>
      </c>
      <c r="N328" s="8">
        <f>IF(მონაცემები!$I328&lt;&gt;"არ დაწყებულა",((N$1&gt;მონაცემები!$I328)*OR(მონაცემები!$AF328&gt;N$1,მონაცემები!$AF328="")*((N$1-მონაცემები!$I328)/365)),0)</f>
        <v>0</v>
      </c>
      <c r="O328" s="8">
        <f>IF(მონაცემები!$I328&lt;&gt;"არ დაწყებულა",((O$1&gt;მონაცემები!$I328)*OR(მონაცემები!$AF328&gt;O$1,მონაცემები!$AF328="")*((O$1-მონაცემები!$I328)/365)),0)</f>
        <v>0</v>
      </c>
      <c r="P328" s="8">
        <f>IF(მონაცემები!$I328&lt;&gt;"არ დაწყებულა",((P$1&gt;მონაცემები!$I328)*OR(მონაცემები!$AF328&gt;P$1,მონაცემები!$AF328="")*((P$1-მონაცემები!$I328)/365)),0)</f>
        <v>0</v>
      </c>
      <c r="Q328" s="8">
        <f>IF(მონაცემები!$I328&lt;&gt;"არ დაწყებულა",((Q$1&gt;მონაცემები!$I328)*OR(მონაცემები!$AF328&gt;Q$1,მონაცემები!$AF328="")*((Q$1-მონაცემები!$I328)/365)),0)</f>
        <v>0</v>
      </c>
      <c r="R328" s="8">
        <f>IF(მონაცემები!$I328&lt;&gt;"არ დაწყებულა",((R$1&gt;მონაცემები!$I328)*OR(მონაცემები!$AF328&gt;R$1,მონაცემები!$AF328="")*((R$1-მონაცემები!$I328)/365)),0)</f>
        <v>0</v>
      </c>
      <c r="S328" s="8">
        <f>IF(მონაცემები!$I328&lt;&gt;"არ დაწყებულა",((S$1&gt;მონაცემები!$I328)*OR(მონაცემები!$AF328&gt;S$1,მონაცემები!$AF328="")*((S$1-მონაცემები!$I328)/365)),0)</f>
        <v>0</v>
      </c>
      <c r="T328" s="8">
        <f>IF(მონაცემები!$I328&lt;&gt;"არ დაწყებულა",((T$1&gt;მონაცემები!$I328)*OR(მონაცემები!$AF328&gt;T$1,მონაცემები!$AF328="")*((T$1-მონაცემები!$I328)/365)),0)</f>
        <v>0</v>
      </c>
      <c r="U328" s="8">
        <f>IF(მონაცემები!$I328&lt;&gt;"არ დაწყებულა",((U$1&gt;მონაცემები!$I328)*OR(მონაცემები!$AF328&gt;U$1,მონაცემები!$AF328="")*((U$1-მონაცემები!$I328)/365)),0)</f>
        <v>0</v>
      </c>
      <c r="V328" s="8">
        <f>IF(მონაცემები!$I328&lt;&gt;"არ დაწყებულა",((V$1&gt;მონაცემები!$I328)*OR(მონაცემები!$AF328&gt;V$1,მონაცემები!$AF328="")*((V$1-მონაცემები!$I328)/365)),0)</f>
        <v>0</v>
      </c>
      <c r="W328" s="8">
        <f>IF(მონაცემები!$I328&lt;&gt;"არ დაწყებულა",((W$1&gt;მონაცემები!$I328)*OR(მონაცემები!$AF328&gt;W$1,მონაცემები!$AF328="")*((W$1-მონაცემები!$I328)/365)),0)</f>
        <v>0</v>
      </c>
      <c r="X328" s="8">
        <f>IF(მონაცემები!$I328&lt;&gt;"არ დაწყებულა",((X$1&gt;მონაცემები!$I328)*OR(მონაცემები!$AF328&gt;X$1,მონაცემები!$AF328="")*((X$1-მონაცემები!$I328)/365)),0)</f>
        <v>0</v>
      </c>
      <c r="Y328" s="8">
        <f>IF(მონაცემები!$I328&lt;&gt;"არ დაწყებულა",((Y$1&gt;მონაცემები!$I328)*OR(მონაცემები!$AF328&gt;Y$1,მონაცემები!$AF328="")*((Y$1-მონაცემები!$I328)/365)),0)</f>
        <v>0</v>
      </c>
      <c r="Z328" s="8">
        <f>IF(მონაცემები!$I328&lt;&gt;"არ დაწყებულა",((Z$1&gt;მონაცემები!$I328)*OR(მონაცემები!$AF328&gt;Z$1,მონაცემები!$AF328="")*((Z$1-მონაცემები!$I328)/365)),0)</f>
        <v>0</v>
      </c>
      <c r="AA328" s="8">
        <f>IF(მონაცემები!$I328&lt;&gt;"არ დაწყებულა",((AA$1&gt;მონაცემები!$I328)*OR(მონაცემები!$AF328&gt;AA$1,მონაცემები!$AF328="")*((AA$1-მონაცემები!$I328)/365)),0)</f>
        <v>0</v>
      </c>
      <c r="AB328" s="8">
        <f>IF(მონაცემები!$I328&lt;&gt;"არ დაწყებულა",((AB$1&gt;მონაცემები!$I328)*OR(მონაცემები!$AF328&gt;AB$1,მონაცემები!$AF328="")*((AB$1-მონაცემები!$I328)/365)),0)</f>
        <v>0</v>
      </c>
      <c r="AC328" s="8">
        <f>IF(მონაცემები!$I328&lt;&gt;"არ დაწყებულა",((AC$1&gt;მონაცემები!$I328)*OR(მონაცემები!$AF328&gt;AC$1,მონაცემები!$AF328="")*((AC$1-მონაცემები!$I328)/365)),0)</f>
        <v>0</v>
      </c>
      <c r="AD328" s="8">
        <f>IF(მონაცემები!$I328&lt;&gt;"არ დაწყებულა",((AD$1&gt;მონაცემები!$I328)*OR(მონაცემები!$AF328&gt;AD$1,მონაცემები!$AF328="")*((AD$1-მონაცემები!$I328)/365)),0)</f>
        <v>0</v>
      </c>
      <c r="AE328" s="8">
        <f>IF(მონაცემები!$I328&lt;&gt;"არ დაწყებულა",((AE$1&gt;მონაცემები!$I328)*OR(მონაცემები!$AF328&gt;AE$1,მონაცემები!$AF328="")*((AE$1-მონაცემები!$I328)/365)),0)</f>
        <v>0</v>
      </c>
      <c r="AF328" s="8">
        <f>IF(მონაცემები!$I328&lt;&gt;"არ დაწყებულა",((AF$1&gt;მონაცემები!$I328)*OR(მონაცემები!$AF328&gt;AF$1,მონაცემები!$AF328="")*((AF$1-მონაცემები!$I328)/365)),0)</f>
        <v>0</v>
      </c>
      <c r="AG328" s="8">
        <f>IF(მონაცემები!$I328&lt;&gt;"არ დაწყებულა",((AG$1&gt;მონაცემები!$I328)*OR(მონაცემები!$AF328&gt;AG$1,მონაცემები!$AF328="")*((AG$1-მონაცემები!$I328)/365)),0)</f>
        <v>0</v>
      </c>
      <c r="AH328" s="8">
        <f>IF(მონაცემები!$I328&lt;&gt;"არ დაწყებულა",((AH$1&gt;მონაცემები!$I328)*OR(მონაცემები!$AF328&gt;AH$1,მონაცემები!$AF328="")*((AH$1-მონაცემები!$I328)/365)),0)</f>
        <v>0</v>
      </c>
      <c r="AI328" s="8">
        <f>IF(მონაცემები!$I328&lt;&gt;"არ დაწყებულა",((AI$1&gt;მონაცემები!$I328)*OR(მონაცემები!$AF328&gt;AI$1,მონაცემები!$AF328="")*((AI$1-მონაცემები!$I328)/365)),0)</f>
        <v>0</v>
      </c>
      <c r="AJ328" s="8">
        <f>IF(მონაცემები!$I328&lt;&gt;"არ დაწყებულა",((AJ$1&gt;მონაცემები!$I328)*OR(მონაცემები!$AF328&gt;AJ$1,მონაცემები!$AF328="")*((AJ$1-მონაცემები!$I328)/365)),0)</f>
        <v>0</v>
      </c>
      <c r="AK328" s="8">
        <f>IF(მონაცემები!$I328&lt;&gt;"არ დაწყებულა",((AK$1&gt;მონაცემები!$I328)*OR(მონაცემები!$AF328&gt;AK$1,მონაცემები!$AF328="")*((AK$1-მონაცემები!$I328)/365)),0)</f>
        <v>0</v>
      </c>
      <c r="AL328" s="8">
        <f>IF(მონაცემები!$I328&lt;&gt;"არ დაწყებულა",((AL$1&gt;მონაცემები!$I328)*OR(მონაცემები!$AF328&gt;AL$1,მონაცემები!$AF328="")*((AL$1-მონაცემები!$I328)/365)),0)</f>
        <v>0</v>
      </c>
      <c r="AM328" s="8">
        <f>IF(მონაცემები!$I328&lt;&gt;"არ დაწყებულა",((AM$1&gt;მონაცემები!$I328)*OR(მონაცემები!$AF328&gt;AM$1,მონაცემები!$AF328="")*((AM$1-მონაცემები!$I328)/365)),0)</f>
        <v>0</v>
      </c>
      <c r="AN328" s="8">
        <f>IF(მონაცემები!$I328&lt;&gt;"არ დაწყებულა",((AN$1&gt;მონაცემები!$I328)*OR(მონაცემები!$AF328&gt;AN$1,მონაცემები!$AF328="")*((AN$1-მონაცემები!$I328)/365)),0)</f>
        <v>0</v>
      </c>
      <c r="AO328" s="8">
        <f>IF(მონაცემები!$I328&lt;&gt;"არ დაწყებულა",((AO$1&gt;მონაცემები!$I328)*OR(მონაცემები!$AF328&gt;AO$1,მონაცემები!$AF328="")*((AO$1-მონაცემები!$I328)/365)),0)</f>
        <v>0</v>
      </c>
      <c r="AP328" s="8">
        <f>IF(მონაცემები!$I328&lt;&gt;"არ დაწყებულა",((AP$1&gt;მონაცემები!$I328)*OR(მონაცემები!$AF328&gt;AP$1,მონაცემები!$AF328="")*((AP$1-მონაცემები!$I328)/365)),0)</f>
        <v>0</v>
      </c>
      <c r="AQ328" s="8">
        <f>IF(მონაცემები!$I328&lt;&gt;"არ დაწყებულა",((AQ$1&gt;მონაცემები!$I328)*OR(მონაცემები!$AF328&gt;AQ$1,მონაცემები!$AF328="")*((AQ$1-მონაცემები!$I328)/365)),0)</f>
        <v>0</v>
      </c>
      <c r="AR328" s="8">
        <f>IF(მონაცემები!$I328&lt;&gt;"არ დაწყებულა",((AR$1&gt;მონაცემები!$I328)*OR(მონაცემები!$AF328&gt;AR$1,მონაცემები!$AF328="")*((AR$1-მონაცემები!$I328)/365)),0)</f>
        <v>0</v>
      </c>
      <c r="AS328" s="8">
        <f>IF(მონაცემები!$I328&lt;&gt;"არ დაწყებულა",((AS$1&gt;მონაცემები!$I328)*OR(მონაცემები!$AF328&gt;AS$1,მონაცემები!$AF328="")*((AS$1-მონაცემები!$I328)/365)),0)</f>
        <v>0</v>
      </c>
      <c r="AT328" s="8">
        <f>IF(მონაცემები!$I328&lt;&gt;"არ დაწყებულა",((AT$1&gt;მონაცემები!$I328)*OR(მონაცემები!$AF328&gt;AT$1,მონაცემები!$AF328="")*((AT$1-მონაცემები!$I328)/365)),0)</f>
        <v>0</v>
      </c>
      <c r="AU328" s="8">
        <f>IF(მონაცემები!$I328&lt;&gt;"არ დაწყებულა",((AU$1&gt;მონაცემები!$I328)*OR(მონაცემები!$AF328&gt;AU$1,მონაცემები!$AF328="")*((AU$1-მონაცემები!$I328)/365)),0)</f>
        <v>0</v>
      </c>
      <c r="AV328" s="8">
        <f>IF(მონაცემები!$I328&lt;&gt;"არ დაწყებულა",((AV$1&gt;მონაცემები!$I328)*OR(მონაცემები!$AF328&gt;AV$1,მონაცემები!$AF328="")*((AV$1-მონაცემები!$I328)/365)),0)</f>
        <v>0</v>
      </c>
      <c r="AW328" s="8">
        <f>IF(მონაცემები!$I328&lt;&gt;"არ დაწყებულა",((AW$1&gt;მონაცემები!$I328)*OR(მონაცემები!$AF328&gt;AW$1,მონაცემები!$AF328="")*((AW$1-მონაცემები!$I328)/365)),0)</f>
        <v>0</v>
      </c>
      <c r="AX328" s="8">
        <f>IF(მონაცემები!$I328&lt;&gt;"არ დაწყებულა",((AX$1&gt;მონაცემები!$I328)*OR(მონაცემები!$AF328&gt;AX$1,მონაცემები!$AF328="")*((AX$1-მონაცემები!$I328)/365)),0)</f>
        <v>0</v>
      </c>
      <c r="AY328" s="8">
        <f>IF(მონაცემები!$I328&lt;&gt;"არ დაწყებულა",((AY$1&gt;მონაცემები!$I328)*OR(მონაცემები!$AF328&gt;AY$1,მონაცემები!$AF328="")*((AY$1-მონაცემები!$I328)/365)),0)</f>
        <v>0</v>
      </c>
      <c r="AZ328" s="8">
        <f>IF(მონაცემები!$I328&lt;&gt;"არ დაწყებულა",((AZ$1&gt;მონაცემები!$I328)*OR(მონაცემები!$AF328&gt;AZ$1,მონაცემები!$AF328="")*((AZ$1-მონაცემები!$I328)/365)),0)</f>
        <v>0</v>
      </c>
      <c r="BA328" s="8">
        <f>IF(მონაცემები!$I328&lt;&gt;"არ დაწყებულა",((BA$1&gt;მონაცემები!$I328)*OR(მონაცემები!$AF328&gt;BA$1,მონაცემები!$AF328="")*((BA$1-მონაცემები!$I328)/365)),0)</f>
        <v>0</v>
      </c>
      <c r="BB328" s="8">
        <f>IF(მონაცემები!$I328&lt;&gt;"არ დაწყებულა",((BB$1&gt;მონაცემები!$I328)*OR(მონაცემები!$AF328&gt;BB$1,მონაცემები!$AF328="")*((BB$1-მონაცემები!$I328)/365)),0)</f>
        <v>0</v>
      </c>
      <c r="BC328" s="8">
        <f>IF(მონაცემები!$I328&lt;&gt;"არ დაწყებულა",((BC$1&gt;მონაცემები!$I328)*OR(მონაცემები!$AF328&gt;BC$1,მონაცემები!$AF328="")*((BC$1-მონაცემები!$I328)/365)),0)</f>
        <v>0</v>
      </c>
      <c r="BD328" s="8">
        <f>IF(მონაცემები!$I328&lt;&gt;"არ დაწყებულა",((BD$1&gt;მონაცემები!$I328)*OR(მონაცემები!$AF328&gt;BD$1,მონაცემები!$AF328="")*((BD$1-მონაცემები!$I328)/365)),0)</f>
        <v>0</v>
      </c>
    </row>
    <row r="329" spans="2:56">
      <c r="B329" s="8">
        <f>IF(მონაცემები!$I329&lt;&gt;"არ დაწყებულა",((B$1&gt;მონაცემები!$I329)*OR(მონაცემები!$AF329&gt;B$1,მონაცემები!$AF329="")*((B$1-მონაცემები!$I329)/365)),0)</f>
        <v>0</v>
      </c>
      <c r="C329" s="8">
        <f>IF(მონაცემები!$I329&lt;&gt;"არ დაწყებულა",((C$1&gt;მონაცემები!$I329)*OR(მონაცემები!$AF329&gt;C$1,მონაცემები!$AF329="")*((C$1-მონაცემები!$I329)/365)),0)</f>
        <v>0</v>
      </c>
      <c r="D329" s="8">
        <f>IF(მონაცემები!$I329&lt;&gt;"არ დაწყებულა",((D$1&gt;მონაცემები!$I329)*OR(მონაცემები!$AF329&gt;D$1,მონაცემები!$AF329="")*((D$1-მონაცემები!$I329)/365)),0)</f>
        <v>0</v>
      </c>
      <c r="E329" s="8">
        <f>IF(მონაცემები!$I329&lt;&gt;"არ დაწყებულა",((E$1&gt;მონაცემები!$I329)*OR(მონაცემები!$AF329&gt;E$1,მონაცემები!$AF329="")*((E$1-მონაცემები!$I329)/365)),0)</f>
        <v>0</v>
      </c>
      <c r="F329" s="8">
        <f>IF(მონაცემები!$I329&lt;&gt;"არ დაწყებულა",((F$1&gt;მონაცემები!$I329)*OR(მონაცემები!$AF329&gt;F$1,მონაცემები!$AF329="")*((F$1-მონაცემები!$I329)/365)),0)</f>
        <v>0</v>
      </c>
      <c r="G329" s="8">
        <f>IF(მონაცემები!$I329&lt;&gt;"არ დაწყებულა",((G$1&gt;მონაცემები!$I329)*OR(მონაცემები!$AF329&gt;G$1,მონაცემები!$AF329="")*((G$1-მონაცემები!$I329)/365)),0)</f>
        <v>0</v>
      </c>
      <c r="H329" s="8">
        <f>IF(მონაცემები!$I329&lt;&gt;"არ დაწყებულა",((H$1&gt;მონაცემები!$I329)*OR(მონაცემები!$AF329&gt;H$1,მონაცემები!$AF329="")*((H$1-მონაცემები!$I329)/365)),0)</f>
        <v>0</v>
      </c>
      <c r="I329" s="8">
        <f>IF(მონაცემები!$I329&lt;&gt;"არ დაწყებულა",((I$1&gt;მონაცემები!$I329)*OR(მონაცემები!$AF329&gt;I$1,მონაცემები!$AF329="")*((I$1-მონაცემები!$I329)/365)),0)</f>
        <v>0</v>
      </c>
      <c r="J329" s="8">
        <f>IF(მონაცემები!$I329&lt;&gt;"არ დაწყებულა",((J$1&gt;მონაცემები!$I329)*OR(მონაცემები!$AF329&gt;J$1,მონაცემები!$AF329="")*((J$1-მონაცემები!$I329)/365)),0)</f>
        <v>0</v>
      </c>
      <c r="K329" s="8">
        <f>IF(მონაცემები!$I329&lt;&gt;"არ დაწყებულა",((K$1&gt;მონაცემები!$I329)*OR(მონაცემები!$AF329&gt;K$1,მონაცემები!$AF329="")*((K$1-მონაცემები!$I329)/365)),0)</f>
        <v>0</v>
      </c>
      <c r="L329" s="8">
        <f>IF(მონაცემები!$I329&lt;&gt;"არ დაწყებულა",((L$1&gt;მონაცემები!$I329)*OR(მონაცემები!$AF329&gt;L$1,მონაცემები!$AF329="")*((L$1-მონაცემები!$I329)/365)),0)</f>
        <v>0</v>
      </c>
      <c r="M329" s="8">
        <f>IF(მონაცემები!$I329&lt;&gt;"არ დაწყებულა",((M$1&gt;მონაცემები!$I329)*OR(მონაცემები!$AF329&gt;M$1,მონაცემები!$AF329="")*((M$1-მონაცემები!$I329)/365)),0)</f>
        <v>0</v>
      </c>
      <c r="N329" s="8">
        <f>IF(მონაცემები!$I329&lt;&gt;"არ დაწყებულა",((N$1&gt;მონაცემები!$I329)*OR(მონაცემები!$AF329&gt;N$1,მონაცემები!$AF329="")*((N$1-მონაცემები!$I329)/365)),0)</f>
        <v>0</v>
      </c>
      <c r="O329" s="8">
        <f>IF(მონაცემები!$I329&lt;&gt;"არ დაწყებულა",((O$1&gt;მონაცემები!$I329)*OR(მონაცემები!$AF329&gt;O$1,მონაცემები!$AF329="")*((O$1-მონაცემები!$I329)/365)),0)</f>
        <v>0</v>
      </c>
      <c r="P329" s="8">
        <f>IF(მონაცემები!$I329&lt;&gt;"არ დაწყებულა",((P$1&gt;მონაცემები!$I329)*OR(მონაცემები!$AF329&gt;P$1,მონაცემები!$AF329="")*((P$1-მონაცემები!$I329)/365)),0)</f>
        <v>0</v>
      </c>
      <c r="Q329" s="8">
        <f>IF(მონაცემები!$I329&lt;&gt;"არ დაწყებულა",((Q$1&gt;მონაცემები!$I329)*OR(მონაცემები!$AF329&gt;Q$1,მონაცემები!$AF329="")*((Q$1-მონაცემები!$I329)/365)),0)</f>
        <v>0</v>
      </c>
      <c r="R329" s="8">
        <f>IF(მონაცემები!$I329&lt;&gt;"არ დაწყებულა",((R$1&gt;მონაცემები!$I329)*OR(მონაცემები!$AF329&gt;R$1,მონაცემები!$AF329="")*((R$1-მონაცემები!$I329)/365)),0)</f>
        <v>0</v>
      </c>
      <c r="S329" s="8">
        <f>IF(მონაცემები!$I329&lt;&gt;"არ დაწყებულა",((S$1&gt;მონაცემები!$I329)*OR(მონაცემები!$AF329&gt;S$1,მონაცემები!$AF329="")*((S$1-მონაცემები!$I329)/365)),0)</f>
        <v>0</v>
      </c>
      <c r="T329" s="8">
        <f>IF(მონაცემები!$I329&lt;&gt;"არ დაწყებულა",((T$1&gt;მონაცემები!$I329)*OR(მონაცემები!$AF329&gt;T$1,მონაცემები!$AF329="")*((T$1-მონაცემები!$I329)/365)),0)</f>
        <v>0</v>
      </c>
      <c r="U329" s="8">
        <f>IF(მონაცემები!$I329&lt;&gt;"არ დაწყებულა",((U$1&gt;მონაცემები!$I329)*OR(მონაცემები!$AF329&gt;U$1,მონაცემები!$AF329="")*((U$1-მონაცემები!$I329)/365)),0)</f>
        <v>0</v>
      </c>
      <c r="V329" s="8">
        <f>IF(მონაცემები!$I329&lt;&gt;"არ დაწყებულა",((V$1&gt;მონაცემები!$I329)*OR(მონაცემები!$AF329&gt;V$1,მონაცემები!$AF329="")*((V$1-მონაცემები!$I329)/365)),0)</f>
        <v>0</v>
      </c>
      <c r="W329" s="8">
        <f>IF(მონაცემები!$I329&lt;&gt;"არ დაწყებულა",((W$1&gt;მონაცემები!$I329)*OR(მონაცემები!$AF329&gt;W$1,მონაცემები!$AF329="")*((W$1-მონაცემები!$I329)/365)),0)</f>
        <v>0</v>
      </c>
      <c r="X329" s="8">
        <f>IF(მონაცემები!$I329&lt;&gt;"არ დაწყებულა",((X$1&gt;მონაცემები!$I329)*OR(მონაცემები!$AF329&gt;X$1,მონაცემები!$AF329="")*((X$1-მონაცემები!$I329)/365)),0)</f>
        <v>0</v>
      </c>
      <c r="Y329" s="8">
        <f>IF(მონაცემები!$I329&lt;&gt;"არ დაწყებულა",((Y$1&gt;მონაცემები!$I329)*OR(მონაცემები!$AF329&gt;Y$1,მონაცემები!$AF329="")*((Y$1-მონაცემები!$I329)/365)),0)</f>
        <v>0</v>
      </c>
      <c r="Z329" s="8">
        <f>IF(მონაცემები!$I329&lt;&gt;"არ დაწყებულა",((Z$1&gt;მონაცემები!$I329)*OR(მონაცემები!$AF329&gt;Z$1,მონაცემები!$AF329="")*((Z$1-მონაცემები!$I329)/365)),0)</f>
        <v>0</v>
      </c>
      <c r="AA329" s="8">
        <f>IF(მონაცემები!$I329&lt;&gt;"არ დაწყებულა",((AA$1&gt;მონაცემები!$I329)*OR(მონაცემები!$AF329&gt;AA$1,მონაცემები!$AF329="")*((AA$1-მონაცემები!$I329)/365)),0)</f>
        <v>0</v>
      </c>
      <c r="AB329" s="8">
        <f>IF(მონაცემები!$I329&lt;&gt;"არ დაწყებულა",((AB$1&gt;მონაცემები!$I329)*OR(მონაცემები!$AF329&gt;AB$1,მონაცემები!$AF329="")*((AB$1-მონაცემები!$I329)/365)),0)</f>
        <v>0</v>
      </c>
      <c r="AC329" s="8">
        <f>IF(მონაცემები!$I329&lt;&gt;"არ დაწყებულა",((AC$1&gt;მონაცემები!$I329)*OR(მონაცემები!$AF329&gt;AC$1,მონაცემები!$AF329="")*((AC$1-მონაცემები!$I329)/365)),0)</f>
        <v>0</v>
      </c>
      <c r="AD329" s="8">
        <f>IF(მონაცემები!$I329&lt;&gt;"არ დაწყებულა",((AD$1&gt;მონაცემები!$I329)*OR(მონაცემები!$AF329&gt;AD$1,მონაცემები!$AF329="")*((AD$1-მონაცემები!$I329)/365)),0)</f>
        <v>0</v>
      </c>
      <c r="AE329" s="8">
        <f>IF(მონაცემები!$I329&lt;&gt;"არ დაწყებულა",((AE$1&gt;მონაცემები!$I329)*OR(მონაცემები!$AF329&gt;AE$1,მონაცემები!$AF329="")*((AE$1-მონაცემები!$I329)/365)),0)</f>
        <v>0</v>
      </c>
      <c r="AF329" s="8">
        <f>IF(მონაცემები!$I329&lt;&gt;"არ დაწყებულა",((AF$1&gt;მონაცემები!$I329)*OR(მონაცემები!$AF329&gt;AF$1,მონაცემები!$AF329="")*((AF$1-მონაცემები!$I329)/365)),0)</f>
        <v>0</v>
      </c>
      <c r="AG329" s="8">
        <f>IF(მონაცემები!$I329&lt;&gt;"არ დაწყებულა",((AG$1&gt;მონაცემები!$I329)*OR(მონაცემები!$AF329&gt;AG$1,მონაცემები!$AF329="")*((AG$1-მონაცემები!$I329)/365)),0)</f>
        <v>0</v>
      </c>
      <c r="AH329" s="8">
        <f>IF(მონაცემები!$I329&lt;&gt;"არ დაწყებულა",((AH$1&gt;მონაცემები!$I329)*OR(მონაცემები!$AF329&gt;AH$1,მონაცემები!$AF329="")*((AH$1-მონაცემები!$I329)/365)),0)</f>
        <v>0</v>
      </c>
      <c r="AI329" s="8">
        <f>IF(მონაცემები!$I329&lt;&gt;"არ დაწყებულა",((AI$1&gt;მონაცემები!$I329)*OR(მონაცემები!$AF329&gt;AI$1,მონაცემები!$AF329="")*((AI$1-მონაცემები!$I329)/365)),0)</f>
        <v>0</v>
      </c>
      <c r="AJ329" s="8">
        <f>IF(მონაცემები!$I329&lt;&gt;"არ დაწყებულა",((AJ$1&gt;მონაცემები!$I329)*OR(მონაცემები!$AF329&gt;AJ$1,მონაცემები!$AF329="")*((AJ$1-მონაცემები!$I329)/365)),0)</f>
        <v>0</v>
      </c>
      <c r="AK329" s="8">
        <f>IF(მონაცემები!$I329&lt;&gt;"არ დაწყებულა",((AK$1&gt;მონაცემები!$I329)*OR(მონაცემები!$AF329&gt;AK$1,მონაცემები!$AF329="")*((AK$1-მონაცემები!$I329)/365)),0)</f>
        <v>0</v>
      </c>
      <c r="AL329" s="8">
        <f>IF(მონაცემები!$I329&lt;&gt;"არ დაწყებულა",((AL$1&gt;მონაცემები!$I329)*OR(მონაცემები!$AF329&gt;AL$1,მონაცემები!$AF329="")*((AL$1-მონაცემები!$I329)/365)),0)</f>
        <v>0</v>
      </c>
      <c r="AM329" s="8">
        <f>IF(მონაცემები!$I329&lt;&gt;"არ დაწყებულა",((AM$1&gt;მონაცემები!$I329)*OR(მონაცემები!$AF329&gt;AM$1,მონაცემები!$AF329="")*((AM$1-მონაცემები!$I329)/365)),0)</f>
        <v>0</v>
      </c>
      <c r="AN329" s="8">
        <f>IF(მონაცემები!$I329&lt;&gt;"არ დაწყებულა",((AN$1&gt;მონაცემები!$I329)*OR(მონაცემები!$AF329&gt;AN$1,მონაცემები!$AF329="")*((AN$1-მონაცემები!$I329)/365)),0)</f>
        <v>0</v>
      </c>
      <c r="AO329" s="8">
        <f>IF(მონაცემები!$I329&lt;&gt;"არ დაწყებულა",((AO$1&gt;მონაცემები!$I329)*OR(მონაცემები!$AF329&gt;AO$1,მონაცემები!$AF329="")*((AO$1-მონაცემები!$I329)/365)),0)</f>
        <v>0</v>
      </c>
      <c r="AP329" s="8">
        <f>IF(მონაცემები!$I329&lt;&gt;"არ დაწყებულა",((AP$1&gt;მონაცემები!$I329)*OR(მონაცემები!$AF329&gt;AP$1,მონაცემები!$AF329="")*((AP$1-მონაცემები!$I329)/365)),0)</f>
        <v>0</v>
      </c>
      <c r="AQ329" s="8">
        <f>IF(მონაცემები!$I329&lt;&gt;"არ დაწყებულა",((AQ$1&gt;მონაცემები!$I329)*OR(მონაცემები!$AF329&gt;AQ$1,მონაცემები!$AF329="")*((AQ$1-მონაცემები!$I329)/365)),0)</f>
        <v>0</v>
      </c>
      <c r="AR329" s="8">
        <f>IF(მონაცემები!$I329&lt;&gt;"არ დაწყებულა",((AR$1&gt;მონაცემები!$I329)*OR(მონაცემები!$AF329&gt;AR$1,მონაცემები!$AF329="")*((AR$1-მონაცემები!$I329)/365)),0)</f>
        <v>0</v>
      </c>
      <c r="AS329" s="8">
        <f>IF(მონაცემები!$I329&lt;&gt;"არ დაწყებულა",((AS$1&gt;მონაცემები!$I329)*OR(მონაცემები!$AF329&gt;AS$1,მონაცემები!$AF329="")*((AS$1-მონაცემები!$I329)/365)),0)</f>
        <v>0</v>
      </c>
      <c r="AT329" s="8">
        <f>IF(მონაცემები!$I329&lt;&gt;"არ დაწყებულა",((AT$1&gt;მონაცემები!$I329)*OR(მონაცემები!$AF329&gt;AT$1,მონაცემები!$AF329="")*((AT$1-მონაცემები!$I329)/365)),0)</f>
        <v>0</v>
      </c>
      <c r="AU329" s="8">
        <f>IF(მონაცემები!$I329&lt;&gt;"არ დაწყებულა",((AU$1&gt;მონაცემები!$I329)*OR(მონაცემები!$AF329&gt;AU$1,მონაცემები!$AF329="")*((AU$1-მონაცემები!$I329)/365)),0)</f>
        <v>0</v>
      </c>
      <c r="AV329" s="8">
        <f>IF(მონაცემები!$I329&lt;&gt;"არ დაწყებულა",((AV$1&gt;მონაცემები!$I329)*OR(მონაცემები!$AF329&gt;AV$1,მონაცემები!$AF329="")*((AV$1-მონაცემები!$I329)/365)),0)</f>
        <v>0</v>
      </c>
      <c r="AW329" s="8">
        <f>IF(მონაცემები!$I329&lt;&gt;"არ დაწყებულა",((AW$1&gt;მონაცემები!$I329)*OR(მონაცემები!$AF329&gt;AW$1,მონაცემები!$AF329="")*((AW$1-მონაცემები!$I329)/365)),0)</f>
        <v>0</v>
      </c>
      <c r="AX329" s="8">
        <f>IF(მონაცემები!$I329&lt;&gt;"არ დაწყებულა",((AX$1&gt;მონაცემები!$I329)*OR(მონაცემები!$AF329&gt;AX$1,მონაცემები!$AF329="")*((AX$1-მონაცემები!$I329)/365)),0)</f>
        <v>0</v>
      </c>
      <c r="AY329" s="8">
        <f>IF(მონაცემები!$I329&lt;&gt;"არ დაწყებულა",((AY$1&gt;მონაცემები!$I329)*OR(მონაცემები!$AF329&gt;AY$1,მონაცემები!$AF329="")*((AY$1-მონაცემები!$I329)/365)),0)</f>
        <v>0</v>
      </c>
      <c r="AZ329" s="8">
        <f>IF(მონაცემები!$I329&lt;&gt;"არ დაწყებულა",((AZ$1&gt;მონაცემები!$I329)*OR(მონაცემები!$AF329&gt;AZ$1,მონაცემები!$AF329="")*((AZ$1-მონაცემები!$I329)/365)),0)</f>
        <v>0</v>
      </c>
      <c r="BA329" s="8">
        <f>IF(მონაცემები!$I329&lt;&gt;"არ დაწყებულა",((BA$1&gt;მონაცემები!$I329)*OR(მონაცემები!$AF329&gt;BA$1,მონაცემები!$AF329="")*((BA$1-მონაცემები!$I329)/365)),0)</f>
        <v>0</v>
      </c>
      <c r="BB329" s="8">
        <f>IF(მონაცემები!$I329&lt;&gt;"არ დაწყებულა",((BB$1&gt;მონაცემები!$I329)*OR(მონაცემები!$AF329&gt;BB$1,მონაცემები!$AF329="")*((BB$1-მონაცემები!$I329)/365)),0)</f>
        <v>0</v>
      </c>
      <c r="BC329" s="8">
        <f>IF(მონაცემები!$I329&lt;&gt;"არ დაწყებულა",((BC$1&gt;მონაცემები!$I329)*OR(მონაცემები!$AF329&gt;BC$1,მონაცემები!$AF329="")*((BC$1-მონაცემები!$I329)/365)),0)</f>
        <v>0</v>
      </c>
      <c r="BD329" s="8">
        <f>IF(მონაცემები!$I329&lt;&gt;"არ დაწყებულა",((BD$1&gt;მონაცემები!$I329)*OR(მონაცემები!$AF329&gt;BD$1,მონაცემები!$AF329="")*((BD$1-მონაცემები!$I329)/365)),0)</f>
        <v>0</v>
      </c>
    </row>
    <row r="330" spans="2:56">
      <c r="B330" s="8">
        <f>IF(მონაცემები!$I330&lt;&gt;"არ დაწყებულა",((B$1&gt;მონაცემები!$I330)*OR(მონაცემები!$AF330&gt;B$1,მონაცემები!$AF330="")*((B$1-მონაცემები!$I330)/365)),0)</f>
        <v>0</v>
      </c>
      <c r="C330" s="8">
        <f>IF(მონაცემები!$I330&lt;&gt;"არ დაწყებულა",((C$1&gt;მონაცემები!$I330)*OR(მონაცემები!$AF330&gt;C$1,მონაცემები!$AF330="")*((C$1-მონაცემები!$I330)/365)),0)</f>
        <v>0</v>
      </c>
      <c r="D330" s="8">
        <f>IF(მონაცემები!$I330&lt;&gt;"არ დაწყებულა",((D$1&gt;მონაცემები!$I330)*OR(მონაცემები!$AF330&gt;D$1,მონაცემები!$AF330="")*((D$1-მონაცემები!$I330)/365)),0)</f>
        <v>0</v>
      </c>
      <c r="E330" s="8">
        <f>IF(მონაცემები!$I330&lt;&gt;"არ დაწყებულა",((E$1&gt;მონაცემები!$I330)*OR(მონაცემები!$AF330&gt;E$1,მონაცემები!$AF330="")*((E$1-მონაცემები!$I330)/365)),0)</f>
        <v>0</v>
      </c>
      <c r="F330" s="8">
        <f>IF(მონაცემები!$I330&lt;&gt;"არ დაწყებულა",((F$1&gt;მონაცემები!$I330)*OR(მონაცემები!$AF330&gt;F$1,მონაცემები!$AF330="")*((F$1-მონაცემები!$I330)/365)),0)</f>
        <v>0</v>
      </c>
      <c r="G330" s="8">
        <f>IF(მონაცემები!$I330&lt;&gt;"არ დაწყებულა",((G$1&gt;მონაცემები!$I330)*OR(მონაცემები!$AF330&gt;G$1,მონაცემები!$AF330="")*((G$1-მონაცემები!$I330)/365)),0)</f>
        <v>0</v>
      </c>
      <c r="H330" s="8">
        <f>IF(მონაცემები!$I330&lt;&gt;"არ დაწყებულა",((H$1&gt;მონაცემები!$I330)*OR(მონაცემები!$AF330&gt;H$1,მონაცემები!$AF330="")*((H$1-მონაცემები!$I330)/365)),0)</f>
        <v>0</v>
      </c>
      <c r="I330" s="8">
        <f>IF(მონაცემები!$I330&lt;&gt;"არ დაწყებულა",((I$1&gt;მონაცემები!$I330)*OR(მონაცემები!$AF330&gt;I$1,მონაცემები!$AF330="")*((I$1-მონაცემები!$I330)/365)),0)</f>
        <v>0</v>
      </c>
      <c r="J330" s="8">
        <f>IF(მონაცემები!$I330&lt;&gt;"არ დაწყებულა",((J$1&gt;მონაცემები!$I330)*OR(მონაცემები!$AF330&gt;J$1,მონაცემები!$AF330="")*((J$1-მონაცემები!$I330)/365)),0)</f>
        <v>0</v>
      </c>
      <c r="K330" s="8">
        <f>IF(მონაცემები!$I330&lt;&gt;"არ დაწყებულა",((K$1&gt;მონაცემები!$I330)*OR(მონაცემები!$AF330&gt;K$1,მონაცემები!$AF330="")*((K$1-მონაცემები!$I330)/365)),0)</f>
        <v>0</v>
      </c>
      <c r="L330" s="8">
        <f>IF(მონაცემები!$I330&lt;&gt;"არ დაწყებულა",((L$1&gt;მონაცემები!$I330)*OR(მონაცემები!$AF330&gt;L$1,მონაცემები!$AF330="")*((L$1-მონაცემები!$I330)/365)),0)</f>
        <v>0</v>
      </c>
      <c r="M330" s="8">
        <f>IF(მონაცემები!$I330&lt;&gt;"არ დაწყებულა",((M$1&gt;მონაცემები!$I330)*OR(მონაცემები!$AF330&gt;M$1,მონაცემები!$AF330="")*((M$1-მონაცემები!$I330)/365)),0)</f>
        <v>0</v>
      </c>
      <c r="N330" s="8">
        <f>IF(მონაცემები!$I330&lt;&gt;"არ დაწყებულა",((N$1&gt;მონაცემები!$I330)*OR(მონაცემები!$AF330&gt;N$1,მონაცემები!$AF330="")*((N$1-მონაცემები!$I330)/365)),0)</f>
        <v>0</v>
      </c>
      <c r="O330" s="8">
        <f>IF(მონაცემები!$I330&lt;&gt;"არ დაწყებულა",((O$1&gt;მონაცემები!$I330)*OR(მონაცემები!$AF330&gt;O$1,მონაცემები!$AF330="")*((O$1-მონაცემები!$I330)/365)),0)</f>
        <v>0</v>
      </c>
      <c r="P330" s="8">
        <f>IF(მონაცემები!$I330&lt;&gt;"არ დაწყებულა",((P$1&gt;მონაცემები!$I330)*OR(მონაცემები!$AF330&gt;P$1,მონაცემები!$AF330="")*((P$1-მონაცემები!$I330)/365)),0)</f>
        <v>0</v>
      </c>
      <c r="Q330" s="8">
        <f>IF(მონაცემები!$I330&lt;&gt;"არ დაწყებულა",((Q$1&gt;მონაცემები!$I330)*OR(მონაცემები!$AF330&gt;Q$1,მონაცემები!$AF330="")*((Q$1-მონაცემები!$I330)/365)),0)</f>
        <v>0</v>
      </c>
      <c r="R330" s="8">
        <f>IF(მონაცემები!$I330&lt;&gt;"არ დაწყებულა",((R$1&gt;მონაცემები!$I330)*OR(მონაცემები!$AF330&gt;R$1,მონაცემები!$AF330="")*((R$1-მონაცემები!$I330)/365)),0)</f>
        <v>0</v>
      </c>
      <c r="S330" s="8">
        <f>IF(მონაცემები!$I330&lt;&gt;"არ დაწყებულა",((S$1&gt;მონაცემები!$I330)*OR(მონაცემები!$AF330&gt;S$1,მონაცემები!$AF330="")*((S$1-მონაცემები!$I330)/365)),0)</f>
        <v>0</v>
      </c>
      <c r="T330" s="8">
        <f>IF(მონაცემები!$I330&lt;&gt;"არ დაწყებულა",((T$1&gt;მონაცემები!$I330)*OR(მონაცემები!$AF330&gt;T$1,მონაცემები!$AF330="")*((T$1-მონაცემები!$I330)/365)),0)</f>
        <v>0</v>
      </c>
      <c r="U330" s="8">
        <f>IF(მონაცემები!$I330&lt;&gt;"არ დაწყებულა",((U$1&gt;მონაცემები!$I330)*OR(მონაცემები!$AF330&gt;U$1,მონაცემები!$AF330="")*((U$1-მონაცემები!$I330)/365)),0)</f>
        <v>0</v>
      </c>
      <c r="V330" s="8">
        <f>IF(მონაცემები!$I330&lt;&gt;"არ დაწყებულა",((V$1&gt;მონაცემები!$I330)*OR(მონაცემები!$AF330&gt;V$1,მონაცემები!$AF330="")*((V$1-მონაცემები!$I330)/365)),0)</f>
        <v>0</v>
      </c>
      <c r="W330" s="8">
        <f>IF(მონაცემები!$I330&lt;&gt;"არ დაწყებულა",((W$1&gt;მონაცემები!$I330)*OR(მონაცემები!$AF330&gt;W$1,მონაცემები!$AF330="")*((W$1-მონაცემები!$I330)/365)),0)</f>
        <v>0</v>
      </c>
      <c r="X330" s="8">
        <f>IF(მონაცემები!$I330&lt;&gt;"არ დაწყებულა",((X$1&gt;მონაცემები!$I330)*OR(მონაცემები!$AF330&gt;X$1,მონაცემები!$AF330="")*((X$1-მონაცემები!$I330)/365)),0)</f>
        <v>0</v>
      </c>
      <c r="Y330" s="8">
        <f>IF(მონაცემები!$I330&lt;&gt;"არ დაწყებულა",((Y$1&gt;მონაცემები!$I330)*OR(მონაცემები!$AF330&gt;Y$1,მონაცემები!$AF330="")*((Y$1-მონაცემები!$I330)/365)),0)</f>
        <v>0</v>
      </c>
      <c r="Z330" s="8">
        <f>IF(მონაცემები!$I330&lt;&gt;"არ დაწყებულა",((Z$1&gt;მონაცემები!$I330)*OR(მონაცემები!$AF330&gt;Z$1,მონაცემები!$AF330="")*((Z$1-მონაცემები!$I330)/365)),0)</f>
        <v>0</v>
      </c>
      <c r="AA330" s="8">
        <f>IF(მონაცემები!$I330&lt;&gt;"არ დაწყებულა",((AA$1&gt;მონაცემები!$I330)*OR(მონაცემები!$AF330&gt;AA$1,მონაცემები!$AF330="")*((AA$1-მონაცემები!$I330)/365)),0)</f>
        <v>0</v>
      </c>
      <c r="AB330" s="8">
        <f>IF(მონაცემები!$I330&lt;&gt;"არ დაწყებულა",((AB$1&gt;მონაცემები!$I330)*OR(მონაცემები!$AF330&gt;AB$1,მონაცემები!$AF330="")*((AB$1-მონაცემები!$I330)/365)),0)</f>
        <v>0</v>
      </c>
      <c r="AC330" s="8">
        <f>IF(მონაცემები!$I330&lt;&gt;"არ დაწყებულა",((AC$1&gt;მონაცემები!$I330)*OR(მონაცემები!$AF330&gt;AC$1,მონაცემები!$AF330="")*((AC$1-მონაცემები!$I330)/365)),0)</f>
        <v>0</v>
      </c>
      <c r="AD330" s="8">
        <f>IF(მონაცემები!$I330&lt;&gt;"არ დაწყებულა",((AD$1&gt;მონაცემები!$I330)*OR(მონაცემები!$AF330&gt;AD$1,მონაცემები!$AF330="")*((AD$1-მონაცემები!$I330)/365)),0)</f>
        <v>0</v>
      </c>
      <c r="AE330" s="8">
        <f>IF(მონაცემები!$I330&lt;&gt;"არ დაწყებულა",((AE$1&gt;მონაცემები!$I330)*OR(მონაცემები!$AF330&gt;AE$1,მონაცემები!$AF330="")*((AE$1-მონაცემები!$I330)/365)),0)</f>
        <v>0</v>
      </c>
      <c r="AF330" s="8">
        <f>IF(მონაცემები!$I330&lt;&gt;"არ დაწყებულა",((AF$1&gt;მონაცემები!$I330)*OR(მონაცემები!$AF330&gt;AF$1,მონაცემები!$AF330="")*((AF$1-მონაცემები!$I330)/365)),0)</f>
        <v>0</v>
      </c>
      <c r="AG330" s="8">
        <f>IF(მონაცემები!$I330&lt;&gt;"არ დაწყებულა",((AG$1&gt;მონაცემები!$I330)*OR(მონაცემები!$AF330&gt;AG$1,მონაცემები!$AF330="")*((AG$1-მონაცემები!$I330)/365)),0)</f>
        <v>0</v>
      </c>
      <c r="AH330" s="8">
        <f>IF(მონაცემები!$I330&lt;&gt;"არ დაწყებულა",((AH$1&gt;მონაცემები!$I330)*OR(მონაცემები!$AF330&gt;AH$1,მონაცემები!$AF330="")*((AH$1-მონაცემები!$I330)/365)),0)</f>
        <v>0</v>
      </c>
      <c r="AI330" s="8">
        <f>IF(მონაცემები!$I330&lt;&gt;"არ დაწყებულა",((AI$1&gt;მონაცემები!$I330)*OR(მონაცემები!$AF330&gt;AI$1,მონაცემები!$AF330="")*((AI$1-მონაცემები!$I330)/365)),0)</f>
        <v>0</v>
      </c>
      <c r="AJ330" s="8">
        <f>IF(მონაცემები!$I330&lt;&gt;"არ დაწყებულა",((AJ$1&gt;მონაცემები!$I330)*OR(მონაცემები!$AF330&gt;AJ$1,მონაცემები!$AF330="")*((AJ$1-მონაცემები!$I330)/365)),0)</f>
        <v>0</v>
      </c>
      <c r="AK330" s="8">
        <f>IF(მონაცემები!$I330&lt;&gt;"არ დაწყებულა",((AK$1&gt;მონაცემები!$I330)*OR(მონაცემები!$AF330&gt;AK$1,მონაცემები!$AF330="")*((AK$1-მონაცემები!$I330)/365)),0)</f>
        <v>0</v>
      </c>
      <c r="AL330" s="8">
        <f>IF(მონაცემები!$I330&lt;&gt;"არ დაწყებულა",((AL$1&gt;მონაცემები!$I330)*OR(მონაცემები!$AF330&gt;AL$1,მონაცემები!$AF330="")*((AL$1-მონაცემები!$I330)/365)),0)</f>
        <v>0</v>
      </c>
      <c r="AM330" s="8">
        <f>IF(მონაცემები!$I330&lt;&gt;"არ დაწყებულა",((AM$1&gt;მონაცემები!$I330)*OR(მონაცემები!$AF330&gt;AM$1,მონაცემები!$AF330="")*((AM$1-მონაცემები!$I330)/365)),0)</f>
        <v>0</v>
      </c>
      <c r="AN330" s="8">
        <f>IF(მონაცემები!$I330&lt;&gt;"არ დაწყებულა",((AN$1&gt;მონაცემები!$I330)*OR(მონაცემები!$AF330&gt;AN$1,მონაცემები!$AF330="")*((AN$1-მონაცემები!$I330)/365)),0)</f>
        <v>0</v>
      </c>
      <c r="AO330" s="8">
        <f>IF(მონაცემები!$I330&lt;&gt;"არ დაწყებულა",((AO$1&gt;მონაცემები!$I330)*OR(მონაცემები!$AF330&gt;AO$1,მონაცემები!$AF330="")*((AO$1-მონაცემები!$I330)/365)),0)</f>
        <v>0</v>
      </c>
      <c r="AP330" s="8">
        <f>IF(მონაცემები!$I330&lt;&gt;"არ დაწყებულა",((AP$1&gt;მონაცემები!$I330)*OR(მონაცემები!$AF330&gt;AP$1,მონაცემები!$AF330="")*((AP$1-მონაცემები!$I330)/365)),0)</f>
        <v>0</v>
      </c>
      <c r="AQ330" s="8">
        <f>IF(მონაცემები!$I330&lt;&gt;"არ დაწყებულა",((AQ$1&gt;მონაცემები!$I330)*OR(მონაცემები!$AF330&gt;AQ$1,მონაცემები!$AF330="")*((AQ$1-მონაცემები!$I330)/365)),0)</f>
        <v>0</v>
      </c>
      <c r="AR330" s="8">
        <f>IF(მონაცემები!$I330&lt;&gt;"არ დაწყებულა",((AR$1&gt;მონაცემები!$I330)*OR(მონაცემები!$AF330&gt;AR$1,მონაცემები!$AF330="")*((AR$1-მონაცემები!$I330)/365)),0)</f>
        <v>0</v>
      </c>
      <c r="AS330" s="8">
        <f>IF(მონაცემები!$I330&lt;&gt;"არ დაწყებულა",((AS$1&gt;მონაცემები!$I330)*OR(მონაცემები!$AF330&gt;AS$1,მონაცემები!$AF330="")*((AS$1-მონაცემები!$I330)/365)),0)</f>
        <v>0</v>
      </c>
      <c r="AT330" s="8">
        <f>IF(მონაცემები!$I330&lt;&gt;"არ დაწყებულა",((AT$1&gt;მონაცემები!$I330)*OR(მონაცემები!$AF330&gt;AT$1,მონაცემები!$AF330="")*((AT$1-მონაცემები!$I330)/365)),0)</f>
        <v>0</v>
      </c>
      <c r="AU330" s="8">
        <f>IF(მონაცემები!$I330&lt;&gt;"არ დაწყებულა",((AU$1&gt;მონაცემები!$I330)*OR(მონაცემები!$AF330&gt;AU$1,მონაცემები!$AF330="")*((AU$1-მონაცემები!$I330)/365)),0)</f>
        <v>0</v>
      </c>
      <c r="AV330" s="8">
        <f>IF(მონაცემები!$I330&lt;&gt;"არ დაწყებულა",((AV$1&gt;მონაცემები!$I330)*OR(მონაცემები!$AF330&gt;AV$1,მონაცემები!$AF330="")*((AV$1-მონაცემები!$I330)/365)),0)</f>
        <v>0</v>
      </c>
      <c r="AW330" s="8">
        <f>IF(მონაცემები!$I330&lt;&gt;"არ დაწყებულა",((AW$1&gt;მონაცემები!$I330)*OR(მონაცემები!$AF330&gt;AW$1,მონაცემები!$AF330="")*((AW$1-მონაცემები!$I330)/365)),0)</f>
        <v>0</v>
      </c>
      <c r="AX330" s="8">
        <f>IF(მონაცემები!$I330&lt;&gt;"არ დაწყებულა",((AX$1&gt;მონაცემები!$I330)*OR(მონაცემები!$AF330&gt;AX$1,მონაცემები!$AF330="")*((AX$1-მონაცემები!$I330)/365)),0)</f>
        <v>0</v>
      </c>
      <c r="AY330" s="8">
        <f>IF(მონაცემები!$I330&lt;&gt;"არ დაწყებულა",((AY$1&gt;მონაცემები!$I330)*OR(მონაცემები!$AF330&gt;AY$1,მონაცემები!$AF330="")*((AY$1-მონაცემები!$I330)/365)),0)</f>
        <v>0</v>
      </c>
      <c r="AZ330" s="8">
        <f>IF(მონაცემები!$I330&lt;&gt;"არ დაწყებულა",((AZ$1&gt;მონაცემები!$I330)*OR(მონაცემები!$AF330&gt;AZ$1,მონაცემები!$AF330="")*((AZ$1-მონაცემები!$I330)/365)),0)</f>
        <v>0</v>
      </c>
      <c r="BA330" s="8">
        <f>IF(მონაცემები!$I330&lt;&gt;"არ დაწყებულა",((BA$1&gt;მონაცემები!$I330)*OR(მონაცემები!$AF330&gt;BA$1,მონაცემები!$AF330="")*((BA$1-მონაცემები!$I330)/365)),0)</f>
        <v>0</v>
      </c>
      <c r="BB330" s="8">
        <f>IF(მონაცემები!$I330&lt;&gt;"არ დაწყებულა",((BB$1&gt;მონაცემები!$I330)*OR(მონაცემები!$AF330&gt;BB$1,მონაცემები!$AF330="")*((BB$1-მონაცემები!$I330)/365)),0)</f>
        <v>0</v>
      </c>
      <c r="BC330" s="8">
        <f>IF(მონაცემები!$I330&lt;&gt;"არ დაწყებულა",((BC$1&gt;მონაცემები!$I330)*OR(მონაცემები!$AF330&gt;BC$1,მონაცემები!$AF330="")*((BC$1-მონაცემები!$I330)/365)),0)</f>
        <v>0</v>
      </c>
      <c r="BD330" s="8">
        <f>IF(მონაცემები!$I330&lt;&gt;"არ დაწყებულა",((BD$1&gt;მონაცემები!$I330)*OR(მონაცემები!$AF330&gt;BD$1,მონაცემები!$AF330="")*((BD$1-მონაცემები!$I330)/365)),0)</f>
        <v>0</v>
      </c>
    </row>
    <row r="331" spans="2:56">
      <c r="B331" s="8">
        <f>IF(მონაცემები!$I331&lt;&gt;"არ დაწყებულა",((B$1&gt;მონაცემები!$I331)*OR(მონაცემები!$AF331&gt;B$1,მონაცემები!$AF331="")*((B$1-მონაცემები!$I331)/365)),0)</f>
        <v>0</v>
      </c>
      <c r="C331" s="8">
        <f>IF(მონაცემები!$I331&lt;&gt;"არ დაწყებულა",((C$1&gt;მონაცემები!$I331)*OR(მონაცემები!$AF331&gt;C$1,მონაცემები!$AF331="")*((C$1-მონაცემები!$I331)/365)),0)</f>
        <v>0</v>
      </c>
      <c r="D331" s="8">
        <f>IF(მონაცემები!$I331&lt;&gt;"არ დაწყებულა",((D$1&gt;მონაცემები!$I331)*OR(მონაცემები!$AF331&gt;D$1,მონაცემები!$AF331="")*((D$1-მონაცემები!$I331)/365)),0)</f>
        <v>0</v>
      </c>
      <c r="E331" s="8">
        <f>IF(მონაცემები!$I331&lt;&gt;"არ დაწყებულა",((E$1&gt;მონაცემები!$I331)*OR(მონაცემები!$AF331&gt;E$1,მონაცემები!$AF331="")*((E$1-მონაცემები!$I331)/365)),0)</f>
        <v>0</v>
      </c>
      <c r="F331" s="8">
        <f>IF(მონაცემები!$I331&lt;&gt;"არ დაწყებულა",((F$1&gt;მონაცემები!$I331)*OR(მონაცემები!$AF331&gt;F$1,მონაცემები!$AF331="")*((F$1-მონაცემები!$I331)/365)),0)</f>
        <v>0</v>
      </c>
      <c r="G331" s="8">
        <f>IF(მონაცემები!$I331&lt;&gt;"არ დაწყებულა",((G$1&gt;მონაცემები!$I331)*OR(მონაცემები!$AF331&gt;G$1,მონაცემები!$AF331="")*((G$1-მონაცემები!$I331)/365)),0)</f>
        <v>0</v>
      </c>
      <c r="H331" s="8">
        <f>IF(მონაცემები!$I331&lt;&gt;"არ დაწყებულა",((H$1&gt;მონაცემები!$I331)*OR(მონაცემები!$AF331&gt;H$1,მონაცემები!$AF331="")*((H$1-მონაცემები!$I331)/365)),0)</f>
        <v>0</v>
      </c>
      <c r="I331" s="8">
        <f>IF(მონაცემები!$I331&lt;&gt;"არ დაწყებულა",((I$1&gt;მონაცემები!$I331)*OR(მონაცემები!$AF331&gt;I$1,მონაცემები!$AF331="")*((I$1-მონაცემები!$I331)/365)),0)</f>
        <v>0</v>
      </c>
      <c r="J331" s="8">
        <f>IF(მონაცემები!$I331&lt;&gt;"არ დაწყებულა",((J$1&gt;მონაცემები!$I331)*OR(მონაცემები!$AF331&gt;J$1,მონაცემები!$AF331="")*((J$1-მონაცემები!$I331)/365)),0)</f>
        <v>0</v>
      </c>
      <c r="K331" s="8">
        <f>IF(მონაცემები!$I331&lt;&gt;"არ დაწყებულა",((K$1&gt;მონაცემები!$I331)*OR(მონაცემები!$AF331&gt;K$1,მონაცემები!$AF331="")*((K$1-მონაცემები!$I331)/365)),0)</f>
        <v>0</v>
      </c>
      <c r="L331" s="8">
        <f>IF(მონაცემები!$I331&lt;&gt;"არ დაწყებულა",((L$1&gt;მონაცემები!$I331)*OR(მონაცემები!$AF331&gt;L$1,მონაცემები!$AF331="")*((L$1-მონაცემები!$I331)/365)),0)</f>
        <v>0</v>
      </c>
      <c r="M331" s="8">
        <f>IF(მონაცემები!$I331&lt;&gt;"არ დაწყებულა",((M$1&gt;მონაცემები!$I331)*OR(მონაცემები!$AF331&gt;M$1,მონაცემები!$AF331="")*((M$1-მონაცემები!$I331)/365)),0)</f>
        <v>0</v>
      </c>
      <c r="N331" s="8">
        <f>IF(მონაცემები!$I331&lt;&gt;"არ დაწყებულა",((N$1&gt;მონაცემები!$I331)*OR(მონაცემები!$AF331&gt;N$1,მონაცემები!$AF331="")*((N$1-მონაცემები!$I331)/365)),0)</f>
        <v>0</v>
      </c>
      <c r="O331" s="8">
        <f>IF(მონაცემები!$I331&lt;&gt;"არ დაწყებულა",((O$1&gt;მონაცემები!$I331)*OR(მონაცემები!$AF331&gt;O$1,მონაცემები!$AF331="")*((O$1-მონაცემები!$I331)/365)),0)</f>
        <v>0</v>
      </c>
      <c r="P331" s="8">
        <f>IF(მონაცემები!$I331&lt;&gt;"არ დაწყებულა",((P$1&gt;მონაცემები!$I331)*OR(მონაცემები!$AF331&gt;P$1,მონაცემები!$AF331="")*((P$1-მონაცემები!$I331)/365)),0)</f>
        <v>0</v>
      </c>
      <c r="Q331" s="8">
        <f>IF(მონაცემები!$I331&lt;&gt;"არ დაწყებულა",((Q$1&gt;მონაცემები!$I331)*OR(მონაცემები!$AF331&gt;Q$1,მონაცემები!$AF331="")*((Q$1-მონაცემები!$I331)/365)),0)</f>
        <v>0</v>
      </c>
      <c r="R331" s="8">
        <f>IF(მონაცემები!$I331&lt;&gt;"არ დაწყებულა",((R$1&gt;მონაცემები!$I331)*OR(მონაცემები!$AF331&gt;R$1,მონაცემები!$AF331="")*((R$1-მონაცემები!$I331)/365)),0)</f>
        <v>0</v>
      </c>
      <c r="S331" s="8">
        <f>IF(მონაცემები!$I331&lt;&gt;"არ დაწყებულა",((S$1&gt;მონაცემები!$I331)*OR(მონაცემები!$AF331&gt;S$1,მონაცემები!$AF331="")*((S$1-მონაცემები!$I331)/365)),0)</f>
        <v>0</v>
      </c>
      <c r="T331" s="8">
        <f>IF(მონაცემები!$I331&lt;&gt;"არ დაწყებულა",((T$1&gt;მონაცემები!$I331)*OR(მონაცემები!$AF331&gt;T$1,მონაცემები!$AF331="")*((T$1-მონაცემები!$I331)/365)),0)</f>
        <v>0</v>
      </c>
      <c r="U331" s="8">
        <f>IF(მონაცემები!$I331&lt;&gt;"არ დაწყებულა",((U$1&gt;მონაცემები!$I331)*OR(მონაცემები!$AF331&gt;U$1,მონაცემები!$AF331="")*((U$1-მონაცემები!$I331)/365)),0)</f>
        <v>0</v>
      </c>
      <c r="V331" s="8">
        <f>IF(მონაცემები!$I331&lt;&gt;"არ დაწყებულა",((V$1&gt;მონაცემები!$I331)*OR(მონაცემები!$AF331&gt;V$1,მონაცემები!$AF331="")*((V$1-მონაცემები!$I331)/365)),0)</f>
        <v>0</v>
      </c>
      <c r="W331" s="8">
        <f>IF(მონაცემები!$I331&lt;&gt;"არ დაწყებულა",((W$1&gt;მონაცემები!$I331)*OR(მონაცემები!$AF331&gt;W$1,მონაცემები!$AF331="")*((W$1-მონაცემები!$I331)/365)),0)</f>
        <v>0</v>
      </c>
      <c r="X331" s="8">
        <f>IF(მონაცემები!$I331&lt;&gt;"არ დაწყებულა",((X$1&gt;მონაცემები!$I331)*OR(მონაცემები!$AF331&gt;X$1,მონაცემები!$AF331="")*((X$1-მონაცემები!$I331)/365)),0)</f>
        <v>0</v>
      </c>
      <c r="Y331" s="8">
        <f>IF(მონაცემები!$I331&lt;&gt;"არ დაწყებულა",((Y$1&gt;მონაცემები!$I331)*OR(მონაცემები!$AF331&gt;Y$1,მონაცემები!$AF331="")*((Y$1-მონაცემები!$I331)/365)),0)</f>
        <v>0</v>
      </c>
      <c r="Z331" s="8">
        <f>IF(მონაცემები!$I331&lt;&gt;"არ დაწყებულა",((Z$1&gt;მონაცემები!$I331)*OR(მონაცემები!$AF331&gt;Z$1,მონაცემები!$AF331="")*((Z$1-მონაცემები!$I331)/365)),0)</f>
        <v>0</v>
      </c>
      <c r="AA331" s="8">
        <f>IF(მონაცემები!$I331&lt;&gt;"არ დაწყებულა",((AA$1&gt;მონაცემები!$I331)*OR(მონაცემები!$AF331&gt;AA$1,მონაცემები!$AF331="")*((AA$1-მონაცემები!$I331)/365)),0)</f>
        <v>0</v>
      </c>
      <c r="AB331" s="8">
        <f>IF(მონაცემები!$I331&lt;&gt;"არ დაწყებულა",((AB$1&gt;მონაცემები!$I331)*OR(მონაცემები!$AF331&gt;AB$1,მონაცემები!$AF331="")*((AB$1-მონაცემები!$I331)/365)),0)</f>
        <v>0</v>
      </c>
      <c r="AC331" s="8">
        <f>IF(მონაცემები!$I331&lt;&gt;"არ დაწყებულა",((AC$1&gt;მონაცემები!$I331)*OR(მონაცემები!$AF331&gt;AC$1,მონაცემები!$AF331="")*((AC$1-მონაცემები!$I331)/365)),0)</f>
        <v>0</v>
      </c>
      <c r="AD331" s="8">
        <f>IF(მონაცემები!$I331&lt;&gt;"არ დაწყებულა",((AD$1&gt;მონაცემები!$I331)*OR(მონაცემები!$AF331&gt;AD$1,მონაცემები!$AF331="")*((AD$1-მონაცემები!$I331)/365)),0)</f>
        <v>0</v>
      </c>
      <c r="AE331" s="8">
        <f>IF(მონაცემები!$I331&lt;&gt;"არ დაწყებულა",((AE$1&gt;მონაცემები!$I331)*OR(მონაცემები!$AF331&gt;AE$1,მონაცემები!$AF331="")*((AE$1-მონაცემები!$I331)/365)),0)</f>
        <v>0</v>
      </c>
      <c r="AF331" s="8">
        <f>IF(მონაცემები!$I331&lt;&gt;"არ დაწყებულა",((AF$1&gt;მონაცემები!$I331)*OR(მონაცემები!$AF331&gt;AF$1,მონაცემები!$AF331="")*((AF$1-მონაცემები!$I331)/365)),0)</f>
        <v>0</v>
      </c>
      <c r="AG331" s="8">
        <f>IF(მონაცემები!$I331&lt;&gt;"არ დაწყებულა",((AG$1&gt;მონაცემები!$I331)*OR(მონაცემები!$AF331&gt;AG$1,მონაცემები!$AF331="")*((AG$1-მონაცემები!$I331)/365)),0)</f>
        <v>0</v>
      </c>
      <c r="AH331" s="8">
        <f>IF(მონაცემები!$I331&lt;&gt;"არ დაწყებულა",((AH$1&gt;მონაცემები!$I331)*OR(მონაცემები!$AF331&gt;AH$1,მონაცემები!$AF331="")*((AH$1-მონაცემები!$I331)/365)),0)</f>
        <v>0</v>
      </c>
      <c r="AI331" s="8">
        <f>IF(მონაცემები!$I331&lt;&gt;"არ დაწყებულა",((AI$1&gt;მონაცემები!$I331)*OR(მონაცემები!$AF331&gt;AI$1,მონაცემები!$AF331="")*((AI$1-მონაცემები!$I331)/365)),0)</f>
        <v>0</v>
      </c>
      <c r="AJ331" s="8">
        <f>IF(მონაცემები!$I331&lt;&gt;"არ დაწყებულა",((AJ$1&gt;მონაცემები!$I331)*OR(მონაცემები!$AF331&gt;AJ$1,მონაცემები!$AF331="")*((AJ$1-მონაცემები!$I331)/365)),0)</f>
        <v>0</v>
      </c>
      <c r="AK331" s="8">
        <f>IF(მონაცემები!$I331&lt;&gt;"არ დაწყებულა",((AK$1&gt;მონაცემები!$I331)*OR(მონაცემები!$AF331&gt;AK$1,მონაცემები!$AF331="")*((AK$1-მონაცემები!$I331)/365)),0)</f>
        <v>0</v>
      </c>
      <c r="AL331" s="8">
        <f>IF(მონაცემები!$I331&lt;&gt;"არ დაწყებულა",((AL$1&gt;მონაცემები!$I331)*OR(მონაცემები!$AF331&gt;AL$1,მონაცემები!$AF331="")*((AL$1-მონაცემები!$I331)/365)),0)</f>
        <v>0</v>
      </c>
      <c r="AM331" s="8">
        <f>IF(მონაცემები!$I331&lt;&gt;"არ დაწყებულა",((AM$1&gt;მონაცემები!$I331)*OR(მონაცემები!$AF331&gt;AM$1,მონაცემები!$AF331="")*((AM$1-მონაცემები!$I331)/365)),0)</f>
        <v>0</v>
      </c>
      <c r="AN331" s="8">
        <f>IF(მონაცემები!$I331&lt;&gt;"არ დაწყებულა",((AN$1&gt;მონაცემები!$I331)*OR(მონაცემები!$AF331&gt;AN$1,მონაცემები!$AF331="")*((AN$1-მონაცემები!$I331)/365)),0)</f>
        <v>0</v>
      </c>
      <c r="AO331" s="8">
        <f>IF(მონაცემები!$I331&lt;&gt;"არ დაწყებულა",((AO$1&gt;მონაცემები!$I331)*OR(მონაცემები!$AF331&gt;AO$1,მონაცემები!$AF331="")*((AO$1-მონაცემები!$I331)/365)),0)</f>
        <v>0</v>
      </c>
      <c r="AP331" s="8">
        <f>IF(მონაცემები!$I331&lt;&gt;"არ დაწყებულა",((AP$1&gt;მონაცემები!$I331)*OR(მონაცემები!$AF331&gt;AP$1,მონაცემები!$AF331="")*((AP$1-მონაცემები!$I331)/365)),0)</f>
        <v>0</v>
      </c>
      <c r="AQ331" s="8">
        <f>IF(მონაცემები!$I331&lt;&gt;"არ დაწყებულა",((AQ$1&gt;მონაცემები!$I331)*OR(მონაცემები!$AF331&gt;AQ$1,მონაცემები!$AF331="")*((AQ$1-მონაცემები!$I331)/365)),0)</f>
        <v>0</v>
      </c>
      <c r="AR331" s="8">
        <f>IF(მონაცემები!$I331&lt;&gt;"არ დაწყებულა",((AR$1&gt;მონაცემები!$I331)*OR(მონაცემები!$AF331&gt;AR$1,მონაცემები!$AF331="")*((AR$1-მონაცემები!$I331)/365)),0)</f>
        <v>0</v>
      </c>
      <c r="AS331" s="8">
        <f>IF(მონაცემები!$I331&lt;&gt;"არ დაწყებულა",((AS$1&gt;მონაცემები!$I331)*OR(მონაცემები!$AF331&gt;AS$1,მონაცემები!$AF331="")*((AS$1-მონაცემები!$I331)/365)),0)</f>
        <v>0</v>
      </c>
      <c r="AT331" s="8">
        <f>IF(მონაცემები!$I331&lt;&gt;"არ დაწყებულა",((AT$1&gt;მონაცემები!$I331)*OR(მონაცემები!$AF331&gt;AT$1,მონაცემები!$AF331="")*((AT$1-მონაცემები!$I331)/365)),0)</f>
        <v>0</v>
      </c>
      <c r="AU331" s="8">
        <f>IF(მონაცემები!$I331&lt;&gt;"არ დაწყებულა",((AU$1&gt;მონაცემები!$I331)*OR(მონაცემები!$AF331&gt;AU$1,მონაცემები!$AF331="")*((AU$1-მონაცემები!$I331)/365)),0)</f>
        <v>0</v>
      </c>
      <c r="AV331" s="8">
        <f>IF(მონაცემები!$I331&lt;&gt;"არ დაწყებულა",((AV$1&gt;მონაცემები!$I331)*OR(მონაცემები!$AF331&gt;AV$1,მონაცემები!$AF331="")*((AV$1-მონაცემები!$I331)/365)),0)</f>
        <v>0</v>
      </c>
      <c r="AW331" s="8">
        <f>IF(მონაცემები!$I331&lt;&gt;"არ დაწყებულა",((AW$1&gt;მონაცემები!$I331)*OR(მონაცემები!$AF331&gt;AW$1,მონაცემები!$AF331="")*((AW$1-მონაცემები!$I331)/365)),0)</f>
        <v>0</v>
      </c>
      <c r="AX331" s="8">
        <f>IF(მონაცემები!$I331&lt;&gt;"არ დაწყებულა",((AX$1&gt;მონაცემები!$I331)*OR(მონაცემები!$AF331&gt;AX$1,მონაცემები!$AF331="")*((AX$1-მონაცემები!$I331)/365)),0)</f>
        <v>0</v>
      </c>
      <c r="AY331" s="8">
        <f>IF(მონაცემები!$I331&lt;&gt;"არ დაწყებულა",((AY$1&gt;მონაცემები!$I331)*OR(მონაცემები!$AF331&gt;AY$1,მონაცემები!$AF331="")*((AY$1-მონაცემები!$I331)/365)),0)</f>
        <v>0</v>
      </c>
      <c r="AZ331" s="8">
        <f>IF(მონაცემები!$I331&lt;&gt;"არ დაწყებულა",((AZ$1&gt;მონაცემები!$I331)*OR(მონაცემები!$AF331&gt;AZ$1,მონაცემები!$AF331="")*((AZ$1-მონაცემები!$I331)/365)),0)</f>
        <v>0</v>
      </c>
      <c r="BA331" s="8">
        <f>IF(მონაცემები!$I331&lt;&gt;"არ დაწყებულა",((BA$1&gt;მონაცემები!$I331)*OR(მონაცემები!$AF331&gt;BA$1,მონაცემები!$AF331="")*((BA$1-მონაცემები!$I331)/365)),0)</f>
        <v>0</v>
      </c>
      <c r="BB331" s="8">
        <f>IF(მონაცემები!$I331&lt;&gt;"არ დაწყებულა",((BB$1&gt;მონაცემები!$I331)*OR(მონაცემები!$AF331&gt;BB$1,მონაცემები!$AF331="")*((BB$1-მონაცემები!$I331)/365)),0)</f>
        <v>0</v>
      </c>
      <c r="BC331" s="8">
        <f>IF(მონაცემები!$I331&lt;&gt;"არ დაწყებულა",((BC$1&gt;მონაცემები!$I331)*OR(მონაცემები!$AF331&gt;BC$1,მონაცემები!$AF331="")*((BC$1-მონაცემები!$I331)/365)),0)</f>
        <v>0</v>
      </c>
      <c r="BD331" s="8">
        <f>IF(მონაცემები!$I331&lt;&gt;"არ დაწყებულა",((BD$1&gt;მონაცემები!$I331)*OR(მონაცემები!$AF331&gt;BD$1,მონაცემები!$AF331="")*((BD$1-მონაცემები!$I331)/365)),0)</f>
        <v>0</v>
      </c>
    </row>
    <row r="332" spans="2:56">
      <c r="B332" s="8">
        <f>IF(მონაცემები!$I332&lt;&gt;"არ დაწყებულა",((B$1&gt;მონაცემები!$I332)*OR(მონაცემები!$AF332&gt;B$1,მონაცემები!$AF332="")*((B$1-მონაცემები!$I332)/365)),0)</f>
        <v>0</v>
      </c>
      <c r="C332" s="8">
        <f>IF(მონაცემები!$I332&lt;&gt;"არ დაწყებულა",((C$1&gt;მონაცემები!$I332)*OR(მონაცემები!$AF332&gt;C$1,მონაცემები!$AF332="")*((C$1-მონაცემები!$I332)/365)),0)</f>
        <v>0</v>
      </c>
      <c r="D332" s="8">
        <f>IF(მონაცემები!$I332&lt;&gt;"არ დაწყებულა",((D$1&gt;მონაცემები!$I332)*OR(მონაცემები!$AF332&gt;D$1,მონაცემები!$AF332="")*((D$1-მონაცემები!$I332)/365)),0)</f>
        <v>0</v>
      </c>
      <c r="E332" s="8">
        <f>IF(მონაცემები!$I332&lt;&gt;"არ დაწყებულა",((E$1&gt;მონაცემები!$I332)*OR(მონაცემები!$AF332&gt;E$1,მონაცემები!$AF332="")*((E$1-მონაცემები!$I332)/365)),0)</f>
        <v>0</v>
      </c>
      <c r="F332" s="8">
        <f>IF(მონაცემები!$I332&lt;&gt;"არ დაწყებულა",((F$1&gt;მონაცემები!$I332)*OR(მონაცემები!$AF332&gt;F$1,მონაცემები!$AF332="")*((F$1-მონაცემები!$I332)/365)),0)</f>
        <v>0</v>
      </c>
      <c r="G332" s="8">
        <f>IF(მონაცემები!$I332&lt;&gt;"არ დაწყებულა",((G$1&gt;მონაცემები!$I332)*OR(მონაცემები!$AF332&gt;G$1,მონაცემები!$AF332="")*((G$1-მონაცემები!$I332)/365)),0)</f>
        <v>0</v>
      </c>
      <c r="H332" s="8">
        <f>IF(მონაცემები!$I332&lt;&gt;"არ დაწყებულა",((H$1&gt;მონაცემები!$I332)*OR(მონაცემები!$AF332&gt;H$1,მონაცემები!$AF332="")*((H$1-მონაცემები!$I332)/365)),0)</f>
        <v>0</v>
      </c>
      <c r="I332" s="8">
        <f>IF(მონაცემები!$I332&lt;&gt;"არ დაწყებულა",((I$1&gt;მონაცემები!$I332)*OR(მონაცემები!$AF332&gt;I$1,მონაცემები!$AF332="")*((I$1-მონაცემები!$I332)/365)),0)</f>
        <v>0</v>
      </c>
      <c r="J332" s="8">
        <f>IF(მონაცემები!$I332&lt;&gt;"არ დაწყებულა",((J$1&gt;მონაცემები!$I332)*OR(მონაცემები!$AF332&gt;J$1,მონაცემები!$AF332="")*((J$1-მონაცემები!$I332)/365)),0)</f>
        <v>0</v>
      </c>
      <c r="K332" s="8">
        <f>IF(მონაცემები!$I332&lt;&gt;"არ დაწყებულა",((K$1&gt;მონაცემები!$I332)*OR(მონაცემები!$AF332&gt;K$1,მონაცემები!$AF332="")*((K$1-მონაცემები!$I332)/365)),0)</f>
        <v>0</v>
      </c>
      <c r="L332" s="8">
        <f>IF(მონაცემები!$I332&lt;&gt;"არ დაწყებულა",((L$1&gt;მონაცემები!$I332)*OR(მონაცემები!$AF332&gt;L$1,მონაცემები!$AF332="")*((L$1-მონაცემები!$I332)/365)),0)</f>
        <v>0</v>
      </c>
      <c r="M332" s="8">
        <f>IF(მონაცემები!$I332&lt;&gt;"არ დაწყებულა",((M$1&gt;მონაცემები!$I332)*OR(მონაცემები!$AF332&gt;M$1,მონაცემები!$AF332="")*((M$1-მონაცემები!$I332)/365)),0)</f>
        <v>0</v>
      </c>
      <c r="N332" s="8">
        <f>IF(მონაცემები!$I332&lt;&gt;"არ დაწყებულა",((N$1&gt;მონაცემები!$I332)*OR(მონაცემები!$AF332&gt;N$1,მონაცემები!$AF332="")*((N$1-მონაცემები!$I332)/365)),0)</f>
        <v>0</v>
      </c>
      <c r="O332" s="8">
        <f>IF(მონაცემები!$I332&lt;&gt;"არ დაწყებულა",((O$1&gt;მონაცემები!$I332)*OR(მონაცემები!$AF332&gt;O$1,მონაცემები!$AF332="")*((O$1-მონაცემები!$I332)/365)),0)</f>
        <v>0</v>
      </c>
      <c r="P332" s="8">
        <f>IF(მონაცემები!$I332&lt;&gt;"არ დაწყებულა",((P$1&gt;მონაცემები!$I332)*OR(მონაცემები!$AF332&gt;P$1,მონაცემები!$AF332="")*((P$1-მონაცემები!$I332)/365)),0)</f>
        <v>0</v>
      </c>
      <c r="Q332" s="8">
        <f>IF(მონაცემები!$I332&lt;&gt;"არ დაწყებულა",((Q$1&gt;მონაცემები!$I332)*OR(მონაცემები!$AF332&gt;Q$1,მონაცემები!$AF332="")*((Q$1-მონაცემები!$I332)/365)),0)</f>
        <v>0</v>
      </c>
      <c r="R332" s="8">
        <f>IF(მონაცემები!$I332&lt;&gt;"არ დაწყებულა",((R$1&gt;მონაცემები!$I332)*OR(მონაცემები!$AF332&gt;R$1,მონაცემები!$AF332="")*((R$1-მონაცემები!$I332)/365)),0)</f>
        <v>0</v>
      </c>
      <c r="S332" s="8">
        <f>IF(მონაცემები!$I332&lt;&gt;"არ დაწყებულა",((S$1&gt;მონაცემები!$I332)*OR(მონაცემები!$AF332&gt;S$1,მონაცემები!$AF332="")*((S$1-მონაცემები!$I332)/365)),0)</f>
        <v>0</v>
      </c>
      <c r="T332" s="8">
        <f>IF(მონაცემები!$I332&lt;&gt;"არ დაწყებულა",((T$1&gt;მონაცემები!$I332)*OR(მონაცემები!$AF332&gt;T$1,მონაცემები!$AF332="")*((T$1-მონაცემები!$I332)/365)),0)</f>
        <v>0</v>
      </c>
      <c r="U332" s="8">
        <f>IF(მონაცემები!$I332&lt;&gt;"არ დაწყებულა",((U$1&gt;მონაცემები!$I332)*OR(მონაცემები!$AF332&gt;U$1,მონაცემები!$AF332="")*((U$1-მონაცემები!$I332)/365)),0)</f>
        <v>0</v>
      </c>
      <c r="V332" s="8">
        <f>IF(მონაცემები!$I332&lt;&gt;"არ დაწყებულა",((V$1&gt;მონაცემები!$I332)*OR(მონაცემები!$AF332&gt;V$1,მონაცემები!$AF332="")*((V$1-მონაცემები!$I332)/365)),0)</f>
        <v>0</v>
      </c>
      <c r="W332" s="8">
        <f>IF(მონაცემები!$I332&lt;&gt;"არ დაწყებულა",((W$1&gt;მონაცემები!$I332)*OR(მონაცემები!$AF332&gt;W$1,მონაცემები!$AF332="")*((W$1-მონაცემები!$I332)/365)),0)</f>
        <v>0</v>
      </c>
      <c r="X332" s="8">
        <f>IF(მონაცემები!$I332&lt;&gt;"არ დაწყებულა",((X$1&gt;მონაცემები!$I332)*OR(მონაცემები!$AF332&gt;X$1,მონაცემები!$AF332="")*((X$1-მონაცემები!$I332)/365)),0)</f>
        <v>0</v>
      </c>
      <c r="Y332" s="8">
        <f>IF(მონაცემები!$I332&lt;&gt;"არ დაწყებულა",((Y$1&gt;მონაცემები!$I332)*OR(მონაცემები!$AF332&gt;Y$1,მონაცემები!$AF332="")*((Y$1-მონაცემები!$I332)/365)),0)</f>
        <v>0</v>
      </c>
      <c r="Z332" s="8">
        <f>IF(მონაცემები!$I332&lt;&gt;"არ დაწყებულა",((Z$1&gt;მონაცემები!$I332)*OR(მონაცემები!$AF332&gt;Z$1,მონაცემები!$AF332="")*((Z$1-მონაცემები!$I332)/365)),0)</f>
        <v>0</v>
      </c>
      <c r="AA332" s="8">
        <f>IF(მონაცემები!$I332&lt;&gt;"არ დაწყებულა",((AA$1&gt;მონაცემები!$I332)*OR(მონაცემები!$AF332&gt;AA$1,მონაცემები!$AF332="")*((AA$1-მონაცემები!$I332)/365)),0)</f>
        <v>0</v>
      </c>
      <c r="AB332" s="8">
        <f>IF(მონაცემები!$I332&lt;&gt;"არ დაწყებულა",((AB$1&gt;მონაცემები!$I332)*OR(მონაცემები!$AF332&gt;AB$1,მონაცემები!$AF332="")*((AB$1-მონაცემები!$I332)/365)),0)</f>
        <v>0</v>
      </c>
      <c r="AC332" s="8">
        <f>IF(მონაცემები!$I332&lt;&gt;"არ დაწყებულა",((AC$1&gt;მონაცემები!$I332)*OR(მონაცემები!$AF332&gt;AC$1,მონაცემები!$AF332="")*((AC$1-მონაცემები!$I332)/365)),0)</f>
        <v>0</v>
      </c>
      <c r="AD332" s="8">
        <f>IF(მონაცემები!$I332&lt;&gt;"არ დაწყებულა",((AD$1&gt;მონაცემები!$I332)*OR(მონაცემები!$AF332&gt;AD$1,მონაცემები!$AF332="")*((AD$1-მონაცემები!$I332)/365)),0)</f>
        <v>0</v>
      </c>
      <c r="AE332" s="8">
        <f>IF(მონაცემები!$I332&lt;&gt;"არ დაწყებულა",((AE$1&gt;მონაცემები!$I332)*OR(მონაცემები!$AF332&gt;AE$1,მონაცემები!$AF332="")*((AE$1-მონაცემები!$I332)/365)),0)</f>
        <v>0</v>
      </c>
      <c r="AF332" s="8">
        <f>IF(მონაცემები!$I332&lt;&gt;"არ დაწყებულა",((AF$1&gt;მონაცემები!$I332)*OR(მონაცემები!$AF332&gt;AF$1,მონაცემები!$AF332="")*((AF$1-მონაცემები!$I332)/365)),0)</f>
        <v>0</v>
      </c>
      <c r="AG332" s="8">
        <f>IF(მონაცემები!$I332&lt;&gt;"არ დაწყებულა",((AG$1&gt;მონაცემები!$I332)*OR(მონაცემები!$AF332&gt;AG$1,მონაცემები!$AF332="")*((AG$1-მონაცემები!$I332)/365)),0)</f>
        <v>0</v>
      </c>
      <c r="AH332" s="8">
        <f>IF(მონაცემები!$I332&lt;&gt;"არ დაწყებულა",((AH$1&gt;მონაცემები!$I332)*OR(მონაცემები!$AF332&gt;AH$1,მონაცემები!$AF332="")*((AH$1-მონაცემები!$I332)/365)),0)</f>
        <v>0</v>
      </c>
      <c r="AI332" s="8">
        <f>IF(მონაცემები!$I332&lt;&gt;"არ დაწყებულა",((AI$1&gt;მონაცემები!$I332)*OR(მონაცემები!$AF332&gt;AI$1,მონაცემები!$AF332="")*((AI$1-მონაცემები!$I332)/365)),0)</f>
        <v>0</v>
      </c>
      <c r="AJ332" s="8">
        <f>IF(მონაცემები!$I332&lt;&gt;"არ დაწყებულა",((AJ$1&gt;მონაცემები!$I332)*OR(მონაცემები!$AF332&gt;AJ$1,მონაცემები!$AF332="")*((AJ$1-მონაცემები!$I332)/365)),0)</f>
        <v>0</v>
      </c>
      <c r="AK332" s="8">
        <f>IF(მონაცემები!$I332&lt;&gt;"არ დაწყებულა",((AK$1&gt;მონაცემები!$I332)*OR(მონაცემები!$AF332&gt;AK$1,მონაცემები!$AF332="")*((AK$1-მონაცემები!$I332)/365)),0)</f>
        <v>0</v>
      </c>
      <c r="AL332" s="8">
        <f>IF(მონაცემები!$I332&lt;&gt;"არ დაწყებულა",((AL$1&gt;მონაცემები!$I332)*OR(მონაცემები!$AF332&gt;AL$1,მონაცემები!$AF332="")*((AL$1-მონაცემები!$I332)/365)),0)</f>
        <v>0</v>
      </c>
      <c r="AM332" s="8">
        <f>IF(მონაცემები!$I332&lt;&gt;"არ დაწყებულა",((AM$1&gt;მონაცემები!$I332)*OR(მონაცემები!$AF332&gt;AM$1,მონაცემები!$AF332="")*((AM$1-მონაცემები!$I332)/365)),0)</f>
        <v>0</v>
      </c>
      <c r="AN332" s="8">
        <f>IF(მონაცემები!$I332&lt;&gt;"არ დაწყებულა",((AN$1&gt;მონაცემები!$I332)*OR(მონაცემები!$AF332&gt;AN$1,მონაცემები!$AF332="")*((AN$1-მონაცემები!$I332)/365)),0)</f>
        <v>0</v>
      </c>
      <c r="AO332" s="8">
        <f>IF(მონაცემები!$I332&lt;&gt;"არ დაწყებულა",((AO$1&gt;მონაცემები!$I332)*OR(მონაცემები!$AF332&gt;AO$1,მონაცემები!$AF332="")*((AO$1-მონაცემები!$I332)/365)),0)</f>
        <v>0</v>
      </c>
      <c r="AP332" s="8">
        <f>IF(მონაცემები!$I332&lt;&gt;"არ დაწყებულა",((AP$1&gt;მონაცემები!$I332)*OR(მონაცემები!$AF332&gt;AP$1,მონაცემები!$AF332="")*((AP$1-მონაცემები!$I332)/365)),0)</f>
        <v>0</v>
      </c>
      <c r="AQ332" s="8">
        <f>IF(მონაცემები!$I332&lt;&gt;"არ დაწყებულა",((AQ$1&gt;მონაცემები!$I332)*OR(მონაცემები!$AF332&gt;AQ$1,მონაცემები!$AF332="")*((AQ$1-მონაცემები!$I332)/365)),0)</f>
        <v>0</v>
      </c>
      <c r="AR332" s="8">
        <f>IF(მონაცემები!$I332&lt;&gt;"არ დაწყებულა",((AR$1&gt;მონაცემები!$I332)*OR(მონაცემები!$AF332&gt;AR$1,მონაცემები!$AF332="")*((AR$1-მონაცემები!$I332)/365)),0)</f>
        <v>0</v>
      </c>
      <c r="AS332" s="8">
        <f>IF(მონაცემები!$I332&lt;&gt;"არ დაწყებულა",((AS$1&gt;მონაცემები!$I332)*OR(მონაცემები!$AF332&gt;AS$1,მონაცემები!$AF332="")*((AS$1-მონაცემები!$I332)/365)),0)</f>
        <v>0</v>
      </c>
      <c r="AT332" s="8">
        <f>IF(მონაცემები!$I332&lt;&gt;"არ დაწყებულა",((AT$1&gt;მონაცემები!$I332)*OR(მონაცემები!$AF332&gt;AT$1,მონაცემები!$AF332="")*((AT$1-მონაცემები!$I332)/365)),0)</f>
        <v>0</v>
      </c>
      <c r="AU332" s="8">
        <f>IF(მონაცემები!$I332&lt;&gt;"არ დაწყებულა",((AU$1&gt;მონაცემები!$I332)*OR(მონაცემები!$AF332&gt;AU$1,მონაცემები!$AF332="")*((AU$1-მონაცემები!$I332)/365)),0)</f>
        <v>0</v>
      </c>
      <c r="AV332" s="8">
        <f>IF(მონაცემები!$I332&lt;&gt;"არ დაწყებულა",((AV$1&gt;მონაცემები!$I332)*OR(მონაცემები!$AF332&gt;AV$1,მონაცემები!$AF332="")*((AV$1-მონაცემები!$I332)/365)),0)</f>
        <v>0</v>
      </c>
      <c r="AW332" s="8">
        <f>IF(მონაცემები!$I332&lt;&gt;"არ დაწყებულა",((AW$1&gt;მონაცემები!$I332)*OR(მონაცემები!$AF332&gt;AW$1,მონაცემები!$AF332="")*((AW$1-მონაცემები!$I332)/365)),0)</f>
        <v>0</v>
      </c>
      <c r="AX332" s="8">
        <f>IF(მონაცემები!$I332&lt;&gt;"არ დაწყებულა",((AX$1&gt;მონაცემები!$I332)*OR(მონაცემები!$AF332&gt;AX$1,მონაცემები!$AF332="")*((AX$1-მონაცემები!$I332)/365)),0)</f>
        <v>0</v>
      </c>
      <c r="AY332" s="8">
        <f>IF(მონაცემები!$I332&lt;&gt;"არ დაწყებულა",((AY$1&gt;მონაცემები!$I332)*OR(მონაცემები!$AF332&gt;AY$1,მონაცემები!$AF332="")*((AY$1-მონაცემები!$I332)/365)),0)</f>
        <v>0</v>
      </c>
      <c r="AZ332" s="8">
        <f>IF(მონაცემები!$I332&lt;&gt;"არ დაწყებულა",((AZ$1&gt;მონაცემები!$I332)*OR(მონაცემები!$AF332&gt;AZ$1,მონაცემები!$AF332="")*((AZ$1-მონაცემები!$I332)/365)),0)</f>
        <v>0</v>
      </c>
      <c r="BA332" s="8">
        <f>IF(მონაცემები!$I332&lt;&gt;"არ დაწყებულა",((BA$1&gt;მონაცემები!$I332)*OR(მონაცემები!$AF332&gt;BA$1,მონაცემები!$AF332="")*((BA$1-მონაცემები!$I332)/365)),0)</f>
        <v>0</v>
      </c>
      <c r="BB332" s="8">
        <f>IF(მონაცემები!$I332&lt;&gt;"არ დაწყებულა",((BB$1&gt;მონაცემები!$I332)*OR(მონაცემები!$AF332&gt;BB$1,მონაცემები!$AF332="")*((BB$1-მონაცემები!$I332)/365)),0)</f>
        <v>0</v>
      </c>
      <c r="BC332" s="8">
        <f>IF(მონაცემები!$I332&lt;&gt;"არ დაწყებულა",((BC$1&gt;მონაცემები!$I332)*OR(მონაცემები!$AF332&gt;BC$1,მონაცემები!$AF332="")*((BC$1-მონაცემები!$I332)/365)),0)</f>
        <v>0</v>
      </c>
      <c r="BD332" s="8">
        <f>IF(მონაცემები!$I332&lt;&gt;"არ დაწყებულა",((BD$1&gt;მონაცემები!$I332)*OR(მონაცემები!$AF332&gt;BD$1,მონაცემები!$AF332="")*((BD$1-მონაცემები!$I332)/365)),0)</f>
        <v>0</v>
      </c>
    </row>
    <row r="333" spans="2:56">
      <c r="B333" s="8">
        <f>IF(მონაცემები!$I333&lt;&gt;"არ დაწყებულა",((B$1&gt;მონაცემები!$I333)*OR(მონაცემები!$AF333&gt;B$1,მონაცემები!$AF333="")*((B$1-მონაცემები!$I333)/365)),0)</f>
        <v>0</v>
      </c>
      <c r="C333" s="8">
        <f>IF(მონაცემები!$I333&lt;&gt;"არ დაწყებულა",((C$1&gt;მონაცემები!$I333)*OR(მონაცემები!$AF333&gt;C$1,მონაცემები!$AF333="")*((C$1-მონაცემები!$I333)/365)),0)</f>
        <v>0</v>
      </c>
      <c r="D333" s="8">
        <f>IF(მონაცემები!$I333&lt;&gt;"არ დაწყებულა",((D$1&gt;მონაცემები!$I333)*OR(მონაცემები!$AF333&gt;D$1,მონაცემები!$AF333="")*((D$1-მონაცემები!$I333)/365)),0)</f>
        <v>0</v>
      </c>
      <c r="E333" s="8">
        <f>IF(მონაცემები!$I333&lt;&gt;"არ დაწყებულა",((E$1&gt;მონაცემები!$I333)*OR(მონაცემები!$AF333&gt;E$1,მონაცემები!$AF333="")*((E$1-მონაცემები!$I333)/365)),0)</f>
        <v>0</v>
      </c>
      <c r="F333" s="8">
        <f>IF(მონაცემები!$I333&lt;&gt;"არ დაწყებულა",((F$1&gt;მონაცემები!$I333)*OR(მონაცემები!$AF333&gt;F$1,მონაცემები!$AF333="")*((F$1-მონაცემები!$I333)/365)),0)</f>
        <v>0</v>
      </c>
      <c r="G333" s="8">
        <f>IF(მონაცემები!$I333&lt;&gt;"არ დაწყებულა",((G$1&gt;მონაცემები!$I333)*OR(მონაცემები!$AF333&gt;G$1,მონაცემები!$AF333="")*((G$1-მონაცემები!$I333)/365)),0)</f>
        <v>0</v>
      </c>
      <c r="H333" s="8">
        <f>IF(მონაცემები!$I333&lt;&gt;"არ დაწყებულა",((H$1&gt;მონაცემები!$I333)*OR(მონაცემები!$AF333&gt;H$1,მონაცემები!$AF333="")*((H$1-მონაცემები!$I333)/365)),0)</f>
        <v>0</v>
      </c>
      <c r="I333" s="8">
        <f>IF(მონაცემები!$I333&lt;&gt;"არ დაწყებულა",((I$1&gt;მონაცემები!$I333)*OR(მონაცემები!$AF333&gt;I$1,მონაცემები!$AF333="")*((I$1-მონაცემები!$I333)/365)),0)</f>
        <v>0</v>
      </c>
      <c r="J333" s="8">
        <f>IF(მონაცემები!$I333&lt;&gt;"არ დაწყებულა",((J$1&gt;მონაცემები!$I333)*OR(მონაცემები!$AF333&gt;J$1,მონაცემები!$AF333="")*((J$1-მონაცემები!$I333)/365)),0)</f>
        <v>0</v>
      </c>
      <c r="K333" s="8">
        <f>IF(მონაცემები!$I333&lt;&gt;"არ დაწყებულა",((K$1&gt;მონაცემები!$I333)*OR(მონაცემები!$AF333&gt;K$1,მონაცემები!$AF333="")*((K$1-მონაცემები!$I333)/365)),0)</f>
        <v>0</v>
      </c>
      <c r="L333" s="8">
        <f>IF(მონაცემები!$I333&lt;&gt;"არ დაწყებულა",((L$1&gt;მონაცემები!$I333)*OR(მონაცემები!$AF333&gt;L$1,მონაცემები!$AF333="")*((L$1-მონაცემები!$I333)/365)),0)</f>
        <v>0</v>
      </c>
      <c r="M333" s="8">
        <f>IF(მონაცემები!$I333&lt;&gt;"არ დაწყებულა",((M$1&gt;მონაცემები!$I333)*OR(მონაცემები!$AF333&gt;M$1,მონაცემები!$AF333="")*((M$1-მონაცემები!$I333)/365)),0)</f>
        <v>0</v>
      </c>
      <c r="N333" s="8">
        <f>IF(მონაცემები!$I333&lt;&gt;"არ დაწყებულა",((N$1&gt;მონაცემები!$I333)*OR(მონაცემები!$AF333&gt;N$1,მონაცემები!$AF333="")*((N$1-მონაცემები!$I333)/365)),0)</f>
        <v>0</v>
      </c>
      <c r="O333" s="8">
        <f>IF(მონაცემები!$I333&lt;&gt;"არ დაწყებულა",((O$1&gt;მონაცემები!$I333)*OR(მონაცემები!$AF333&gt;O$1,მონაცემები!$AF333="")*((O$1-მონაცემები!$I333)/365)),0)</f>
        <v>0</v>
      </c>
      <c r="P333" s="8">
        <f>IF(მონაცემები!$I333&lt;&gt;"არ დაწყებულა",((P$1&gt;მონაცემები!$I333)*OR(მონაცემები!$AF333&gt;P$1,მონაცემები!$AF333="")*((P$1-მონაცემები!$I333)/365)),0)</f>
        <v>0</v>
      </c>
      <c r="Q333" s="8">
        <f>IF(მონაცემები!$I333&lt;&gt;"არ დაწყებულა",((Q$1&gt;მონაცემები!$I333)*OR(მონაცემები!$AF333&gt;Q$1,მონაცემები!$AF333="")*((Q$1-მონაცემები!$I333)/365)),0)</f>
        <v>0</v>
      </c>
      <c r="R333" s="8">
        <f>IF(მონაცემები!$I333&lt;&gt;"არ დაწყებულა",((R$1&gt;მონაცემები!$I333)*OR(მონაცემები!$AF333&gt;R$1,მონაცემები!$AF333="")*((R$1-მონაცემები!$I333)/365)),0)</f>
        <v>0</v>
      </c>
      <c r="S333" s="8">
        <f>IF(მონაცემები!$I333&lt;&gt;"არ დაწყებულა",((S$1&gt;მონაცემები!$I333)*OR(მონაცემები!$AF333&gt;S$1,მონაცემები!$AF333="")*((S$1-მონაცემები!$I333)/365)),0)</f>
        <v>0</v>
      </c>
      <c r="T333" s="8">
        <f>IF(მონაცემები!$I333&lt;&gt;"არ დაწყებულა",((T$1&gt;მონაცემები!$I333)*OR(მონაცემები!$AF333&gt;T$1,მონაცემები!$AF333="")*((T$1-მონაცემები!$I333)/365)),0)</f>
        <v>0</v>
      </c>
      <c r="U333" s="8">
        <f>IF(მონაცემები!$I333&lt;&gt;"არ დაწყებულა",((U$1&gt;მონაცემები!$I333)*OR(მონაცემები!$AF333&gt;U$1,მონაცემები!$AF333="")*((U$1-მონაცემები!$I333)/365)),0)</f>
        <v>0</v>
      </c>
      <c r="V333" s="8">
        <f>IF(მონაცემები!$I333&lt;&gt;"არ დაწყებულა",((V$1&gt;მონაცემები!$I333)*OR(მონაცემები!$AF333&gt;V$1,მონაცემები!$AF333="")*((V$1-მონაცემები!$I333)/365)),0)</f>
        <v>0</v>
      </c>
      <c r="W333" s="8">
        <f>IF(მონაცემები!$I333&lt;&gt;"არ დაწყებულა",((W$1&gt;მონაცემები!$I333)*OR(მონაცემები!$AF333&gt;W$1,მონაცემები!$AF333="")*((W$1-მონაცემები!$I333)/365)),0)</f>
        <v>0</v>
      </c>
      <c r="X333" s="8">
        <f>IF(მონაცემები!$I333&lt;&gt;"არ დაწყებულა",((X$1&gt;მონაცემები!$I333)*OR(მონაცემები!$AF333&gt;X$1,მონაცემები!$AF333="")*((X$1-მონაცემები!$I333)/365)),0)</f>
        <v>0</v>
      </c>
      <c r="Y333" s="8">
        <f>IF(მონაცემები!$I333&lt;&gt;"არ დაწყებულა",((Y$1&gt;მონაცემები!$I333)*OR(მონაცემები!$AF333&gt;Y$1,მონაცემები!$AF333="")*((Y$1-მონაცემები!$I333)/365)),0)</f>
        <v>0</v>
      </c>
      <c r="Z333" s="8">
        <f>IF(მონაცემები!$I333&lt;&gt;"არ დაწყებულა",((Z$1&gt;მონაცემები!$I333)*OR(მონაცემები!$AF333&gt;Z$1,მონაცემები!$AF333="")*((Z$1-მონაცემები!$I333)/365)),0)</f>
        <v>0</v>
      </c>
      <c r="AA333" s="8">
        <f>IF(მონაცემები!$I333&lt;&gt;"არ დაწყებულა",((AA$1&gt;მონაცემები!$I333)*OR(მონაცემები!$AF333&gt;AA$1,მონაცემები!$AF333="")*((AA$1-მონაცემები!$I333)/365)),0)</f>
        <v>0</v>
      </c>
      <c r="AB333" s="8">
        <f>IF(მონაცემები!$I333&lt;&gt;"არ დაწყებულა",((AB$1&gt;მონაცემები!$I333)*OR(მონაცემები!$AF333&gt;AB$1,მონაცემები!$AF333="")*((AB$1-მონაცემები!$I333)/365)),0)</f>
        <v>0</v>
      </c>
      <c r="AC333" s="8">
        <f>IF(მონაცემები!$I333&lt;&gt;"არ დაწყებულა",((AC$1&gt;მონაცემები!$I333)*OR(მონაცემები!$AF333&gt;AC$1,მონაცემები!$AF333="")*((AC$1-მონაცემები!$I333)/365)),0)</f>
        <v>0</v>
      </c>
      <c r="AD333" s="8">
        <f>IF(მონაცემები!$I333&lt;&gt;"არ დაწყებულა",((AD$1&gt;მონაცემები!$I333)*OR(მონაცემები!$AF333&gt;AD$1,მონაცემები!$AF333="")*((AD$1-მონაცემები!$I333)/365)),0)</f>
        <v>0</v>
      </c>
      <c r="AE333" s="8">
        <f>IF(მონაცემები!$I333&lt;&gt;"არ დაწყებულა",((AE$1&gt;მონაცემები!$I333)*OR(მონაცემები!$AF333&gt;AE$1,მონაცემები!$AF333="")*((AE$1-მონაცემები!$I333)/365)),0)</f>
        <v>0</v>
      </c>
      <c r="AF333" s="8">
        <f>IF(მონაცემები!$I333&lt;&gt;"არ დაწყებულა",((AF$1&gt;მონაცემები!$I333)*OR(მონაცემები!$AF333&gt;AF$1,მონაცემები!$AF333="")*((AF$1-მონაცემები!$I333)/365)),0)</f>
        <v>0</v>
      </c>
      <c r="AG333" s="8">
        <f>IF(მონაცემები!$I333&lt;&gt;"არ დაწყებულა",((AG$1&gt;მონაცემები!$I333)*OR(მონაცემები!$AF333&gt;AG$1,მონაცემები!$AF333="")*((AG$1-მონაცემები!$I333)/365)),0)</f>
        <v>0</v>
      </c>
      <c r="AH333" s="8">
        <f>IF(მონაცემები!$I333&lt;&gt;"არ დაწყებულა",((AH$1&gt;მონაცემები!$I333)*OR(მონაცემები!$AF333&gt;AH$1,მონაცემები!$AF333="")*((AH$1-მონაცემები!$I333)/365)),0)</f>
        <v>0</v>
      </c>
      <c r="AI333" s="8">
        <f>IF(მონაცემები!$I333&lt;&gt;"არ დაწყებულა",((AI$1&gt;მონაცემები!$I333)*OR(მონაცემები!$AF333&gt;AI$1,მონაცემები!$AF333="")*((AI$1-მონაცემები!$I333)/365)),0)</f>
        <v>0</v>
      </c>
      <c r="AJ333" s="8">
        <f>IF(მონაცემები!$I333&lt;&gt;"არ დაწყებულა",((AJ$1&gt;მონაცემები!$I333)*OR(მონაცემები!$AF333&gt;AJ$1,მონაცემები!$AF333="")*((AJ$1-მონაცემები!$I333)/365)),0)</f>
        <v>0</v>
      </c>
      <c r="AK333" s="8">
        <f>IF(მონაცემები!$I333&lt;&gt;"არ დაწყებულა",((AK$1&gt;მონაცემები!$I333)*OR(მონაცემები!$AF333&gt;AK$1,მონაცემები!$AF333="")*((AK$1-მონაცემები!$I333)/365)),0)</f>
        <v>0</v>
      </c>
      <c r="AL333" s="8">
        <f>IF(მონაცემები!$I333&lt;&gt;"არ დაწყებულა",((AL$1&gt;მონაცემები!$I333)*OR(მონაცემები!$AF333&gt;AL$1,მონაცემები!$AF333="")*((AL$1-მონაცემები!$I333)/365)),0)</f>
        <v>0</v>
      </c>
      <c r="AM333" s="8">
        <f>IF(მონაცემები!$I333&lt;&gt;"არ დაწყებულა",((AM$1&gt;მონაცემები!$I333)*OR(მონაცემები!$AF333&gt;AM$1,მონაცემები!$AF333="")*((AM$1-მონაცემები!$I333)/365)),0)</f>
        <v>0</v>
      </c>
      <c r="AN333" s="8">
        <f>IF(მონაცემები!$I333&lt;&gt;"არ დაწყებულა",((AN$1&gt;მონაცემები!$I333)*OR(მონაცემები!$AF333&gt;AN$1,მონაცემები!$AF333="")*((AN$1-მონაცემები!$I333)/365)),0)</f>
        <v>0</v>
      </c>
      <c r="AO333" s="8">
        <f>IF(მონაცემები!$I333&lt;&gt;"არ დაწყებულა",((AO$1&gt;მონაცემები!$I333)*OR(მონაცემები!$AF333&gt;AO$1,მონაცემები!$AF333="")*((AO$1-მონაცემები!$I333)/365)),0)</f>
        <v>0</v>
      </c>
      <c r="AP333" s="8">
        <f>IF(მონაცემები!$I333&lt;&gt;"არ დაწყებულა",((AP$1&gt;მონაცემები!$I333)*OR(მონაცემები!$AF333&gt;AP$1,მონაცემები!$AF333="")*((AP$1-მონაცემები!$I333)/365)),0)</f>
        <v>0</v>
      </c>
      <c r="AQ333" s="8">
        <f>IF(მონაცემები!$I333&lt;&gt;"არ დაწყებულა",((AQ$1&gt;მონაცემები!$I333)*OR(მონაცემები!$AF333&gt;AQ$1,მონაცემები!$AF333="")*((AQ$1-მონაცემები!$I333)/365)),0)</f>
        <v>0</v>
      </c>
      <c r="AR333" s="8">
        <f>IF(მონაცემები!$I333&lt;&gt;"არ დაწყებულა",((AR$1&gt;მონაცემები!$I333)*OR(მონაცემები!$AF333&gt;AR$1,მონაცემები!$AF333="")*((AR$1-მონაცემები!$I333)/365)),0)</f>
        <v>0</v>
      </c>
      <c r="AS333" s="8">
        <f>IF(მონაცემები!$I333&lt;&gt;"არ დაწყებულა",((AS$1&gt;მონაცემები!$I333)*OR(მონაცემები!$AF333&gt;AS$1,მონაცემები!$AF333="")*((AS$1-მონაცემები!$I333)/365)),0)</f>
        <v>0</v>
      </c>
      <c r="AT333" s="8">
        <f>IF(მონაცემები!$I333&lt;&gt;"არ დაწყებულა",((AT$1&gt;მონაცემები!$I333)*OR(მონაცემები!$AF333&gt;AT$1,მონაცემები!$AF333="")*((AT$1-მონაცემები!$I333)/365)),0)</f>
        <v>0</v>
      </c>
      <c r="AU333" s="8">
        <f>IF(მონაცემები!$I333&lt;&gt;"არ დაწყებულა",((AU$1&gt;მონაცემები!$I333)*OR(მონაცემები!$AF333&gt;AU$1,მონაცემები!$AF333="")*((AU$1-მონაცემები!$I333)/365)),0)</f>
        <v>0</v>
      </c>
      <c r="AV333" s="8">
        <f>IF(მონაცემები!$I333&lt;&gt;"არ დაწყებულა",((AV$1&gt;მონაცემები!$I333)*OR(მონაცემები!$AF333&gt;AV$1,მონაცემები!$AF333="")*((AV$1-მონაცემები!$I333)/365)),0)</f>
        <v>0</v>
      </c>
      <c r="AW333" s="8">
        <f>IF(მონაცემები!$I333&lt;&gt;"არ დაწყებულა",((AW$1&gt;მონაცემები!$I333)*OR(მონაცემები!$AF333&gt;AW$1,მონაცემები!$AF333="")*((AW$1-მონაცემები!$I333)/365)),0)</f>
        <v>0</v>
      </c>
      <c r="AX333" s="8">
        <f>IF(მონაცემები!$I333&lt;&gt;"არ დაწყებულა",((AX$1&gt;მონაცემები!$I333)*OR(მონაცემები!$AF333&gt;AX$1,მონაცემები!$AF333="")*((AX$1-მონაცემები!$I333)/365)),0)</f>
        <v>0</v>
      </c>
      <c r="AY333" s="8">
        <f>IF(მონაცემები!$I333&lt;&gt;"არ დაწყებულა",((AY$1&gt;მონაცემები!$I333)*OR(მონაცემები!$AF333&gt;AY$1,მონაცემები!$AF333="")*((AY$1-მონაცემები!$I333)/365)),0)</f>
        <v>0</v>
      </c>
      <c r="AZ333" s="8">
        <f>IF(მონაცემები!$I333&lt;&gt;"არ დაწყებულა",((AZ$1&gt;მონაცემები!$I333)*OR(მონაცემები!$AF333&gt;AZ$1,მონაცემები!$AF333="")*((AZ$1-მონაცემები!$I333)/365)),0)</f>
        <v>0</v>
      </c>
      <c r="BA333" s="8">
        <f>IF(მონაცემები!$I333&lt;&gt;"არ დაწყებულა",((BA$1&gt;მონაცემები!$I333)*OR(მონაცემები!$AF333&gt;BA$1,მონაცემები!$AF333="")*((BA$1-მონაცემები!$I333)/365)),0)</f>
        <v>0</v>
      </c>
      <c r="BB333" s="8">
        <f>IF(მონაცემები!$I333&lt;&gt;"არ დაწყებულა",((BB$1&gt;მონაცემები!$I333)*OR(მონაცემები!$AF333&gt;BB$1,მონაცემები!$AF333="")*((BB$1-მონაცემები!$I333)/365)),0)</f>
        <v>0</v>
      </c>
      <c r="BC333" s="8">
        <f>IF(მონაცემები!$I333&lt;&gt;"არ დაწყებულა",((BC$1&gt;მონაცემები!$I333)*OR(მონაცემები!$AF333&gt;BC$1,მონაცემები!$AF333="")*((BC$1-მონაცემები!$I333)/365)),0)</f>
        <v>0</v>
      </c>
      <c r="BD333" s="8">
        <f>IF(მონაცემები!$I333&lt;&gt;"არ დაწყებულა",((BD$1&gt;მონაცემები!$I333)*OR(მონაცემები!$AF333&gt;BD$1,მონაცემები!$AF333="")*((BD$1-მონაცემები!$I333)/365)),0)</f>
        <v>0</v>
      </c>
    </row>
    <row r="334" spans="2:56">
      <c r="B334" s="8">
        <f>IF(მონაცემები!$I334&lt;&gt;"არ დაწყებულა",((B$1&gt;მონაცემები!$I334)*OR(მონაცემები!$AF334&gt;B$1,მონაცემები!$AF334="")*((B$1-მონაცემები!$I334)/365)),0)</f>
        <v>0</v>
      </c>
      <c r="C334" s="8">
        <f>IF(მონაცემები!$I334&lt;&gt;"არ დაწყებულა",((C$1&gt;მონაცემები!$I334)*OR(მონაცემები!$AF334&gt;C$1,მონაცემები!$AF334="")*((C$1-მონაცემები!$I334)/365)),0)</f>
        <v>0</v>
      </c>
      <c r="D334" s="8">
        <f>IF(მონაცემები!$I334&lt;&gt;"არ დაწყებულა",((D$1&gt;მონაცემები!$I334)*OR(მონაცემები!$AF334&gt;D$1,მონაცემები!$AF334="")*((D$1-მონაცემები!$I334)/365)),0)</f>
        <v>0</v>
      </c>
      <c r="E334" s="8">
        <f>IF(მონაცემები!$I334&lt;&gt;"არ დაწყებულა",((E$1&gt;მონაცემები!$I334)*OR(მონაცემები!$AF334&gt;E$1,მონაცემები!$AF334="")*((E$1-მონაცემები!$I334)/365)),0)</f>
        <v>0</v>
      </c>
      <c r="F334" s="8">
        <f>IF(მონაცემები!$I334&lt;&gt;"არ დაწყებულა",((F$1&gt;მონაცემები!$I334)*OR(მონაცემები!$AF334&gt;F$1,მონაცემები!$AF334="")*((F$1-მონაცემები!$I334)/365)),0)</f>
        <v>0</v>
      </c>
      <c r="G334" s="8">
        <f>IF(მონაცემები!$I334&lt;&gt;"არ დაწყებულა",((G$1&gt;მონაცემები!$I334)*OR(მონაცემები!$AF334&gt;G$1,მონაცემები!$AF334="")*((G$1-მონაცემები!$I334)/365)),0)</f>
        <v>0</v>
      </c>
      <c r="H334" s="8">
        <f>IF(მონაცემები!$I334&lt;&gt;"არ დაწყებულა",((H$1&gt;მონაცემები!$I334)*OR(მონაცემები!$AF334&gt;H$1,მონაცემები!$AF334="")*((H$1-მონაცემები!$I334)/365)),0)</f>
        <v>0</v>
      </c>
      <c r="I334" s="8">
        <f>IF(მონაცემები!$I334&lt;&gt;"არ დაწყებულა",((I$1&gt;მონაცემები!$I334)*OR(მონაცემები!$AF334&gt;I$1,მონაცემები!$AF334="")*((I$1-მონაცემები!$I334)/365)),0)</f>
        <v>0</v>
      </c>
      <c r="J334" s="8">
        <f>IF(მონაცემები!$I334&lt;&gt;"არ დაწყებულა",((J$1&gt;მონაცემები!$I334)*OR(მონაცემები!$AF334&gt;J$1,მონაცემები!$AF334="")*((J$1-მონაცემები!$I334)/365)),0)</f>
        <v>0</v>
      </c>
      <c r="K334" s="8">
        <f>IF(მონაცემები!$I334&lt;&gt;"არ დაწყებულა",((K$1&gt;მონაცემები!$I334)*OR(მონაცემები!$AF334&gt;K$1,მონაცემები!$AF334="")*((K$1-მონაცემები!$I334)/365)),0)</f>
        <v>0</v>
      </c>
      <c r="L334" s="8">
        <f>IF(მონაცემები!$I334&lt;&gt;"არ დაწყებულა",((L$1&gt;მონაცემები!$I334)*OR(მონაცემები!$AF334&gt;L$1,მონაცემები!$AF334="")*((L$1-მონაცემები!$I334)/365)),0)</f>
        <v>0</v>
      </c>
      <c r="M334" s="8">
        <f>IF(მონაცემები!$I334&lt;&gt;"არ დაწყებულა",((M$1&gt;მონაცემები!$I334)*OR(მონაცემები!$AF334&gt;M$1,მონაცემები!$AF334="")*((M$1-მონაცემები!$I334)/365)),0)</f>
        <v>0</v>
      </c>
      <c r="N334" s="8">
        <f>IF(მონაცემები!$I334&lt;&gt;"არ დაწყებულა",((N$1&gt;მონაცემები!$I334)*OR(მონაცემები!$AF334&gt;N$1,მონაცემები!$AF334="")*((N$1-მონაცემები!$I334)/365)),0)</f>
        <v>0</v>
      </c>
      <c r="O334" s="8">
        <f>IF(მონაცემები!$I334&lt;&gt;"არ დაწყებულა",((O$1&gt;მონაცემები!$I334)*OR(მონაცემები!$AF334&gt;O$1,მონაცემები!$AF334="")*((O$1-მონაცემები!$I334)/365)),0)</f>
        <v>0</v>
      </c>
      <c r="P334" s="8">
        <f>IF(მონაცემები!$I334&lt;&gt;"არ დაწყებულა",((P$1&gt;მონაცემები!$I334)*OR(მონაცემები!$AF334&gt;P$1,მონაცემები!$AF334="")*((P$1-მონაცემები!$I334)/365)),0)</f>
        <v>0</v>
      </c>
      <c r="Q334" s="8">
        <f>IF(მონაცემები!$I334&lt;&gt;"არ დაწყებულა",((Q$1&gt;მონაცემები!$I334)*OR(მონაცემები!$AF334&gt;Q$1,მონაცემები!$AF334="")*((Q$1-მონაცემები!$I334)/365)),0)</f>
        <v>0</v>
      </c>
      <c r="R334" s="8">
        <f>IF(მონაცემები!$I334&lt;&gt;"არ დაწყებულა",((R$1&gt;მონაცემები!$I334)*OR(მონაცემები!$AF334&gt;R$1,მონაცემები!$AF334="")*((R$1-მონაცემები!$I334)/365)),0)</f>
        <v>0</v>
      </c>
      <c r="S334" s="8">
        <f>IF(მონაცემები!$I334&lt;&gt;"არ დაწყებულა",((S$1&gt;მონაცემები!$I334)*OR(მონაცემები!$AF334&gt;S$1,მონაცემები!$AF334="")*((S$1-მონაცემები!$I334)/365)),0)</f>
        <v>0</v>
      </c>
      <c r="T334" s="8">
        <f>IF(მონაცემები!$I334&lt;&gt;"არ დაწყებულა",((T$1&gt;მონაცემები!$I334)*OR(მონაცემები!$AF334&gt;T$1,მონაცემები!$AF334="")*((T$1-მონაცემები!$I334)/365)),0)</f>
        <v>0</v>
      </c>
      <c r="U334" s="8">
        <f>IF(მონაცემები!$I334&lt;&gt;"არ დაწყებულა",((U$1&gt;მონაცემები!$I334)*OR(მონაცემები!$AF334&gt;U$1,მონაცემები!$AF334="")*((U$1-მონაცემები!$I334)/365)),0)</f>
        <v>0</v>
      </c>
      <c r="V334" s="8">
        <f>IF(მონაცემები!$I334&lt;&gt;"არ დაწყებულა",((V$1&gt;მონაცემები!$I334)*OR(მონაცემები!$AF334&gt;V$1,მონაცემები!$AF334="")*((V$1-მონაცემები!$I334)/365)),0)</f>
        <v>0</v>
      </c>
      <c r="W334" s="8">
        <f>IF(მონაცემები!$I334&lt;&gt;"არ დაწყებულა",((W$1&gt;მონაცემები!$I334)*OR(მონაცემები!$AF334&gt;W$1,მონაცემები!$AF334="")*((W$1-მონაცემები!$I334)/365)),0)</f>
        <v>0</v>
      </c>
      <c r="X334" s="8">
        <f>IF(მონაცემები!$I334&lt;&gt;"არ დაწყებულა",((X$1&gt;მონაცემები!$I334)*OR(მონაცემები!$AF334&gt;X$1,მონაცემები!$AF334="")*((X$1-მონაცემები!$I334)/365)),0)</f>
        <v>0</v>
      </c>
      <c r="Y334" s="8">
        <f>IF(მონაცემები!$I334&lt;&gt;"არ დაწყებულა",((Y$1&gt;მონაცემები!$I334)*OR(მონაცემები!$AF334&gt;Y$1,მონაცემები!$AF334="")*((Y$1-მონაცემები!$I334)/365)),0)</f>
        <v>0</v>
      </c>
      <c r="Z334" s="8">
        <f>IF(მონაცემები!$I334&lt;&gt;"არ დაწყებულა",((Z$1&gt;მონაცემები!$I334)*OR(მონაცემები!$AF334&gt;Z$1,მონაცემები!$AF334="")*((Z$1-მონაცემები!$I334)/365)),0)</f>
        <v>0</v>
      </c>
      <c r="AA334" s="8">
        <f>IF(მონაცემები!$I334&lt;&gt;"არ დაწყებულა",((AA$1&gt;მონაცემები!$I334)*OR(მონაცემები!$AF334&gt;AA$1,მონაცემები!$AF334="")*((AA$1-მონაცემები!$I334)/365)),0)</f>
        <v>0</v>
      </c>
      <c r="AB334" s="8">
        <f>IF(მონაცემები!$I334&lt;&gt;"არ დაწყებულა",((AB$1&gt;მონაცემები!$I334)*OR(მონაცემები!$AF334&gt;AB$1,მონაცემები!$AF334="")*((AB$1-მონაცემები!$I334)/365)),0)</f>
        <v>0</v>
      </c>
      <c r="AC334" s="8">
        <f>IF(მონაცემები!$I334&lt;&gt;"არ დაწყებულა",((AC$1&gt;მონაცემები!$I334)*OR(მონაცემები!$AF334&gt;AC$1,მონაცემები!$AF334="")*((AC$1-მონაცემები!$I334)/365)),0)</f>
        <v>0</v>
      </c>
      <c r="AD334" s="8">
        <f>IF(მონაცემები!$I334&lt;&gt;"არ დაწყებულა",((AD$1&gt;მონაცემები!$I334)*OR(მონაცემები!$AF334&gt;AD$1,მონაცემები!$AF334="")*((AD$1-მონაცემები!$I334)/365)),0)</f>
        <v>0</v>
      </c>
      <c r="AE334" s="8">
        <f>IF(მონაცემები!$I334&lt;&gt;"არ დაწყებულა",((AE$1&gt;მონაცემები!$I334)*OR(მონაცემები!$AF334&gt;AE$1,მონაცემები!$AF334="")*((AE$1-მონაცემები!$I334)/365)),0)</f>
        <v>0</v>
      </c>
      <c r="AF334" s="8">
        <f>IF(მონაცემები!$I334&lt;&gt;"არ დაწყებულა",((AF$1&gt;მონაცემები!$I334)*OR(მონაცემები!$AF334&gt;AF$1,მონაცემები!$AF334="")*((AF$1-მონაცემები!$I334)/365)),0)</f>
        <v>0</v>
      </c>
      <c r="AG334" s="8">
        <f>IF(მონაცემები!$I334&lt;&gt;"არ დაწყებულა",((AG$1&gt;მონაცემები!$I334)*OR(მონაცემები!$AF334&gt;AG$1,მონაცემები!$AF334="")*((AG$1-მონაცემები!$I334)/365)),0)</f>
        <v>0</v>
      </c>
      <c r="AH334" s="8">
        <f>IF(მონაცემები!$I334&lt;&gt;"არ დაწყებულა",((AH$1&gt;მონაცემები!$I334)*OR(მონაცემები!$AF334&gt;AH$1,მონაცემები!$AF334="")*((AH$1-მონაცემები!$I334)/365)),0)</f>
        <v>0</v>
      </c>
      <c r="AI334" s="8">
        <f>IF(მონაცემები!$I334&lt;&gt;"არ დაწყებულა",((AI$1&gt;მონაცემები!$I334)*OR(მონაცემები!$AF334&gt;AI$1,მონაცემები!$AF334="")*((AI$1-მონაცემები!$I334)/365)),0)</f>
        <v>0</v>
      </c>
      <c r="AJ334" s="8">
        <f>IF(მონაცემები!$I334&lt;&gt;"არ დაწყებულა",((AJ$1&gt;მონაცემები!$I334)*OR(მონაცემები!$AF334&gt;AJ$1,მონაცემები!$AF334="")*((AJ$1-მონაცემები!$I334)/365)),0)</f>
        <v>0</v>
      </c>
      <c r="AK334" s="8">
        <f>IF(მონაცემები!$I334&lt;&gt;"არ დაწყებულა",((AK$1&gt;მონაცემები!$I334)*OR(მონაცემები!$AF334&gt;AK$1,მონაცემები!$AF334="")*((AK$1-მონაცემები!$I334)/365)),0)</f>
        <v>0</v>
      </c>
      <c r="AL334" s="8">
        <f>IF(მონაცემები!$I334&lt;&gt;"არ დაწყებულა",((AL$1&gt;მონაცემები!$I334)*OR(მონაცემები!$AF334&gt;AL$1,მონაცემები!$AF334="")*((AL$1-მონაცემები!$I334)/365)),0)</f>
        <v>0</v>
      </c>
      <c r="AM334" s="8">
        <f>IF(მონაცემები!$I334&lt;&gt;"არ დაწყებულა",((AM$1&gt;მონაცემები!$I334)*OR(მონაცემები!$AF334&gt;AM$1,მონაცემები!$AF334="")*((AM$1-მონაცემები!$I334)/365)),0)</f>
        <v>0</v>
      </c>
      <c r="AN334" s="8">
        <f>IF(მონაცემები!$I334&lt;&gt;"არ დაწყებულა",((AN$1&gt;მონაცემები!$I334)*OR(მონაცემები!$AF334&gt;AN$1,მონაცემები!$AF334="")*((AN$1-მონაცემები!$I334)/365)),0)</f>
        <v>0</v>
      </c>
      <c r="AO334" s="8">
        <f>IF(მონაცემები!$I334&lt;&gt;"არ დაწყებულა",((AO$1&gt;მონაცემები!$I334)*OR(მონაცემები!$AF334&gt;AO$1,მონაცემები!$AF334="")*((AO$1-მონაცემები!$I334)/365)),0)</f>
        <v>0</v>
      </c>
      <c r="AP334" s="8">
        <f>IF(მონაცემები!$I334&lt;&gt;"არ დაწყებულა",((AP$1&gt;მონაცემები!$I334)*OR(მონაცემები!$AF334&gt;AP$1,მონაცემები!$AF334="")*((AP$1-მონაცემები!$I334)/365)),0)</f>
        <v>0</v>
      </c>
      <c r="AQ334" s="8">
        <f>IF(მონაცემები!$I334&lt;&gt;"არ დაწყებულა",((AQ$1&gt;მონაცემები!$I334)*OR(მონაცემები!$AF334&gt;AQ$1,მონაცემები!$AF334="")*((AQ$1-მონაცემები!$I334)/365)),0)</f>
        <v>0</v>
      </c>
      <c r="AR334" s="8">
        <f>IF(მონაცემები!$I334&lt;&gt;"არ დაწყებულა",((AR$1&gt;მონაცემები!$I334)*OR(მონაცემები!$AF334&gt;AR$1,მონაცემები!$AF334="")*((AR$1-მონაცემები!$I334)/365)),0)</f>
        <v>0</v>
      </c>
      <c r="AS334" s="8">
        <f>IF(მონაცემები!$I334&lt;&gt;"არ დაწყებულა",((AS$1&gt;მონაცემები!$I334)*OR(მონაცემები!$AF334&gt;AS$1,მონაცემები!$AF334="")*((AS$1-მონაცემები!$I334)/365)),0)</f>
        <v>0</v>
      </c>
      <c r="AT334" s="8">
        <f>IF(მონაცემები!$I334&lt;&gt;"არ დაწყებულა",((AT$1&gt;მონაცემები!$I334)*OR(მონაცემები!$AF334&gt;AT$1,მონაცემები!$AF334="")*((AT$1-მონაცემები!$I334)/365)),0)</f>
        <v>0</v>
      </c>
      <c r="AU334" s="8">
        <f>IF(მონაცემები!$I334&lt;&gt;"არ დაწყებულა",((AU$1&gt;მონაცემები!$I334)*OR(მონაცემები!$AF334&gt;AU$1,მონაცემები!$AF334="")*((AU$1-მონაცემები!$I334)/365)),0)</f>
        <v>0</v>
      </c>
      <c r="AV334" s="8">
        <f>IF(მონაცემები!$I334&lt;&gt;"არ დაწყებულა",((AV$1&gt;მონაცემები!$I334)*OR(მონაცემები!$AF334&gt;AV$1,მონაცემები!$AF334="")*((AV$1-მონაცემები!$I334)/365)),0)</f>
        <v>0</v>
      </c>
      <c r="AW334" s="8">
        <f>IF(მონაცემები!$I334&lt;&gt;"არ დაწყებულა",((AW$1&gt;მონაცემები!$I334)*OR(მონაცემები!$AF334&gt;AW$1,მონაცემები!$AF334="")*((AW$1-მონაცემები!$I334)/365)),0)</f>
        <v>0</v>
      </c>
      <c r="AX334" s="8">
        <f>IF(მონაცემები!$I334&lt;&gt;"არ დაწყებულა",((AX$1&gt;მონაცემები!$I334)*OR(მონაცემები!$AF334&gt;AX$1,მონაცემები!$AF334="")*((AX$1-მონაცემები!$I334)/365)),0)</f>
        <v>0</v>
      </c>
      <c r="AY334" s="8">
        <f>IF(მონაცემები!$I334&lt;&gt;"არ დაწყებულა",((AY$1&gt;მონაცემები!$I334)*OR(მონაცემები!$AF334&gt;AY$1,მონაცემები!$AF334="")*((AY$1-მონაცემები!$I334)/365)),0)</f>
        <v>0</v>
      </c>
      <c r="AZ334" s="8">
        <f>IF(მონაცემები!$I334&lt;&gt;"არ დაწყებულა",((AZ$1&gt;მონაცემები!$I334)*OR(მონაცემები!$AF334&gt;AZ$1,მონაცემები!$AF334="")*((AZ$1-მონაცემები!$I334)/365)),0)</f>
        <v>0</v>
      </c>
      <c r="BA334" s="8">
        <f>IF(მონაცემები!$I334&lt;&gt;"არ დაწყებულა",((BA$1&gt;მონაცემები!$I334)*OR(მონაცემები!$AF334&gt;BA$1,მონაცემები!$AF334="")*((BA$1-მონაცემები!$I334)/365)),0)</f>
        <v>0</v>
      </c>
      <c r="BB334" s="8">
        <f>IF(მონაცემები!$I334&lt;&gt;"არ დაწყებულა",((BB$1&gt;მონაცემები!$I334)*OR(მონაცემები!$AF334&gt;BB$1,მონაცემები!$AF334="")*((BB$1-მონაცემები!$I334)/365)),0)</f>
        <v>0</v>
      </c>
      <c r="BC334" s="8">
        <f>IF(მონაცემები!$I334&lt;&gt;"არ დაწყებულა",((BC$1&gt;მონაცემები!$I334)*OR(მონაცემები!$AF334&gt;BC$1,მონაცემები!$AF334="")*((BC$1-მონაცემები!$I334)/365)),0)</f>
        <v>0</v>
      </c>
      <c r="BD334" s="8">
        <f>IF(მონაცემები!$I334&lt;&gt;"არ დაწყებულა",((BD$1&gt;მონაცემები!$I334)*OR(მონაცემები!$AF334&gt;BD$1,მონაცემები!$AF334="")*((BD$1-მონაცემები!$I334)/365)),0)</f>
        <v>0</v>
      </c>
    </row>
    <row r="335" spans="2:56">
      <c r="B335" s="8">
        <f>IF(მონაცემები!$I335&lt;&gt;"არ დაწყებულა",((B$1&gt;მონაცემები!$I335)*OR(მონაცემები!$AF335&gt;B$1,მონაცემები!$AF335="")*((B$1-მონაცემები!$I335)/365)),0)</f>
        <v>0</v>
      </c>
      <c r="C335" s="8">
        <f>IF(მონაცემები!$I335&lt;&gt;"არ დაწყებულა",((C$1&gt;მონაცემები!$I335)*OR(მონაცემები!$AF335&gt;C$1,მონაცემები!$AF335="")*((C$1-მონაცემები!$I335)/365)),0)</f>
        <v>0</v>
      </c>
      <c r="D335" s="8">
        <f>IF(მონაცემები!$I335&lt;&gt;"არ დაწყებულა",((D$1&gt;მონაცემები!$I335)*OR(მონაცემები!$AF335&gt;D$1,მონაცემები!$AF335="")*((D$1-მონაცემები!$I335)/365)),0)</f>
        <v>0</v>
      </c>
      <c r="E335" s="8">
        <f>IF(მონაცემები!$I335&lt;&gt;"არ დაწყებულა",((E$1&gt;მონაცემები!$I335)*OR(მონაცემები!$AF335&gt;E$1,მონაცემები!$AF335="")*((E$1-მონაცემები!$I335)/365)),0)</f>
        <v>0</v>
      </c>
      <c r="F335" s="8">
        <f>IF(მონაცემები!$I335&lt;&gt;"არ დაწყებულა",((F$1&gt;მონაცემები!$I335)*OR(მონაცემები!$AF335&gt;F$1,მონაცემები!$AF335="")*((F$1-მონაცემები!$I335)/365)),0)</f>
        <v>0</v>
      </c>
      <c r="G335" s="8">
        <f>IF(მონაცემები!$I335&lt;&gt;"არ დაწყებულა",((G$1&gt;მონაცემები!$I335)*OR(მონაცემები!$AF335&gt;G$1,მონაცემები!$AF335="")*((G$1-მონაცემები!$I335)/365)),0)</f>
        <v>0</v>
      </c>
      <c r="H335" s="8">
        <f>IF(მონაცემები!$I335&lt;&gt;"არ დაწყებულა",((H$1&gt;მონაცემები!$I335)*OR(მონაცემები!$AF335&gt;H$1,მონაცემები!$AF335="")*((H$1-მონაცემები!$I335)/365)),0)</f>
        <v>0</v>
      </c>
      <c r="I335" s="8">
        <f>IF(მონაცემები!$I335&lt;&gt;"არ დაწყებულა",((I$1&gt;მონაცემები!$I335)*OR(მონაცემები!$AF335&gt;I$1,მონაცემები!$AF335="")*((I$1-მონაცემები!$I335)/365)),0)</f>
        <v>0</v>
      </c>
      <c r="J335" s="8">
        <f>IF(მონაცემები!$I335&lt;&gt;"არ დაწყებულა",((J$1&gt;მონაცემები!$I335)*OR(მონაცემები!$AF335&gt;J$1,მონაცემები!$AF335="")*((J$1-მონაცემები!$I335)/365)),0)</f>
        <v>0</v>
      </c>
      <c r="K335" s="8">
        <f>IF(მონაცემები!$I335&lt;&gt;"არ დაწყებულა",((K$1&gt;მონაცემები!$I335)*OR(მონაცემები!$AF335&gt;K$1,მონაცემები!$AF335="")*((K$1-მონაცემები!$I335)/365)),0)</f>
        <v>0</v>
      </c>
      <c r="L335" s="8">
        <f>IF(მონაცემები!$I335&lt;&gt;"არ დაწყებულა",((L$1&gt;მონაცემები!$I335)*OR(მონაცემები!$AF335&gt;L$1,მონაცემები!$AF335="")*((L$1-მონაცემები!$I335)/365)),0)</f>
        <v>0</v>
      </c>
      <c r="M335" s="8">
        <f>IF(მონაცემები!$I335&lt;&gt;"არ დაწყებულა",((M$1&gt;მონაცემები!$I335)*OR(მონაცემები!$AF335&gt;M$1,მონაცემები!$AF335="")*((M$1-მონაცემები!$I335)/365)),0)</f>
        <v>0</v>
      </c>
      <c r="N335" s="8">
        <f>IF(მონაცემები!$I335&lt;&gt;"არ დაწყებულა",((N$1&gt;მონაცემები!$I335)*OR(მონაცემები!$AF335&gt;N$1,მონაცემები!$AF335="")*((N$1-მონაცემები!$I335)/365)),0)</f>
        <v>0</v>
      </c>
      <c r="O335" s="8">
        <f>IF(მონაცემები!$I335&lt;&gt;"არ დაწყებულა",((O$1&gt;მონაცემები!$I335)*OR(მონაცემები!$AF335&gt;O$1,მონაცემები!$AF335="")*((O$1-მონაცემები!$I335)/365)),0)</f>
        <v>0</v>
      </c>
      <c r="P335" s="8">
        <f>IF(მონაცემები!$I335&lt;&gt;"არ დაწყებულა",((P$1&gt;მონაცემები!$I335)*OR(მონაცემები!$AF335&gt;P$1,მონაცემები!$AF335="")*((P$1-მონაცემები!$I335)/365)),0)</f>
        <v>0</v>
      </c>
      <c r="Q335" s="8">
        <f>IF(მონაცემები!$I335&lt;&gt;"არ დაწყებულა",((Q$1&gt;მონაცემები!$I335)*OR(მონაცემები!$AF335&gt;Q$1,მონაცემები!$AF335="")*((Q$1-მონაცემები!$I335)/365)),0)</f>
        <v>0</v>
      </c>
      <c r="R335" s="8">
        <f>IF(მონაცემები!$I335&lt;&gt;"არ დაწყებულა",((R$1&gt;მონაცემები!$I335)*OR(მონაცემები!$AF335&gt;R$1,მონაცემები!$AF335="")*((R$1-მონაცემები!$I335)/365)),0)</f>
        <v>0</v>
      </c>
      <c r="S335" s="8">
        <f>IF(მონაცემები!$I335&lt;&gt;"არ დაწყებულა",((S$1&gt;მონაცემები!$I335)*OR(მონაცემები!$AF335&gt;S$1,მონაცემები!$AF335="")*((S$1-მონაცემები!$I335)/365)),0)</f>
        <v>0</v>
      </c>
      <c r="T335" s="8">
        <f>IF(მონაცემები!$I335&lt;&gt;"არ დაწყებულა",((T$1&gt;მონაცემები!$I335)*OR(მონაცემები!$AF335&gt;T$1,მონაცემები!$AF335="")*((T$1-მონაცემები!$I335)/365)),0)</f>
        <v>0</v>
      </c>
      <c r="U335" s="8">
        <f>IF(მონაცემები!$I335&lt;&gt;"არ დაწყებულა",((U$1&gt;მონაცემები!$I335)*OR(მონაცემები!$AF335&gt;U$1,მონაცემები!$AF335="")*((U$1-მონაცემები!$I335)/365)),0)</f>
        <v>0</v>
      </c>
      <c r="V335" s="8">
        <f>IF(მონაცემები!$I335&lt;&gt;"არ დაწყებულა",((V$1&gt;მონაცემები!$I335)*OR(მონაცემები!$AF335&gt;V$1,მონაცემები!$AF335="")*((V$1-მონაცემები!$I335)/365)),0)</f>
        <v>0</v>
      </c>
      <c r="W335" s="8">
        <f>IF(მონაცემები!$I335&lt;&gt;"არ დაწყებულა",((W$1&gt;მონაცემები!$I335)*OR(მონაცემები!$AF335&gt;W$1,მონაცემები!$AF335="")*((W$1-მონაცემები!$I335)/365)),0)</f>
        <v>0</v>
      </c>
      <c r="X335" s="8">
        <f>IF(მონაცემები!$I335&lt;&gt;"არ დაწყებულა",((X$1&gt;მონაცემები!$I335)*OR(მონაცემები!$AF335&gt;X$1,მონაცემები!$AF335="")*((X$1-მონაცემები!$I335)/365)),0)</f>
        <v>0</v>
      </c>
      <c r="Y335" s="8">
        <f>IF(მონაცემები!$I335&lt;&gt;"არ დაწყებულა",((Y$1&gt;მონაცემები!$I335)*OR(მონაცემები!$AF335&gt;Y$1,მონაცემები!$AF335="")*((Y$1-მონაცემები!$I335)/365)),0)</f>
        <v>0</v>
      </c>
      <c r="Z335" s="8">
        <f>IF(მონაცემები!$I335&lt;&gt;"არ დაწყებულა",((Z$1&gt;მონაცემები!$I335)*OR(მონაცემები!$AF335&gt;Z$1,მონაცემები!$AF335="")*((Z$1-მონაცემები!$I335)/365)),0)</f>
        <v>0</v>
      </c>
      <c r="AA335" s="8">
        <f>IF(მონაცემები!$I335&lt;&gt;"არ დაწყებულა",((AA$1&gt;მონაცემები!$I335)*OR(მონაცემები!$AF335&gt;AA$1,მონაცემები!$AF335="")*((AA$1-მონაცემები!$I335)/365)),0)</f>
        <v>0</v>
      </c>
      <c r="AB335" s="8">
        <f>IF(მონაცემები!$I335&lt;&gt;"არ დაწყებულა",((AB$1&gt;მონაცემები!$I335)*OR(მონაცემები!$AF335&gt;AB$1,მონაცემები!$AF335="")*((AB$1-მონაცემები!$I335)/365)),0)</f>
        <v>0</v>
      </c>
      <c r="AC335" s="8">
        <f>IF(მონაცემები!$I335&lt;&gt;"არ დაწყებულა",((AC$1&gt;მონაცემები!$I335)*OR(მონაცემები!$AF335&gt;AC$1,მონაცემები!$AF335="")*((AC$1-მონაცემები!$I335)/365)),0)</f>
        <v>0</v>
      </c>
      <c r="AD335" s="8">
        <f>IF(მონაცემები!$I335&lt;&gt;"არ დაწყებულა",((AD$1&gt;მონაცემები!$I335)*OR(მონაცემები!$AF335&gt;AD$1,მონაცემები!$AF335="")*((AD$1-მონაცემები!$I335)/365)),0)</f>
        <v>0</v>
      </c>
      <c r="AE335" s="8">
        <f>IF(მონაცემები!$I335&lt;&gt;"არ დაწყებულა",((AE$1&gt;მონაცემები!$I335)*OR(მონაცემები!$AF335&gt;AE$1,მონაცემები!$AF335="")*((AE$1-მონაცემები!$I335)/365)),0)</f>
        <v>0</v>
      </c>
      <c r="AF335" s="8">
        <f>IF(მონაცემები!$I335&lt;&gt;"არ დაწყებულა",((AF$1&gt;მონაცემები!$I335)*OR(მონაცემები!$AF335&gt;AF$1,მონაცემები!$AF335="")*((AF$1-მონაცემები!$I335)/365)),0)</f>
        <v>0</v>
      </c>
      <c r="AG335" s="8">
        <f>IF(მონაცემები!$I335&lt;&gt;"არ დაწყებულა",((AG$1&gt;მონაცემები!$I335)*OR(მონაცემები!$AF335&gt;AG$1,მონაცემები!$AF335="")*((AG$1-მონაცემები!$I335)/365)),0)</f>
        <v>0</v>
      </c>
      <c r="AH335" s="8">
        <f>IF(მონაცემები!$I335&lt;&gt;"არ დაწყებულა",((AH$1&gt;მონაცემები!$I335)*OR(მონაცემები!$AF335&gt;AH$1,მონაცემები!$AF335="")*((AH$1-მონაცემები!$I335)/365)),0)</f>
        <v>0</v>
      </c>
      <c r="AI335" s="8">
        <f>IF(მონაცემები!$I335&lt;&gt;"არ დაწყებულა",((AI$1&gt;მონაცემები!$I335)*OR(მონაცემები!$AF335&gt;AI$1,მონაცემები!$AF335="")*((AI$1-მონაცემები!$I335)/365)),0)</f>
        <v>0</v>
      </c>
      <c r="AJ335" s="8">
        <f>IF(მონაცემები!$I335&lt;&gt;"არ დაწყებულა",((AJ$1&gt;მონაცემები!$I335)*OR(მონაცემები!$AF335&gt;AJ$1,მონაცემები!$AF335="")*((AJ$1-მონაცემები!$I335)/365)),0)</f>
        <v>0</v>
      </c>
      <c r="AK335" s="8">
        <f>IF(მონაცემები!$I335&lt;&gt;"არ დაწყებულა",((AK$1&gt;მონაცემები!$I335)*OR(მონაცემები!$AF335&gt;AK$1,მონაცემები!$AF335="")*((AK$1-მონაცემები!$I335)/365)),0)</f>
        <v>0</v>
      </c>
      <c r="AL335" s="8">
        <f>IF(მონაცემები!$I335&lt;&gt;"არ დაწყებულა",((AL$1&gt;მონაცემები!$I335)*OR(მონაცემები!$AF335&gt;AL$1,მონაცემები!$AF335="")*((AL$1-მონაცემები!$I335)/365)),0)</f>
        <v>0</v>
      </c>
      <c r="AM335" s="8">
        <f>IF(მონაცემები!$I335&lt;&gt;"არ დაწყებულა",((AM$1&gt;მონაცემები!$I335)*OR(მონაცემები!$AF335&gt;AM$1,მონაცემები!$AF335="")*((AM$1-მონაცემები!$I335)/365)),0)</f>
        <v>0</v>
      </c>
      <c r="AN335" s="8">
        <f>IF(მონაცემები!$I335&lt;&gt;"არ დაწყებულა",((AN$1&gt;მონაცემები!$I335)*OR(მონაცემები!$AF335&gt;AN$1,მონაცემები!$AF335="")*((AN$1-მონაცემები!$I335)/365)),0)</f>
        <v>0</v>
      </c>
      <c r="AO335" s="8">
        <f>IF(მონაცემები!$I335&lt;&gt;"არ დაწყებულა",((AO$1&gt;მონაცემები!$I335)*OR(მონაცემები!$AF335&gt;AO$1,მონაცემები!$AF335="")*((AO$1-მონაცემები!$I335)/365)),0)</f>
        <v>0</v>
      </c>
      <c r="AP335" s="8">
        <f>IF(მონაცემები!$I335&lt;&gt;"არ დაწყებულა",((AP$1&gt;მონაცემები!$I335)*OR(მონაცემები!$AF335&gt;AP$1,მონაცემები!$AF335="")*((AP$1-მონაცემები!$I335)/365)),0)</f>
        <v>0</v>
      </c>
      <c r="AQ335" s="8">
        <f>IF(მონაცემები!$I335&lt;&gt;"არ დაწყებულა",((AQ$1&gt;მონაცემები!$I335)*OR(მონაცემები!$AF335&gt;AQ$1,მონაცემები!$AF335="")*((AQ$1-მონაცემები!$I335)/365)),0)</f>
        <v>0</v>
      </c>
      <c r="AR335" s="8">
        <f>IF(მონაცემები!$I335&lt;&gt;"არ დაწყებულა",((AR$1&gt;მონაცემები!$I335)*OR(მონაცემები!$AF335&gt;AR$1,მონაცემები!$AF335="")*((AR$1-მონაცემები!$I335)/365)),0)</f>
        <v>0</v>
      </c>
      <c r="AS335" s="8">
        <f>IF(მონაცემები!$I335&lt;&gt;"არ დაწყებულა",((AS$1&gt;მონაცემები!$I335)*OR(მონაცემები!$AF335&gt;AS$1,მონაცემები!$AF335="")*((AS$1-მონაცემები!$I335)/365)),0)</f>
        <v>0</v>
      </c>
      <c r="AT335" s="8">
        <f>IF(მონაცემები!$I335&lt;&gt;"არ დაწყებულა",((AT$1&gt;მონაცემები!$I335)*OR(მონაცემები!$AF335&gt;AT$1,მონაცემები!$AF335="")*((AT$1-მონაცემები!$I335)/365)),0)</f>
        <v>0</v>
      </c>
      <c r="AU335" s="8">
        <f>IF(მონაცემები!$I335&lt;&gt;"არ დაწყებულა",((AU$1&gt;მონაცემები!$I335)*OR(მონაცემები!$AF335&gt;AU$1,მონაცემები!$AF335="")*((AU$1-მონაცემები!$I335)/365)),0)</f>
        <v>0</v>
      </c>
      <c r="AV335" s="8">
        <f>IF(მონაცემები!$I335&lt;&gt;"არ დაწყებულა",((AV$1&gt;მონაცემები!$I335)*OR(მონაცემები!$AF335&gt;AV$1,მონაცემები!$AF335="")*((AV$1-მონაცემები!$I335)/365)),0)</f>
        <v>0</v>
      </c>
      <c r="AW335" s="8">
        <f>IF(მონაცემები!$I335&lt;&gt;"არ დაწყებულა",((AW$1&gt;მონაცემები!$I335)*OR(მონაცემები!$AF335&gt;AW$1,მონაცემები!$AF335="")*((AW$1-მონაცემები!$I335)/365)),0)</f>
        <v>0</v>
      </c>
      <c r="AX335" s="8">
        <f>IF(მონაცემები!$I335&lt;&gt;"არ დაწყებულა",((AX$1&gt;მონაცემები!$I335)*OR(მონაცემები!$AF335&gt;AX$1,მონაცემები!$AF335="")*((AX$1-მონაცემები!$I335)/365)),0)</f>
        <v>0</v>
      </c>
      <c r="AY335" s="8">
        <f>IF(მონაცემები!$I335&lt;&gt;"არ დაწყებულა",((AY$1&gt;მონაცემები!$I335)*OR(მონაცემები!$AF335&gt;AY$1,მონაცემები!$AF335="")*((AY$1-მონაცემები!$I335)/365)),0)</f>
        <v>0</v>
      </c>
      <c r="AZ335" s="8">
        <f>IF(მონაცემები!$I335&lt;&gt;"არ დაწყებულა",((AZ$1&gt;მონაცემები!$I335)*OR(მონაცემები!$AF335&gt;AZ$1,მონაცემები!$AF335="")*((AZ$1-მონაცემები!$I335)/365)),0)</f>
        <v>0</v>
      </c>
      <c r="BA335" s="8">
        <f>IF(მონაცემები!$I335&lt;&gt;"არ დაწყებულა",((BA$1&gt;მონაცემები!$I335)*OR(მონაცემები!$AF335&gt;BA$1,მონაცემები!$AF335="")*((BA$1-მონაცემები!$I335)/365)),0)</f>
        <v>0</v>
      </c>
      <c r="BB335" s="8">
        <f>IF(მონაცემები!$I335&lt;&gt;"არ დაწყებულა",((BB$1&gt;მონაცემები!$I335)*OR(მონაცემები!$AF335&gt;BB$1,მონაცემები!$AF335="")*((BB$1-მონაცემები!$I335)/365)),0)</f>
        <v>0</v>
      </c>
      <c r="BC335" s="8">
        <f>IF(მონაცემები!$I335&lt;&gt;"არ დაწყებულა",((BC$1&gt;მონაცემები!$I335)*OR(მონაცემები!$AF335&gt;BC$1,მონაცემები!$AF335="")*((BC$1-მონაცემები!$I335)/365)),0)</f>
        <v>0</v>
      </c>
      <c r="BD335" s="8">
        <f>IF(მონაცემები!$I335&lt;&gt;"არ დაწყებულა",((BD$1&gt;მონაცემები!$I335)*OR(მონაცემები!$AF335&gt;BD$1,მონაცემები!$AF335="")*((BD$1-მონაცემები!$I335)/365)),0)</f>
        <v>0</v>
      </c>
    </row>
    <row r="336" spans="2:56">
      <c r="B336" s="8">
        <f>IF(მონაცემები!$I336&lt;&gt;"არ დაწყებულა",((B$1&gt;მონაცემები!$I336)*OR(მონაცემები!$AF336&gt;B$1,მონაცემები!$AF336="")*((B$1-მონაცემები!$I336)/365)),0)</f>
        <v>0</v>
      </c>
      <c r="C336" s="8">
        <f>IF(მონაცემები!$I336&lt;&gt;"არ დაწყებულა",((C$1&gt;მონაცემები!$I336)*OR(მონაცემები!$AF336&gt;C$1,მონაცემები!$AF336="")*((C$1-მონაცემები!$I336)/365)),0)</f>
        <v>0</v>
      </c>
      <c r="D336" s="8">
        <f>IF(მონაცემები!$I336&lt;&gt;"არ დაწყებულა",((D$1&gt;მონაცემები!$I336)*OR(მონაცემები!$AF336&gt;D$1,მონაცემები!$AF336="")*((D$1-მონაცემები!$I336)/365)),0)</f>
        <v>0</v>
      </c>
      <c r="E336" s="8">
        <f>IF(მონაცემები!$I336&lt;&gt;"არ დაწყებულა",((E$1&gt;მონაცემები!$I336)*OR(მონაცემები!$AF336&gt;E$1,მონაცემები!$AF336="")*((E$1-მონაცემები!$I336)/365)),0)</f>
        <v>0</v>
      </c>
      <c r="F336" s="8">
        <f>IF(მონაცემები!$I336&lt;&gt;"არ დაწყებულა",((F$1&gt;მონაცემები!$I336)*OR(მონაცემები!$AF336&gt;F$1,მონაცემები!$AF336="")*((F$1-მონაცემები!$I336)/365)),0)</f>
        <v>0</v>
      </c>
      <c r="G336" s="8">
        <f>IF(მონაცემები!$I336&lt;&gt;"არ დაწყებულა",((G$1&gt;მონაცემები!$I336)*OR(მონაცემები!$AF336&gt;G$1,მონაცემები!$AF336="")*((G$1-მონაცემები!$I336)/365)),0)</f>
        <v>0</v>
      </c>
      <c r="H336" s="8">
        <f>IF(მონაცემები!$I336&lt;&gt;"არ დაწყებულა",((H$1&gt;მონაცემები!$I336)*OR(მონაცემები!$AF336&gt;H$1,მონაცემები!$AF336="")*((H$1-მონაცემები!$I336)/365)),0)</f>
        <v>0</v>
      </c>
      <c r="I336" s="8">
        <f>IF(მონაცემები!$I336&lt;&gt;"არ დაწყებულა",((I$1&gt;მონაცემები!$I336)*OR(მონაცემები!$AF336&gt;I$1,მონაცემები!$AF336="")*((I$1-მონაცემები!$I336)/365)),0)</f>
        <v>0</v>
      </c>
      <c r="J336" s="8">
        <f>IF(მონაცემები!$I336&lt;&gt;"არ დაწყებულა",((J$1&gt;მონაცემები!$I336)*OR(მონაცემები!$AF336&gt;J$1,მონაცემები!$AF336="")*((J$1-მონაცემები!$I336)/365)),0)</f>
        <v>0</v>
      </c>
      <c r="K336" s="8">
        <f>IF(მონაცემები!$I336&lt;&gt;"არ დაწყებულა",((K$1&gt;მონაცემები!$I336)*OR(მონაცემები!$AF336&gt;K$1,მონაცემები!$AF336="")*((K$1-მონაცემები!$I336)/365)),0)</f>
        <v>0</v>
      </c>
      <c r="L336" s="8">
        <f>IF(მონაცემები!$I336&lt;&gt;"არ დაწყებულა",((L$1&gt;მონაცემები!$I336)*OR(მონაცემები!$AF336&gt;L$1,მონაცემები!$AF336="")*((L$1-მონაცემები!$I336)/365)),0)</f>
        <v>0</v>
      </c>
      <c r="M336" s="8">
        <f>IF(მონაცემები!$I336&lt;&gt;"არ დაწყებულა",((M$1&gt;მონაცემები!$I336)*OR(მონაცემები!$AF336&gt;M$1,მონაცემები!$AF336="")*((M$1-მონაცემები!$I336)/365)),0)</f>
        <v>0</v>
      </c>
      <c r="N336" s="8">
        <f>IF(მონაცემები!$I336&lt;&gt;"არ დაწყებულა",((N$1&gt;მონაცემები!$I336)*OR(მონაცემები!$AF336&gt;N$1,მონაცემები!$AF336="")*((N$1-მონაცემები!$I336)/365)),0)</f>
        <v>0</v>
      </c>
      <c r="O336" s="8">
        <f>IF(მონაცემები!$I336&lt;&gt;"არ დაწყებულა",((O$1&gt;მონაცემები!$I336)*OR(მონაცემები!$AF336&gt;O$1,მონაცემები!$AF336="")*((O$1-მონაცემები!$I336)/365)),0)</f>
        <v>0</v>
      </c>
      <c r="P336" s="8">
        <f>IF(მონაცემები!$I336&lt;&gt;"არ დაწყებულა",((P$1&gt;მონაცემები!$I336)*OR(მონაცემები!$AF336&gt;P$1,მონაცემები!$AF336="")*((P$1-მონაცემები!$I336)/365)),0)</f>
        <v>0</v>
      </c>
      <c r="Q336" s="8">
        <f>IF(მონაცემები!$I336&lt;&gt;"არ დაწყებულა",((Q$1&gt;მონაცემები!$I336)*OR(მონაცემები!$AF336&gt;Q$1,მონაცემები!$AF336="")*((Q$1-მონაცემები!$I336)/365)),0)</f>
        <v>0</v>
      </c>
      <c r="R336" s="8">
        <f>IF(მონაცემები!$I336&lt;&gt;"არ დაწყებულა",((R$1&gt;მონაცემები!$I336)*OR(მონაცემები!$AF336&gt;R$1,მონაცემები!$AF336="")*((R$1-მონაცემები!$I336)/365)),0)</f>
        <v>0</v>
      </c>
      <c r="S336" s="8">
        <f>IF(მონაცემები!$I336&lt;&gt;"არ დაწყებულა",((S$1&gt;მონაცემები!$I336)*OR(მონაცემები!$AF336&gt;S$1,მონაცემები!$AF336="")*((S$1-მონაცემები!$I336)/365)),0)</f>
        <v>0</v>
      </c>
      <c r="T336" s="8">
        <f>IF(მონაცემები!$I336&lt;&gt;"არ დაწყებულა",((T$1&gt;მონაცემები!$I336)*OR(მონაცემები!$AF336&gt;T$1,მონაცემები!$AF336="")*((T$1-მონაცემები!$I336)/365)),0)</f>
        <v>0</v>
      </c>
      <c r="U336" s="8">
        <f>IF(მონაცემები!$I336&lt;&gt;"არ დაწყებულა",((U$1&gt;მონაცემები!$I336)*OR(მონაცემები!$AF336&gt;U$1,მონაცემები!$AF336="")*((U$1-მონაცემები!$I336)/365)),0)</f>
        <v>0</v>
      </c>
      <c r="V336" s="8">
        <f>IF(მონაცემები!$I336&lt;&gt;"არ დაწყებულა",((V$1&gt;მონაცემები!$I336)*OR(მონაცემები!$AF336&gt;V$1,მონაცემები!$AF336="")*((V$1-მონაცემები!$I336)/365)),0)</f>
        <v>0</v>
      </c>
      <c r="W336" s="8">
        <f>IF(მონაცემები!$I336&lt;&gt;"არ დაწყებულა",((W$1&gt;მონაცემები!$I336)*OR(მონაცემები!$AF336&gt;W$1,მონაცემები!$AF336="")*((W$1-მონაცემები!$I336)/365)),0)</f>
        <v>0</v>
      </c>
      <c r="X336" s="8">
        <f>IF(მონაცემები!$I336&lt;&gt;"არ დაწყებულა",((X$1&gt;მონაცემები!$I336)*OR(მონაცემები!$AF336&gt;X$1,მონაცემები!$AF336="")*((X$1-მონაცემები!$I336)/365)),0)</f>
        <v>0</v>
      </c>
      <c r="Y336" s="8">
        <f>IF(მონაცემები!$I336&lt;&gt;"არ დაწყებულა",((Y$1&gt;მონაცემები!$I336)*OR(მონაცემები!$AF336&gt;Y$1,მონაცემები!$AF336="")*((Y$1-მონაცემები!$I336)/365)),0)</f>
        <v>0</v>
      </c>
      <c r="Z336" s="8">
        <f>IF(მონაცემები!$I336&lt;&gt;"არ დაწყებულა",((Z$1&gt;მონაცემები!$I336)*OR(მონაცემები!$AF336&gt;Z$1,მონაცემები!$AF336="")*((Z$1-მონაცემები!$I336)/365)),0)</f>
        <v>0</v>
      </c>
      <c r="AA336" s="8">
        <f>IF(მონაცემები!$I336&lt;&gt;"არ დაწყებულა",((AA$1&gt;მონაცემები!$I336)*OR(მონაცემები!$AF336&gt;AA$1,მონაცემები!$AF336="")*((AA$1-მონაცემები!$I336)/365)),0)</f>
        <v>0</v>
      </c>
      <c r="AB336" s="8">
        <f>IF(მონაცემები!$I336&lt;&gt;"არ დაწყებულა",((AB$1&gt;მონაცემები!$I336)*OR(მონაცემები!$AF336&gt;AB$1,მონაცემები!$AF336="")*((AB$1-მონაცემები!$I336)/365)),0)</f>
        <v>0</v>
      </c>
      <c r="AC336" s="8">
        <f>IF(მონაცემები!$I336&lt;&gt;"არ დაწყებულა",((AC$1&gt;მონაცემები!$I336)*OR(მონაცემები!$AF336&gt;AC$1,მონაცემები!$AF336="")*((AC$1-მონაცემები!$I336)/365)),0)</f>
        <v>0</v>
      </c>
      <c r="AD336" s="8">
        <f>IF(მონაცემები!$I336&lt;&gt;"არ დაწყებულა",((AD$1&gt;მონაცემები!$I336)*OR(მონაცემები!$AF336&gt;AD$1,მონაცემები!$AF336="")*((AD$1-მონაცემები!$I336)/365)),0)</f>
        <v>0</v>
      </c>
      <c r="AE336" s="8">
        <f>IF(მონაცემები!$I336&lt;&gt;"არ დაწყებულა",((AE$1&gt;მონაცემები!$I336)*OR(მონაცემები!$AF336&gt;AE$1,მონაცემები!$AF336="")*((AE$1-მონაცემები!$I336)/365)),0)</f>
        <v>0</v>
      </c>
      <c r="AF336" s="8">
        <f>IF(მონაცემები!$I336&lt;&gt;"არ დაწყებულა",((AF$1&gt;მონაცემები!$I336)*OR(მონაცემები!$AF336&gt;AF$1,მონაცემები!$AF336="")*((AF$1-მონაცემები!$I336)/365)),0)</f>
        <v>0</v>
      </c>
      <c r="AG336" s="8">
        <f>IF(მონაცემები!$I336&lt;&gt;"არ დაწყებულა",((AG$1&gt;მონაცემები!$I336)*OR(მონაცემები!$AF336&gt;AG$1,მონაცემები!$AF336="")*((AG$1-მონაცემები!$I336)/365)),0)</f>
        <v>0</v>
      </c>
      <c r="AH336" s="8">
        <f>IF(მონაცემები!$I336&lt;&gt;"არ დაწყებულა",((AH$1&gt;მონაცემები!$I336)*OR(მონაცემები!$AF336&gt;AH$1,მონაცემები!$AF336="")*((AH$1-მონაცემები!$I336)/365)),0)</f>
        <v>0</v>
      </c>
      <c r="AI336" s="8">
        <f>IF(მონაცემები!$I336&lt;&gt;"არ დაწყებულა",((AI$1&gt;მონაცემები!$I336)*OR(მონაცემები!$AF336&gt;AI$1,მონაცემები!$AF336="")*((AI$1-მონაცემები!$I336)/365)),0)</f>
        <v>0</v>
      </c>
      <c r="AJ336" s="8">
        <f>IF(მონაცემები!$I336&lt;&gt;"არ დაწყებულა",((AJ$1&gt;მონაცემები!$I336)*OR(მონაცემები!$AF336&gt;AJ$1,მონაცემები!$AF336="")*((AJ$1-მონაცემები!$I336)/365)),0)</f>
        <v>0</v>
      </c>
      <c r="AK336" s="8">
        <f>IF(მონაცემები!$I336&lt;&gt;"არ დაწყებულა",((AK$1&gt;მონაცემები!$I336)*OR(მონაცემები!$AF336&gt;AK$1,მონაცემები!$AF336="")*((AK$1-მონაცემები!$I336)/365)),0)</f>
        <v>0</v>
      </c>
      <c r="AL336" s="8">
        <f>IF(მონაცემები!$I336&lt;&gt;"არ დაწყებულა",((AL$1&gt;მონაცემები!$I336)*OR(მონაცემები!$AF336&gt;AL$1,მონაცემები!$AF336="")*((AL$1-მონაცემები!$I336)/365)),0)</f>
        <v>0</v>
      </c>
      <c r="AM336" s="8">
        <f>IF(მონაცემები!$I336&lt;&gt;"არ დაწყებულა",((AM$1&gt;მონაცემები!$I336)*OR(მონაცემები!$AF336&gt;AM$1,მონაცემები!$AF336="")*((AM$1-მონაცემები!$I336)/365)),0)</f>
        <v>0</v>
      </c>
      <c r="AN336" s="8">
        <f>IF(მონაცემები!$I336&lt;&gt;"არ დაწყებულა",((AN$1&gt;მონაცემები!$I336)*OR(მონაცემები!$AF336&gt;AN$1,მონაცემები!$AF336="")*((AN$1-მონაცემები!$I336)/365)),0)</f>
        <v>0</v>
      </c>
      <c r="AO336" s="8">
        <f>IF(მონაცემები!$I336&lt;&gt;"არ დაწყებულა",((AO$1&gt;მონაცემები!$I336)*OR(მონაცემები!$AF336&gt;AO$1,მონაცემები!$AF336="")*((AO$1-მონაცემები!$I336)/365)),0)</f>
        <v>0</v>
      </c>
      <c r="AP336" s="8">
        <f>IF(მონაცემები!$I336&lt;&gt;"არ დაწყებულა",((AP$1&gt;მონაცემები!$I336)*OR(მონაცემები!$AF336&gt;AP$1,მონაცემები!$AF336="")*((AP$1-მონაცემები!$I336)/365)),0)</f>
        <v>0</v>
      </c>
      <c r="AQ336" s="8">
        <f>IF(მონაცემები!$I336&lt;&gt;"არ დაწყებულა",((AQ$1&gt;მონაცემები!$I336)*OR(მონაცემები!$AF336&gt;AQ$1,მონაცემები!$AF336="")*((AQ$1-მონაცემები!$I336)/365)),0)</f>
        <v>0</v>
      </c>
      <c r="AR336" s="8">
        <f>IF(მონაცემები!$I336&lt;&gt;"არ დაწყებულა",((AR$1&gt;მონაცემები!$I336)*OR(მონაცემები!$AF336&gt;AR$1,მონაცემები!$AF336="")*((AR$1-მონაცემები!$I336)/365)),0)</f>
        <v>0</v>
      </c>
      <c r="AS336" s="8">
        <f>IF(მონაცემები!$I336&lt;&gt;"არ დაწყებულა",((AS$1&gt;მონაცემები!$I336)*OR(მონაცემები!$AF336&gt;AS$1,მონაცემები!$AF336="")*((AS$1-მონაცემები!$I336)/365)),0)</f>
        <v>0</v>
      </c>
      <c r="AT336" s="8">
        <f>IF(მონაცემები!$I336&lt;&gt;"არ დაწყებულა",((AT$1&gt;მონაცემები!$I336)*OR(მონაცემები!$AF336&gt;AT$1,მონაცემები!$AF336="")*((AT$1-მონაცემები!$I336)/365)),0)</f>
        <v>0</v>
      </c>
      <c r="AU336" s="8">
        <f>IF(მონაცემები!$I336&lt;&gt;"არ დაწყებულა",((AU$1&gt;მონაცემები!$I336)*OR(მონაცემები!$AF336&gt;AU$1,მონაცემები!$AF336="")*((AU$1-მონაცემები!$I336)/365)),0)</f>
        <v>0</v>
      </c>
      <c r="AV336" s="8">
        <f>IF(მონაცემები!$I336&lt;&gt;"არ დაწყებულა",((AV$1&gt;მონაცემები!$I336)*OR(მონაცემები!$AF336&gt;AV$1,მონაცემები!$AF336="")*((AV$1-მონაცემები!$I336)/365)),0)</f>
        <v>0</v>
      </c>
      <c r="AW336" s="8">
        <f>IF(მონაცემები!$I336&lt;&gt;"არ დაწყებულა",((AW$1&gt;მონაცემები!$I336)*OR(მონაცემები!$AF336&gt;AW$1,მონაცემები!$AF336="")*((AW$1-მონაცემები!$I336)/365)),0)</f>
        <v>0</v>
      </c>
      <c r="AX336" s="8">
        <f>IF(მონაცემები!$I336&lt;&gt;"არ დაწყებულა",((AX$1&gt;მონაცემები!$I336)*OR(მონაცემები!$AF336&gt;AX$1,მონაცემები!$AF336="")*((AX$1-მონაცემები!$I336)/365)),0)</f>
        <v>0</v>
      </c>
      <c r="AY336" s="8">
        <f>IF(მონაცემები!$I336&lt;&gt;"არ დაწყებულა",((AY$1&gt;მონაცემები!$I336)*OR(მონაცემები!$AF336&gt;AY$1,მონაცემები!$AF336="")*((AY$1-მონაცემები!$I336)/365)),0)</f>
        <v>0</v>
      </c>
      <c r="AZ336" s="8">
        <f>IF(მონაცემები!$I336&lt;&gt;"არ დაწყებულა",((AZ$1&gt;მონაცემები!$I336)*OR(მონაცემები!$AF336&gt;AZ$1,მონაცემები!$AF336="")*((AZ$1-მონაცემები!$I336)/365)),0)</f>
        <v>0</v>
      </c>
      <c r="BA336" s="8">
        <f>IF(მონაცემები!$I336&lt;&gt;"არ დაწყებულა",((BA$1&gt;მონაცემები!$I336)*OR(მონაცემები!$AF336&gt;BA$1,მონაცემები!$AF336="")*((BA$1-მონაცემები!$I336)/365)),0)</f>
        <v>0</v>
      </c>
      <c r="BB336" s="8">
        <f>IF(მონაცემები!$I336&lt;&gt;"არ დაწყებულა",((BB$1&gt;მონაცემები!$I336)*OR(მონაცემები!$AF336&gt;BB$1,მონაცემები!$AF336="")*((BB$1-მონაცემები!$I336)/365)),0)</f>
        <v>0</v>
      </c>
      <c r="BC336" s="8">
        <f>IF(მონაცემები!$I336&lt;&gt;"არ დაწყებულა",((BC$1&gt;მონაცემები!$I336)*OR(მონაცემები!$AF336&gt;BC$1,მონაცემები!$AF336="")*((BC$1-მონაცემები!$I336)/365)),0)</f>
        <v>0</v>
      </c>
      <c r="BD336" s="8">
        <f>IF(მონაცემები!$I336&lt;&gt;"არ დაწყებულა",((BD$1&gt;მონაცემები!$I336)*OR(მონაცემები!$AF336&gt;BD$1,მონაცემები!$AF336="")*((BD$1-მონაცემები!$I336)/365)),0)</f>
        <v>0</v>
      </c>
    </row>
    <row r="337" spans="2:56">
      <c r="B337" s="8">
        <f>IF(მონაცემები!$I337&lt;&gt;"არ დაწყებულა",((B$1&gt;მონაცემები!$I337)*OR(მონაცემები!$AF337&gt;B$1,მონაცემები!$AF337="")*((B$1-მონაცემები!$I337)/365)),0)</f>
        <v>0</v>
      </c>
      <c r="C337" s="8">
        <f>IF(მონაცემები!$I337&lt;&gt;"არ დაწყებულა",((C$1&gt;მონაცემები!$I337)*OR(მონაცემები!$AF337&gt;C$1,მონაცემები!$AF337="")*((C$1-მონაცემები!$I337)/365)),0)</f>
        <v>0</v>
      </c>
      <c r="D337" s="8">
        <f>IF(მონაცემები!$I337&lt;&gt;"არ დაწყებულა",((D$1&gt;მონაცემები!$I337)*OR(მონაცემები!$AF337&gt;D$1,მონაცემები!$AF337="")*((D$1-მონაცემები!$I337)/365)),0)</f>
        <v>0</v>
      </c>
      <c r="E337" s="8">
        <f>IF(მონაცემები!$I337&lt;&gt;"არ დაწყებულა",((E$1&gt;მონაცემები!$I337)*OR(მონაცემები!$AF337&gt;E$1,მონაცემები!$AF337="")*((E$1-მონაცემები!$I337)/365)),0)</f>
        <v>0</v>
      </c>
      <c r="F337" s="8">
        <f>IF(მონაცემები!$I337&lt;&gt;"არ დაწყებულა",((F$1&gt;მონაცემები!$I337)*OR(მონაცემები!$AF337&gt;F$1,მონაცემები!$AF337="")*((F$1-მონაცემები!$I337)/365)),0)</f>
        <v>0</v>
      </c>
      <c r="G337" s="8">
        <f>IF(მონაცემები!$I337&lt;&gt;"არ დაწყებულა",((G$1&gt;მონაცემები!$I337)*OR(მონაცემები!$AF337&gt;G$1,მონაცემები!$AF337="")*((G$1-მონაცემები!$I337)/365)),0)</f>
        <v>0</v>
      </c>
      <c r="H337" s="8">
        <f>IF(მონაცემები!$I337&lt;&gt;"არ დაწყებულა",((H$1&gt;მონაცემები!$I337)*OR(მონაცემები!$AF337&gt;H$1,მონაცემები!$AF337="")*((H$1-მონაცემები!$I337)/365)),0)</f>
        <v>0</v>
      </c>
      <c r="I337" s="8">
        <f>IF(მონაცემები!$I337&lt;&gt;"არ დაწყებულა",((I$1&gt;მონაცემები!$I337)*OR(მონაცემები!$AF337&gt;I$1,მონაცემები!$AF337="")*((I$1-მონაცემები!$I337)/365)),0)</f>
        <v>0</v>
      </c>
      <c r="J337" s="8">
        <f>IF(მონაცემები!$I337&lt;&gt;"არ დაწყებულა",((J$1&gt;მონაცემები!$I337)*OR(მონაცემები!$AF337&gt;J$1,მონაცემები!$AF337="")*((J$1-მონაცემები!$I337)/365)),0)</f>
        <v>0</v>
      </c>
      <c r="K337" s="8">
        <f>IF(მონაცემები!$I337&lt;&gt;"არ დაწყებულა",((K$1&gt;მონაცემები!$I337)*OR(მონაცემები!$AF337&gt;K$1,მონაცემები!$AF337="")*((K$1-მონაცემები!$I337)/365)),0)</f>
        <v>0</v>
      </c>
      <c r="L337" s="8">
        <f>IF(მონაცემები!$I337&lt;&gt;"არ დაწყებულა",((L$1&gt;მონაცემები!$I337)*OR(მონაცემები!$AF337&gt;L$1,მონაცემები!$AF337="")*((L$1-მონაცემები!$I337)/365)),0)</f>
        <v>0</v>
      </c>
      <c r="M337" s="8">
        <f>IF(მონაცემები!$I337&lt;&gt;"არ დაწყებულა",((M$1&gt;მონაცემები!$I337)*OR(მონაცემები!$AF337&gt;M$1,მონაცემები!$AF337="")*((M$1-მონაცემები!$I337)/365)),0)</f>
        <v>0</v>
      </c>
      <c r="N337" s="8">
        <f>IF(მონაცემები!$I337&lt;&gt;"არ დაწყებულა",((N$1&gt;მონაცემები!$I337)*OR(მონაცემები!$AF337&gt;N$1,მონაცემები!$AF337="")*((N$1-მონაცემები!$I337)/365)),0)</f>
        <v>0</v>
      </c>
      <c r="O337" s="8">
        <f>IF(მონაცემები!$I337&lt;&gt;"არ დაწყებულა",((O$1&gt;მონაცემები!$I337)*OR(მონაცემები!$AF337&gt;O$1,მონაცემები!$AF337="")*((O$1-მონაცემები!$I337)/365)),0)</f>
        <v>0</v>
      </c>
      <c r="P337" s="8">
        <f>IF(მონაცემები!$I337&lt;&gt;"არ დაწყებულა",((P$1&gt;მონაცემები!$I337)*OR(მონაცემები!$AF337&gt;P$1,მონაცემები!$AF337="")*((P$1-მონაცემები!$I337)/365)),0)</f>
        <v>0</v>
      </c>
      <c r="Q337" s="8">
        <f>IF(მონაცემები!$I337&lt;&gt;"არ დაწყებულა",((Q$1&gt;მონაცემები!$I337)*OR(მონაცემები!$AF337&gt;Q$1,მონაცემები!$AF337="")*((Q$1-მონაცემები!$I337)/365)),0)</f>
        <v>0</v>
      </c>
      <c r="R337" s="8">
        <f>IF(მონაცემები!$I337&lt;&gt;"არ დაწყებულა",((R$1&gt;მონაცემები!$I337)*OR(მონაცემები!$AF337&gt;R$1,მონაცემები!$AF337="")*((R$1-მონაცემები!$I337)/365)),0)</f>
        <v>0</v>
      </c>
      <c r="S337" s="8">
        <f>IF(მონაცემები!$I337&lt;&gt;"არ დაწყებულა",((S$1&gt;მონაცემები!$I337)*OR(მონაცემები!$AF337&gt;S$1,მონაცემები!$AF337="")*((S$1-მონაცემები!$I337)/365)),0)</f>
        <v>0</v>
      </c>
      <c r="T337" s="8">
        <f>IF(მონაცემები!$I337&lt;&gt;"არ დაწყებულა",((T$1&gt;მონაცემები!$I337)*OR(მონაცემები!$AF337&gt;T$1,მონაცემები!$AF337="")*((T$1-მონაცემები!$I337)/365)),0)</f>
        <v>0</v>
      </c>
      <c r="U337" s="8">
        <f>IF(მონაცემები!$I337&lt;&gt;"არ დაწყებულა",((U$1&gt;მონაცემები!$I337)*OR(მონაცემები!$AF337&gt;U$1,მონაცემები!$AF337="")*((U$1-მონაცემები!$I337)/365)),0)</f>
        <v>0</v>
      </c>
      <c r="V337" s="8">
        <f>IF(მონაცემები!$I337&lt;&gt;"არ დაწყებულა",((V$1&gt;მონაცემები!$I337)*OR(მონაცემები!$AF337&gt;V$1,მონაცემები!$AF337="")*((V$1-მონაცემები!$I337)/365)),0)</f>
        <v>0</v>
      </c>
      <c r="W337" s="8">
        <f>IF(მონაცემები!$I337&lt;&gt;"არ დაწყებულა",((W$1&gt;მონაცემები!$I337)*OR(მონაცემები!$AF337&gt;W$1,მონაცემები!$AF337="")*((W$1-მონაცემები!$I337)/365)),0)</f>
        <v>0</v>
      </c>
      <c r="X337" s="8">
        <f>IF(მონაცემები!$I337&lt;&gt;"არ დაწყებულა",((X$1&gt;მონაცემები!$I337)*OR(მონაცემები!$AF337&gt;X$1,მონაცემები!$AF337="")*((X$1-მონაცემები!$I337)/365)),0)</f>
        <v>0</v>
      </c>
      <c r="Y337" s="8">
        <f>IF(მონაცემები!$I337&lt;&gt;"არ დაწყებულა",((Y$1&gt;მონაცემები!$I337)*OR(მონაცემები!$AF337&gt;Y$1,მონაცემები!$AF337="")*((Y$1-მონაცემები!$I337)/365)),0)</f>
        <v>0</v>
      </c>
      <c r="Z337" s="8">
        <f>IF(მონაცემები!$I337&lt;&gt;"არ დაწყებულა",((Z$1&gt;მონაცემები!$I337)*OR(მონაცემები!$AF337&gt;Z$1,მონაცემები!$AF337="")*((Z$1-მონაცემები!$I337)/365)),0)</f>
        <v>0</v>
      </c>
      <c r="AA337" s="8">
        <f>IF(მონაცემები!$I337&lt;&gt;"არ დაწყებულა",((AA$1&gt;მონაცემები!$I337)*OR(მონაცემები!$AF337&gt;AA$1,მონაცემები!$AF337="")*((AA$1-მონაცემები!$I337)/365)),0)</f>
        <v>0</v>
      </c>
      <c r="AB337" s="8">
        <f>IF(მონაცემები!$I337&lt;&gt;"არ დაწყებულა",((AB$1&gt;მონაცემები!$I337)*OR(მონაცემები!$AF337&gt;AB$1,მონაცემები!$AF337="")*((AB$1-მონაცემები!$I337)/365)),0)</f>
        <v>0</v>
      </c>
      <c r="AC337" s="8">
        <f>IF(მონაცემები!$I337&lt;&gt;"არ დაწყებულა",((AC$1&gt;მონაცემები!$I337)*OR(მონაცემები!$AF337&gt;AC$1,მონაცემები!$AF337="")*((AC$1-მონაცემები!$I337)/365)),0)</f>
        <v>0</v>
      </c>
      <c r="AD337" s="8">
        <f>IF(მონაცემები!$I337&lt;&gt;"არ დაწყებულა",((AD$1&gt;მონაცემები!$I337)*OR(მონაცემები!$AF337&gt;AD$1,მონაცემები!$AF337="")*((AD$1-მონაცემები!$I337)/365)),0)</f>
        <v>0</v>
      </c>
      <c r="AE337" s="8">
        <f>IF(მონაცემები!$I337&lt;&gt;"არ დაწყებულა",((AE$1&gt;მონაცემები!$I337)*OR(მონაცემები!$AF337&gt;AE$1,მონაცემები!$AF337="")*((AE$1-მონაცემები!$I337)/365)),0)</f>
        <v>0</v>
      </c>
      <c r="AF337" s="8">
        <f>IF(მონაცემები!$I337&lt;&gt;"არ დაწყებულა",((AF$1&gt;მონაცემები!$I337)*OR(მონაცემები!$AF337&gt;AF$1,მონაცემები!$AF337="")*((AF$1-მონაცემები!$I337)/365)),0)</f>
        <v>0</v>
      </c>
      <c r="AG337" s="8">
        <f>IF(მონაცემები!$I337&lt;&gt;"არ დაწყებულა",((AG$1&gt;მონაცემები!$I337)*OR(მონაცემები!$AF337&gt;AG$1,მონაცემები!$AF337="")*((AG$1-მონაცემები!$I337)/365)),0)</f>
        <v>0</v>
      </c>
      <c r="AH337" s="8">
        <f>IF(მონაცემები!$I337&lt;&gt;"არ დაწყებულა",((AH$1&gt;მონაცემები!$I337)*OR(მონაცემები!$AF337&gt;AH$1,მონაცემები!$AF337="")*((AH$1-მონაცემები!$I337)/365)),0)</f>
        <v>0</v>
      </c>
      <c r="AI337" s="8">
        <f>IF(მონაცემები!$I337&lt;&gt;"არ დაწყებულა",((AI$1&gt;მონაცემები!$I337)*OR(მონაცემები!$AF337&gt;AI$1,მონაცემები!$AF337="")*((AI$1-მონაცემები!$I337)/365)),0)</f>
        <v>0</v>
      </c>
      <c r="AJ337" s="8">
        <f>IF(მონაცემები!$I337&lt;&gt;"არ დაწყებულა",((AJ$1&gt;მონაცემები!$I337)*OR(მონაცემები!$AF337&gt;AJ$1,მონაცემები!$AF337="")*((AJ$1-მონაცემები!$I337)/365)),0)</f>
        <v>0</v>
      </c>
      <c r="AK337" s="8">
        <f>IF(მონაცემები!$I337&lt;&gt;"არ დაწყებულა",((AK$1&gt;მონაცემები!$I337)*OR(მონაცემები!$AF337&gt;AK$1,მონაცემები!$AF337="")*((AK$1-მონაცემები!$I337)/365)),0)</f>
        <v>0</v>
      </c>
      <c r="AL337" s="8">
        <f>IF(მონაცემები!$I337&lt;&gt;"არ დაწყებულა",((AL$1&gt;მონაცემები!$I337)*OR(მონაცემები!$AF337&gt;AL$1,მონაცემები!$AF337="")*((AL$1-მონაცემები!$I337)/365)),0)</f>
        <v>0</v>
      </c>
      <c r="AM337" s="8">
        <f>IF(მონაცემები!$I337&lt;&gt;"არ დაწყებულა",((AM$1&gt;მონაცემები!$I337)*OR(მონაცემები!$AF337&gt;AM$1,მონაცემები!$AF337="")*((AM$1-მონაცემები!$I337)/365)),0)</f>
        <v>0</v>
      </c>
      <c r="AN337" s="8">
        <f>IF(მონაცემები!$I337&lt;&gt;"არ დაწყებულა",((AN$1&gt;მონაცემები!$I337)*OR(მონაცემები!$AF337&gt;AN$1,მონაცემები!$AF337="")*((AN$1-მონაცემები!$I337)/365)),0)</f>
        <v>0</v>
      </c>
      <c r="AO337" s="8">
        <f>IF(მონაცემები!$I337&lt;&gt;"არ დაწყებულა",((AO$1&gt;მონაცემები!$I337)*OR(მონაცემები!$AF337&gt;AO$1,მონაცემები!$AF337="")*((AO$1-მონაცემები!$I337)/365)),0)</f>
        <v>0</v>
      </c>
      <c r="AP337" s="8">
        <f>IF(მონაცემები!$I337&lt;&gt;"არ დაწყებულა",((AP$1&gt;მონაცემები!$I337)*OR(მონაცემები!$AF337&gt;AP$1,მონაცემები!$AF337="")*((AP$1-მონაცემები!$I337)/365)),0)</f>
        <v>0</v>
      </c>
      <c r="AQ337" s="8">
        <f>IF(მონაცემები!$I337&lt;&gt;"არ დაწყებულა",((AQ$1&gt;მონაცემები!$I337)*OR(მონაცემები!$AF337&gt;AQ$1,მონაცემები!$AF337="")*((AQ$1-მონაცემები!$I337)/365)),0)</f>
        <v>0</v>
      </c>
      <c r="AR337" s="8">
        <f>IF(მონაცემები!$I337&lt;&gt;"არ დაწყებულა",((AR$1&gt;მონაცემები!$I337)*OR(მონაცემები!$AF337&gt;AR$1,მონაცემები!$AF337="")*((AR$1-მონაცემები!$I337)/365)),0)</f>
        <v>0</v>
      </c>
      <c r="AS337" s="8">
        <f>IF(მონაცემები!$I337&lt;&gt;"არ დაწყებულა",((AS$1&gt;მონაცემები!$I337)*OR(მონაცემები!$AF337&gt;AS$1,მონაცემები!$AF337="")*((AS$1-მონაცემები!$I337)/365)),0)</f>
        <v>0</v>
      </c>
      <c r="AT337" s="8">
        <f>IF(მონაცემები!$I337&lt;&gt;"არ დაწყებულა",((AT$1&gt;მონაცემები!$I337)*OR(მონაცემები!$AF337&gt;AT$1,მონაცემები!$AF337="")*((AT$1-მონაცემები!$I337)/365)),0)</f>
        <v>0</v>
      </c>
      <c r="AU337" s="8">
        <f>IF(მონაცემები!$I337&lt;&gt;"არ დაწყებულა",((AU$1&gt;მონაცემები!$I337)*OR(მონაცემები!$AF337&gt;AU$1,მონაცემები!$AF337="")*((AU$1-მონაცემები!$I337)/365)),0)</f>
        <v>0</v>
      </c>
      <c r="AV337" s="8">
        <f>IF(მონაცემები!$I337&lt;&gt;"არ დაწყებულა",((AV$1&gt;მონაცემები!$I337)*OR(მონაცემები!$AF337&gt;AV$1,მონაცემები!$AF337="")*((AV$1-მონაცემები!$I337)/365)),0)</f>
        <v>0</v>
      </c>
      <c r="AW337" s="8">
        <f>IF(მონაცემები!$I337&lt;&gt;"არ დაწყებულა",((AW$1&gt;მონაცემები!$I337)*OR(მონაცემები!$AF337&gt;AW$1,მონაცემები!$AF337="")*((AW$1-მონაცემები!$I337)/365)),0)</f>
        <v>0</v>
      </c>
      <c r="AX337" s="8">
        <f>IF(მონაცემები!$I337&lt;&gt;"არ დაწყებულა",((AX$1&gt;მონაცემები!$I337)*OR(მონაცემები!$AF337&gt;AX$1,მონაცემები!$AF337="")*((AX$1-მონაცემები!$I337)/365)),0)</f>
        <v>0</v>
      </c>
      <c r="AY337" s="8">
        <f>IF(მონაცემები!$I337&lt;&gt;"არ დაწყებულა",((AY$1&gt;მონაცემები!$I337)*OR(მონაცემები!$AF337&gt;AY$1,მონაცემები!$AF337="")*((AY$1-მონაცემები!$I337)/365)),0)</f>
        <v>0</v>
      </c>
      <c r="AZ337" s="8">
        <f>IF(მონაცემები!$I337&lt;&gt;"არ დაწყებულა",((AZ$1&gt;მონაცემები!$I337)*OR(მონაცემები!$AF337&gt;AZ$1,მონაცემები!$AF337="")*((AZ$1-მონაცემები!$I337)/365)),0)</f>
        <v>0</v>
      </c>
      <c r="BA337" s="8">
        <f>IF(მონაცემები!$I337&lt;&gt;"არ დაწყებულა",((BA$1&gt;მონაცემები!$I337)*OR(მონაცემები!$AF337&gt;BA$1,მონაცემები!$AF337="")*((BA$1-მონაცემები!$I337)/365)),0)</f>
        <v>0</v>
      </c>
      <c r="BB337" s="8">
        <f>IF(მონაცემები!$I337&lt;&gt;"არ დაწყებულა",((BB$1&gt;მონაცემები!$I337)*OR(მონაცემები!$AF337&gt;BB$1,მონაცემები!$AF337="")*((BB$1-მონაცემები!$I337)/365)),0)</f>
        <v>0</v>
      </c>
      <c r="BC337" s="8">
        <f>IF(მონაცემები!$I337&lt;&gt;"არ დაწყებულა",((BC$1&gt;მონაცემები!$I337)*OR(მონაცემები!$AF337&gt;BC$1,მონაცემები!$AF337="")*((BC$1-მონაცემები!$I337)/365)),0)</f>
        <v>0</v>
      </c>
      <c r="BD337" s="8">
        <f>IF(მონაცემები!$I337&lt;&gt;"არ დაწყებულა",((BD$1&gt;მონაცემები!$I337)*OR(მონაცემები!$AF337&gt;BD$1,მონაცემები!$AF337="")*((BD$1-მონაცემები!$I337)/365)),0)</f>
        <v>0</v>
      </c>
    </row>
    <row r="338" spans="2:56">
      <c r="B338" s="8">
        <f>IF(მონაცემები!$I338&lt;&gt;"არ დაწყებულა",((B$1&gt;მონაცემები!$I338)*OR(მონაცემები!$AF338&gt;B$1,მონაცემები!$AF338="")*((B$1-მონაცემები!$I338)/365)),0)</f>
        <v>0</v>
      </c>
      <c r="C338" s="8">
        <f>IF(მონაცემები!$I338&lt;&gt;"არ დაწყებულა",((C$1&gt;მონაცემები!$I338)*OR(მონაცემები!$AF338&gt;C$1,მონაცემები!$AF338="")*((C$1-მონაცემები!$I338)/365)),0)</f>
        <v>0</v>
      </c>
      <c r="D338" s="8">
        <f>IF(მონაცემები!$I338&lt;&gt;"არ დაწყებულა",((D$1&gt;მონაცემები!$I338)*OR(მონაცემები!$AF338&gt;D$1,მონაცემები!$AF338="")*((D$1-მონაცემები!$I338)/365)),0)</f>
        <v>0</v>
      </c>
      <c r="E338" s="8">
        <f>IF(მონაცემები!$I338&lt;&gt;"არ დაწყებულა",((E$1&gt;მონაცემები!$I338)*OR(მონაცემები!$AF338&gt;E$1,მონაცემები!$AF338="")*((E$1-მონაცემები!$I338)/365)),0)</f>
        <v>0</v>
      </c>
      <c r="F338" s="8">
        <f>IF(მონაცემები!$I338&lt;&gt;"არ დაწყებულა",((F$1&gt;მონაცემები!$I338)*OR(მონაცემები!$AF338&gt;F$1,მონაცემები!$AF338="")*((F$1-მონაცემები!$I338)/365)),0)</f>
        <v>0</v>
      </c>
      <c r="G338" s="8">
        <f>IF(მონაცემები!$I338&lt;&gt;"არ დაწყებულა",((G$1&gt;მონაცემები!$I338)*OR(მონაცემები!$AF338&gt;G$1,მონაცემები!$AF338="")*((G$1-მონაცემები!$I338)/365)),0)</f>
        <v>0</v>
      </c>
      <c r="H338" s="8">
        <f>IF(მონაცემები!$I338&lt;&gt;"არ დაწყებულა",((H$1&gt;მონაცემები!$I338)*OR(მონაცემები!$AF338&gt;H$1,მონაცემები!$AF338="")*((H$1-მონაცემები!$I338)/365)),0)</f>
        <v>0</v>
      </c>
      <c r="I338" s="8">
        <f>IF(მონაცემები!$I338&lt;&gt;"არ დაწყებულა",((I$1&gt;მონაცემები!$I338)*OR(მონაცემები!$AF338&gt;I$1,მონაცემები!$AF338="")*((I$1-მონაცემები!$I338)/365)),0)</f>
        <v>0</v>
      </c>
      <c r="J338" s="8">
        <f>IF(მონაცემები!$I338&lt;&gt;"არ დაწყებულა",((J$1&gt;მონაცემები!$I338)*OR(მონაცემები!$AF338&gt;J$1,მონაცემები!$AF338="")*((J$1-მონაცემები!$I338)/365)),0)</f>
        <v>0</v>
      </c>
      <c r="K338" s="8">
        <f>IF(მონაცემები!$I338&lt;&gt;"არ დაწყებულა",((K$1&gt;მონაცემები!$I338)*OR(მონაცემები!$AF338&gt;K$1,მონაცემები!$AF338="")*((K$1-მონაცემები!$I338)/365)),0)</f>
        <v>0</v>
      </c>
      <c r="L338" s="8">
        <f>IF(მონაცემები!$I338&lt;&gt;"არ დაწყებულა",((L$1&gt;მონაცემები!$I338)*OR(მონაცემები!$AF338&gt;L$1,მონაცემები!$AF338="")*((L$1-მონაცემები!$I338)/365)),0)</f>
        <v>0</v>
      </c>
      <c r="M338" s="8">
        <f>IF(მონაცემები!$I338&lt;&gt;"არ დაწყებულა",((M$1&gt;მონაცემები!$I338)*OR(მონაცემები!$AF338&gt;M$1,მონაცემები!$AF338="")*((M$1-მონაცემები!$I338)/365)),0)</f>
        <v>0</v>
      </c>
      <c r="N338" s="8">
        <f>IF(მონაცემები!$I338&lt;&gt;"არ დაწყებულა",((N$1&gt;მონაცემები!$I338)*OR(მონაცემები!$AF338&gt;N$1,მონაცემები!$AF338="")*((N$1-მონაცემები!$I338)/365)),0)</f>
        <v>0</v>
      </c>
      <c r="O338" s="8">
        <f>IF(მონაცემები!$I338&lt;&gt;"არ დაწყებულა",((O$1&gt;მონაცემები!$I338)*OR(მონაცემები!$AF338&gt;O$1,მონაცემები!$AF338="")*((O$1-მონაცემები!$I338)/365)),0)</f>
        <v>0</v>
      </c>
      <c r="P338" s="8">
        <f>IF(მონაცემები!$I338&lt;&gt;"არ დაწყებულა",((P$1&gt;მონაცემები!$I338)*OR(მონაცემები!$AF338&gt;P$1,მონაცემები!$AF338="")*((P$1-მონაცემები!$I338)/365)),0)</f>
        <v>0</v>
      </c>
      <c r="Q338" s="8">
        <f>IF(მონაცემები!$I338&lt;&gt;"არ დაწყებულა",((Q$1&gt;მონაცემები!$I338)*OR(მონაცემები!$AF338&gt;Q$1,მონაცემები!$AF338="")*((Q$1-მონაცემები!$I338)/365)),0)</f>
        <v>0</v>
      </c>
      <c r="R338" s="8">
        <f>IF(მონაცემები!$I338&lt;&gt;"არ დაწყებულა",((R$1&gt;მონაცემები!$I338)*OR(მონაცემები!$AF338&gt;R$1,მონაცემები!$AF338="")*((R$1-მონაცემები!$I338)/365)),0)</f>
        <v>0</v>
      </c>
      <c r="S338" s="8">
        <f>IF(მონაცემები!$I338&lt;&gt;"არ დაწყებულა",((S$1&gt;მონაცემები!$I338)*OR(მონაცემები!$AF338&gt;S$1,მონაცემები!$AF338="")*((S$1-მონაცემები!$I338)/365)),0)</f>
        <v>0</v>
      </c>
      <c r="T338" s="8">
        <f>IF(მონაცემები!$I338&lt;&gt;"არ დაწყებულა",((T$1&gt;მონაცემები!$I338)*OR(მონაცემები!$AF338&gt;T$1,მონაცემები!$AF338="")*((T$1-მონაცემები!$I338)/365)),0)</f>
        <v>0</v>
      </c>
      <c r="U338" s="8">
        <f>IF(მონაცემები!$I338&lt;&gt;"არ დაწყებულა",((U$1&gt;მონაცემები!$I338)*OR(მონაცემები!$AF338&gt;U$1,მონაცემები!$AF338="")*((U$1-მონაცემები!$I338)/365)),0)</f>
        <v>0</v>
      </c>
      <c r="V338" s="8">
        <f>IF(მონაცემები!$I338&lt;&gt;"არ დაწყებულა",((V$1&gt;მონაცემები!$I338)*OR(მონაცემები!$AF338&gt;V$1,მონაცემები!$AF338="")*((V$1-მონაცემები!$I338)/365)),0)</f>
        <v>0</v>
      </c>
      <c r="W338" s="8">
        <f>IF(მონაცემები!$I338&lt;&gt;"არ დაწყებულა",((W$1&gt;მონაცემები!$I338)*OR(მონაცემები!$AF338&gt;W$1,მონაცემები!$AF338="")*((W$1-მონაცემები!$I338)/365)),0)</f>
        <v>0</v>
      </c>
      <c r="X338" s="8">
        <f>IF(მონაცემები!$I338&lt;&gt;"არ დაწყებულა",((X$1&gt;მონაცემები!$I338)*OR(მონაცემები!$AF338&gt;X$1,მონაცემები!$AF338="")*((X$1-მონაცემები!$I338)/365)),0)</f>
        <v>0</v>
      </c>
      <c r="Y338" s="8">
        <f>IF(მონაცემები!$I338&lt;&gt;"არ დაწყებულა",((Y$1&gt;მონაცემები!$I338)*OR(მონაცემები!$AF338&gt;Y$1,მონაცემები!$AF338="")*((Y$1-მონაცემები!$I338)/365)),0)</f>
        <v>0</v>
      </c>
      <c r="Z338" s="8">
        <f>IF(მონაცემები!$I338&lt;&gt;"არ დაწყებულა",((Z$1&gt;მონაცემები!$I338)*OR(მონაცემები!$AF338&gt;Z$1,მონაცემები!$AF338="")*((Z$1-მონაცემები!$I338)/365)),0)</f>
        <v>0</v>
      </c>
      <c r="AA338" s="8">
        <f>IF(მონაცემები!$I338&lt;&gt;"არ დაწყებულა",((AA$1&gt;მონაცემები!$I338)*OR(მონაცემები!$AF338&gt;AA$1,მონაცემები!$AF338="")*((AA$1-მონაცემები!$I338)/365)),0)</f>
        <v>0</v>
      </c>
      <c r="AB338" s="8">
        <f>IF(მონაცემები!$I338&lt;&gt;"არ დაწყებულა",((AB$1&gt;მონაცემები!$I338)*OR(მონაცემები!$AF338&gt;AB$1,მონაცემები!$AF338="")*((AB$1-მონაცემები!$I338)/365)),0)</f>
        <v>0</v>
      </c>
      <c r="AC338" s="8">
        <f>IF(მონაცემები!$I338&lt;&gt;"არ დაწყებულა",((AC$1&gt;მონაცემები!$I338)*OR(მონაცემები!$AF338&gt;AC$1,მონაცემები!$AF338="")*((AC$1-მონაცემები!$I338)/365)),0)</f>
        <v>0</v>
      </c>
      <c r="AD338" s="8">
        <f>IF(მონაცემები!$I338&lt;&gt;"არ დაწყებულა",((AD$1&gt;მონაცემები!$I338)*OR(მონაცემები!$AF338&gt;AD$1,მონაცემები!$AF338="")*((AD$1-მონაცემები!$I338)/365)),0)</f>
        <v>0</v>
      </c>
      <c r="AE338" s="8">
        <f>IF(მონაცემები!$I338&lt;&gt;"არ დაწყებულა",((AE$1&gt;მონაცემები!$I338)*OR(მონაცემები!$AF338&gt;AE$1,მონაცემები!$AF338="")*((AE$1-მონაცემები!$I338)/365)),0)</f>
        <v>0</v>
      </c>
      <c r="AF338" s="8">
        <f>IF(მონაცემები!$I338&lt;&gt;"არ დაწყებულა",((AF$1&gt;მონაცემები!$I338)*OR(მონაცემები!$AF338&gt;AF$1,მონაცემები!$AF338="")*((AF$1-მონაცემები!$I338)/365)),0)</f>
        <v>0</v>
      </c>
      <c r="AG338" s="8">
        <f>IF(მონაცემები!$I338&lt;&gt;"არ დაწყებულა",((AG$1&gt;მონაცემები!$I338)*OR(მონაცემები!$AF338&gt;AG$1,მონაცემები!$AF338="")*((AG$1-მონაცემები!$I338)/365)),0)</f>
        <v>0</v>
      </c>
      <c r="AH338" s="8">
        <f>IF(მონაცემები!$I338&lt;&gt;"არ დაწყებულა",((AH$1&gt;მონაცემები!$I338)*OR(მონაცემები!$AF338&gt;AH$1,მონაცემები!$AF338="")*((AH$1-მონაცემები!$I338)/365)),0)</f>
        <v>0</v>
      </c>
      <c r="AI338" s="8">
        <f>IF(მონაცემები!$I338&lt;&gt;"არ დაწყებულა",((AI$1&gt;მონაცემები!$I338)*OR(მონაცემები!$AF338&gt;AI$1,მონაცემები!$AF338="")*((AI$1-მონაცემები!$I338)/365)),0)</f>
        <v>0</v>
      </c>
      <c r="AJ338" s="8">
        <f>IF(მონაცემები!$I338&lt;&gt;"არ დაწყებულა",((AJ$1&gt;მონაცემები!$I338)*OR(მონაცემები!$AF338&gt;AJ$1,მონაცემები!$AF338="")*((AJ$1-მონაცემები!$I338)/365)),0)</f>
        <v>0</v>
      </c>
      <c r="AK338" s="8">
        <f>IF(მონაცემები!$I338&lt;&gt;"არ დაწყებულა",((AK$1&gt;მონაცემები!$I338)*OR(მონაცემები!$AF338&gt;AK$1,მონაცემები!$AF338="")*((AK$1-მონაცემები!$I338)/365)),0)</f>
        <v>0</v>
      </c>
      <c r="AL338" s="8">
        <f>IF(მონაცემები!$I338&lt;&gt;"არ დაწყებულა",((AL$1&gt;მონაცემები!$I338)*OR(მონაცემები!$AF338&gt;AL$1,მონაცემები!$AF338="")*((AL$1-მონაცემები!$I338)/365)),0)</f>
        <v>0</v>
      </c>
      <c r="AM338" s="8">
        <f>IF(მონაცემები!$I338&lt;&gt;"არ დაწყებულა",((AM$1&gt;მონაცემები!$I338)*OR(მონაცემები!$AF338&gt;AM$1,მონაცემები!$AF338="")*((AM$1-მონაცემები!$I338)/365)),0)</f>
        <v>0</v>
      </c>
      <c r="AN338" s="8">
        <f>IF(მონაცემები!$I338&lt;&gt;"არ დაწყებულა",((AN$1&gt;მონაცემები!$I338)*OR(მონაცემები!$AF338&gt;AN$1,მონაცემები!$AF338="")*((AN$1-მონაცემები!$I338)/365)),0)</f>
        <v>0</v>
      </c>
      <c r="AO338" s="8">
        <f>IF(მონაცემები!$I338&lt;&gt;"არ დაწყებულა",((AO$1&gt;მონაცემები!$I338)*OR(მონაცემები!$AF338&gt;AO$1,მონაცემები!$AF338="")*((AO$1-მონაცემები!$I338)/365)),0)</f>
        <v>0</v>
      </c>
      <c r="AP338" s="8">
        <f>IF(მონაცემები!$I338&lt;&gt;"არ დაწყებულა",((AP$1&gt;მონაცემები!$I338)*OR(მონაცემები!$AF338&gt;AP$1,მონაცემები!$AF338="")*((AP$1-მონაცემები!$I338)/365)),0)</f>
        <v>0</v>
      </c>
      <c r="AQ338" s="8">
        <f>IF(მონაცემები!$I338&lt;&gt;"არ დაწყებულა",((AQ$1&gt;მონაცემები!$I338)*OR(მონაცემები!$AF338&gt;AQ$1,მონაცემები!$AF338="")*((AQ$1-მონაცემები!$I338)/365)),0)</f>
        <v>0</v>
      </c>
      <c r="AR338" s="8">
        <f>IF(მონაცემები!$I338&lt;&gt;"არ დაწყებულა",((AR$1&gt;მონაცემები!$I338)*OR(მონაცემები!$AF338&gt;AR$1,მონაცემები!$AF338="")*((AR$1-მონაცემები!$I338)/365)),0)</f>
        <v>0</v>
      </c>
      <c r="AS338" s="8">
        <f>IF(მონაცემები!$I338&lt;&gt;"არ დაწყებულა",((AS$1&gt;მონაცემები!$I338)*OR(მონაცემები!$AF338&gt;AS$1,მონაცემები!$AF338="")*((AS$1-მონაცემები!$I338)/365)),0)</f>
        <v>0</v>
      </c>
      <c r="AT338" s="8">
        <f>IF(მონაცემები!$I338&lt;&gt;"არ დაწყებულა",((AT$1&gt;მონაცემები!$I338)*OR(მონაცემები!$AF338&gt;AT$1,მონაცემები!$AF338="")*((AT$1-მონაცემები!$I338)/365)),0)</f>
        <v>0</v>
      </c>
      <c r="AU338" s="8">
        <f>IF(მონაცემები!$I338&lt;&gt;"არ დაწყებულა",((AU$1&gt;მონაცემები!$I338)*OR(მონაცემები!$AF338&gt;AU$1,მონაცემები!$AF338="")*((AU$1-მონაცემები!$I338)/365)),0)</f>
        <v>0</v>
      </c>
      <c r="AV338" s="8">
        <f>IF(მონაცემები!$I338&lt;&gt;"არ დაწყებულა",((AV$1&gt;მონაცემები!$I338)*OR(მონაცემები!$AF338&gt;AV$1,მონაცემები!$AF338="")*((AV$1-მონაცემები!$I338)/365)),0)</f>
        <v>0</v>
      </c>
      <c r="AW338" s="8">
        <f>IF(მონაცემები!$I338&lt;&gt;"არ დაწყებულა",((AW$1&gt;მონაცემები!$I338)*OR(მონაცემები!$AF338&gt;AW$1,მონაცემები!$AF338="")*((AW$1-მონაცემები!$I338)/365)),0)</f>
        <v>0</v>
      </c>
      <c r="AX338" s="8">
        <f>IF(მონაცემები!$I338&lt;&gt;"არ დაწყებულა",((AX$1&gt;მონაცემები!$I338)*OR(მონაცემები!$AF338&gt;AX$1,მონაცემები!$AF338="")*((AX$1-მონაცემები!$I338)/365)),0)</f>
        <v>0</v>
      </c>
      <c r="AY338" s="8">
        <f>IF(მონაცემები!$I338&lt;&gt;"არ დაწყებულა",((AY$1&gt;მონაცემები!$I338)*OR(მონაცემები!$AF338&gt;AY$1,მონაცემები!$AF338="")*((AY$1-მონაცემები!$I338)/365)),0)</f>
        <v>0</v>
      </c>
      <c r="AZ338" s="8">
        <f>IF(მონაცემები!$I338&lt;&gt;"არ დაწყებულა",((AZ$1&gt;მონაცემები!$I338)*OR(მონაცემები!$AF338&gt;AZ$1,მონაცემები!$AF338="")*((AZ$1-მონაცემები!$I338)/365)),0)</f>
        <v>0</v>
      </c>
      <c r="BA338" s="8">
        <f>IF(მონაცემები!$I338&lt;&gt;"არ დაწყებულა",((BA$1&gt;მონაცემები!$I338)*OR(მონაცემები!$AF338&gt;BA$1,მონაცემები!$AF338="")*((BA$1-მონაცემები!$I338)/365)),0)</f>
        <v>0</v>
      </c>
      <c r="BB338" s="8">
        <f>IF(მონაცემები!$I338&lt;&gt;"არ დაწყებულა",((BB$1&gt;მონაცემები!$I338)*OR(მონაცემები!$AF338&gt;BB$1,მონაცემები!$AF338="")*((BB$1-მონაცემები!$I338)/365)),0)</f>
        <v>0</v>
      </c>
      <c r="BC338" s="8">
        <f>IF(მონაცემები!$I338&lt;&gt;"არ დაწყებულა",((BC$1&gt;მონაცემები!$I338)*OR(მონაცემები!$AF338&gt;BC$1,მონაცემები!$AF338="")*((BC$1-მონაცემები!$I338)/365)),0)</f>
        <v>0</v>
      </c>
      <c r="BD338" s="8">
        <f>IF(მონაცემები!$I338&lt;&gt;"არ დაწყებულა",((BD$1&gt;მონაცემები!$I338)*OR(მონაცემები!$AF338&gt;BD$1,მონაცემები!$AF338="")*((BD$1-მონაცემები!$I338)/365)),0)</f>
        <v>0</v>
      </c>
    </row>
    <row r="339" spans="2:56">
      <c r="B339" s="8">
        <f>IF(მონაცემები!$I339&lt;&gt;"არ დაწყებულა",((B$1&gt;მონაცემები!$I339)*OR(მონაცემები!$AF339&gt;B$1,მონაცემები!$AF339="")*((B$1-მონაცემები!$I339)/365)),0)</f>
        <v>0</v>
      </c>
      <c r="C339" s="8">
        <f>IF(მონაცემები!$I339&lt;&gt;"არ დაწყებულა",((C$1&gt;მონაცემები!$I339)*OR(მონაცემები!$AF339&gt;C$1,მონაცემები!$AF339="")*((C$1-მონაცემები!$I339)/365)),0)</f>
        <v>0</v>
      </c>
      <c r="D339" s="8">
        <f>IF(მონაცემები!$I339&lt;&gt;"არ დაწყებულა",((D$1&gt;მონაცემები!$I339)*OR(მონაცემები!$AF339&gt;D$1,მონაცემები!$AF339="")*((D$1-მონაცემები!$I339)/365)),0)</f>
        <v>0</v>
      </c>
      <c r="E339" s="8">
        <f>IF(მონაცემები!$I339&lt;&gt;"არ დაწყებულა",((E$1&gt;მონაცემები!$I339)*OR(მონაცემები!$AF339&gt;E$1,მონაცემები!$AF339="")*((E$1-მონაცემები!$I339)/365)),0)</f>
        <v>0</v>
      </c>
      <c r="F339" s="8">
        <f>IF(მონაცემები!$I339&lt;&gt;"არ დაწყებულა",((F$1&gt;მონაცემები!$I339)*OR(მონაცემები!$AF339&gt;F$1,მონაცემები!$AF339="")*((F$1-მონაცემები!$I339)/365)),0)</f>
        <v>0</v>
      </c>
      <c r="G339" s="8">
        <f>IF(მონაცემები!$I339&lt;&gt;"არ დაწყებულა",((G$1&gt;მონაცემები!$I339)*OR(მონაცემები!$AF339&gt;G$1,მონაცემები!$AF339="")*((G$1-მონაცემები!$I339)/365)),0)</f>
        <v>0</v>
      </c>
      <c r="H339" s="8">
        <f>IF(მონაცემები!$I339&lt;&gt;"არ დაწყებულა",((H$1&gt;მონაცემები!$I339)*OR(მონაცემები!$AF339&gt;H$1,მონაცემები!$AF339="")*((H$1-მონაცემები!$I339)/365)),0)</f>
        <v>0</v>
      </c>
      <c r="I339" s="8">
        <f>IF(მონაცემები!$I339&lt;&gt;"არ დაწყებულა",((I$1&gt;მონაცემები!$I339)*OR(მონაცემები!$AF339&gt;I$1,მონაცემები!$AF339="")*((I$1-მონაცემები!$I339)/365)),0)</f>
        <v>0</v>
      </c>
      <c r="J339" s="8">
        <f>IF(მონაცემები!$I339&lt;&gt;"არ დაწყებულა",((J$1&gt;მონაცემები!$I339)*OR(მონაცემები!$AF339&gt;J$1,მონაცემები!$AF339="")*((J$1-მონაცემები!$I339)/365)),0)</f>
        <v>0</v>
      </c>
      <c r="K339" s="8">
        <f>IF(მონაცემები!$I339&lt;&gt;"არ დაწყებულა",((K$1&gt;მონაცემები!$I339)*OR(მონაცემები!$AF339&gt;K$1,მონაცემები!$AF339="")*((K$1-მონაცემები!$I339)/365)),0)</f>
        <v>0</v>
      </c>
      <c r="L339" s="8">
        <f>IF(მონაცემები!$I339&lt;&gt;"არ დაწყებულა",((L$1&gt;მონაცემები!$I339)*OR(მონაცემები!$AF339&gt;L$1,მონაცემები!$AF339="")*((L$1-მონაცემები!$I339)/365)),0)</f>
        <v>0</v>
      </c>
      <c r="M339" s="8">
        <f>IF(მონაცემები!$I339&lt;&gt;"არ დაწყებულა",((M$1&gt;მონაცემები!$I339)*OR(მონაცემები!$AF339&gt;M$1,მონაცემები!$AF339="")*((M$1-მონაცემები!$I339)/365)),0)</f>
        <v>0</v>
      </c>
      <c r="N339" s="8">
        <f>IF(მონაცემები!$I339&lt;&gt;"არ დაწყებულა",((N$1&gt;მონაცემები!$I339)*OR(მონაცემები!$AF339&gt;N$1,მონაცემები!$AF339="")*((N$1-მონაცემები!$I339)/365)),0)</f>
        <v>0</v>
      </c>
      <c r="O339" s="8">
        <f>IF(მონაცემები!$I339&lt;&gt;"არ დაწყებულა",((O$1&gt;მონაცემები!$I339)*OR(მონაცემები!$AF339&gt;O$1,მონაცემები!$AF339="")*((O$1-მონაცემები!$I339)/365)),0)</f>
        <v>0</v>
      </c>
      <c r="P339" s="8">
        <f>IF(მონაცემები!$I339&lt;&gt;"არ დაწყებულა",((P$1&gt;მონაცემები!$I339)*OR(მონაცემები!$AF339&gt;P$1,მონაცემები!$AF339="")*((P$1-მონაცემები!$I339)/365)),0)</f>
        <v>0</v>
      </c>
      <c r="Q339" s="8">
        <f>IF(მონაცემები!$I339&lt;&gt;"არ დაწყებულა",((Q$1&gt;მონაცემები!$I339)*OR(მონაცემები!$AF339&gt;Q$1,მონაცემები!$AF339="")*((Q$1-მონაცემები!$I339)/365)),0)</f>
        <v>0</v>
      </c>
      <c r="R339" s="8">
        <f>IF(მონაცემები!$I339&lt;&gt;"არ დაწყებულა",((R$1&gt;მონაცემები!$I339)*OR(მონაცემები!$AF339&gt;R$1,მონაცემები!$AF339="")*((R$1-მონაცემები!$I339)/365)),0)</f>
        <v>0</v>
      </c>
      <c r="S339" s="8">
        <f>IF(მონაცემები!$I339&lt;&gt;"არ დაწყებულა",((S$1&gt;მონაცემები!$I339)*OR(მონაცემები!$AF339&gt;S$1,მონაცემები!$AF339="")*((S$1-მონაცემები!$I339)/365)),0)</f>
        <v>0</v>
      </c>
      <c r="T339" s="8">
        <f>IF(მონაცემები!$I339&lt;&gt;"არ დაწყებულა",((T$1&gt;მონაცემები!$I339)*OR(მონაცემები!$AF339&gt;T$1,მონაცემები!$AF339="")*((T$1-მონაცემები!$I339)/365)),0)</f>
        <v>0</v>
      </c>
      <c r="U339" s="8">
        <f>IF(მონაცემები!$I339&lt;&gt;"არ დაწყებულა",((U$1&gt;მონაცემები!$I339)*OR(მონაცემები!$AF339&gt;U$1,მონაცემები!$AF339="")*((U$1-მონაცემები!$I339)/365)),0)</f>
        <v>0</v>
      </c>
      <c r="V339" s="8">
        <f>IF(მონაცემები!$I339&lt;&gt;"არ დაწყებულა",((V$1&gt;მონაცემები!$I339)*OR(მონაცემები!$AF339&gt;V$1,მონაცემები!$AF339="")*((V$1-მონაცემები!$I339)/365)),0)</f>
        <v>0</v>
      </c>
      <c r="W339" s="8">
        <f>IF(მონაცემები!$I339&lt;&gt;"არ დაწყებულა",((W$1&gt;მონაცემები!$I339)*OR(მონაცემები!$AF339&gt;W$1,მონაცემები!$AF339="")*((W$1-მონაცემები!$I339)/365)),0)</f>
        <v>0</v>
      </c>
      <c r="X339" s="8">
        <f>IF(მონაცემები!$I339&lt;&gt;"არ დაწყებულა",((X$1&gt;მონაცემები!$I339)*OR(მონაცემები!$AF339&gt;X$1,მონაცემები!$AF339="")*((X$1-მონაცემები!$I339)/365)),0)</f>
        <v>0</v>
      </c>
      <c r="Y339" s="8">
        <f>IF(მონაცემები!$I339&lt;&gt;"არ დაწყებულა",((Y$1&gt;მონაცემები!$I339)*OR(მონაცემები!$AF339&gt;Y$1,მონაცემები!$AF339="")*((Y$1-მონაცემები!$I339)/365)),0)</f>
        <v>0</v>
      </c>
      <c r="Z339" s="8">
        <f>IF(მონაცემები!$I339&lt;&gt;"არ დაწყებულა",((Z$1&gt;მონაცემები!$I339)*OR(მონაცემები!$AF339&gt;Z$1,მონაცემები!$AF339="")*((Z$1-მონაცემები!$I339)/365)),0)</f>
        <v>0</v>
      </c>
      <c r="AA339" s="8">
        <f>IF(მონაცემები!$I339&lt;&gt;"არ დაწყებულა",((AA$1&gt;მონაცემები!$I339)*OR(მონაცემები!$AF339&gt;AA$1,მონაცემები!$AF339="")*((AA$1-მონაცემები!$I339)/365)),0)</f>
        <v>0</v>
      </c>
      <c r="AB339" s="8">
        <f>IF(მონაცემები!$I339&lt;&gt;"არ დაწყებულა",((AB$1&gt;მონაცემები!$I339)*OR(მონაცემები!$AF339&gt;AB$1,მონაცემები!$AF339="")*((AB$1-მონაცემები!$I339)/365)),0)</f>
        <v>0</v>
      </c>
      <c r="AC339" s="8">
        <f>IF(მონაცემები!$I339&lt;&gt;"არ დაწყებულა",((AC$1&gt;მონაცემები!$I339)*OR(მონაცემები!$AF339&gt;AC$1,მონაცემები!$AF339="")*((AC$1-მონაცემები!$I339)/365)),0)</f>
        <v>0</v>
      </c>
      <c r="AD339" s="8">
        <f>IF(მონაცემები!$I339&lt;&gt;"არ დაწყებულა",((AD$1&gt;მონაცემები!$I339)*OR(მონაცემები!$AF339&gt;AD$1,მონაცემები!$AF339="")*((AD$1-მონაცემები!$I339)/365)),0)</f>
        <v>0</v>
      </c>
      <c r="AE339" s="8">
        <f>IF(მონაცემები!$I339&lt;&gt;"არ დაწყებულა",((AE$1&gt;მონაცემები!$I339)*OR(მონაცემები!$AF339&gt;AE$1,მონაცემები!$AF339="")*((AE$1-მონაცემები!$I339)/365)),0)</f>
        <v>0</v>
      </c>
      <c r="AF339" s="8">
        <f>IF(მონაცემები!$I339&lt;&gt;"არ დაწყებულა",((AF$1&gt;მონაცემები!$I339)*OR(მონაცემები!$AF339&gt;AF$1,მონაცემები!$AF339="")*((AF$1-მონაცემები!$I339)/365)),0)</f>
        <v>0</v>
      </c>
      <c r="AG339" s="8">
        <f>IF(მონაცემები!$I339&lt;&gt;"არ დაწყებულა",((AG$1&gt;მონაცემები!$I339)*OR(მონაცემები!$AF339&gt;AG$1,მონაცემები!$AF339="")*((AG$1-მონაცემები!$I339)/365)),0)</f>
        <v>0</v>
      </c>
      <c r="AH339" s="8">
        <f>IF(მონაცემები!$I339&lt;&gt;"არ დაწყებულა",((AH$1&gt;მონაცემები!$I339)*OR(მონაცემები!$AF339&gt;AH$1,მონაცემები!$AF339="")*((AH$1-მონაცემები!$I339)/365)),0)</f>
        <v>0</v>
      </c>
      <c r="AI339" s="8">
        <f>IF(მონაცემები!$I339&lt;&gt;"არ დაწყებულა",((AI$1&gt;მონაცემები!$I339)*OR(მონაცემები!$AF339&gt;AI$1,მონაცემები!$AF339="")*((AI$1-მონაცემები!$I339)/365)),0)</f>
        <v>0</v>
      </c>
      <c r="AJ339" s="8">
        <f>IF(მონაცემები!$I339&lt;&gt;"არ დაწყებულა",((AJ$1&gt;მონაცემები!$I339)*OR(მონაცემები!$AF339&gt;AJ$1,მონაცემები!$AF339="")*((AJ$1-მონაცემები!$I339)/365)),0)</f>
        <v>0</v>
      </c>
      <c r="AK339" s="8">
        <f>IF(მონაცემები!$I339&lt;&gt;"არ დაწყებულა",((AK$1&gt;მონაცემები!$I339)*OR(მონაცემები!$AF339&gt;AK$1,მონაცემები!$AF339="")*((AK$1-მონაცემები!$I339)/365)),0)</f>
        <v>0</v>
      </c>
      <c r="AL339" s="8">
        <f>IF(მონაცემები!$I339&lt;&gt;"არ დაწყებულა",((AL$1&gt;მონაცემები!$I339)*OR(მონაცემები!$AF339&gt;AL$1,მონაცემები!$AF339="")*((AL$1-მონაცემები!$I339)/365)),0)</f>
        <v>0</v>
      </c>
      <c r="AM339" s="8">
        <f>IF(მონაცემები!$I339&lt;&gt;"არ დაწყებულა",((AM$1&gt;მონაცემები!$I339)*OR(მონაცემები!$AF339&gt;AM$1,მონაცემები!$AF339="")*((AM$1-მონაცემები!$I339)/365)),0)</f>
        <v>0</v>
      </c>
      <c r="AN339" s="8">
        <f>IF(მონაცემები!$I339&lt;&gt;"არ დაწყებულა",((AN$1&gt;მონაცემები!$I339)*OR(მონაცემები!$AF339&gt;AN$1,მონაცემები!$AF339="")*((AN$1-მონაცემები!$I339)/365)),0)</f>
        <v>0</v>
      </c>
      <c r="AO339" s="8">
        <f>IF(მონაცემები!$I339&lt;&gt;"არ დაწყებულა",((AO$1&gt;მონაცემები!$I339)*OR(მონაცემები!$AF339&gt;AO$1,მონაცემები!$AF339="")*((AO$1-მონაცემები!$I339)/365)),0)</f>
        <v>0</v>
      </c>
      <c r="AP339" s="8">
        <f>IF(მონაცემები!$I339&lt;&gt;"არ დაწყებულა",((AP$1&gt;მონაცემები!$I339)*OR(მონაცემები!$AF339&gt;AP$1,მონაცემები!$AF339="")*((AP$1-მონაცემები!$I339)/365)),0)</f>
        <v>0</v>
      </c>
      <c r="AQ339" s="8">
        <f>IF(მონაცემები!$I339&lt;&gt;"არ დაწყებულა",((AQ$1&gt;მონაცემები!$I339)*OR(მონაცემები!$AF339&gt;AQ$1,მონაცემები!$AF339="")*((AQ$1-მონაცემები!$I339)/365)),0)</f>
        <v>0</v>
      </c>
      <c r="AR339" s="8">
        <f>IF(მონაცემები!$I339&lt;&gt;"არ დაწყებულა",((AR$1&gt;მონაცემები!$I339)*OR(მონაცემები!$AF339&gt;AR$1,მონაცემები!$AF339="")*((AR$1-მონაცემები!$I339)/365)),0)</f>
        <v>0</v>
      </c>
      <c r="AS339" s="8">
        <f>IF(მონაცემები!$I339&lt;&gt;"არ დაწყებულა",((AS$1&gt;მონაცემები!$I339)*OR(მონაცემები!$AF339&gt;AS$1,მონაცემები!$AF339="")*((AS$1-მონაცემები!$I339)/365)),0)</f>
        <v>0</v>
      </c>
      <c r="AT339" s="8">
        <f>IF(მონაცემები!$I339&lt;&gt;"არ დაწყებულა",((AT$1&gt;მონაცემები!$I339)*OR(მონაცემები!$AF339&gt;AT$1,მონაცემები!$AF339="")*((AT$1-მონაცემები!$I339)/365)),0)</f>
        <v>0</v>
      </c>
      <c r="AU339" s="8">
        <f>IF(მონაცემები!$I339&lt;&gt;"არ დაწყებულა",((AU$1&gt;მონაცემები!$I339)*OR(მონაცემები!$AF339&gt;AU$1,მონაცემები!$AF339="")*((AU$1-მონაცემები!$I339)/365)),0)</f>
        <v>0</v>
      </c>
      <c r="AV339" s="8">
        <f>IF(მონაცემები!$I339&lt;&gt;"არ დაწყებულა",((AV$1&gt;მონაცემები!$I339)*OR(მონაცემები!$AF339&gt;AV$1,მონაცემები!$AF339="")*((AV$1-მონაცემები!$I339)/365)),0)</f>
        <v>0</v>
      </c>
      <c r="AW339" s="8">
        <f>IF(მონაცემები!$I339&lt;&gt;"არ დაწყებულა",((AW$1&gt;მონაცემები!$I339)*OR(მონაცემები!$AF339&gt;AW$1,მონაცემები!$AF339="")*((AW$1-მონაცემები!$I339)/365)),0)</f>
        <v>0</v>
      </c>
      <c r="AX339" s="8">
        <f>IF(მონაცემები!$I339&lt;&gt;"არ დაწყებულა",((AX$1&gt;მონაცემები!$I339)*OR(მონაცემები!$AF339&gt;AX$1,მონაცემები!$AF339="")*((AX$1-მონაცემები!$I339)/365)),0)</f>
        <v>0</v>
      </c>
      <c r="AY339" s="8">
        <f>IF(მონაცემები!$I339&lt;&gt;"არ დაწყებულა",((AY$1&gt;მონაცემები!$I339)*OR(მონაცემები!$AF339&gt;AY$1,მონაცემები!$AF339="")*((AY$1-მონაცემები!$I339)/365)),0)</f>
        <v>0</v>
      </c>
      <c r="AZ339" s="8">
        <f>IF(მონაცემები!$I339&lt;&gt;"არ დაწყებულა",((AZ$1&gt;მონაცემები!$I339)*OR(მონაცემები!$AF339&gt;AZ$1,მონაცემები!$AF339="")*((AZ$1-მონაცემები!$I339)/365)),0)</f>
        <v>0</v>
      </c>
      <c r="BA339" s="8">
        <f>IF(მონაცემები!$I339&lt;&gt;"არ დაწყებულა",((BA$1&gt;მონაცემები!$I339)*OR(მონაცემები!$AF339&gt;BA$1,მონაცემები!$AF339="")*((BA$1-მონაცემები!$I339)/365)),0)</f>
        <v>0</v>
      </c>
      <c r="BB339" s="8">
        <f>IF(მონაცემები!$I339&lt;&gt;"არ დაწყებულა",((BB$1&gt;მონაცემები!$I339)*OR(მონაცემები!$AF339&gt;BB$1,მონაცემები!$AF339="")*((BB$1-მონაცემები!$I339)/365)),0)</f>
        <v>0</v>
      </c>
      <c r="BC339" s="8">
        <f>IF(მონაცემები!$I339&lt;&gt;"არ დაწყებულა",((BC$1&gt;მონაცემები!$I339)*OR(მონაცემები!$AF339&gt;BC$1,მონაცემები!$AF339="")*((BC$1-მონაცემები!$I339)/365)),0)</f>
        <v>0</v>
      </c>
      <c r="BD339" s="8">
        <f>IF(მონაცემები!$I339&lt;&gt;"არ დაწყებულა",((BD$1&gt;მონაცემები!$I339)*OR(მონაცემები!$AF339&gt;BD$1,მონაცემები!$AF339="")*((BD$1-მონაცემები!$I339)/365)),0)</f>
        <v>0</v>
      </c>
    </row>
    <row r="340" spans="2:56">
      <c r="B340" s="8">
        <f>IF(მონაცემები!$I340&lt;&gt;"არ დაწყებულა",((B$1&gt;მონაცემები!$I340)*OR(მონაცემები!$AF340&gt;B$1,მონაცემები!$AF340="")*((B$1-მონაცემები!$I340)/365)),0)</f>
        <v>0</v>
      </c>
      <c r="C340" s="8">
        <f>IF(მონაცემები!$I340&lt;&gt;"არ დაწყებულა",((C$1&gt;მონაცემები!$I340)*OR(მონაცემები!$AF340&gt;C$1,მონაცემები!$AF340="")*((C$1-მონაცემები!$I340)/365)),0)</f>
        <v>0</v>
      </c>
      <c r="D340" s="8">
        <f>IF(მონაცემები!$I340&lt;&gt;"არ დაწყებულა",((D$1&gt;მონაცემები!$I340)*OR(მონაცემები!$AF340&gt;D$1,მონაცემები!$AF340="")*((D$1-მონაცემები!$I340)/365)),0)</f>
        <v>0</v>
      </c>
      <c r="E340" s="8">
        <f>IF(მონაცემები!$I340&lt;&gt;"არ დაწყებულა",((E$1&gt;მონაცემები!$I340)*OR(მონაცემები!$AF340&gt;E$1,მონაცემები!$AF340="")*((E$1-მონაცემები!$I340)/365)),0)</f>
        <v>0</v>
      </c>
      <c r="F340" s="8">
        <f>IF(მონაცემები!$I340&lt;&gt;"არ დაწყებულა",((F$1&gt;მონაცემები!$I340)*OR(მონაცემები!$AF340&gt;F$1,მონაცემები!$AF340="")*((F$1-მონაცემები!$I340)/365)),0)</f>
        <v>0</v>
      </c>
      <c r="G340" s="8">
        <f>IF(მონაცემები!$I340&lt;&gt;"არ დაწყებულა",((G$1&gt;მონაცემები!$I340)*OR(მონაცემები!$AF340&gt;G$1,მონაცემები!$AF340="")*((G$1-მონაცემები!$I340)/365)),0)</f>
        <v>0</v>
      </c>
      <c r="H340" s="8">
        <f>IF(მონაცემები!$I340&lt;&gt;"არ დაწყებულა",((H$1&gt;მონაცემები!$I340)*OR(მონაცემები!$AF340&gt;H$1,მონაცემები!$AF340="")*((H$1-მონაცემები!$I340)/365)),0)</f>
        <v>0</v>
      </c>
      <c r="I340" s="8">
        <f>IF(მონაცემები!$I340&lt;&gt;"არ დაწყებულა",((I$1&gt;მონაცემები!$I340)*OR(მონაცემები!$AF340&gt;I$1,მონაცემები!$AF340="")*((I$1-მონაცემები!$I340)/365)),0)</f>
        <v>0</v>
      </c>
      <c r="J340" s="8">
        <f>IF(მონაცემები!$I340&lt;&gt;"არ დაწყებულა",((J$1&gt;მონაცემები!$I340)*OR(მონაცემები!$AF340&gt;J$1,მონაცემები!$AF340="")*((J$1-მონაცემები!$I340)/365)),0)</f>
        <v>0</v>
      </c>
      <c r="K340" s="8">
        <f>IF(მონაცემები!$I340&lt;&gt;"არ დაწყებულა",((K$1&gt;მონაცემები!$I340)*OR(მონაცემები!$AF340&gt;K$1,მონაცემები!$AF340="")*((K$1-მონაცემები!$I340)/365)),0)</f>
        <v>0</v>
      </c>
      <c r="L340" s="8">
        <f>IF(მონაცემები!$I340&lt;&gt;"არ დაწყებულა",((L$1&gt;მონაცემები!$I340)*OR(მონაცემები!$AF340&gt;L$1,მონაცემები!$AF340="")*((L$1-მონაცემები!$I340)/365)),0)</f>
        <v>0</v>
      </c>
      <c r="M340" s="8">
        <f>IF(მონაცემები!$I340&lt;&gt;"არ დაწყებულა",((M$1&gt;მონაცემები!$I340)*OR(მონაცემები!$AF340&gt;M$1,მონაცემები!$AF340="")*((M$1-მონაცემები!$I340)/365)),0)</f>
        <v>0</v>
      </c>
      <c r="N340" s="8">
        <f>IF(მონაცემები!$I340&lt;&gt;"არ დაწყებულა",((N$1&gt;მონაცემები!$I340)*OR(მონაცემები!$AF340&gt;N$1,მონაცემები!$AF340="")*((N$1-მონაცემები!$I340)/365)),0)</f>
        <v>0</v>
      </c>
      <c r="O340" s="8">
        <f>IF(მონაცემები!$I340&lt;&gt;"არ დაწყებულა",((O$1&gt;მონაცემები!$I340)*OR(მონაცემები!$AF340&gt;O$1,მონაცემები!$AF340="")*((O$1-მონაცემები!$I340)/365)),0)</f>
        <v>0</v>
      </c>
      <c r="P340" s="8">
        <f>IF(მონაცემები!$I340&lt;&gt;"არ დაწყებულა",((P$1&gt;მონაცემები!$I340)*OR(მონაცემები!$AF340&gt;P$1,მონაცემები!$AF340="")*((P$1-მონაცემები!$I340)/365)),0)</f>
        <v>0</v>
      </c>
      <c r="Q340" s="8">
        <f>IF(მონაცემები!$I340&lt;&gt;"არ დაწყებულა",((Q$1&gt;მონაცემები!$I340)*OR(მონაცემები!$AF340&gt;Q$1,მონაცემები!$AF340="")*((Q$1-მონაცემები!$I340)/365)),0)</f>
        <v>0</v>
      </c>
      <c r="R340" s="8">
        <f>IF(მონაცემები!$I340&lt;&gt;"არ დაწყებულა",((R$1&gt;მონაცემები!$I340)*OR(მონაცემები!$AF340&gt;R$1,მონაცემები!$AF340="")*((R$1-მონაცემები!$I340)/365)),0)</f>
        <v>0</v>
      </c>
      <c r="S340" s="8">
        <f>IF(მონაცემები!$I340&lt;&gt;"არ დაწყებულა",((S$1&gt;მონაცემები!$I340)*OR(მონაცემები!$AF340&gt;S$1,მონაცემები!$AF340="")*((S$1-მონაცემები!$I340)/365)),0)</f>
        <v>0</v>
      </c>
      <c r="T340" s="8">
        <f>IF(მონაცემები!$I340&lt;&gt;"არ დაწყებულა",((T$1&gt;მონაცემები!$I340)*OR(მონაცემები!$AF340&gt;T$1,მონაცემები!$AF340="")*((T$1-მონაცემები!$I340)/365)),0)</f>
        <v>0</v>
      </c>
      <c r="U340" s="8">
        <f>IF(მონაცემები!$I340&lt;&gt;"არ დაწყებულა",((U$1&gt;მონაცემები!$I340)*OR(მონაცემები!$AF340&gt;U$1,მონაცემები!$AF340="")*((U$1-მონაცემები!$I340)/365)),0)</f>
        <v>0</v>
      </c>
      <c r="V340" s="8">
        <f>IF(მონაცემები!$I340&lt;&gt;"არ დაწყებულა",((V$1&gt;მონაცემები!$I340)*OR(მონაცემები!$AF340&gt;V$1,მონაცემები!$AF340="")*((V$1-მონაცემები!$I340)/365)),0)</f>
        <v>0</v>
      </c>
      <c r="W340" s="8">
        <f>IF(მონაცემები!$I340&lt;&gt;"არ დაწყებულა",((W$1&gt;მონაცემები!$I340)*OR(მონაცემები!$AF340&gt;W$1,მონაცემები!$AF340="")*((W$1-მონაცემები!$I340)/365)),0)</f>
        <v>0</v>
      </c>
      <c r="X340" s="8">
        <f>IF(მონაცემები!$I340&lt;&gt;"არ დაწყებულა",((X$1&gt;მონაცემები!$I340)*OR(მონაცემები!$AF340&gt;X$1,მონაცემები!$AF340="")*((X$1-მონაცემები!$I340)/365)),0)</f>
        <v>0</v>
      </c>
      <c r="Y340" s="8">
        <f>IF(მონაცემები!$I340&lt;&gt;"არ დაწყებულა",((Y$1&gt;მონაცემები!$I340)*OR(მონაცემები!$AF340&gt;Y$1,მონაცემები!$AF340="")*((Y$1-მონაცემები!$I340)/365)),0)</f>
        <v>0</v>
      </c>
      <c r="Z340" s="8">
        <f>IF(მონაცემები!$I340&lt;&gt;"არ დაწყებულა",((Z$1&gt;მონაცემები!$I340)*OR(მონაცემები!$AF340&gt;Z$1,მონაცემები!$AF340="")*((Z$1-მონაცემები!$I340)/365)),0)</f>
        <v>0</v>
      </c>
      <c r="AA340" s="8">
        <f>IF(მონაცემები!$I340&lt;&gt;"არ დაწყებულა",((AA$1&gt;მონაცემები!$I340)*OR(მონაცემები!$AF340&gt;AA$1,მონაცემები!$AF340="")*((AA$1-მონაცემები!$I340)/365)),0)</f>
        <v>0</v>
      </c>
      <c r="AB340" s="8">
        <f>IF(მონაცემები!$I340&lt;&gt;"არ დაწყებულა",((AB$1&gt;მონაცემები!$I340)*OR(მონაცემები!$AF340&gt;AB$1,მონაცემები!$AF340="")*((AB$1-მონაცემები!$I340)/365)),0)</f>
        <v>0</v>
      </c>
      <c r="AC340" s="8">
        <f>IF(მონაცემები!$I340&lt;&gt;"არ დაწყებულა",((AC$1&gt;მონაცემები!$I340)*OR(მონაცემები!$AF340&gt;AC$1,მონაცემები!$AF340="")*((AC$1-მონაცემები!$I340)/365)),0)</f>
        <v>0</v>
      </c>
      <c r="AD340" s="8">
        <f>IF(მონაცემები!$I340&lt;&gt;"არ დაწყებულა",((AD$1&gt;მონაცემები!$I340)*OR(მონაცემები!$AF340&gt;AD$1,მონაცემები!$AF340="")*((AD$1-მონაცემები!$I340)/365)),0)</f>
        <v>0</v>
      </c>
      <c r="AE340" s="8">
        <f>IF(მონაცემები!$I340&lt;&gt;"არ დაწყებულა",((AE$1&gt;მონაცემები!$I340)*OR(მონაცემები!$AF340&gt;AE$1,მონაცემები!$AF340="")*((AE$1-მონაცემები!$I340)/365)),0)</f>
        <v>0</v>
      </c>
      <c r="AF340" s="8">
        <f>IF(მონაცემები!$I340&lt;&gt;"არ დაწყებულა",((AF$1&gt;მონაცემები!$I340)*OR(მონაცემები!$AF340&gt;AF$1,მონაცემები!$AF340="")*((AF$1-მონაცემები!$I340)/365)),0)</f>
        <v>0</v>
      </c>
      <c r="AG340" s="8">
        <f>IF(მონაცემები!$I340&lt;&gt;"არ დაწყებულა",((AG$1&gt;მონაცემები!$I340)*OR(მონაცემები!$AF340&gt;AG$1,მონაცემები!$AF340="")*((AG$1-მონაცემები!$I340)/365)),0)</f>
        <v>0</v>
      </c>
      <c r="AH340" s="8">
        <f>IF(მონაცემები!$I340&lt;&gt;"არ დაწყებულა",((AH$1&gt;მონაცემები!$I340)*OR(მონაცემები!$AF340&gt;AH$1,მონაცემები!$AF340="")*((AH$1-მონაცემები!$I340)/365)),0)</f>
        <v>0</v>
      </c>
      <c r="AI340" s="8">
        <f>IF(მონაცემები!$I340&lt;&gt;"არ დაწყებულა",((AI$1&gt;მონაცემები!$I340)*OR(მონაცემები!$AF340&gt;AI$1,მონაცემები!$AF340="")*((AI$1-მონაცემები!$I340)/365)),0)</f>
        <v>0</v>
      </c>
      <c r="AJ340" s="8">
        <f>IF(მონაცემები!$I340&lt;&gt;"არ დაწყებულა",((AJ$1&gt;მონაცემები!$I340)*OR(მონაცემები!$AF340&gt;AJ$1,მონაცემები!$AF340="")*((AJ$1-მონაცემები!$I340)/365)),0)</f>
        <v>0</v>
      </c>
      <c r="AK340" s="8">
        <f>IF(მონაცემები!$I340&lt;&gt;"არ დაწყებულა",((AK$1&gt;მონაცემები!$I340)*OR(მონაცემები!$AF340&gt;AK$1,მონაცემები!$AF340="")*((AK$1-მონაცემები!$I340)/365)),0)</f>
        <v>0</v>
      </c>
      <c r="AL340" s="8">
        <f>IF(მონაცემები!$I340&lt;&gt;"არ დაწყებულა",((AL$1&gt;მონაცემები!$I340)*OR(მონაცემები!$AF340&gt;AL$1,მონაცემები!$AF340="")*((AL$1-მონაცემები!$I340)/365)),0)</f>
        <v>0</v>
      </c>
      <c r="AM340" s="8">
        <f>IF(მონაცემები!$I340&lt;&gt;"არ დაწყებულა",((AM$1&gt;მონაცემები!$I340)*OR(მონაცემები!$AF340&gt;AM$1,მონაცემები!$AF340="")*((AM$1-მონაცემები!$I340)/365)),0)</f>
        <v>0</v>
      </c>
      <c r="AN340" s="8">
        <f>IF(მონაცემები!$I340&lt;&gt;"არ დაწყებულა",((AN$1&gt;მონაცემები!$I340)*OR(მონაცემები!$AF340&gt;AN$1,მონაცემები!$AF340="")*((AN$1-მონაცემები!$I340)/365)),0)</f>
        <v>0</v>
      </c>
      <c r="AO340" s="8">
        <f>IF(მონაცემები!$I340&lt;&gt;"არ დაწყებულა",((AO$1&gt;მონაცემები!$I340)*OR(მონაცემები!$AF340&gt;AO$1,მონაცემები!$AF340="")*((AO$1-მონაცემები!$I340)/365)),0)</f>
        <v>0</v>
      </c>
      <c r="AP340" s="8">
        <f>IF(მონაცემები!$I340&lt;&gt;"არ დაწყებულა",((AP$1&gt;მონაცემები!$I340)*OR(მონაცემები!$AF340&gt;AP$1,მონაცემები!$AF340="")*((AP$1-მონაცემები!$I340)/365)),0)</f>
        <v>0</v>
      </c>
      <c r="AQ340" s="8">
        <f>IF(მონაცემები!$I340&lt;&gt;"არ დაწყებულა",((AQ$1&gt;მონაცემები!$I340)*OR(მონაცემები!$AF340&gt;AQ$1,მონაცემები!$AF340="")*((AQ$1-მონაცემები!$I340)/365)),0)</f>
        <v>0</v>
      </c>
      <c r="AR340" s="8">
        <f>IF(მონაცემები!$I340&lt;&gt;"არ დაწყებულა",((AR$1&gt;მონაცემები!$I340)*OR(მონაცემები!$AF340&gt;AR$1,მონაცემები!$AF340="")*((AR$1-მონაცემები!$I340)/365)),0)</f>
        <v>0</v>
      </c>
      <c r="AS340" s="8">
        <f>IF(მონაცემები!$I340&lt;&gt;"არ დაწყებულა",((AS$1&gt;მონაცემები!$I340)*OR(მონაცემები!$AF340&gt;AS$1,მონაცემები!$AF340="")*((AS$1-მონაცემები!$I340)/365)),0)</f>
        <v>0</v>
      </c>
      <c r="AT340" s="8">
        <f>IF(მონაცემები!$I340&lt;&gt;"არ დაწყებულა",((AT$1&gt;მონაცემები!$I340)*OR(მონაცემები!$AF340&gt;AT$1,მონაცემები!$AF340="")*((AT$1-მონაცემები!$I340)/365)),0)</f>
        <v>0</v>
      </c>
      <c r="AU340" s="8">
        <f>IF(მონაცემები!$I340&lt;&gt;"არ დაწყებულა",((AU$1&gt;მონაცემები!$I340)*OR(მონაცემები!$AF340&gt;AU$1,მონაცემები!$AF340="")*((AU$1-მონაცემები!$I340)/365)),0)</f>
        <v>0</v>
      </c>
      <c r="AV340" s="8">
        <f>IF(მონაცემები!$I340&lt;&gt;"არ დაწყებულა",((AV$1&gt;მონაცემები!$I340)*OR(მონაცემები!$AF340&gt;AV$1,მონაცემები!$AF340="")*((AV$1-მონაცემები!$I340)/365)),0)</f>
        <v>0</v>
      </c>
      <c r="AW340" s="8">
        <f>IF(მონაცემები!$I340&lt;&gt;"არ დაწყებულა",((AW$1&gt;მონაცემები!$I340)*OR(მონაცემები!$AF340&gt;AW$1,მონაცემები!$AF340="")*((AW$1-მონაცემები!$I340)/365)),0)</f>
        <v>0</v>
      </c>
      <c r="AX340" s="8">
        <f>IF(მონაცემები!$I340&lt;&gt;"არ დაწყებულა",((AX$1&gt;მონაცემები!$I340)*OR(მონაცემები!$AF340&gt;AX$1,მონაცემები!$AF340="")*((AX$1-მონაცემები!$I340)/365)),0)</f>
        <v>0</v>
      </c>
      <c r="AY340" s="8">
        <f>IF(მონაცემები!$I340&lt;&gt;"არ დაწყებულა",((AY$1&gt;მონაცემები!$I340)*OR(მონაცემები!$AF340&gt;AY$1,მონაცემები!$AF340="")*((AY$1-მონაცემები!$I340)/365)),0)</f>
        <v>0</v>
      </c>
      <c r="AZ340" s="8">
        <f>IF(მონაცემები!$I340&lt;&gt;"არ დაწყებულა",((AZ$1&gt;მონაცემები!$I340)*OR(მონაცემები!$AF340&gt;AZ$1,მონაცემები!$AF340="")*((AZ$1-მონაცემები!$I340)/365)),0)</f>
        <v>0</v>
      </c>
      <c r="BA340" s="8">
        <f>IF(მონაცემები!$I340&lt;&gt;"არ დაწყებულა",((BA$1&gt;მონაცემები!$I340)*OR(მონაცემები!$AF340&gt;BA$1,მონაცემები!$AF340="")*((BA$1-მონაცემები!$I340)/365)),0)</f>
        <v>0</v>
      </c>
      <c r="BB340" s="8">
        <f>IF(მონაცემები!$I340&lt;&gt;"არ დაწყებულა",((BB$1&gt;მონაცემები!$I340)*OR(მონაცემები!$AF340&gt;BB$1,მონაცემები!$AF340="")*((BB$1-მონაცემები!$I340)/365)),0)</f>
        <v>0</v>
      </c>
      <c r="BC340" s="8">
        <f>IF(მონაცემები!$I340&lt;&gt;"არ დაწყებულა",((BC$1&gt;მონაცემები!$I340)*OR(მონაცემები!$AF340&gt;BC$1,მონაცემები!$AF340="")*((BC$1-მონაცემები!$I340)/365)),0)</f>
        <v>0</v>
      </c>
      <c r="BD340" s="8">
        <f>IF(მონაცემები!$I340&lt;&gt;"არ დაწყებულა",((BD$1&gt;მონაცემები!$I340)*OR(მონაცემები!$AF340&gt;BD$1,მონაცემები!$AF340="")*((BD$1-მონაცემები!$I340)/365)),0)</f>
        <v>0</v>
      </c>
    </row>
    <row r="341" spans="2:56">
      <c r="B341" s="8">
        <f>IF(მონაცემები!$I341&lt;&gt;"არ დაწყებულა",((B$1&gt;მონაცემები!$I341)*OR(მონაცემები!$AF341&gt;B$1,მონაცემები!$AF341="")*((B$1-მონაცემები!$I341)/365)),0)</f>
        <v>0</v>
      </c>
      <c r="C341" s="8">
        <f>IF(მონაცემები!$I341&lt;&gt;"არ დაწყებულა",((C$1&gt;მონაცემები!$I341)*OR(მონაცემები!$AF341&gt;C$1,მონაცემები!$AF341="")*((C$1-მონაცემები!$I341)/365)),0)</f>
        <v>0</v>
      </c>
      <c r="D341" s="8">
        <f>IF(მონაცემები!$I341&lt;&gt;"არ დაწყებულა",((D$1&gt;მონაცემები!$I341)*OR(მონაცემები!$AF341&gt;D$1,მონაცემები!$AF341="")*((D$1-მონაცემები!$I341)/365)),0)</f>
        <v>0</v>
      </c>
      <c r="E341" s="8">
        <f>IF(მონაცემები!$I341&lt;&gt;"არ დაწყებულა",((E$1&gt;მონაცემები!$I341)*OR(მონაცემები!$AF341&gt;E$1,მონაცემები!$AF341="")*((E$1-მონაცემები!$I341)/365)),0)</f>
        <v>0</v>
      </c>
      <c r="F341" s="8">
        <f>IF(მონაცემები!$I341&lt;&gt;"არ დაწყებულა",((F$1&gt;მონაცემები!$I341)*OR(მონაცემები!$AF341&gt;F$1,მონაცემები!$AF341="")*((F$1-მონაცემები!$I341)/365)),0)</f>
        <v>0</v>
      </c>
      <c r="G341" s="8">
        <f>IF(მონაცემები!$I341&lt;&gt;"არ დაწყებულა",((G$1&gt;მონაცემები!$I341)*OR(მონაცემები!$AF341&gt;G$1,მონაცემები!$AF341="")*((G$1-მონაცემები!$I341)/365)),0)</f>
        <v>0</v>
      </c>
      <c r="H341" s="8">
        <f>IF(მონაცემები!$I341&lt;&gt;"არ დაწყებულა",((H$1&gt;მონაცემები!$I341)*OR(მონაცემები!$AF341&gt;H$1,მონაცემები!$AF341="")*((H$1-მონაცემები!$I341)/365)),0)</f>
        <v>0</v>
      </c>
      <c r="I341" s="8">
        <f>IF(მონაცემები!$I341&lt;&gt;"არ დაწყებულა",((I$1&gt;მონაცემები!$I341)*OR(მონაცემები!$AF341&gt;I$1,მონაცემები!$AF341="")*((I$1-მონაცემები!$I341)/365)),0)</f>
        <v>0</v>
      </c>
      <c r="J341" s="8">
        <f>IF(მონაცემები!$I341&lt;&gt;"არ დაწყებულა",((J$1&gt;მონაცემები!$I341)*OR(მონაცემები!$AF341&gt;J$1,მონაცემები!$AF341="")*((J$1-მონაცემები!$I341)/365)),0)</f>
        <v>0</v>
      </c>
      <c r="K341" s="8">
        <f>IF(მონაცემები!$I341&lt;&gt;"არ დაწყებულა",((K$1&gt;მონაცემები!$I341)*OR(მონაცემები!$AF341&gt;K$1,მონაცემები!$AF341="")*((K$1-მონაცემები!$I341)/365)),0)</f>
        <v>0</v>
      </c>
      <c r="L341" s="8">
        <f>IF(მონაცემები!$I341&lt;&gt;"არ დაწყებულა",((L$1&gt;მონაცემები!$I341)*OR(მონაცემები!$AF341&gt;L$1,მონაცემები!$AF341="")*((L$1-მონაცემები!$I341)/365)),0)</f>
        <v>0</v>
      </c>
      <c r="M341" s="8">
        <f>IF(მონაცემები!$I341&lt;&gt;"არ დაწყებულა",((M$1&gt;მონაცემები!$I341)*OR(მონაცემები!$AF341&gt;M$1,მონაცემები!$AF341="")*((M$1-მონაცემები!$I341)/365)),0)</f>
        <v>0</v>
      </c>
      <c r="N341" s="8">
        <f>IF(მონაცემები!$I341&lt;&gt;"არ დაწყებულა",((N$1&gt;მონაცემები!$I341)*OR(მონაცემები!$AF341&gt;N$1,მონაცემები!$AF341="")*((N$1-მონაცემები!$I341)/365)),0)</f>
        <v>0</v>
      </c>
      <c r="O341" s="8">
        <f>IF(მონაცემები!$I341&lt;&gt;"არ დაწყებულა",((O$1&gt;მონაცემები!$I341)*OR(მონაცემები!$AF341&gt;O$1,მონაცემები!$AF341="")*((O$1-მონაცემები!$I341)/365)),0)</f>
        <v>0</v>
      </c>
      <c r="P341" s="8">
        <f>IF(მონაცემები!$I341&lt;&gt;"არ დაწყებულა",((P$1&gt;მონაცემები!$I341)*OR(მონაცემები!$AF341&gt;P$1,მონაცემები!$AF341="")*((P$1-მონაცემები!$I341)/365)),0)</f>
        <v>0</v>
      </c>
      <c r="Q341" s="8">
        <f>IF(მონაცემები!$I341&lt;&gt;"არ დაწყებულა",((Q$1&gt;მონაცემები!$I341)*OR(მონაცემები!$AF341&gt;Q$1,მონაცემები!$AF341="")*((Q$1-მონაცემები!$I341)/365)),0)</f>
        <v>0</v>
      </c>
      <c r="R341" s="8">
        <f>IF(მონაცემები!$I341&lt;&gt;"არ დაწყებულა",((R$1&gt;მონაცემები!$I341)*OR(მონაცემები!$AF341&gt;R$1,მონაცემები!$AF341="")*((R$1-მონაცემები!$I341)/365)),0)</f>
        <v>0</v>
      </c>
      <c r="S341" s="8">
        <f>IF(მონაცემები!$I341&lt;&gt;"არ დაწყებულა",((S$1&gt;მონაცემები!$I341)*OR(მონაცემები!$AF341&gt;S$1,მონაცემები!$AF341="")*((S$1-მონაცემები!$I341)/365)),0)</f>
        <v>0</v>
      </c>
      <c r="T341" s="8">
        <f>IF(მონაცემები!$I341&lt;&gt;"არ დაწყებულა",((T$1&gt;მონაცემები!$I341)*OR(მონაცემები!$AF341&gt;T$1,მონაცემები!$AF341="")*((T$1-მონაცემები!$I341)/365)),0)</f>
        <v>0</v>
      </c>
      <c r="U341" s="8">
        <f>IF(მონაცემები!$I341&lt;&gt;"არ დაწყებულა",((U$1&gt;მონაცემები!$I341)*OR(მონაცემები!$AF341&gt;U$1,მონაცემები!$AF341="")*((U$1-მონაცემები!$I341)/365)),0)</f>
        <v>0</v>
      </c>
      <c r="V341" s="8">
        <f>IF(მონაცემები!$I341&lt;&gt;"არ დაწყებულა",((V$1&gt;მონაცემები!$I341)*OR(მონაცემები!$AF341&gt;V$1,მონაცემები!$AF341="")*((V$1-მონაცემები!$I341)/365)),0)</f>
        <v>0</v>
      </c>
      <c r="W341" s="8">
        <f>IF(მონაცემები!$I341&lt;&gt;"არ დაწყებულა",((W$1&gt;მონაცემები!$I341)*OR(მონაცემები!$AF341&gt;W$1,მონაცემები!$AF341="")*((W$1-მონაცემები!$I341)/365)),0)</f>
        <v>0</v>
      </c>
      <c r="X341" s="8">
        <f>IF(მონაცემები!$I341&lt;&gt;"არ დაწყებულა",((X$1&gt;მონაცემები!$I341)*OR(მონაცემები!$AF341&gt;X$1,მონაცემები!$AF341="")*((X$1-მონაცემები!$I341)/365)),0)</f>
        <v>0</v>
      </c>
      <c r="Y341" s="8">
        <f>IF(მონაცემები!$I341&lt;&gt;"არ დაწყებულა",((Y$1&gt;მონაცემები!$I341)*OR(მონაცემები!$AF341&gt;Y$1,მონაცემები!$AF341="")*((Y$1-მონაცემები!$I341)/365)),0)</f>
        <v>0</v>
      </c>
      <c r="Z341" s="8">
        <f>IF(მონაცემები!$I341&lt;&gt;"არ დაწყებულა",((Z$1&gt;მონაცემები!$I341)*OR(მონაცემები!$AF341&gt;Z$1,მონაცემები!$AF341="")*((Z$1-მონაცემები!$I341)/365)),0)</f>
        <v>0</v>
      </c>
      <c r="AA341" s="8">
        <f>IF(მონაცემები!$I341&lt;&gt;"არ დაწყებულა",((AA$1&gt;მონაცემები!$I341)*OR(მონაცემები!$AF341&gt;AA$1,მონაცემები!$AF341="")*((AA$1-მონაცემები!$I341)/365)),0)</f>
        <v>0</v>
      </c>
      <c r="AB341" s="8">
        <f>IF(მონაცემები!$I341&lt;&gt;"არ დაწყებულა",((AB$1&gt;მონაცემები!$I341)*OR(მონაცემები!$AF341&gt;AB$1,მონაცემები!$AF341="")*((AB$1-მონაცემები!$I341)/365)),0)</f>
        <v>0</v>
      </c>
      <c r="AC341" s="8">
        <f>IF(მონაცემები!$I341&lt;&gt;"არ დაწყებულა",((AC$1&gt;მონაცემები!$I341)*OR(მონაცემები!$AF341&gt;AC$1,მონაცემები!$AF341="")*((AC$1-მონაცემები!$I341)/365)),0)</f>
        <v>0</v>
      </c>
      <c r="AD341" s="8">
        <f>IF(მონაცემები!$I341&lt;&gt;"არ დაწყებულა",((AD$1&gt;მონაცემები!$I341)*OR(მონაცემები!$AF341&gt;AD$1,მონაცემები!$AF341="")*((AD$1-მონაცემები!$I341)/365)),0)</f>
        <v>0</v>
      </c>
      <c r="AE341" s="8">
        <f>IF(მონაცემები!$I341&lt;&gt;"არ დაწყებულა",((AE$1&gt;მონაცემები!$I341)*OR(მონაცემები!$AF341&gt;AE$1,მონაცემები!$AF341="")*((AE$1-მონაცემები!$I341)/365)),0)</f>
        <v>0</v>
      </c>
      <c r="AF341" s="8">
        <f>IF(მონაცემები!$I341&lt;&gt;"არ დაწყებულა",((AF$1&gt;მონაცემები!$I341)*OR(მონაცემები!$AF341&gt;AF$1,მონაცემები!$AF341="")*((AF$1-მონაცემები!$I341)/365)),0)</f>
        <v>0</v>
      </c>
      <c r="AG341" s="8">
        <f>IF(მონაცემები!$I341&lt;&gt;"არ დაწყებულა",((AG$1&gt;მონაცემები!$I341)*OR(მონაცემები!$AF341&gt;AG$1,მონაცემები!$AF341="")*((AG$1-მონაცემები!$I341)/365)),0)</f>
        <v>0</v>
      </c>
      <c r="AH341" s="8">
        <f>IF(მონაცემები!$I341&lt;&gt;"არ დაწყებულა",((AH$1&gt;მონაცემები!$I341)*OR(მონაცემები!$AF341&gt;AH$1,მონაცემები!$AF341="")*((AH$1-მონაცემები!$I341)/365)),0)</f>
        <v>0</v>
      </c>
      <c r="AI341" s="8">
        <f>IF(მონაცემები!$I341&lt;&gt;"არ დაწყებულა",((AI$1&gt;მონაცემები!$I341)*OR(მონაცემები!$AF341&gt;AI$1,მონაცემები!$AF341="")*((AI$1-მონაცემები!$I341)/365)),0)</f>
        <v>0</v>
      </c>
      <c r="AJ341" s="8">
        <f>IF(მონაცემები!$I341&lt;&gt;"არ დაწყებულა",((AJ$1&gt;მონაცემები!$I341)*OR(მონაცემები!$AF341&gt;AJ$1,მონაცემები!$AF341="")*((AJ$1-მონაცემები!$I341)/365)),0)</f>
        <v>0</v>
      </c>
      <c r="AK341" s="8">
        <f>IF(მონაცემები!$I341&lt;&gt;"არ დაწყებულა",((AK$1&gt;მონაცემები!$I341)*OR(მონაცემები!$AF341&gt;AK$1,მონაცემები!$AF341="")*((AK$1-მონაცემები!$I341)/365)),0)</f>
        <v>0</v>
      </c>
      <c r="AL341" s="8">
        <f>IF(მონაცემები!$I341&lt;&gt;"არ დაწყებულა",((AL$1&gt;მონაცემები!$I341)*OR(მონაცემები!$AF341&gt;AL$1,მონაცემები!$AF341="")*((AL$1-მონაცემები!$I341)/365)),0)</f>
        <v>0</v>
      </c>
      <c r="AM341" s="8">
        <f>IF(მონაცემები!$I341&lt;&gt;"არ დაწყებულა",((AM$1&gt;მონაცემები!$I341)*OR(მონაცემები!$AF341&gt;AM$1,მონაცემები!$AF341="")*((AM$1-მონაცემები!$I341)/365)),0)</f>
        <v>0</v>
      </c>
      <c r="AN341" s="8">
        <f>IF(მონაცემები!$I341&lt;&gt;"არ დაწყებულა",((AN$1&gt;მონაცემები!$I341)*OR(მონაცემები!$AF341&gt;AN$1,მონაცემები!$AF341="")*((AN$1-მონაცემები!$I341)/365)),0)</f>
        <v>0</v>
      </c>
      <c r="AO341" s="8">
        <f>IF(მონაცემები!$I341&lt;&gt;"არ დაწყებულა",((AO$1&gt;მონაცემები!$I341)*OR(მონაცემები!$AF341&gt;AO$1,მონაცემები!$AF341="")*((AO$1-მონაცემები!$I341)/365)),0)</f>
        <v>0</v>
      </c>
      <c r="AP341" s="8">
        <f>IF(მონაცემები!$I341&lt;&gt;"არ დაწყებულა",((AP$1&gt;მონაცემები!$I341)*OR(მონაცემები!$AF341&gt;AP$1,მონაცემები!$AF341="")*((AP$1-მონაცემები!$I341)/365)),0)</f>
        <v>0</v>
      </c>
      <c r="AQ341" s="8">
        <f>IF(მონაცემები!$I341&lt;&gt;"არ დაწყებულა",((AQ$1&gt;მონაცემები!$I341)*OR(მონაცემები!$AF341&gt;AQ$1,მონაცემები!$AF341="")*((AQ$1-მონაცემები!$I341)/365)),0)</f>
        <v>0</v>
      </c>
      <c r="AR341" s="8">
        <f>IF(მონაცემები!$I341&lt;&gt;"არ დაწყებულა",((AR$1&gt;მონაცემები!$I341)*OR(მონაცემები!$AF341&gt;AR$1,მონაცემები!$AF341="")*((AR$1-მონაცემები!$I341)/365)),0)</f>
        <v>0</v>
      </c>
      <c r="AS341" s="8">
        <f>IF(მონაცემები!$I341&lt;&gt;"არ დაწყებულა",((AS$1&gt;მონაცემები!$I341)*OR(მონაცემები!$AF341&gt;AS$1,მონაცემები!$AF341="")*((AS$1-მონაცემები!$I341)/365)),0)</f>
        <v>0</v>
      </c>
      <c r="AT341" s="8">
        <f>IF(მონაცემები!$I341&lt;&gt;"არ დაწყებულა",((AT$1&gt;მონაცემები!$I341)*OR(მონაცემები!$AF341&gt;AT$1,მონაცემები!$AF341="")*((AT$1-მონაცემები!$I341)/365)),0)</f>
        <v>0</v>
      </c>
      <c r="AU341" s="8">
        <f>IF(მონაცემები!$I341&lt;&gt;"არ დაწყებულა",((AU$1&gt;მონაცემები!$I341)*OR(მონაცემები!$AF341&gt;AU$1,მონაცემები!$AF341="")*((AU$1-მონაცემები!$I341)/365)),0)</f>
        <v>0</v>
      </c>
      <c r="AV341" s="8">
        <f>IF(მონაცემები!$I341&lt;&gt;"არ დაწყებულა",((AV$1&gt;მონაცემები!$I341)*OR(მონაცემები!$AF341&gt;AV$1,მონაცემები!$AF341="")*((AV$1-მონაცემები!$I341)/365)),0)</f>
        <v>0</v>
      </c>
      <c r="AW341" s="8">
        <f>IF(მონაცემები!$I341&lt;&gt;"არ დაწყებულა",((AW$1&gt;მონაცემები!$I341)*OR(მონაცემები!$AF341&gt;AW$1,მონაცემები!$AF341="")*((AW$1-მონაცემები!$I341)/365)),0)</f>
        <v>0</v>
      </c>
      <c r="AX341" s="8">
        <f>IF(მონაცემები!$I341&lt;&gt;"არ დაწყებულა",((AX$1&gt;მონაცემები!$I341)*OR(მონაცემები!$AF341&gt;AX$1,მონაცემები!$AF341="")*((AX$1-მონაცემები!$I341)/365)),0)</f>
        <v>0</v>
      </c>
      <c r="AY341" s="8">
        <f>IF(მონაცემები!$I341&lt;&gt;"არ დაწყებულა",((AY$1&gt;მონაცემები!$I341)*OR(მონაცემები!$AF341&gt;AY$1,მონაცემები!$AF341="")*((AY$1-მონაცემები!$I341)/365)),0)</f>
        <v>0</v>
      </c>
      <c r="AZ341" s="8">
        <f>IF(მონაცემები!$I341&lt;&gt;"არ დაწყებულა",((AZ$1&gt;მონაცემები!$I341)*OR(მონაცემები!$AF341&gt;AZ$1,მონაცემები!$AF341="")*((AZ$1-მონაცემები!$I341)/365)),0)</f>
        <v>0</v>
      </c>
      <c r="BA341" s="8">
        <f>IF(მონაცემები!$I341&lt;&gt;"არ დაწყებულა",((BA$1&gt;მონაცემები!$I341)*OR(მონაცემები!$AF341&gt;BA$1,მონაცემები!$AF341="")*((BA$1-მონაცემები!$I341)/365)),0)</f>
        <v>0</v>
      </c>
      <c r="BB341" s="8">
        <f>IF(მონაცემები!$I341&lt;&gt;"არ დაწყებულა",((BB$1&gt;მონაცემები!$I341)*OR(მონაცემები!$AF341&gt;BB$1,მონაცემები!$AF341="")*((BB$1-მონაცემები!$I341)/365)),0)</f>
        <v>0</v>
      </c>
      <c r="BC341" s="8">
        <f>IF(მონაცემები!$I341&lt;&gt;"არ დაწყებულა",((BC$1&gt;მონაცემები!$I341)*OR(მონაცემები!$AF341&gt;BC$1,მონაცემები!$AF341="")*((BC$1-მონაცემები!$I341)/365)),0)</f>
        <v>0</v>
      </c>
      <c r="BD341" s="8">
        <f>IF(მონაცემები!$I341&lt;&gt;"არ დაწყებულა",((BD$1&gt;მონაცემები!$I341)*OR(მონაცემები!$AF341&gt;BD$1,მონაცემები!$AF341="")*((BD$1-მონაცემები!$I341)/365)),0)</f>
        <v>0</v>
      </c>
    </row>
    <row r="342" spans="2:56">
      <c r="B342" s="8">
        <f>IF(მონაცემები!$I342&lt;&gt;"არ დაწყებულა",((B$1&gt;მონაცემები!$I342)*OR(მონაცემები!$AF342&gt;B$1,მონაცემები!$AF342="")*((B$1-მონაცემები!$I342)/365)),0)</f>
        <v>0</v>
      </c>
      <c r="C342" s="8">
        <f>IF(მონაცემები!$I342&lt;&gt;"არ დაწყებულა",((C$1&gt;მონაცემები!$I342)*OR(მონაცემები!$AF342&gt;C$1,მონაცემები!$AF342="")*((C$1-მონაცემები!$I342)/365)),0)</f>
        <v>0</v>
      </c>
      <c r="D342" s="8">
        <f>IF(მონაცემები!$I342&lt;&gt;"არ დაწყებულა",((D$1&gt;მონაცემები!$I342)*OR(მონაცემები!$AF342&gt;D$1,მონაცემები!$AF342="")*((D$1-მონაცემები!$I342)/365)),0)</f>
        <v>0</v>
      </c>
      <c r="E342" s="8">
        <f>IF(მონაცემები!$I342&lt;&gt;"არ დაწყებულა",((E$1&gt;მონაცემები!$I342)*OR(მონაცემები!$AF342&gt;E$1,მონაცემები!$AF342="")*((E$1-მონაცემები!$I342)/365)),0)</f>
        <v>0</v>
      </c>
      <c r="F342" s="8">
        <f>IF(მონაცემები!$I342&lt;&gt;"არ დაწყებულა",((F$1&gt;მონაცემები!$I342)*OR(მონაცემები!$AF342&gt;F$1,მონაცემები!$AF342="")*((F$1-მონაცემები!$I342)/365)),0)</f>
        <v>0</v>
      </c>
      <c r="G342" s="8">
        <f>IF(მონაცემები!$I342&lt;&gt;"არ დაწყებულა",((G$1&gt;მონაცემები!$I342)*OR(მონაცემები!$AF342&gt;G$1,მონაცემები!$AF342="")*((G$1-მონაცემები!$I342)/365)),0)</f>
        <v>0</v>
      </c>
      <c r="H342" s="8">
        <f>IF(მონაცემები!$I342&lt;&gt;"არ დაწყებულა",((H$1&gt;მონაცემები!$I342)*OR(მონაცემები!$AF342&gt;H$1,მონაცემები!$AF342="")*((H$1-მონაცემები!$I342)/365)),0)</f>
        <v>0</v>
      </c>
      <c r="I342" s="8">
        <f>IF(მონაცემები!$I342&lt;&gt;"არ დაწყებულა",((I$1&gt;მონაცემები!$I342)*OR(მონაცემები!$AF342&gt;I$1,მონაცემები!$AF342="")*((I$1-მონაცემები!$I342)/365)),0)</f>
        <v>0</v>
      </c>
      <c r="J342" s="8">
        <f>IF(მონაცემები!$I342&lt;&gt;"არ დაწყებულა",((J$1&gt;მონაცემები!$I342)*OR(მონაცემები!$AF342&gt;J$1,მონაცემები!$AF342="")*((J$1-მონაცემები!$I342)/365)),0)</f>
        <v>0</v>
      </c>
      <c r="K342" s="8">
        <f>IF(მონაცემები!$I342&lt;&gt;"არ დაწყებულა",((K$1&gt;მონაცემები!$I342)*OR(მონაცემები!$AF342&gt;K$1,მონაცემები!$AF342="")*((K$1-მონაცემები!$I342)/365)),0)</f>
        <v>0</v>
      </c>
      <c r="L342" s="8">
        <f>IF(მონაცემები!$I342&lt;&gt;"არ დაწყებულა",((L$1&gt;მონაცემები!$I342)*OR(მონაცემები!$AF342&gt;L$1,მონაცემები!$AF342="")*((L$1-მონაცემები!$I342)/365)),0)</f>
        <v>0</v>
      </c>
      <c r="M342" s="8">
        <f>IF(მონაცემები!$I342&lt;&gt;"არ დაწყებულა",((M$1&gt;მონაცემები!$I342)*OR(მონაცემები!$AF342&gt;M$1,მონაცემები!$AF342="")*((M$1-მონაცემები!$I342)/365)),0)</f>
        <v>0</v>
      </c>
      <c r="N342" s="8">
        <f>IF(მონაცემები!$I342&lt;&gt;"არ დაწყებულა",((N$1&gt;მონაცემები!$I342)*OR(მონაცემები!$AF342&gt;N$1,მონაცემები!$AF342="")*((N$1-მონაცემები!$I342)/365)),0)</f>
        <v>0</v>
      </c>
      <c r="O342" s="8">
        <f>IF(მონაცემები!$I342&lt;&gt;"არ დაწყებულა",((O$1&gt;მონაცემები!$I342)*OR(მონაცემები!$AF342&gt;O$1,მონაცემები!$AF342="")*((O$1-მონაცემები!$I342)/365)),0)</f>
        <v>0</v>
      </c>
      <c r="P342" s="8">
        <f>IF(მონაცემები!$I342&lt;&gt;"არ დაწყებულა",((P$1&gt;მონაცემები!$I342)*OR(მონაცემები!$AF342&gt;P$1,მონაცემები!$AF342="")*((P$1-მონაცემები!$I342)/365)),0)</f>
        <v>0</v>
      </c>
      <c r="Q342" s="8">
        <f>IF(მონაცემები!$I342&lt;&gt;"არ დაწყებულა",((Q$1&gt;მონაცემები!$I342)*OR(მონაცემები!$AF342&gt;Q$1,მონაცემები!$AF342="")*((Q$1-მონაცემები!$I342)/365)),0)</f>
        <v>0</v>
      </c>
      <c r="R342" s="8">
        <f>IF(მონაცემები!$I342&lt;&gt;"არ დაწყებულა",((R$1&gt;მონაცემები!$I342)*OR(მონაცემები!$AF342&gt;R$1,მონაცემები!$AF342="")*((R$1-მონაცემები!$I342)/365)),0)</f>
        <v>0</v>
      </c>
      <c r="S342" s="8">
        <f>IF(მონაცემები!$I342&lt;&gt;"არ დაწყებულა",((S$1&gt;მონაცემები!$I342)*OR(მონაცემები!$AF342&gt;S$1,მონაცემები!$AF342="")*((S$1-მონაცემები!$I342)/365)),0)</f>
        <v>0</v>
      </c>
      <c r="T342" s="8">
        <f>IF(მონაცემები!$I342&lt;&gt;"არ დაწყებულა",((T$1&gt;მონაცემები!$I342)*OR(მონაცემები!$AF342&gt;T$1,მონაცემები!$AF342="")*((T$1-მონაცემები!$I342)/365)),0)</f>
        <v>0</v>
      </c>
      <c r="U342" s="8">
        <f>IF(მონაცემები!$I342&lt;&gt;"არ დაწყებულა",((U$1&gt;მონაცემები!$I342)*OR(მონაცემები!$AF342&gt;U$1,მონაცემები!$AF342="")*((U$1-მონაცემები!$I342)/365)),0)</f>
        <v>0</v>
      </c>
      <c r="V342" s="8">
        <f>IF(მონაცემები!$I342&lt;&gt;"არ დაწყებულა",((V$1&gt;მონაცემები!$I342)*OR(მონაცემები!$AF342&gt;V$1,მონაცემები!$AF342="")*((V$1-მონაცემები!$I342)/365)),0)</f>
        <v>0</v>
      </c>
      <c r="W342" s="8">
        <f>IF(მონაცემები!$I342&lt;&gt;"არ დაწყებულა",((W$1&gt;მონაცემები!$I342)*OR(მონაცემები!$AF342&gt;W$1,მონაცემები!$AF342="")*((W$1-მონაცემები!$I342)/365)),0)</f>
        <v>0</v>
      </c>
      <c r="X342" s="8">
        <f>IF(მონაცემები!$I342&lt;&gt;"არ დაწყებულა",((X$1&gt;მონაცემები!$I342)*OR(მონაცემები!$AF342&gt;X$1,მონაცემები!$AF342="")*((X$1-მონაცემები!$I342)/365)),0)</f>
        <v>0</v>
      </c>
      <c r="Y342" s="8">
        <f>IF(მონაცემები!$I342&lt;&gt;"არ დაწყებულა",((Y$1&gt;მონაცემები!$I342)*OR(მონაცემები!$AF342&gt;Y$1,მონაცემები!$AF342="")*((Y$1-მონაცემები!$I342)/365)),0)</f>
        <v>0</v>
      </c>
      <c r="Z342" s="8">
        <f>IF(მონაცემები!$I342&lt;&gt;"არ დაწყებულა",((Z$1&gt;მონაცემები!$I342)*OR(მონაცემები!$AF342&gt;Z$1,მონაცემები!$AF342="")*((Z$1-მონაცემები!$I342)/365)),0)</f>
        <v>0</v>
      </c>
      <c r="AA342" s="8">
        <f>IF(მონაცემები!$I342&lt;&gt;"არ დაწყებულა",((AA$1&gt;მონაცემები!$I342)*OR(მონაცემები!$AF342&gt;AA$1,მონაცემები!$AF342="")*((AA$1-მონაცემები!$I342)/365)),0)</f>
        <v>0</v>
      </c>
      <c r="AB342" s="8">
        <f>IF(მონაცემები!$I342&lt;&gt;"არ დაწყებულა",((AB$1&gt;მონაცემები!$I342)*OR(მონაცემები!$AF342&gt;AB$1,მონაცემები!$AF342="")*((AB$1-მონაცემები!$I342)/365)),0)</f>
        <v>0</v>
      </c>
      <c r="AC342" s="8">
        <f>IF(მონაცემები!$I342&lt;&gt;"არ დაწყებულა",((AC$1&gt;მონაცემები!$I342)*OR(მონაცემები!$AF342&gt;AC$1,მონაცემები!$AF342="")*((AC$1-მონაცემები!$I342)/365)),0)</f>
        <v>0</v>
      </c>
      <c r="AD342" s="8">
        <f>IF(მონაცემები!$I342&lt;&gt;"არ დაწყებულა",((AD$1&gt;მონაცემები!$I342)*OR(მონაცემები!$AF342&gt;AD$1,მონაცემები!$AF342="")*((AD$1-მონაცემები!$I342)/365)),0)</f>
        <v>0</v>
      </c>
      <c r="AE342" s="8">
        <f>IF(მონაცემები!$I342&lt;&gt;"არ დაწყებულა",((AE$1&gt;მონაცემები!$I342)*OR(მონაცემები!$AF342&gt;AE$1,მონაცემები!$AF342="")*((AE$1-მონაცემები!$I342)/365)),0)</f>
        <v>0</v>
      </c>
      <c r="AF342" s="8">
        <f>IF(მონაცემები!$I342&lt;&gt;"არ დაწყებულა",((AF$1&gt;მონაცემები!$I342)*OR(მონაცემები!$AF342&gt;AF$1,მონაცემები!$AF342="")*((AF$1-მონაცემები!$I342)/365)),0)</f>
        <v>0</v>
      </c>
      <c r="AG342" s="8">
        <f>IF(მონაცემები!$I342&lt;&gt;"არ დაწყებულა",((AG$1&gt;მონაცემები!$I342)*OR(მონაცემები!$AF342&gt;AG$1,მონაცემები!$AF342="")*((AG$1-მონაცემები!$I342)/365)),0)</f>
        <v>0</v>
      </c>
      <c r="AH342" s="8">
        <f>IF(მონაცემები!$I342&lt;&gt;"არ დაწყებულა",((AH$1&gt;მონაცემები!$I342)*OR(მონაცემები!$AF342&gt;AH$1,მონაცემები!$AF342="")*((AH$1-მონაცემები!$I342)/365)),0)</f>
        <v>0</v>
      </c>
      <c r="AI342" s="8">
        <f>IF(მონაცემები!$I342&lt;&gt;"არ დაწყებულა",((AI$1&gt;მონაცემები!$I342)*OR(მონაცემები!$AF342&gt;AI$1,მონაცემები!$AF342="")*((AI$1-მონაცემები!$I342)/365)),0)</f>
        <v>0</v>
      </c>
      <c r="AJ342" s="8">
        <f>IF(მონაცემები!$I342&lt;&gt;"არ დაწყებულა",((AJ$1&gt;მონაცემები!$I342)*OR(მონაცემები!$AF342&gt;AJ$1,მონაცემები!$AF342="")*((AJ$1-მონაცემები!$I342)/365)),0)</f>
        <v>0</v>
      </c>
      <c r="AK342" s="8">
        <f>IF(მონაცემები!$I342&lt;&gt;"არ დაწყებულა",((AK$1&gt;მონაცემები!$I342)*OR(მონაცემები!$AF342&gt;AK$1,მონაცემები!$AF342="")*((AK$1-მონაცემები!$I342)/365)),0)</f>
        <v>0</v>
      </c>
      <c r="AL342" s="8">
        <f>IF(მონაცემები!$I342&lt;&gt;"არ დაწყებულა",((AL$1&gt;მონაცემები!$I342)*OR(მონაცემები!$AF342&gt;AL$1,მონაცემები!$AF342="")*((AL$1-მონაცემები!$I342)/365)),0)</f>
        <v>0</v>
      </c>
      <c r="AM342" s="8">
        <f>IF(მონაცემები!$I342&lt;&gt;"არ დაწყებულა",((AM$1&gt;მონაცემები!$I342)*OR(მონაცემები!$AF342&gt;AM$1,მონაცემები!$AF342="")*((AM$1-მონაცემები!$I342)/365)),0)</f>
        <v>0</v>
      </c>
      <c r="AN342" s="8">
        <f>IF(მონაცემები!$I342&lt;&gt;"არ დაწყებულა",((AN$1&gt;მონაცემები!$I342)*OR(მონაცემები!$AF342&gt;AN$1,მონაცემები!$AF342="")*((AN$1-მონაცემები!$I342)/365)),0)</f>
        <v>0</v>
      </c>
      <c r="AO342" s="8">
        <f>IF(მონაცემები!$I342&lt;&gt;"არ დაწყებულა",((AO$1&gt;მონაცემები!$I342)*OR(მონაცემები!$AF342&gt;AO$1,მონაცემები!$AF342="")*((AO$1-მონაცემები!$I342)/365)),0)</f>
        <v>0</v>
      </c>
      <c r="AP342" s="8">
        <f>IF(მონაცემები!$I342&lt;&gt;"არ დაწყებულა",((AP$1&gt;მონაცემები!$I342)*OR(მონაცემები!$AF342&gt;AP$1,მონაცემები!$AF342="")*((AP$1-მონაცემები!$I342)/365)),0)</f>
        <v>0</v>
      </c>
      <c r="AQ342" s="8">
        <f>IF(მონაცემები!$I342&lt;&gt;"არ დაწყებულა",((AQ$1&gt;მონაცემები!$I342)*OR(მონაცემები!$AF342&gt;AQ$1,მონაცემები!$AF342="")*((AQ$1-მონაცემები!$I342)/365)),0)</f>
        <v>0</v>
      </c>
      <c r="AR342" s="8">
        <f>IF(მონაცემები!$I342&lt;&gt;"არ დაწყებულა",((AR$1&gt;მონაცემები!$I342)*OR(მონაცემები!$AF342&gt;AR$1,მონაცემები!$AF342="")*((AR$1-მონაცემები!$I342)/365)),0)</f>
        <v>0</v>
      </c>
      <c r="AS342" s="8">
        <f>IF(მონაცემები!$I342&lt;&gt;"არ დაწყებულა",((AS$1&gt;მონაცემები!$I342)*OR(მონაცემები!$AF342&gt;AS$1,მონაცემები!$AF342="")*((AS$1-მონაცემები!$I342)/365)),0)</f>
        <v>0</v>
      </c>
      <c r="AT342" s="8">
        <f>IF(მონაცემები!$I342&lt;&gt;"არ დაწყებულა",((AT$1&gt;მონაცემები!$I342)*OR(მონაცემები!$AF342&gt;AT$1,მონაცემები!$AF342="")*((AT$1-მონაცემები!$I342)/365)),0)</f>
        <v>0</v>
      </c>
      <c r="AU342" s="8">
        <f>IF(მონაცემები!$I342&lt;&gt;"არ დაწყებულა",((AU$1&gt;მონაცემები!$I342)*OR(მონაცემები!$AF342&gt;AU$1,მონაცემები!$AF342="")*((AU$1-მონაცემები!$I342)/365)),0)</f>
        <v>0</v>
      </c>
      <c r="AV342" s="8">
        <f>IF(მონაცემები!$I342&lt;&gt;"არ დაწყებულა",((AV$1&gt;მონაცემები!$I342)*OR(მონაცემები!$AF342&gt;AV$1,მონაცემები!$AF342="")*((AV$1-მონაცემები!$I342)/365)),0)</f>
        <v>0</v>
      </c>
      <c r="AW342" s="8">
        <f>IF(მონაცემები!$I342&lt;&gt;"არ დაწყებულა",((AW$1&gt;მონაცემები!$I342)*OR(მონაცემები!$AF342&gt;AW$1,მონაცემები!$AF342="")*((AW$1-მონაცემები!$I342)/365)),0)</f>
        <v>0</v>
      </c>
      <c r="AX342" s="8">
        <f>IF(მონაცემები!$I342&lt;&gt;"არ დაწყებულა",((AX$1&gt;მონაცემები!$I342)*OR(მონაცემები!$AF342&gt;AX$1,მონაცემები!$AF342="")*((AX$1-მონაცემები!$I342)/365)),0)</f>
        <v>0</v>
      </c>
      <c r="AY342" s="8">
        <f>IF(მონაცემები!$I342&lt;&gt;"არ დაწყებულა",((AY$1&gt;მონაცემები!$I342)*OR(მონაცემები!$AF342&gt;AY$1,მონაცემები!$AF342="")*((AY$1-მონაცემები!$I342)/365)),0)</f>
        <v>0</v>
      </c>
      <c r="AZ342" s="8">
        <f>IF(მონაცემები!$I342&lt;&gt;"არ დაწყებულა",((AZ$1&gt;მონაცემები!$I342)*OR(მონაცემები!$AF342&gt;AZ$1,მონაცემები!$AF342="")*((AZ$1-მონაცემები!$I342)/365)),0)</f>
        <v>0</v>
      </c>
      <c r="BA342" s="8">
        <f>IF(მონაცემები!$I342&lt;&gt;"არ დაწყებულა",((BA$1&gt;მონაცემები!$I342)*OR(მონაცემები!$AF342&gt;BA$1,მონაცემები!$AF342="")*((BA$1-მონაცემები!$I342)/365)),0)</f>
        <v>0</v>
      </c>
      <c r="BB342" s="8">
        <f>IF(მონაცემები!$I342&lt;&gt;"არ დაწყებულა",((BB$1&gt;მონაცემები!$I342)*OR(მონაცემები!$AF342&gt;BB$1,მონაცემები!$AF342="")*((BB$1-მონაცემები!$I342)/365)),0)</f>
        <v>0</v>
      </c>
      <c r="BC342" s="8">
        <f>IF(მონაცემები!$I342&lt;&gt;"არ დაწყებულა",((BC$1&gt;მონაცემები!$I342)*OR(მონაცემები!$AF342&gt;BC$1,მონაცემები!$AF342="")*((BC$1-მონაცემები!$I342)/365)),0)</f>
        <v>0</v>
      </c>
      <c r="BD342" s="8">
        <f>IF(მონაცემები!$I342&lt;&gt;"არ დაწყებულა",((BD$1&gt;მონაცემები!$I342)*OR(მონაცემები!$AF342&gt;BD$1,მონაცემები!$AF342="")*((BD$1-მონაცემები!$I342)/365)),0)</f>
        <v>0</v>
      </c>
    </row>
    <row r="343" spans="2:56">
      <c r="B343" s="8">
        <f>IF(მონაცემები!$I343&lt;&gt;"არ დაწყებულა",((B$1&gt;მონაცემები!$I343)*OR(მონაცემები!$AF343&gt;B$1,მონაცემები!$AF343="")*((B$1-მონაცემები!$I343)/365)),0)</f>
        <v>0</v>
      </c>
      <c r="C343" s="8">
        <f>IF(მონაცემები!$I343&lt;&gt;"არ დაწყებულა",((C$1&gt;მონაცემები!$I343)*OR(მონაცემები!$AF343&gt;C$1,მონაცემები!$AF343="")*((C$1-მონაცემები!$I343)/365)),0)</f>
        <v>0</v>
      </c>
      <c r="D343" s="8">
        <f>IF(მონაცემები!$I343&lt;&gt;"არ დაწყებულა",((D$1&gt;მონაცემები!$I343)*OR(მონაცემები!$AF343&gt;D$1,მონაცემები!$AF343="")*((D$1-მონაცემები!$I343)/365)),0)</f>
        <v>0</v>
      </c>
      <c r="E343" s="8">
        <f>IF(მონაცემები!$I343&lt;&gt;"არ დაწყებულა",((E$1&gt;მონაცემები!$I343)*OR(მონაცემები!$AF343&gt;E$1,მონაცემები!$AF343="")*((E$1-მონაცემები!$I343)/365)),0)</f>
        <v>0</v>
      </c>
      <c r="F343" s="8">
        <f>IF(მონაცემები!$I343&lt;&gt;"არ დაწყებულა",((F$1&gt;მონაცემები!$I343)*OR(მონაცემები!$AF343&gt;F$1,მონაცემები!$AF343="")*((F$1-მონაცემები!$I343)/365)),0)</f>
        <v>0</v>
      </c>
      <c r="G343" s="8">
        <f>IF(მონაცემები!$I343&lt;&gt;"არ დაწყებულა",((G$1&gt;მონაცემები!$I343)*OR(მონაცემები!$AF343&gt;G$1,მონაცემები!$AF343="")*((G$1-მონაცემები!$I343)/365)),0)</f>
        <v>0</v>
      </c>
      <c r="H343" s="8">
        <f>IF(მონაცემები!$I343&lt;&gt;"არ დაწყებულა",((H$1&gt;მონაცემები!$I343)*OR(მონაცემები!$AF343&gt;H$1,მონაცემები!$AF343="")*((H$1-მონაცემები!$I343)/365)),0)</f>
        <v>0</v>
      </c>
      <c r="I343" s="8">
        <f>IF(მონაცემები!$I343&lt;&gt;"არ დაწყებულა",((I$1&gt;მონაცემები!$I343)*OR(მონაცემები!$AF343&gt;I$1,მონაცემები!$AF343="")*((I$1-მონაცემები!$I343)/365)),0)</f>
        <v>0</v>
      </c>
      <c r="J343" s="8">
        <f>IF(მონაცემები!$I343&lt;&gt;"არ დაწყებულა",((J$1&gt;მონაცემები!$I343)*OR(მონაცემები!$AF343&gt;J$1,მონაცემები!$AF343="")*((J$1-მონაცემები!$I343)/365)),0)</f>
        <v>0</v>
      </c>
      <c r="K343" s="8">
        <f>IF(მონაცემები!$I343&lt;&gt;"არ დაწყებულა",((K$1&gt;მონაცემები!$I343)*OR(მონაცემები!$AF343&gt;K$1,მონაცემები!$AF343="")*((K$1-მონაცემები!$I343)/365)),0)</f>
        <v>0</v>
      </c>
      <c r="L343" s="8">
        <f>IF(მონაცემები!$I343&lt;&gt;"არ დაწყებულა",((L$1&gt;მონაცემები!$I343)*OR(მონაცემები!$AF343&gt;L$1,მონაცემები!$AF343="")*((L$1-მონაცემები!$I343)/365)),0)</f>
        <v>0</v>
      </c>
      <c r="M343" s="8">
        <f>IF(მონაცემები!$I343&lt;&gt;"არ დაწყებულა",((M$1&gt;მონაცემები!$I343)*OR(მონაცემები!$AF343&gt;M$1,მონაცემები!$AF343="")*((M$1-მონაცემები!$I343)/365)),0)</f>
        <v>0</v>
      </c>
      <c r="N343" s="8">
        <f>IF(მონაცემები!$I343&lt;&gt;"არ დაწყებულა",((N$1&gt;მონაცემები!$I343)*OR(მონაცემები!$AF343&gt;N$1,მონაცემები!$AF343="")*((N$1-მონაცემები!$I343)/365)),0)</f>
        <v>0</v>
      </c>
      <c r="O343" s="8">
        <f>IF(მონაცემები!$I343&lt;&gt;"არ დაწყებულა",((O$1&gt;მონაცემები!$I343)*OR(მონაცემები!$AF343&gt;O$1,მონაცემები!$AF343="")*((O$1-მონაცემები!$I343)/365)),0)</f>
        <v>0</v>
      </c>
      <c r="P343" s="8">
        <f>IF(მონაცემები!$I343&lt;&gt;"არ დაწყებულა",((P$1&gt;მონაცემები!$I343)*OR(მონაცემები!$AF343&gt;P$1,მონაცემები!$AF343="")*((P$1-მონაცემები!$I343)/365)),0)</f>
        <v>0</v>
      </c>
      <c r="Q343" s="8">
        <f>IF(მონაცემები!$I343&lt;&gt;"არ დაწყებულა",((Q$1&gt;მონაცემები!$I343)*OR(მონაცემები!$AF343&gt;Q$1,მონაცემები!$AF343="")*((Q$1-მონაცემები!$I343)/365)),0)</f>
        <v>0</v>
      </c>
      <c r="R343" s="8">
        <f>IF(მონაცემები!$I343&lt;&gt;"არ დაწყებულა",((R$1&gt;მონაცემები!$I343)*OR(მონაცემები!$AF343&gt;R$1,მონაცემები!$AF343="")*((R$1-მონაცემები!$I343)/365)),0)</f>
        <v>0</v>
      </c>
      <c r="S343" s="8">
        <f>IF(მონაცემები!$I343&lt;&gt;"არ დაწყებულა",((S$1&gt;მონაცემები!$I343)*OR(მონაცემები!$AF343&gt;S$1,მონაცემები!$AF343="")*((S$1-მონაცემები!$I343)/365)),0)</f>
        <v>0</v>
      </c>
      <c r="T343" s="8">
        <f>IF(მონაცემები!$I343&lt;&gt;"არ დაწყებულა",((T$1&gt;მონაცემები!$I343)*OR(მონაცემები!$AF343&gt;T$1,მონაცემები!$AF343="")*((T$1-მონაცემები!$I343)/365)),0)</f>
        <v>0</v>
      </c>
      <c r="U343" s="8">
        <f>IF(მონაცემები!$I343&lt;&gt;"არ დაწყებულა",((U$1&gt;მონაცემები!$I343)*OR(მონაცემები!$AF343&gt;U$1,მონაცემები!$AF343="")*((U$1-მონაცემები!$I343)/365)),0)</f>
        <v>0</v>
      </c>
      <c r="V343" s="8">
        <f>IF(მონაცემები!$I343&lt;&gt;"არ დაწყებულა",((V$1&gt;მონაცემები!$I343)*OR(მონაცემები!$AF343&gt;V$1,მონაცემები!$AF343="")*((V$1-მონაცემები!$I343)/365)),0)</f>
        <v>0</v>
      </c>
      <c r="W343" s="8">
        <f>IF(მონაცემები!$I343&lt;&gt;"არ დაწყებულა",((W$1&gt;მონაცემები!$I343)*OR(მონაცემები!$AF343&gt;W$1,მონაცემები!$AF343="")*((W$1-მონაცემები!$I343)/365)),0)</f>
        <v>0</v>
      </c>
      <c r="X343" s="8">
        <f>IF(მონაცემები!$I343&lt;&gt;"არ დაწყებულა",((X$1&gt;მონაცემები!$I343)*OR(მონაცემები!$AF343&gt;X$1,მონაცემები!$AF343="")*((X$1-მონაცემები!$I343)/365)),0)</f>
        <v>0</v>
      </c>
      <c r="Y343" s="8">
        <f>IF(მონაცემები!$I343&lt;&gt;"არ დაწყებულა",((Y$1&gt;მონაცემები!$I343)*OR(მონაცემები!$AF343&gt;Y$1,მონაცემები!$AF343="")*((Y$1-მონაცემები!$I343)/365)),0)</f>
        <v>0</v>
      </c>
      <c r="Z343" s="8">
        <f>IF(მონაცემები!$I343&lt;&gt;"არ დაწყებულა",((Z$1&gt;მონაცემები!$I343)*OR(მონაცემები!$AF343&gt;Z$1,მონაცემები!$AF343="")*((Z$1-მონაცემები!$I343)/365)),0)</f>
        <v>0</v>
      </c>
      <c r="AA343" s="8">
        <f>IF(მონაცემები!$I343&lt;&gt;"არ დაწყებულა",((AA$1&gt;მონაცემები!$I343)*OR(მონაცემები!$AF343&gt;AA$1,მონაცემები!$AF343="")*((AA$1-მონაცემები!$I343)/365)),0)</f>
        <v>0</v>
      </c>
      <c r="AB343" s="8">
        <f>IF(მონაცემები!$I343&lt;&gt;"არ დაწყებულა",((AB$1&gt;მონაცემები!$I343)*OR(მონაცემები!$AF343&gt;AB$1,მონაცემები!$AF343="")*((AB$1-მონაცემები!$I343)/365)),0)</f>
        <v>0</v>
      </c>
      <c r="AC343" s="8">
        <f>IF(მონაცემები!$I343&lt;&gt;"არ დაწყებულა",((AC$1&gt;მონაცემები!$I343)*OR(მონაცემები!$AF343&gt;AC$1,მონაცემები!$AF343="")*((AC$1-მონაცემები!$I343)/365)),0)</f>
        <v>0</v>
      </c>
      <c r="AD343" s="8">
        <f>IF(მონაცემები!$I343&lt;&gt;"არ დაწყებულა",((AD$1&gt;მონაცემები!$I343)*OR(მონაცემები!$AF343&gt;AD$1,მონაცემები!$AF343="")*((AD$1-მონაცემები!$I343)/365)),0)</f>
        <v>0</v>
      </c>
      <c r="AE343" s="8">
        <f>IF(მონაცემები!$I343&lt;&gt;"არ დაწყებულა",((AE$1&gt;მონაცემები!$I343)*OR(მონაცემები!$AF343&gt;AE$1,მონაცემები!$AF343="")*((AE$1-მონაცემები!$I343)/365)),0)</f>
        <v>0</v>
      </c>
      <c r="AF343" s="8">
        <f>IF(მონაცემები!$I343&lt;&gt;"არ დაწყებულა",((AF$1&gt;მონაცემები!$I343)*OR(მონაცემები!$AF343&gt;AF$1,მონაცემები!$AF343="")*((AF$1-მონაცემები!$I343)/365)),0)</f>
        <v>0</v>
      </c>
      <c r="AG343" s="8">
        <f>IF(მონაცემები!$I343&lt;&gt;"არ დაწყებულა",((AG$1&gt;მონაცემები!$I343)*OR(მონაცემები!$AF343&gt;AG$1,მონაცემები!$AF343="")*((AG$1-მონაცემები!$I343)/365)),0)</f>
        <v>0</v>
      </c>
      <c r="AH343" s="8">
        <f>IF(მონაცემები!$I343&lt;&gt;"არ დაწყებულა",((AH$1&gt;მონაცემები!$I343)*OR(მონაცემები!$AF343&gt;AH$1,მონაცემები!$AF343="")*((AH$1-მონაცემები!$I343)/365)),0)</f>
        <v>0</v>
      </c>
      <c r="AI343" s="8">
        <f>IF(მონაცემები!$I343&lt;&gt;"არ დაწყებულა",((AI$1&gt;მონაცემები!$I343)*OR(მონაცემები!$AF343&gt;AI$1,მონაცემები!$AF343="")*((AI$1-მონაცემები!$I343)/365)),0)</f>
        <v>0</v>
      </c>
      <c r="AJ343" s="8">
        <f>IF(მონაცემები!$I343&lt;&gt;"არ დაწყებულა",((AJ$1&gt;მონაცემები!$I343)*OR(მონაცემები!$AF343&gt;AJ$1,მონაცემები!$AF343="")*((AJ$1-მონაცემები!$I343)/365)),0)</f>
        <v>0</v>
      </c>
      <c r="AK343" s="8">
        <f>IF(მონაცემები!$I343&lt;&gt;"არ დაწყებულა",((AK$1&gt;მონაცემები!$I343)*OR(მონაცემები!$AF343&gt;AK$1,მონაცემები!$AF343="")*((AK$1-მონაცემები!$I343)/365)),0)</f>
        <v>0</v>
      </c>
      <c r="AL343" s="8">
        <f>IF(მონაცემები!$I343&lt;&gt;"არ დაწყებულა",((AL$1&gt;მონაცემები!$I343)*OR(მონაცემები!$AF343&gt;AL$1,მონაცემები!$AF343="")*((AL$1-მონაცემები!$I343)/365)),0)</f>
        <v>0</v>
      </c>
      <c r="AM343" s="8">
        <f>IF(მონაცემები!$I343&lt;&gt;"არ დაწყებულა",((AM$1&gt;მონაცემები!$I343)*OR(მონაცემები!$AF343&gt;AM$1,მონაცემები!$AF343="")*((AM$1-მონაცემები!$I343)/365)),0)</f>
        <v>0</v>
      </c>
      <c r="AN343" s="8">
        <f>IF(მონაცემები!$I343&lt;&gt;"არ დაწყებულა",((AN$1&gt;მონაცემები!$I343)*OR(მონაცემები!$AF343&gt;AN$1,მონაცემები!$AF343="")*((AN$1-მონაცემები!$I343)/365)),0)</f>
        <v>0</v>
      </c>
      <c r="AO343" s="8">
        <f>IF(მონაცემები!$I343&lt;&gt;"არ დაწყებულა",((AO$1&gt;მონაცემები!$I343)*OR(მონაცემები!$AF343&gt;AO$1,მონაცემები!$AF343="")*((AO$1-მონაცემები!$I343)/365)),0)</f>
        <v>0</v>
      </c>
      <c r="AP343" s="8">
        <f>IF(მონაცემები!$I343&lt;&gt;"არ დაწყებულა",((AP$1&gt;მონაცემები!$I343)*OR(მონაცემები!$AF343&gt;AP$1,მონაცემები!$AF343="")*((AP$1-მონაცემები!$I343)/365)),0)</f>
        <v>0</v>
      </c>
      <c r="AQ343" s="8">
        <f>IF(მონაცემები!$I343&lt;&gt;"არ დაწყებულა",((AQ$1&gt;მონაცემები!$I343)*OR(მონაცემები!$AF343&gt;AQ$1,მონაცემები!$AF343="")*((AQ$1-მონაცემები!$I343)/365)),0)</f>
        <v>0</v>
      </c>
      <c r="AR343" s="8">
        <f>IF(მონაცემები!$I343&lt;&gt;"არ დაწყებულა",((AR$1&gt;მონაცემები!$I343)*OR(მონაცემები!$AF343&gt;AR$1,მონაცემები!$AF343="")*((AR$1-მონაცემები!$I343)/365)),0)</f>
        <v>0</v>
      </c>
      <c r="AS343" s="8">
        <f>IF(მონაცემები!$I343&lt;&gt;"არ დაწყებულა",((AS$1&gt;მონაცემები!$I343)*OR(მონაცემები!$AF343&gt;AS$1,მონაცემები!$AF343="")*((AS$1-მონაცემები!$I343)/365)),0)</f>
        <v>0</v>
      </c>
      <c r="AT343" s="8">
        <f>IF(მონაცემები!$I343&lt;&gt;"არ დაწყებულა",((AT$1&gt;მონაცემები!$I343)*OR(მონაცემები!$AF343&gt;AT$1,მონაცემები!$AF343="")*((AT$1-მონაცემები!$I343)/365)),0)</f>
        <v>0</v>
      </c>
      <c r="AU343" s="8">
        <f>IF(მონაცემები!$I343&lt;&gt;"არ დაწყებულა",((AU$1&gt;მონაცემები!$I343)*OR(მონაცემები!$AF343&gt;AU$1,მონაცემები!$AF343="")*((AU$1-მონაცემები!$I343)/365)),0)</f>
        <v>0</v>
      </c>
      <c r="AV343" s="8">
        <f>IF(მონაცემები!$I343&lt;&gt;"არ დაწყებულა",((AV$1&gt;მონაცემები!$I343)*OR(მონაცემები!$AF343&gt;AV$1,მონაცემები!$AF343="")*((AV$1-მონაცემები!$I343)/365)),0)</f>
        <v>0</v>
      </c>
      <c r="AW343" s="8">
        <f>IF(მონაცემები!$I343&lt;&gt;"არ დაწყებულა",((AW$1&gt;მონაცემები!$I343)*OR(მონაცემები!$AF343&gt;AW$1,მონაცემები!$AF343="")*((AW$1-მონაცემები!$I343)/365)),0)</f>
        <v>0</v>
      </c>
      <c r="AX343" s="8">
        <f>IF(მონაცემები!$I343&lt;&gt;"არ დაწყებულა",((AX$1&gt;მონაცემები!$I343)*OR(მონაცემები!$AF343&gt;AX$1,მონაცემები!$AF343="")*((AX$1-მონაცემები!$I343)/365)),0)</f>
        <v>0</v>
      </c>
      <c r="AY343" s="8">
        <f>IF(მონაცემები!$I343&lt;&gt;"არ დაწყებულა",((AY$1&gt;მონაცემები!$I343)*OR(მონაცემები!$AF343&gt;AY$1,მონაცემები!$AF343="")*((AY$1-მონაცემები!$I343)/365)),0)</f>
        <v>0</v>
      </c>
      <c r="AZ343" s="8">
        <f>IF(მონაცემები!$I343&lt;&gt;"არ დაწყებულა",((AZ$1&gt;მონაცემები!$I343)*OR(მონაცემები!$AF343&gt;AZ$1,მონაცემები!$AF343="")*((AZ$1-მონაცემები!$I343)/365)),0)</f>
        <v>0</v>
      </c>
      <c r="BA343" s="8">
        <f>IF(მონაცემები!$I343&lt;&gt;"არ დაწყებულა",((BA$1&gt;მონაცემები!$I343)*OR(მონაცემები!$AF343&gt;BA$1,მონაცემები!$AF343="")*((BA$1-მონაცემები!$I343)/365)),0)</f>
        <v>0</v>
      </c>
      <c r="BB343" s="8">
        <f>IF(მონაცემები!$I343&lt;&gt;"არ დაწყებულა",((BB$1&gt;მონაცემები!$I343)*OR(მონაცემები!$AF343&gt;BB$1,მონაცემები!$AF343="")*((BB$1-მონაცემები!$I343)/365)),0)</f>
        <v>0</v>
      </c>
      <c r="BC343" s="8">
        <f>IF(მონაცემები!$I343&lt;&gt;"არ დაწყებულა",((BC$1&gt;მონაცემები!$I343)*OR(მონაცემები!$AF343&gt;BC$1,მონაცემები!$AF343="")*((BC$1-მონაცემები!$I343)/365)),0)</f>
        <v>0</v>
      </c>
      <c r="BD343" s="8">
        <f>IF(მონაცემები!$I343&lt;&gt;"არ დაწყებულა",((BD$1&gt;მონაცემები!$I343)*OR(მონაცემები!$AF343&gt;BD$1,მონაცემები!$AF343="")*((BD$1-მონაცემები!$I343)/365)),0)</f>
        <v>0</v>
      </c>
    </row>
    <row r="344" spans="2:56">
      <c r="B344" s="8">
        <f>IF(მონაცემები!$I344&lt;&gt;"არ დაწყებულა",((B$1&gt;მონაცემები!$I344)*OR(მონაცემები!$AF344&gt;B$1,მონაცემები!$AF344="")*((B$1-მონაცემები!$I344)/365)),0)</f>
        <v>0</v>
      </c>
      <c r="C344" s="8">
        <f>IF(მონაცემები!$I344&lt;&gt;"არ დაწყებულა",((C$1&gt;მონაცემები!$I344)*OR(მონაცემები!$AF344&gt;C$1,მონაცემები!$AF344="")*((C$1-მონაცემები!$I344)/365)),0)</f>
        <v>0</v>
      </c>
      <c r="D344" s="8">
        <f>IF(მონაცემები!$I344&lt;&gt;"არ დაწყებულა",((D$1&gt;მონაცემები!$I344)*OR(მონაცემები!$AF344&gt;D$1,მონაცემები!$AF344="")*((D$1-მონაცემები!$I344)/365)),0)</f>
        <v>0</v>
      </c>
      <c r="E344" s="8">
        <f>IF(მონაცემები!$I344&lt;&gt;"არ დაწყებულა",((E$1&gt;მონაცემები!$I344)*OR(მონაცემები!$AF344&gt;E$1,მონაცემები!$AF344="")*((E$1-მონაცემები!$I344)/365)),0)</f>
        <v>0</v>
      </c>
      <c r="F344" s="8">
        <f>IF(მონაცემები!$I344&lt;&gt;"არ დაწყებულა",((F$1&gt;მონაცემები!$I344)*OR(მონაცემები!$AF344&gt;F$1,მონაცემები!$AF344="")*((F$1-მონაცემები!$I344)/365)),0)</f>
        <v>0</v>
      </c>
      <c r="G344" s="8">
        <f>IF(მონაცემები!$I344&lt;&gt;"არ დაწყებულა",((G$1&gt;მონაცემები!$I344)*OR(მონაცემები!$AF344&gt;G$1,მონაცემები!$AF344="")*((G$1-მონაცემები!$I344)/365)),0)</f>
        <v>0</v>
      </c>
      <c r="H344" s="8">
        <f>IF(მონაცემები!$I344&lt;&gt;"არ დაწყებულა",((H$1&gt;მონაცემები!$I344)*OR(მონაცემები!$AF344&gt;H$1,მონაცემები!$AF344="")*((H$1-მონაცემები!$I344)/365)),0)</f>
        <v>0</v>
      </c>
      <c r="I344" s="8">
        <f>IF(მონაცემები!$I344&lt;&gt;"არ დაწყებულა",((I$1&gt;მონაცემები!$I344)*OR(მონაცემები!$AF344&gt;I$1,მონაცემები!$AF344="")*((I$1-მონაცემები!$I344)/365)),0)</f>
        <v>0</v>
      </c>
      <c r="J344" s="8">
        <f>IF(მონაცემები!$I344&lt;&gt;"არ დაწყებულა",((J$1&gt;მონაცემები!$I344)*OR(მონაცემები!$AF344&gt;J$1,მონაცემები!$AF344="")*((J$1-მონაცემები!$I344)/365)),0)</f>
        <v>0</v>
      </c>
      <c r="K344" s="8">
        <f>IF(მონაცემები!$I344&lt;&gt;"არ დაწყებულა",((K$1&gt;მონაცემები!$I344)*OR(მონაცემები!$AF344&gt;K$1,მონაცემები!$AF344="")*((K$1-მონაცემები!$I344)/365)),0)</f>
        <v>0</v>
      </c>
      <c r="L344" s="8">
        <f>IF(მონაცემები!$I344&lt;&gt;"არ დაწყებულა",((L$1&gt;მონაცემები!$I344)*OR(მონაცემები!$AF344&gt;L$1,მონაცემები!$AF344="")*((L$1-მონაცემები!$I344)/365)),0)</f>
        <v>0</v>
      </c>
      <c r="M344" s="8">
        <f>IF(მონაცემები!$I344&lt;&gt;"არ დაწყებულა",((M$1&gt;მონაცემები!$I344)*OR(მონაცემები!$AF344&gt;M$1,მონაცემები!$AF344="")*((M$1-მონაცემები!$I344)/365)),0)</f>
        <v>0</v>
      </c>
      <c r="N344" s="8">
        <f>IF(მონაცემები!$I344&lt;&gt;"არ დაწყებულა",((N$1&gt;მონაცემები!$I344)*OR(მონაცემები!$AF344&gt;N$1,მონაცემები!$AF344="")*((N$1-მონაცემები!$I344)/365)),0)</f>
        <v>0</v>
      </c>
      <c r="O344" s="8">
        <f>IF(მონაცემები!$I344&lt;&gt;"არ დაწყებულა",((O$1&gt;მონაცემები!$I344)*OR(მონაცემები!$AF344&gt;O$1,მონაცემები!$AF344="")*((O$1-მონაცემები!$I344)/365)),0)</f>
        <v>0</v>
      </c>
      <c r="P344" s="8">
        <f>IF(მონაცემები!$I344&lt;&gt;"არ დაწყებულა",((P$1&gt;მონაცემები!$I344)*OR(მონაცემები!$AF344&gt;P$1,მონაცემები!$AF344="")*((P$1-მონაცემები!$I344)/365)),0)</f>
        <v>0</v>
      </c>
      <c r="Q344" s="8">
        <f>IF(მონაცემები!$I344&lt;&gt;"არ დაწყებულა",((Q$1&gt;მონაცემები!$I344)*OR(მონაცემები!$AF344&gt;Q$1,მონაცემები!$AF344="")*((Q$1-მონაცემები!$I344)/365)),0)</f>
        <v>0</v>
      </c>
      <c r="R344" s="8">
        <f>IF(მონაცემები!$I344&lt;&gt;"არ დაწყებულა",((R$1&gt;მონაცემები!$I344)*OR(მონაცემები!$AF344&gt;R$1,მონაცემები!$AF344="")*((R$1-მონაცემები!$I344)/365)),0)</f>
        <v>0</v>
      </c>
      <c r="S344" s="8">
        <f>IF(მონაცემები!$I344&lt;&gt;"არ დაწყებულა",((S$1&gt;მონაცემები!$I344)*OR(მონაცემები!$AF344&gt;S$1,მონაცემები!$AF344="")*((S$1-მონაცემები!$I344)/365)),0)</f>
        <v>0</v>
      </c>
      <c r="T344" s="8">
        <f>IF(მონაცემები!$I344&lt;&gt;"არ დაწყებულა",((T$1&gt;მონაცემები!$I344)*OR(მონაცემები!$AF344&gt;T$1,მონაცემები!$AF344="")*((T$1-მონაცემები!$I344)/365)),0)</f>
        <v>0</v>
      </c>
      <c r="U344" s="8">
        <f>IF(მონაცემები!$I344&lt;&gt;"არ დაწყებულა",((U$1&gt;მონაცემები!$I344)*OR(მონაცემები!$AF344&gt;U$1,მონაცემები!$AF344="")*((U$1-მონაცემები!$I344)/365)),0)</f>
        <v>0</v>
      </c>
      <c r="V344" s="8">
        <f>IF(მონაცემები!$I344&lt;&gt;"არ დაწყებულა",((V$1&gt;მონაცემები!$I344)*OR(მონაცემები!$AF344&gt;V$1,მონაცემები!$AF344="")*((V$1-მონაცემები!$I344)/365)),0)</f>
        <v>0</v>
      </c>
      <c r="W344" s="8">
        <f>IF(მონაცემები!$I344&lt;&gt;"არ დაწყებულა",((W$1&gt;მონაცემები!$I344)*OR(მონაცემები!$AF344&gt;W$1,მონაცემები!$AF344="")*((W$1-მონაცემები!$I344)/365)),0)</f>
        <v>0</v>
      </c>
      <c r="X344" s="8">
        <f>IF(მონაცემები!$I344&lt;&gt;"არ დაწყებულა",((X$1&gt;მონაცემები!$I344)*OR(მონაცემები!$AF344&gt;X$1,მონაცემები!$AF344="")*((X$1-მონაცემები!$I344)/365)),0)</f>
        <v>0</v>
      </c>
      <c r="Y344" s="8">
        <f>IF(მონაცემები!$I344&lt;&gt;"არ დაწყებულა",((Y$1&gt;მონაცემები!$I344)*OR(მონაცემები!$AF344&gt;Y$1,მონაცემები!$AF344="")*((Y$1-მონაცემები!$I344)/365)),0)</f>
        <v>0</v>
      </c>
      <c r="Z344" s="8">
        <f>IF(მონაცემები!$I344&lt;&gt;"არ დაწყებულა",((Z$1&gt;მონაცემები!$I344)*OR(მონაცემები!$AF344&gt;Z$1,მონაცემები!$AF344="")*((Z$1-მონაცემები!$I344)/365)),0)</f>
        <v>0</v>
      </c>
      <c r="AA344" s="8">
        <f>IF(მონაცემები!$I344&lt;&gt;"არ დაწყებულა",((AA$1&gt;მონაცემები!$I344)*OR(მონაცემები!$AF344&gt;AA$1,მონაცემები!$AF344="")*((AA$1-მონაცემები!$I344)/365)),0)</f>
        <v>0</v>
      </c>
      <c r="AB344" s="8">
        <f>IF(მონაცემები!$I344&lt;&gt;"არ დაწყებულა",((AB$1&gt;მონაცემები!$I344)*OR(მონაცემები!$AF344&gt;AB$1,მონაცემები!$AF344="")*((AB$1-მონაცემები!$I344)/365)),0)</f>
        <v>0</v>
      </c>
      <c r="AC344" s="8">
        <f>IF(მონაცემები!$I344&lt;&gt;"არ დაწყებულა",((AC$1&gt;მონაცემები!$I344)*OR(მონაცემები!$AF344&gt;AC$1,მონაცემები!$AF344="")*((AC$1-მონაცემები!$I344)/365)),0)</f>
        <v>0</v>
      </c>
      <c r="AD344" s="8">
        <f>IF(მონაცემები!$I344&lt;&gt;"არ დაწყებულა",((AD$1&gt;მონაცემები!$I344)*OR(მონაცემები!$AF344&gt;AD$1,მონაცემები!$AF344="")*((AD$1-მონაცემები!$I344)/365)),0)</f>
        <v>0</v>
      </c>
      <c r="AE344" s="8">
        <f>IF(მონაცემები!$I344&lt;&gt;"არ დაწყებულა",((AE$1&gt;მონაცემები!$I344)*OR(მონაცემები!$AF344&gt;AE$1,მონაცემები!$AF344="")*((AE$1-მონაცემები!$I344)/365)),0)</f>
        <v>0</v>
      </c>
      <c r="AF344" s="8">
        <f>IF(მონაცემები!$I344&lt;&gt;"არ დაწყებულა",((AF$1&gt;მონაცემები!$I344)*OR(მონაცემები!$AF344&gt;AF$1,მონაცემები!$AF344="")*((AF$1-მონაცემები!$I344)/365)),0)</f>
        <v>0</v>
      </c>
      <c r="AG344" s="8">
        <f>IF(მონაცემები!$I344&lt;&gt;"არ დაწყებულა",((AG$1&gt;მონაცემები!$I344)*OR(მონაცემები!$AF344&gt;AG$1,მონაცემები!$AF344="")*((AG$1-მონაცემები!$I344)/365)),0)</f>
        <v>0</v>
      </c>
      <c r="AH344" s="8">
        <f>IF(მონაცემები!$I344&lt;&gt;"არ დაწყებულა",((AH$1&gt;მონაცემები!$I344)*OR(მონაცემები!$AF344&gt;AH$1,მონაცემები!$AF344="")*((AH$1-მონაცემები!$I344)/365)),0)</f>
        <v>0</v>
      </c>
      <c r="AI344" s="8">
        <f>IF(მონაცემები!$I344&lt;&gt;"არ დაწყებულა",((AI$1&gt;მონაცემები!$I344)*OR(მონაცემები!$AF344&gt;AI$1,მონაცემები!$AF344="")*((AI$1-მონაცემები!$I344)/365)),0)</f>
        <v>0</v>
      </c>
      <c r="AJ344" s="8">
        <f>IF(მონაცემები!$I344&lt;&gt;"არ დაწყებულა",((AJ$1&gt;მონაცემები!$I344)*OR(მონაცემები!$AF344&gt;AJ$1,მონაცემები!$AF344="")*((AJ$1-მონაცემები!$I344)/365)),0)</f>
        <v>0</v>
      </c>
      <c r="AK344" s="8">
        <f>IF(მონაცემები!$I344&lt;&gt;"არ დაწყებულა",((AK$1&gt;მონაცემები!$I344)*OR(მონაცემები!$AF344&gt;AK$1,მონაცემები!$AF344="")*((AK$1-მონაცემები!$I344)/365)),0)</f>
        <v>0</v>
      </c>
      <c r="AL344" s="8">
        <f>IF(მონაცემები!$I344&lt;&gt;"არ დაწყებულა",((AL$1&gt;მონაცემები!$I344)*OR(მონაცემები!$AF344&gt;AL$1,მონაცემები!$AF344="")*((AL$1-მონაცემები!$I344)/365)),0)</f>
        <v>0</v>
      </c>
      <c r="AM344" s="8">
        <f>IF(მონაცემები!$I344&lt;&gt;"არ დაწყებულა",((AM$1&gt;მონაცემები!$I344)*OR(მონაცემები!$AF344&gt;AM$1,მონაცემები!$AF344="")*((AM$1-მონაცემები!$I344)/365)),0)</f>
        <v>0</v>
      </c>
      <c r="AN344" s="8">
        <f>IF(მონაცემები!$I344&lt;&gt;"არ დაწყებულა",((AN$1&gt;მონაცემები!$I344)*OR(მონაცემები!$AF344&gt;AN$1,მონაცემები!$AF344="")*((AN$1-მონაცემები!$I344)/365)),0)</f>
        <v>0</v>
      </c>
      <c r="AO344" s="8">
        <f>IF(მონაცემები!$I344&lt;&gt;"არ დაწყებულა",((AO$1&gt;მონაცემები!$I344)*OR(მონაცემები!$AF344&gt;AO$1,მონაცემები!$AF344="")*((AO$1-მონაცემები!$I344)/365)),0)</f>
        <v>0</v>
      </c>
      <c r="AP344" s="8">
        <f>IF(მონაცემები!$I344&lt;&gt;"არ დაწყებულა",((AP$1&gt;მონაცემები!$I344)*OR(მონაცემები!$AF344&gt;AP$1,მონაცემები!$AF344="")*((AP$1-მონაცემები!$I344)/365)),0)</f>
        <v>0</v>
      </c>
      <c r="AQ344" s="8">
        <f>IF(მონაცემები!$I344&lt;&gt;"არ დაწყებულა",((AQ$1&gt;მონაცემები!$I344)*OR(მონაცემები!$AF344&gt;AQ$1,მონაცემები!$AF344="")*((AQ$1-მონაცემები!$I344)/365)),0)</f>
        <v>0</v>
      </c>
      <c r="AR344" s="8">
        <f>IF(მონაცემები!$I344&lt;&gt;"არ დაწყებულა",((AR$1&gt;მონაცემები!$I344)*OR(მონაცემები!$AF344&gt;AR$1,მონაცემები!$AF344="")*((AR$1-მონაცემები!$I344)/365)),0)</f>
        <v>0</v>
      </c>
      <c r="AS344" s="8">
        <f>IF(მონაცემები!$I344&lt;&gt;"არ დაწყებულა",((AS$1&gt;მონაცემები!$I344)*OR(მონაცემები!$AF344&gt;AS$1,მონაცემები!$AF344="")*((AS$1-მონაცემები!$I344)/365)),0)</f>
        <v>0</v>
      </c>
      <c r="AT344" s="8">
        <f>IF(მონაცემები!$I344&lt;&gt;"არ დაწყებულა",((AT$1&gt;მონაცემები!$I344)*OR(მონაცემები!$AF344&gt;AT$1,მონაცემები!$AF344="")*((AT$1-მონაცემები!$I344)/365)),0)</f>
        <v>0</v>
      </c>
      <c r="AU344" s="8">
        <f>IF(მონაცემები!$I344&lt;&gt;"არ დაწყებულა",((AU$1&gt;მონაცემები!$I344)*OR(მონაცემები!$AF344&gt;AU$1,მონაცემები!$AF344="")*((AU$1-მონაცემები!$I344)/365)),0)</f>
        <v>0</v>
      </c>
      <c r="AV344" s="8">
        <f>IF(მონაცემები!$I344&lt;&gt;"არ დაწყებულა",((AV$1&gt;მონაცემები!$I344)*OR(მონაცემები!$AF344&gt;AV$1,მონაცემები!$AF344="")*((AV$1-მონაცემები!$I344)/365)),0)</f>
        <v>0</v>
      </c>
      <c r="AW344" s="8">
        <f>IF(მონაცემები!$I344&lt;&gt;"არ დაწყებულა",((AW$1&gt;მონაცემები!$I344)*OR(მონაცემები!$AF344&gt;AW$1,მონაცემები!$AF344="")*((AW$1-მონაცემები!$I344)/365)),0)</f>
        <v>0</v>
      </c>
      <c r="AX344" s="8">
        <f>IF(მონაცემები!$I344&lt;&gt;"არ დაწყებულა",((AX$1&gt;მონაცემები!$I344)*OR(მონაცემები!$AF344&gt;AX$1,მონაცემები!$AF344="")*((AX$1-მონაცემები!$I344)/365)),0)</f>
        <v>0</v>
      </c>
      <c r="AY344" s="8">
        <f>IF(მონაცემები!$I344&lt;&gt;"არ დაწყებულა",((AY$1&gt;მონაცემები!$I344)*OR(მონაცემები!$AF344&gt;AY$1,მონაცემები!$AF344="")*((AY$1-მონაცემები!$I344)/365)),0)</f>
        <v>0</v>
      </c>
      <c r="AZ344" s="8">
        <f>IF(მონაცემები!$I344&lt;&gt;"არ დაწყებულა",((AZ$1&gt;მონაცემები!$I344)*OR(მონაცემები!$AF344&gt;AZ$1,მონაცემები!$AF344="")*((AZ$1-მონაცემები!$I344)/365)),0)</f>
        <v>0</v>
      </c>
      <c r="BA344" s="8">
        <f>IF(მონაცემები!$I344&lt;&gt;"არ დაწყებულა",((BA$1&gt;მონაცემები!$I344)*OR(მონაცემები!$AF344&gt;BA$1,მონაცემები!$AF344="")*((BA$1-მონაცემები!$I344)/365)),0)</f>
        <v>0</v>
      </c>
      <c r="BB344" s="8">
        <f>IF(მონაცემები!$I344&lt;&gt;"არ დაწყებულა",((BB$1&gt;მონაცემები!$I344)*OR(მონაცემები!$AF344&gt;BB$1,მონაცემები!$AF344="")*((BB$1-მონაცემები!$I344)/365)),0)</f>
        <v>0</v>
      </c>
      <c r="BC344" s="8">
        <f>IF(მონაცემები!$I344&lt;&gt;"არ დაწყებულა",((BC$1&gt;მონაცემები!$I344)*OR(მონაცემები!$AF344&gt;BC$1,მონაცემები!$AF344="")*((BC$1-მონაცემები!$I344)/365)),0)</f>
        <v>0</v>
      </c>
      <c r="BD344" s="8">
        <f>IF(მონაცემები!$I344&lt;&gt;"არ დაწყებულა",((BD$1&gt;მონაცემები!$I344)*OR(მონაცემები!$AF344&gt;BD$1,მონაცემები!$AF344="")*((BD$1-მონაცემები!$I344)/365)),0)</f>
        <v>0</v>
      </c>
    </row>
    <row r="345" spans="2:56">
      <c r="B345" s="8">
        <f>IF(მონაცემები!$I345&lt;&gt;"არ დაწყებულა",((B$1&gt;მონაცემები!$I345)*OR(მონაცემები!$AF345&gt;B$1,მონაცემები!$AF345="")*((B$1-მონაცემები!$I345)/365)),0)</f>
        <v>0</v>
      </c>
      <c r="C345" s="8">
        <f>IF(მონაცემები!$I345&lt;&gt;"არ დაწყებულა",((C$1&gt;მონაცემები!$I345)*OR(მონაცემები!$AF345&gt;C$1,მონაცემები!$AF345="")*((C$1-მონაცემები!$I345)/365)),0)</f>
        <v>0</v>
      </c>
      <c r="D345" s="8">
        <f>IF(მონაცემები!$I345&lt;&gt;"არ დაწყებულა",((D$1&gt;მონაცემები!$I345)*OR(მონაცემები!$AF345&gt;D$1,მონაცემები!$AF345="")*((D$1-მონაცემები!$I345)/365)),0)</f>
        <v>0</v>
      </c>
      <c r="E345" s="8">
        <f>IF(მონაცემები!$I345&lt;&gt;"არ დაწყებულა",((E$1&gt;მონაცემები!$I345)*OR(მონაცემები!$AF345&gt;E$1,მონაცემები!$AF345="")*((E$1-მონაცემები!$I345)/365)),0)</f>
        <v>0</v>
      </c>
      <c r="F345" s="8">
        <f>IF(მონაცემები!$I345&lt;&gt;"არ დაწყებულა",((F$1&gt;მონაცემები!$I345)*OR(მონაცემები!$AF345&gt;F$1,მონაცემები!$AF345="")*((F$1-მონაცემები!$I345)/365)),0)</f>
        <v>0</v>
      </c>
      <c r="G345" s="8">
        <f>IF(მონაცემები!$I345&lt;&gt;"არ დაწყებულა",((G$1&gt;მონაცემები!$I345)*OR(მონაცემები!$AF345&gt;G$1,მონაცემები!$AF345="")*((G$1-მონაცემები!$I345)/365)),0)</f>
        <v>0</v>
      </c>
      <c r="H345" s="8">
        <f>IF(მონაცემები!$I345&lt;&gt;"არ დაწყებულა",((H$1&gt;მონაცემები!$I345)*OR(მონაცემები!$AF345&gt;H$1,მონაცემები!$AF345="")*((H$1-მონაცემები!$I345)/365)),0)</f>
        <v>0</v>
      </c>
      <c r="I345" s="8">
        <f>IF(მონაცემები!$I345&lt;&gt;"არ დაწყებულა",((I$1&gt;მონაცემები!$I345)*OR(მონაცემები!$AF345&gt;I$1,მონაცემები!$AF345="")*((I$1-მონაცემები!$I345)/365)),0)</f>
        <v>0</v>
      </c>
      <c r="J345" s="8">
        <f>IF(მონაცემები!$I345&lt;&gt;"არ დაწყებულა",((J$1&gt;მონაცემები!$I345)*OR(მონაცემები!$AF345&gt;J$1,მონაცემები!$AF345="")*((J$1-მონაცემები!$I345)/365)),0)</f>
        <v>0</v>
      </c>
      <c r="K345" s="8">
        <f>IF(მონაცემები!$I345&lt;&gt;"არ დაწყებულა",((K$1&gt;მონაცემები!$I345)*OR(მონაცემები!$AF345&gt;K$1,მონაცემები!$AF345="")*((K$1-მონაცემები!$I345)/365)),0)</f>
        <v>0</v>
      </c>
      <c r="L345" s="8">
        <f>IF(მონაცემები!$I345&lt;&gt;"არ დაწყებულა",((L$1&gt;მონაცემები!$I345)*OR(მონაცემები!$AF345&gt;L$1,მონაცემები!$AF345="")*((L$1-მონაცემები!$I345)/365)),0)</f>
        <v>0</v>
      </c>
      <c r="M345" s="8">
        <f>IF(მონაცემები!$I345&lt;&gt;"არ დაწყებულა",((M$1&gt;მონაცემები!$I345)*OR(მონაცემები!$AF345&gt;M$1,მონაცემები!$AF345="")*((M$1-მონაცემები!$I345)/365)),0)</f>
        <v>0</v>
      </c>
      <c r="N345" s="8">
        <f>IF(მონაცემები!$I345&lt;&gt;"არ დაწყებულა",((N$1&gt;მონაცემები!$I345)*OR(მონაცემები!$AF345&gt;N$1,მონაცემები!$AF345="")*((N$1-მონაცემები!$I345)/365)),0)</f>
        <v>0</v>
      </c>
      <c r="O345" s="8">
        <f>IF(მონაცემები!$I345&lt;&gt;"არ დაწყებულა",((O$1&gt;მონაცემები!$I345)*OR(მონაცემები!$AF345&gt;O$1,მონაცემები!$AF345="")*((O$1-მონაცემები!$I345)/365)),0)</f>
        <v>0</v>
      </c>
      <c r="P345" s="8">
        <f>IF(მონაცემები!$I345&lt;&gt;"არ დაწყებულა",((P$1&gt;მონაცემები!$I345)*OR(მონაცემები!$AF345&gt;P$1,მონაცემები!$AF345="")*((P$1-მონაცემები!$I345)/365)),0)</f>
        <v>0</v>
      </c>
      <c r="Q345" s="8">
        <f>IF(მონაცემები!$I345&lt;&gt;"არ დაწყებულა",((Q$1&gt;მონაცემები!$I345)*OR(მონაცემები!$AF345&gt;Q$1,მონაცემები!$AF345="")*((Q$1-მონაცემები!$I345)/365)),0)</f>
        <v>0</v>
      </c>
      <c r="R345" s="8">
        <f>IF(მონაცემები!$I345&lt;&gt;"არ დაწყებულა",((R$1&gt;მონაცემები!$I345)*OR(მონაცემები!$AF345&gt;R$1,მონაცემები!$AF345="")*((R$1-მონაცემები!$I345)/365)),0)</f>
        <v>0</v>
      </c>
      <c r="S345" s="8">
        <f>IF(მონაცემები!$I345&lt;&gt;"არ დაწყებულა",((S$1&gt;მონაცემები!$I345)*OR(მონაცემები!$AF345&gt;S$1,მონაცემები!$AF345="")*((S$1-მონაცემები!$I345)/365)),0)</f>
        <v>0</v>
      </c>
      <c r="T345" s="8">
        <f>IF(მონაცემები!$I345&lt;&gt;"არ დაწყებულა",((T$1&gt;მონაცემები!$I345)*OR(მონაცემები!$AF345&gt;T$1,მონაცემები!$AF345="")*((T$1-მონაცემები!$I345)/365)),0)</f>
        <v>0</v>
      </c>
      <c r="U345" s="8">
        <f>IF(მონაცემები!$I345&lt;&gt;"არ დაწყებულა",((U$1&gt;მონაცემები!$I345)*OR(მონაცემები!$AF345&gt;U$1,მონაცემები!$AF345="")*((U$1-მონაცემები!$I345)/365)),0)</f>
        <v>0</v>
      </c>
      <c r="V345" s="8">
        <f>IF(მონაცემები!$I345&lt;&gt;"არ დაწყებულა",((V$1&gt;მონაცემები!$I345)*OR(მონაცემები!$AF345&gt;V$1,მონაცემები!$AF345="")*((V$1-მონაცემები!$I345)/365)),0)</f>
        <v>0</v>
      </c>
      <c r="W345" s="8">
        <f>IF(მონაცემები!$I345&lt;&gt;"არ დაწყებულა",((W$1&gt;მონაცემები!$I345)*OR(მონაცემები!$AF345&gt;W$1,მონაცემები!$AF345="")*((W$1-მონაცემები!$I345)/365)),0)</f>
        <v>0</v>
      </c>
      <c r="X345" s="8">
        <f>IF(მონაცემები!$I345&lt;&gt;"არ დაწყებულა",((X$1&gt;მონაცემები!$I345)*OR(მონაცემები!$AF345&gt;X$1,მონაცემები!$AF345="")*((X$1-მონაცემები!$I345)/365)),0)</f>
        <v>0</v>
      </c>
      <c r="Y345" s="8">
        <f>IF(მონაცემები!$I345&lt;&gt;"არ დაწყებულა",((Y$1&gt;მონაცემები!$I345)*OR(მონაცემები!$AF345&gt;Y$1,მონაცემები!$AF345="")*((Y$1-მონაცემები!$I345)/365)),0)</f>
        <v>0</v>
      </c>
      <c r="Z345" s="8">
        <f>IF(მონაცემები!$I345&lt;&gt;"არ დაწყებულა",((Z$1&gt;მონაცემები!$I345)*OR(მონაცემები!$AF345&gt;Z$1,მონაცემები!$AF345="")*((Z$1-მონაცემები!$I345)/365)),0)</f>
        <v>0</v>
      </c>
      <c r="AA345" s="8">
        <f>IF(მონაცემები!$I345&lt;&gt;"არ დაწყებულა",((AA$1&gt;მონაცემები!$I345)*OR(მონაცემები!$AF345&gt;AA$1,მონაცემები!$AF345="")*((AA$1-მონაცემები!$I345)/365)),0)</f>
        <v>0</v>
      </c>
      <c r="AB345" s="8">
        <f>IF(მონაცემები!$I345&lt;&gt;"არ დაწყებულა",((AB$1&gt;მონაცემები!$I345)*OR(მონაცემები!$AF345&gt;AB$1,მონაცემები!$AF345="")*((AB$1-მონაცემები!$I345)/365)),0)</f>
        <v>0</v>
      </c>
      <c r="AC345" s="8">
        <f>IF(მონაცემები!$I345&lt;&gt;"არ დაწყებულა",((AC$1&gt;მონაცემები!$I345)*OR(მონაცემები!$AF345&gt;AC$1,მონაცემები!$AF345="")*((AC$1-მონაცემები!$I345)/365)),0)</f>
        <v>0</v>
      </c>
      <c r="AD345" s="8">
        <f>IF(მონაცემები!$I345&lt;&gt;"არ დაწყებულა",((AD$1&gt;მონაცემები!$I345)*OR(მონაცემები!$AF345&gt;AD$1,მონაცემები!$AF345="")*((AD$1-მონაცემები!$I345)/365)),0)</f>
        <v>0</v>
      </c>
      <c r="AE345" s="8">
        <f>IF(მონაცემები!$I345&lt;&gt;"არ დაწყებულა",((AE$1&gt;მონაცემები!$I345)*OR(მონაცემები!$AF345&gt;AE$1,მონაცემები!$AF345="")*((AE$1-მონაცემები!$I345)/365)),0)</f>
        <v>0</v>
      </c>
      <c r="AF345" s="8">
        <f>IF(მონაცემები!$I345&lt;&gt;"არ დაწყებულა",((AF$1&gt;მონაცემები!$I345)*OR(მონაცემები!$AF345&gt;AF$1,მონაცემები!$AF345="")*((AF$1-მონაცემები!$I345)/365)),0)</f>
        <v>0</v>
      </c>
      <c r="AG345" s="8">
        <f>IF(მონაცემები!$I345&lt;&gt;"არ დაწყებულა",((AG$1&gt;მონაცემები!$I345)*OR(მონაცემები!$AF345&gt;AG$1,მონაცემები!$AF345="")*((AG$1-მონაცემები!$I345)/365)),0)</f>
        <v>0</v>
      </c>
      <c r="AH345" s="8">
        <f>IF(მონაცემები!$I345&lt;&gt;"არ დაწყებულა",((AH$1&gt;მონაცემები!$I345)*OR(მონაცემები!$AF345&gt;AH$1,მონაცემები!$AF345="")*((AH$1-მონაცემები!$I345)/365)),0)</f>
        <v>0</v>
      </c>
      <c r="AI345" s="8">
        <f>IF(მონაცემები!$I345&lt;&gt;"არ დაწყებულა",((AI$1&gt;მონაცემები!$I345)*OR(მონაცემები!$AF345&gt;AI$1,მონაცემები!$AF345="")*((AI$1-მონაცემები!$I345)/365)),0)</f>
        <v>0</v>
      </c>
      <c r="AJ345" s="8">
        <f>IF(მონაცემები!$I345&lt;&gt;"არ დაწყებულა",((AJ$1&gt;მონაცემები!$I345)*OR(მონაცემები!$AF345&gt;AJ$1,მონაცემები!$AF345="")*((AJ$1-მონაცემები!$I345)/365)),0)</f>
        <v>0</v>
      </c>
      <c r="AK345" s="8">
        <f>IF(მონაცემები!$I345&lt;&gt;"არ დაწყებულა",((AK$1&gt;მონაცემები!$I345)*OR(მონაცემები!$AF345&gt;AK$1,მონაცემები!$AF345="")*((AK$1-მონაცემები!$I345)/365)),0)</f>
        <v>0</v>
      </c>
      <c r="AL345" s="8">
        <f>IF(მონაცემები!$I345&lt;&gt;"არ დაწყებულა",((AL$1&gt;მონაცემები!$I345)*OR(მონაცემები!$AF345&gt;AL$1,მონაცემები!$AF345="")*((AL$1-მონაცემები!$I345)/365)),0)</f>
        <v>0</v>
      </c>
      <c r="AM345" s="8">
        <f>IF(მონაცემები!$I345&lt;&gt;"არ დაწყებულა",((AM$1&gt;მონაცემები!$I345)*OR(მონაცემები!$AF345&gt;AM$1,მონაცემები!$AF345="")*((AM$1-მონაცემები!$I345)/365)),0)</f>
        <v>0</v>
      </c>
      <c r="AN345" s="8">
        <f>IF(მონაცემები!$I345&lt;&gt;"არ დაწყებულა",((AN$1&gt;მონაცემები!$I345)*OR(მონაცემები!$AF345&gt;AN$1,მონაცემები!$AF345="")*((AN$1-მონაცემები!$I345)/365)),0)</f>
        <v>0</v>
      </c>
      <c r="AO345" s="8">
        <f>IF(მონაცემები!$I345&lt;&gt;"არ დაწყებულა",((AO$1&gt;მონაცემები!$I345)*OR(მონაცემები!$AF345&gt;AO$1,მონაცემები!$AF345="")*((AO$1-მონაცემები!$I345)/365)),0)</f>
        <v>0</v>
      </c>
      <c r="AP345" s="8">
        <f>IF(მონაცემები!$I345&lt;&gt;"არ დაწყებულა",((AP$1&gt;მონაცემები!$I345)*OR(მონაცემები!$AF345&gt;AP$1,მონაცემები!$AF345="")*((AP$1-მონაცემები!$I345)/365)),0)</f>
        <v>0</v>
      </c>
      <c r="AQ345" s="8">
        <f>IF(მონაცემები!$I345&lt;&gt;"არ დაწყებულა",((AQ$1&gt;მონაცემები!$I345)*OR(მონაცემები!$AF345&gt;AQ$1,მონაცემები!$AF345="")*((AQ$1-მონაცემები!$I345)/365)),0)</f>
        <v>0</v>
      </c>
      <c r="AR345" s="8">
        <f>IF(მონაცემები!$I345&lt;&gt;"არ დაწყებულა",((AR$1&gt;მონაცემები!$I345)*OR(მონაცემები!$AF345&gt;AR$1,მონაცემები!$AF345="")*((AR$1-მონაცემები!$I345)/365)),0)</f>
        <v>0</v>
      </c>
      <c r="AS345" s="8">
        <f>IF(მონაცემები!$I345&lt;&gt;"არ დაწყებულა",((AS$1&gt;მონაცემები!$I345)*OR(მონაცემები!$AF345&gt;AS$1,მონაცემები!$AF345="")*((AS$1-მონაცემები!$I345)/365)),0)</f>
        <v>0</v>
      </c>
      <c r="AT345" s="8">
        <f>IF(მონაცემები!$I345&lt;&gt;"არ დაწყებულა",((AT$1&gt;მონაცემები!$I345)*OR(მონაცემები!$AF345&gt;AT$1,მონაცემები!$AF345="")*((AT$1-მონაცემები!$I345)/365)),0)</f>
        <v>0</v>
      </c>
      <c r="AU345" s="8">
        <f>IF(მონაცემები!$I345&lt;&gt;"არ დაწყებულა",((AU$1&gt;მონაცემები!$I345)*OR(მონაცემები!$AF345&gt;AU$1,მონაცემები!$AF345="")*((AU$1-მონაცემები!$I345)/365)),0)</f>
        <v>0</v>
      </c>
      <c r="AV345" s="8">
        <f>IF(მონაცემები!$I345&lt;&gt;"არ დაწყებულა",((AV$1&gt;მონაცემები!$I345)*OR(მონაცემები!$AF345&gt;AV$1,მონაცემები!$AF345="")*((AV$1-მონაცემები!$I345)/365)),0)</f>
        <v>0</v>
      </c>
      <c r="AW345" s="8">
        <f>IF(მონაცემები!$I345&lt;&gt;"არ დაწყებულა",((AW$1&gt;მონაცემები!$I345)*OR(მონაცემები!$AF345&gt;AW$1,მონაცემები!$AF345="")*((AW$1-მონაცემები!$I345)/365)),0)</f>
        <v>0</v>
      </c>
      <c r="AX345" s="8">
        <f>IF(მონაცემები!$I345&lt;&gt;"არ დაწყებულა",((AX$1&gt;მონაცემები!$I345)*OR(მონაცემები!$AF345&gt;AX$1,მონაცემები!$AF345="")*((AX$1-მონაცემები!$I345)/365)),0)</f>
        <v>0</v>
      </c>
      <c r="AY345" s="8">
        <f>IF(მონაცემები!$I345&lt;&gt;"არ დაწყებულა",((AY$1&gt;მონაცემები!$I345)*OR(მონაცემები!$AF345&gt;AY$1,მონაცემები!$AF345="")*((AY$1-მონაცემები!$I345)/365)),0)</f>
        <v>0</v>
      </c>
      <c r="AZ345" s="8">
        <f>IF(მონაცემები!$I345&lt;&gt;"არ დაწყებულა",((AZ$1&gt;მონაცემები!$I345)*OR(მონაცემები!$AF345&gt;AZ$1,მონაცემები!$AF345="")*((AZ$1-მონაცემები!$I345)/365)),0)</f>
        <v>0</v>
      </c>
      <c r="BA345" s="8">
        <f>IF(მონაცემები!$I345&lt;&gt;"არ დაწყებულა",((BA$1&gt;მონაცემები!$I345)*OR(მონაცემები!$AF345&gt;BA$1,მონაცემები!$AF345="")*((BA$1-მონაცემები!$I345)/365)),0)</f>
        <v>0</v>
      </c>
      <c r="BB345" s="8">
        <f>IF(მონაცემები!$I345&lt;&gt;"არ დაწყებულა",((BB$1&gt;მონაცემები!$I345)*OR(მონაცემები!$AF345&gt;BB$1,მონაცემები!$AF345="")*((BB$1-მონაცემები!$I345)/365)),0)</f>
        <v>0</v>
      </c>
      <c r="BC345" s="8">
        <f>IF(მონაცემები!$I345&lt;&gt;"არ დაწყებულა",((BC$1&gt;მონაცემები!$I345)*OR(მონაცემები!$AF345&gt;BC$1,მონაცემები!$AF345="")*((BC$1-მონაცემები!$I345)/365)),0)</f>
        <v>0</v>
      </c>
      <c r="BD345" s="8">
        <f>IF(მონაცემები!$I345&lt;&gt;"არ დაწყებულა",((BD$1&gt;მონაცემები!$I345)*OR(მონაცემები!$AF345&gt;BD$1,მონაცემები!$AF345="")*((BD$1-მონაცემები!$I345)/365)),0)</f>
        <v>0</v>
      </c>
    </row>
    <row r="346" spans="2:56">
      <c r="B346" s="8">
        <f>IF(მონაცემები!$I346&lt;&gt;"არ დაწყებულა",((B$1&gt;მონაცემები!$I346)*OR(მონაცემები!$AF346&gt;B$1,მონაცემები!$AF346="")*((B$1-მონაცემები!$I346)/365)),0)</f>
        <v>0</v>
      </c>
      <c r="C346" s="8">
        <f>IF(მონაცემები!$I346&lt;&gt;"არ დაწყებულა",((C$1&gt;მონაცემები!$I346)*OR(მონაცემები!$AF346&gt;C$1,მონაცემები!$AF346="")*((C$1-მონაცემები!$I346)/365)),0)</f>
        <v>0</v>
      </c>
      <c r="D346" s="8">
        <f>IF(მონაცემები!$I346&lt;&gt;"არ დაწყებულა",((D$1&gt;მონაცემები!$I346)*OR(მონაცემები!$AF346&gt;D$1,მონაცემები!$AF346="")*((D$1-მონაცემები!$I346)/365)),0)</f>
        <v>0</v>
      </c>
      <c r="E346" s="8">
        <f>IF(მონაცემები!$I346&lt;&gt;"არ დაწყებულა",((E$1&gt;მონაცემები!$I346)*OR(მონაცემები!$AF346&gt;E$1,მონაცემები!$AF346="")*((E$1-მონაცემები!$I346)/365)),0)</f>
        <v>0</v>
      </c>
      <c r="F346" s="8">
        <f>IF(მონაცემები!$I346&lt;&gt;"არ დაწყებულა",((F$1&gt;მონაცემები!$I346)*OR(მონაცემები!$AF346&gt;F$1,მონაცემები!$AF346="")*((F$1-მონაცემები!$I346)/365)),0)</f>
        <v>0</v>
      </c>
      <c r="G346" s="8">
        <f>IF(მონაცემები!$I346&lt;&gt;"არ დაწყებულა",((G$1&gt;მონაცემები!$I346)*OR(მონაცემები!$AF346&gt;G$1,მონაცემები!$AF346="")*((G$1-მონაცემები!$I346)/365)),0)</f>
        <v>0</v>
      </c>
      <c r="H346" s="8">
        <f>IF(მონაცემები!$I346&lt;&gt;"არ დაწყებულა",((H$1&gt;მონაცემები!$I346)*OR(მონაცემები!$AF346&gt;H$1,მონაცემები!$AF346="")*((H$1-მონაცემები!$I346)/365)),0)</f>
        <v>0</v>
      </c>
      <c r="I346" s="8">
        <f>IF(მონაცემები!$I346&lt;&gt;"არ დაწყებულა",((I$1&gt;მონაცემები!$I346)*OR(მონაცემები!$AF346&gt;I$1,მონაცემები!$AF346="")*((I$1-მონაცემები!$I346)/365)),0)</f>
        <v>0</v>
      </c>
      <c r="J346" s="8">
        <f>IF(მონაცემები!$I346&lt;&gt;"არ დაწყებულა",((J$1&gt;მონაცემები!$I346)*OR(მონაცემები!$AF346&gt;J$1,მონაცემები!$AF346="")*((J$1-მონაცემები!$I346)/365)),0)</f>
        <v>0</v>
      </c>
      <c r="K346" s="8">
        <f>IF(მონაცემები!$I346&lt;&gt;"არ დაწყებულა",((K$1&gt;მონაცემები!$I346)*OR(მონაცემები!$AF346&gt;K$1,მონაცემები!$AF346="")*((K$1-მონაცემები!$I346)/365)),0)</f>
        <v>0</v>
      </c>
      <c r="L346" s="8">
        <f>IF(მონაცემები!$I346&lt;&gt;"არ დაწყებულა",((L$1&gt;მონაცემები!$I346)*OR(მონაცემები!$AF346&gt;L$1,მონაცემები!$AF346="")*((L$1-მონაცემები!$I346)/365)),0)</f>
        <v>0</v>
      </c>
      <c r="M346" s="8">
        <f>IF(მონაცემები!$I346&lt;&gt;"არ დაწყებულა",((M$1&gt;მონაცემები!$I346)*OR(მონაცემები!$AF346&gt;M$1,მონაცემები!$AF346="")*((M$1-მონაცემები!$I346)/365)),0)</f>
        <v>0</v>
      </c>
      <c r="N346" s="8">
        <f>IF(მონაცემები!$I346&lt;&gt;"არ დაწყებულა",((N$1&gt;მონაცემები!$I346)*OR(მონაცემები!$AF346&gt;N$1,მონაცემები!$AF346="")*((N$1-მონაცემები!$I346)/365)),0)</f>
        <v>0</v>
      </c>
      <c r="O346" s="8">
        <f>IF(მონაცემები!$I346&lt;&gt;"არ დაწყებულა",((O$1&gt;მონაცემები!$I346)*OR(მონაცემები!$AF346&gt;O$1,მონაცემები!$AF346="")*((O$1-მონაცემები!$I346)/365)),0)</f>
        <v>0</v>
      </c>
      <c r="P346" s="8">
        <f>IF(მონაცემები!$I346&lt;&gt;"არ დაწყებულა",((P$1&gt;მონაცემები!$I346)*OR(მონაცემები!$AF346&gt;P$1,მონაცემები!$AF346="")*((P$1-მონაცემები!$I346)/365)),0)</f>
        <v>0</v>
      </c>
      <c r="Q346" s="8">
        <f>IF(მონაცემები!$I346&lt;&gt;"არ დაწყებულა",((Q$1&gt;მონაცემები!$I346)*OR(მონაცემები!$AF346&gt;Q$1,მონაცემები!$AF346="")*((Q$1-მონაცემები!$I346)/365)),0)</f>
        <v>0</v>
      </c>
      <c r="R346" s="8">
        <f>IF(მონაცემები!$I346&lt;&gt;"არ დაწყებულა",((R$1&gt;მონაცემები!$I346)*OR(მონაცემები!$AF346&gt;R$1,მონაცემები!$AF346="")*((R$1-მონაცემები!$I346)/365)),0)</f>
        <v>0</v>
      </c>
      <c r="S346" s="8">
        <f>IF(მონაცემები!$I346&lt;&gt;"არ დაწყებულა",((S$1&gt;მონაცემები!$I346)*OR(მონაცემები!$AF346&gt;S$1,მონაცემები!$AF346="")*((S$1-მონაცემები!$I346)/365)),0)</f>
        <v>0</v>
      </c>
      <c r="T346" s="8">
        <f>IF(მონაცემები!$I346&lt;&gt;"არ დაწყებულა",((T$1&gt;მონაცემები!$I346)*OR(მონაცემები!$AF346&gt;T$1,მონაცემები!$AF346="")*((T$1-მონაცემები!$I346)/365)),0)</f>
        <v>0</v>
      </c>
      <c r="U346" s="8">
        <f>IF(მონაცემები!$I346&lt;&gt;"არ დაწყებულა",((U$1&gt;მონაცემები!$I346)*OR(მონაცემები!$AF346&gt;U$1,მონაცემები!$AF346="")*((U$1-მონაცემები!$I346)/365)),0)</f>
        <v>0</v>
      </c>
      <c r="V346" s="8">
        <f>IF(მონაცემები!$I346&lt;&gt;"არ დაწყებულა",((V$1&gt;მონაცემები!$I346)*OR(მონაცემები!$AF346&gt;V$1,მონაცემები!$AF346="")*((V$1-მონაცემები!$I346)/365)),0)</f>
        <v>0</v>
      </c>
      <c r="W346" s="8">
        <f>IF(მონაცემები!$I346&lt;&gt;"არ დაწყებულა",((W$1&gt;მონაცემები!$I346)*OR(მონაცემები!$AF346&gt;W$1,მონაცემები!$AF346="")*((W$1-მონაცემები!$I346)/365)),0)</f>
        <v>0</v>
      </c>
      <c r="X346" s="8">
        <f>IF(მონაცემები!$I346&lt;&gt;"არ დაწყებულა",((X$1&gt;მონაცემები!$I346)*OR(მონაცემები!$AF346&gt;X$1,მონაცემები!$AF346="")*((X$1-მონაცემები!$I346)/365)),0)</f>
        <v>0</v>
      </c>
      <c r="Y346" s="8">
        <f>IF(მონაცემები!$I346&lt;&gt;"არ დაწყებულა",((Y$1&gt;მონაცემები!$I346)*OR(მონაცემები!$AF346&gt;Y$1,მონაცემები!$AF346="")*((Y$1-მონაცემები!$I346)/365)),0)</f>
        <v>0</v>
      </c>
      <c r="Z346" s="8">
        <f>IF(მონაცემები!$I346&lt;&gt;"არ დაწყებულა",((Z$1&gt;მონაცემები!$I346)*OR(მონაცემები!$AF346&gt;Z$1,მონაცემები!$AF346="")*((Z$1-მონაცემები!$I346)/365)),0)</f>
        <v>0</v>
      </c>
      <c r="AA346" s="8">
        <f>IF(მონაცემები!$I346&lt;&gt;"არ დაწყებულა",((AA$1&gt;მონაცემები!$I346)*OR(მონაცემები!$AF346&gt;AA$1,მონაცემები!$AF346="")*((AA$1-მონაცემები!$I346)/365)),0)</f>
        <v>0</v>
      </c>
      <c r="AB346" s="8">
        <f>IF(მონაცემები!$I346&lt;&gt;"არ დაწყებულა",((AB$1&gt;მონაცემები!$I346)*OR(მონაცემები!$AF346&gt;AB$1,მონაცემები!$AF346="")*((AB$1-მონაცემები!$I346)/365)),0)</f>
        <v>0</v>
      </c>
      <c r="AC346" s="8">
        <f>IF(მონაცემები!$I346&lt;&gt;"არ დაწყებულა",((AC$1&gt;მონაცემები!$I346)*OR(მონაცემები!$AF346&gt;AC$1,მონაცემები!$AF346="")*((AC$1-მონაცემები!$I346)/365)),0)</f>
        <v>0</v>
      </c>
      <c r="AD346" s="8">
        <f>IF(მონაცემები!$I346&lt;&gt;"არ დაწყებულა",((AD$1&gt;მონაცემები!$I346)*OR(მონაცემები!$AF346&gt;AD$1,მონაცემები!$AF346="")*((AD$1-მონაცემები!$I346)/365)),0)</f>
        <v>0</v>
      </c>
      <c r="AE346" s="8">
        <f>IF(მონაცემები!$I346&lt;&gt;"არ დაწყებულა",((AE$1&gt;მონაცემები!$I346)*OR(მონაცემები!$AF346&gt;AE$1,მონაცემები!$AF346="")*((AE$1-მონაცემები!$I346)/365)),0)</f>
        <v>0</v>
      </c>
      <c r="AF346" s="8">
        <f>IF(მონაცემები!$I346&lt;&gt;"არ დაწყებულა",((AF$1&gt;მონაცემები!$I346)*OR(მონაცემები!$AF346&gt;AF$1,მონაცემები!$AF346="")*((AF$1-მონაცემები!$I346)/365)),0)</f>
        <v>0</v>
      </c>
      <c r="AG346" s="8">
        <f>IF(მონაცემები!$I346&lt;&gt;"არ დაწყებულა",((AG$1&gt;მონაცემები!$I346)*OR(მონაცემები!$AF346&gt;AG$1,მონაცემები!$AF346="")*((AG$1-მონაცემები!$I346)/365)),0)</f>
        <v>0</v>
      </c>
      <c r="AH346" s="8">
        <f>IF(მონაცემები!$I346&lt;&gt;"არ დაწყებულა",((AH$1&gt;მონაცემები!$I346)*OR(მონაცემები!$AF346&gt;AH$1,მონაცემები!$AF346="")*((AH$1-მონაცემები!$I346)/365)),0)</f>
        <v>0</v>
      </c>
      <c r="AI346" s="8">
        <f>IF(მონაცემები!$I346&lt;&gt;"არ დაწყებულა",((AI$1&gt;მონაცემები!$I346)*OR(მონაცემები!$AF346&gt;AI$1,მონაცემები!$AF346="")*((AI$1-მონაცემები!$I346)/365)),0)</f>
        <v>0</v>
      </c>
      <c r="AJ346" s="8">
        <f>IF(მონაცემები!$I346&lt;&gt;"არ დაწყებულა",((AJ$1&gt;მონაცემები!$I346)*OR(მონაცემები!$AF346&gt;AJ$1,მონაცემები!$AF346="")*((AJ$1-მონაცემები!$I346)/365)),0)</f>
        <v>0</v>
      </c>
      <c r="AK346" s="8">
        <f>IF(მონაცემები!$I346&lt;&gt;"არ დაწყებულა",((AK$1&gt;მონაცემები!$I346)*OR(მონაცემები!$AF346&gt;AK$1,მონაცემები!$AF346="")*((AK$1-მონაცემები!$I346)/365)),0)</f>
        <v>0</v>
      </c>
      <c r="AL346" s="8">
        <f>IF(მონაცემები!$I346&lt;&gt;"არ დაწყებულა",((AL$1&gt;მონაცემები!$I346)*OR(მონაცემები!$AF346&gt;AL$1,მონაცემები!$AF346="")*((AL$1-მონაცემები!$I346)/365)),0)</f>
        <v>0</v>
      </c>
      <c r="AM346" s="8">
        <f>IF(მონაცემები!$I346&lt;&gt;"არ დაწყებულა",((AM$1&gt;მონაცემები!$I346)*OR(მონაცემები!$AF346&gt;AM$1,მონაცემები!$AF346="")*((AM$1-მონაცემები!$I346)/365)),0)</f>
        <v>0</v>
      </c>
      <c r="AN346" s="8">
        <f>IF(მონაცემები!$I346&lt;&gt;"არ დაწყებულა",((AN$1&gt;მონაცემები!$I346)*OR(მონაცემები!$AF346&gt;AN$1,მონაცემები!$AF346="")*((AN$1-მონაცემები!$I346)/365)),0)</f>
        <v>0</v>
      </c>
      <c r="AO346" s="8">
        <f>IF(მონაცემები!$I346&lt;&gt;"არ დაწყებულა",((AO$1&gt;მონაცემები!$I346)*OR(მონაცემები!$AF346&gt;AO$1,მონაცემები!$AF346="")*((AO$1-მონაცემები!$I346)/365)),0)</f>
        <v>0</v>
      </c>
      <c r="AP346" s="8">
        <f>IF(მონაცემები!$I346&lt;&gt;"არ დაწყებულა",((AP$1&gt;მონაცემები!$I346)*OR(მონაცემები!$AF346&gt;AP$1,მონაცემები!$AF346="")*((AP$1-მონაცემები!$I346)/365)),0)</f>
        <v>0</v>
      </c>
      <c r="AQ346" s="8">
        <f>IF(მონაცემები!$I346&lt;&gt;"არ დაწყებულა",((AQ$1&gt;მონაცემები!$I346)*OR(მონაცემები!$AF346&gt;AQ$1,მონაცემები!$AF346="")*((AQ$1-მონაცემები!$I346)/365)),0)</f>
        <v>0</v>
      </c>
      <c r="AR346" s="8">
        <f>IF(მონაცემები!$I346&lt;&gt;"არ დაწყებულა",((AR$1&gt;მონაცემები!$I346)*OR(მონაცემები!$AF346&gt;AR$1,მონაცემები!$AF346="")*((AR$1-მონაცემები!$I346)/365)),0)</f>
        <v>0</v>
      </c>
      <c r="AS346" s="8">
        <f>IF(მონაცემები!$I346&lt;&gt;"არ დაწყებულა",((AS$1&gt;მონაცემები!$I346)*OR(მონაცემები!$AF346&gt;AS$1,მონაცემები!$AF346="")*((AS$1-მონაცემები!$I346)/365)),0)</f>
        <v>0</v>
      </c>
      <c r="AT346" s="8">
        <f>IF(მონაცემები!$I346&lt;&gt;"არ დაწყებულა",((AT$1&gt;მონაცემები!$I346)*OR(მონაცემები!$AF346&gt;AT$1,მონაცემები!$AF346="")*((AT$1-მონაცემები!$I346)/365)),0)</f>
        <v>0</v>
      </c>
      <c r="AU346" s="8">
        <f>IF(მონაცემები!$I346&lt;&gt;"არ დაწყებულა",((AU$1&gt;მონაცემები!$I346)*OR(მონაცემები!$AF346&gt;AU$1,მონაცემები!$AF346="")*((AU$1-მონაცემები!$I346)/365)),0)</f>
        <v>0</v>
      </c>
      <c r="AV346" s="8">
        <f>IF(მონაცემები!$I346&lt;&gt;"არ დაწყებულა",((AV$1&gt;მონაცემები!$I346)*OR(მონაცემები!$AF346&gt;AV$1,მონაცემები!$AF346="")*((AV$1-მონაცემები!$I346)/365)),0)</f>
        <v>0</v>
      </c>
      <c r="AW346" s="8">
        <f>IF(მონაცემები!$I346&lt;&gt;"არ დაწყებულა",((AW$1&gt;მონაცემები!$I346)*OR(მონაცემები!$AF346&gt;AW$1,მონაცემები!$AF346="")*((AW$1-მონაცემები!$I346)/365)),0)</f>
        <v>0</v>
      </c>
      <c r="AX346" s="8">
        <f>IF(მონაცემები!$I346&lt;&gt;"არ დაწყებულა",((AX$1&gt;მონაცემები!$I346)*OR(მონაცემები!$AF346&gt;AX$1,მონაცემები!$AF346="")*((AX$1-მონაცემები!$I346)/365)),0)</f>
        <v>0</v>
      </c>
      <c r="AY346" s="8">
        <f>IF(მონაცემები!$I346&lt;&gt;"არ დაწყებულა",((AY$1&gt;მონაცემები!$I346)*OR(მონაცემები!$AF346&gt;AY$1,მონაცემები!$AF346="")*((AY$1-მონაცემები!$I346)/365)),0)</f>
        <v>0</v>
      </c>
      <c r="AZ346" s="8">
        <f>IF(მონაცემები!$I346&lt;&gt;"არ დაწყებულა",((AZ$1&gt;მონაცემები!$I346)*OR(მონაცემები!$AF346&gt;AZ$1,მონაცემები!$AF346="")*((AZ$1-მონაცემები!$I346)/365)),0)</f>
        <v>0</v>
      </c>
      <c r="BA346" s="8">
        <f>IF(მონაცემები!$I346&lt;&gt;"არ დაწყებულა",((BA$1&gt;მონაცემები!$I346)*OR(მონაცემები!$AF346&gt;BA$1,მონაცემები!$AF346="")*((BA$1-მონაცემები!$I346)/365)),0)</f>
        <v>0</v>
      </c>
      <c r="BB346" s="8">
        <f>IF(მონაცემები!$I346&lt;&gt;"არ დაწყებულა",((BB$1&gt;მონაცემები!$I346)*OR(მონაცემები!$AF346&gt;BB$1,მონაცემები!$AF346="")*((BB$1-მონაცემები!$I346)/365)),0)</f>
        <v>0</v>
      </c>
      <c r="BC346" s="8">
        <f>IF(მონაცემები!$I346&lt;&gt;"არ დაწყებულა",((BC$1&gt;მონაცემები!$I346)*OR(მონაცემები!$AF346&gt;BC$1,მონაცემები!$AF346="")*((BC$1-მონაცემები!$I346)/365)),0)</f>
        <v>0</v>
      </c>
      <c r="BD346" s="8">
        <f>IF(მონაცემები!$I346&lt;&gt;"არ დაწყებულა",((BD$1&gt;მონაცემები!$I346)*OR(მონაცემები!$AF346&gt;BD$1,მონაცემები!$AF346="")*((BD$1-მონაცემები!$I346)/365)),0)</f>
        <v>0</v>
      </c>
    </row>
    <row r="347" spans="2:56">
      <c r="B347" s="8">
        <f>IF(მონაცემები!$I347&lt;&gt;"არ დაწყებულა",((B$1&gt;მონაცემები!$I347)*OR(მონაცემები!$AF347&gt;B$1,მონაცემები!$AF347="")*((B$1-მონაცემები!$I347)/365)),0)</f>
        <v>0</v>
      </c>
      <c r="C347" s="8">
        <f>IF(მონაცემები!$I347&lt;&gt;"არ დაწყებულა",((C$1&gt;მონაცემები!$I347)*OR(მონაცემები!$AF347&gt;C$1,მონაცემები!$AF347="")*((C$1-მონაცემები!$I347)/365)),0)</f>
        <v>0</v>
      </c>
      <c r="D347" s="8">
        <f>IF(მონაცემები!$I347&lt;&gt;"არ დაწყებულა",((D$1&gt;მონაცემები!$I347)*OR(მონაცემები!$AF347&gt;D$1,მონაცემები!$AF347="")*((D$1-მონაცემები!$I347)/365)),0)</f>
        <v>0</v>
      </c>
      <c r="E347" s="8">
        <f>IF(მონაცემები!$I347&lt;&gt;"არ დაწყებულა",((E$1&gt;მონაცემები!$I347)*OR(მონაცემები!$AF347&gt;E$1,მონაცემები!$AF347="")*((E$1-მონაცემები!$I347)/365)),0)</f>
        <v>0</v>
      </c>
      <c r="F347" s="8">
        <f>IF(მონაცემები!$I347&lt;&gt;"არ დაწყებულა",((F$1&gt;მონაცემები!$I347)*OR(მონაცემები!$AF347&gt;F$1,მონაცემები!$AF347="")*((F$1-მონაცემები!$I347)/365)),0)</f>
        <v>0</v>
      </c>
      <c r="G347" s="8">
        <f>IF(მონაცემები!$I347&lt;&gt;"არ დაწყებულა",((G$1&gt;მონაცემები!$I347)*OR(მონაცემები!$AF347&gt;G$1,მონაცემები!$AF347="")*((G$1-მონაცემები!$I347)/365)),0)</f>
        <v>0</v>
      </c>
      <c r="H347" s="8">
        <f>IF(მონაცემები!$I347&lt;&gt;"არ დაწყებულა",((H$1&gt;მონაცემები!$I347)*OR(მონაცემები!$AF347&gt;H$1,მონაცემები!$AF347="")*((H$1-მონაცემები!$I347)/365)),0)</f>
        <v>0</v>
      </c>
      <c r="I347" s="8">
        <f>IF(მონაცემები!$I347&lt;&gt;"არ დაწყებულა",((I$1&gt;მონაცემები!$I347)*OR(მონაცემები!$AF347&gt;I$1,მონაცემები!$AF347="")*((I$1-მონაცემები!$I347)/365)),0)</f>
        <v>0</v>
      </c>
      <c r="J347" s="8">
        <f>IF(მონაცემები!$I347&lt;&gt;"არ დაწყებულა",((J$1&gt;მონაცემები!$I347)*OR(მონაცემები!$AF347&gt;J$1,მონაცემები!$AF347="")*((J$1-მონაცემები!$I347)/365)),0)</f>
        <v>0</v>
      </c>
      <c r="K347" s="8">
        <f>IF(მონაცემები!$I347&lt;&gt;"არ დაწყებულა",((K$1&gt;მონაცემები!$I347)*OR(მონაცემები!$AF347&gt;K$1,მონაცემები!$AF347="")*((K$1-მონაცემები!$I347)/365)),0)</f>
        <v>0</v>
      </c>
      <c r="L347" s="8">
        <f>IF(მონაცემები!$I347&lt;&gt;"არ დაწყებულა",((L$1&gt;მონაცემები!$I347)*OR(მონაცემები!$AF347&gt;L$1,მონაცემები!$AF347="")*((L$1-მონაცემები!$I347)/365)),0)</f>
        <v>0</v>
      </c>
      <c r="M347" s="8">
        <f>IF(მონაცემები!$I347&lt;&gt;"არ დაწყებულა",((M$1&gt;მონაცემები!$I347)*OR(მონაცემები!$AF347&gt;M$1,მონაცემები!$AF347="")*((M$1-მონაცემები!$I347)/365)),0)</f>
        <v>0</v>
      </c>
      <c r="N347" s="8">
        <f>IF(მონაცემები!$I347&lt;&gt;"არ დაწყებულა",((N$1&gt;მონაცემები!$I347)*OR(მონაცემები!$AF347&gt;N$1,მონაცემები!$AF347="")*((N$1-მონაცემები!$I347)/365)),0)</f>
        <v>0</v>
      </c>
      <c r="O347" s="8">
        <f>IF(მონაცემები!$I347&lt;&gt;"არ დაწყებულა",((O$1&gt;მონაცემები!$I347)*OR(მონაცემები!$AF347&gt;O$1,მონაცემები!$AF347="")*((O$1-მონაცემები!$I347)/365)),0)</f>
        <v>0</v>
      </c>
      <c r="P347" s="8">
        <f>IF(მონაცემები!$I347&lt;&gt;"არ დაწყებულა",((P$1&gt;მონაცემები!$I347)*OR(მონაცემები!$AF347&gt;P$1,მონაცემები!$AF347="")*((P$1-მონაცემები!$I347)/365)),0)</f>
        <v>0</v>
      </c>
      <c r="Q347" s="8">
        <f>IF(მონაცემები!$I347&lt;&gt;"არ დაწყებულა",((Q$1&gt;მონაცემები!$I347)*OR(მონაცემები!$AF347&gt;Q$1,მონაცემები!$AF347="")*((Q$1-მონაცემები!$I347)/365)),0)</f>
        <v>0</v>
      </c>
      <c r="R347" s="8">
        <f>IF(მონაცემები!$I347&lt;&gt;"არ დაწყებულა",((R$1&gt;მონაცემები!$I347)*OR(მონაცემები!$AF347&gt;R$1,მონაცემები!$AF347="")*((R$1-მონაცემები!$I347)/365)),0)</f>
        <v>0</v>
      </c>
      <c r="S347" s="8">
        <f>IF(მონაცემები!$I347&lt;&gt;"არ დაწყებულა",((S$1&gt;მონაცემები!$I347)*OR(მონაცემები!$AF347&gt;S$1,მონაცემები!$AF347="")*((S$1-მონაცემები!$I347)/365)),0)</f>
        <v>0</v>
      </c>
      <c r="T347" s="8">
        <f>IF(მონაცემები!$I347&lt;&gt;"არ დაწყებულა",((T$1&gt;მონაცემები!$I347)*OR(მონაცემები!$AF347&gt;T$1,მონაცემები!$AF347="")*((T$1-მონაცემები!$I347)/365)),0)</f>
        <v>0</v>
      </c>
      <c r="U347" s="8">
        <f>IF(მონაცემები!$I347&lt;&gt;"არ დაწყებულა",((U$1&gt;მონაცემები!$I347)*OR(მონაცემები!$AF347&gt;U$1,მონაცემები!$AF347="")*((U$1-მონაცემები!$I347)/365)),0)</f>
        <v>0</v>
      </c>
      <c r="V347" s="8">
        <f>IF(მონაცემები!$I347&lt;&gt;"არ დაწყებულა",((V$1&gt;მონაცემები!$I347)*OR(მონაცემები!$AF347&gt;V$1,მონაცემები!$AF347="")*((V$1-მონაცემები!$I347)/365)),0)</f>
        <v>0</v>
      </c>
      <c r="W347" s="8">
        <f>IF(მონაცემები!$I347&lt;&gt;"არ დაწყებულა",((W$1&gt;მონაცემები!$I347)*OR(მონაცემები!$AF347&gt;W$1,მონაცემები!$AF347="")*((W$1-მონაცემები!$I347)/365)),0)</f>
        <v>0</v>
      </c>
      <c r="X347" s="8">
        <f>IF(მონაცემები!$I347&lt;&gt;"არ დაწყებულა",((X$1&gt;მონაცემები!$I347)*OR(მონაცემები!$AF347&gt;X$1,მონაცემები!$AF347="")*((X$1-მონაცემები!$I347)/365)),0)</f>
        <v>0</v>
      </c>
      <c r="Y347" s="8">
        <f>IF(მონაცემები!$I347&lt;&gt;"არ დაწყებულა",((Y$1&gt;მონაცემები!$I347)*OR(მონაცემები!$AF347&gt;Y$1,მონაცემები!$AF347="")*((Y$1-მონაცემები!$I347)/365)),0)</f>
        <v>0</v>
      </c>
      <c r="Z347" s="8">
        <f>IF(მონაცემები!$I347&lt;&gt;"არ დაწყებულა",((Z$1&gt;მონაცემები!$I347)*OR(მონაცემები!$AF347&gt;Z$1,მონაცემები!$AF347="")*((Z$1-მონაცემები!$I347)/365)),0)</f>
        <v>0</v>
      </c>
      <c r="AA347" s="8">
        <f>IF(მონაცემები!$I347&lt;&gt;"არ დაწყებულა",((AA$1&gt;მონაცემები!$I347)*OR(მონაცემები!$AF347&gt;AA$1,მონაცემები!$AF347="")*((AA$1-მონაცემები!$I347)/365)),0)</f>
        <v>0</v>
      </c>
      <c r="AB347" s="8">
        <f>IF(მონაცემები!$I347&lt;&gt;"არ დაწყებულა",((AB$1&gt;მონაცემები!$I347)*OR(მონაცემები!$AF347&gt;AB$1,მონაცემები!$AF347="")*((AB$1-მონაცემები!$I347)/365)),0)</f>
        <v>0</v>
      </c>
      <c r="AC347" s="8">
        <f>IF(მონაცემები!$I347&lt;&gt;"არ დაწყებულა",((AC$1&gt;მონაცემები!$I347)*OR(მონაცემები!$AF347&gt;AC$1,მონაცემები!$AF347="")*((AC$1-მონაცემები!$I347)/365)),0)</f>
        <v>0</v>
      </c>
      <c r="AD347" s="8">
        <f>IF(მონაცემები!$I347&lt;&gt;"არ დაწყებულა",((AD$1&gt;მონაცემები!$I347)*OR(მონაცემები!$AF347&gt;AD$1,მონაცემები!$AF347="")*((AD$1-მონაცემები!$I347)/365)),0)</f>
        <v>0</v>
      </c>
      <c r="AE347" s="8">
        <f>IF(მონაცემები!$I347&lt;&gt;"არ დაწყებულა",((AE$1&gt;მონაცემები!$I347)*OR(მონაცემები!$AF347&gt;AE$1,მონაცემები!$AF347="")*((AE$1-მონაცემები!$I347)/365)),0)</f>
        <v>0</v>
      </c>
      <c r="AF347" s="8">
        <f>IF(მონაცემები!$I347&lt;&gt;"არ დაწყებულა",((AF$1&gt;მონაცემები!$I347)*OR(მონაცემები!$AF347&gt;AF$1,მონაცემები!$AF347="")*((AF$1-მონაცემები!$I347)/365)),0)</f>
        <v>0</v>
      </c>
      <c r="AG347" s="8">
        <f>IF(მონაცემები!$I347&lt;&gt;"არ დაწყებულა",((AG$1&gt;მონაცემები!$I347)*OR(მონაცემები!$AF347&gt;AG$1,მონაცემები!$AF347="")*((AG$1-მონაცემები!$I347)/365)),0)</f>
        <v>0</v>
      </c>
      <c r="AH347" s="8">
        <f>IF(მონაცემები!$I347&lt;&gt;"არ დაწყებულა",((AH$1&gt;მონაცემები!$I347)*OR(მონაცემები!$AF347&gt;AH$1,მონაცემები!$AF347="")*((AH$1-მონაცემები!$I347)/365)),0)</f>
        <v>0</v>
      </c>
      <c r="AI347" s="8">
        <f>IF(მონაცემები!$I347&lt;&gt;"არ დაწყებულა",((AI$1&gt;მონაცემები!$I347)*OR(მონაცემები!$AF347&gt;AI$1,მონაცემები!$AF347="")*((AI$1-მონაცემები!$I347)/365)),0)</f>
        <v>0</v>
      </c>
      <c r="AJ347" s="8">
        <f>IF(მონაცემები!$I347&lt;&gt;"არ დაწყებულა",((AJ$1&gt;მონაცემები!$I347)*OR(მონაცემები!$AF347&gt;AJ$1,მონაცემები!$AF347="")*((AJ$1-მონაცემები!$I347)/365)),0)</f>
        <v>0</v>
      </c>
      <c r="AK347" s="8">
        <f>IF(მონაცემები!$I347&lt;&gt;"არ დაწყებულა",((AK$1&gt;მონაცემები!$I347)*OR(მონაცემები!$AF347&gt;AK$1,მონაცემები!$AF347="")*((AK$1-მონაცემები!$I347)/365)),0)</f>
        <v>0</v>
      </c>
      <c r="AL347" s="8">
        <f>IF(მონაცემები!$I347&lt;&gt;"არ დაწყებულა",((AL$1&gt;მონაცემები!$I347)*OR(მონაცემები!$AF347&gt;AL$1,მონაცემები!$AF347="")*((AL$1-მონაცემები!$I347)/365)),0)</f>
        <v>0</v>
      </c>
      <c r="AM347" s="8">
        <f>IF(მონაცემები!$I347&lt;&gt;"არ დაწყებულა",((AM$1&gt;მონაცემები!$I347)*OR(მონაცემები!$AF347&gt;AM$1,მონაცემები!$AF347="")*((AM$1-მონაცემები!$I347)/365)),0)</f>
        <v>0</v>
      </c>
      <c r="AN347" s="8">
        <f>IF(მონაცემები!$I347&lt;&gt;"არ დაწყებულა",((AN$1&gt;მონაცემები!$I347)*OR(მონაცემები!$AF347&gt;AN$1,მონაცემები!$AF347="")*((AN$1-მონაცემები!$I347)/365)),0)</f>
        <v>0</v>
      </c>
      <c r="AO347" s="8">
        <f>IF(მონაცემები!$I347&lt;&gt;"არ დაწყებულა",((AO$1&gt;მონაცემები!$I347)*OR(მონაცემები!$AF347&gt;AO$1,მონაცემები!$AF347="")*((AO$1-მონაცემები!$I347)/365)),0)</f>
        <v>0</v>
      </c>
      <c r="AP347" s="8">
        <f>IF(მონაცემები!$I347&lt;&gt;"არ დაწყებულა",((AP$1&gt;მონაცემები!$I347)*OR(მონაცემები!$AF347&gt;AP$1,მონაცემები!$AF347="")*((AP$1-მონაცემები!$I347)/365)),0)</f>
        <v>0</v>
      </c>
      <c r="AQ347" s="8">
        <f>IF(მონაცემები!$I347&lt;&gt;"არ დაწყებულა",((AQ$1&gt;მონაცემები!$I347)*OR(მონაცემები!$AF347&gt;AQ$1,მონაცემები!$AF347="")*((AQ$1-მონაცემები!$I347)/365)),0)</f>
        <v>0</v>
      </c>
      <c r="AR347" s="8">
        <f>IF(მონაცემები!$I347&lt;&gt;"არ დაწყებულა",((AR$1&gt;მონაცემები!$I347)*OR(მონაცემები!$AF347&gt;AR$1,მონაცემები!$AF347="")*((AR$1-მონაცემები!$I347)/365)),0)</f>
        <v>0</v>
      </c>
      <c r="AS347" s="8">
        <f>IF(მონაცემები!$I347&lt;&gt;"არ დაწყებულა",((AS$1&gt;მონაცემები!$I347)*OR(მონაცემები!$AF347&gt;AS$1,მონაცემები!$AF347="")*((AS$1-მონაცემები!$I347)/365)),0)</f>
        <v>0</v>
      </c>
      <c r="AT347" s="8">
        <f>IF(მონაცემები!$I347&lt;&gt;"არ დაწყებულა",((AT$1&gt;მონაცემები!$I347)*OR(მონაცემები!$AF347&gt;AT$1,მონაცემები!$AF347="")*((AT$1-მონაცემები!$I347)/365)),0)</f>
        <v>0</v>
      </c>
      <c r="AU347" s="8">
        <f>IF(მონაცემები!$I347&lt;&gt;"არ დაწყებულა",((AU$1&gt;მონაცემები!$I347)*OR(მონაცემები!$AF347&gt;AU$1,მონაცემები!$AF347="")*((AU$1-მონაცემები!$I347)/365)),0)</f>
        <v>0</v>
      </c>
      <c r="AV347" s="8">
        <f>IF(მონაცემები!$I347&lt;&gt;"არ დაწყებულა",((AV$1&gt;მონაცემები!$I347)*OR(მონაცემები!$AF347&gt;AV$1,მონაცემები!$AF347="")*((AV$1-მონაცემები!$I347)/365)),0)</f>
        <v>0</v>
      </c>
      <c r="AW347" s="8">
        <f>IF(მონაცემები!$I347&lt;&gt;"არ დაწყებულა",((AW$1&gt;მონაცემები!$I347)*OR(მონაცემები!$AF347&gt;AW$1,მონაცემები!$AF347="")*((AW$1-მონაცემები!$I347)/365)),0)</f>
        <v>0</v>
      </c>
      <c r="AX347" s="8">
        <f>IF(მონაცემები!$I347&lt;&gt;"არ დაწყებულა",((AX$1&gt;მონაცემები!$I347)*OR(მონაცემები!$AF347&gt;AX$1,მონაცემები!$AF347="")*((AX$1-მონაცემები!$I347)/365)),0)</f>
        <v>0</v>
      </c>
      <c r="AY347" s="8">
        <f>IF(მონაცემები!$I347&lt;&gt;"არ დაწყებულა",((AY$1&gt;მონაცემები!$I347)*OR(მონაცემები!$AF347&gt;AY$1,მონაცემები!$AF347="")*((AY$1-მონაცემები!$I347)/365)),0)</f>
        <v>0</v>
      </c>
      <c r="AZ347" s="8">
        <f>IF(მონაცემები!$I347&lt;&gt;"არ დაწყებულა",((AZ$1&gt;მონაცემები!$I347)*OR(მონაცემები!$AF347&gt;AZ$1,მონაცემები!$AF347="")*((AZ$1-მონაცემები!$I347)/365)),0)</f>
        <v>0</v>
      </c>
      <c r="BA347" s="8">
        <f>IF(მონაცემები!$I347&lt;&gt;"არ დაწყებულა",((BA$1&gt;მონაცემები!$I347)*OR(მონაცემები!$AF347&gt;BA$1,მონაცემები!$AF347="")*((BA$1-მონაცემები!$I347)/365)),0)</f>
        <v>0</v>
      </c>
      <c r="BB347" s="8">
        <f>IF(მონაცემები!$I347&lt;&gt;"არ დაწყებულა",((BB$1&gt;მონაცემები!$I347)*OR(მონაცემები!$AF347&gt;BB$1,მონაცემები!$AF347="")*((BB$1-მონაცემები!$I347)/365)),0)</f>
        <v>0</v>
      </c>
      <c r="BC347" s="8">
        <f>IF(მონაცემები!$I347&lt;&gt;"არ დაწყებულა",((BC$1&gt;მონაცემები!$I347)*OR(მონაცემები!$AF347&gt;BC$1,მონაცემები!$AF347="")*((BC$1-მონაცემები!$I347)/365)),0)</f>
        <v>0</v>
      </c>
      <c r="BD347" s="8">
        <f>IF(მონაცემები!$I347&lt;&gt;"არ დაწყებულა",((BD$1&gt;მონაცემები!$I347)*OR(მონაცემები!$AF347&gt;BD$1,მონაცემები!$AF347="")*((BD$1-მონაცემები!$I347)/365)),0)</f>
        <v>0</v>
      </c>
    </row>
    <row r="348" spans="2:56">
      <c r="B348" s="8">
        <f>IF(მონაცემები!$I348&lt;&gt;"არ დაწყებულა",((B$1&gt;მონაცემები!$I348)*OR(მონაცემები!$AF348&gt;B$1,მონაცემები!$AF348="")*((B$1-მონაცემები!$I348)/365)),0)</f>
        <v>0</v>
      </c>
      <c r="C348" s="8">
        <f>IF(მონაცემები!$I348&lt;&gt;"არ დაწყებულა",((C$1&gt;მონაცემები!$I348)*OR(მონაცემები!$AF348&gt;C$1,მონაცემები!$AF348="")*((C$1-მონაცემები!$I348)/365)),0)</f>
        <v>0</v>
      </c>
      <c r="D348" s="8">
        <f>IF(მონაცემები!$I348&lt;&gt;"არ დაწყებულა",((D$1&gt;მონაცემები!$I348)*OR(მონაცემები!$AF348&gt;D$1,მონაცემები!$AF348="")*((D$1-მონაცემები!$I348)/365)),0)</f>
        <v>0</v>
      </c>
      <c r="E348" s="8">
        <f>IF(მონაცემები!$I348&lt;&gt;"არ დაწყებულა",((E$1&gt;მონაცემები!$I348)*OR(მონაცემები!$AF348&gt;E$1,მონაცემები!$AF348="")*((E$1-მონაცემები!$I348)/365)),0)</f>
        <v>0</v>
      </c>
      <c r="F348" s="8">
        <f>IF(მონაცემები!$I348&lt;&gt;"არ დაწყებულა",((F$1&gt;მონაცემები!$I348)*OR(მონაცემები!$AF348&gt;F$1,მონაცემები!$AF348="")*((F$1-მონაცემები!$I348)/365)),0)</f>
        <v>0</v>
      </c>
      <c r="G348" s="8">
        <f>IF(მონაცემები!$I348&lt;&gt;"არ დაწყებულა",((G$1&gt;მონაცემები!$I348)*OR(მონაცემები!$AF348&gt;G$1,მონაცემები!$AF348="")*((G$1-მონაცემები!$I348)/365)),0)</f>
        <v>0</v>
      </c>
      <c r="H348" s="8">
        <f>IF(მონაცემები!$I348&lt;&gt;"არ დაწყებულა",((H$1&gt;მონაცემები!$I348)*OR(მონაცემები!$AF348&gt;H$1,მონაცემები!$AF348="")*((H$1-მონაცემები!$I348)/365)),0)</f>
        <v>0</v>
      </c>
      <c r="I348" s="8">
        <f>IF(მონაცემები!$I348&lt;&gt;"არ დაწყებულა",((I$1&gt;მონაცემები!$I348)*OR(მონაცემები!$AF348&gt;I$1,მონაცემები!$AF348="")*((I$1-მონაცემები!$I348)/365)),0)</f>
        <v>0</v>
      </c>
      <c r="J348" s="8">
        <f>IF(მონაცემები!$I348&lt;&gt;"არ დაწყებულა",((J$1&gt;მონაცემები!$I348)*OR(მონაცემები!$AF348&gt;J$1,მონაცემები!$AF348="")*((J$1-მონაცემები!$I348)/365)),0)</f>
        <v>0</v>
      </c>
      <c r="K348" s="8">
        <f>IF(მონაცემები!$I348&lt;&gt;"არ დაწყებულა",((K$1&gt;მონაცემები!$I348)*OR(მონაცემები!$AF348&gt;K$1,მონაცემები!$AF348="")*((K$1-მონაცემები!$I348)/365)),0)</f>
        <v>0</v>
      </c>
      <c r="L348" s="8">
        <f>IF(მონაცემები!$I348&lt;&gt;"არ დაწყებულა",((L$1&gt;მონაცემები!$I348)*OR(მონაცემები!$AF348&gt;L$1,მონაცემები!$AF348="")*((L$1-მონაცემები!$I348)/365)),0)</f>
        <v>0</v>
      </c>
      <c r="M348" s="8">
        <f>IF(მონაცემები!$I348&lt;&gt;"არ დაწყებულა",((M$1&gt;მონაცემები!$I348)*OR(მონაცემები!$AF348&gt;M$1,მონაცემები!$AF348="")*((M$1-მონაცემები!$I348)/365)),0)</f>
        <v>0</v>
      </c>
      <c r="N348" s="8">
        <f>IF(მონაცემები!$I348&lt;&gt;"არ დაწყებულა",((N$1&gt;მონაცემები!$I348)*OR(მონაცემები!$AF348&gt;N$1,მონაცემები!$AF348="")*((N$1-მონაცემები!$I348)/365)),0)</f>
        <v>0</v>
      </c>
      <c r="O348" s="8">
        <f>IF(მონაცემები!$I348&lt;&gt;"არ დაწყებულა",((O$1&gt;მონაცემები!$I348)*OR(მონაცემები!$AF348&gt;O$1,მონაცემები!$AF348="")*((O$1-მონაცემები!$I348)/365)),0)</f>
        <v>0</v>
      </c>
      <c r="P348" s="8">
        <f>IF(მონაცემები!$I348&lt;&gt;"არ დაწყებულა",((P$1&gt;მონაცემები!$I348)*OR(მონაცემები!$AF348&gt;P$1,მონაცემები!$AF348="")*((P$1-მონაცემები!$I348)/365)),0)</f>
        <v>0</v>
      </c>
      <c r="Q348" s="8">
        <f>IF(მონაცემები!$I348&lt;&gt;"არ დაწყებულა",((Q$1&gt;მონაცემები!$I348)*OR(მონაცემები!$AF348&gt;Q$1,მონაცემები!$AF348="")*((Q$1-მონაცემები!$I348)/365)),0)</f>
        <v>0</v>
      </c>
      <c r="R348" s="8">
        <f>IF(მონაცემები!$I348&lt;&gt;"არ დაწყებულა",((R$1&gt;მონაცემები!$I348)*OR(მონაცემები!$AF348&gt;R$1,მონაცემები!$AF348="")*((R$1-მონაცემები!$I348)/365)),0)</f>
        <v>0</v>
      </c>
      <c r="S348" s="8">
        <f>IF(მონაცემები!$I348&lt;&gt;"არ დაწყებულა",((S$1&gt;მონაცემები!$I348)*OR(მონაცემები!$AF348&gt;S$1,მონაცემები!$AF348="")*((S$1-მონაცემები!$I348)/365)),0)</f>
        <v>0</v>
      </c>
      <c r="T348" s="8">
        <f>IF(მონაცემები!$I348&lt;&gt;"არ დაწყებულა",((T$1&gt;მონაცემები!$I348)*OR(მონაცემები!$AF348&gt;T$1,მონაცემები!$AF348="")*((T$1-მონაცემები!$I348)/365)),0)</f>
        <v>0</v>
      </c>
      <c r="U348" s="8">
        <f>IF(მონაცემები!$I348&lt;&gt;"არ დაწყებულა",((U$1&gt;მონაცემები!$I348)*OR(მონაცემები!$AF348&gt;U$1,მონაცემები!$AF348="")*((U$1-მონაცემები!$I348)/365)),0)</f>
        <v>0</v>
      </c>
      <c r="V348" s="8">
        <f>IF(მონაცემები!$I348&lt;&gt;"არ დაწყებულა",((V$1&gt;მონაცემები!$I348)*OR(მონაცემები!$AF348&gt;V$1,მონაცემები!$AF348="")*((V$1-მონაცემები!$I348)/365)),0)</f>
        <v>0</v>
      </c>
      <c r="W348" s="8">
        <f>IF(მონაცემები!$I348&lt;&gt;"არ დაწყებულა",((W$1&gt;მონაცემები!$I348)*OR(მონაცემები!$AF348&gt;W$1,მონაცემები!$AF348="")*((W$1-მონაცემები!$I348)/365)),0)</f>
        <v>0</v>
      </c>
      <c r="X348" s="8">
        <f>IF(მონაცემები!$I348&lt;&gt;"არ დაწყებულა",((X$1&gt;მონაცემები!$I348)*OR(მონაცემები!$AF348&gt;X$1,მონაცემები!$AF348="")*((X$1-მონაცემები!$I348)/365)),0)</f>
        <v>0</v>
      </c>
      <c r="Y348" s="8">
        <f>IF(მონაცემები!$I348&lt;&gt;"არ დაწყებულა",((Y$1&gt;მონაცემები!$I348)*OR(მონაცემები!$AF348&gt;Y$1,მონაცემები!$AF348="")*((Y$1-მონაცემები!$I348)/365)),0)</f>
        <v>0</v>
      </c>
      <c r="Z348" s="8">
        <f>IF(მონაცემები!$I348&lt;&gt;"არ დაწყებულა",((Z$1&gt;მონაცემები!$I348)*OR(მონაცემები!$AF348&gt;Z$1,მონაცემები!$AF348="")*((Z$1-მონაცემები!$I348)/365)),0)</f>
        <v>0</v>
      </c>
      <c r="AA348" s="8">
        <f>IF(მონაცემები!$I348&lt;&gt;"არ დაწყებულა",((AA$1&gt;მონაცემები!$I348)*OR(მონაცემები!$AF348&gt;AA$1,მონაცემები!$AF348="")*((AA$1-მონაცემები!$I348)/365)),0)</f>
        <v>0</v>
      </c>
      <c r="AB348" s="8">
        <f>IF(მონაცემები!$I348&lt;&gt;"არ დაწყებულა",((AB$1&gt;მონაცემები!$I348)*OR(მონაცემები!$AF348&gt;AB$1,მონაცემები!$AF348="")*((AB$1-მონაცემები!$I348)/365)),0)</f>
        <v>0</v>
      </c>
      <c r="AC348" s="8">
        <f>IF(მონაცემები!$I348&lt;&gt;"არ დაწყებულა",((AC$1&gt;მონაცემები!$I348)*OR(მონაცემები!$AF348&gt;AC$1,მონაცემები!$AF348="")*((AC$1-მონაცემები!$I348)/365)),0)</f>
        <v>0</v>
      </c>
      <c r="AD348" s="8">
        <f>IF(მონაცემები!$I348&lt;&gt;"არ დაწყებულა",((AD$1&gt;მონაცემები!$I348)*OR(მონაცემები!$AF348&gt;AD$1,მონაცემები!$AF348="")*((AD$1-მონაცემები!$I348)/365)),0)</f>
        <v>0</v>
      </c>
      <c r="AE348" s="8">
        <f>IF(მონაცემები!$I348&lt;&gt;"არ დაწყებულა",((AE$1&gt;მონაცემები!$I348)*OR(მონაცემები!$AF348&gt;AE$1,მონაცემები!$AF348="")*((AE$1-მონაცემები!$I348)/365)),0)</f>
        <v>0</v>
      </c>
      <c r="AF348" s="8">
        <f>IF(მონაცემები!$I348&lt;&gt;"არ დაწყებულა",((AF$1&gt;მონაცემები!$I348)*OR(მონაცემები!$AF348&gt;AF$1,მონაცემები!$AF348="")*((AF$1-მონაცემები!$I348)/365)),0)</f>
        <v>0</v>
      </c>
      <c r="AG348" s="8">
        <f>IF(მონაცემები!$I348&lt;&gt;"არ დაწყებულა",((AG$1&gt;მონაცემები!$I348)*OR(მონაცემები!$AF348&gt;AG$1,მონაცემები!$AF348="")*((AG$1-მონაცემები!$I348)/365)),0)</f>
        <v>0</v>
      </c>
      <c r="AH348" s="8">
        <f>IF(მონაცემები!$I348&lt;&gt;"არ დაწყებულა",((AH$1&gt;მონაცემები!$I348)*OR(მონაცემები!$AF348&gt;AH$1,მონაცემები!$AF348="")*((AH$1-მონაცემები!$I348)/365)),0)</f>
        <v>0</v>
      </c>
      <c r="AI348" s="8">
        <f>IF(მონაცემები!$I348&lt;&gt;"არ დაწყებულა",((AI$1&gt;მონაცემები!$I348)*OR(მონაცემები!$AF348&gt;AI$1,მონაცემები!$AF348="")*((AI$1-მონაცემები!$I348)/365)),0)</f>
        <v>0</v>
      </c>
      <c r="AJ348" s="8">
        <f>IF(მონაცემები!$I348&lt;&gt;"არ დაწყებულა",((AJ$1&gt;მონაცემები!$I348)*OR(მონაცემები!$AF348&gt;AJ$1,მონაცემები!$AF348="")*((AJ$1-მონაცემები!$I348)/365)),0)</f>
        <v>0</v>
      </c>
      <c r="AK348" s="8">
        <f>IF(მონაცემები!$I348&lt;&gt;"არ დაწყებულა",((AK$1&gt;მონაცემები!$I348)*OR(მონაცემები!$AF348&gt;AK$1,მონაცემები!$AF348="")*((AK$1-მონაცემები!$I348)/365)),0)</f>
        <v>0</v>
      </c>
      <c r="AL348" s="8">
        <f>IF(მონაცემები!$I348&lt;&gt;"არ დაწყებულა",((AL$1&gt;მონაცემები!$I348)*OR(მონაცემები!$AF348&gt;AL$1,მონაცემები!$AF348="")*((AL$1-მონაცემები!$I348)/365)),0)</f>
        <v>0</v>
      </c>
      <c r="AM348" s="8">
        <f>IF(მონაცემები!$I348&lt;&gt;"არ დაწყებულა",((AM$1&gt;მონაცემები!$I348)*OR(მონაცემები!$AF348&gt;AM$1,მონაცემები!$AF348="")*((AM$1-მონაცემები!$I348)/365)),0)</f>
        <v>0</v>
      </c>
      <c r="AN348" s="8">
        <f>IF(მონაცემები!$I348&lt;&gt;"არ დაწყებულა",((AN$1&gt;მონაცემები!$I348)*OR(მონაცემები!$AF348&gt;AN$1,მონაცემები!$AF348="")*((AN$1-მონაცემები!$I348)/365)),0)</f>
        <v>0</v>
      </c>
      <c r="AO348" s="8">
        <f>IF(მონაცემები!$I348&lt;&gt;"არ დაწყებულა",((AO$1&gt;მონაცემები!$I348)*OR(მონაცემები!$AF348&gt;AO$1,მონაცემები!$AF348="")*((AO$1-მონაცემები!$I348)/365)),0)</f>
        <v>0</v>
      </c>
      <c r="AP348" s="8">
        <f>IF(მონაცემები!$I348&lt;&gt;"არ დაწყებულა",((AP$1&gt;მონაცემები!$I348)*OR(მონაცემები!$AF348&gt;AP$1,მონაცემები!$AF348="")*((AP$1-მონაცემები!$I348)/365)),0)</f>
        <v>0</v>
      </c>
      <c r="AQ348" s="8">
        <f>IF(მონაცემები!$I348&lt;&gt;"არ დაწყებულა",((AQ$1&gt;მონაცემები!$I348)*OR(მონაცემები!$AF348&gt;AQ$1,მონაცემები!$AF348="")*((AQ$1-მონაცემები!$I348)/365)),0)</f>
        <v>0</v>
      </c>
      <c r="AR348" s="8">
        <f>IF(მონაცემები!$I348&lt;&gt;"არ დაწყებულა",((AR$1&gt;მონაცემები!$I348)*OR(მონაცემები!$AF348&gt;AR$1,მონაცემები!$AF348="")*((AR$1-მონაცემები!$I348)/365)),0)</f>
        <v>0</v>
      </c>
      <c r="AS348" s="8">
        <f>IF(მონაცემები!$I348&lt;&gt;"არ დაწყებულა",((AS$1&gt;მონაცემები!$I348)*OR(მონაცემები!$AF348&gt;AS$1,მონაცემები!$AF348="")*((AS$1-მონაცემები!$I348)/365)),0)</f>
        <v>0</v>
      </c>
      <c r="AT348" s="8">
        <f>IF(მონაცემები!$I348&lt;&gt;"არ დაწყებულა",((AT$1&gt;მონაცემები!$I348)*OR(მონაცემები!$AF348&gt;AT$1,მონაცემები!$AF348="")*((AT$1-მონაცემები!$I348)/365)),0)</f>
        <v>0</v>
      </c>
      <c r="AU348" s="8">
        <f>IF(მონაცემები!$I348&lt;&gt;"არ დაწყებულა",((AU$1&gt;მონაცემები!$I348)*OR(მონაცემები!$AF348&gt;AU$1,მონაცემები!$AF348="")*((AU$1-მონაცემები!$I348)/365)),0)</f>
        <v>0</v>
      </c>
      <c r="AV348" s="8">
        <f>IF(მონაცემები!$I348&lt;&gt;"არ დაწყებულა",((AV$1&gt;მონაცემები!$I348)*OR(მონაცემები!$AF348&gt;AV$1,მონაცემები!$AF348="")*((AV$1-მონაცემები!$I348)/365)),0)</f>
        <v>0</v>
      </c>
      <c r="AW348" s="8">
        <f>IF(მონაცემები!$I348&lt;&gt;"არ დაწყებულა",((AW$1&gt;მონაცემები!$I348)*OR(მონაცემები!$AF348&gt;AW$1,მონაცემები!$AF348="")*((AW$1-მონაცემები!$I348)/365)),0)</f>
        <v>0</v>
      </c>
      <c r="AX348" s="8">
        <f>IF(მონაცემები!$I348&lt;&gt;"არ დაწყებულა",((AX$1&gt;მონაცემები!$I348)*OR(მონაცემები!$AF348&gt;AX$1,მონაცემები!$AF348="")*((AX$1-მონაცემები!$I348)/365)),0)</f>
        <v>0</v>
      </c>
      <c r="AY348" s="8">
        <f>IF(მონაცემები!$I348&lt;&gt;"არ დაწყებულა",((AY$1&gt;მონაცემები!$I348)*OR(მონაცემები!$AF348&gt;AY$1,მონაცემები!$AF348="")*((AY$1-მონაცემები!$I348)/365)),0)</f>
        <v>0</v>
      </c>
      <c r="AZ348" s="8">
        <f>IF(მონაცემები!$I348&lt;&gt;"არ დაწყებულა",((AZ$1&gt;მონაცემები!$I348)*OR(მონაცემები!$AF348&gt;AZ$1,მონაცემები!$AF348="")*((AZ$1-მონაცემები!$I348)/365)),0)</f>
        <v>0</v>
      </c>
      <c r="BA348" s="8">
        <f>IF(მონაცემები!$I348&lt;&gt;"არ დაწყებულა",((BA$1&gt;მონაცემები!$I348)*OR(მონაცემები!$AF348&gt;BA$1,მონაცემები!$AF348="")*((BA$1-მონაცემები!$I348)/365)),0)</f>
        <v>0</v>
      </c>
      <c r="BB348" s="8">
        <f>IF(მონაცემები!$I348&lt;&gt;"არ დაწყებულა",((BB$1&gt;მონაცემები!$I348)*OR(მონაცემები!$AF348&gt;BB$1,მონაცემები!$AF348="")*((BB$1-მონაცემები!$I348)/365)),0)</f>
        <v>0</v>
      </c>
      <c r="BC348" s="8">
        <f>IF(მონაცემები!$I348&lt;&gt;"არ დაწყებულა",((BC$1&gt;მონაცემები!$I348)*OR(მონაცემები!$AF348&gt;BC$1,მონაცემები!$AF348="")*((BC$1-მონაცემები!$I348)/365)),0)</f>
        <v>0</v>
      </c>
      <c r="BD348" s="8">
        <f>IF(მონაცემები!$I348&lt;&gt;"არ დაწყებულა",((BD$1&gt;მონაცემები!$I348)*OR(მონაცემები!$AF348&gt;BD$1,მონაცემები!$AF348="")*((BD$1-მონაცემები!$I348)/365)),0)</f>
        <v>0</v>
      </c>
    </row>
  </sheetData>
  <customSheetViews>
    <customSheetView guid="{3D081FB4-7B8E-40B5-A250-C956EFE16343}" filter="1" showAutoFilter="1">
      <pageMargins left="0.7" right="0.7" top="0.75" bottom="0.75" header="0.3" footer="0.3"/>
      <autoFilter ref="A1:CF180" xr:uid="{1B30C04C-15C2-4308-88CE-1609F9A8975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D3"/>
  <sheetViews>
    <sheetView workbookViewId="0"/>
  </sheetViews>
  <sheetFormatPr defaultColWidth="12.6640625" defaultRowHeight="15.75" customHeight="1"/>
  <cols>
    <col min="1" max="1" width="41" customWidth="1"/>
  </cols>
  <sheetData>
    <row r="1" spans="1:56">
      <c r="B1" s="92">
        <f>'მიმდინარე საქმეების ხანგრძლივობ'!B1</f>
        <v>43466</v>
      </c>
      <c r="C1" s="92">
        <f>'მიმდინარე საქმეების ხანგრძლივობ'!C1</f>
        <v>43497</v>
      </c>
      <c r="D1" s="92">
        <f>'მიმდინარე საქმეების ხანგრძლივობ'!D1</f>
        <v>43525</v>
      </c>
      <c r="E1" s="92">
        <f>'მიმდინარე საქმეების ხანგრძლივობ'!E1</f>
        <v>43556</v>
      </c>
      <c r="F1" s="92">
        <f>'მიმდინარე საქმეების ხანგრძლივობ'!F1</f>
        <v>43586</v>
      </c>
      <c r="G1" s="92">
        <f>'მიმდინარე საქმეების ხანგრძლივობ'!G1</f>
        <v>43617</v>
      </c>
      <c r="H1" s="92">
        <f>'მიმდინარე საქმეების ხანგრძლივობ'!H1</f>
        <v>43647</v>
      </c>
      <c r="I1" s="92">
        <f>'მიმდინარე საქმეების ხანგრძლივობ'!I1</f>
        <v>43678</v>
      </c>
      <c r="J1" s="92">
        <f>'მიმდინარე საქმეების ხანგრძლივობ'!J1</f>
        <v>43709</v>
      </c>
      <c r="K1" s="92">
        <f>'მიმდინარე საქმეების ხანგრძლივობ'!K1</f>
        <v>43739</v>
      </c>
      <c r="L1" s="92">
        <f>'მიმდინარე საქმეების ხანგრძლივობ'!L1</f>
        <v>43770</v>
      </c>
      <c r="M1" s="92">
        <f>'მიმდინარე საქმეების ხანგრძლივობ'!M1</f>
        <v>43800</v>
      </c>
      <c r="N1" s="92">
        <f>'მიმდინარე საქმეების ხანგრძლივობ'!N1</f>
        <v>43831</v>
      </c>
      <c r="O1" s="92">
        <f>'მიმდინარე საქმეების ხანგრძლივობ'!O1</f>
        <v>43862</v>
      </c>
      <c r="P1" s="92">
        <f>'მიმდინარე საქმეების ხანგრძლივობ'!P1</f>
        <v>43891</v>
      </c>
      <c r="Q1" s="92">
        <f>'მიმდინარე საქმეების ხანგრძლივობ'!Q1</f>
        <v>43922</v>
      </c>
      <c r="R1" s="92">
        <f>'მიმდინარე საქმეების ხანგრძლივობ'!R1</f>
        <v>43952</v>
      </c>
      <c r="S1" s="92">
        <f>'მიმდინარე საქმეების ხანგრძლივობ'!S1</f>
        <v>43983</v>
      </c>
      <c r="T1" s="92">
        <f>'მიმდინარე საქმეების ხანგრძლივობ'!T1</f>
        <v>44013</v>
      </c>
      <c r="U1" s="92">
        <f>'მიმდინარე საქმეების ხანგრძლივობ'!U1</f>
        <v>44044</v>
      </c>
      <c r="V1" s="92">
        <f>'მიმდინარე საქმეების ხანგრძლივობ'!V1</f>
        <v>44075</v>
      </c>
      <c r="W1" s="92">
        <f>'მიმდინარე საქმეების ხანგრძლივობ'!W1</f>
        <v>44105</v>
      </c>
      <c r="X1" s="92">
        <f>'მიმდინარე საქმეების ხანგრძლივობ'!X1</f>
        <v>44136</v>
      </c>
      <c r="Y1" s="92">
        <f>'მიმდინარე საქმეების ხანგრძლივობ'!Y1</f>
        <v>44166</v>
      </c>
      <c r="Z1" s="92">
        <f>'მიმდინარე საქმეების ხანგრძლივობ'!Z1</f>
        <v>44197</v>
      </c>
      <c r="AA1" s="92">
        <f>'მიმდინარე საქმეების ხანგრძლივობ'!AA1</f>
        <v>44228</v>
      </c>
      <c r="AB1" s="92">
        <f>'მიმდინარე საქმეების ხანგრძლივობ'!AB1</f>
        <v>44256</v>
      </c>
      <c r="AC1" s="92">
        <f>'მიმდინარე საქმეების ხანგრძლივობ'!AC1</f>
        <v>44287</v>
      </c>
      <c r="AD1" s="92">
        <f>'მიმდინარე საქმეების ხანგრძლივობ'!AD1</f>
        <v>44317</v>
      </c>
      <c r="AE1" s="92">
        <f>'მიმდინარე საქმეების ხანგრძლივობ'!AE1</f>
        <v>44348</v>
      </c>
      <c r="AF1" s="92">
        <f>'მიმდინარე საქმეების ხანგრძლივობ'!AF1</f>
        <v>44378</v>
      </c>
      <c r="AG1" s="92">
        <f>'მიმდინარე საქმეების ხანგრძლივობ'!AG1</f>
        <v>44409</v>
      </c>
      <c r="AH1" s="92">
        <f>'მიმდინარე საქმეების ხანგრძლივობ'!AH1</f>
        <v>44440</v>
      </c>
      <c r="AI1" s="92">
        <f>'მიმდინარე საქმეების ხანგრძლივობ'!AI1</f>
        <v>44470</v>
      </c>
      <c r="AJ1" s="92">
        <f>'მიმდინარე საქმეების ხანგრძლივობ'!AJ1</f>
        <v>44501</v>
      </c>
      <c r="AK1" s="92">
        <f>'მიმდინარე საქმეების ხანგრძლივობ'!AK1</f>
        <v>44531</v>
      </c>
      <c r="AL1" s="92">
        <f>'მიმდინარე საქმეების ხანგრძლივობ'!AL1</f>
        <v>44562</v>
      </c>
      <c r="AM1" s="92">
        <f>'მიმდინარე საქმეების ხანგრძლივობ'!AM1</f>
        <v>44593</v>
      </c>
      <c r="AN1" s="92">
        <f>'მიმდინარე საქმეების ხანგრძლივობ'!AN1</f>
        <v>44621</v>
      </c>
      <c r="AO1" s="92">
        <f>'მიმდინარე საქმეების ხანგრძლივობ'!AO1</f>
        <v>44652</v>
      </c>
      <c r="AP1" s="92">
        <f>'მიმდინარე საქმეების ხანგრძლივობ'!AP1</f>
        <v>44682</v>
      </c>
      <c r="AQ1" s="92">
        <f>'მიმდინარე საქმეების ხანგრძლივობ'!AQ1</f>
        <v>44713</v>
      </c>
      <c r="AR1" s="92">
        <v>44743</v>
      </c>
      <c r="AS1" s="92">
        <v>44774</v>
      </c>
      <c r="AT1" s="92">
        <v>44805</v>
      </c>
      <c r="AU1" s="92">
        <v>44835</v>
      </c>
      <c r="AV1" s="92">
        <v>44866</v>
      </c>
      <c r="AW1" s="92">
        <v>44896</v>
      </c>
      <c r="AX1" s="92">
        <v>44927</v>
      </c>
      <c r="AY1" s="92">
        <v>44958</v>
      </c>
      <c r="AZ1" s="92">
        <v>44986</v>
      </c>
      <c r="BA1" s="92">
        <v>45017</v>
      </c>
      <c r="BB1" s="92">
        <v>45047</v>
      </c>
      <c r="BC1" s="92">
        <v>45078</v>
      </c>
      <c r="BD1" s="92">
        <v>45108</v>
      </c>
    </row>
    <row r="2" spans="1:56">
      <c r="A2" s="91" t="s">
        <v>1800</v>
      </c>
      <c r="B2" s="8">
        <f>AVERAGEIF('მიმდინარე საქმეების ხანგრძლივობ'!B2:B318,"&lt;&gt;0")</f>
        <v>4.4820475847152128</v>
      </c>
      <c r="C2" s="8">
        <f>AVERAGEIF('მიმდინარე საქმეების ხანგრძლივობ'!C2:C318,"&lt;&gt;0")</f>
        <v>4.5634222542658023</v>
      </c>
      <c r="D2" s="8">
        <f>AVERAGEIF('მიმდინარე საქმეების ხანგრძლივობ'!D2:D318,"&lt;&gt;0")</f>
        <v>4.5608408124704765</v>
      </c>
      <c r="E2" s="8">
        <f>AVERAGEIF('მიმდინარე საქმეების ხანგრძლივობ'!E2:E318,"&lt;&gt;0")</f>
        <v>4.3476358815731322</v>
      </c>
      <c r="F2" s="8">
        <f>AVERAGEIF('მიმდინარე საქმეების ხანგრძლივობ'!F2:F318,"&lt;&gt;0")</f>
        <v>4.2271865121180179</v>
      </c>
      <c r="G2" s="8">
        <f>AVERAGEIF('მიმდინარე საქმეების ხანგრძლივობ'!G2:G318,"&lt;&gt;0")</f>
        <v>4.0620607504466966</v>
      </c>
      <c r="H2" s="8">
        <f>AVERAGEIF('მიმდინარე საქმეების ხანგრძლივობ'!H2:H318,"&lt;&gt;0")</f>
        <v>3.8179046884044006</v>
      </c>
      <c r="I2" s="8">
        <f>AVERAGEIF('მიმდინარე საქმეების ხანგრძლივობ'!I2:I318,"&lt;&gt;0")</f>
        <v>4.0096486003573544</v>
      </c>
      <c r="J2" s="8">
        <f>AVERAGEIF('მიმდინარე საქმეების ხანგრძლივობ'!J2:J318,"&lt;&gt;0")</f>
        <v>3.9692586623690591</v>
      </c>
      <c r="K2" s="8">
        <f>AVERAGEIF('მიმდინარე საქმეების ხანგრძლივობ'!K2:K318,"&lt;&gt;0")</f>
        <v>3.9932896565415925</v>
      </c>
      <c r="L2" s="8">
        <f>AVERAGEIF('მიმდინარე საქმეების ხანგრძლივობ'!L2:L318,"&lt;&gt;0")</f>
        <v>3.9641056184236643</v>
      </c>
      <c r="M2" s="8">
        <f>AVERAGEIF('მიმდინარე საქმეების ხანგრძლივობ'!M2:M318,"&lt;&gt;0")</f>
        <v>4.0308914036132624</v>
      </c>
      <c r="N2" s="8">
        <f>AVERAGEIF('მიმდინარე საქმეების ხანგრძლივობ'!N2:N318,"&lt;&gt;0")</f>
        <v>4.2583772391991577</v>
      </c>
      <c r="O2" s="8">
        <f>AVERAGEIF('მიმდინარე საქმეების ხანგრძლივობ'!O2:O318,"&lt;&gt;0")</f>
        <v>4.1531023368251416</v>
      </c>
      <c r="P2" s="8">
        <f>AVERAGEIF('მიმდინარე საქმეების ხანგრძლივობ'!P2:P318,"&lt;&gt;0")</f>
        <v>4.1108806262230919</v>
      </c>
      <c r="Q2" s="8">
        <f>AVERAGEIF('მიმდინარე საქმეების ხანგრძლივობ'!Q2:Q318,"&lt;&gt;0")</f>
        <v>3.9693076638282121</v>
      </c>
      <c r="R2" s="8">
        <f>AVERAGEIF('მიმდინარე საქმეების ხანგრძლივობ'!R2:R318,"&lt;&gt;0")</f>
        <v>4.0514994446501298</v>
      </c>
      <c r="S2" s="8">
        <f>AVERAGEIF('მიმდინარე საქმეების ხანგრძლივობ'!S2:S318,"&lt;&gt;0")</f>
        <v>4.1243983709737133</v>
      </c>
      <c r="T2" s="8">
        <f>AVERAGEIF('მიმდინარე საქმეების ხანგრძლივობ'!T2:T318,"&lt;&gt;0")</f>
        <v>4.1335507719069344</v>
      </c>
      <c r="U2" s="8">
        <f>AVERAGEIF('მიმდინარე საქმეების ხანგრძლივობ'!U2:U318,"&lt;&gt;0")</f>
        <v>4.4462869502523441</v>
      </c>
      <c r="V2" s="8">
        <f>AVERAGEIF('მიმდინარე საქმეების ხანგრძლივობ'!V2:V318,"&lt;&gt;0")</f>
        <v>4.3794288367773371</v>
      </c>
      <c r="W2" s="8">
        <f>AVERAGEIF('მიმდინარე საქმეების ხანგრძლივობ'!W2:W318,"&lt;&gt;0")</f>
        <v>4.1142123287671222</v>
      </c>
      <c r="X2" s="8">
        <f>AVERAGEIF('მიმდინარე საქმეების ხანგრძლივობ'!X2:X318,"&lt;&gt;0")</f>
        <v>4.0688724973656498</v>
      </c>
      <c r="Y2" s="8">
        <f>AVERAGEIF('მიმდინარე საქმეების ხანგრძლივობ'!Y2:Y318,"&lt;&gt;0")</f>
        <v>4.0695633561643838</v>
      </c>
      <c r="Z2" s="8">
        <f>AVERAGEIF('მიმდინარე საქმეების ხანგრძლივობ'!Z2:Z318,"&lt;&gt;0")</f>
        <v>4.205125939019001</v>
      </c>
      <c r="AA2" s="8">
        <f>AVERAGEIF('მიმდინარე საქმეების ხანგრძლივობ'!AA2:AA318,"&lt;&gt;0")</f>
        <v>4.3109132420091338</v>
      </c>
      <c r="AB2" s="8">
        <f>AVERAGEIF('მიმდინარე საქმეების ხანგრძლივობ'!AB2:AB318,"&lt;&gt;0")</f>
        <v>3.987671232876711</v>
      </c>
      <c r="AC2" s="8">
        <f>AVERAGEIF('მიმდინარე საქმეების ხანგრძლივობ'!AC2:AC318,"&lt;&gt;0")</f>
        <v>4.0726027397260278</v>
      </c>
      <c r="AD2" s="8">
        <f>AVERAGEIF('მიმდინარე საქმეების ხანგრძლივობ'!AD2:AD318,"&lt;&gt;0")</f>
        <v>4.3742569139312488</v>
      </c>
      <c r="AE2" s="8">
        <f>AVERAGEIF('მიმდინარე საქმეების ხანგრძლივობ'!AE2:AE318,"&lt;&gt;0")</f>
        <v>4.3567846988886005</v>
      </c>
      <c r="AF2" s="8">
        <f>AVERAGEIF('მიმდინარე საქმეების ხანგრძლივობ'!AF2:AF318,"&lt;&gt;0")</f>
        <v>4.5484931506849309</v>
      </c>
      <c r="AG2" s="8">
        <f>AVERAGEIF('მიმდინარე საქმეების ხანგრძლივობ'!AG2:AG318,"&lt;&gt;0")</f>
        <v>4.4793424657534251</v>
      </c>
      <c r="AH2" s="8">
        <f>AVERAGEIF('მიმდინარე საქმეების ხანგრძლივობ'!AH2:AH318,"&lt;&gt;0")</f>
        <v>4.5174246575342458</v>
      </c>
      <c r="AI2" s="8">
        <f>AVERAGEIF('მიმდინარე საქმეების ხანგრძლივობ'!AI2:AI318,"&lt;&gt;0")</f>
        <v>4.4445624825272576</v>
      </c>
      <c r="AJ2" s="8">
        <f>AVERAGEIF('მიმდინარე საქმეების ხანგრძლივობ'!AJ2:AJ318,"&lt;&gt;0")</f>
        <v>4.4669520547945201</v>
      </c>
      <c r="AK2" s="8">
        <f>AVERAGEIF('მიმდინარე საქმეების ხანგრძლივობ'!AK2:AK318,"&lt;&gt;0")</f>
        <v>4.546689497716895</v>
      </c>
      <c r="AL2" s="8">
        <f>AVERAGEIF('მიმდინარე საქმეების ხანგრძლივობ'!AL2:AL318,"&lt;&gt;0")</f>
        <v>4.559988584474886</v>
      </c>
      <c r="AM2" s="8">
        <f>AVERAGEIF('მიმდინარე საქმეების ხანგრძლივობ'!AM2:AM318,"&lt;&gt;0")</f>
        <v>4.4434931506849322</v>
      </c>
      <c r="AN2" s="8">
        <f>AVERAGEIF('მიმდინარე საქმეების ხანგრძლივობ'!AN2:AN318,"&lt;&gt;0")</f>
        <v>4.5568055960361402</v>
      </c>
      <c r="AO2" s="8">
        <f>AVERAGEIF('მიმდინარე საქმეების ხანგრძლივობ'!AO2:AO318,"&lt;&gt;0")</f>
        <v>4.4384157236450275</v>
      </c>
      <c r="AP2" s="8">
        <f>AVERAGEIF('მიმდინარე საქმეების ხანგრძლივობ'!AP2:AP318,"&lt;&gt;0")</f>
        <v>4.4854533594259616</v>
      </c>
      <c r="AQ2" s="8">
        <f>AVERAGEIF('მიმდინარე საქმეების ხანგრძლივობ'!AQ2:AQ318,"&lt;&gt;0")</f>
        <v>4.1490987743330932</v>
      </c>
      <c r="AR2" s="8">
        <f>AVERAGEIF('მიმდინარე საქმეების ხანგრძლივობ'!AR2:AR318,"&lt;&gt;0")</f>
        <v>4.1887279843444221</v>
      </c>
      <c r="AS2" s="8">
        <f>AVERAGEIF('მიმდინარე საქმეების ხანგრძლივობ'!AS2:AS318,"&lt;&gt;0")</f>
        <v>4.1956164383561632</v>
      </c>
      <c r="AT2" s="8">
        <f>AVERAGEIF('მიმდინარე საქმეების ხანგრძლივობ'!AT2:AT318,"&lt;&gt;0")</f>
        <v>3.9823091976516625</v>
      </c>
      <c r="AU2" s="8">
        <f>AVERAGEIF('მიმდინარე საქმეების ხანგრძლივობ'!AU2:AU318,"&lt;&gt;0")</f>
        <v>4.3505136986301371</v>
      </c>
      <c r="AV2" s="8">
        <f>AVERAGEIF('მიმდინარე საქმეების ხანგრძლივობ'!AV2:AV318,"&lt;&gt;0")</f>
        <v>4.6992389649923902</v>
      </c>
      <c r="AW2" s="8">
        <f>AVERAGEIF('მიმდინარე საქმეების ხანგრძლივობ'!AW2:AW318,"&lt;&gt;0")</f>
        <v>4.5393346379647754</v>
      </c>
      <c r="AX2" s="8">
        <f>AVERAGEIF('მიმდინარე საქმეების ხანგრძლივობ'!AX2:AX318,"&lt;&gt;0")</f>
        <v>3.9594022415940229</v>
      </c>
      <c r="AY2" s="8">
        <f>AVERAGEIF('მიმდინარე საქმეების ხანგრძლივობ'!AY2:AY318,"&lt;&gt;0")</f>
        <v>4.0443337484433384</v>
      </c>
      <c r="AZ2" s="8">
        <f>AVERAGEIF('მიმდინარე საქმეების ხანგრძლივობ'!AZ2:AZ318,"&lt;&gt;0")</f>
        <v>3.9555555555555548</v>
      </c>
      <c r="BA2" s="8">
        <f>AVERAGEIF('მიმდინარე საქმეების ხანგრძლივობ'!BA2:BA318,"&lt;&gt;0")</f>
        <v>3.690019569471624</v>
      </c>
      <c r="BB2" s="8">
        <f>AVERAGEIF('მიმდინარე საქმეების ხანგრძლივობ'!BB2:BB318,"&lt;&gt;0")</f>
        <v>4.2410958904109588</v>
      </c>
      <c r="BC2" s="8">
        <f>AVERAGEIF('მიმდინარე საქმეების ხანგრძლივობ'!BC2:BC318,"&lt;&gt;0")</f>
        <v>1.2438356164383562</v>
      </c>
      <c r="BD2" s="8" t="e">
        <f>AVERAGEIF('მიმდინარე საქმეების ხანგრძლივობ'!BD2:BD318,"&lt;&gt;0")</f>
        <v>#DIV/0!</v>
      </c>
    </row>
    <row r="3" spans="1:56">
      <c r="A3" s="91" t="s">
        <v>1801</v>
      </c>
      <c r="B3" s="8">
        <f t="array" ref="B3">MEDIAN(IF('მიმდინარე საქმეების ხანგრძლივობ'!B2:B318&lt;&gt;0,'მიმდინარე საქმეების ხანგრძლივობ'!B2:B318))</f>
        <v>3.2136986301369861</v>
      </c>
      <c r="C3" s="8">
        <f t="array" ref="C3">MEDIAN(IF('მიმდინარე საქმეების ხანგრძლივობ'!C2:C318&lt;&gt;0,'მიმდინარე საქმეების ხანგრძლივობ'!C2:C318))</f>
        <v>3.2986301369863016</v>
      </c>
      <c r="D3" s="8">
        <f t="array" ref="D3">MEDIAN(IF('მიმდინარე საქმეების ხანგრძლივობ'!D2:D318&lt;&gt;0,'მიმდინარე საქმეების ხანგრძლივობ'!D2:D318))</f>
        <v>3.3424657534246576</v>
      </c>
      <c r="E3" s="8">
        <f t="array" ref="E3">MEDIAN(IF('მიმდინარე საქმეების ხანგრძლივობ'!E2:E318&lt;&gt;0,'მიმდინარე საქმეების ხანგრძლივობ'!E2:E318))</f>
        <v>3.3013698630136985</v>
      </c>
      <c r="F3" s="8">
        <f t="array" ref="F3">MEDIAN(IF('მიმდინარე საქმეების ხანგრძლივობ'!F2:F318&lt;&gt;0,'მიმდინარე საქმეების ხანგრძლივობ'!F2:F318))</f>
        <v>2.8575342465753426</v>
      </c>
      <c r="G3" s="8">
        <f t="array" ref="G3">MEDIAN(IF('მიმდინარე საქმეების ხანგრძლივობ'!G2:G318&lt;&gt;0,'მიმდინარე საქმეების ხანგრძლივობ'!G2:G318))</f>
        <v>2.8493150684931505</v>
      </c>
      <c r="H3" s="8">
        <f t="array" ref="H3">MEDIAN(IF('მიმდინარე საქმეების ხანგრძლივობ'!H2:H318&lt;&gt;0,'მიმდინარე საქმეების ხანგრძლივობ'!H2:H318))</f>
        <v>2.6657534246575341</v>
      </c>
      <c r="I3" s="8">
        <f t="array" ref="I3">MEDIAN(IF('მიმდინარე საქმეების ხანგრძლივობ'!I2:I318&lt;&gt;0,'მიმდინარე საქმეების ხანგრძლივობ'!I2:I318))</f>
        <v>2.8794520547945206</v>
      </c>
      <c r="J3" s="8">
        <f t="array" ref="J3">MEDIAN(IF('მიმდინარე საქმეების ხანგრძლივობ'!J2:J318&lt;&gt;0,'მიმდინარე საქმეების ხანგრძლივობ'!J2:J318))</f>
        <v>2.9</v>
      </c>
      <c r="K3" s="8">
        <f t="array" ref="K3">MEDIAN(IF('მიმდინარე საქმეების ხანგრძლივობ'!K2:K318&lt;&gt;0,'მიმდინარე საქმეების ხანგრძლივობ'!K2:K318))</f>
        <v>2.9178082191780823</v>
      </c>
      <c r="L3" s="8">
        <f t="array" ref="L3">MEDIAN(IF('მიმდინარე საქმეების ხანგრძლივობ'!L2:L318&lt;&gt;0,'მიმდინარე საქმეების ხანგრძლივობ'!L2:L318))</f>
        <v>2.9205479452054797</v>
      </c>
      <c r="M3" s="8">
        <f t="array" ref="M3">MEDIAN(IF('მიმდინარე საქმეების ხანგრძლივობ'!M2:M318&lt;&gt;0,'მიმდინარე საქმეების ხანგრძლივობ'!M2:M318))</f>
        <v>3.0027397260273974</v>
      </c>
      <c r="N3" s="8">
        <f t="array" ref="N3">MEDIAN(IF('მიმდინარე საქმეების ხანგრძლივობ'!N2:N318&lt;&gt;0,'მიმდინარე საქმეების ხანგრძლივობ'!N2:N318))</f>
        <v>3.1698630136986301</v>
      </c>
      <c r="O3" s="8">
        <f t="array" ref="O3">MEDIAN(IF('მიმდინარე საქმეების ხანგრძლივობ'!O2:O318&lt;&gt;0,'მიმდინარე საქმეების ხანგრძლივობ'!O2:O318))</f>
        <v>3.1342465753424658</v>
      </c>
      <c r="P3" s="8">
        <f t="array" ref="P3">MEDIAN(IF('მიმდინარე საქმეების ხანგრძლივობ'!P2:P318&lt;&gt;0,'მიმდინარე საქმეების ხანგრძლივობ'!P2:P318))</f>
        <v>3.1726027397260275</v>
      </c>
      <c r="Q3" s="8">
        <f t="array" ref="Q3">MEDIAN(IF('მიმდინარე საქმეების ხანგრძლივობ'!Q2:Q318&lt;&gt;0,'მიმდინარე საქმეების ხანგრძლივობ'!Q2:Q318))</f>
        <v>3.1328767123287671</v>
      </c>
      <c r="R3" s="8">
        <f t="array" ref="R3">MEDIAN(IF('მიმდინარე საქმეების ხანგრძლივობ'!R2:R318&lt;&gt;0,'მიმდინარე საქმეების ხანგრძლივობ'!R2:R318))</f>
        <v>3.2150684931506848</v>
      </c>
      <c r="S3" s="8">
        <f t="array" ref="S3">MEDIAN(IF('მიმდინარე საქმეების ხანგრძლივობ'!S2:S318&lt;&gt;0,'მიმდინარე საქმეების ხანგრძლივობ'!S2:S318))</f>
        <v>3.3</v>
      </c>
      <c r="T3" s="8">
        <f t="array" ref="T3">MEDIAN(IF('მიმდინარე საქმეების ხანგრძლივობ'!T2:T318&lt;&gt;0,'მიმდინარე საქმეების ხანგრძლივობ'!T2:T318))</f>
        <v>3.43013698630137</v>
      </c>
      <c r="U3" s="8">
        <f t="array" ref="U3">MEDIAN(IF('მიმდინარე საქმეების ხანგრძლივობ'!U2:U318&lt;&gt;0,'მიმდინარე საქმეების ხანგრძლივობ'!U2:U318))</f>
        <v>3.6712328767123288</v>
      </c>
      <c r="V3" s="8">
        <f t="array" ref="V3">MEDIAN(IF('მიმდინარე საქმეების ხანგრძლივობ'!V2:V318&lt;&gt;0,'მიმდინარე საქმეების ხანგრძლივობ'!V2:V318))</f>
        <v>3.6739726027397261</v>
      </c>
      <c r="W3" s="8">
        <f t="array" ref="W3">MEDIAN(IF('მიმდინარე საქმეების ხანგრძლივობ'!W2:W318&lt;&gt;0,'მიმდინარე საქმეების ხანგრძლივობ'!W2:W318))</f>
        <v>3.5136986301369864</v>
      </c>
      <c r="X3" s="8">
        <f t="array" ref="X3">MEDIAN(IF('მიმდინარე საქმეების ხანგრძლივობ'!X2:X318&lt;&gt;0,'მიმდინარე საქმეების ხანგრძლივობ'!X2:X318))</f>
        <v>3.3232876712328765</v>
      </c>
      <c r="Y3" s="8">
        <f t="array" ref="Y3">MEDIAN(IF('მიმდინარე საქმეების ხანგრძლივობ'!Y2:Y318&lt;&gt;0,'მიმდინარე საქმეების ხანგრძლივობ'!Y2:Y318))</f>
        <v>3.3684931506849316</v>
      </c>
      <c r="Z3" s="8">
        <f t="array" ref="Z3">MEDIAN(IF('მიმდინარე საქმეების ხანგრძლივობ'!Z2:Z318&lt;&gt;0,'მიმდინარე საქმეების ხანგრძლივობ'!Z2:Z318))</f>
        <v>3.4534246575342467</v>
      </c>
      <c r="AA3" s="8">
        <f t="array" ref="AA3">MEDIAN(IF('მიმდინარე საქმეების ხანგრძლივობ'!AA2:AA318&lt;&gt;0,'მიმდინარე საქმეების ხანგრძლივობ'!AA2:AA318))</f>
        <v>3.5383561643835617</v>
      </c>
      <c r="AB3" s="8">
        <f t="array" ref="AB3">MEDIAN(IF('მიმდინარე საქმეების ხანგრძლივობ'!AB2:AB318&lt;&gt;0,'მიმდინარე საქმეების ხანგრძლივობ'!AB2:AB318))</f>
        <v>3.4369863013698634</v>
      </c>
      <c r="AC3" s="8">
        <f t="array" ref="AC3">MEDIAN(IF('მიმდინარე საქმეების ხანგრძლივობ'!AC2:AC318&lt;&gt;0,'მიმდინარე საქმეების ხანგრძლივობ'!AC2:AC318))</f>
        <v>3.521917808219178</v>
      </c>
      <c r="AD3" s="8">
        <f t="array" ref="AD3">MEDIAN(IF('მიმდინარე საქმეების ხანგრძლივობ'!AD2:AD318&lt;&gt;0,'მიმდინარე საქმეების ხანგრძლივობ'!AD2:AD318))</f>
        <v>3.8191780821917809</v>
      </c>
      <c r="AE3" s="8">
        <f t="array" ref="AE3">MEDIAN(IF('მიმდინარე საქმეების ხანგრძლივობ'!AE2:AE318&lt;&gt;0,'მიმდინარე საქმეების ხანგრძლივობ'!AE2:AE318))</f>
        <v>3.8301369863013699</v>
      </c>
      <c r="AF3" s="8">
        <f t="array" ref="AF3">MEDIAN(IF('მიმდინარე საქმეების ხანგრძლივობ'!AF2:AF318&lt;&gt;0,'მიმდინარე საქმეების ხანგრძლივობ'!AF2:AF318))</f>
        <v>3.9493150684931506</v>
      </c>
      <c r="AG3" s="8">
        <f t="array" ref="AG3">MEDIAN(IF('მიმდინარე საქმეების ხანგრძლივობ'!AG2:AG318&lt;&gt;0,'მიმდინარე საქმეების ხანგრძლივობ'!AG2:AG318))</f>
        <v>3.8561643835616435</v>
      </c>
      <c r="AH3" s="8">
        <f t="array" ref="AH3">MEDIAN(IF('მიმდინარე საქმეების ხანგრძლივობ'!AH2:AH318&lt;&gt;0,'მიმდინარე საქმეების ხანგრძლივობ'!AH2:AH318))</f>
        <v>3.941095890410959</v>
      </c>
      <c r="AI3" s="8">
        <f t="array" ref="AI3">MEDIAN(IF('მიმდინარე საქმეების ხანგრძლივობ'!AI2:AI318&lt;&gt;0,'მიმდინარე საქმეების ხანგრძლივობ'!AI2:AI318))</f>
        <v>2.8794520547945206</v>
      </c>
      <c r="AJ3" s="8">
        <f t="array" ref="AJ3">MEDIAN(IF('მიმდინარე საქმეების ხანგრძლივობ'!AJ2:AJ318&lt;&gt;0,'მიმდინარე საქმეების ხანგრძლივობ'!AJ2:AJ318))</f>
        <v>2.7917808219178082</v>
      </c>
      <c r="AK3" s="8">
        <f t="array" ref="AK3">MEDIAN(IF('მიმდინარე საქმეების ხანგრძლივობ'!AK2:AK318&lt;&gt;0,'მიმდინარე საქმეების ხანგრძლივობ'!AK2:AK318))</f>
        <v>2.8739726027397259</v>
      </c>
      <c r="AL3" s="8">
        <f t="array" ref="AL3">MEDIAN(IF('მიმდინარე საქმეების ხანგრძლივობ'!AL2:AL318&lt;&gt;0,'მიმდინარე საქმეების ხანგრძლივობ'!AL2:AL318))</f>
        <v>2.9383561643835616</v>
      </c>
      <c r="AM3" s="8">
        <f t="array" ref="AM3">MEDIAN(IF('მიმდინარე საქმეების ხანგრძლივობ'!AM2:AM318&lt;&gt;0,'მიმდინარე საქმეების ხანგრძლივობ'!AM2:AM318))</f>
        <v>2.7767123287671236</v>
      </c>
      <c r="AN3" s="8">
        <f t="array" ref="AN3">MEDIAN(IF('მიმდინარე საქმეების ხანგრძლივობ'!AN2:AN318&lt;&gt;0,'მიმდინარე საქმეების ხანგრძლივობ'!AN2:AN318))</f>
        <v>2.9068493150684933</v>
      </c>
      <c r="AO3" s="8">
        <f t="array" ref="AO3">MEDIAN(IF('მიმდინარე საქმეების ხანგრძლივობ'!AO2:AO318&lt;&gt;0,'მიმდინარე საქმეების ხანგრძლივობ'!AO2:AO318))</f>
        <v>2.3904109589041096</v>
      </c>
      <c r="AP3" s="8">
        <f t="array" ref="AP3">MEDIAN(IF('მიმდინარე საქმეების ხანგრძლივობ'!AP2:AP318&lt;&gt;0,'მიმდინარე საქმეების ხანგრძლივობ'!AP2:AP318))</f>
        <v>2.4726027397260273</v>
      </c>
      <c r="AQ3" s="8">
        <f t="array" ref="AQ3">MEDIAN(IF('მიმდინარე საქმეების ხანგრძლივობ'!AQ2:AQ318&lt;&gt;0,'მიმდინარე საქმეების ხანგრძლივობ'!AQ2:AQ318))</f>
        <v>2.3739726027397259</v>
      </c>
      <c r="AR3" s="8">
        <f t="array" ref="AR3">MEDIAN(IF('მიმდინარე საქმეების ხანგრძლივობ'!AR2:AR318&lt;&gt;0,'მიმდინარე საქმეების ხანგრძლივობ'!AR2:AR318))</f>
        <v>2.2931506849315069</v>
      </c>
      <c r="AS3" s="8">
        <f t="array" ref="AS3">MEDIAN(IF('მიმდინარე საქმეების ხანგრძლივობ'!AS2:AS318&lt;&gt;0,'მიმდინარე საქმეების ხანგრძლივობ'!AS2:AS318))</f>
        <v>1.9863013698630136</v>
      </c>
      <c r="AT3" s="8">
        <f t="array" ref="AT3">MEDIAN(IF('მიმდინარე საქმეების ხანგრძლივობ'!AT2:AT318&lt;&gt;0,'მიმდინარე საქმეების ხანგრძლივობ'!AT2:AT318))</f>
        <v>1.9342465753424658</v>
      </c>
      <c r="AU3" s="8">
        <f t="array" ref="AU3">MEDIAN(IF('მიმდინარე საქმეების ხანგრძლივობ'!AU2:AU318&lt;&gt;0,'მიმდინარე საქმეების ხანგრძლივობ'!AU2:AU318))</f>
        <v>2.1356164383561644</v>
      </c>
      <c r="AV3" s="8">
        <f t="array" ref="AV3">MEDIAN(IF('მიმდინარე საქმეების ხანგრძლივობ'!AV2:AV318&lt;&gt;0,'მიმდინარე საქმეების ხანგრძლივობ'!AV2:AV318))</f>
        <v>2.2383561643835614</v>
      </c>
      <c r="AW3" s="8">
        <f t="array" ref="AW3">MEDIAN(IF('მიმდინარე საქმეების ხანგრძლივობ'!AW2:AW318&lt;&gt;0,'მიმდინარე საქმეების ხანგრძლივობ'!AW2:AW318))</f>
        <v>2.1753424657534248</v>
      </c>
      <c r="AX3" s="8">
        <f t="array" ref="AX3">MEDIAN(IF('მიმდინარე საქმეების ხანგრძლივობ'!AX2:AX318&lt;&gt;0,'მიმდინარე საქმეების ხანგრძლივობ'!AX2:AX318))</f>
        <v>1.6164383561643836</v>
      </c>
      <c r="AY3" s="8">
        <f t="array" ref="AY3">MEDIAN(IF('მიმდინარე საქმეების ხანგრძლივობ'!AY2:AY318&lt;&gt;0,'მიმდინარე საქმეების ხანგრძლივობ'!AY2:AY318))</f>
        <v>1.7013698630136986</v>
      </c>
      <c r="AZ3" s="8">
        <f t="array" ref="AZ3">MEDIAN(IF('მიმდინარე საქმეების ხანგრძლივობ'!AZ2:AZ318&lt;&gt;0,'მიმდინარე საქმეების ხანგრძლივობ'!AZ2:AZ318))</f>
        <v>1.536986301369863</v>
      </c>
      <c r="BA3" s="8">
        <f t="array" ref="BA3">MEDIAN(IF('მიმდინარე საქმეების ხანგრძლივობ'!BA2:BA318&lt;&gt;0,'მიმდინარე საქმეების ხანგრძლივობ'!BA2:BA318))</f>
        <v>1.0767123287671232</v>
      </c>
      <c r="BB3" s="8">
        <f t="array" ref="BB3">MEDIAN(IF('მიმდინარე საქმეების ხანგრძლივობ'!BB2:BB318&lt;&gt;0,'მიმდინარე საქმეების ხანგრძლივობ'!BB2:BB318))</f>
        <v>2.3054794520547945</v>
      </c>
      <c r="BC3" s="8">
        <f t="array" ref="BC3">MEDIAN(IF('მიმდინარე საქმეების ხანგრძლივობ'!BC2:BC318&lt;&gt;0,'მიმდინარე საქმეების ხანგრძლივობ'!BC2:BC318))</f>
        <v>1.2438356164383562</v>
      </c>
      <c r="BD3" s="8" t="e">
        <f t="array" ref="BD3">MEDIAN(IF('მიმდინარე საქმეების ხანგრძლივობ'!BD2:BD318&lt;&gt;0,'მიმდინარე საქმეების ხანგრძლივობ'!BD2:BD318))</f>
        <v>#NUM!</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31"/>
  <sheetViews>
    <sheetView workbookViewId="0"/>
  </sheetViews>
  <sheetFormatPr defaultColWidth="12.6640625" defaultRowHeight="15.75" customHeight="1"/>
  <cols>
    <col min="3" max="3" width="13" customWidth="1"/>
    <col min="4" max="4" width="9.88671875" customWidth="1"/>
    <col min="8" max="8" width="15.77734375" customWidth="1"/>
    <col min="9" max="9" width="14" customWidth="1"/>
    <col min="10" max="10" width="15.21875" customWidth="1"/>
    <col min="14" max="14" width="11.77734375" customWidth="1"/>
    <col min="15" max="15" width="25.109375" customWidth="1"/>
    <col min="16" max="16" width="13" customWidth="1"/>
    <col min="17" max="17" width="9.88671875" customWidth="1"/>
    <col min="20" max="20" width="13.21875" customWidth="1"/>
    <col min="24" max="24" width="14" customWidth="1"/>
  </cols>
  <sheetData>
    <row r="1" spans="1:25">
      <c r="A1" s="93"/>
      <c r="B1" s="93"/>
      <c r="C1" s="93" t="s">
        <v>246</v>
      </c>
      <c r="D1" s="93" t="s">
        <v>40</v>
      </c>
      <c r="E1" s="93"/>
      <c r="F1" s="93"/>
      <c r="G1" s="93"/>
      <c r="H1" s="93"/>
      <c r="I1" s="108"/>
      <c r="J1" s="107"/>
    </row>
    <row r="2" spans="1:25">
      <c r="A2" s="94">
        <v>43465</v>
      </c>
      <c r="B2" s="94">
        <v>44286</v>
      </c>
      <c r="C2" s="95">
        <f>COUNTIFS(მონაცემები!M2:M348,"რეაბილიტაცია",მონაცემები!I2:I348,"&gt;="&amp;A2,მონაცემები!I2:I348,"&lt;="&amp;B2)+COUNTIFS(მონაცემები!M2:M348,"გაკოტრება",მონაცემები!P2:P348,"რეაბილიტაცია",მონაცემები!I2:I348,"&gt;="&amp;A2,მონაცემები!I2:I348,"&lt;="&amp;B2) - COUNTIFS(მონაცემები!M2:M348,"რეაბილიტაცია",მონაცემები!P2:P348,"გაკოტრება",მონაცემები!I2:I348,"&gt;="&amp;A2,მონაცემები!I2:I348,"&lt;="&amp;B2)</f>
        <v>5</v>
      </c>
      <c r="D2" s="95">
        <f>COUNTIFS(მონაცემები!M2:M348,"გაკოტრება",მონაცემები!I2:I348,"&gt;="&amp;A2,მონაცემები!I2:I348,"&lt;="&amp;B2)+COUNTIFS(მონაცემები!M2:M348,"რეაბილიტაცია",მონაცემები!P2:P348,"გაკოტრება",მონაცემები!I2:I348,"&gt;="&amp;A2,მონაცემები!I2:I348,"&lt;="&amp;B2) - COUNTIFS(მონაცემები!M2:M348,"გაკოტრება",მონაცემები!P2:P348,"რეაბილიტაცია",მონაცემები!I2:I348,"&gt;="&amp;A2,მონაცემები!I2:I348,"&lt;="&amp;B2)+2</f>
        <v>44</v>
      </c>
      <c r="E2" s="95">
        <f t="shared" ref="E2:E3" si="0">SUM(C2:D2)</f>
        <v>49</v>
      </c>
      <c r="F2" s="95">
        <f t="shared" ref="F2:F3" si="1">(B2-A2)/365</f>
        <v>2.2493150684931509</v>
      </c>
      <c r="G2" s="93"/>
      <c r="H2" s="93"/>
      <c r="I2" s="95"/>
      <c r="J2" s="93"/>
      <c r="X2" s="109"/>
      <c r="Y2" s="107"/>
    </row>
    <row r="3" spans="1:25">
      <c r="A3" s="94">
        <v>44287</v>
      </c>
      <c r="B3" s="94">
        <v>45108</v>
      </c>
      <c r="C3" s="95">
        <f>COUNTIFS(მონაცემები!M2:M348,"რეაბილიტაცია",მონაცემები!I2:I348,"&gt;="&amp;A3,მონაცემები!I2:I348,"&lt;="&amp;B3)+COUNTIFS(მონაცემები!M2:M348,"გაკოტრება",მონაცემები!P2:P348,"რეაბილიტაცია",მონაცემები!I2:I348,"&gt;="&amp;A3,მონაცემები!I2:I348,"&lt;="&amp;B3) - COUNTIFS(მონაცემები!M2:M348,"რეაბილიტაცია",მონაცემები!P2:P348,"გაკოტრება",მონაცემები!I2:I348,"&gt;="&amp;A3,მონაცემები!I2:I348,"&lt;="&amp;B3)</f>
        <v>14</v>
      </c>
      <c r="D3" s="95">
        <f>COUNTIFS(მონაცემები!M2:M348,"გაკოტრება",მონაცემები!I2:I348,"&gt;="&amp;A3,მონაცემები!I2:I348,"&lt;="&amp;B3)+COUNTIFS(მონაცემები!M2:M348,"რეაბილიტაცია",მონაცემები!P2:P348,"გაკოტრება",მონაცემები!I2:I348,"&gt;="&amp;A3,მონაცემები!I2:I348,"&lt;="&amp;B3) - COUNTIFS(მონაცემები!M2:M348,"გაკოტრება",მონაცემები!P2:P348,"რეაბილიტაცია",მონაცემები!I2:I348,"&gt;="&amp;A3,მონაცემები!I2:I348,"&lt;="&amp;B3)-2</f>
        <v>23</v>
      </c>
      <c r="E3" s="95">
        <f t="shared" si="0"/>
        <v>37</v>
      </c>
      <c r="F3" s="95">
        <f t="shared" si="1"/>
        <v>2.2493150684931509</v>
      </c>
      <c r="G3" s="93"/>
      <c r="H3" s="93"/>
      <c r="I3" s="93"/>
      <c r="J3" s="93"/>
      <c r="P3" s="96"/>
      <c r="Q3" s="96"/>
      <c r="R3" s="96"/>
    </row>
    <row r="4" spans="1:25">
      <c r="A4" s="93"/>
      <c r="B4" s="93"/>
      <c r="C4" s="97"/>
      <c r="D4" s="97"/>
      <c r="E4" s="97"/>
      <c r="F4" s="93"/>
      <c r="G4" s="93"/>
      <c r="H4" s="93"/>
      <c r="I4" s="108"/>
      <c r="J4" s="107"/>
      <c r="P4" s="96"/>
      <c r="Q4" s="96"/>
      <c r="R4" s="96"/>
    </row>
    <row r="5" spans="1:25">
      <c r="A5" s="93"/>
      <c r="B5" s="93"/>
      <c r="C5" s="93" t="s">
        <v>246</v>
      </c>
      <c r="D5" s="93" t="s">
        <v>40</v>
      </c>
      <c r="E5" s="93"/>
      <c r="F5" s="93"/>
      <c r="G5" s="93"/>
      <c r="H5" s="93"/>
      <c r="I5" s="93"/>
      <c r="J5" s="93"/>
    </row>
    <row r="6" spans="1:25">
      <c r="A6" s="93" t="s">
        <v>1802</v>
      </c>
      <c r="B6" s="93" t="s">
        <v>1803</v>
      </c>
      <c r="C6" s="98">
        <f t="shared" ref="C6:C7" si="2">C2/E2</f>
        <v>0.10204081632653061</v>
      </c>
      <c r="D6" s="98">
        <f t="shared" ref="D6:D7" si="3">D2/E2</f>
        <v>0.89795918367346939</v>
      </c>
      <c r="E6" s="98">
        <v>1</v>
      </c>
      <c r="F6" s="93"/>
      <c r="G6" s="93"/>
      <c r="H6" s="93"/>
      <c r="I6" s="97"/>
      <c r="J6" s="97"/>
      <c r="K6" s="96"/>
      <c r="X6" s="96"/>
      <c r="Y6" s="96"/>
    </row>
    <row r="7" spans="1:25">
      <c r="A7" s="93" t="s">
        <v>1804</v>
      </c>
      <c r="B7" s="93" t="s">
        <v>1805</v>
      </c>
      <c r="C7" s="98">
        <f t="shared" si="2"/>
        <v>0.3783783783783784</v>
      </c>
      <c r="D7" s="98">
        <f t="shared" si="3"/>
        <v>0.6216216216216216</v>
      </c>
      <c r="E7" s="98">
        <v>1</v>
      </c>
      <c r="F7" s="93"/>
      <c r="G7" s="93"/>
      <c r="H7" s="93"/>
      <c r="I7" s="97"/>
      <c r="J7" s="97"/>
      <c r="K7" s="96"/>
    </row>
    <row r="8" spans="1:25">
      <c r="A8" s="93"/>
      <c r="B8" s="93"/>
      <c r="C8" s="97"/>
      <c r="D8" s="97"/>
      <c r="E8" s="93"/>
      <c r="F8" s="93"/>
      <c r="G8" s="93"/>
      <c r="H8" s="93"/>
      <c r="I8" s="97"/>
      <c r="J8" s="97"/>
      <c r="K8" s="96"/>
    </row>
    <row r="9" spans="1:25">
      <c r="A9" s="99"/>
      <c r="B9" s="93"/>
      <c r="C9" s="93"/>
      <c r="D9" s="93"/>
      <c r="E9" s="93"/>
      <c r="F9" s="93"/>
      <c r="G9" s="93"/>
      <c r="H9" s="93"/>
      <c r="I9" s="97"/>
      <c r="J9" s="97"/>
      <c r="K9" s="96"/>
    </row>
    <row r="10" spans="1:25">
      <c r="A10" s="93"/>
      <c r="B10" s="93"/>
      <c r="C10" s="93"/>
      <c r="D10" s="93"/>
      <c r="E10" s="93"/>
      <c r="F10" s="93"/>
      <c r="G10" s="93"/>
      <c r="H10" s="93"/>
      <c r="I10" s="97"/>
      <c r="J10" s="97"/>
      <c r="K10" s="96"/>
    </row>
    <row r="11" spans="1:25">
      <c r="A11" s="93"/>
      <c r="B11" s="93"/>
      <c r="C11" s="93"/>
      <c r="D11" s="93"/>
      <c r="E11" s="93"/>
      <c r="F11" s="93"/>
      <c r="G11" s="93"/>
      <c r="H11" s="93"/>
      <c r="I11" s="93"/>
      <c r="J11" s="93"/>
    </row>
    <row r="12" spans="1:25">
      <c r="A12" s="93"/>
      <c r="B12" s="93"/>
      <c r="C12" s="93"/>
      <c r="D12" s="93"/>
      <c r="E12" s="93"/>
      <c r="F12" s="93"/>
      <c r="G12" s="93"/>
      <c r="H12" s="93"/>
      <c r="I12" s="93"/>
      <c r="J12" s="93"/>
    </row>
    <row r="13" spans="1:25">
      <c r="A13" s="93"/>
      <c r="B13" s="93"/>
      <c r="C13" s="93"/>
      <c r="D13" s="93"/>
      <c r="E13" s="93"/>
      <c r="F13" s="93"/>
      <c r="G13" s="93"/>
      <c r="H13" s="93"/>
      <c r="I13" s="93"/>
      <c r="J13" s="93"/>
    </row>
    <row r="14" spans="1:25">
      <c r="A14" s="93"/>
      <c r="B14" s="93"/>
      <c r="C14" s="93"/>
      <c r="D14" s="93"/>
      <c r="E14" s="93"/>
      <c r="F14" s="93"/>
      <c r="G14" s="93"/>
      <c r="H14" s="93"/>
      <c r="I14" s="93"/>
      <c r="J14" s="93"/>
    </row>
    <row r="15" spans="1:25">
      <c r="A15" s="93"/>
      <c r="B15" s="93"/>
      <c r="C15" s="93"/>
      <c r="D15" s="93"/>
      <c r="E15" s="93"/>
      <c r="F15" s="93"/>
      <c r="G15" s="93"/>
      <c r="H15" s="93"/>
      <c r="I15" s="93"/>
      <c r="J15" s="93"/>
    </row>
    <row r="16" spans="1:25">
      <c r="A16" s="93"/>
      <c r="B16" s="93"/>
      <c r="C16" s="93"/>
      <c r="D16" s="93"/>
      <c r="E16" s="93"/>
      <c r="F16" s="93"/>
      <c r="G16" s="93"/>
      <c r="H16" s="93"/>
      <c r="I16" s="93"/>
      <c r="J16" s="93"/>
    </row>
    <row r="17" spans="1:10">
      <c r="A17" s="93"/>
      <c r="B17" s="93"/>
      <c r="C17" s="93"/>
      <c r="D17" s="93"/>
      <c r="E17" s="93"/>
      <c r="F17" s="93"/>
      <c r="G17" s="93"/>
      <c r="H17" s="93"/>
      <c r="I17" s="93"/>
      <c r="J17" s="93"/>
    </row>
    <row r="18" spans="1:10">
      <c r="A18" s="93"/>
      <c r="B18" s="93"/>
      <c r="C18" s="93"/>
      <c r="D18" s="93"/>
      <c r="E18" s="93"/>
      <c r="F18" s="93"/>
      <c r="G18" s="93"/>
      <c r="H18" s="93"/>
      <c r="I18" s="93"/>
      <c r="J18" s="93"/>
    </row>
    <row r="19" spans="1:10">
      <c r="A19" s="93"/>
      <c r="B19" s="93"/>
      <c r="C19" s="93"/>
      <c r="D19" s="93"/>
      <c r="E19" s="93"/>
      <c r="F19" s="93"/>
      <c r="G19" s="93"/>
      <c r="H19" s="93"/>
      <c r="I19" s="93"/>
      <c r="J19" s="93"/>
    </row>
    <row r="20" spans="1:10">
      <c r="A20" s="93"/>
      <c r="B20" s="93"/>
      <c r="C20" s="93"/>
      <c r="D20" s="93"/>
      <c r="E20" s="93"/>
      <c r="F20" s="93"/>
      <c r="G20" s="93"/>
      <c r="H20" s="93"/>
      <c r="I20" s="93"/>
      <c r="J20" s="93"/>
    </row>
    <row r="21" spans="1:10">
      <c r="A21" s="93"/>
      <c r="B21" s="93"/>
      <c r="C21" s="93"/>
      <c r="D21" s="93"/>
      <c r="E21" s="93"/>
      <c r="F21" s="93"/>
      <c r="G21" s="93"/>
      <c r="H21" s="93"/>
      <c r="I21" s="93"/>
      <c r="J21" s="93"/>
    </row>
    <row r="22" spans="1:10">
      <c r="A22" s="93"/>
      <c r="B22" s="93"/>
      <c r="C22" s="93"/>
      <c r="D22" s="93"/>
      <c r="E22" s="93"/>
      <c r="F22" s="93"/>
      <c r="G22" s="93"/>
      <c r="H22" s="93"/>
      <c r="I22" s="93"/>
      <c r="J22" s="93"/>
    </row>
    <row r="23" spans="1:10">
      <c r="A23" s="93"/>
      <c r="B23" s="93"/>
      <c r="C23" s="93"/>
      <c r="D23" s="93"/>
      <c r="E23" s="93"/>
      <c r="F23" s="93"/>
      <c r="G23" s="93"/>
      <c r="H23" s="93"/>
      <c r="I23" s="93"/>
      <c r="J23" s="93"/>
    </row>
    <row r="24" spans="1:10">
      <c r="A24" s="93"/>
      <c r="B24" s="93"/>
      <c r="C24" s="93"/>
      <c r="D24" s="93"/>
      <c r="E24" s="93"/>
      <c r="F24" s="93"/>
      <c r="G24" s="93"/>
      <c r="H24" s="93"/>
      <c r="I24" s="93"/>
      <c r="J24" s="93"/>
    </row>
    <row r="25" spans="1:10">
      <c r="A25" s="93"/>
      <c r="B25" s="93"/>
      <c r="C25" s="93"/>
      <c r="D25" s="93"/>
      <c r="E25" s="93"/>
      <c r="F25" s="93"/>
      <c r="G25" s="93"/>
      <c r="H25" s="93"/>
      <c r="I25" s="93"/>
      <c r="J25" s="93"/>
    </row>
    <row r="26" spans="1:10">
      <c r="A26" s="93"/>
      <c r="B26" s="93"/>
      <c r="C26" s="93"/>
      <c r="D26" s="93"/>
      <c r="E26" s="93"/>
      <c r="F26" s="93"/>
      <c r="G26" s="93"/>
      <c r="H26" s="93"/>
      <c r="I26" s="93"/>
      <c r="J26" s="93"/>
    </row>
    <row r="27" spans="1:10">
      <c r="A27" s="93"/>
      <c r="B27" s="93"/>
      <c r="C27" s="93"/>
      <c r="D27" s="93"/>
      <c r="E27" s="93"/>
      <c r="F27" s="93"/>
      <c r="G27" s="93"/>
      <c r="H27" s="93"/>
      <c r="I27" s="93"/>
      <c r="J27" s="93"/>
    </row>
    <row r="28" spans="1:10">
      <c r="A28" s="93"/>
      <c r="B28" s="93"/>
      <c r="C28" s="93"/>
      <c r="D28" s="93"/>
      <c r="E28" s="93"/>
      <c r="F28" s="93"/>
      <c r="G28" s="93"/>
      <c r="H28" s="93"/>
      <c r="I28" s="93"/>
      <c r="J28" s="93"/>
    </row>
    <row r="29" spans="1:10">
      <c r="A29" s="93"/>
      <c r="B29" s="93"/>
      <c r="C29" s="93"/>
      <c r="D29" s="93"/>
      <c r="E29" s="93"/>
      <c r="F29" s="93"/>
      <c r="G29" s="93"/>
      <c r="H29" s="93"/>
      <c r="I29" s="93"/>
      <c r="J29" s="93"/>
    </row>
    <row r="30" spans="1:10">
      <c r="A30" s="93"/>
      <c r="B30" s="93"/>
      <c r="C30" s="93"/>
      <c r="D30" s="93"/>
      <c r="E30" s="93"/>
      <c r="F30" s="93"/>
      <c r="G30" s="93"/>
      <c r="H30" s="93"/>
      <c r="I30" s="93"/>
      <c r="J30" s="93"/>
    </row>
    <row r="31" spans="1:10">
      <c r="A31" s="93"/>
      <c r="B31" s="93"/>
      <c r="C31" s="93"/>
      <c r="D31" s="93"/>
      <c r="E31" s="93"/>
      <c r="F31" s="93"/>
      <c r="G31" s="93"/>
      <c r="H31" s="93"/>
      <c r="I31" s="93"/>
      <c r="J31" s="93"/>
    </row>
  </sheetData>
  <mergeCells count="3">
    <mergeCell ref="I1:J1"/>
    <mergeCell ref="X2:Y2"/>
    <mergeCell ref="I4:J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
  <sheetViews>
    <sheetView workbookViewId="0"/>
  </sheetViews>
  <sheetFormatPr defaultColWidth="12.6640625" defaultRowHeight="15.75" customHeight="1"/>
  <cols>
    <col min="3" max="3" width="29.77734375" customWidth="1"/>
    <col min="4" max="4" width="18" customWidth="1"/>
  </cols>
  <sheetData>
    <row r="1" spans="1:4">
      <c r="A1" s="93"/>
      <c r="B1" s="93"/>
      <c r="C1" s="100" t="s">
        <v>1806</v>
      </c>
      <c r="D1" s="100"/>
    </row>
    <row r="2" spans="1:4">
      <c r="A2" s="93"/>
      <c r="B2" s="93" t="s">
        <v>34</v>
      </c>
      <c r="C2" s="100">
        <f>COUNTIF(მონაცემები!AB2:AB348, "ძველი")-COUNTIF(მონაცემები!J2:J348,"&lt;2019")</f>
        <v>150</v>
      </c>
      <c r="D2" s="93"/>
    </row>
    <row r="3" spans="1:4">
      <c r="A3" s="93"/>
      <c r="B3" s="93" t="s">
        <v>264</v>
      </c>
      <c r="C3" s="100">
        <f>COUNTIF(მონაცემები!AB2:AB348, "ახალი")</f>
        <v>101</v>
      </c>
      <c r="D3" s="93"/>
    </row>
    <row r="4" spans="1:4">
      <c r="A4" s="93"/>
      <c r="B4" s="93"/>
      <c r="C4" s="100" t="s">
        <v>1807</v>
      </c>
      <c r="D4" s="100"/>
    </row>
    <row r="5" spans="1:4">
      <c r="A5" s="93"/>
      <c r="B5" s="93" t="s">
        <v>34</v>
      </c>
      <c r="C5" s="100">
        <f>SUMIF(მონაცემები!AB2:AB348, "ძველი", მონაცემები!C2:C348) - SUMIF(მონაცემები!J2:J348,"&lt;2019", მონაცემები!C2:C348)</f>
        <v>119</v>
      </c>
      <c r="D5" s="93"/>
    </row>
    <row r="6" spans="1:4">
      <c r="A6" s="93"/>
      <c r="B6" s="93" t="s">
        <v>264</v>
      </c>
      <c r="C6" s="101">
        <f>SUMIF(მონაცემები!AB2:AB348, "ახალი", მონაცემები!C2:C348)</f>
        <v>79</v>
      </c>
      <c r="D6" s="97"/>
    </row>
    <row r="7" spans="1:4">
      <c r="A7" s="93"/>
      <c r="B7" s="93"/>
      <c r="C7" s="97"/>
      <c r="D7" s="97"/>
    </row>
    <row r="9" spans="1:4">
      <c r="B9" s="8" t="s">
        <v>1808</v>
      </c>
    </row>
    <row r="10" spans="1:4">
      <c r="B10" s="8" t="s">
        <v>1809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2:D8"/>
  <sheetViews>
    <sheetView workbookViewId="0"/>
  </sheetViews>
  <sheetFormatPr defaultColWidth="12.6640625" defaultRowHeight="15.75" customHeight="1"/>
  <cols>
    <col min="2" max="2" width="64.21875" customWidth="1"/>
    <col min="3" max="3" width="46.77734375" customWidth="1"/>
  </cols>
  <sheetData>
    <row r="2" spans="2:4">
      <c r="C2" s="8" t="s">
        <v>1810</v>
      </c>
      <c r="D2" s="8" t="s">
        <v>1811</v>
      </c>
    </row>
    <row r="3" spans="2:4">
      <c r="B3" s="69" t="s">
        <v>1812</v>
      </c>
      <c r="C3" s="69">
        <f>COUNTIFS(მონაცემები!AB2:AB348, "ახალი", მონაცემები!M2:M348, "რეაბილიტაცია")</f>
        <v>17</v>
      </c>
    </row>
    <row r="4" spans="2:4">
      <c r="B4" s="69" t="s">
        <v>1813</v>
      </c>
      <c r="C4" s="69">
        <f>COUNTIFS(მონაცემები!AB2:AB348, "ახალი", მონაცემები!M2:M348, "რეაბილიტაცია", მონაცემები!O2:O348, "დიახ") + COUNTIFS(მონაცემები!AB2:AB348, "ახალი", მონაცემები!M2:M348, "რეაბილიტაცია", მონაცემები!O2:O348, "დიახ, არა")</f>
        <v>17</v>
      </c>
      <c r="D4" s="102">
        <f>C4/C3</f>
        <v>1</v>
      </c>
    </row>
    <row r="5" spans="2:4">
      <c r="B5" s="69" t="s">
        <v>1814</v>
      </c>
      <c r="C5" s="69">
        <f>COUNTIFS(მონაცემები!AB2:AB348, "ახალი", მონაცემები!M2:M348, "რეაბილიტაცია", მონაცემები!O2:O348, "დიახ")</f>
        <v>12</v>
      </c>
      <c r="D5" s="103">
        <f>C5/C3</f>
        <v>0.70588235294117652</v>
      </c>
    </row>
    <row r="7" spans="2:4">
      <c r="B7" s="69" t="s">
        <v>1815</v>
      </c>
      <c r="C7" s="69">
        <f>COUNTIFS(მონაცემები!AB2:AB348, "ახალი", მონაცემები!M2:M348, "რეაბილიტაცია", მონაცემები!P2:P348, "")</f>
        <v>14</v>
      </c>
    </row>
    <row r="8" spans="2:4">
      <c r="B8" s="104" t="s">
        <v>1816</v>
      </c>
      <c r="C8" s="69">
        <f>COUNTIFS(მონაცემები!AB2:AB348, "ახალი", მონაცემები!M2:M348, "რეაბილიტაცია", მონაცემები!P2:P348, "", მონაცემები!O2:O348, "დიახ")</f>
        <v>12</v>
      </c>
      <c r="D8" s="103">
        <f>C8/C7</f>
        <v>0.8571428571428571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B1:D8"/>
  <sheetViews>
    <sheetView workbookViewId="0"/>
  </sheetViews>
  <sheetFormatPr defaultColWidth="12.6640625" defaultRowHeight="15.75" customHeight="1"/>
  <cols>
    <col min="2" max="2" width="57.6640625" customWidth="1"/>
  </cols>
  <sheetData>
    <row r="1" spans="2:4">
      <c r="C1" s="8" t="s">
        <v>34</v>
      </c>
      <c r="D1" s="8" t="s">
        <v>264</v>
      </c>
    </row>
    <row r="2" spans="2:4">
      <c r="B2" s="8" t="s">
        <v>1817</v>
      </c>
      <c r="C2" s="105">
        <f>AVERAGEIFS(მონაცემები!AD2:AD348,მონაცემები!I2:I348,"&lt;&gt;"&amp;"არ დაწყებულა", მონაცემები!V2:V348, "დასრულებული", მონაცემები!J2:J348, "&gt;="&amp;2019, მონაცემები!AB2:AB348,C1)</f>
        <v>1.5887801696020873</v>
      </c>
      <c r="D2" s="105">
        <f>AVERAGEIFS(მონაცემები!AD2:AD348,მონაცემები!I2:I348,"&lt;&gt;"&amp;"არ დაწყებულა", მონაცემები!V2:V348, "დასრულებული", მონაცემები!AB2:AB348,D1)</f>
        <v>0.8606954689146471</v>
      </c>
    </row>
    <row r="3" spans="2:4">
      <c r="C3" s="8">
        <f>COUNTIFS(მონაცემები!I2:I348,"&lt;&gt;"&amp;"არ დაწყებულა", მონაცემები!V2:V348, "დასრულებული", მონაცემები!J2:J348, "&gt;="&amp;2019, მონაცემები!AB2:AB348,C1)</f>
        <v>21</v>
      </c>
    </row>
    <row r="4" spans="2:4">
      <c r="C4" s="8">
        <f>COUNTIFS(მონაცემები!I2:I348,"&lt;&gt;"&amp;"არ დაწყებულა", მონაცემები!V2:V348, "დასრულებული",მონაცემები!AB2:AB348,C1)</f>
        <v>60</v>
      </c>
    </row>
    <row r="5" spans="2:4">
      <c r="C5" s="8">
        <f>COUNTIFS(მონაცემები!I2:I348,"&lt;&gt;"&amp;"არ დაწყებულა", მონაცემები!J2:J348, "&gt;="&amp;2019, მონაცემები!AB2:AB348,C1)</f>
        <v>77</v>
      </c>
    </row>
    <row r="6" spans="2:4">
      <c r="C6" s="8">
        <f>COUNTIFS(მონაცემები!I2:I348,"&lt;&gt;"&amp;"არ დაწყებულა", მონაცემები!J2:J348, "&lt;"&amp;2019, მონაცემები!AB2:AB348,C1)</f>
        <v>94</v>
      </c>
    </row>
    <row r="8" spans="2:4">
      <c r="B8" s="8" t="s">
        <v>1818</v>
      </c>
      <c r="C8" s="96">
        <f>COUNTIFS(მონაცემები!I2:I348,"&lt;&gt;"&amp;"არ დაწყებულა", მონაცემები!V2:V348, "დასრულებული", მონაცემები!J2:J348, "&gt;="&amp;2019, მონაცემები!AB2:AB348,C1)/COUNTIFS(მონაცემები!I2:I348,"&lt;&gt;"&amp;"არ დაწყებულა", მონაცემები!J2:J348, "&gt;="&amp;2019, მონაცემები!AB2:AB348,C1)</f>
        <v>0.27272727272727271</v>
      </c>
      <c r="D8" s="96">
        <f>COUNTIFS(მონაცემები!I2:I348,"&lt;&gt;"&amp;"არ დაწყებულა", მონაცემები!V2:V348, "დასრულებული", მონაცემები!J2:J348, "&gt;="&amp;2019, მონაცემები!AB2:AB348,D1)/COUNTIFS(მონაცემები!I2:I348,"&lt;&gt;"&amp;"არ დაწყებულა", მონაცემები!J2:J348, "&gt;="&amp;2019, მონაცემები!AB2:AB348,D1)</f>
        <v>0.3611111111111111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მონაცემები</vt:lpstr>
      <vt:lpstr>მონაცემები_colored</vt:lpstr>
      <vt:lpstr>შეწყვეტილი check</vt:lpstr>
      <vt:lpstr>დასრულებულის ხანგრძლივობა</vt:lpstr>
      <vt:lpstr>დასრულებულის განაწილება</vt:lpstr>
      <vt:lpstr>მიმდინარე საქმეების ხანგრძლივობ</vt:lpstr>
      <vt:lpstr>Sheet14</vt:lpstr>
      <vt:lpstr>რეჟიმის წილი</vt:lpstr>
      <vt:lpstr>მიმართვიანობა</vt:lpstr>
      <vt:lpstr>მართვაში დარჩენის წილი</vt:lpstr>
      <vt:lpstr>one-pager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Papava</cp:lastModifiedBy>
  <dcterms:modified xsi:type="dcterms:W3CDTF">2023-07-18T11:41:46Z</dcterms:modified>
</cp:coreProperties>
</file>