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75" yWindow="4575" windowWidth="18195" windowHeight="9375"/>
  </bookViews>
  <sheets>
    <sheet name="Sheet1" sheetId="5" r:id="rId1"/>
    <sheet name="Survey" sheetId="4" r:id="rId2"/>
    <sheet name="Sheet2" sheetId="6" r:id="rId3"/>
    <sheet name="Sheet3" sheetId="7" r:id="rId4"/>
  </sheets>
  <calcPr calcId="145621"/>
  <pivotCaches>
    <pivotCache cacheId="0" r:id="rId5"/>
    <pivotCache cacheId="1" r:id="rId6"/>
    <pivotCache cacheId="2" r:id="rId7"/>
  </pivotCaches>
</workbook>
</file>

<file path=xl/calcChain.xml><?xml version="1.0" encoding="utf-8"?>
<calcChain xmlns="http://schemas.openxmlformats.org/spreadsheetml/2006/main">
  <c r="J55" i="5" l="1"/>
  <c r="J48" i="5"/>
  <c r="J49" i="5"/>
  <c r="J50" i="5"/>
  <c r="J51" i="5"/>
  <c r="J52" i="5"/>
  <c r="J53" i="5"/>
  <c r="J54" i="5"/>
  <c r="J56" i="5"/>
  <c r="K56" i="5"/>
  <c r="I56" i="5"/>
  <c r="H56" i="5"/>
  <c r="G56" i="5"/>
  <c r="F56" i="5"/>
  <c r="E56" i="5"/>
  <c r="D56" i="5"/>
  <c r="C56" i="5"/>
  <c r="B56" i="5"/>
  <c r="L56" i="5" s="1"/>
  <c r="K55" i="5"/>
  <c r="I55" i="5"/>
  <c r="H55" i="5"/>
  <c r="G55" i="5"/>
  <c r="F55" i="5"/>
  <c r="E55" i="5"/>
  <c r="D55" i="5"/>
  <c r="C55" i="5"/>
  <c r="B55" i="5"/>
  <c r="K54" i="5"/>
  <c r="I54" i="5"/>
  <c r="H54" i="5"/>
  <c r="G54" i="5"/>
  <c r="F54" i="5"/>
  <c r="E54" i="5"/>
  <c r="D54" i="5"/>
  <c r="C54" i="5"/>
  <c r="B54" i="5"/>
  <c r="K53" i="5"/>
  <c r="I53" i="5"/>
  <c r="H53" i="5"/>
  <c r="G53" i="5"/>
  <c r="F53" i="5"/>
  <c r="E53" i="5"/>
  <c r="D53" i="5"/>
  <c r="C53" i="5"/>
  <c r="B53" i="5"/>
  <c r="L53" i="5" s="1"/>
  <c r="K52" i="5"/>
  <c r="I52" i="5"/>
  <c r="H52" i="5"/>
  <c r="G52" i="5"/>
  <c r="F52" i="5"/>
  <c r="E52" i="5"/>
  <c r="D52" i="5"/>
  <c r="C52" i="5"/>
  <c r="B52" i="5"/>
  <c r="K51" i="5"/>
  <c r="I51" i="5"/>
  <c r="H51" i="5"/>
  <c r="G51" i="5"/>
  <c r="F51" i="5"/>
  <c r="E51" i="5"/>
  <c r="D51" i="5"/>
  <c r="C51" i="5"/>
  <c r="B51" i="5"/>
  <c r="K50" i="5"/>
  <c r="I50" i="5"/>
  <c r="H50" i="5"/>
  <c r="G50" i="5"/>
  <c r="F50" i="5"/>
  <c r="E50" i="5"/>
  <c r="D50" i="5"/>
  <c r="C50" i="5"/>
  <c r="B50" i="5"/>
  <c r="K49" i="5"/>
  <c r="I49" i="5"/>
  <c r="H49" i="5"/>
  <c r="G49" i="5"/>
  <c r="F49" i="5"/>
  <c r="E49" i="5"/>
  <c r="E57" i="5" s="1"/>
  <c r="D49" i="5"/>
  <c r="C49" i="5"/>
  <c r="L49" i="5" s="1"/>
  <c r="B49" i="5"/>
  <c r="K48" i="5"/>
  <c r="I48" i="5"/>
  <c r="H48" i="5"/>
  <c r="H57" i="5" s="1"/>
  <c r="G48" i="5"/>
  <c r="G57" i="5" s="1"/>
  <c r="F48" i="5"/>
  <c r="F57" i="5" s="1"/>
  <c r="E48" i="5"/>
  <c r="D48" i="5"/>
  <c r="C48" i="5"/>
  <c r="B48" i="5"/>
  <c r="L48" i="5" s="1"/>
  <c r="K47" i="5"/>
  <c r="K57" i="5" s="1"/>
  <c r="J47" i="5"/>
  <c r="I47" i="5"/>
  <c r="I57" i="5" s="1"/>
  <c r="H47" i="5"/>
  <c r="G47" i="5"/>
  <c r="F47" i="5"/>
  <c r="E47" i="5"/>
  <c r="D47" i="5"/>
  <c r="D57" i="5" s="1"/>
  <c r="C47" i="5"/>
  <c r="C57" i="5" s="1"/>
  <c r="B47" i="5"/>
  <c r="B57" i="5" s="1"/>
  <c r="L50" i="5" l="1"/>
  <c r="L51" i="5"/>
  <c r="L52" i="5"/>
  <c r="J57" i="5"/>
  <c r="L54" i="5"/>
  <c r="L55" i="5"/>
  <c r="L57" i="5"/>
  <c r="L47" i="5"/>
  <c r="M42" i="5" l="1"/>
  <c r="M41" i="5"/>
  <c r="M40" i="5"/>
  <c r="M39" i="5"/>
  <c r="M38" i="5"/>
  <c r="M37" i="5"/>
  <c r="M36" i="5"/>
  <c r="M35" i="5"/>
  <c r="M34" i="5"/>
  <c r="M33" i="5"/>
  <c r="M32" i="5"/>
  <c r="L43" i="5"/>
  <c r="K43" i="5"/>
  <c r="J43" i="5"/>
  <c r="I43" i="5"/>
  <c r="H43" i="5"/>
  <c r="G43" i="5"/>
  <c r="F43" i="5"/>
  <c r="E43" i="5"/>
  <c r="D43" i="5"/>
  <c r="C43" i="5"/>
  <c r="B43" i="5"/>
  <c r="M43" i="5" l="1"/>
  <c r="B18" i="5" l="1"/>
  <c r="C18" i="5"/>
  <c r="K18" i="5"/>
  <c r="I19" i="5"/>
  <c r="G20" i="5"/>
  <c r="E21" i="5"/>
  <c r="C22" i="5"/>
  <c r="K22" i="5"/>
  <c r="I23" i="5"/>
  <c r="G24" i="5"/>
  <c r="E25" i="5"/>
  <c r="C26" i="5"/>
  <c r="K26" i="5"/>
  <c r="I27" i="5"/>
  <c r="I71" i="5" s="1"/>
  <c r="I86" i="5" s="1"/>
  <c r="D18" i="5"/>
  <c r="B19" i="5"/>
  <c r="J19" i="5"/>
  <c r="H20" i="5"/>
  <c r="F21" i="5"/>
  <c r="D22" i="5"/>
  <c r="B23" i="5"/>
  <c r="J23" i="5"/>
  <c r="F25" i="5"/>
  <c r="D26" i="5"/>
  <c r="B27" i="5"/>
  <c r="B71" i="5" s="1"/>
  <c r="B86" i="5" s="1"/>
  <c r="J27" i="5"/>
  <c r="J71" i="5" s="1"/>
  <c r="J86" i="5" s="1"/>
  <c r="C21" i="5"/>
  <c r="G23" i="5"/>
  <c r="C25" i="5"/>
  <c r="I26" i="5"/>
  <c r="J18" i="5"/>
  <c r="F20" i="5"/>
  <c r="B22" i="5"/>
  <c r="F24" i="5"/>
  <c r="B26" i="5"/>
  <c r="H24" i="5"/>
  <c r="H23" i="5"/>
  <c r="H27" i="5"/>
  <c r="H71" i="5" s="1"/>
  <c r="H86" i="5" s="1"/>
  <c r="E18" i="5"/>
  <c r="C19" i="5"/>
  <c r="K19" i="5"/>
  <c r="I20" i="5"/>
  <c r="G21" i="5"/>
  <c r="E22" i="5"/>
  <c r="C23" i="5"/>
  <c r="K23" i="5"/>
  <c r="I24" i="5"/>
  <c r="G25" i="5"/>
  <c r="E26" i="5"/>
  <c r="C27" i="5"/>
  <c r="C71" i="5" s="1"/>
  <c r="C86" i="5" s="1"/>
  <c r="K27" i="5"/>
  <c r="K71" i="5" s="1"/>
  <c r="K86" i="5" s="1"/>
  <c r="F18" i="5"/>
  <c r="D19" i="5"/>
  <c r="B20" i="5"/>
  <c r="J20" i="5"/>
  <c r="H21" i="5"/>
  <c r="F22" i="5"/>
  <c r="D23" i="5"/>
  <c r="B24" i="5"/>
  <c r="J24" i="5"/>
  <c r="H25" i="5"/>
  <c r="F26" i="5"/>
  <c r="D27" i="5"/>
  <c r="D71" i="5" s="1"/>
  <c r="D86" i="5" s="1"/>
  <c r="G18" i="5"/>
  <c r="E19" i="5"/>
  <c r="C20" i="5"/>
  <c r="K20" i="5"/>
  <c r="I21" i="5"/>
  <c r="G22" i="5"/>
  <c r="E23" i="5"/>
  <c r="C24" i="5"/>
  <c r="K24" i="5"/>
  <c r="I25" i="5"/>
  <c r="G26" i="5"/>
  <c r="E27" i="5"/>
  <c r="E71" i="5" s="1"/>
  <c r="E86" i="5" s="1"/>
  <c r="H18" i="5"/>
  <c r="F19" i="5"/>
  <c r="D20" i="5"/>
  <c r="B21" i="5"/>
  <c r="J21" i="5"/>
  <c r="H22" i="5"/>
  <c r="F23" i="5"/>
  <c r="D24" i="5"/>
  <c r="B25" i="5"/>
  <c r="J25" i="5"/>
  <c r="H26" i="5"/>
  <c r="F27" i="5"/>
  <c r="F71" i="5" s="1"/>
  <c r="F86" i="5" s="1"/>
  <c r="I18" i="5"/>
  <c r="G19" i="5"/>
  <c r="E20" i="5"/>
  <c r="K21" i="5"/>
  <c r="I22" i="5"/>
  <c r="E24" i="5"/>
  <c r="K25" i="5"/>
  <c r="G27" i="5"/>
  <c r="G71" i="5" s="1"/>
  <c r="G86" i="5" s="1"/>
  <c r="H19" i="5"/>
  <c r="D21" i="5"/>
  <c r="J22" i="5"/>
  <c r="D25" i="5"/>
  <c r="J26" i="5"/>
  <c r="L28" i="5"/>
  <c r="L72" i="5" s="1"/>
  <c r="L87" i="5" s="1"/>
  <c r="D28" i="5"/>
  <c r="D72" i="5" s="1"/>
  <c r="D87" i="5" s="1"/>
  <c r="L22" i="5"/>
  <c r="L66" i="5" s="1"/>
  <c r="L81" i="5" s="1"/>
  <c r="J28" i="5"/>
  <c r="J72" i="5" s="1"/>
  <c r="J87" i="5" s="1"/>
  <c r="B28" i="5"/>
  <c r="B72" i="5" s="1"/>
  <c r="B87" i="5" s="1"/>
  <c r="L20" i="5"/>
  <c r="L64" i="5" s="1"/>
  <c r="L79" i="5" s="1"/>
  <c r="I28" i="5"/>
  <c r="I72" i="5" s="1"/>
  <c r="I87" i="5" s="1"/>
  <c r="L27" i="5"/>
  <c r="L71" i="5" s="1"/>
  <c r="L86" i="5" s="1"/>
  <c r="L19" i="5"/>
  <c r="L63" i="5" s="1"/>
  <c r="L78" i="5" s="1"/>
  <c r="H28" i="5"/>
  <c r="H72" i="5" s="1"/>
  <c r="H87" i="5" s="1"/>
  <c r="L26" i="5"/>
  <c r="L70" i="5" s="1"/>
  <c r="L85" i="5" s="1"/>
  <c r="L18" i="5"/>
  <c r="L62" i="5" s="1"/>
  <c r="L77" i="5" s="1"/>
  <c r="G28" i="5"/>
  <c r="G72" i="5" s="1"/>
  <c r="G87" i="5" s="1"/>
  <c r="L25" i="5"/>
  <c r="L69" i="5" s="1"/>
  <c r="L84" i="5" s="1"/>
  <c r="L21" i="5"/>
  <c r="L65" i="5" s="1"/>
  <c r="L80" i="5" s="1"/>
  <c r="K28" i="5"/>
  <c r="K72" i="5" s="1"/>
  <c r="K87" i="5" s="1"/>
  <c r="F28" i="5"/>
  <c r="F72" i="5" s="1"/>
  <c r="F87" i="5" s="1"/>
  <c r="E28" i="5"/>
  <c r="E72" i="5" s="1"/>
  <c r="E87" i="5" s="1"/>
  <c r="C28" i="5"/>
  <c r="C72" i="5" s="1"/>
  <c r="C87" i="5" s="1"/>
  <c r="L24" i="5"/>
  <c r="L68" i="5" s="1"/>
  <c r="L83" i="5" s="1"/>
  <c r="L23" i="5"/>
  <c r="L67" i="5" s="1"/>
  <c r="L82" i="5" s="1"/>
  <c r="H63" i="5" l="1"/>
  <c r="H78" i="5" s="1"/>
  <c r="I62" i="5"/>
  <c r="I77" i="5" s="1"/>
  <c r="J65" i="5"/>
  <c r="J80" i="5" s="1"/>
  <c r="K68" i="5"/>
  <c r="K83" i="5" s="1"/>
  <c r="G62" i="5"/>
  <c r="G77" i="5" s="1"/>
  <c r="H65" i="5"/>
  <c r="H80" i="5" s="1"/>
  <c r="G69" i="5"/>
  <c r="G84" i="5" s="1"/>
  <c r="C63" i="5"/>
  <c r="C78" i="5" s="1"/>
  <c r="F64" i="5"/>
  <c r="F79" i="5" s="1"/>
  <c r="D70" i="5"/>
  <c r="D85" i="5" s="1"/>
  <c r="B63" i="5"/>
  <c r="B78" i="5" s="1"/>
  <c r="K66" i="5"/>
  <c r="K81" i="5" s="1"/>
  <c r="B65" i="5"/>
  <c r="B80" i="5" s="1"/>
  <c r="C68" i="5"/>
  <c r="C83" i="5" s="1"/>
  <c r="J64" i="5"/>
  <c r="J79" i="5" s="1"/>
  <c r="I68" i="5"/>
  <c r="I83" i="5" s="1"/>
  <c r="E62" i="5"/>
  <c r="E77" i="5" s="1"/>
  <c r="J62" i="5"/>
  <c r="J77" i="5" s="1"/>
  <c r="F69" i="5"/>
  <c r="F84" i="5" s="1"/>
  <c r="D62" i="5"/>
  <c r="D77" i="5" s="1"/>
  <c r="C66" i="5"/>
  <c r="C81" i="5" s="1"/>
  <c r="K69" i="5"/>
  <c r="K84" i="5" s="1"/>
  <c r="H70" i="5"/>
  <c r="H85" i="5" s="1"/>
  <c r="D64" i="5"/>
  <c r="D79" i="5" s="1"/>
  <c r="E67" i="5"/>
  <c r="E82" i="5" s="1"/>
  <c r="F70" i="5"/>
  <c r="F85" i="5" s="1"/>
  <c r="B64" i="5"/>
  <c r="B79" i="5" s="1"/>
  <c r="K67" i="5"/>
  <c r="K82" i="5" s="1"/>
  <c r="I70" i="5"/>
  <c r="I85" i="5" s="1"/>
  <c r="J67" i="5"/>
  <c r="J82" i="5" s="1"/>
  <c r="E65" i="5"/>
  <c r="E80" i="5" s="1"/>
  <c r="E68" i="5"/>
  <c r="E83" i="5" s="1"/>
  <c r="J69" i="5"/>
  <c r="J84" i="5" s="1"/>
  <c r="F63" i="5"/>
  <c r="F78" i="5" s="1"/>
  <c r="G66" i="5"/>
  <c r="G81" i="5" s="1"/>
  <c r="H69" i="5"/>
  <c r="H84" i="5" s="1"/>
  <c r="D63" i="5"/>
  <c r="D78" i="5" s="1"/>
  <c r="C67" i="5"/>
  <c r="C82" i="5" s="1"/>
  <c r="H67" i="5"/>
  <c r="H82" i="5" s="1"/>
  <c r="C69" i="5"/>
  <c r="C84" i="5" s="1"/>
  <c r="B67" i="5"/>
  <c r="B82" i="5" s="1"/>
  <c r="K70" i="5"/>
  <c r="K85" i="5" s="1"/>
  <c r="G64" i="5"/>
  <c r="G79" i="5" s="1"/>
  <c r="J70" i="5"/>
  <c r="J85" i="5" s="1"/>
  <c r="I66" i="5"/>
  <c r="I81" i="5" s="1"/>
  <c r="H62" i="5"/>
  <c r="H77" i="5" s="1"/>
  <c r="J68" i="5"/>
  <c r="J83" i="5" s="1"/>
  <c r="E66" i="5"/>
  <c r="E81" i="5" s="1"/>
  <c r="G67" i="5"/>
  <c r="G82" i="5" s="1"/>
  <c r="D66" i="5"/>
  <c r="D81" i="5" s="1"/>
  <c r="I63" i="5"/>
  <c r="I78" i="5" s="1"/>
  <c r="K65" i="5"/>
  <c r="K80" i="5" s="1"/>
  <c r="K64" i="5"/>
  <c r="K79" i="5" s="1"/>
  <c r="B68" i="5"/>
  <c r="B83" i="5" s="1"/>
  <c r="G65" i="5"/>
  <c r="G80" i="5" s="1"/>
  <c r="B70" i="5"/>
  <c r="B85" i="5" s="1"/>
  <c r="C65" i="5"/>
  <c r="C80" i="5" s="1"/>
  <c r="F65" i="5"/>
  <c r="F80" i="5" s="1"/>
  <c r="E69" i="5"/>
  <c r="E84" i="5" s="1"/>
  <c r="K62" i="5"/>
  <c r="K77" i="5" s="1"/>
  <c r="J66" i="5"/>
  <c r="J81" i="5" s="1"/>
  <c r="E64" i="5"/>
  <c r="E79" i="5" s="1"/>
  <c r="F67" i="5"/>
  <c r="F82" i="5" s="1"/>
  <c r="G70" i="5"/>
  <c r="G85" i="5" s="1"/>
  <c r="C64" i="5"/>
  <c r="C79" i="5" s="1"/>
  <c r="D67" i="5"/>
  <c r="D82" i="5" s="1"/>
  <c r="I64" i="5"/>
  <c r="I79" i="5" s="1"/>
  <c r="F68" i="5"/>
  <c r="F83" i="5" s="1"/>
  <c r="H64" i="5"/>
  <c r="H79" i="5" s="1"/>
  <c r="G68" i="5"/>
  <c r="G83" i="5" s="1"/>
  <c r="C62" i="5"/>
  <c r="C77" i="5" s="1"/>
  <c r="B69" i="5"/>
  <c r="B84" i="5" s="1"/>
  <c r="I65" i="5"/>
  <c r="I80" i="5" s="1"/>
  <c r="F62" i="5"/>
  <c r="F77" i="5" s="1"/>
  <c r="H68" i="5"/>
  <c r="H83" i="5" s="1"/>
  <c r="C70" i="5"/>
  <c r="C85" i="5" s="1"/>
  <c r="D69" i="5"/>
  <c r="D84" i="5" s="1"/>
  <c r="D68" i="5"/>
  <c r="D83" i="5" s="1"/>
  <c r="D65" i="5"/>
  <c r="D80" i="5" s="1"/>
  <c r="G63" i="5"/>
  <c r="G78" i="5" s="1"/>
  <c r="H66" i="5"/>
  <c r="H81" i="5" s="1"/>
  <c r="I69" i="5"/>
  <c r="I84" i="5" s="1"/>
  <c r="E63" i="5"/>
  <c r="E78" i="5" s="1"/>
  <c r="F66" i="5"/>
  <c r="F81" i="5" s="1"/>
  <c r="E70" i="5"/>
  <c r="E85" i="5" s="1"/>
  <c r="K63" i="5"/>
  <c r="K78" i="5" s="1"/>
  <c r="B66" i="5"/>
  <c r="B81" i="5" s="1"/>
  <c r="J63" i="5"/>
  <c r="J78" i="5" s="1"/>
  <c r="I67" i="5"/>
  <c r="I82" i="5" s="1"/>
  <c r="B62" i="5"/>
  <c r="B77" i="5" s="1"/>
</calcChain>
</file>

<file path=xl/sharedStrings.xml><?xml version="1.0" encoding="utf-8"?>
<sst xmlns="http://schemas.openxmlformats.org/spreadsheetml/2006/main" count="649" uniqueCount="38">
  <si>
    <t>Seattle CBD</t>
  </si>
  <si>
    <t>West-South Seattle</t>
  </si>
  <si>
    <t>Renton-FedWay-Kent</t>
  </si>
  <si>
    <t>East Side</t>
  </si>
  <si>
    <t>Suburban Snohomish</t>
  </si>
  <si>
    <t>Everett-Lynwood-Edmonds</t>
  </si>
  <si>
    <t>South Pierce</t>
  </si>
  <si>
    <t>Tacoma</t>
  </si>
  <si>
    <t>Kitsap</t>
  </si>
  <si>
    <t>North Seattle-Shoreline</t>
  </si>
  <si>
    <t>Row Labels</t>
  </si>
  <si>
    <t>Grand Total</t>
  </si>
  <si>
    <t>Column Labels</t>
  </si>
  <si>
    <t>Residence District</t>
  </si>
  <si>
    <t>Work District</t>
  </si>
  <si>
    <t>Model 2010</t>
  </si>
  <si>
    <t>Total</t>
  </si>
  <si>
    <t>https://fortress.wa.gov/esd/employmentdata/reports-publications/regional-reports/county-profiles/kitsap-county-profile</t>
  </si>
  <si>
    <t>In 2010, Kitsap County recorded 81,001 jobs </t>
  </si>
  <si>
    <t>Bellevue</t>
  </si>
  <si>
    <t>Burien</t>
  </si>
  <si>
    <t>Federal Way</t>
  </si>
  <si>
    <t>Issaquah</t>
  </si>
  <si>
    <t>Kent</t>
  </si>
  <si>
    <t>Lakewood</t>
  </si>
  <si>
    <t>Redmond</t>
  </si>
  <si>
    <t>SE Pierce</t>
  </si>
  <si>
    <t>South Seattle</t>
  </si>
  <si>
    <t>NumTrips</t>
  </si>
  <si>
    <t>OriginDistrict</t>
  </si>
  <si>
    <t>DestinationDistrict</t>
  </si>
  <si>
    <t>Sum of NumTrips</t>
  </si>
  <si>
    <t>Survey</t>
  </si>
  <si>
    <t>Difference Model - Survey</t>
  </si>
  <si>
    <t>Scaled Survey</t>
  </si>
  <si>
    <t>s</t>
  </si>
  <si>
    <t>Model 2010--NewDistricts</t>
  </si>
  <si>
    <t>S. Kitsap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</si>
</sst>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456A"/>
      <name val="Lucida Sans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0" fontId="21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wrapText="1"/>
    </xf>
    <xf numFmtId="0" fontId="18" fillId="0" borderId="0" xfId="0" applyFont="1"/>
    <xf numFmtId="0" fontId="16" fillId="0" borderId="0" xfId="0" applyFont="1"/>
    <xf numFmtId="0" fontId="16" fillId="0" borderId="0" xfId="0" applyFont="1" applyAlignment="1">
      <alignment wrapText="1"/>
    </xf>
    <xf numFmtId="0" fontId="0" fillId="0" borderId="0" xfId="0" applyFont="1"/>
    <xf numFmtId="0" fontId="19" fillId="0" borderId="10" xfId="0" applyFont="1" applyBorder="1"/>
    <xf numFmtId="0" fontId="19" fillId="0" borderId="10" xfId="0" applyFont="1" applyBorder="1" applyAlignment="1">
      <alignment wrapText="1"/>
    </xf>
    <xf numFmtId="0" fontId="20" fillId="0" borderId="10" xfId="0" applyFont="1" applyBorder="1"/>
    <xf numFmtId="0" fontId="20" fillId="0" borderId="0" xfId="0" applyFont="1"/>
    <xf numFmtId="0" fontId="19" fillId="0" borderId="0" xfId="0" applyFont="1"/>
    <xf numFmtId="0" fontId="19" fillId="33" borderId="10" xfId="0" applyFont="1" applyFill="1" applyBorder="1"/>
    <xf numFmtId="0" fontId="16" fillId="33" borderId="0" xfId="0" applyFont="1" applyFill="1"/>
    <xf numFmtId="0" fontId="0" fillId="33" borderId="0" xfId="0" applyFill="1"/>
    <xf numFmtId="0" fontId="20" fillId="33" borderId="10" xfId="0" applyFont="1" applyFill="1" applyBorder="1"/>
    <xf numFmtId="0" fontId="21" fillId="0" borderId="0" xfId="43"/>
    <xf numFmtId="0" fontId="22" fillId="0" borderId="0" xfId="0" applyFont="1"/>
    <xf numFmtId="9" fontId="20" fillId="0" borderId="10" xfId="42" applyFont="1" applyBorder="1"/>
    <xf numFmtId="2" fontId="20" fillId="0" borderId="11" xfId="42" applyNumberFormat="1" applyFont="1" applyFill="1" applyBorder="1"/>
    <xf numFmtId="0" fontId="0" fillId="0" borderId="10" xfId="0" applyBorder="1"/>
    <xf numFmtId="0" fontId="19" fillId="0" borderId="10" xfId="0" applyFont="1" applyFill="1" applyBorder="1" applyAlignment="1">
      <alignment wrapText="1"/>
    </xf>
    <xf numFmtId="164" fontId="20" fillId="0" borderId="10" xfId="44" applyNumberFormat="1" applyFont="1" applyBorder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4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zanne Childress" refreshedDate="41668.570601736108" createdVersion="4" refreshedVersion="4" minRefreshableVersion="3" recordCount="100">
  <cacheSource type="worksheet">
    <worksheetSource ref="B1:D101" sheet="Survey"/>
  </cacheSource>
  <cacheFields count="3">
    <cacheField name="NumTrips" numFmtId="0">
      <sharedItems containsSemiMixedTypes="0" containsString="0" containsNumber="1" minValue="186.18" maxValue="1614530.11"/>
    </cacheField>
    <cacheField name="OriginDistrict" numFmtId="0">
      <sharedItems count="10">
        <s v="Bellevue"/>
        <s v="Burien"/>
        <s v="Federal Way"/>
        <s v="Issaquah"/>
        <s v="Kent"/>
        <s v="Lakewood"/>
        <s v="Redmond"/>
        <s v="SE Pierce"/>
        <s v="South Seattle"/>
        <s v="Tacoma"/>
      </sharedItems>
    </cacheField>
    <cacheField name="DestinationDistrict" numFmtId="0">
      <sharedItems count="10">
        <s v="Bellevue"/>
        <s v="Burien"/>
        <s v="Federal Way"/>
        <s v="Issaquah"/>
        <s v="Kent"/>
        <s v="Lakewood"/>
        <s v="Redmond"/>
        <s v="SE Pierce"/>
        <s v="South Seattle"/>
        <s v="Tacom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uzanne Childress" refreshedDate="41683.627341782405" createdVersion="4" refreshedVersion="4" minRefreshableVersion="3" recordCount="99">
  <cacheSource type="worksheet">
    <worksheetSource ref="B1:D100" sheet="Sheet2"/>
  </cacheSource>
  <cacheFields count="3">
    <cacheField name="NumTrips" numFmtId="0">
      <sharedItems containsSemiMixedTypes="0" containsString="0" containsNumber="1" minValue="186.18" maxValue="1321833.98"/>
    </cacheField>
    <cacheField name="OriginDistrict" numFmtId="0">
      <sharedItems count="10">
        <s v="Bellevue"/>
        <s v="Burien"/>
        <s v="Federal Way"/>
        <s v="Issaquah"/>
        <s v="Kent"/>
        <s v="Lakewood"/>
        <s v="Redmond"/>
        <s v="SE Pierce"/>
        <s v="South Seattle"/>
        <s v="Tacoma"/>
      </sharedItems>
    </cacheField>
    <cacheField name="DestinationDistrict" numFmtId="0">
      <sharedItems count="10">
        <s v="Bellevue"/>
        <s v="Burien"/>
        <s v="Federal Way"/>
        <s v="Issaquah"/>
        <s v="Kent"/>
        <s v="Lakewood"/>
        <s v="Redmond"/>
        <s v="SE Pierce"/>
        <s v="South Seattle"/>
        <s v="Tacom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Suzanne Childress" refreshedDate="41701.69327152778" createdVersion="4" refreshedVersion="4" minRefreshableVersion="3" recordCount="100">
  <cacheSource type="worksheet">
    <worksheetSource ref="B1:D101" sheet="Sheet3"/>
  </cacheSource>
  <cacheFields count="3">
    <cacheField name="NumTrips" numFmtId="0">
      <sharedItems containsSemiMixedTypes="0" containsString="0" containsNumber="1" minValue="186.18" maxValue="1614530.11"/>
    </cacheField>
    <cacheField name="OriginDistrict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DestinationDistrict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n v="500908.77"/>
    <x v="0"/>
    <x v="0"/>
  </r>
  <r>
    <n v="2659.04"/>
    <x v="0"/>
    <x v="1"/>
  </r>
  <r>
    <n v="3696.14"/>
    <x v="0"/>
    <x v="2"/>
  </r>
  <r>
    <n v="42702.25"/>
    <x v="0"/>
    <x v="3"/>
  </r>
  <r>
    <n v="4477.42"/>
    <x v="0"/>
    <x v="4"/>
  </r>
  <r>
    <n v="879.09"/>
    <x v="0"/>
    <x v="5"/>
  </r>
  <r>
    <n v="6396.86"/>
    <x v="0"/>
    <x v="6"/>
  </r>
  <r>
    <n v="1566.15"/>
    <x v="0"/>
    <x v="7"/>
  </r>
  <r>
    <n v="149468.56"/>
    <x v="0"/>
    <x v="8"/>
  </r>
  <r>
    <n v="2316.4499999999998"/>
    <x v="0"/>
    <x v="9"/>
  </r>
  <r>
    <n v="3686.04"/>
    <x v="1"/>
    <x v="0"/>
  </r>
  <r>
    <n v="1614530.11"/>
    <x v="1"/>
    <x v="1"/>
  </r>
  <r>
    <n v="70514.91"/>
    <x v="1"/>
    <x v="2"/>
  </r>
  <r>
    <n v="72389.09"/>
    <x v="1"/>
    <x v="3"/>
  </r>
  <r>
    <n v="26228.98"/>
    <x v="1"/>
    <x v="4"/>
  </r>
  <r>
    <n v="70916.19"/>
    <x v="1"/>
    <x v="5"/>
  </r>
  <r>
    <n v="1797.37"/>
    <x v="1"/>
    <x v="6"/>
  </r>
  <r>
    <n v="31404.62"/>
    <x v="1"/>
    <x v="7"/>
  </r>
  <r>
    <n v="4728.1899999999996"/>
    <x v="1"/>
    <x v="8"/>
  </r>
  <r>
    <n v="50778.03"/>
    <x v="1"/>
    <x v="9"/>
  </r>
  <r>
    <n v="3898.54"/>
    <x v="2"/>
    <x v="0"/>
  </r>
  <r>
    <n v="66658.179999999993"/>
    <x v="2"/>
    <x v="1"/>
  </r>
  <r>
    <n v="427305.77"/>
    <x v="2"/>
    <x v="2"/>
  </r>
  <r>
    <n v="27181.05"/>
    <x v="2"/>
    <x v="3"/>
  </r>
  <r>
    <n v="71004.990000000005"/>
    <x v="2"/>
    <x v="4"/>
  </r>
  <r>
    <n v="10975.22"/>
    <x v="2"/>
    <x v="5"/>
  </r>
  <r>
    <n v="6538.39"/>
    <x v="2"/>
    <x v="6"/>
  </r>
  <r>
    <n v="15197.3"/>
    <x v="2"/>
    <x v="7"/>
  </r>
  <r>
    <n v="3547.59"/>
    <x v="2"/>
    <x v="8"/>
  </r>
  <r>
    <n v="136833.96"/>
    <x v="2"/>
    <x v="9"/>
  </r>
  <r>
    <n v="43959.59"/>
    <x v="3"/>
    <x v="0"/>
  </r>
  <r>
    <n v="75755.710000000006"/>
    <x v="3"/>
    <x v="1"/>
  </r>
  <r>
    <n v="28115.57"/>
    <x v="3"/>
    <x v="2"/>
  </r>
  <r>
    <n v="1060110.17"/>
    <x v="3"/>
    <x v="3"/>
  </r>
  <r>
    <n v="74951.539999999994"/>
    <x v="3"/>
    <x v="4"/>
  </r>
  <r>
    <n v="2688.5"/>
    <x v="3"/>
    <x v="5"/>
  </r>
  <r>
    <n v="2395.5500000000002"/>
    <x v="3"/>
    <x v="6"/>
  </r>
  <r>
    <n v="4201.13"/>
    <x v="3"/>
    <x v="7"/>
  </r>
  <r>
    <n v="71735.12"/>
    <x v="3"/>
    <x v="8"/>
  </r>
  <r>
    <n v="17897.919999999998"/>
    <x v="3"/>
    <x v="9"/>
  </r>
  <r>
    <n v="4996.55"/>
    <x v="4"/>
    <x v="0"/>
  </r>
  <r>
    <n v="24976.69"/>
    <x v="4"/>
    <x v="1"/>
  </r>
  <r>
    <n v="68395.03"/>
    <x v="4"/>
    <x v="2"/>
  </r>
  <r>
    <n v="74587.360000000001"/>
    <x v="4"/>
    <x v="3"/>
  </r>
  <r>
    <n v="410607.82"/>
    <x v="4"/>
    <x v="4"/>
  </r>
  <r>
    <n v="4784.1000000000004"/>
    <x v="4"/>
    <x v="5"/>
  </r>
  <r>
    <n v="1812.89"/>
    <x v="4"/>
    <x v="6"/>
  </r>
  <r>
    <n v="5019.0200000000004"/>
    <x v="4"/>
    <x v="7"/>
  </r>
  <r>
    <n v="6443.4"/>
    <x v="4"/>
    <x v="8"/>
  </r>
  <r>
    <n v="39532.050000000003"/>
    <x v="4"/>
    <x v="9"/>
  </r>
  <r>
    <n v="389.57"/>
    <x v="5"/>
    <x v="0"/>
  </r>
  <r>
    <n v="73006.95"/>
    <x v="5"/>
    <x v="1"/>
  </r>
  <r>
    <n v="10118.41"/>
    <x v="5"/>
    <x v="2"/>
  </r>
  <r>
    <n v="2153.67"/>
    <x v="5"/>
    <x v="3"/>
  </r>
  <r>
    <n v="3679"/>
    <x v="5"/>
    <x v="4"/>
  </r>
  <r>
    <n v="728915.12"/>
    <x v="5"/>
    <x v="5"/>
  </r>
  <r>
    <n v="1042.55"/>
    <x v="5"/>
    <x v="6"/>
  </r>
  <r>
    <n v="149170.38"/>
    <x v="5"/>
    <x v="7"/>
  </r>
  <r>
    <n v="1304.2"/>
    <x v="5"/>
    <x v="8"/>
  </r>
  <r>
    <n v="21067.759999999998"/>
    <x v="5"/>
    <x v="9"/>
  </r>
  <r>
    <n v="5914.63"/>
    <x v="6"/>
    <x v="0"/>
  </r>
  <r>
    <n v="1585.76"/>
    <x v="6"/>
    <x v="1"/>
  </r>
  <r>
    <n v="6243.53"/>
    <x v="6"/>
    <x v="2"/>
  </r>
  <r>
    <n v="2441.39"/>
    <x v="6"/>
    <x v="3"/>
  </r>
  <r>
    <n v="1422.63"/>
    <x v="6"/>
    <x v="4"/>
  </r>
  <r>
    <n v="1098.33"/>
    <x v="6"/>
    <x v="5"/>
  </r>
  <r>
    <n v="634791.97"/>
    <x v="6"/>
    <x v="6"/>
  </r>
  <r>
    <n v="3302.11"/>
    <x v="6"/>
    <x v="7"/>
  </r>
  <r>
    <n v="17509.25"/>
    <x v="6"/>
    <x v="8"/>
  </r>
  <r>
    <n v="2441.16"/>
    <x v="6"/>
    <x v="9"/>
  </r>
  <r>
    <n v="2180.71"/>
    <x v="7"/>
    <x v="0"/>
  </r>
  <r>
    <n v="32482.86"/>
    <x v="7"/>
    <x v="1"/>
  </r>
  <r>
    <n v="16311.71"/>
    <x v="7"/>
    <x v="2"/>
  </r>
  <r>
    <n v="4607.55"/>
    <x v="7"/>
    <x v="3"/>
  </r>
  <r>
    <n v="5541.31"/>
    <x v="7"/>
    <x v="4"/>
  </r>
  <r>
    <n v="148396.4"/>
    <x v="7"/>
    <x v="5"/>
  </r>
  <r>
    <n v="3550.83"/>
    <x v="7"/>
    <x v="6"/>
  </r>
  <r>
    <n v="641553.69999999995"/>
    <x v="7"/>
    <x v="7"/>
  </r>
  <r>
    <n v="235.36"/>
    <x v="7"/>
    <x v="8"/>
  </r>
  <r>
    <n v="62453.06"/>
    <x v="7"/>
    <x v="9"/>
  </r>
  <r>
    <n v="145774.32999999999"/>
    <x v="8"/>
    <x v="0"/>
  </r>
  <r>
    <n v="5081.38"/>
    <x v="8"/>
    <x v="1"/>
  </r>
  <r>
    <n v="3741.17"/>
    <x v="8"/>
    <x v="2"/>
  </r>
  <r>
    <n v="75292.600000000006"/>
    <x v="8"/>
    <x v="3"/>
  </r>
  <r>
    <n v="4732.3500000000004"/>
    <x v="8"/>
    <x v="4"/>
  </r>
  <r>
    <n v="1133.6400000000001"/>
    <x v="8"/>
    <x v="5"/>
  </r>
  <r>
    <n v="17829.07"/>
    <x v="8"/>
    <x v="6"/>
  </r>
  <r>
    <n v="186.18"/>
    <x v="8"/>
    <x v="7"/>
  </r>
  <r>
    <n v="1044039.28"/>
    <x v="8"/>
    <x v="8"/>
  </r>
  <r>
    <n v="1514.43"/>
    <x v="8"/>
    <x v="9"/>
  </r>
  <r>
    <n v="1580.55"/>
    <x v="9"/>
    <x v="0"/>
  </r>
  <r>
    <n v="48262.76"/>
    <x v="9"/>
    <x v="1"/>
  </r>
  <r>
    <n v="134378.64000000001"/>
    <x v="9"/>
    <x v="2"/>
  </r>
  <r>
    <n v="21740.71"/>
    <x v="9"/>
    <x v="3"/>
  </r>
  <r>
    <n v="37118.89"/>
    <x v="9"/>
    <x v="4"/>
  </r>
  <r>
    <n v="23656.18"/>
    <x v="9"/>
    <x v="5"/>
  </r>
  <r>
    <n v="2777.64"/>
    <x v="9"/>
    <x v="6"/>
  </r>
  <r>
    <n v="63793.86"/>
    <x v="9"/>
    <x v="7"/>
  </r>
  <r>
    <n v="1251.92"/>
    <x v="9"/>
    <x v="8"/>
  </r>
  <r>
    <n v="965008.95999999903"/>
    <x v="9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9">
  <r>
    <n v="410856.69"/>
    <x v="0"/>
    <x v="0"/>
  </r>
  <r>
    <n v="1111.3699999999999"/>
    <x v="0"/>
    <x v="1"/>
  </r>
  <r>
    <n v="1564.04"/>
    <x v="0"/>
    <x v="2"/>
  </r>
  <r>
    <n v="31953.26"/>
    <x v="0"/>
    <x v="3"/>
  </r>
  <r>
    <n v="1953.08"/>
    <x v="0"/>
    <x v="4"/>
  </r>
  <r>
    <n v="879.09"/>
    <x v="0"/>
    <x v="5"/>
  </r>
  <r>
    <n v="5742.21"/>
    <x v="0"/>
    <x v="6"/>
  </r>
  <r>
    <n v="472.99"/>
    <x v="0"/>
    <x v="7"/>
  </r>
  <r>
    <n v="122493.48"/>
    <x v="0"/>
    <x v="8"/>
  </r>
  <r>
    <n v="2213.85"/>
    <x v="0"/>
    <x v="9"/>
  </r>
  <r>
    <n v="1590.77"/>
    <x v="1"/>
    <x v="0"/>
  </r>
  <r>
    <n v="1321833.98"/>
    <x v="1"/>
    <x v="1"/>
  </r>
  <r>
    <n v="35474.9"/>
    <x v="1"/>
    <x v="2"/>
  </r>
  <r>
    <n v="50309.88"/>
    <x v="1"/>
    <x v="3"/>
  </r>
  <r>
    <n v="18581.62"/>
    <x v="1"/>
    <x v="4"/>
  </r>
  <r>
    <n v="60413.06"/>
    <x v="1"/>
    <x v="5"/>
  </r>
  <r>
    <n v="1797.37"/>
    <x v="1"/>
    <x v="6"/>
  </r>
  <r>
    <n v="21789.8"/>
    <x v="1"/>
    <x v="7"/>
  </r>
  <r>
    <n v="3728.52"/>
    <x v="1"/>
    <x v="8"/>
  </r>
  <r>
    <n v="40950.620000000003"/>
    <x v="1"/>
    <x v="9"/>
  </r>
  <r>
    <n v="2820.93"/>
    <x v="2"/>
    <x v="0"/>
  </r>
  <r>
    <n v="50457.59"/>
    <x v="2"/>
    <x v="1"/>
  </r>
  <r>
    <n v="330073.46000000002"/>
    <x v="2"/>
    <x v="2"/>
  </r>
  <r>
    <n v="20075.43"/>
    <x v="2"/>
    <x v="3"/>
  </r>
  <r>
    <n v="57723.71"/>
    <x v="2"/>
    <x v="4"/>
  </r>
  <r>
    <n v="10475.81"/>
    <x v="2"/>
    <x v="5"/>
  </r>
  <r>
    <n v="6213.32"/>
    <x v="2"/>
    <x v="6"/>
  </r>
  <r>
    <n v="13047.89"/>
    <x v="2"/>
    <x v="7"/>
  </r>
  <r>
    <n v="2814.22"/>
    <x v="2"/>
    <x v="8"/>
  </r>
  <r>
    <n v="123004.88"/>
    <x v="2"/>
    <x v="9"/>
  </r>
  <r>
    <n v="34448.519999999997"/>
    <x v="3"/>
    <x v="0"/>
  </r>
  <r>
    <n v="53830.38"/>
    <x v="3"/>
    <x v="1"/>
  </r>
  <r>
    <n v="17799.900000000001"/>
    <x v="3"/>
    <x v="2"/>
  </r>
  <r>
    <n v="870111.450000001"/>
    <x v="3"/>
    <x v="3"/>
  </r>
  <r>
    <n v="55472.39"/>
    <x v="3"/>
    <x v="4"/>
  </r>
  <r>
    <n v="2455.11"/>
    <x v="3"/>
    <x v="5"/>
  </r>
  <r>
    <n v="2102.3200000000002"/>
    <x v="3"/>
    <x v="6"/>
  </r>
  <r>
    <n v="2647.75"/>
    <x v="3"/>
    <x v="7"/>
  </r>
  <r>
    <n v="64255.09"/>
    <x v="3"/>
    <x v="8"/>
  </r>
  <r>
    <n v="14753.38"/>
    <x v="3"/>
    <x v="9"/>
  </r>
  <r>
    <n v="3255.31"/>
    <x v="4"/>
    <x v="0"/>
  </r>
  <r>
    <n v="15960.86"/>
    <x v="4"/>
    <x v="1"/>
  </r>
  <r>
    <n v="41536.65"/>
    <x v="4"/>
    <x v="2"/>
  </r>
  <r>
    <n v="59591.29"/>
    <x v="4"/>
    <x v="3"/>
  </r>
  <r>
    <n v="347649.91"/>
    <x v="4"/>
    <x v="4"/>
  </r>
  <r>
    <n v="4692.82"/>
    <x v="4"/>
    <x v="5"/>
  </r>
  <r>
    <n v="1736.95"/>
    <x v="4"/>
    <x v="6"/>
  </r>
  <r>
    <n v="4479.6099999999997"/>
    <x v="4"/>
    <x v="7"/>
  </r>
  <r>
    <n v="3905.1"/>
    <x v="4"/>
    <x v="8"/>
  </r>
  <r>
    <n v="30306.76"/>
    <x v="4"/>
    <x v="9"/>
  </r>
  <r>
    <n v="236.92"/>
    <x v="5"/>
    <x v="0"/>
  </r>
  <r>
    <n v="45026.75"/>
    <x v="5"/>
    <x v="1"/>
  </r>
  <r>
    <n v="1863.4"/>
    <x v="5"/>
    <x v="2"/>
  </r>
  <r>
    <n v="1287.94"/>
    <x v="5"/>
    <x v="3"/>
  </r>
  <r>
    <n v="471.99"/>
    <x v="5"/>
    <x v="4"/>
  </r>
  <r>
    <n v="613951.54"/>
    <x v="5"/>
    <x v="5"/>
  </r>
  <r>
    <n v="654.13"/>
    <x v="5"/>
    <x v="6"/>
  </r>
  <r>
    <n v="92930.51"/>
    <x v="5"/>
    <x v="7"/>
  </r>
  <r>
    <n v="757.99"/>
    <x v="5"/>
    <x v="8"/>
  </r>
  <r>
    <n v="14125.86"/>
    <x v="5"/>
    <x v="9"/>
  </r>
  <r>
    <n v="3942.54"/>
    <x v="6"/>
    <x v="0"/>
  </r>
  <r>
    <n v="696.11"/>
    <x v="6"/>
    <x v="1"/>
  </r>
  <r>
    <n v="1224.1199999999999"/>
    <x v="6"/>
    <x v="2"/>
  </r>
  <r>
    <n v="1026.4100000000001"/>
    <x v="6"/>
    <x v="3"/>
  </r>
  <r>
    <n v="786.39"/>
    <x v="6"/>
    <x v="4"/>
  </r>
  <r>
    <n v="869.11"/>
    <x v="6"/>
    <x v="5"/>
  </r>
  <r>
    <n v="515372.87"/>
    <x v="6"/>
    <x v="6"/>
  </r>
  <r>
    <n v="2479.21"/>
    <x v="6"/>
    <x v="7"/>
  </r>
  <r>
    <n v="15103.39"/>
    <x v="6"/>
    <x v="8"/>
  </r>
  <r>
    <n v="1735.73"/>
    <x v="6"/>
    <x v="9"/>
  </r>
  <r>
    <n v="1976.77"/>
    <x v="7"/>
    <x v="0"/>
  </r>
  <r>
    <n v="20301.810000000001"/>
    <x v="7"/>
    <x v="1"/>
  </r>
  <r>
    <n v="4409.51"/>
    <x v="7"/>
    <x v="2"/>
  </r>
  <r>
    <n v="2432.7600000000002"/>
    <x v="7"/>
    <x v="3"/>
  </r>
  <r>
    <n v="2349.8000000000002"/>
    <x v="7"/>
    <x v="4"/>
  </r>
  <r>
    <n v="135572.22"/>
    <x v="7"/>
    <x v="5"/>
  </r>
  <r>
    <n v="1305.56"/>
    <x v="7"/>
    <x v="6"/>
  </r>
  <r>
    <n v="522032.42"/>
    <x v="7"/>
    <x v="7"/>
  </r>
  <r>
    <n v="186.18"/>
    <x v="7"/>
    <x v="8"/>
  </r>
  <r>
    <n v="47522.9"/>
    <x v="7"/>
    <x v="9"/>
  </r>
  <r>
    <n v="109905.44"/>
    <x v="8"/>
    <x v="0"/>
  </r>
  <r>
    <n v="2672.29"/>
    <x v="8"/>
    <x v="1"/>
  </r>
  <r>
    <n v="1707.83"/>
    <x v="8"/>
    <x v="2"/>
  </r>
  <r>
    <n v="43452.65"/>
    <x v="8"/>
    <x v="3"/>
  </r>
  <r>
    <n v="2697.3"/>
    <x v="8"/>
    <x v="4"/>
  </r>
  <r>
    <n v="1133.6400000000001"/>
    <x v="8"/>
    <x v="5"/>
  </r>
  <r>
    <n v="12754.94"/>
    <x v="8"/>
    <x v="6"/>
  </r>
  <r>
    <n v="878259.86"/>
    <x v="8"/>
    <x v="8"/>
  </r>
  <r>
    <n v="633.07000000000005"/>
    <x v="8"/>
    <x v="9"/>
  </r>
  <r>
    <n v="1085.79"/>
    <x v="9"/>
    <x v="0"/>
  </r>
  <r>
    <n v="29931.55"/>
    <x v="9"/>
    <x v="1"/>
  </r>
  <r>
    <n v="76771.710000000094"/>
    <x v="9"/>
    <x v="2"/>
  </r>
  <r>
    <n v="14509.79"/>
    <x v="9"/>
    <x v="3"/>
  </r>
  <r>
    <n v="23434.85"/>
    <x v="9"/>
    <x v="4"/>
  </r>
  <r>
    <n v="18668.03"/>
    <x v="9"/>
    <x v="5"/>
  </r>
  <r>
    <n v="1694.67"/>
    <x v="9"/>
    <x v="6"/>
  </r>
  <r>
    <n v="56063.9"/>
    <x v="9"/>
    <x v="7"/>
  </r>
  <r>
    <n v="982.21"/>
    <x v="9"/>
    <x v="8"/>
  </r>
  <r>
    <n v="817112.18999999901"/>
    <x v="9"/>
    <x v="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0">
  <r>
    <n v="728915.12"/>
    <x v="0"/>
    <x v="0"/>
  </r>
  <r>
    <n v="149170.38"/>
    <x v="0"/>
    <x v="1"/>
  </r>
  <r>
    <n v="21067.759999999998"/>
    <x v="0"/>
    <x v="2"/>
  </r>
  <r>
    <n v="10118.41"/>
    <x v="0"/>
    <x v="3"/>
  </r>
  <r>
    <n v="3679"/>
    <x v="0"/>
    <x v="4"/>
  </r>
  <r>
    <n v="73006.95"/>
    <x v="0"/>
    <x v="5"/>
  </r>
  <r>
    <n v="2153.67"/>
    <x v="0"/>
    <x v="6"/>
  </r>
  <r>
    <n v="389.57"/>
    <x v="0"/>
    <x v="7"/>
  </r>
  <r>
    <n v="1042.55"/>
    <x v="0"/>
    <x v="8"/>
  </r>
  <r>
    <n v="1304.2"/>
    <x v="0"/>
    <x v="9"/>
  </r>
  <r>
    <n v="148396.4"/>
    <x v="1"/>
    <x v="0"/>
  </r>
  <r>
    <n v="641553.69999999995"/>
    <x v="1"/>
    <x v="1"/>
  </r>
  <r>
    <n v="62453.06"/>
    <x v="1"/>
    <x v="2"/>
  </r>
  <r>
    <n v="16311.71"/>
    <x v="1"/>
    <x v="3"/>
  </r>
  <r>
    <n v="5541.31"/>
    <x v="1"/>
    <x v="4"/>
  </r>
  <r>
    <n v="32482.86"/>
    <x v="1"/>
    <x v="5"/>
  </r>
  <r>
    <n v="4607.55"/>
    <x v="1"/>
    <x v="6"/>
  </r>
  <r>
    <n v="2180.71"/>
    <x v="1"/>
    <x v="7"/>
  </r>
  <r>
    <n v="3550.83"/>
    <x v="1"/>
    <x v="8"/>
  </r>
  <r>
    <n v="235.36"/>
    <x v="1"/>
    <x v="9"/>
  </r>
  <r>
    <n v="23656.18"/>
    <x v="2"/>
    <x v="0"/>
  </r>
  <r>
    <n v="63793.86"/>
    <x v="2"/>
    <x v="1"/>
  </r>
  <r>
    <n v="965008.95999999903"/>
    <x v="2"/>
    <x v="2"/>
  </r>
  <r>
    <n v="134378.64000000001"/>
    <x v="2"/>
    <x v="3"/>
  </r>
  <r>
    <n v="37118.89"/>
    <x v="2"/>
    <x v="4"/>
  </r>
  <r>
    <n v="48262.76"/>
    <x v="2"/>
    <x v="5"/>
  </r>
  <r>
    <n v="21740.71"/>
    <x v="2"/>
    <x v="6"/>
  </r>
  <r>
    <n v="1580.55"/>
    <x v="2"/>
    <x v="7"/>
  </r>
  <r>
    <n v="2777.64"/>
    <x v="2"/>
    <x v="8"/>
  </r>
  <r>
    <n v="1251.92"/>
    <x v="2"/>
    <x v="9"/>
  </r>
  <r>
    <n v="10975.22"/>
    <x v="3"/>
    <x v="0"/>
  </r>
  <r>
    <n v="15197.3"/>
    <x v="3"/>
    <x v="1"/>
  </r>
  <r>
    <n v="136833.96"/>
    <x v="3"/>
    <x v="2"/>
  </r>
  <r>
    <n v="427305.77"/>
    <x v="3"/>
    <x v="3"/>
  </r>
  <r>
    <n v="71004.990000000005"/>
    <x v="3"/>
    <x v="4"/>
  </r>
  <r>
    <n v="66658.179999999993"/>
    <x v="3"/>
    <x v="5"/>
  </r>
  <r>
    <n v="27181.05"/>
    <x v="3"/>
    <x v="6"/>
  </r>
  <r>
    <n v="3898.54"/>
    <x v="3"/>
    <x v="7"/>
  </r>
  <r>
    <n v="6538.39"/>
    <x v="3"/>
    <x v="8"/>
  </r>
  <r>
    <n v="3547.59"/>
    <x v="3"/>
    <x v="9"/>
  </r>
  <r>
    <n v="4784.1000000000004"/>
    <x v="4"/>
    <x v="0"/>
  </r>
  <r>
    <n v="5019.0200000000004"/>
    <x v="4"/>
    <x v="1"/>
  </r>
  <r>
    <n v="39532.050000000003"/>
    <x v="4"/>
    <x v="2"/>
  </r>
  <r>
    <n v="68395.03"/>
    <x v="4"/>
    <x v="3"/>
  </r>
  <r>
    <n v="410607.82"/>
    <x v="4"/>
    <x v="4"/>
  </r>
  <r>
    <n v="24976.69"/>
    <x v="4"/>
    <x v="5"/>
  </r>
  <r>
    <n v="74587.360000000001"/>
    <x v="4"/>
    <x v="6"/>
  </r>
  <r>
    <n v="4996.55"/>
    <x v="4"/>
    <x v="7"/>
  </r>
  <r>
    <n v="1812.89"/>
    <x v="4"/>
    <x v="8"/>
  </r>
  <r>
    <n v="6443.4"/>
    <x v="4"/>
    <x v="9"/>
  </r>
  <r>
    <n v="70916.19"/>
    <x v="5"/>
    <x v="0"/>
  </r>
  <r>
    <n v="31404.62"/>
    <x v="5"/>
    <x v="1"/>
  </r>
  <r>
    <n v="50778.03"/>
    <x v="5"/>
    <x v="2"/>
  </r>
  <r>
    <n v="70514.91"/>
    <x v="5"/>
    <x v="3"/>
  </r>
  <r>
    <n v="26228.98"/>
    <x v="5"/>
    <x v="4"/>
  </r>
  <r>
    <n v="1614530.11"/>
    <x v="5"/>
    <x v="5"/>
  </r>
  <r>
    <n v="72389.09"/>
    <x v="5"/>
    <x v="6"/>
  </r>
  <r>
    <n v="3686.04"/>
    <x v="5"/>
    <x v="7"/>
  </r>
  <r>
    <n v="1797.37"/>
    <x v="5"/>
    <x v="8"/>
  </r>
  <r>
    <n v="4728.1899999999996"/>
    <x v="5"/>
    <x v="9"/>
  </r>
  <r>
    <n v="2688.5"/>
    <x v="6"/>
    <x v="0"/>
  </r>
  <r>
    <n v="4201.13"/>
    <x v="6"/>
    <x v="1"/>
  </r>
  <r>
    <n v="17897.919999999998"/>
    <x v="6"/>
    <x v="2"/>
  </r>
  <r>
    <n v="28115.57"/>
    <x v="6"/>
    <x v="3"/>
  </r>
  <r>
    <n v="74951.539999999994"/>
    <x v="6"/>
    <x v="4"/>
  </r>
  <r>
    <n v="75755.710000000006"/>
    <x v="6"/>
    <x v="5"/>
  </r>
  <r>
    <n v="1060110.17"/>
    <x v="6"/>
    <x v="6"/>
  </r>
  <r>
    <n v="43959.59"/>
    <x v="6"/>
    <x v="7"/>
  </r>
  <r>
    <n v="2395.5500000000002"/>
    <x v="6"/>
    <x v="8"/>
  </r>
  <r>
    <n v="71735.12"/>
    <x v="6"/>
    <x v="9"/>
  </r>
  <r>
    <n v="879.09"/>
    <x v="7"/>
    <x v="0"/>
  </r>
  <r>
    <n v="1566.15"/>
    <x v="7"/>
    <x v="1"/>
  </r>
  <r>
    <n v="2316.4499999999998"/>
    <x v="7"/>
    <x v="2"/>
  </r>
  <r>
    <n v="3696.14"/>
    <x v="7"/>
    <x v="3"/>
  </r>
  <r>
    <n v="4477.42"/>
    <x v="7"/>
    <x v="4"/>
  </r>
  <r>
    <n v="2659.04"/>
    <x v="7"/>
    <x v="5"/>
  </r>
  <r>
    <n v="42702.25"/>
    <x v="7"/>
    <x v="6"/>
  </r>
  <r>
    <n v="500908.77"/>
    <x v="7"/>
    <x v="7"/>
  </r>
  <r>
    <n v="6396.86"/>
    <x v="7"/>
    <x v="8"/>
  </r>
  <r>
    <n v="149468.56"/>
    <x v="7"/>
    <x v="9"/>
  </r>
  <r>
    <n v="1098.33"/>
    <x v="8"/>
    <x v="0"/>
  </r>
  <r>
    <n v="3302.11"/>
    <x v="8"/>
    <x v="1"/>
  </r>
  <r>
    <n v="2441.16"/>
    <x v="8"/>
    <x v="2"/>
  </r>
  <r>
    <n v="6243.53"/>
    <x v="8"/>
    <x v="3"/>
  </r>
  <r>
    <n v="1422.63"/>
    <x v="8"/>
    <x v="4"/>
  </r>
  <r>
    <n v="1585.76"/>
    <x v="8"/>
    <x v="5"/>
  </r>
  <r>
    <n v="2441.39"/>
    <x v="8"/>
    <x v="6"/>
  </r>
  <r>
    <n v="5914.63"/>
    <x v="8"/>
    <x v="7"/>
  </r>
  <r>
    <n v="634791.97"/>
    <x v="8"/>
    <x v="8"/>
  </r>
  <r>
    <n v="17509.25"/>
    <x v="8"/>
    <x v="9"/>
  </r>
  <r>
    <n v="1133.6400000000001"/>
    <x v="9"/>
    <x v="0"/>
  </r>
  <r>
    <n v="186.18"/>
    <x v="9"/>
    <x v="1"/>
  </r>
  <r>
    <n v="1514.43"/>
    <x v="9"/>
    <x v="2"/>
  </r>
  <r>
    <n v="3741.17"/>
    <x v="9"/>
    <x v="3"/>
  </r>
  <r>
    <n v="4732.3500000000004"/>
    <x v="9"/>
    <x v="4"/>
  </r>
  <r>
    <n v="5081.38"/>
    <x v="9"/>
    <x v="5"/>
  </r>
  <r>
    <n v="75292.600000000006"/>
    <x v="9"/>
    <x v="6"/>
  </r>
  <r>
    <n v="145774.32999999999"/>
    <x v="9"/>
    <x v="7"/>
  </r>
  <r>
    <n v="17829.07"/>
    <x v="9"/>
    <x v="8"/>
  </r>
  <r>
    <n v="1044039.28"/>
    <x v="9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I8:T20" firstHeaderRow="1" firstDataRow="2" firstDataCol="1"/>
  <pivotFields count="3">
    <pivotField dataField="1"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NumTrip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H10:S22" firstHeaderRow="1" firstDataRow="2" firstDataCol="1"/>
  <pivotFields count="3">
    <pivotField dataField="1"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NumTrip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I12:T24" firstHeaderRow="1" firstDataRow="2" firstDataCol="1"/>
  <pivotFields count="3">
    <pivotField dataField="1"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NumTrip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fortress.wa.gov/esd/employmentdata/reports-publications/regional-reports/county-profiles/kitsap-county-profil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7"/>
  <sheetViews>
    <sheetView tabSelected="1" zoomScaleNormal="100" workbookViewId="0">
      <selection activeCell="P51" sqref="P51"/>
    </sheetView>
  </sheetViews>
  <sheetFormatPr defaultRowHeight="15" x14ac:dyDescent="0.25"/>
  <cols>
    <col min="1" max="1" width="25.5703125" bestFit="1" customWidth="1"/>
    <col min="2" max="11" width="10.7109375" customWidth="1"/>
    <col min="12" max="12" width="10.7109375" style="6" customWidth="1"/>
    <col min="13" max="13" width="11.28515625" bestFit="1" customWidth="1"/>
  </cols>
  <sheetData>
    <row r="1" spans="1:15" x14ac:dyDescent="0.25">
      <c r="A1" s="18" t="s">
        <v>17</v>
      </c>
      <c r="J1" s="19" t="s">
        <v>18</v>
      </c>
    </row>
    <row r="2" spans="1:15" s="15" customFormat="1" x14ac:dyDescent="0.25">
      <c r="A2" s="14" t="s">
        <v>32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15" s="6" customFormat="1" x14ac:dyDescent="0.25">
      <c r="A3" s="9" t="s">
        <v>31</v>
      </c>
      <c r="B3" s="9" t="s">
        <v>12</v>
      </c>
      <c r="C3" s="9"/>
      <c r="D3" s="9"/>
      <c r="E3" s="9"/>
      <c r="F3" s="9"/>
      <c r="G3" s="9"/>
      <c r="H3" s="9"/>
      <c r="I3" s="9"/>
      <c r="J3" s="9"/>
      <c r="K3" s="9"/>
      <c r="L3" s="9"/>
    </row>
    <row r="4" spans="1:15" s="7" customFormat="1" ht="39" x14ac:dyDescent="0.25">
      <c r="A4" s="10" t="s">
        <v>10</v>
      </c>
      <c r="B4" s="10" t="s">
        <v>4</v>
      </c>
      <c r="C4" s="10" t="s">
        <v>5</v>
      </c>
      <c r="D4" s="10" t="s">
        <v>9</v>
      </c>
      <c r="E4" s="10" t="s">
        <v>0</v>
      </c>
      <c r="F4" s="10" t="s">
        <v>1</v>
      </c>
      <c r="G4" s="10" t="s">
        <v>3</v>
      </c>
      <c r="H4" s="10" t="s">
        <v>2</v>
      </c>
      <c r="I4" s="10" t="s">
        <v>7</v>
      </c>
      <c r="J4" s="10" t="s">
        <v>8</v>
      </c>
      <c r="K4" s="10" t="s">
        <v>6</v>
      </c>
      <c r="L4" s="10" t="s">
        <v>16</v>
      </c>
    </row>
    <row r="5" spans="1:15" x14ac:dyDescent="0.25">
      <c r="A5" s="9" t="s">
        <v>4</v>
      </c>
      <c r="B5">
        <v>728915.12</v>
      </c>
      <c r="C5">
        <v>149170.38</v>
      </c>
      <c r="D5">
        <v>21067.759999999998</v>
      </c>
      <c r="E5">
        <v>10118.41</v>
      </c>
      <c r="F5">
        <v>3679</v>
      </c>
      <c r="G5">
        <v>73006.95</v>
      </c>
      <c r="H5">
        <v>2153.67</v>
      </c>
      <c r="I5">
        <v>389.57</v>
      </c>
      <c r="J5">
        <v>1042.55</v>
      </c>
      <c r="K5">
        <v>1304.2</v>
      </c>
      <c r="L5">
        <v>990847.61</v>
      </c>
      <c r="N5">
        <v>1</v>
      </c>
      <c r="O5" t="s">
        <v>4</v>
      </c>
    </row>
    <row r="6" spans="1:15" x14ac:dyDescent="0.25">
      <c r="A6" s="9" t="s">
        <v>5</v>
      </c>
      <c r="B6">
        <v>148396.4</v>
      </c>
      <c r="C6">
        <v>641553.69999999995</v>
      </c>
      <c r="D6">
        <v>62453.06</v>
      </c>
      <c r="E6">
        <v>16311.71</v>
      </c>
      <c r="F6">
        <v>5541.31</v>
      </c>
      <c r="G6">
        <v>32482.86</v>
      </c>
      <c r="H6">
        <v>4607.55</v>
      </c>
      <c r="I6">
        <v>2180.71</v>
      </c>
      <c r="J6">
        <v>3550.83</v>
      </c>
      <c r="K6">
        <v>235.36</v>
      </c>
      <c r="L6">
        <v>917313.48999999987</v>
      </c>
      <c r="N6">
        <v>2</v>
      </c>
      <c r="O6" t="s">
        <v>5</v>
      </c>
    </row>
    <row r="7" spans="1:15" x14ac:dyDescent="0.25">
      <c r="A7" s="9" t="s">
        <v>9</v>
      </c>
      <c r="B7">
        <v>23656.18</v>
      </c>
      <c r="C7">
        <v>63793.86</v>
      </c>
      <c r="D7">
        <v>965008.95999999903</v>
      </c>
      <c r="E7">
        <v>134378.64000000001</v>
      </c>
      <c r="F7">
        <v>37118.89</v>
      </c>
      <c r="G7">
        <v>48262.76</v>
      </c>
      <c r="H7">
        <v>21740.71</v>
      </c>
      <c r="I7">
        <v>1580.55</v>
      </c>
      <c r="J7">
        <v>2777.64</v>
      </c>
      <c r="K7">
        <v>1251.92</v>
      </c>
      <c r="L7">
        <v>1299570.1099999989</v>
      </c>
      <c r="N7">
        <v>3</v>
      </c>
      <c r="O7" t="s">
        <v>9</v>
      </c>
    </row>
    <row r="8" spans="1:15" x14ac:dyDescent="0.25">
      <c r="A8" s="9" t="s">
        <v>0</v>
      </c>
      <c r="B8">
        <v>10975.22</v>
      </c>
      <c r="C8">
        <v>15197.3</v>
      </c>
      <c r="D8">
        <v>136833.96</v>
      </c>
      <c r="E8">
        <v>427305.77</v>
      </c>
      <c r="F8">
        <v>71004.990000000005</v>
      </c>
      <c r="G8">
        <v>66658.179999999993</v>
      </c>
      <c r="H8">
        <v>27181.05</v>
      </c>
      <c r="I8">
        <v>3898.54</v>
      </c>
      <c r="J8">
        <v>6538.39</v>
      </c>
      <c r="K8">
        <v>3547.59</v>
      </c>
      <c r="L8">
        <v>769140.99</v>
      </c>
      <c r="N8">
        <v>4</v>
      </c>
      <c r="O8" t="s">
        <v>0</v>
      </c>
    </row>
    <row r="9" spans="1:15" x14ac:dyDescent="0.25">
      <c r="A9" s="14" t="s">
        <v>1</v>
      </c>
      <c r="B9">
        <v>4784.1000000000004</v>
      </c>
      <c r="C9">
        <v>5019.0200000000004</v>
      </c>
      <c r="D9">
        <v>39532.050000000003</v>
      </c>
      <c r="E9">
        <v>68395.03</v>
      </c>
      <c r="F9">
        <v>410607.82</v>
      </c>
      <c r="G9">
        <v>24976.69</v>
      </c>
      <c r="H9">
        <v>74587.360000000001</v>
      </c>
      <c r="I9">
        <v>4996.55</v>
      </c>
      <c r="J9">
        <v>1812.89</v>
      </c>
      <c r="K9">
        <v>6443.4</v>
      </c>
      <c r="L9">
        <v>641154.91</v>
      </c>
      <c r="N9">
        <v>5</v>
      </c>
      <c r="O9" t="s">
        <v>1</v>
      </c>
    </row>
    <row r="10" spans="1:15" x14ac:dyDescent="0.25">
      <c r="A10" s="14" t="s">
        <v>3</v>
      </c>
      <c r="B10">
        <v>70916.19</v>
      </c>
      <c r="C10">
        <v>31404.62</v>
      </c>
      <c r="D10">
        <v>50778.03</v>
      </c>
      <c r="E10">
        <v>70514.91</v>
      </c>
      <c r="F10">
        <v>26228.98</v>
      </c>
      <c r="G10">
        <v>1614530.11</v>
      </c>
      <c r="H10">
        <v>72389.09</v>
      </c>
      <c r="I10">
        <v>3686.04</v>
      </c>
      <c r="J10">
        <v>1797.37</v>
      </c>
      <c r="K10">
        <v>4728.1899999999996</v>
      </c>
      <c r="L10">
        <v>1946973.5300000003</v>
      </c>
      <c r="N10">
        <v>6</v>
      </c>
      <c r="O10" t="s">
        <v>3</v>
      </c>
    </row>
    <row r="11" spans="1:15" x14ac:dyDescent="0.25">
      <c r="A11" s="9" t="s">
        <v>2</v>
      </c>
      <c r="B11">
        <v>2688.5</v>
      </c>
      <c r="C11">
        <v>4201.13</v>
      </c>
      <c r="D11">
        <v>17897.919999999998</v>
      </c>
      <c r="E11">
        <v>28115.57</v>
      </c>
      <c r="F11">
        <v>74951.539999999994</v>
      </c>
      <c r="G11">
        <v>75755.710000000006</v>
      </c>
      <c r="H11">
        <v>1060110.17</v>
      </c>
      <c r="I11">
        <v>43959.59</v>
      </c>
      <c r="J11">
        <v>2395.5500000000002</v>
      </c>
      <c r="K11">
        <v>71735.12</v>
      </c>
      <c r="L11">
        <v>1381810.8000000003</v>
      </c>
      <c r="N11">
        <v>7</v>
      </c>
      <c r="O11" t="s">
        <v>2</v>
      </c>
    </row>
    <row r="12" spans="1:15" x14ac:dyDescent="0.25">
      <c r="A12" s="9" t="s">
        <v>7</v>
      </c>
      <c r="B12">
        <v>879.09</v>
      </c>
      <c r="C12">
        <v>1566.15</v>
      </c>
      <c r="D12">
        <v>2316.4499999999998</v>
      </c>
      <c r="E12">
        <v>3696.14</v>
      </c>
      <c r="F12">
        <v>4477.42</v>
      </c>
      <c r="G12">
        <v>2659.04</v>
      </c>
      <c r="H12">
        <v>42702.25</v>
      </c>
      <c r="I12">
        <v>500908.77</v>
      </c>
      <c r="J12">
        <v>6396.86</v>
      </c>
      <c r="K12">
        <v>149468.56</v>
      </c>
      <c r="L12">
        <v>715070.73</v>
      </c>
      <c r="N12">
        <v>8</v>
      </c>
      <c r="O12" t="s">
        <v>7</v>
      </c>
    </row>
    <row r="13" spans="1:15" x14ac:dyDescent="0.25">
      <c r="A13" s="9" t="s">
        <v>8</v>
      </c>
      <c r="B13">
        <v>1098.33</v>
      </c>
      <c r="C13">
        <v>3302.11</v>
      </c>
      <c r="D13">
        <v>2441.16</v>
      </c>
      <c r="E13">
        <v>6243.53</v>
      </c>
      <c r="F13">
        <v>1422.63</v>
      </c>
      <c r="G13">
        <v>1585.76</v>
      </c>
      <c r="H13">
        <v>2441.39</v>
      </c>
      <c r="I13">
        <v>5914.63</v>
      </c>
      <c r="J13">
        <v>634791.97</v>
      </c>
      <c r="K13">
        <v>17509.25</v>
      </c>
      <c r="L13">
        <v>676750.76</v>
      </c>
      <c r="N13">
        <v>9</v>
      </c>
      <c r="O13" t="s">
        <v>8</v>
      </c>
    </row>
    <row r="14" spans="1:15" x14ac:dyDescent="0.25">
      <c r="A14" s="9" t="s">
        <v>6</v>
      </c>
      <c r="B14">
        <v>1133.6400000000001</v>
      </c>
      <c r="C14">
        <v>186.18</v>
      </c>
      <c r="D14">
        <v>1514.43</v>
      </c>
      <c r="E14">
        <v>3741.17</v>
      </c>
      <c r="F14">
        <v>4732.3500000000004</v>
      </c>
      <c r="G14">
        <v>5081.38</v>
      </c>
      <c r="H14">
        <v>75292.600000000006</v>
      </c>
      <c r="I14">
        <v>145774.32999999999</v>
      </c>
      <c r="J14">
        <v>17829.07</v>
      </c>
      <c r="K14">
        <v>1044039.28</v>
      </c>
      <c r="L14">
        <v>1299324.43</v>
      </c>
      <c r="N14">
        <v>10</v>
      </c>
      <c r="O14" t="s">
        <v>6</v>
      </c>
    </row>
    <row r="15" spans="1:15" x14ac:dyDescent="0.25">
      <c r="A15" s="9" t="s">
        <v>11</v>
      </c>
      <c r="B15">
        <v>993442.7699999999</v>
      </c>
      <c r="C15">
        <v>915394.45000000007</v>
      </c>
      <c r="D15">
        <v>1299843.7799999989</v>
      </c>
      <c r="E15">
        <v>768820.88000000012</v>
      </c>
      <c r="F15">
        <v>639764.93000000005</v>
      </c>
      <c r="G15">
        <v>1944999.44</v>
      </c>
      <c r="H15">
        <v>1383205.8399999999</v>
      </c>
      <c r="I15">
        <v>713289.28</v>
      </c>
      <c r="J15">
        <v>678933.11999999988</v>
      </c>
      <c r="K15">
        <v>1300262.8700000001</v>
      </c>
      <c r="L15">
        <v>10637957.359999999</v>
      </c>
      <c r="M15" s="5"/>
    </row>
    <row r="16" spans="1:15" x14ac:dyDescent="0.25">
      <c r="A16" s="12" t="s">
        <v>34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3"/>
    </row>
    <row r="17" spans="1:13" ht="39" x14ac:dyDescent="0.25">
      <c r="A17" s="10" t="s">
        <v>10</v>
      </c>
      <c r="B17" s="10" t="s">
        <v>4</v>
      </c>
      <c r="C17" s="10" t="s">
        <v>5</v>
      </c>
      <c r="D17" s="10" t="s">
        <v>9</v>
      </c>
      <c r="E17" s="10" t="s">
        <v>0</v>
      </c>
      <c r="F17" s="10" t="s">
        <v>1</v>
      </c>
      <c r="G17" s="10" t="s">
        <v>3</v>
      </c>
      <c r="H17" s="10" t="s">
        <v>2</v>
      </c>
      <c r="I17" s="10" t="s">
        <v>7</v>
      </c>
      <c r="J17" s="10" t="s">
        <v>8</v>
      </c>
      <c r="K17" s="10" t="s">
        <v>6</v>
      </c>
      <c r="L17" s="10" t="s">
        <v>16</v>
      </c>
    </row>
    <row r="18" spans="1:13" x14ac:dyDescent="0.25">
      <c r="A18" s="9" t="s">
        <v>4</v>
      </c>
      <c r="B18">
        <f>B5*$L$57/$L$15</f>
        <v>1001379.7669775959</v>
      </c>
      <c r="C18">
        <f t="shared" ref="C18:L18" si="0">C5*$L$57/$L$15</f>
        <v>204929.48529365042</v>
      </c>
      <c r="D18">
        <f t="shared" si="0"/>
        <v>28942.778137926281</v>
      </c>
      <c r="E18">
        <f t="shared" si="0"/>
        <v>13900.618563082868</v>
      </c>
      <c r="F18">
        <f t="shared" si="0"/>
        <v>5054.1908949708368</v>
      </c>
      <c r="G18">
        <f t="shared" si="0"/>
        <v>100296.56481641511</v>
      </c>
      <c r="H18">
        <f t="shared" si="0"/>
        <v>2958.7005449230342</v>
      </c>
      <c r="I18">
        <f t="shared" si="0"/>
        <v>535.18922178684124</v>
      </c>
      <c r="J18">
        <f t="shared" si="0"/>
        <v>1432.2497193671775</v>
      </c>
      <c r="K18">
        <f t="shared" si="0"/>
        <v>1791.7031163960221</v>
      </c>
      <c r="L18">
        <f t="shared" si="0"/>
        <v>1361221.2472861144</v>
      </c>
    </row>
    <row r="19" spans="1:13" x14ac:dyDescent="0.25">
      <c r="A19" s="9" t="s">
        <v>5</v>
      </c>
      <c r="B19">
        <f t="shared" ref="B19:L19" si="1">B6*$L$57/$L$15</f>
        <v>203866.19563100036</v>
      </c>
      <c r="C19">
        <f t="shared" si="1"/>
        <v>881363.10659822018</v>
      </c>
      <c r="D19">
        <f t="shared" si="1"/>
        <v>85797.686114451586</v>
      </c>
      <c r="E19">
        <f t="shared" si="1"/>
        <v>22408.941604622112</v>
      </c>
      <c r="F19">
        <f t="shared" si="1"/>
        <v>7612.6226007640262</v>
      </c>
      <c r="G19">
        <f t="shared" si="1"/>
        <v>44624.782618812831</v>
      </c>
      <c r="H19">
        <f t="shared" si="1"/>
        <v>6329.8280125367983</v>
      </c>
      <c r="I19">
        <f t="shared" si="1"/>
        <v>2995.8479550344805</v>
      </c>
      <c r="J19">
        <f t="shared" si="1"/>
        <v>4878.1116215246793</v>
      </c>
      <c r="K19">
        <f t="shared" si="1"/>
        <v>323.33633298187993</v>
      </c>
      <c r="L19">
        <f t="shared" si="1"/>
        <v>1260200.4590899488</v>
      </c>
    </row>
    <row r="20" spans="1:13" x14ac:dyDescent="0.25">
      <c r="A20" s="9" t="s">
        <v>9</v>
      </c>
      <c r="B20">
        <f t="shared" ref="B20:L20" si="2">B7*$L$57/$L$15</f>
        <v>32498.735951560535</v>
      </c>
      <c r="C20">
        <f t="shared" si="2"/>
        <v>87639.670118794311</v>
      </c>
      <c r="D20">
        <f t="shared" si="2"/>
        <v>1325724.2455007534</v>
      </c>
      <c r="E20">
        <f t="shared" si="2"/>
        <v>184608.67049920195</v>
      </c>
      <c r="F20">
        <f t="shared" si="2"/>
        <v>50993.73630590488</v>
      </c>
      <c r="G20">
        <f t="shared" si="2"/>
        <v>66303.126436032282</v>
      </c>
      <c r="H20">
        <f t="shared" si="2"/>
        <v>29867.273316716888</v>
      </c>
      <c r="I20">
        <f t="shared" si="2"/>
        <v>2171.351296288708</v>
      </c>
      <c r="J20">
        <f t="shared" si="2"/>
        <v>3815.9072567292183</v>
      </c>
      <c r="K20">
        <f t="shared" si="2"/>
        <v>1719.8811267278854</v>
      </c>
      <c r="L20">
        <f t="shared" si="2"/>
        <v>1785342.5978087098</v>
      </c>
    </row>
    <row r="21" spans="1:13" x14ac:dyDescent="0.25">
      <c r="A21" s="9" t="s">
        <v>0</v>
      </c>
      <c r="B21">
        <f t="shared" ref="B21:L21" si="3">B8*$L$57/$L$15</f>
        <v>15077.699645094272</v>
      </c>
      <c r="C21">
        <f t="shared" si="3"/>
        <v>20877.970994330062</v>
      </c>
      <c r="D21">
        <f t="shared" si="3"/>
        <v>187981.77623125949</v>
      </c>
      <c r="E21">
        <f t="shared" si="3"/>
        <v>587030.42459975614</v>
      </c>
      <c r="F21">
        <f t="shared" si="3"/>
        <v>97546.282673415422</v>
      </c>
      <c r="G21">
        <f t="shared" si="3"/>
        <v>91574.65790468255</v>
      </c>
      <c r="H21">
        <f t="shared" si="3"/>
        <v>37341.183861306621</v>
      </c>
      <c r="I21">
        <f t="shared" si="3"/>
        <v>5355.7937949659172</v>
      </c>
      <c r="J21">
        <f t="shared" si="3"/>
        <v>8982.4058727285592</v>
      </c>
      <c r="K21">
        <f t="shared" si="3"/>
        <v>4873.6605265261196</v>
      </c>
      <c r="L21">
        <f t="shared" si="3"/>
        <v>1056641.8561040652</v>
      </c>
    </row>
    <row r="22" spans="1:13" x14ac:dyDescent="0.25">
      <c r="A22" s="14" t="s">
        <v>1</v>
      </c>
      <c r="B22">
        <f t="shared" ref="B22:L22" si="4">B9*$L$57/$L$15</f>
        <v>6572.3714761157871</v>
      </c>
      <c r="C22">
        <f t="shared" si="4"/>
        <v>6895.1033394065053</v>
      </c>
      <c r="D22">
        <f t="shared" si="4"/>
        <v>54308.922851191055</v>
      </c>
      <c r="E22">
        <f t="shared" si="4"/>
        <v>93960.733320809246</v>
      </c>
      <c r="F22">
        <f t="shared" si="4"/>
        <v>564090.86850987351</v>
      </c>
      <c r="G22">
        <f t="shared" si="4"/>
        <v>34312.84566037215</v>
      </c>
      <c r="H22">
        <f t="shared" si="4"/>
        <v>102467.72378143843</v>
      </c>
      <c r="I22">
        <f t="shared" si="4"/>
        <v>6864.2341713146334</v>
      </c>
      <c r="J22">
        <f t="shared" si="4"/>
        <v>2490.5387691176084</v>
      </c>
      <c r="K22">
        <f t="shared" si="4"/>
        <v>8851.9091091750724</v>
      </c>
      <c r="L22">
        <f t="shared" si="4"/>
        <v>880815.25098881405</v>
      </c>
    </row>
    <row r="23" spans="1:13" x14ac:dyDescent="0.25">
      <c r="A23" s="14" t="s">
        <v>3</v>
      </c>
      <c r="B23">
        <f t="shared" ref="B23:L23" si="5">B10*$L$57/$L$15</f>
        <v>97424.289699380795</v>
      </c>
      <c r="C23">
        <f t="shared" si="5"/>
        <v>43143.502164723846</v>
      </c>
      <c r="D23">
        <f t="shared" si="5"/>
        <v>69758.591163510733</v>
      </c>
      <c r="E23">
        <f t="shared" si="5"/>
        <v>96873.013341040511</v>
      </c>
      <c r="F23">
        <f t="shared" si="5"/>
        <v>36033.235091158516</v>
      </c>
      <c r="G23">
        <f t="shared" si="5"/>
        <v>2218032.9931009146</v>
      </c>
      <c r="H23">
        <f t="shared" si="5"/>
        <v>99447.751990547549</v>
      </c>
      <c r="I23">
        <f t="shared" si="5"/>
        <v>5063.8624100294392</v>
      </c>
      <c r="J23">
        <f t="shared" si="5"/>
        <v>2469.2174745566003</v>
      </c>
      <c r="K23">
        <f t="shared" si="5"/>
        <v>6495.5626114955576</v>
      </c>
      <c r="L23">
        <f t="shared" si="5"/>
        <v>2674742.0190473585</v>
      </c>
    </row>
    <row r="24" spans="1:13" x14ac:dyDescent="0.25">
      <c r="A24" s="9" t="s">
        <v>2</v>
      </c>
      <c r="B24">
        <f t="shared" ref="B24:L24" si="6">B11*$L$57/$L$15</f>
        <v>3693.4471924786885</v>
      </c>
      <c r="C24">
        <f t="shared" si="6"/>
        <v>5771.4903491679352</v>
      </c>
      <c r="D24">
        <f t="shared" si="6"/>
        <v>24588.068579210772</v>
      </c>
      <c r="E24">
        <f t="shared" si="6"/>
        <v>38625.02253354586</v>
      </c>
      <c r="F24">
        <f t="shared" si="6"/>
        <v>102968.03235445569</v>
      </c>
      <c r="G24">
        <f t="shared" si="6"/>
        <v>104072.79688068802</v>
      </c>
      <c r="H24">
        <f t="shared" si="6"/>
        <v>1456373.7887686833</v>
      </c>
      <c r="I24">
        <f t="shared" si="6"/>
        <v>60391.45407030471</v>
      </c>
      <c r="J24">
        <f t="shared" si="6"/>
        <v>3290.9940196921416</v>
      </c>
      <c r="K24">
        <f t="shared" si="6"/>
        <v>98549.331436162101</v>
      </c>
      <c r="L24">
        <f t="shared" si="6"/>
        <v>1898324.4261843897</v>
      </c>
    </row>
    <row r="25" spans="1:13" x14ac:dyDescent="0.25">
      <c r="A25" s="9" t="s">
        <v>7</v>
      </c>
      <c r="B25">
        <f t="shared" ref="B25:L25" si="7">B12*$L$57/$L$15</f>
        <v>1207.6892291002755</v>
      </c>
      <c r="C25">
        <f t="shared" si="7"/>
        <v>2151.5686518506595</v>
      </c>
      <c r="D25">
        <f t="shared" si="7"/>
        <v>3182.3268547581392</v>
      </c>
      <c r="E25">
        <f t="shared" si="7"/>
        <v>5077.7377370311251</v>
      </c>
      <c r="F25">
        <f t="shared" si="7"/>
        <v>6151.0561013754623</v>
      </c>
      <c r="G25">
        <f t="shared" si="7"/>
        <v>3652.9751990658483</v>
      </c>
      <c r="H25">
        <f t="shared" si="7"/>
        <v>58664.126976017513</v>
      </c>
      <c r="I25">
        <f t="shared" si="7"/>
        <v>688145.83977848361</v>
      </c>
      <c r="J25">
        <f t="shared" si="7"/>
        <v>8787.9727013871016</v>
      </c>
      <c r="K25">
        <f t="shared" si="7"/>
        <v>205339.12341299327</v>
      </c>
      <c r="L25">
        <f t="shared" si="7"/>
        <v>982360.41664206295</v>
      </c>
    </row>
    <row r="26" spans="1:13" x14ac:dyDescent="0.25">
      <c r="A26" s="9" t="s">
        <v>8</v>
      </c>
      <c r="B26">
        <f t="shared" ref="B26:L26" si="8">B13*$L$57/$L$15</f>
        <v>1508.8799906695622</v>
      </c>
      <c r="C26">
        <f t="shared" si="8"/>
        <v>4536.4213906474997</v>
      </c>
      <c r="D26">
        <f t="shared" si="8"/>
        <v>3353.6527983601541</v>
      </c>
      <c r="E26">
        <f t="shared" si="8"/>
        <v>8577.3287519644655</v>
      </c>
      <c r="F26">
        <f t="shared" si="8"/>
        <v>1954.4016289514441</v>
      </c>
      <c r="G26">
        <f t="shared" si="8"/>
        <v>2178.508766949974</v>
      </c>
      <c r="H26">
        <f t="shared" si="8"/>
        <v>3353.968771153262</v>
      </c>
      <c r="I26">
        <f t="shared" si="8"/>
        <v>8125.4876578204303</v>
      </c>
      <c r="J26">
        <f t="shared" si="8"/>
        <v>872073.87740543648</v>
      </c>
      <c r="K26">
        <f t="shared" si="8"/>
        <v>24054.115772701312</v>
      </c>
      <c r="L26">
        <f t="shared" si="8"/>
        <v>929716.64293465449</v>
      </c>
    </row>
    <row r="27" spans="1:13" x14ac:dyDescent="0.25">
      <c r="A27" s="9" t="s">
        <v>6</v>
      </c>
      <c r="B27">
        <f t="shared" ref="B27:L27" si="9">B14*$L$57/$L$15</f>
        <v>1557.3886833853601</v>
      </c>
      <c r="C27">
        <f t="shared" si="9"/>
        <v>255.77310704693406</v>
      </c>
      <c r="D27">
        <f t="shared" si="9"/>
        <v>2080.5159872440026</v>
      </c>
      <c r="E27">
        <f t="shared" si="9"/>
        <v>5139.599714742606</v>
      </c>
      <c r="F27">
        <f t="shared" si="9"/>
        <v>6501.2775976665507</v>
      </c>
      <c r="G27">
        <f t="shared" si="9"/>
        <v>6980.7731801812761</v>
      </c>
      <c r="H27">
        <f t="shared" si="9"/>
        <v>103436.57879279186</v>
      </c>
      <c r="I27">
        <f t="shared" si="9"/>
        <v>200264.0096239397</v>
      </c>
      <c r="J27">
        <f t="shared" si="9"/>
        <v>24493.482810491358</v>
      </c>
      <c r="K27">
        <f t="shared" si="9"/>
        <v>1434295.6844163926</v>
      </c>
      <c r="L27">
        <f t="shared" si="9"/>
        <v>1785005.083913882</v>
      </c>
    </row>
    <row r="28" spans="1:13" x14ac:dyDescent="0.25">
      <c r="A28" s="9" t="s">
        <v>11</v>
      </c>
      <c r="B28">
        <f t="shared" ref="B28:L28" si="10">B15*$L$57/$L$15</f>
        <v>1364786.4644763814</v>
      </c>
      <c r="C28">
        <f t="shared" si="10"/>
        <v>1257564.0920078384</v>
      </c>
      <c r="D28">
        <f t="shared" si="10"/>
        <v>1785718.5642186652</v>
      </c>
      <c r="E28">
        <f t="shared" si="10"/>
        <v>1056202.090665797</v>
      </c>
      <c r="F28">
        <f t="shared" si="10"/>
        <v>878905.70375853637</v>
      </c>
      <c r="G28">
        <f t="shared" si="10"/>
        <v>2672030.0245641144</v>
      </c>
      <c r="H28">
        <f t="shared" si="10"/>
        <v>1900240.9248161151</v>
      </c>
      <c r="I28">
        <f t="shared" si="10"/>
        <v>979913.06997996848</v>
      </c>
      <c r="J28">
        <f t="shared" si="10"/>
        <v>932714.75765103078</v>
      </c>
      <c r="K28">
        <f t="shared" si="10"/>
        <v>1786294.3078615521</v>
      </c>
      <c r="L28">
        <f t="shared" si="10"/>
        <v>14614370</v>
      </c>
    </row>
    <row r="29" spans="1:13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3"/>
    </row>
    <row r="30" spans="1:13" x14ac:dyDescent="0.25">
      <c r="A30" s="14" t="s">
        <v>36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22"/>
    </row>
    <row r="31" spans="1:13" ht="39" x14ac:dyDescent="0.25">
      <c r="A31" s="10"/>
      <c r="B31" s="10" t="s">
        <v>4</v>
      </c>
      <c r="C31" s="10" t="s">
        <v>5</v>
      </c>
      <c r="D31" s="10" t="s">
        <v>9</v>
      </c>
      <c r="E31" s="10" t="s">
        <v>0</v>
      </c>
      <c r="F31" s="10" t="s">
        <v>1</v>
      </c>
      <c r="G31" s="10" t="s">
        <v>3</v>
      </c>
      <c r="H31" s="10" t="s">
        <v>2</v>
      </c>
      <c r="I31" s="10" t="s">
        <v>7</v>
      </c>
      <c r="J31" s="10" t="s">
        <v>8</v>
      </c>
      <c r="K31" s="10" t="s">
        <v>6</v>
      </c>
      <c r="L31" s="10" t="s">
        <v>37</v>
      </c>
      <c r="M31" s="23" t="s">
        <v>16</v>
      </c>
    </row>
    <row r="32" spans="1:13" x14ac:dyDescent="0.25">
      <c r="A32" s="10" t="s">
        <v>4</v>
      </c>
      <c r="B32" s="22">
        <v>1153569</v>
      </c>
      <c r="C32" s="22">
        <v>212873</v>
      </c>
      <c r="D32" s="22">
        <v>37119</v>
      </c>
      <c r="E32" s="22">
        <v>9453</v>
      </c>
      <c r="F32" s="22">
        <v>6572</v>
      </c>
      <c r="G32" s="22">
        <v>114203</v>
      </c>
      <c r="H32" s="22">
        <v>10462</v>
      </c>
      <c r="I32" s="22">
        <v>785</v>
      </c>
      <c r="J32" s="22">
        <v>315</v>
      </c>
      <c r="K32" s="22">
        <v>1249</v>
      </c>
      <c r="L32" s="22">
        <v>183</v>
      </c>
      <c r="M32" s="22">
        <f>SUM(B32:L32)</f>
        <v>1546783</v>
      </c>
    </row>
    <row r="33" spans="1:13" x14ac:dyDescent="0.25">
      <c r="A33" s="10" t="s">
        <v>5</v>
      </c>
      <c r="B33" s="22">
        <v>212810</v>
      </c>
      <c r="C33" s="22">
        <v>768330</v>
      </c>
      <c r="D33" s="22">
        <v>93521</v>
      </c>
      <c r="E33" s="22">
        <v>17006</v>
      </c>
      <c r="F33" s="22">
        <v>9663</v>
      </c>
      <c r="G33" s="22">
        <v>50295</v>
      </c>
      <c r="H33" s="22">
        <v>9162</v>
      </c>
      <c r="I33" s="22">
        <v>1042</v>
      </c>
      <c r="J33" s="22">
        <v>1098</v>
      </c>
      <c r="K33" s="22">
        <v>1440</v>
      </c>
      <c r="L33" s="22">
        <v>370</v>
      </c>
      <c r="M33" s="22">
        <f t="shared" ref="M33:M42" si="11">SUM(B33:L33)</f>
        <v>1164737</v>
      </c>
    </row>
    <row r="34" spans="1:13" x14ac:dyDescent="0.25">
      <c r="A34" s="10" t="s">
        <v>9</v>
      </c>
      <c r="B34" s="22">
        <v>37404</v>
      </c>
      <c r="C34" s="22">
        <v>93511</v>
      </c>
      <c r="D34" s="22">
        <v>875899</v>
      </c>
      <c r="E34" s="22">
        <v>137499</v>
      </c>
      <c r="F34" s="22">
        <v>43532</v>
      </c>
      <c r="G34" s="22">
        <v>78510</v>
      </c>
      <c r="H34" s="22">
        <v>25960</v>
      </c>
      <c r="I34" s="22">
        <v>2264</v>
      </c>
      <c r="J34" s="22">
        <v>840</v>
      </c>
      <c r="K34" s="22">
        <v>2855</v>
      </c>
      <c r="L34" s="22">
        <v>597</v>
      </c>
      <c r="M34" s="22">
        <f t="shared" si="11"/>
        <v>1298871</v>
      </c>
    </row>
    <row r="35" spans="1:13" x14ac:dyDescent="0.25">
      <c r="A35" s="10" t="s">
        <v>0</v>
      </c>
      <c r="B35" s="22">
        <v>9377</v>
      </c>
      <c r="C35" s="22">
        <v>16952</v>
      </c>
      <c r="D35" s="22">
        <v>137988</v>
      </c>
      <c r="E35" s="22">
        <v>415994</v>
      </c>
      <c r="F35" s="22">
        <v>90876</v>
      </c>
      <c r="G35" s="22">
        <v>63967</v>
      </c>
      <c r="H35" s="22">
        <v>36004</v>
      </c>
      <c r="I35" s="22">
        <v>2990</v>
      </c>
      <c r="J35" s="22">
        <v>2112</v>
      </c>
      <c r="K35" s="22">
        <v>3809</v>
      </c>
      <c r="L35" s="22">
        <v>704</v>
      </c>
      <c r="M35" s="22">
        <f t="shared" si="11"/>
        <v>780773</v>
      </c>
    </row>
    <row r="36" spans="1:13" x14ac:dyDescent="0.25">
      <c r="A36" s="10" t="s">
        <v>1</v>
      </c>
      <c r="B36" s="22">
        <v>6539</v>
      </c>
      <c r="C36" s="22">
        <v>9562</v>
      </c>
      <c r="D36" s="22">
        <v>43396</v>
      </c>
      <c r="E36" s="22">
        <v>90610</v>
      </c>
      <c r="F36" s="22">
        <v>583726</v>
      </c>
      <c r="G36" s="22">
        <v>64524</v>
      </c>
      <c r="H36" s="22">
        <v>166352</v>
      </c>
      <c r="I36" s="22">
        <v>7394</v>
      </c>
      <c r="J36" s="22">
        <v>1639</v>
      </c>
      <c r="K36" s="22">
        <v>9047</v>
      </c>
      <c r="L36" s="22">
        <v>1947</v>
      </c>
      <c r="M36" s="22">
        <f t="shared" si="11"/>
        <v>984736</v>
      </c>
    </row>
    <row r="37" spans="1:13" x14ac:dyDescent="0.25">
      <c r="A37" s="10" t="s">
        <v>3</v>
      </c>
      <c r="B37" s="22">
        <v>114301</v>
      </c>
      <c r="C37" s="22">
        <v>50347</v>
      </c>
      <c r="D37" s="22">
        <v>78570</v>
      </c>
      <c r="E37" s="22">
        <v>64206</v>
      </c>
      <c r="F37" s="22">
        <v>64111</v>
      </c>
      <c r="G37" s="22">
        <v>2040675</v>
      </c>
      <c r="H37" s="22">
        <v>146404</v>
      </c>
      <c r="I37" s="22">
        <v>5525</v>
      </c>
      <c r="J37" s="22">
        <v>885</v>
      </c>
      <c r="K37" s="22">
        <v>10054</v>
      </c>
      <c r="L37" s="22">
        <v>1753</v>
      </c>
      <c r="M37" s="22">
        <f t="shared" si="11"/>
        <v>2576831</v>
      </c>
    </row>
    <row r="38" spans="1:13" x14ac:dyDescent="0.25">
      <c r="A38" s="10" t="s">
        <v>2</v>
      </c>
      <c r="B38" s="22">
        <v>10359</v>
      </c>
      <c r="C38" s="22">
        <v>9100</v>
      </c>
      <c r="D38" s="22">
        <v>25817</v>
      </c>
      <c r="E38" s="22">
        <v>36294</v>
      </c>
      <c r="F38" s="22">
        <v>166061</v>
      </c>
      <c r="G38" s="22">
        <v>146435</v>
      </c>
      <c r="H38" s="22">
        <v>1871494</v>
      </c>
      <c r="I38" s="22">
        <v>80678</v>
      </c>
      <c r="J38" s="22">
        <v>2072</v>
      </c>
      <c r="K38" s="22">
        <v>127055</v>
      </c>
      <c r="L38" s="22">
        <v>5070</v>
      </c>
      <c r="M38" s="22">
        <f t="shared" si="11"/>
        <v>2480435</v>
      </c>
    </row>
    <row r="39" spans="1:13" x14ac:dyDescent="0.25">
      <c r="A39" s="10" t="s">
        <v>7</v>
      </c>
      <c r="B39" s="22">
        <v>766</v>
      </c>
      <c r="C39" s="22">
        <v>1034</v>
      </c>
      <c r="D39" s="22">
        <v>2235</v>
      </c>
      <c r="E39" s="22">
        <v>2997</v>
      </c>
      <c r="F39" s="22">
        <v>7332</v>
      </c>
      <c r="G39" s="22">
        <v>5600</v>
      </c>
      <c r="H39" s="22">
        <v>80446</v>
      </c>
      <c r="I39" s="22">
        <v>579051</v>
      </c>
      <c r="J39" s="22">
        <v>4498</v>
      </c>
      <c r="K39" s="22">
        <v>249155</v>
      </c>
      <c r="L39" s="22">
        <v>18467</v>
      </c>
      <c r="M39" s="22">
        <f t="shared" si="11"/>
        <v>951581</v>
      </c>
    </row>
    <row r="40" spans="1:13" x14ac:dyDescent="0.25">
      <c r="A40" s="10" t="s">
        <v>8</v>
      </c>
      <c r="B40" s="22">
        <v>317</v>
      </c>
      <c r="C40" s="22">
        <v>1108</v>
      </c>
      <c r="D40" s="22">
        <v>909</v>
      </c>
      <c r="E40" s="22">
        <v>2178</v>
      </c>
      <c r="F40" s="22">
        <v>1694</v>
      </c>
      <c r="G40" s="22">
        <v>904</v>
      </c>
      <c r="H40" s="22">
        <v>1986</v>
      </c>
      <c r="I40" s="22">
        <v>4453</v>
      </c>
      <c r="J40" s="22">
        <v>870637</v>
      </c>
      <c r="K40" s="22">
        <v>3716</v>
      </c>
      <c r="L40" s="22">
        <v>25252</v>
      </c>
      <c r="M40" s="22">
        <f t="shared" si="11"/>
        <v>913154</v>
      </c>
    </row>
    <row r="41" spans="1:13" x14ac:dyDescent="0.25">
      <c r="A41" s="10" t="s">
        <v>6</v>
      </c>
      <c r="B41" s="22">
        <v>1242</v>
      </c>
      <c r="C41" s="22">
        <v>1460</v>
      </c>
      <c r="D41" s="22">
        <v>2878</v>
      </c>
      <c r="E41" s="22">
        <v>3837</v>
      </c>
      <c r="F41" s="22">
        <v>9123</v>
      </c>
      <c r="G41" s="22">
        <v>9946</v>
      </c>
      <c r="H41" s="22">
        <v>127067</v>
      </c>
      <c r="I41" s="22">
        <v>249096</v>
      </c>
      <c r="J41" s="22">
        <v>3712</v>
      </c>
      <c r="K41" s="22">
        <v>1288926</v>
      </c>
      <c r="L41" s="22">
        <v>13310</v>
      </c>
      <c r="M41" s="22">
        <f t="shared" si="11"/>
        <v>1710597</v>
      </c>
    </row>
    <row r="42" spans="1:13" x14ac:dyDescent="0.25">
      <c r="A42" s="10" t="s">
        <v>37</v>
      </c>
      <c r="B42" s="22">
        <v>198</v>
      </c>
      <c r="C42" s="22">
        <v>382</v>
      </c>
      <c r="D42" s="22">
        <v>592</v>
      </c>
      <c r="E42" s="22">
        <v>712</v>
      </c>
      <c r="F42" s="22">
        <v>1992</v>
      </c>
      <c r="G42" s="22">
        <v>1749</v>
      </c>
      <c r="H42" s="22">
        <v>5049</v>
      </c>
      <c r="I42" s="22">
        <v>18290</v>
      </c>
      <c r="J42" s="22">
        <v>25361</v>
      </c>
      <c r="K42" s="22">
        <v>13343</v>
      </c>
      <c r="L42" s="22">
        <v>138204</v>
      </c>
      <c r="M42" s="22">
        <f t="shared" si="11"/>
        <v>205872</v>
      </c>
    </row>
    <row r="43" spans="1:13" x14ac:dyDescent="0.25">
      <c r="A43" s="9" t="s">
        <v>16</v>
      </c>
      <c r="B43" s="11">
        <f>SUM(B32:B42)</f>
        <v>1546882</v>
      </c>
      <c r="C43" s="11">
        <f t="shared" ref="C43:M43" si="12">SUM(C32:C42)</f>
        <v>1164659</v>
      </c>
      <c r="D43" s="11">
        <f t="shared" si="12"/>
        <v>1298924</v>
      </c>
      <c r="E43" s="11">
        <f t="shared" si="12"/>
        <v>780786</v>
      </c>
      <c r="F43" s="11">
        <f t="shared" si="12"/>
        <v>984682</v>
      </c>
      <c r="G43" s="11">
        <f t="shared" si="12"/>
        <v>2576808</v>
      </c>
      <c r="H43" s="11">
        <f t="shared" si="12"/>
        <v>2480386</v>
      </c>
      <c r="I43" s="11">
        <f t="shared" si="12"/>
        <v>951568</v>
      </c>
      <c r="J43" s="11">
        <f t="shared" si="12"/>
        <v>913169</v>
      </c>
      <c r="K43" s="11">
        <f t="shared" si="12"/>
        <v>1710649</v>
      </c>
      <c r="L43" s="11">
        <f t="shared" si="12"/>
        <v>205857</v>
      </c>
      <c r="M43" s="11">
        <f t="shared" si="12"/>
        <v>14614370</v>
      </c>
    </row>
    <row r="44" spans="1:13" x14ac:dyDescent="0.25">
      <c r="A44" s="12"/>
      <c r="B44" s="12"/>
      <c r="C44" s="12" t="s">
        <v>35</v>
      </c>
      <c r="D44" s="12"/>
      <c r="E44" s="12"/>
      <c r="F44" s="12"/>
      <c r="G44" s="12"/>
      <c r="H44" s="12"/>
      <c r="I44" s="12"/>
      <c r="J44" s="12"/>
      <c r="K44" s="12"/>
      <c r="L44" s="13"/>
    </row>
    <row r="45" spans="1:13" s="16" customFormat="1" x14ac:dyDescent="0.25">
      <c r="A45" s="14" t="s">
        <v>15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</row>
    <row r="46" spans="1:13" s="4" customFormat="1" ht="39" x14ac:dyDescent="0.25">
      <c r="A46" s="10"/>
      <c r="B46" s="10" t="s">
        <v>4</v>
      </c>
      <c r="C46" s="10" t="s">
        <v>5</v>
      </c>
      <c r="D46" s="10" t="s">
        <v>9</v>
      </c>
      <c r="E46" s="10" t="s">
        <v>0</v>
      </c>
      <c r="F46" s="10" t="s">
        <v>1</v>
      </c>
      <c r="G46" s="10" t="s">
        <v>3</v>
      </c>
      <c r="H46" s="10" t="s">
        <v>2</v>
      </c>
      <c r="I46" s="10" t="s">
        <v>7</v>
      </c>
      <c r="J46" s="10" t="s">
        <v>8</v>
      </c>
      <c r="K46" s="10" t="s">
        <v>6</v>
      </c>
      <c r="L46" s="10" t="s">
        <v>16</v>
      </c>
    </row>
    <row r="47" spans="1:13" x14ac:dyDescent="0.25">
      <c r="A47" s="9" t="s">
        <v>4</v>
      </c>
      <c r="B47" s="24">
        <f>B32</f>
        <v>1153569</v>
      </c>
      <c r="C47" s="24">
        <f t="shared" ref="C47:K47" si="13">C32</f>
        <v>212873</v>
      </c>
      <c r="D47" s="24">
        <f t="shared" si="13"/>
        <v>37119</v>
      </c>
      <c r="E47" s="24">
        <f t="shared" si="13"/>
        <v>9453</v>
      </c>
      <c r="F47" s="24">
        <f t="shared" si="13"/>
        <v>6572</v>
      </c>
      <c r="G47" s="24">
        <f t="shared" si="13"/>
        <v>114203</v>
      </c>
      <c r="H47" s="24">
        <f t="shared" si="13"/>
        <v>10462</v>
      </c>
      <c r="I47" s="24">
        <f t="shared" si="13"/>
        <v>785</v>
      </c>
      <c r="J47" s="24">
        <f>J32+L32</f>
        <v>498</v>
      </c>
      <c r="K47" s="24">
        <f t="shared" si="13"/>
        <v>1249</v>
      </c>
      <c r="L47" s="24">
        <f>SUM(B47:K47)</f>
        <v>1546783</v>
      </c>
    </row>
    <row r="48" spans="1:13" x14ac:dyDescent="0.25">
      <c r="A48" s="9" t="s">
        <v>5</v>
      </c>
      <c r="B48" s="24">
        <f t="shared" ref="B48:K54" si="14">B33</f>
        <v>212810</v>
      </c>
      <c r="C48" s="24">
        <f t="shared" si="14"/>
        <v>768330</v>
      </c>
      <c r="D48" s="24">
        <f t="shared" si="14"/>
        <v>93521</v>
      </c>
      <c r="E48" s="24">
        <f t="shared" si="14"/>
        <v>17006</v>
      </c>
      <c r="F48" s="24">
        <f t="shared" si="14"/>
        <v>9663</v>
      </c>
      <c r="G48" s="24">
        <f t="shared" si="14"/>
        <v>50295</v>
      </c>
      <c r="H48" s="24">
        <f t="shared" si="14"/>
        <v>9162</v>
      </c>
      <c r="I48" s="24">
        <f t="shared" si="14"/>
        <v>1042</v>
      </c>
      <c r="J48" s="24">
        <f t="shared" ref="J48:J56" si="15">J33+L33</f>
        <v>1468</v>
      </c>
      <c r="K48" s="24">
        <f t="shared" si="14"/>
        <v>1440</v>
      </c>
      <c r="L48" s="24">
        <f t="shared" ref="L48:L57" si="16">SUM(B48:K48)</f>
        <v>1164737</v>
      </c>
    </row>
    <row r="49" spans="1:12" x14ac:dyDescent="0.25">
      <c r="A49" s="9" t="s">
        <v>9</v>
      </c>
      <c r="B49" s="24">
        <f t="shared" si="14"/>
        <v>37404</v>
      </c>
      <c r="C49" s="24">
        <f t="shared" si="14"/>
        <v>93511</v>
      </c>
      <c r="D49" s="24">
        <f t="shared" si="14"/>
        <v>875899</v>
      </c>
      <c r="E49" s="24">
        <f t="shared" si="14"/>
        <v>137499</v>
      </c>
      <c r="F49" s="24">
        <f t="shared" si="14"/>
        <v>43532</v>
      </c>
      <c r="G49" s="24">
        <f t="shared" si="14"/>
        <v>78510</v>
      </c>
      <c r="H49" s="24">
        <f t="shared" si="14"/>
        <v>25960</v>
      </c>
      <c r="I49" s="24">
        <f t="shared" si="14"/>
        <v>2264</v>
      </c>
      <c r="J49" s="24">
        <f t="shared" si="15"/>
        <v>1437</v>
      </c>
      <c r="K49" s="24">
        <f t="shared" si="14"/>
        <v>2855</v>
      </c>
      <c r="L49" s="24">
        <f t="shared" si="16"/>
        <v>1298871</v>
      </c>
    </row>
    <row r="50" spans="1:12" x14ac:dyDescent="0.25">
      <c r="A50" s="9" t="s">
        <v>0</v>
      </c>
      <c r="B50" s="24">
        <f t="shared" si="14"/>
        <v>9377</v>
      </c>
      <c r="C50" s="24">
        <f t="shared" si="14"/>
        <v>16952</v>
      </c>
      <c r="D50" s="24">
        <f t="shared" si="14"/>
        <v>137988</v>
      </c>
      <c r="E50" s="24">
        <f t="shared" si="14"/>
        <v>415994</v>
      </c>
      <c r="F50" s="24">
        <f t="shared" si="14"/>
        <v>90876</v>
      </c>
      <c r="G50" s="24">
        <f t="shared" si="14"/>
        <v>63967</v>
      </c>
      <c r="H50" s="24">
        <f t="shared" si="14"/>
        <v>36004</v>
      </c>
      <c r="I50" s="24">
        <f t="shared" si="14"/>
        <v>2990</v>
      </c>
      <c r="J50" s="24">
        <f t="shared" si="15"/>
        <v>2816</v>
      </c>
      <c r="K50" s="24">
        <f t="shared" si="14"/>
        <v>3809</v>
      </c>
      <c r="L50" s="24">
        <f t="shared" si="16"/>
        <v>780773</v>
      </c>
    </row>
    <row r="51" spans="1:12" x14ac:dyDescent="0.25">
      <c r="A51" s="14" t="s">
        <v>1</v>
      </c>
      <c r="B51" s="24">
        <f t="shared" si="14"/>
        <v>6539</v>
      </c>
      <c r="C51" s="24">
        <f t="shared" si="14"/>
        <v>9562</v>
      </c>
      <c r="D51" s="24">
        <f t="shared" si="14"/>
        <v>43396</v>
      </c>
      <c r="E51" s="24">
        <f t="shared" si="14"/>
        <v>90610</v>
      </c>
      <c r="F51" s="24">
        <f t="shared" si="14"/>
        <v>583726</v>
      </c>
      <c r="G51" s="24">
        <f t="shared" si="14"/>
        <v>64524</v>
      </c>
      <c r="H51" s="24">
        <f t="shared" si="14"/>
        <v>166352</v>
      </c>
      <c r="I51" s="24">
        <f t="shared" si="14"/>
        <v>7394</v>
      </c>
      <c r="J51" s="24">
        <f t="shared" si="15"/>
        <v>3586</v>
      </c>
      <c r="K51" s="24">
        <f t="shared" si="14"/>
        <v>9047</v>
      </c>
      <c r="L51" s="24">
        <f t="shared" si="16"/>
        <v>984736</v>
      </c>
    </row>
    <row r="52" spans="1:12" x14ac:dyDescent="0.25">
      <c r="A52" s="14" t="s">
        <v>3</v>
      </c>
      <c r="B52" s="24">
        <f t="shared" si="14"/>
        <v>114301</v>
      </c>
      <c r="C52" s="24">
        <f t="shared" si="14"/>
        <v>50347</v>
      </c>
      <c r="D52" s="24">
        <f t="shared" si="14"/>
        <v>78570</v>
      </c>
      <c r="E52" s="24">
        <f t="shared" si="14"/>
        <v>64206</v>
      </c>
      <c r="F52" s="24">
        <f t="shared" si="14"/>
        <v>64111</v>
      </c>
      <c r="G52" s="24">
        <f t="shared" si="14"/>
        <v>2040675</v>
      </c>
      <c r="H52" s="24">
        <f t="shared" si="14"/>
        <v>146404</v>
      </c>
      <c r="I52" s="24">
        <f t="shared" si="14"/>
        <v>5525</v>
      </c>
      <c r="J52" s="24">
        <f t="shared" si="15"/>
        <v>2638</v>
      </c>
      <c r="K52" s="24">
        <f t="shared" si="14"/>
        <v>10054</v>
      </c>
      <c r="L52" s="24">
        <f t="shared" si="16"/>
        <v>2576831</v>
      </c>
    </row>
    <row r="53" spans="1:12" x14ac:dyDescent="0.25">
      <c r="A53" s="9" t="s">
        <v>2</v>
      </c>
      <c r="B53" s="24">
        <f t="shared" si="14"/>
        <v>10359</v>
      </c>
      <c r="C53" s="24">
        <f t="shared" si="14"/>
        <v>9100</v>
      </c>
      <c r="D53" s="24">
        <f t="shared" si="14"/>
        <v>25817</v>
      </c>
      <c r="E53" s="24">
        <f t="shared" si="14"/>
        <v>36294</v>
      </c>
      <c r="F53" s="24">
        <f t="shared" si="14"/>
        <v>166061</v>
      </c>
      <c r="G53" s="24">
        <f t="shared" si="14"/>
        <v>146435</v>
      </c>
      <c r="H53" s="24">
        <f t="shared" si="14"/>
        <v>1871494</v>
      </c>
      <c r="I53" s="24">
        <f t="shared" si="14"/>
        <v>80678</v>
      </c>
      <c r="J53" s="24">
        <f t="shared" si="15"/>
        <v>7142</v>
      </c>
      <c r="K53" s="24">
        <f t="shared" si="14"/>
        <v>127055</v>
      </c>
      <c r="L53" s="24">
        <f t="shared" si="16"/>
        <v>2480435</v>
      </c>
    </row>
    <row r="54" spans="1:12" x14ac:dyDescent="0.25">
      <c r="A54" s="9" t="s">
        <v>7</v>
      </c>
      <c r="B54" s="24">
        <f t="shared" si="14"/>
        <v>766</v>
      </c>
      <c r="C54" s="24">
        <f t="shared" si="14"/>
        <v>1034</v>
      </c>
      <c r="D54" s="24">
        <f t="shared" si="14"/>
        <v>2235</v>
      </c>
      <c r="E54" s="24">
        <f t="shared" si="14"/>
        <v>2997</v>
      </c>
      <c r="F54" s="24">
        <f t="shared" si="14"/>
        <v>7332</v>
      </c>
      <c r="G54" s="24">
        <f t="shared" si="14"/>
        <v>5600</v>
      </c>
      <c r="H54" s="24">
        <f t="shared" si="14"/>
        <v>80446</v>
      </c>
      <c r="I54" s="24">
        <f t="shared" si="14"/>
        <v>579051</v>
      </c>
      <c r="J54" s="24">
        <f t="shared" si="15"/>
        <v>22965</v>
      </c>
      <c r="K54" s="24">
        <f t="shared" si="14"/>
        <v>249155</v>
      </c>
      <c r="L54" s="24">
        <f t="shared" si="16"/>
        <v>951581</v>
      </c>
    </row>
    <row r="55" spans="1:12" x14ac:dyDescent="0.25">
      <c r="A55" s="9" t="s">
        <v>8</v>
      </c>
      <c r="B55" s="24">
        <f>B40+B42</f>
        <v>515</v>
      </c>
      <c r="C55" s="24">
        <f t="shared" ref="C55:K55" si="17">C40+C42</f>
        <v>1490</v>
      </c>
      <c r="D55" s="24">
        <f t="shared" si="17"/>
        <v>1501</v>
      </c>
      <c r="E55" s="24">
        <f t="shared" si="17"/>
        <v>2890</v>
      </c>
      <c r="F55" s="24">
        <f t="shared" si="17"/>
        <v>3686</v>
      </c>
      <c r="G55" s="24">
        <f t="shared" si="17"/>
        <v>2653</v>
      </c>
      <c r="H55" s="24">
        <f t="shared" si="17"/>
        <v>7035</v>
      </c>
      <c r="I55" s="24">
        <f t="shared" si="17"/>
        <v>22743</v>
      </c>
      <c r="J55" s="24">
        <f>J40+L40+J42+L42</f>
        <v>1059454</v>
      </c>
      <c r="K55" s="24">
        <f t="shared" si="17"/>
        <v>17059</v>
      </c>
      <c r="L55" s="24">
        <f t="shared" si="16"/>
        <v>1119026</v>
      </c>
    </row>
    <row r="56" spans="1:12" x14ac:dyDescent="0.25">
      <c r="A56" s="9" t="s">
        <v>6</v>
      </c>
      <c r="B56" s="24">
        <f t="shared" ref="B56:K56" si="18">B41</f>
        <v>1242</v>
      </c>
      <c r="C56" s="24">
        <f t="shared" si="18"/>
        <v>1460</v>
      </c>
      <c r="D56" s="24">
        <f t="shared" si="18"/>
        <v>2878</v>
      </c>
      <c r="E56" s="24">
        <f t="shared" si="18"/>
        <v>3837</v>
      </c>
      <c r="F56" s="24">
        <f t="shared" si="18"/>
        <v>9123</v>
      </c>
      <c r="G56" s="24">
        <f t="shared" si="18"/>
        <v>9946</v>
      </c>
      <c r="H56" s="24">
        <f t="shared" si="18"/>
        <v>127067</v>
      </c>
      <c r="I56" s="24">
        <f t="shared" si="18"/>
        <v>249096</v>
      </c>
      <c r="J56" s="24">
        <f t="shared" si="15"/>
        <v>17022</v>
      </c>
      <c r="K56" s="24">
        <f t="shared" si="18"/>
        <v>1288926</v>
      </c>
      <c r="L56" s="24">
        <f t="shared" si="16"/>
        <v>1710597</v>
      </c>
    </row>
    <row r="57" spans="1:12" s="8" customFormat="1" x14ac:dyDescent="0.25">
      <c r="B57" s="24">
        <f>SUM(B47:B56)</f>
        <v>1546882</v>
      </c>
      <c r="C57" s="24">
        <f t="shared" ref="C57:K57" si="19">SUM(C47:C56)</f>
        <v>1164659</v>
      </c>
      <c r="D57" s="24">
        <f t="shared" si="19"/>
        <v>1298924</v>
      </c>
      <c r="E57" s="24">
        <f t="shared" si="19"/>
        <v>780786</v>
      </c>
      <c r="F57" s="24">
        <f t="shared" si="19"/>
        <v>984682</v>
      </c>
      <c r="G57" s="24">
        <f t="shared" si="19"/>
        <v>2576808</v>
      </c>
      <c r="H57" s="24">
        <f t="shared" si="19"/>
        <v>2480386</v>
      </c>
      <c r="I57" s="24">
        <f t="shared" si="19"/>
        <v>951568</v>
      </c>
      <c r="J57" s="24">
        <f t="shared" si="19"/>
        <v>1119026</v>
      </c>
      <c r="K57" s="24">
        <f t="shared" si="19"/>
        <v>1710649</v>
      </c>
      <c r="L57" s="24">
        <f t="shared" si="16"/>
        <v>14614370</v>
      </c>
    </row>
    <row r="58" spans="1:12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3"/>
    </row>
    <row r="59" spans="1:12" x14ac:dyDescent="0.25">
      <c r="A59" s="13" t="s">
        <v>33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3"/>
    </row>
    <row r="60" spans="1:12" s="16" customFormat="1" x14ac:dyDescent="0.25">
      <c r="A60" s="14" t="s">
        <v>15</v>
      </c>
      <c r="B60" s="17" t="s">
        <v>14</v>
      </c>
      <c r="C60" s="17"/>
      <c r="D60" s="17"/>
      <c r="E60" s="17"/>
      <c r="F60" s="17"/>
      <c r="G60" s="17"/>
      <c r="H60" s="17"/>
      <c r="I60" s="17"/>
      <c r="J60" s="17"/>
      <c r="K60" s="17"/>
      <c r="L60" s="14"/>
    </row>
    <row r="61" spans="1:12" ht="39" x14ac:dyDescent="0.25">
      <c r="A61" s="10" t="s">
        <v>13</v>
      </c>
      <c r="B61" s="10" t="s">
        <v>4</v>
      </c>
      <c r="C61" s="10" t="s">
        <v>5</v>
      </c>
      <c r="D61" s="10" t="s">
        <v>9</v>
      </c>
      <c r="E61" s="10" t="s">
        <v>0</v>
      </c>
      <c r="F61" s="10" t="s">
        <v>1</v>
      </c>
      <c r="G61" s="10" t="s">
        <v>3</v>
      </c>
      <c r="H61" s="10" t="s">
        <v>2</v>
      </c>
      <c r="I61" s="10" t="s">
        <v>7</v>
      </c>
      <c r="J61" s="10" t="s">
        <v>8</v>
      </c>
      <c r="K61" s="10" t="s">
        <v>6</v>
      </c>
      <c r="L61" s="10" t="s">
        <v>16</v>
      </c>
    </row>
    <row r="62" spans="1:12" x14ac:dyDescent="0.25">
      <c r="A62" s="9" t="s">
        <v>4</v>
      </c>
      <c r="B62" s="11">
        <f>B47-B18</f>
        <v>152189.23302240414</v>
      </c>
      <c r="C62" s="11">
        <f>C47-C18</f>
        <v>7943.5147063495824</v>
      </c>
      <c r="D62" s="11">
        <f>D47-D18</f>
        <v>8176.2218620737185</v>
      </c>
      <c r="E62" s="11">
        <f>E47-E18</f>
        <v>-4447.6185630828677</v>
      </c>
      <c r="F62" s="11">
        <f>F47-F18</f>
        <v>1517.8091050291632</v>
      </c>
      <c r="G62" s="11">
        <f>G47-G18</f>
        <v>13906.435183584894</v>
      </c>
      <c r="H62" s="11">
        <f>H47-H18</f>
        <v>7503.2994550769654</v>
      </c>
      <c r="I62" s="11">
        <f>I47-I18</f>
        <v>249.81077821315876</v>
      </c>
      <c r="J62" s="11">
        <f>J47-J18</f>
        <v>-934.24971936717748</v>
      </c>
      <c r="K62" s="11">
        <f>K47-K18</f>
        <v>-542.7031163960221</v>
      </c>
      <c r="L62" s="11">
        <f t="shared" ref="L62" si="20">L47-L18</f>
        <v>185561.75271388562</v>
      </c>
    </row>
    <row r="63" spans="1:12" x14ac:dyDescent="0.25">
      <c r="A63" s="9" t="s">
        <v>5</v>
      </c>
      <c r="B63" s="11">
        <f>B48-B19</f>
        <v>8943.8043689996412</v>
      </c>
      <c r="C63" s="11">
        <f>C48-C19</f>
        <v>-113033.10659822018</v>
      </c>
      <c r="D63" s="11">
        <f>D48-D19</f>
        <v>7723.313885548414</v>
      </c>
      <c r="E63" s="11">
        <f>E48-E19</f>
        <v>-5402.9416046221122</v>
      </c>
      <c r="F63" s="11">
        <f>F48-F19</f>
        <v>2050.3773992359738</v>
      </c>
      <c r="G63" s="11">
        <f>G48-G19</f>
        <v>5670.2173811871689</v>
      </c>
      <c r="H63" s="11">
        <f>H48-H19</f>
        <v>2832.1719874632017</v>
      </c>
      <c r="I63" s="11">
        <f>I48-I19</f>
        <v>-1953.8479550344805</v>
      </c>
      <c r="J63" s="11">
        <f>J48-J19</f>
        <v>-3410.1116215246793</v>
      </c>
      <c r="K63" s="11">
        <f>K48-K19</f>
        <v>1116.6636670181201</v>
      </c>
      <c r="L63" s="11">
        <f t="shared" ref="L63" si="21">L48-L19</f>
        <v>-95463.459089948796</v>
      </c>
    </row>
    <row r="64" spans="1:12" x14ac:dyDescent="0.25">
      <c r="A64" s="9" t="s">
        <v>9</v>
      </c>
      <c r="B64" s="11">
        <f>B49-B20</f>
        <v>4905.2640484394651</v>
      </c>
      <c r="C64" s="11">
        <f>C49-C20</f>
        <v>5871.3298812056892</v>
      </c>
      <c r="D64" s="11">
        <f>D49-D20</f>
        <v>-449825.2455007534</v>
      </c>
      <c r="E64" s="11">
        <f>E49-E20</f>
        <v>-47109.670499201951</v>
      </c>
      <c r="F64" s="11">
        <f>F49-F20</f>
        <v>-7461.7363059048803</v>
      </c>
      <c r="G64" s="11">
        <f>G49-G20</f>
        <v>12206.873563967718</v>
      </c>
      <c r="H64" s="11">
        <f>H49-H20</f>
        <v>-3907.2733167168881</v>
      </c>
      <c r="I64" s="11">
        <f>I49-I20</f>
        <v>92.648703711292001</v>
      </c>
      <c r="J64" s="11">
        <f>J49-J20</f>
        <v>-2378.9072567292183</v>
      </c>
      <c r="K64" s="11">
        <f>K49-K20</f>
        <v>1135.1188732721146</v>
      </c>
      <c r="L64" s="11">
        <f t="shared" ref="L64" si="22">L49-L20</f>
        <v>-486471.59780870983</v>
      </c>
    </row>
    <row r="65" spans="1:14" x14ac:dyDescent="0.25">
      <c r="A65" s="9" t="s">
        <v>0</v>
      </c>
      <c r="B65" s="11">
        <f>B50-B21</f>
        <v>-5700.6996450942715</v>
      </c>
      <c r="C65" s="11">
        <f>C50-C21</f>
        <v>-3925.9709943300622</v>
      </c>
      <c r="D65" s="11">
        <f>D50-D21</f>
        <v>-49993.776231259486</v>
      </c>
      <c r="E65" s="11">
        <f>E50-E21</f>
        <v>-171036.42459975614</v>
      </c>
      <c r="F65" s="11">
        <f>F50-F21</f>
        <v>-6670.2826734154223</v>
      </c>
      <c r="G65" s="11">
        <f>G50-G21</f>
        <v>-27607.65790468255</v>
      </c>
      <c r="H65" s="11">
        <f>H50-H21</f>
        <v>-1337.1838613066211</v>
      </c>
      <c r="I65" s="11">
        <f>I50-I21</f>
        <v>-2365.7937949659172</v>
      </c>
      <c r="J65" s="11">
        <f>J50-J21</f>
        <v>-6166.4058727285592</v>
      </c>
      <c r="K65" s="11">
        <f>K50-K21</f>
        <v>-1064.6605265261196</v>
      </c>
      <c r="L65" s="11">
        <f t="shared" ref="L65" si="23">L50-L21</f>
        <v>-275868.8561040652</v>
      </c>
    </row>
    <row r="66" spans="1:14" s="16" customFormat="1" x14ac:dyDescent="0.25">
      <c r="A66" s="14" t="s">
        <v>1</v>
      </c>
      <c r="B66" s="11">
        <f>B51-B22</f>
        <v>-33.371476115787118</v>
      </c>
      <c r="C66" s="11">
        <f>C51-C22</f>
        <v>2666.8966605934947</v>
      </c>
      <c r="D66" s="11">
        <f>D51-D22</f>
        <v>-10912.922851191055</v>
      </c>
      <c r="E66" s="11">
        <f>E51-E22</f>
        <v>-3350.7333208092459</v>
      </c>
      <c r="F66" s="11">
        <f>F51-F22</f>
        <v>19635.131490126485</v>
      </c>
      <c r="G66" s="11">
        <f>G51-G22</f>
        <v>30211.15433962785</v>
      </c>
      <c r="H66" s="11">
        <f>H51-H22</f>
        <v>63884.276218561572</v>
      </c>
      <c r="I66" s="11">
        <f>I51-I22</f>
        <v>529.76582868536661</v>
      </c>
      <c r="J66" s="11">
        <f>J51-J22</f>
        <v>1095.4612308823916</v>
      </c>
      <c r="K66" s="11">
        <f>K51-K22</f>
        <v>195.09089082492756</v>
      </c>
      <c r="L66" s="11">
        <f t="shared" ref="L66" si="24">L51-L22</f>
        <v>103920.74901118595</v>
      </c>
    </row>
    <row r="67" spans="1:14" s="16" customFormat="1" x14ac:dyDescent="0.25">
      <c r="A67" s="14" t="s">
        <v>3</v>
      </c>
      <c r="B67" s="11">
        <f>B52-B23</f>
        <v>16876.710300619205</v>
      </c>
      <c r="C67" s="11">
        <f>C52-C23</f>
        <v>7203.4978352761536</v>
      </c>
      <c r="D67" s="11">
        <f>D52-D23</f>
        <v>8811.4088364892668</v>
      </c>
      <c r="E67" s="11">
        <f>E52-E23</f>
        <v>-32667.013341040511</v>
      </c>
      <c r="F67" s="11">
        <f>F52-F23</f>
        <v>28077.764908841484</v>
      </c>
      <c r="G67" s="11">
        <f>G52-G23</f>
        <v>-177357.99310091464</v>
      </c>
      <c r="H67" s="11">
        <f>H52-H23</f>
        <v>46956.248009452451</v>
      </c>
      <c r="I67" s="11">
        <f>I52-I23</f>
        <v>461.13758997056084</v>
      </c>
      <c r="J67" s="11">
        <f>J52-J23</f>
        <v>168.78252544339966</v>
      </c>
      <c r="K67" s="11">
        <f>K52-K23</f>
        <v>3558.4373885044424</v>
      </c>
      <c r="L67" s="11">
        <f t="shared" ref="L67" si="25">L52-L23</f>
        <v>-97911.019047358539</v>
      </c>
    </row>
    <row r="68" spans="1:14" x14ac:dyDescent="0.25">
      <c r="A68" s="9" t="s">
        <v>2</v>
      </c>
      <c r="B68" s="11">
        <f>B53-B24</f>
        <v>6665.5528075213115</v>
      </c>
      <c r="C68" s="11">
        <f>C53-C24</f>
        <v>3328.5096508320648</v>
      </c>
      <c r="D68" s="11">
        <f>D53-D24</f>
        <v>1228.9314207892276</v>
      </c>
      <c r="E68" s="11">
        <f>E53-E24</f>
        <v>-2331.0225335458599</v>
      </c>
      <c r="F68" s="11">
        <f>F53-F24</f>
        <v>63092.967645544311</v>
      </c>
      <c r="G68" s="11">
        <f>G53-G24</f>
        <v>42362.203119311976</v>
      </c>
      <c r="H68" s="11">
        <f>H53-H24</f>
        <v>415120.21123131667</v>
      </c>
      <c r="I68" s="11">
        <f>I53-I24</f>
        <v>20286.54592969529</v>
      </c>
      <c r="J68" s="11">
        <f>J53-J24</f>
        <v>3851.0059803078584</v>
      </c>
      <c r="K68" s="11">
        <f>K53-K24</f>
        <v>28505.668563837899</v>
      </c>
      <c r="L68" s="11">
        <f t="shared" ref="L68" si="26">L53-L24</f>
        <v>582110.57381561026</v>
      </c>
    </row>
    <row r="69" spans="1:14" x14ac:dyDescent="0.25">
      <c r="A69" s="9" t="s">
        <v>7</v>
      </c>
      <c r="B69" s="11">
        <f>B54-B25</f>
        <v>-441.6892291002755</v>
      </c>
      <c r="C69" s="11">
        <f>C54-C25</f>
        <v>-1117.5686518506595</v>
      </c>
      <c r="D69" s="11">
        <f>D54-D25</f>
        <v>-947.32685475813923</v>
      </c>
      <c r="E69" s="11">
        <f>E54-E25</f>
        <v>-2080.7377370311251</v>
      </c>
      <c r="F69" s="11">
        <f>F54-F25</f>
        <v>1180.9438986245377</v>
      </c>
      <c r="G69" s="11">
        <f>G54-G25</f>
        <v>1947.0248009341517</v>
      </c>
      <c r="H69" s="11">
        <f>H54-H25</f>
        <v>21781.873023982487</v>
      </c>
      <c r="I69" s="11">
        <f>I54-I25</f>
        <v>-109094.83977848361</v>
      </c>
      <c r="J69" s="11">
        <f>J54-J25</f>
        <v>14177.027298612898</v>
      </c>
      <c r="K69" s="11">
        <f>K54-K25</f>
        <v>43815.876587006729</v>
      </c>
      <c r="L69" s="11">
        <f t="shared" ref="L69" si="27">L54-L25</f>
        <v>-30779.416642062948</v>
      </c>
    </row>
    <row r="70" spans="1:14" x14ac:dyDescent="0.25">
      <c r="A70" s="9" t="s">
        <v>8</v>
      </c>
      <c r="B70" s="11">
        <f>B55-B26</f>
        <v>-993.87999066956218</v>
      </c>
      <c r="C70" s="11">
        <f>C55-C26</f>
        <v>-3046.4213906474997</v>
      </c>
      <c r="D70" s="11">
        <f>D55-D26</f>
        <v>-1852.6527983601541</v>
      </c>
      <c r="E70" s="11">
        <f>E55-E26</f>
        <v>-5687.3287519644655</v>
      </c>
      <c r="F70" s="11">
        <f>F55-F26</f>
        <v>1731.5983710485559</v>
      </c>
      <c r="G70" s="11">
        <f>G55-G26</f>
        <v>474.49123305002604</v>
      </c>
      <c r="H70" s="11">
        <f>H55-H26</f>
        <v>3681.031228846738</v>
      </c>
      <c r="I70" s="11">
        <f>I55-I26</f>
        <v>14617.512342179569</v>
      </c>
      <c r="J70" s="11">
        <f>J55-J26</f>
        <v>187380.12259456352</v>
      </c>
      <c r="K70" s="11">
        <f>K55-K26</f>
        <v>-6995.1157727013124</v>
      </c>
      <c r="L70" s="11">
        <f t="shared" ref="L70" si="28">L55-L26</f>
        <v>189309.35706534551</v>
      </c>
    </row>
    <row r="71" spans="1:14" x14ac:dyDescent="0.25">
      <c r="A71" s="9" t="s">
        <v>6</v>
      </c>
      <c r="B71" s="11">
        <f>B56-B27</f>
        <v>-315.38868338536008</v>
      </c>
      <c r="C71" s="11">
        <f>C56-C27</f>
        <v>1204.226892953066</v>
      </c>
      <c r="D71" s="11">
        <f>D56-D27</f>
        <v>797.48401275599736</v>
      </c>
      <c r="E71" s="11">
        <f>E56-E27</f>
        <v>-1302.599714742606</v>
      </c>
      <c r="F71" s="11">
        <f>F56-F27</f>
        <v>2621.7224023334493</v>
      </c>
      <c r="G71" s="11">
        <f>G56-G27</f>
        <v>2965.2268198187239</v>
      </c>
      <c r="H71" s="11">
        <f>H56-H27</f>
        <v>23630.421207208143</v>
      </c>
      <c r="I71" s="11">
        <f>I56-I27</f>
        <v>48831.990376060305</v>
      </c>
      <c r="J71" s="11">
        <f>J56-J27</f>
        <v>-7471.4828104913577</v>
      </c>
      <c r="K71" s="11">
        <f>K56-K27</f>
        <v>-145369.68441639259</v>
      </c>
      <c r="L71" s="11">
        <f t="shared" ref="L71" si="29">L56-L27</f>
        <v>-74408.08391388203</v>
      </c>
    </row>
    <row r="72" spans="1:14" s="6" customFormat="1" x14ac:dyDescent="0.25">
      <c r="A72" s="9" t="s">
        <v>16</v>
      </c>
      <c r="B72" s="11">
        <f>B57-B28</f>
        <v>182095.53552361857</v>
      </c>
      <c r="C72" s="11">
        <f>C57-C28</f>
        <v>-92905.092007838422</v>
      </c>
      <c r="D72" s="11">
        <f>D57-D28</f>
        <v>-486794.56421866524</v>
      </c>
      <c r="E72" s="11">
        <f>E57-E28</f>
        <v>-275416.090665797</v>
      </c>
      <c r="F72" s="11">
        <f>F57-F28</f>
        <v>105776.29624146363</v>
      </c>
      <c r="G72" s="11">
        <f>G57-G28</f>
        <v>-95222.024564114399</v>
      </c>
      <c r="H72" s="11">
        <f>H57-H28</f>
        <v>580145.07518388494</v>
      </c>
      <c r="I72" s="11">
        <f>I57-I28</f>
        <v>-28345.069979968481</v>
      </c>
      <c r="J72" s="11">
        <f>J57-J28</f>
        <v>186311.24234896922</v>
      </c>
      <c r="K72" s="11">
        <f>K57-K28</f>
        <v>-75645.307861552108</v>
      </c>
      <c r="L72" s="11">
        <f t="shared" ref="L72" si="30">L57-L28</f>
        <v>0</v>
      </c>
    </row>
    <row r="74" spans="1:14" x14ac:dyDescent="0.25">
      <c r="A74" s="13" t="s">
        <v>33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3"/>
    </row>
    <row r="75" spans="1:14" x14ac:dyDescent="0.25">
      <c r="A75" s="14" t="s">
        <v>15</v>
      </c>
      <c r="B75" s="17" t="s">
        <v>14</v>
      </c>
      <c r="C75" s="17"/>
      <c r="D75" s="17"/>
      <c r="E75" s="17"/>
      <c r="F75" s="17"/>
      <c r="G75" s="17"/>
      <c r="H75" s="17"/>
      <c r="I75" s="17"/>
      <c r="J75" s="17"/>
      <c r="K75" s="17"/>
      <c r="L75" s="14"/>
    </row>
    <row r="76" spans="1:14" ht="39" x14ac:dyDescent="0.25">
      <c r="A76" s="10" t="s">
        <v>13</v>
      </c>
      <c r="B76" s="10" t="s">
        <v>4</v>
      </c>
      <c r="C76" s="10" t="s">
        <v>5</v>
      </c>
      <c r="D76" s="10" t="s">
        <v>9</v>
      </c>
      <c r="E76" s="10" t="s">
        <v>0</v>
      </c>
      <c r="F76" s="10" t="s">
        <v>1</v>
      </c>
      <c r="G76" s="10" t="s">
        <v>3</v>
      </c>
      <c r="H76" s="10" t="s">
        <v>2</v>
      </c>
      <c r="I76" s="10" t="s">
        <v>7</v>
      </c>
      <c r="J76" s="10" t="s">
        <v>8</v>
      </c>
      <c r="K76" s="10" t="s">
        <v>6</v>
      </c>
      <c r="L76" s="10" t="s">
        <v>16</v>
      </c>
    </row>
    <row r="77" spans="1:14" x14ac:dyDescent="0.25">
      <c r="A77" s="9" t="s">
        <v>4</v>
      </c>
      <c r="B77" s="20">
        <f>B62/B5</f>
        <v>0.20878868999507672</v>
      </c>
      <c r="C77" s="20">
        <f>C62/C5</f>
        <v>5.3251286926731582E-2</v>
      </c>
      <c r="D77" s="20">
        <f>D62/D5</f>
        <v>0.38809165578465482</v>
      </c>
      <c r="E77" s="20">
        <f>E62/E5</f>
        <v>-0.4395570611472423</v>
      </c>
      <c r="F77" s="20">
        <f>F62/F5</f>
        <v>0.41256023512616558</v>
      </c>
      <c r="G77" s="20">
        <f>G62/G5</f>
        <v>0.19048097727113505</v>
      </c>
      <c r="H77" s="20">
        <f>H62/H5</f>
        <v>3.4839596851314107</v>
      </c>
      <c r="I77" s="20">
        <f>I62/I5</f>
        <v>0.64124747340185018</v>
      </c>
      <c r="J77" s="20">
        <f>J62/J5</f>
        <v>-0.89611982098429577</v>
      </c>
      <c r="K77" s="20">
        <f>K62/K5</f>
        <v>-0.41611954945255486</v>
      </c>
      <c r="L77" s="20">
        <f t="shared" ref="L77" si="31">L62/L5</f>
        <v>0.1872757736317148</v>
      </c>
      <c r="N77" s="21"/>
    </row>
    <row r="78" spans="1:14" x14ac:dyDescent="0.25">
      <c r="A78" s="9" t="s">
        <v>5</v>
      </c>
      <c r="B78" s="20">
        <f>B63/B6</f>
        <v>6.0269685578623479E-2</v>
      </c>
      <c r="C78" s="20">
        <f>C63/C6</f>
        <v>-0.17618650878051237</v>
      </c>
      <c r="D78" s="20">
        <f>D63/D6</f>
        <v>0.12366590020646569</v>
      </c>
      <c r="E78" s="20">
        <f>E63/E6</f>
        <v>-0.33123085222960147</v>
      </c>
      <c r="F78" s="20">
        <f>F63/F6</f>
        <v>0.37001672875835745</v>
      </c>
      <c r="G78" s="20">
        <f>G63/G6</f>
        <v>0.17456028752354838</v>
      </c>
      <c r="H78" s="20">
        <f>H63/H6</f>
        <v>0.61468068441214996</v>
      </c>
      <c r="I78" s="20">
        <f>I63/I6</f>
        <v>-0.89596872350495038</v>
      </c>
      <c r="J78" s="20">
        <f>J63/J6</f>
        <v>-0.96037028568663652</v>
      </c>
      <c r="K78" s="20">
        <f>K63/K6</f>
        <v>4.7444921270314415</v>
      </c>
      <c r="L78" s="20">
        <f t="shared" ref="L78" si="32">L63/L6</f>
        <v>-0.10406852197273236</v>
      </c>
    </row>
    <row r="79" spans="1:14" x14ac:dyDescent="0.25">
      <c r="A79" s="9" t="s">
        <v>9</v>
      </c>
      <c r="B79" s="20">
        <f>B64/B7</f>
        <v>0.20735655750165349</v>
      </c>
      <c r="C79" s="20">
        <f>C64/C7</f>
        <v>9.2035971505810887E-2</v>
      </c>
      <c r="D79" s="20">
        <f>D64/D7</f>
        <v>-0.46613582271894538</v>
      </c>
      <c r="E79" s="20">
        <f>E64/E7</f>
        <v>-0.35057409793105471</v>
      </c>
      <c r="F79" s="20">
        <f>F64/F7</f>
        <v>-0.20102261425125806</v>
      </c>
      <c r="G79" s="20">
        <f>G64/G7</f>
        <v>0.25292531061148837</v>
      </c>
      <c r="H79" s="20">
        <f>H64/H7</f>
        <v>-0.17972151400376934</v>
      </c>
      <c r="I79" s="20">
        <f>I64/I7</f>
        <v>5.8618015065193763E-2</v>
      </c>
      <c r="J79" s="20">
        <f>J64/J7</f>
        <v>-0.85644909229749655</v>
      </c>
      <c r="K79" s="20">
        <f>K64/K7</f>
        <v>0.90670240372556909</v>
      </c>
      <c r="L79" s="20">
        <f t="shared" ref="L79" si="33">L64/L7</f>
        <v>-0.37433270745870745</v>
      </c>
    </row>
    <row r="80" spans="1:14" x14ac:dyDescent="0.25">
      <c r="A80" s="9" t="s">
        <v>0</v>
      </c>
      <c r="B80" s="20">
        <f>B65/B8</f>
        <v>-0.51941552379763434</v>
      </c>
      <c r="C80" s="20">
        <f>C65/C8</f>
        <v>-0.25833345359570858</v>
      </c>
      <c r="D80" s="20">
        <f>D65/D8</f>
        <v>-0.36536088140151385</v>
      </c>
      <c r="E80" s="20">
        <f>E65/E8</f>
        <v>-0.4002670607507971</v>
      </c>
      <c r="F80" s="20">
        <f>F65/F8</f>
        <v>-9.3941040952409433E-2</v>
      </c>
      <c r="G80" s="20">
        <f>G65/G8</f>
        <v>-0.41416759210471321</v>
      </c>
      <c r="H80" s="20">
        <f>H65/H8</f>
        <v>-4.9195445404302672E-2</v>
      </c>
      <c r="I80" s="20">
        <f>I65/I8</f>
        <v>-0.60684096994411174</v>
      </c>
      <c r="J80" s="20">
        <f>J65/J8</f>
        <v>-0.94310768747788964</v>
      </c>
      <c r="K80" s="20">
        <f>K65/K8</f>
        <v>-0.30010810903349022</v>
      </c>
      <c r="L80" s="20">
        <f t="shared" ref="L80" si="34">L65/L8</f>
        <v>-0.35867137454742232</v>
      </c>
    </row>
    <row r="81" spans="1:12" x14ac:dyDescent="0.25">
      <c r="A81" s="9" t="s">
        <v>1</v>
      </c>
      <c r="B81" s="20">
        <f>B66/B9</f>
        <v>-6.9754971919038303E-3</v>
      </c>
      <c r="C81" s="20">
        <f>C66/C9</f>
        <v>0.53135804611129156</v>
      </c>
      <c r="D81" s="20">
        <f>D66/D9</f>
        <v>-0.27605254094313486</v>
      </c>
      <c r="E81" s="20">
        <f>E66/E9</f>
        <v>-4.8990888969699199E-2</v>
      </c>
      <c r="F81" s="20">
        <f>F66/F9</f>
        <v>4.7819672528707523E-2</v>
      </c>
      <c r="G81" s="20">
        <f>G66/G9</f>
        <v>1.2095739803644059</v>
      </c>
      <c r="H81" s="20">
        <f>H66/H9</f>
        <v>0.85650271330908578</v>
      </c>
      <c r="I81" s="20">
        <f>I66/I9</f>
        <v>0.10602632390056471</v>
      </c>
      <c r="J81" s="20">
        <f>J66/J9</f>
        <v>0.6042623826500183</v>
      </c>
      <c r="K81" s="20">
        <f>K66/K9</f>
        <v>3.0277631502766796E-2</v>
      </c>
      <c r="L81" s="20">
        <f t="shared" ref="L81" si="35">L66/L9</f>
        <v>0.16208368272682486</v>
      </c>
    </row>
    <row r="82" spans="1:12" x14ac:dyDescent="0.25">
      <c r="A82" s="9" t="s">
        <v>3</v>
      </c>
      <c r="B82" s="20">
        <f>B67/B10</f>
        <v>0.23798106328920385</v>
      </c>
      <c r="C82" s="20">
        <f>C67/C10</f>
        <v>0.22937700998375887</v>
      </c>
      <c r="D82" s="20">
        <f>D67/D10</f>
        <v>0.17352797728642225</v>
      </c>
      <c r="E82" s="20">
        <f>E67/E10</f>
        <v>-0.46326391597238809</v>
      </c>
      <c r="F82" s="20">
        <f>F67/F10</f>
        <v>1.0704863440683352</v>
      </c>
      <c r="G82" s="20">
        <f>G67/G10</f>
        <v>-0.10985115235844975</v>
      </c>
      <c r="H82" s="20">
        <f>H67/H10</f>
        <v>0.64866470913576135</v>
      </c>
      <c r="I82" s="20">
        <f>I67/I10</f>
        <v>0.1251037943078645</v>
      </c>
      <c r="J82" s="20">
        <f>J67/J10</f>
        <v>9.390527573254237E-2</v>
      </c>
      <c r="K82" s="20">
        <f>K67/K10</f>
        <v>0.75260033723358044</v>
      </c>
      <c r="L82" s="20">
        <f t="shared" ref="L82" si="36">L67/L10</f>
        <v>-5.0288829066596777E-2</v>
      </c>
    </row>
    <row r="83" spans="1:12" x14ac:dyDescent="0.25">
      <c r="A83" s="9" t="s">
        <v>2</v>
      </c>
      <c r="B83" s="20">
        <f>B68/B11</f>
        <v>2.479283171850962</v>
      </c>
      <c r="C83" s="20">
        <f>C68/C11</f>
        <v>0.79228913431197434</v>
      </c>
      <c r="D83" s="20">
        <f>D68/D11</f>
        <v>6.8663365396047574E-2</v>
      </c>
      <c r="E83" s="20">
        <f>E68/E11</f>
        <v>-8.2908599524955745E-2</v>
      </c>
      <c r="F83" s="20">
        <f>F68/F11</f>
        <v>0.84178347296859168</v>
      </c>
      <c r="G83" s="20">
        <f>G68/G11</f>
        <v>0.55919485302575833</v>
      </c>
      <c r="H83" s="20">
        <f>H68/H11</f>
        <v>0.39158214210068065</v>
      </c>
      <c r="I83" s="20">
        <f>I68/I11</f>
        <v>0.46148169101884917</v>
      </c>
      <c r="J83" s="20">
        <f>J68/J11</f>
        <v>1.6075665213866788</v>
      </c>
      <c r="K83" s="20">
        <f>K68/K11</f>
        <v>0.39737395802555153</v>
      </c>
      <c r="L83" s="20">
        <f t="shared" ref="L83" si="37">L68/L11</f>
        <v>0.42126648150065854</v>
      </c>
    </row>
    <row r="84" spans="1:12" x14ac:dyDescent="0.25">
      <c r="A84" s="9" t="s">
        <v>7</v>
      </c>
      <c r="B84" s="20">
        <f>B69/B12</f>
        <v>-0.50243914627657638</v>
      </c>
      <c r="C84" s="20">
        <f>C69/C12</f>
        <v>-0.71357702126275224</v>
      </c>
      <c r="D84" s="20">
        <f>D69/D12</f>
        <v>-0.4089563145149428</v>
      </c>
      <c r="E84" s="20">
        <f>E69/E12</f>
        <v>-0.56294884312583537</v>
      </c>
      <c r="F84" s="20">
        <f>F69/F12</f>
        <v>0.26375544367616566</v>
      </c>
      <c r="G84" s="20">
        <f>G69/G12</f>
        <v>0.73222847378533296</v>
      </c>
      <c r="H84" s="20">
        <f>H69/H12</f>
        <v>0.5100872442080332</v>
      </c>
      <c r="I84" s="20">
        <f>I69/I12</f>
        <v>-0.2177938305581745</v>
      </c>
      <c r="J84" s="20">
        <f>J69/J12</f>
        <v>2.216247862015567</v>
      </c>
      <c r="K84" s="20">
        <f>K69/K12</f>
        <v>0.2931444351039893</v>
      </c>
      <c r="L84" s="20">
        <f t="shared" ref="L84" si="38">L69/L12</f>
        <v>-4.3043877130955914E-2</v>
      </c>
    </row>
    <row r="85" spans="1:12" x14ac:dyDescent="0.25">
      <c r="A85" s="9" t="s">
        <v>8</v>
      </c>
      <c r="B85" s="20">
        <f>B70/B13</f>
        <v>-0.90490106859465025</v>
      </c>
      <c r="C85" s="20">
        <f>C70/C13</f>
        <v>-0.92256811270596673</v>
      </c>
      <c r="D85" s="20">
        <f>D70/D13</f>
        <v>-0.75892313423133029</v>
      </c>
      <c r="E85" s="20">
        <f>E70/E13</f>
        <v>-0.91091558012285767</v>
      </c>
      <c r="F85" s="20">
        <f>F70/F13</f>
        <v>1.217181115995414</v>
      </c>
      <c r="G85" s="20">
        <f>G70/G13</f>
        <v>0.29922007936259337</v>
      </c>
      <c r="H85" s="20">
        <f>H70/H13</f>
        <v>1.5077604269890261</v>
      </c>
      <c r="I85" s="20">
        <f>I70/I13</f>
        <v>2.4714161903922256</v>
      </c>
      <c r="J85" s="20">
        <f>J70/J13</f>
        <v>0.29518351121323028</v>
      </c>
      <c r="K85" s="20">
        <f>K70/K13</f>
        <v>-0.39950973186751643</v>
      </c>
      <c r="L85" s="20">
        <f t="shared" ref="L85" si="39">L70/L13</f>
        <v>0.27973275872692854</v>
      </c>
    </row>
    <row r="86" spans="1:12" x14ac:dyDescent="0.25">
      <c r="A86" s="9" t="s">
        <v>6</v>
      </c>
      <c r="B86" s="20">
        <f>B71/B14</f>
        <v>-0.27820885235644477</v>
      </c>
      <c r="C86" s="20">
        <f>C71/C14</f>
        <v>6.4680787031532168</v>
      </c>
      <c r="D86" s="20">
        <f>D71/D14</f>
        <v>0.52659021067728273</v>
      </c>
      <c r="E86" s="20">
        <f>E71/E14</f>
        <v>-0.34817977123269084</v>
      </c>
      <c r="F86" s="20">
        <f>F71/F14</f>
        <v>0.5540001061488371</v>
      </c>
      <c r="G86" s="20">
        <f>G71/G14</f>
        <v>0.583547544135397</v>
      </c>
      <c r="H86" s="20">
        <f>H71/H14</f>
        <v>0.31384785765411394</v>
      </c>
      <c r="I86" s="20">
        <f>I71/I14</f>
        <v>0.33498346640358634</v>
      </c>
      <c r="J86" s="20">
        <f>J71/J14</f>
        <v>-0.41906183611884174</v>
      </c>
      <c r="K86" s="20">
        <f>K71/K14</f>
        <v>-0.1392377539821994</v>
      </c>
      <c r="L86" s="20">
        <f t="shared" ref="L86" si="40">L71/L14</f>
        <v>-5.726674739262929E-2</v>
      </c>
    </row>
    <row r="87" spans="1:12" x14ac:dyDescent="0.25">
      <c r="A87" s="9" t="s">
        <v>16</v>
      </c>
      <c r="B87" s="20">
        <f>B72/B15</f>
        <v>0.18329745912149381</v>
      </c>
      <c r="C87" s="20">
        <f>C72/C15</f>
        <v>-0.1014918672577034</v>
      </c>
      <c r="D87" s="20">
        <f>D72/D15</f>
        <v>-0.37450236075189408</v>
      </c>
      <c r="E87" s="20">
        <f>E72/E15</f>
        <v>-0.35823180383159853</v>
      </c>
      <c r="F87" s="20">
        <f>F72/F15</f>
        <v>0.16533619034332442</v>
      </c>
      <c r="G87" s="20">
        <f>G72/G15</f>
        <v>-4.8957353203204212E-2</v>
      </c>
      <c r="H87" s="20">
        <f>H72/H15</f>
        <v>0.41942063748363367</v>
      </c>
      <c r="I87" s="20">
        <f>I72/I15</f>
        <v>-3.9738533544158239E-2</v>
      </c>
      <c r="J87" s="20">
        <f>J72/J15</f>
        <v>0.27441766627759928</v>
      </c>
      <c r="K87" s="20">
        <f>K72/K15</f>
        <v>-5.8176934531362953E-2</v>
      </c>
      <c r="L87" s="20">
        <f t="shared" ref="L87" si="41">L72/L15</f>
        <v>0</v>
      </c>
    </row>
  </sheetData>
  <conditionalFormatting sqref="B77:L87 N77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62:L7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hyperlinks>
    <hyperlink ref="A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"/>
  <sheetViews>
    <sheetView topLeftCell="G1" workbookViewId="0">
      <selection activeCell="I8" sqref="I8:T20"/>
    </sheetView>
  </sheetViews>
  <sheetFormatPr defaultRowHeight="15" x14ac:dyDescent="0.25"/>
  <cols>
    <col min="9" max="9" width="16.28515625" customWidth="1"/>
    <col min="10" max="10" width="16.28515625" bestFit="1" customWidth="1"/>
    <col min="11" max="11" width="11" bestFit="1" customWidth="1"/>
    <col min="12" max="12" width="12.140625" bestFit="1" customWidth="1"/>
    <col min="13" max="13" width="11" bestFit="1" customWidth="1"/>
    <col min="14" max="17" width="10" bestFit="1" customWidth="1"/>
    <col min="18" max="18" width="12.85546875" bestFit="1" customWidth="1"/>
    <col min="19" max="19" width="11" bestFit="1" customWidth="1"/>
    <col min="20" max="20" width="12" bestFit="1" customWidth="1"/>
  </cols>
  <sheetData>
    <row r="1" spans="1:20" x14ac:dyDescent="0.25">
      <c r="B1" t="s">
        <v>28</v>
      </c>
      <c r="C1" t="s">
        <v>29</v>
      </c>
      <c r="D1" t="s">
        <v>30</v>
      </c>
    </row>
    <row r="2" spans="1:20" x14ac:dyDescent="0.25">
      <c r="A2">
        <v>1</v>
      </c>
      <c r="B2">
        <v>500908.77</v>
      </c>
      <c r="C2" t="s">
        <v>19</v>
      </c>
      <c r="D2" t="s">
        <v>19</v>
      </c>
    </row>
    <row r="3" spans="1:20" x14ac:dyDescent="0.25">
      <c r="A3">
        <v>2</v>
      </c>
      <c r="B3">
        <v>2659.04</v>
      </c>
      <c r="C3" t="s">
        <v>19</v>
      </c>
      <c r="D3" t="s">
        <v>20</v>
      </c>
    </row>
    <row r="4" spans="1:20" x14ac:dyDescent="0.25">
      <c r="A4">
        <v>3</v>
      </c>
      <c r="B4">
        <v>3696.14</v>
      </c>
      <c r="C4" t="s">
        <v>19</v>
      </c>
      <c r="D4" t="s">
        <v>21</v>
      </c>
    </row>
    <row r="5" spans="1:20" x14ac:dyDescent="0.25">
      <c r="A5">
        <v>4</v>
      </c>
      <c r="B5">
        <v>42702.25</v>
      </c>
      <c r="C5" t="s">
        <v>19</v>
      </c>
      <c r="D5" t="s">
        <v>22</v>
      </c>
    </row>
    <row r="6" spans="1:20" x14ac:dyDescent="0.25">
      <c r="A6">
        <v>5</v>
      </c>
      <c r="B6">
        <v>4477.42</v>
      </c>
      <c r="C6" t="s">
        <v>19</v>
      </c>
      <c r="D6" t="s">
        <v>23</v>
      </c>
    </row>
    <row r="7" spans="1:20" x14ac:dyDescent="0.25">
      <c r="A7">
        <v>6</v>
      </c>
      <c r="B7">
        <v>879.09</v>
      </c>
      <c r="C7" t="s">
        <v>19</v>
      </c>
      <c r="D7" t="s">
        <v>24</v>
      </c>
    </row>
    <row r="8" spans="1:20" x14ac:dyDescent="0.25">
      <c r="A8">
        <v>7</v>
      </c>
      <c r="B8">
        <v>6396.86</v>
      </c>
      <c r="C8" t="s">
        <v>19</v>
      </c>
      <c r="D8" t="s">
        <v>25</v>
      </c>
      <c r="I8" s="1" t="s">
        <v>31</v>
      </c>
      <c r="J8" s="1" t="s">
        <v>12</v>
      </c>
    </row>
    <row r="9" spans="1:20" x14ac:dyDescent="0.25">
      <c r="A9">
        <v>8</v>
      </c>
      <c r="B9">
        <v>1566.15</v>
      </c>
      <c r="C9" t="s">
        <v>19</v>
      </c>
      <c r="D9" t="s">
        <v>26</v>
      </c>
      <c r="I9" s="1" t="s">
        <v>10</v>
      </c>
      <c r="J9" t="s">
        <v>19</v>
      </c>
      <c r="K9" t="s">
        <v>20</v>
      </c>
      <c r="L9" t="s">
        <v>21</v>
      </c>
      <c r="M9" t="s">
        <v>22</v>
      </c>
      <c r="N9" t="s">
        <v>23</v>
      </c>
      <c r="O9" t="s">
        <v>24</v>
      </c>
      <c r="P9" t="s">
        <v>25</v>
      </c>
      <c r="Q9" t="s">
        <v>26</v>
      </c>
      <c r="R9" t="s">
        <v>27</v>
      </c>
      <c r="S9" t="s">
        <v>7</v>
      </c>
      <c r="T9" t="s">
        <v>11</v>
      </c>
    </row>
    <row r="10" spans="1:20" x14ac:dyDescent="0.25">
      <c r="A10">
        <v>9</v>
      </c>
      <c r="B10">
        <v>149468.56</v>
      </c>
      <c r="C10" t="s">
        <v>19</v>
      </c>
      <c r="D10" t="s">
        <v>27</v>
      </c>
      <c r="I10" s="2" t="s">
        <v>19</v>
      </c>
      <c r="J10" s="3">
        <v>500908.77</v>
      </c>
      <c r="K10" s="3">
        <v>2659.04</v>
      </c>
      <c r="L10" s="3">
        <v>3696.14</v>
      </c>
      <c r="M10" s="3">
        <v>42702.25</v>
      </c>
      <c r="N10" s="3">
        <v>4477.42</v>
      </c>
      <c r="O10" s="3">
        <v>879.09</v>
      </c>
      <c r="P10" s="3">
        <v>6396.86</v>
      </c>
      <c r="Q10" s="3">
        <v>1566.15</v>
      </c>
      <c r="R10" s="3">
        <v>149468.56</v>
      </c>
      <c r="S10" s="3">
        <v>2316.4499999999998</v>
      </c>
      <c r="T10" s="3">
        <v>715070.73</v>
      </c>
    </row>
    <row r="11" spans="1:20" x14ac:dyDescent="0.25">
      <c r="A11">
        <v>10</v>
      </c>
      <c r="B11">
        <v>2316.4499999999998</v>
      </c>
      <c r="C11" t="s">
        <v>19</v>
      </c>
      <c r="D11" t="s">
        <v>7</v>
      </c>
      <c r="I11" s="2" t="s">
        <v>20</v>
      </c>
      <c r="J11" s="3">
        <v>3686.04</v>
      </c>
      <c r="K11" s="3">
        <v>1614530.11</v>
      </c>
      <c r="L11" s="3">
        <v>70514.91</v>
      </c>
      <c r="M11" s="3">
        <v>72389.09</v>
      </c>
      <c r="N11" s="3">
        <v>26228.98</v>
      </c>
      <c r="O11" s="3">
        <v>70916.19</v>
      </c>
      <c r="P11" s="3">
        <v>1797.37</v>
      </c>
      <c r="Q11" s="3">
        <v>31404.62</v>
      </c>
      <c r="R11" s="3">
        <v>4728.1899999999996</v>
      </c>
      <c r="S11" s="3">
        <v>50778.03</v>
      </c>
      <c r="T11" s="3">
        <v>1946973.5300000003</v>
      </c>
    </row>
    <row r="12" spans="1:20" x14ac:dyDescent="0.25">
      <c r="A12">
        <v>11</v>
      </c>
      <c r="B12">
        <v>3686.04</v>
      </c>
      <c r="C12" t="s">
        <v>20</v>
      </c>
      <c r="D12" t="s">
        <v>19</v>
      </c>
      <c r="I12" s="2" t="s">
        <v>21</v>
      </c>
      <c r="J12" s="3">
        <v>3898.54</v>
      </c>
      <c r="K12" s="3">
        <v>66658.179999999993</v>
      </c>
      <c r="L12" s="3">
        <v>427305.77</v>
      </c>
      <c r="M12" s="3">
        <v>27181.05</v>
      </c>
      <c r="N12" s="3">
        <v>71004.990000000005</v>
      </c>
      <c r="O12" s="3">
        <v>10975.22</v>
      </c>
      <c r="P12" s="3">
        <v>6538.39</v>
      </c>
      <c r="Q12" s="3">
        <v>15197.3</v>
      </c>
      <c r="R12" s="3">
        <v>3547.59</v>
      </c>
      <c r="S12" s="3">
        <v>136833.96</v>
      </c>
      <c r="T12" s="3">
        <v>769140.99</v>
      </c>
    </row>
    <row r="13" spans="1:20" x14ac:dyDescent="0.25">
      <c r="A13">
        <v>12</v>
      </c>
      <c r="B13">
        <v>1614530.11</v>
      </c>
      <c r="C13" t="s">
        <v>20</v>
      </c>
      <c r="D13" t="s">
        <v>20</v>
      </c>
      <c r="I13" s="2" t="s">
        <v>22</v>
      </c>
      <c r="J13" s="3">
        <v>43959.59</v>
      </c>
      <c r="K13" s="3">
        <v>75755.710000000006</v>
      </c>
      <c r="L13" s="3">
        <v>28115.57</v>
      </c>
      <c r="M13" s="3">
        <v>1060110.17</v>
      </c>
      <c r="N13" s="3">
        <v>74951.539999999994</v>
      </c>
      <c r="O13" s="3">
        <v>2688.5</v>
      </c>
      <c r="P13" s="3">
        <v>2395.5500000000002</v>
      </c>
      <c r="Q13" s="3">
        <v>4201.13</v>
      </c>
      <c r="R13" s="3">
        <v>71735.12</v>
      </c>
      <c r="S13" s="3">
        <v>17897.919999999998</v>
      </c>
      <c r="T13" s="3">
        <v>1381810.7999999998</v>
      </c>
    </row>
    <row r="14" spans="1:20" x14ac:dyDescent="0.25">
      <c r="A14">
        <v>13</v>
      </c>
      <c r="B14">
        <v>70514.91</v>
      </c>
      <c r="C14" t="s">
        <v>20</v>
      </c>
      <c r="D14" t="s">
        <v>21</v>
      </c>
      <c r="I14" s="2" t="s">
        <v>23</v>
      </c>
      <c r="J14" s="3">
        <v>4996.55</v>
      </c>
      <c r="K14" s="3">
        <v>24976.69</v>
      </c>
      <c r="L14" s="3">
        <v>68395.03</v>
      </c>
      <c r="M14" s="3">
        <v>74587.360000000001</v>
      </c>
      <c r="N14" s="3">
        <v>410607.82</v>
      </c>
      <c r="O14" s="3">
        <v>4784.1000000000004</v>
      </c>
      <c r="P14" s="3">
        <v>1812.89</v>
      </c>
      <c r="Q14" s="3">
        <v>5019.0200000000004</v>
      </c>
      <c r="R14" s="3">
        <v>6443.4</v>
      </c>
      <c r="S14" s="3">
        <v>39532.050000000003</v>
      </c>
      <c r="T14" s="3">
        <v>641154.91</v>
      </c>
    </row>
    <row r="15" spans="1:20" x14ac:dyDescent="0.25">
      <c r="A15">
        <v>14</v>
      </c>
      <c r="B15">
        <v>72389.09</v>
      </c>
      <c r="C15" t="s">
        <v>20</v>
      </c>
      <c r="D15" t="s">
        <v>22</v>
      </c>
      <c r="I15" s="2" t="s">
        <v>24</v>
      </c>
      <c r="J15" s="3">
        <v>389.57</v>
      </c>
      <c r="K15" s="3">
        <v>73006.95</v>
      </c>
      <c r="L15" s="3">
        <v>10118.41</v>
      </c>
      <c r="M15" s="3">
        <v>2153.67</v>
      </c>
      <c r="N15" s="3">
        <v>3679</v>
      </c>
      <c r="O15" s="3">
        <v>728915.12</v>
      </c>
      <c r="P15" s="3">
        <v>1042.55</v>
      </c>
      <c r="Q15" s="3">
        <v>149170.38</v>
      </c>
      <c r="R15" s="3">
        <v>1304.2</v>
      </c>
      <c r="S15" s="3">
        <v>21067.759999999998</v>
      </c>
      <c r="T15" s="3">
        <v>990847.61</v>
      </c>
    </row>
    <row r="16" spans="1:20" x14ac:dyDescent="0.25">
      <c r="A16">
        <v>15</v>
      </c>
      <c r="B16">
        <v>26228.98</v>
      </c>
      <c r="C16" t="s">
        <v>20</v>
      </c>
      <c r="D16" t="s">
        <v>23</v>
      </c>
      <c r="I16" s="2" t="s">
        <v>25</v>
      </c>
      <c r="J16" s="3">
        <v>5914.63</v>
      </c>
      <c r="K16" s="3">
        <v>1585.76</v>
      </c>
      <c r="L16" s="3">
        <v>6243.53</v>
      </c>
      <c r="M16" s="3">
        <v>2441.39</v>
      </c>
      <c r="N16" s="3">
        <v>1422.63</v>
      </c>
      <c r="O16" s="3">
        <v>1098.33</v>
      </c>
      <c r="P16" s="3">
        <v>634791.97</v>
      </c>
      <c r="Q16" s="3">
        <v>3302.11</v>
      </c>
      <c r="R16" s="3">
        <v>17509.25</v>
      </c>
      <c r="S16" s="3">
        <v>2441.16</v>
      </c>
      <c r="T16" s="3">
        <v>676750.76</v>
      </c>
    </row>
    <row r="17" spans="1:20" x14ac:dyDescent="0.25">
      <c r="A17">
        <v>16</v>
      </c>
      <c r="B17">
        <v>70916.19</v>
      </c>
      <c r="C17" t="s">
        <v>20</v>
      </c>
      <c r="D17" t="s">
        <v>24</v>
      </c>
      <c r="I17" s="2" t="s">
        <v>26</v>
      </c>
      <c r="J17" s="3">
        <v>2180.71</v>
      </c>
      <c r="K17" s="3">
        <v>32482.86</v>
      </c>
      <c r="L17" s="3">
        <v>16311.71</v>
      </c>
      <c r="M17" s="3">
        <v>4607.55</v>
      </c>
      <c r="N17" s="3">
        <v>5541.31</v>
      </c>
      <c r="O17" s="3">
        <v>148396.4</v>
      </c>
      <c r="P17" s="3">
        <v>3550.83</v>
      </c>
      <c r="Q17" s="3">
        <v>641553.69999999995</v>
      </c>
      <c r="R17" s="3">
        <v>235.36</v>
      </c>
      <c r="S17" s="3">
        <v>62453.06</v>
      </c>
      <c r="T17" s="3">
        <v>917313.49</v>
      </c>
    </row>
    <row r="18" spans="1:20" x14ac:dyDescent="0.25">
      <c r="A18">
        <v>17</v>
      </c>
      <c r="B18">
        <v>1797.37</v>
      </c>
      <c r="C18" t="s">
        <v>20</v>
      </c>
      <c r="D18" t="s">
        <v>25</v>
      </c>
      <c r="I18" s="2" t="s">
        <v>27</v>
      </c>
      <c r="J18" s="3">
        <v>145774.32999999999</v>
      </c>
      <c r="K18" s="3">
        <v>5081.38</v>
      </c>
      <c r="L18" s="3">
        <v>3741.17</v>
      </c>
      <c r="M18" s="3">
        <v>75292.600000000006</v>
      </c>
      <c r="N18" s="3">
        <v>4732.3500000000004</v>
      </c>
      <c r="O18" s="3">
        <v>1133.6400000000001</v>
      </c>
      <c r="P18" s="3">
        <v>17829.07</v>
      </c>
      <c r="Q18" s="3">
        <v>186.18</v>
      </c>
      <c r="R18" s="3">
        <v>1044039.28</v>
      </c>
      <c r="S18" s="3">
        <v>1514.43</v>
      </c>
      <c r="T18" s="3">
        <v>1299324.43</v>
      </c>
    </row>
    <row r="19" spans="1:20" x14ac:dyDescent="0.25">
      <c r="A19">
        <v>18</v>
      </c>
      <c r="B19">
        <v>31404.62</v>
      </c>
      <c r="C19" t="s">
        <v>20</v>
      </c>
      <c r="D19" t="s">
        <v>26</v>
      </c>
      <c r="I19" s="2" t="s">
        <v>7</v>
      </c>
      <c r="J19" s="3">
        <v>1580.55</v>
      </c>
      <c r="K19" s="3">
        <v>48262.76</v>
      </c>
      <c r="L19" s="3">
        <v>134378.64000000001</v>
      </c>
      <c r="M19" s="3">
        <v>21740.71</v>
      </c>
      <c r="N19" s="3">
        <v>37118.89</v>
      </c>
      <c r="O19" s="3">
        <v>23656.18</v>
      </c>
      <c r="P19" s="3">
        <v>2777.64</v>
      </c>
      <c r="Q19" s="3">
        <v>63793.86</v>
      </c>
      <c r="R19" s="3">
        <v>1251.92</v>
      </c>
      <c r="S19" s="3">
        <v>965008.95999999903</v>
      </c>
      <c r="T19" s="3">
        <v>1299570.1099999989</v>
      </c>
    </row>
    <row r="20" spans="1:20" x14ac:dyDescent="0.25">
      <c r="A20">
        <v>19</v>
      </c>
      <c r="B20">
        <v>4728.1899999999996</v>
      </c>
      <c r="C20" t="s">
        <v>20</v>
      </c>
      <c r="D20" t="s">
        <v>27</v>
      </c>
      <c r="I20" s="2" t="s">
        <v>11</v>
      </c>
      <c r="J20" s="3">
        <v>713289.27999999991</v>
      </c>
      <c r="K20" s="3">
        <v>1944999.44</v>
      </c>
      <c r="L20" s="3">
        <v>768820.88000000012</v>
      </c>
      <c r="M20" s="3">
        <v>1383205.8399999999</v>
      </c>
      <c r="N20" s="3">
        <v>639764.93000000005</v>
      </c>
      <c r="O20" s="3">
        <v>993442.77</v>
      </c>
      <c r="P20" s="3">
        <v>678933.11999999988</v>
      </c>
      <c r="Q20" s="3">
        <v>915394.45</v>
      </c>
      <c r="R20" s="3">
        <v>1300262.8699999999</v>
      </c>
      <c r="S20" s="3">
        <v>1299843.7799999989</v>
      </c>
      <c r="T20" s="3">
        <v>10637957.359999999</v>
      </c>
    </row>
    <row r="21" spans="1:20" x14ac:dyDescent="0.25">
      <c r="A21">
        <v>20</v>
      </c>
      <c r="B21">
        <v>50778.03</v>
      </c>
      <c r="C21" t="s">
        <v>20</v>
      </c>
      <c r="D21" t="s">
        <v>7</v>
      </c>
    </row>
    <row r="22" spans="1:20" x14ac:dyDescent="0.25">
      <c r="A22">
        <v>21</v>
      </c>
      <c r="B22">
        <v>3898.54</v>
      </c>
      <c r="C22" t="s">
        <v>21</v>
      </c>
      <c r="D22" t="s">
        <v>19</v>
      </c>
    </row>
    <row r="23" spans="1:20" x14ac:dyDescent="0.25">
      <c r="A23">
        <v>22</v>
      </c>
      <c r="B23">
        <v>66658.179999999993</v>
      </c>
      <c r="C23" t="s">
        <v>21</v>
      </c>
      <c r="D23" t="s">
        <v>20</v>
      </c>
    </row>
    <row r="24" spans="1:20" x14ac:dyDescent="0.25">
      <c r="A24">
        <v>23</v>
      </c>
      <c r="B24">
        <v>427305.77</v>
      </c>
      <c r="C24" t="s">
        <v>21</v>
      </c>
      <c r="D24" t="s">
        <v>21</v>
      </c>
    </row>
    <row r="25" spans="1:20" x14ac:dyDescent="0.25">
      <c r="A25">
        <v>24</v>
      </c>
      <c r="B25">
        <v>27181.05</v>
      </c>
      <c r="C25" t="s">
        <v>21</v>
      </c>
      <c r="D25" t="s">
        <v>22</v>
      </c>
    </row>
    <row r="26" spans="1:20" x14ac:dyDescent="0.25">
      <c r="A26">
        <v>25</v>
      </c>
      <c r="B26">
        <v>71004.990000000005</v>
      </c>
      <c r="C26" t="s">
        <v>21</v>
      </c>
      <c r="D26" t="s">
        <v>23</v>
      </c>
    </row>
    <row r="27" spans="1:20" x14ac:dyDescent="0.25">
      <c r="A27">
        <v>26</v>
      </c>
      <c r="B27">
        <v>10975.22</v>
      </c>
      <c r="C27" t="s">
        <v>21</v>
      </c>
      <c r="D27" t="s">
        <v>24</v>
      </c>
    </row>
    <row r="28" spans="1:20" x14ac:dyDescent="0.25">
      <c r="A28">
        <v>27</v>
      </c>
      <c r="B28">
        <v>6538.39</v>
      </c>
      <c r="C28" t="s">
        <v>21</v>
      </c>
      <c r="D28" t="s">
        <v>25</v>
      </c>
    </row>
    <row r="29" spans="1:20" x14ac:dyDescent="0.25">
      <c r="A29">
        <v>28</v>
      </c>
      <c r="B29">
        <v>15197.3</v>
      </c>
      <c r="C29" t="s">
        <v>21</v>
      </c>
      <c r="D29" t="s">
        <v>26</v>
      </c>
    </row>
    <row r="30" spans="1:20" x14ac:dyDescent="0.25">
      <c r="A30">
        <v>29</v>
      </c>
      <c r="B30">
        <v>3547.59</v>
      </c>
      <c r="C30" t="s">
        <v>21</v>
      </c>
      <c r="D30" t="s">
        <v>27</v>
      </c>
    </row>
    <row r="31" spans="1:20" x14ac:dyDescent="0.25">
      <c r="A31">
        <v>30</v>
      </c>
      <c r="B31">
        <v>136833.96</v>
      </c>
      <c r="C31" t="s">
        <v>21</v>
      </c>
      <c r="D31" t="s">
        <v>7</v>
      </c>
    </row>
    <row r="32" spans="1:20" x14ac:dyDescent="0.25">
      <c r="A32">
        <v>31</v>
      </c>
      <c r="B32">
        <v>43959.59</v>
      </c>
      <c r="C32" t="s">
        <v>22</v>
      </c>
      <c r="D32" t="s">
        <v>19</v>
      </c>
    </row>
    <row r="33" spans="1:4" x14ac:dyDescent="0.25">
      <c r="A33">
        <v>32</v>
      </c>
      <c r="B33">
        <v>75755.710000000006</v>
      </c>
      <c r="C33" t="s">
        <v>22</v>
      </c>
      <c r="D33" t="s">
        <v>20</v>
      </c>
    </row>
    <row r="34" spans="1:4" x14ac:dyDescent="0.25">
      <c r="A34">
        <v>33</v>
      </c>
      <c r="B34">
        <v>28115.57</v>
      </c>
      <c r="C34" t="s">
        <v>22</v>
      </c>
      <c r="D34" t="s">
        <v>21</v>
      </c>
    </row>
    <row r="35" spans="1:4" x14ac:dyDescent="0.25">
      <c r="A35">
        <v>34</v>
      </c>
      <c r="B35">
        <v>1060110.17</v>
      </c>
      <c r="C35" t="s">
        <v>22</v>
      </c>
      <c r="D35" t="s">
        <v>22</v>
      </c>
    </row>
    <row r="36" spans="1:4" x14ac:dyDescent="0.25">
      <c r="A36">
        <v>35</v>
      </c>
      <c r="B36">
        <v>74951.539999999994</v>
      </c>
      <c r="C36" t="s">
        <v>22</v>
      </c>
      <c r="D36" t="s">
        <v>23</v>
      </c>
    </row>
    <row r="37" spans="1:4" x14ac:dyDescent="0.25">
      <c r="A37">
        <v>36</v>
      </c>
      <c r="B37">
        <v>2688.5</v>
      </c>
      <c r="C37" t="s">
        <v>22</v>
      </c>
      <c r="D37" t="s">
        <v>24</v>
      </c>
    </row>
    <row r="38" spans="1:4" x14ac:dyDescent="0.25">
      <c r="A38">
        <v>37</v>
      </c>
      <c r="B38">
        <v>2395.5500000000002</v>
      </c>
      <c r="C38" t="s">
        <v>22</v>
      </c>
      <c r="D38" t="s">
        <v>25</v>
      </c>
    </row>
    <row r="39" spans="1:4" x14ac:dyDescent="0.25">
      <c r="A39">
        <v>38</v>
      </c>
      <c r="B39">
        <v>4201.13</v>
      </c>
      <c r="C39" t="s">
        <v>22</v>
      </c>
      <c r="D39" t="s">
        <v>26</v>
      </c>
    </row>
    <row r="40" spans="1:4" x14ac:dyDescent="0.25">
      <c r="A40">
        <v>39</v>
      </c>
      <c r="B40">
        <v>71735.12</v>
      </c>
      <c r="C40" t="s">
        <v>22</v>
      </c>
      <c r="D40" t="s">
        <v>27</v>
      </c>
    </row>
    <row r="41" spans="1:4" x14ac:dyDescent="0.25">
      <c r="A41">
        <v>40</v>
      </c>
      <c r="B41">
        <v>17897.919999999998</v>
      </c>
      <c r="C41" t="s">
        <v>22</v>
      </c>
      <c r="D41" t="s">
        <v>7</v>
      </c>
    </row>
    <row r="42" spans="1:4" x14ac:dyDescent="0.25">
      <c r="A42">
        <v>41</v>
      </c>
      <c r="B42">
        <v>4996.55</v>
      </c>
      <c r="C42" t="s">
        <v>23</v>
      </c>
      <c r="D42" t="s">
        <v>19</v>
      </c>
    </row>
    <row r="43" spans="1:4" x14ac:dyDescent="0.25">
      <c r="A43">
        <v>42</v>
      </c>
      <c r="B43">
        <v>24976.69</v>
      </c>
      <c r="C43" t="s">
        <v>23</v>
      </c>
      <c r="D43" t="s">
        <v>20</v>
      </c>
    </row>
    <row r="44" spans="1:4" x14ac:dyDescent="0.25">
      <c r="A44">
        <v>43</v>
      </c>
      <c r="B44">
        <v>68395.03</v>
      </c>
      <c r="C44" t="s">
        <v>23</v>
      </c>
      <c r="D44" t="s">
        <v>21</v>
      </c>
    </row>
    <row r="45" spans="1:4" x14ac:dyDescent="0.25">
      <c r="A45">
        <v>44</v>
      </c>
      <c r="B45">
        <v>74587.360000000001</v>
      </c>
      <c r="C45" t="s">
        <v>23</v>
      </c>
      <c r="D45" t="s">
        <v>22</v>
      </c>
    </row>
    <row r="46" spans="1:4" x14ac:dyDescent="0.25">
      <c r="A46">
        <v>45</v>
      </c>
      <c r="B46">
        <v>410607.82</v>
      </c>
      <c r="C46" t="s">
        <v>23</v>
      </c>
      <c r="D46" t="s">
        <v>23</v>
      </c>
    </row>
    <row r="47" spans="1:4" x14ac:dyDescent="0.25">
      <c r="A47">
        <v>46</v>
      </c>
      <c r="B47">
        <v>4784.1000000000004</v>
      </c>
      <c r="C47" t="s">
        <v>23</v>
      </c>
      <c r="D47" t="s">
        <v>24</v>
      </c>
    </row>
    <row r="48" spans="1:4" x14ac:dyDescent="0.25">
      <c r="A48">
        <v>47</v>
      </c>
      <c r="B48">
        <v>1812.89</v>
      </c>
      <c r="C48" t="s">
        <v>23</v>
      </c>
      <c r="D48" t="s">
        <v>25</v>
      </c>
    </row>
    <row r="49" spans="1:4" x14ac:dyDescent="0.25">
      <c r="A49">
        <v>48</v>
      </c>
      <c r="B49">
        <v>5019.0200000000004</v>
      </c>
      <c r="C49" t="s">
        <v>23</v>
      </c>
      <c r="D49" t="s">
        <v>26</v>
      </c>
    </row>
    <row r="50" spans="1:4" x14ac:dyDescent="0.25">
      <c r="A50">
        <v>49</v>
      </c>
      <c r="B50">
        <v>6443.4</v>
      </c>
      <c r="C50" t="s">
        <v>23</v>
      </c>
      <c r="D50" t="s">
        <v>27</v>
      </c>
    </row>
    <row r="51" spans="1:4" x14ac:dyDescent="0.25">
      <c r="A51">
        <v>50</v>
      </c>
      <c r="B51">
        <v>39532.050000000003</v>
      </c>
      <c r="C51" t="s">
        <v>23</v>
      </c>
      <c r="D51" t="s">
        <v>7</v>
      </c>
    </row>
    <row r="52" spans="1:4" x14ac:dyDescent="0.25">
      <c r="A52">
        <v>51</v>
      </c>
      <c r="B52">
        <v>389.57</v>
      </c>
      <c r="C52" t="s">
        <v>24</v>
      </c>
      <c r="D52" t="s">
        <v>19</v>
      </c>
    </row>
    <row r="53" spans="1:4" x14ac:dyDescent="0.25">
      <c r="A53">
        <v>52</v>
      </c>
      <c r="B53">
        <v>73006.95</v>
      </c>
      <c r="C53" t="s">
        <v>24</v>
      </c>
      <c r="D53" t="s">
        <v>20</v>
      </c>
    </row>
    <row r="54" spans="1:4" x14ac:dyDescent="0.25">
      <c r="A54">
        <v>53</v>
      </c>
      <c r="B54">
        <v>10118.41</v>
      </c>
      <c r="C54" t="s">
        <v>24</v>
      </c>
      <c r="D54" t="s">
        <v>21</v>
      </c>
    </row>
    <row r="55" spans="1:4" x14ac:dyDescent="0.25">
      <c r="A55">
        <v>54</v>
      </c>
      <c r="B55">
        <v>2153.67</v>
      </c>
      <c r="C55" t="s">
        <v>24</v>
      </c>
      <c r="D55" t="s">
        <v>22</v>
      </c>
    </row>
    <row r="56" spans="1:4" x14ac:dyDescent="0.25">
      <c r="A56">
        <v>55</v>
      </c>
      <c r="B56">
        <v>3679</v>
      </c>
      <c r="C56" t="s">
        <v>24</v>
      </c>
      <c r="D56" t="s">
        <v>23</v>
      </c>
    </row>
    <row r="57" spans="1:4" x14ac:dyDescent="0.25">
      <c r="A57">
        <v>56</v>
      </c>
      <c r="B57">
        <v>728915.12</v>
      </c>
      <c r="C57" t="s">
        <v>24</v>
      </c>
      <c r="D57" t="s">
        <v>24</v>
      </c>
    </row>
    <row r="58" spans="1:4" x14ac:dyDescent="0.25">
      <c r="A58">
        <v>57</v>
      </c>
      <c r="B58">
        <v>1042.55</v>
      </c>
      <c r="C58" t="s">
        <v>24</v>
      </c>
      <c r="D58" t="s">
        <v>25</v>
      </c>
    </row>
    <row r="59" spans="1:4" x14ac:dyDescent="0.25">
      <c r="A59">
        <v>58</v>
      </c>
      <c r="B59">
        <v>149170.38</v>
      </c>
      <c r="C59" t="s">
        <v>24</v>
      </c>
      <c r="D59" t="s">
        <v>26</v>
      </c>
    </row>
    <row r="60" spans="1:4" x14ac:dyDescent="0.25">
      <c r="A60">
        <v>59</v>
      </c>
      <c r="B60">
        <v>1304.2</v>
      </c>
      <c r="C60" t="s">
        <v>24</v>
      </c>
      <c r="D60" t="s">
        <v>27</v>
      </c>
    </row>
    <row r="61" spans="1:4" x14ac:dyDescent="0.25">
      <c r="A61">
        <v>60</v>
      </c>
      <c r="B61">
        <v>21067.759999999998</v>
      </c>
      <c r="C61" t="s">
        <v>24</v>
      </c>
      <c r="D61" t="s">
        <v>7</v>
      </c>
    </row>
    <row r="62" spans="1:4" x14ac:dyDescent="0.25">
      <c r="A62">
        <v>61</v>
      </c>
      <c r="B62">
        <v>5914.63</v>
      </c>
      <c r="C62" t="s">
        <v>25</v>
      </c>
      <c r="D62" t="s">
        <v>19</v>
      </c>
    </row>
    <row r="63" spans="1:4" x14ac:dyDescent="0.25">
      <c r="A63">
        <v>62</v>
      </c>
      <c r="B63">
        <v>1585.76</v>
      </c>
      <c r="C63" t="s">
        <v>25</v>
      </c>
      <c r="D63" t="s">
        <v>20</v>
      </c>
    </row>
    <row r="64" spans="1:4" x14ac:dyDescent="0.25">
      <c r="A64">
        <v>63</v>
      </c>
      <c r="B64">
        <v>6243.53</v>
      </c>
      <c r="C64" t="s">
        <v>25</v>
      </c>
      <c r="D64" t="s">
        <v>21</v>
      </c>
    </row>
    <row r="65" spans="1:4" x14ac:dyDescent="0.25">
      <c r="A65">
        <v>64</v>
      </c>
      <c r="B65">
        <v>2441.39</v>
      </c>
      <c r="C65" t="s">
        <v>25</v>
      </c>
      <c r="D65" t="s">
        <v>22</v>
      </c>
    </row>
    <row r="66" spans="1:4" x14ac:dyDescent="0.25">
      <c r="A66">
        <v>65</v>
      </c>
      <c r="B66">
        <v>1422.63</v>
      </c>
      <c r="C66" t="s">
        <v>25</v>
      </c>
      <c r="D66" t="s">
        <v>23</v>
      </c>
    </row>
    <row r="67" spans="1:4" x14ac:dyDescent="0.25">
      <c r="A67">
        <v>66</v>
      </c>
      <c r="B67">
        <v>1098.33</v>
      </c>
      <c r="C67" t="s">
        <v>25</v>
      </c>
      <c r="D67" t="s">
        <v>24</v>
      </c>
    </row>
    <row r="68" spans="1:4" x14ac:dyDescent="0.25">
      <c r="A68">
        <v>67</v>
      </c>
      <c r="B68">
        <v>634791.97</v>
      </c>
      <c r="C68" t="s">
        <v>25</v>
      </c>
      <c r="D68" t="s">
        <v>25</v>
      </c>
    </row>
    <row r="69" spans="1:4" x14ac:dyDescent="0.25">
      <c r="A69">
        <v>68</v>
      </c>
      <c r="B69">
        <v>3302.11</v>
      </c>
      <c r="C69" t="s">
        <v>25</v>
      </c>
      <c r="D69" t="s">
        <v>26</v>
      </c>
    </row>
    <row r="70" spans="1:4" x14ac:dyDescent="0.25">
      <c r="A70">
        <v>69</v>
      </c>
      <c r="B70">
        <v>17509.25</v>
      </c>
      <c r="C70" t="s">
        <v>25</v>
      </c>
      <c r="D70" t="s">
        <v>27</v>
      </c>
    </row>
    <row r="71" spans="1:4" x14ac:dyDescent="0.25">
      <c r="A71">
        <v>70</v>
      </c>
      <c r="B71">
        <v>2441.16</v>
      </c>
      <c r="C71" t="s">
        <v>25</v>
      </c>
      <c r="D71" t="s">
        <v>7</v>
      </c>
    </row>
    <row r="72" spans="1:4" x14ac:dyDescent="0.25">
      <c r="A72">
        <v>71</v>
      </c>
      <c r="B72">
        <v>2180.71</v>
      </c>
      <c r="C72" t="s">
        <v>26</v>
      </c>
      <c r="D72" t="s">
        <v>19</v>
      </c>
    </row>
    <row r="73" spans="1:4" x14ac:dyDescent="0.25">
      <c r="A73">
        <v>72</v>
      </c>
      <c r="B73">
        <v>32482.86</v>
      </c>
      <c r="C73" t="s">
        <v>26</v>
      </c>
      <c r="D73" t="s">
        <v>20</v>
      </c>
    </row>
    <row r="74" spans="1:4" x14ac:dyDescent="0.25">
      <c r="A74">
        <v>73</v>
      </c>
      <c r="B74">
        <v>16311.71</v>
      </c>
      <c r="C74" t="s">
        <v>26</v>
      </c>
      <c r="D74" t="s">
        <v>21</v>
      </c>
    </row>
    <row r="75" spans="1:4" x14ac:dyDescent="0.25">
      <c r="A75">
        <v>74</v>
      </c>
      <c r="B75">
        <v>4607.55</v>
      </c>
      <c r="C75" t="s">
        <v>26</v>
      </c>
      <c r="D75" t="s">
        <v>22</v>
      </c>
    </row>
    <row r="76" spans="1:4" x14ac:dyDescent="0.25">
      <c r="A76">
        <v>75</v>
      </c>
      <c r="B76">
        <v>5541.31</v>
      </c>
      <c r="C76" t="s">
        <v>26</v>
      </c>
      <c r="D76" t="s">
        <v>23</v>
      </c>
    </row>
    <row r="77" spans="1:4" x14ac:dyDescent="0.25">
      <c r="A77">
        <v>76</v>
      </c>
      <c r="B77">
        <v>148396.4</v>
      </c>
      <c r="C77" t="s">
        <v>26</v>
      </c>
      <c r="D77" t="s">
        <v>24</v>
      </c>
    </row>
    <row r="78" spans="1:4" x14ac:dyDescent="0.25">
      <c r="A78">
        <v>77</v>
      </c>
      <c r="B78">
        <v>3550.83</v>
      </c>
      <c r="C78" t="s">
        <v>26</v>
      </c>
      <c r="D78" t="s">
        <v>25</v>
      </c>
    </row>
    <row r="79" spans="1:4" x14ac:dyDescent="0.25">
      <c r="A79">
        <v>78</v>
      </c>
      <c r="B79">
        <v>641553.69999999995</v>
      </c>
      <c r="C79" t="s">
        <v>26</v>
      </c>
      <c r="D79" t="s">
        <v>26</v>
      </c>
    </row>
    <row r="80" spans="1:4" x14ac:dyDescent="0.25">
      <c r="A80">
        <v>79</v>
      </c>
      <c r="B80">
        <v>235.36</v>
      </c>
      <c r="C80" t="s">
        <v>26</v>
      </c>
      <c r="D80" t="s">
        <v>27</v>
      </c>
    </row>
    <row r="81" spans="1:4" x14ac:dyDescent="0.25">
      <c r="A81">
        <v>80</v>
      </c>
      <c r="B81">
        <v>62453.06</v>
      </c>
      <c r="C81" t="s">
        <v>26</v>
      </c>
      <c r="D81" t="s">
        <v>7</v>
      </c>
    </row>
    <row r="82" spans="1:4" x14ac:dyDescent="0.25">
      <c r="A82">
        <v>81</v>
      </c>
      <c r="B82">
        <v>145774.32999999999</v>
      </c>
      <c r="C82" t="s">
        <v>27</v>
      </c>
      <c r="D82" t="s">
        <v>19</v>
      </c>
    </row>
    <row r="83" spans="1:4" x14ac:dyDescent="0.25">
      <c r="A83">
        <v>82</v>
      </c>
      <c r="B83">
        <v>5081.38</v>
      </c>
      <c r="C83" t="s">
        <v>27</v>
      </c>
      <c r="D83" t="s">
        <v>20</v>
      </c>
    </row>
    <row r="84" spans="1:4" x14ac:dyDescent="0.25">
      <c r="A84">
        <v>83</v>
      </c>
      <c r="B84">
        <v>3741.17</v>
      </c>
      <c r="C84" t="s">
        <v>27</v>
      </c>
      <c r="D84" t="s">
        <v>21</v>
      </c>
    </row>
    <row r="85" spans="1:4" x14ac:dyDescent="0.25">
      <c r="A85">
        <v>84</v>
      </c>
      <c r="B85">
        <v>75292.600000000006</v>
      </c>
      <c r="C85" t="s">
        <v>27</v>
      </c>
      <c r="D85" t="s">
        <v>22</v>
      </c>
    </row>
    <row r="86" spans="1:4" x14ac:dyDescent="0.25">
      <c r="A86">
        <v>85</v>
      </c>
      <c r="B86">
        <v>4732.3500000000004</v>
      </c>
      <c r="C86" t="s">
        <v>27</v>
      </c>
      <c r="D86" t="s">
        <v>23</v>
      </c>
    </row>
    <row r="87" spans="1:4" x14ac:dyDescent="0.25">
      <c r="A87">
        <v>86</v>
      </c>
      <c r="B87">
        <v>1133.6400000000001</v>
      </c>
      <c r="C87" t="s">
        <v>27</v>
      </c>
      <c r="D87" t="s">
        <v>24</v>
      </c>
    </row>
    <row r="88" spans="1:4" x14ac:dyDescent="0.25">
      <c r="A88">
        <v>87</v>
      </c>
      <c r="B88">
        <v>17829.07</v>
      </c>
      <c r="C88" t="s">
        <v>27</v>
      </c>
      <c r="D88" t="s">
        <v>25</v>
      </c>
    </row>
    <row r="89" spans="1:4" x14ac:dyDescent="0.25">
      <c r="A89">
        <v>88</v>
      </c>
      <c r="B89">
        <v>186.18</v>
      </c>
      <c r="C89" t="s">
        <v>27</v>
      </c>
      <c r="D89" t="s">
        <v>26</v>
      </c>
    </row>
    <row r="90" spans="1:4" x14ac:dyDescent="0.25">
      <c r="A90">
        <v>89</v>
      </c>
      <c r="B90">
        <v>1044039.28</v>
      </c>
      <c r="C90" t="s">
        <v>27</v>
      </c>
      <c r="D90" t="s">
        <v>27</v>
      </c>
    </row>
    <row r="91" spans="1:4" x14ac:dyDescent="0.25">
      <c r="A91">
        <v>90</v>
      </c>
      <c r="B91">
        <v>1514.43</v>
      </c>
      <c r="C91" t="s">
        <v>27</v>
      </c>
      <c r="D91" t="s">
        <v>7</v>
      </c>
    </row>
    <row r="92" spans="1:4" x14ac:dyDescent="0.25">
      <c r="A92">
        <v>91</v>
      </c>
      <c r="B92">
        <v>1580.55</v>
      </c>
      <c r="C92" t="s">
        <v>7</v>
      </c>
      <c r="D92" t="s">
        <v>19</v>
      </c>
    </row>
    <row r="93" spans="1:4" x14ac:dyDescent="0.25">
      <c r="A93">
        <v>92</v>
      </c>
      <c r="B93">
        <v>48262.76</v>
      </c>
      <c r="C93" t="s">
        <v>7</v>
      </c>
      <c r="D93" t="s">
        <v>20</v>
      </c>
    </row>
    <row r="94" spans="1:4" x14ac:dyDescent="0.25">
      <c r="A94">
        <v>93</v>
      </c>
      <c r="B94">
        <v>134378.64000000001</v>
      </c>
      <c r="C94" t="s">
        <v>7</v>
      </c>
      <c r="D94" t="s">
        <v>21</v>
      </c>
    </row>
    <row r="95" spans="1:4" x14ac:dyDescent="0.25">
      <c r="A95">
        <v>94</v>
      </c>
      <c r="B95">
        <v>21740.71</v>
      </c>
      <c r="C95" t="s">
        <v>7</v>
      </c>
      <c r="D95" t="s">
        <v>22</v>
      </c>
    </row>
    <row r="96" spans="1:4" x14ac:dyDescent="0.25">
      <c r="A96">
        <v>95</v>
      </c>
      <c r="B96">
        <v>37118.89</v>
      </c>
      <c r="C96" t="s">
        <v>7</v>
      </c>
      <c r="D96" t="s">
        <v>23</v>
      </c>
    </row>
    <row r="97" spans="1:4" x14ac:dyDescent="0.25">
      <c r="A97">
        <v>96</v>
      </c>
      <c r="B97">
        <v>23656.18</v>
      </c>
      <c r="C97" t="s">
        <v>7</v>
      </c>
      <c r="D97" t="s">
        <v>24</v>
      </c>
    </row>
    <row r="98" spans="1:4" x14ac:dyDescent="0.25">
      <c r="A98">
        <v>97</v>
      </c>
      <c r="B98">
        <v>2777.64</v>
      </c>
      <c r="C98" t="s">
        <v>7</v>
      </c>
      <c r="D98" t="s">
        <v>25</v>
      </c>
    </row>
    <row r="99" spans="1:4" x14ac:dyDescent="0.25">
      <c r="A99">
        <v>98</v>
      </c>
      <c r="B99">
        <v>63793.86</v>
      </c>
      <c r="C99" t="s">
        <v>7</v>
      </c>
      <c r="D99" t="s">
        <v>26</v>
      </c>
    </row>
    <row r="100" spans="1:4" x14ac:dyDescent="0.25">
      <c r="A100">
        <v>99</v>
      </c>
      <c r="B100">
        <v>1251.92</v>
      </c>
      <c r="C100" t="s">
        <v>7</v>
      </c>
      <c r="D100" t="s">
        <v>27</v>
      </c>
    </row>
    <row r="101" spans="1:4" x14ac:dyDescent="0.25">
      <c r="A101">
        <v>100</v>
      </c>
      <c r="B101">
        <v>965008.95999999903</v>
      </c>
      <c r="C101" t="s">
        <v>7</v>
      </c>
      <c r="D101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topLeftCell="F1" workbookViewId="0">
      <selection activeCell="I27" sqref="I27:S37"/>
    </sheetView>
  </sheetViews>
  <sheetFormatPr defaultRowHeight="15" x14ac:dyDescent="0.25"/>
  <cols>
    <col min="8" max="8" width="16.28515625" customWidth="1"/>
    <col min="9" max="9" width="16.28515625" bestFit="1" customWidth="1"/>
    <col min="10" max="10" width="11" bestFit="1" customWidth="1"/>
    <col min="11" max="11" width="12.140625" bestFit="1" customWidth="1"/>
    <col min="12" max="12" width="11" bestFit="1" customWidth="1"/>
    <col min="13" max="16" width="10" bestFit="1" customWidth="1"/>
    <col min="17" max="17" width="12.85546875" bestFit="1" customWidth="1"/>
    <col min="18" max="18" width="11" bestFit="1" customWidth="1"/>
    <col min="19" max="19" width="11.28515625" bestFit="1" customWidth="1"/>
  </cols>
  <sheetData>
    <row r="1" spans="1:19" x14ac:dyDescent="0.25">
      <c r="B1" t="s">
        <v>28</v>
      </c>
      <c r="C1" t="s">
        <v>29</v>
      </c>
      <c r="D1" t="s">
        <v>30</v>
      </c>
    </row>
    <row r="2" spans="1:19" x14ac:dyDescent="0.25">
      <c r="A2">
        <v>1</v>
      </c>
      <c r="B2">
        <v>410856.69</v>
      </c>
      <c r="C2" t="s">
        <v>19</v>
      </c>
      <c r="D2" t="s">
        <v>19</v>
      </c>
    </row>
    <row r="3" spans="1:19" x14ac:dyDescent="0.25">
      <c r="A3">
        <v>2</v>
      </c>
      <c r="B3">
        <v>1111.3699999999999</v>
      </c>
      <c r="C3" t="s">
        <v>19</v>
      </c>
      <c r="D3" t="s">
        <v>20</v>
      </c>
    </row>
    <row r="4" spans="1:19" x14ac:dyDescent="0.25">
      <c r="A4">
        <v>3</v>
      </c>
      <c r="B4">
        <v>1564.04</v>
      </c>
      <c r="C4" t="s">
        <v>19</v>
      </c>
      <c r="D4" t="s">
        <v>21</v>
      </c>
    </row>
    <row r="5" spans="1:19" x14ac:dyDescent="0.25">
      <c r="A5">
        <v>4</v>
      </c>
      <c r="B5">
        <v>31953.26</v>
      </c>
      <c r="C5" t="s">
        <v>19</v>
      </c>
      <c r="D5" t="s">
        <v>22</v>
      </c>
    </row>
    <row r="6" spans="1:19" x14ac:dyDescent="0.25">
      <c r="A6">
        <v>5</v>
      </c>
      <c r="B6">
        <v>1953.08</v>
      </c>
      <c r="C6" t="s">
        <v>19</v>
      </c>
      <c r="D6" t="s">
        <v>23</v>
      </c>
    </row>
    <row r="7" spans="1:19" x14ac:dyDescent="0.25">
      <c r="A7">
        <v>6</v>
      </c>
      <c r="B7">
        <v>879.09</v>
      </c>
      <c r="C7" t="s">
        <v>19</v>
      </c>
      <c r="D7" t="s">
        <v>24</v>
      </c>
    </row>
    <row r="8" spans="1:19" x14ac:dyDescent="0.25">
      <c r="A8">
        <v>7</v>
      </c>
      <c r="B8">
        <v>5742.21</v>
      </c>
      <c r="C8" t="s">
        <v>19</v>
      </c>
      <c r="D8" t="s">
        <v>25</v>
      </c>
    </row>
    <row r="9" spans="1:19" x14ac:dyDescent="0.25">
      <c r="A9">
        <v>8</v>
      </c>
      <c r="B9">
        <v>472.99</v>
      </c>
      <c r="C9" t="s">
        <v>19</v>
      </c>
      <c r="D9" t="s">
        <v>26</v>
      </c>
    </row>
    <row r="10" spans="1:19" x14ac:dyDescent="0.25">
      <c r="A10">
        <v>9</v>
      </c>
      <c r="B10">
        <v>122493.48</v>
      </c>
      <c r="C10" t="s">
        <v>19</v>
      </c>
      <c r="D10" t="s">
        <v>27</v>
      </c>
      <c r="H10" s="1" t="s">
        <v>31</v>
      </c>
      <c r="I10" s="1" t="s">
        <v>12</v>
      </c>
    </row>
    <row r="11" spans="1:19" x14ac:dyDescent="0.25">
      <c r="A11">
        <v>10</v>
      </c>
      <c r="B11">
        <v>2213.85</v>
      </c>
      <c r="C11" t="s">
        <v>19</v>
      </c>
      <c r="D11" t="s">
        <v>7</v>
      </c>
      <c r="H11" s="1" t="s">
        <v>10</v>
      </c>
      <c r="I11" t="s">
        <v>19</v>
      </c>
      <c r="J11" t="s">
        <v>20</v>
      </c>
      <c r="K11" t="s">
        <v>21</v>
      </c>
      <c r="L11" t="s">
        <v>22</v>
      </c>
      <c r="M11" t="s">
        <v>23</v>
      </c>
      <c r="N11" t="s">
        <v>24</v>
      </c>
      <c r="O11" t="s">
        <v>25</v>
      </c>
      <c r="P11" t="s">
        <v>26</v>
      </c>
      <c r="Q11" t="s">
        <v>27</v>
      </c>
      <c r="R11" t="s">
        <v>7</v>
      </c>
      <c r="S11" t="s">
        <v>11</v>
      </c>
    </row>
    <row r="12" spans="1:19" x14ac:dyDescent="0.25">
      <c r="A12">
        <v>11</v>
      </c>
      <c r="B12">
        <v>1590.77</v>
      </c>
      <c r="C12" t="s">
        <v>20</v>
      </c>
      <c r="D12" t="s">
        <v>19</v>
      </c>
      <c r="H12" s="2" t="s">
        <v>19</v>
      </c>
      <c r="I12" s="3">
        <v>410856.69</v>
      </c>
      <c r="J12" s="3">
        <v>1111.3699999999999</v>
      </c>
      <c r="K12" s="3">
        <v>1564.04</v>
      </c>
      <c r="L12" s="3">
        <v>31953.26</v>
      </c>
      <c r="M12" s="3">
        <v>1953.08</v>
      </c>
      <c r="N12" s="3">
        <v>879.09</v>
      </c>
      <c r="O12" s="3">
        <v>5742.21</v>
      </c>
      <c r="P12" s="3">
        <v>472.99</v>
      </c>
      <c r="Q12" s="3">
        <v>122493.48</v>
      </c>
      <c r="R12" s="3">
        <v>2213.85</v>
      </c>
      <c r="S12" s="3">
        <v>579240.06000000006</v>
      </c>
    </row>
    <row r="13" spans="1:19" x14ac:dyDescent="0.25">
      <c r="A13">
        <v>12</v>
      </c>
      <c r="B13">
        <v>1321833.98</v>
      </c>
      <c r="C13" t="s">
        <v>20</v>
      </c>
      <c r="D13" t="s">
        <v>20</v>
      </c>
      <c r="H13" s="2" t="s">
        <v>20</v>
      </c>
      <c r="I13" s="3">
        <v>1590.77</v>
      </c>
      <c r="J13" s="3">
        <v>1321833.98</v>
      </c>
      <c r="K13" s="3">
        <v>35474.9</v>
      </c>
      <c r="L13" s="3">
        <v>50309.88</v>
      </c>
      <c r="M13" s="3">
        <v>18581.62</v>
      </c>
      <c r="N13" s="3">
        <v>60413.06</v>
      </c>
      <c r="O13" s="3">
        <v>1797.37</v>
      </c>
      <c r="P13" s="3">
        <v>21789.8</v>
      </c>
      <c r="Q13" s="3">
        <v>3728.52</v>
      </c>
      <c r="R13" s="3">
        <v>40950.620000000003</v>
      </c>
      <c r="S13" s="3">
        <v>1556470.5200000003</v>
      </c>
    </row>
    <row r="14" spans="1:19" x14ac:dyDescent="0.25">
      <c r="A14">
        <v>13</v>
      </c>
      <c r="B14">
        <v>35474.9</v>
      </c>
      <c r="C14" t="s">
        <v>20</v>
      </c>
      <c r="D14" t="s">
        <v>21</v>
      </c>
      <c r="H14" s="2" t="s">
        <v>21</v>
      </c>
      <c r="I14" s="3">
        <v>2820.93</v>
      </c>
      <c r="J14" s="3">
        <v>50457.59</v>
      </c>
      <c r="K14" s="3">
        <v>330073.46000000002</v>
      </c>
      <c r="L14" s="3">
        <v>20075.43</v>
      </c>
      <c r="M14" s="3">
        <v>57723.71</v>
      </c>
      <c r="N14" s="3">
        <v>10475.81</v>
      </c>
      <c r="O14" s="3">
        <v>6213.32</v>
      </c>
      <c r="P14" s="3">
        <v>13047.89</v>
      </c>
      <c r="Q14" s="3">
        <v>2814.22</v>
      </c>
      <c r="R14" s="3">
        <v>123004.88</v>
      </c>
      <c r="S14" s="3">
        <v>616707.24</v>
      </c>
    </row>
    <row r="15" spans="1:19" x14ac:dyDescent="0.25">
      <c r="A15">
        <v>14</v>
      </c>
      <c r="B15">
        <v>50309.88</v>
      </c>
      <c r="C15" t="s">
        <v>20</v>
      </c>
      <c r="D15" t="s">
        <v>22</v>
      </c>
      <c r="H15" s="2" t="s">
        <v>22</v>
      </c>
      <c r="I15" s="3">
        <v>34448.519999999997</v>
      </c>
      <c r="J15" s="3">
        <v>53830.38</v>
      </c>
      <c r="K15" s="3">
        <v>17799.900000000001</v>
      </c>
      <c r="L15" s="3">
        <v>870111.450000001</v>
      </c>
      <c r="M15" s="3">
        <v>55472.39</v>
      </c>
      <c r="N15" s="3">
        <v>2455.11</v>
      </c>
      <c r="O15" s="3">
        <v>2102.3200000000002</v>
      </c>
      <c r="P15" s="3">
        <v>2647.75</v>
      </c>
      <c r="Q15" s="3">
        <v>64255.09</v>
      </c>
      <c r="R15" s="3">
        <v>14753.38</v>
      </c>
      <c r="S15" s="3">
        <v>1117876.2900000007</v>
      </c>
    </row>
    <row r="16" spans="1:19" x14ac:dyDescent="0.25">
      <c r="A16">
        <v>15</v>
      </c>
      <c r="B16">
        <v>18581.62</v>
      </c>
      <c r="C16" t="s">
        <v>20</v>
      </c>
      <c r="D16" t="s">
        <v>23</v>
      </c>
      <c r="H16" s="2" t="s">
        <v>23</v>
      </c>
      <c r="I16" s="3">
        <v>3255.31</v>
      </c>
      <c r="J16" s="3">
        <v>15960.86</v>
      </c>
      <c r="K16" s="3">
        <v>41536.65</v>
      </c>
      <c r="L16" s="3">
        <v>59591.29</v>
      </c>
      <c r="M16" s="3">
        <v>347649.91</v>
      </c>
      <c r="N16" s="3">
        <v>4692.82</v>
      </c>
      <c r="O16" s="3">
        <v>1736.95</v>
      </c>
      <c r="P16" s="3">
        <v>4479.6099999999997</v>
      </c>
      <c r="Q16" s="3">
        <v>3905.1</v>
      </c>
      <c r="R16" s="3">
        <v>30306.76</v>
      </c>
      <c r="S16" s="3">
        <v>513115.26</v>
      </c>
    </row>
    <row r="17" spans="1:19" x14ac:dyDescent="0.25">
      <c r="A17">
        <v>16</v>
      </c>
      <c r="B17">
        <v>60413.06</v>
      </c>
      <c r="C17" t="s">
        <v>20</v>
      </c>
      <c r="D17" t="s">
        <v>24</v>
      </c>
      <c r="H17" s="2" t="s">
        <v>24</v>
      </c>
      <c r="I17" s="3">
        <v>236.92</v>
      </c>
      <c r="J17" s="3">
        <v>45026.75</v>
      </c>
      <c r="K17" s="3">
        <v>1863.4</v>
      </c>
      <c r="L17" s="3">
        <v>1287.94</v>
      </c>
      <c r="M17" s="3">
        <v>471.99</v>
      </c>
      <c r="N17" s="3">
        <v>613951.54</v>
      </c>
      <c r="O17" s="3">
        <v>654.13</v>
      </c>
      <c r="P17" s="3">
        <v>92930.51</v>
      </c>
      <c r="Q17" s="3">
        <v>757.99</v>
      </c>
      <c r="R17" s="3">
        <v>14125.86</v>
      </c>
      <c r="S17" s="3">
        <v>771307.03</v>
      </c>
    </row>
    <row r="18" spans="1:19" x14ac:dyDescent="0.25">
      <c r="A18">
        <v>17</v>
      </c>
      <c r="B18">
        <v>1797.37</v>
      </c>
      <c r="C18" t="s">
        <v>20</v>
      </c>
      <c r="D18" t="s">
        <v>25</v>
      </c>
      <c r="H18" s="2" t="s">
        <v>25</v>
      </c>
      <c r="I18" s="3">
        <v>3942.54</v>
      </c>
      <c r="J18" s="3">
        <v>696.11</v>
      </c>
      <c r="K18" s="3">
        <v>1224.1199999999999</v>
      </c>
      <c r="L18" s="3">
        <v>1026.4100000000001</v>
      </c>
      <c r="M18" s="3">
        <v>786.39</v>
      </c>
      <c r="N18" s="3">
        <v>869.11</v>
      </c>
      <c r="O18" s="3">
        <v>515372.87</v>
      </c>
      <c r="P18" s="3">
        <v>2479.21</v>
      </c>
      <c r="Q18" s="3">
        <v>15103.39</v>
      </c>
      <c r="R18" s="3">
        <v>1735.73</v>
      </c>
      <c r="S18" s="3">
        <v>543235.88</v>
      </c>
    </row>
    <row r="19" spans="1:19" x14ac:dyDescent="0.25">
      <c r="A19">
        <v>18</v>
      </c>
      <c r="B19">
        <v>21789.8</v>
      </c>
      <c r="C19" t="s">
        <v>20</v>
      </c>
      <c r="D19" t="s">
        <v>26</v>
      </c>
      <c r="H19" s="2" t="s">
        <v>26</v>
      </c>
      <c r="I19" s="3">
        <v>1976.77</v>
      </c>
      <c r="J19" s="3">
        <v>20301.810000000001</v>
      </c>
      <c r="K19" s="3">
        <v>4409.51</v>
      </c>
      <c r="L19" s="3">
        <v>2432.7600000000002</v>
      </c>
      <c r="M19" s="3">
        <v>2349.8000000000002</v>
      </c>
      <c r="N19" s="3">
        <v>135572.22</v>
      </c>
      <c r="O19" s="3">
        <v>1305.56</v>
      </c>
      <c r="P19" s="3">
        <v>522032.42</v>
      </c>
      <c r="Q19" s="3">
        <v>186.18</v>
      </c>
      <c r="R19" s="3">
        <v>47522.9</v>
      </c>
      <c r="S19" s="3">
        <v>738089.93</v>
      </c>
    </row>
    <row r="20" spans="1:19" x14ac:dyDescent="0.25">
      <c r="A20">
        <v>19</v>
      </c>
      <c r="B20">
        <v>3728.52</v>
      </c>
      <c r="C20" t="s">
        <v>20</v>
      </c>
      <c r="D20" t="s">
        <v>27</v>
      </c>
      <c r="H20" s="2" t="s">
        <v>27</v>
      </c>
      <c r="I20" s="3">
        <v>109905.44</v>
      </c>
      <c r="J20" s="3">
        <v>2672.29</v>
      </c>
      <c r="K20" s="3">
        <v>1707.83</v>
      </c>
      <c r="L20" s="3">
        <v>43452.65</v>
      </c>
      <c r="M20" s="3">
        <v>2697.3</v>
      </c>
      <c r="N20" s="3">
        <v>1133.6400000000001</v>
      </c>
      <c r="O20" s="3">
        <v>12754.94</v>
      </c>
      <c r="P20" s="3"/>
      <c r="Q20" s="3">
        <v>878259.86</v>
      </c>
      <c r="R20" s="3">
        <v>633.07000000000005</v>
      </c>
      <c r="S20" s="3">
        <v>1053217.02</v>
      </c>
    </row>
    <row r="21" spans="1:19" x14ac:dyDescent="0.25">
      <c r="A21">
        <v>20</v>
      </c>
      <c r="B21">
        <v>40950.620000000003</v>
      </c>
      <c r="C21" t="s">
        <v>20</v>
      </c>
      <c r="D21" t="s">
        <v>7</v>
      </c>
      <c r="H21" s="2" t="s">
        <v>7</v>
      </c>
      <c r="I21" s="3">
        <v>1085.79</v>
      </c>
      <c r="J21" s="3">
        <v>29931.55</v>
      </c>
      <c r="K21" s="3">
        <v>76771.710000000094</v>
      </c>
      <c r="L21" s="3">
        <v>14509.79</v>
      </c>
      <c r="M21" s="3">
        <v>23434.85</v>
      </c>
      <c r="N21" s="3">
        <v>18668.03</v>
      </c>
      <c r="O21" s="3">
        <v>1694.67</v>
      </c>
      <c r="P21" s="3">
        <v>56063.9</v>
      </c>
      <c r="Q21" s="3">
        <v>982.21</v>
      </c>
      <c r="R21" s="3">
        <v>817112.18999999901</v>
      </c>
      <c r="S21" s="3">
        <v>1040254.6899999991</v>
      </c>
    </row>
    <row r="22" spans="1:19" x14ac:dyDescent="0.25">
      <c r="A22">
        <v>21</v>
      </c>
      <c r="B22">
        <v>2820.93</v>
      </c>
      <c r="C22" t="s">
        <v>21</v>
      </c>
      <c r="D22" t="s">
        <v>19</v>
      </c>
      <c r="H22" s="2" t="s">
        <v>11</v>
      </c>
      <c r="I22" s="3">
        <v>570119.68000000005</v>
      </c>
      <c r="J22" s="3">
        <v>1541822.6900000004</v>
      </c>
      <c r="K22" s="3">
        <v>512425.52000000019</v>
      </c>
      <c r="L22" s="3">
        <v>1094750.860000001</v>
      </c>
      <c r="M22" s="3">
        <v>511121.03999999992</v>
      </c>
      <c r="N22" s="3">
        <v>849110.43</v>
      </c>
      <c r="O22" s="3">
        <v>549374.34000000008</v>
      </c>
      <c r="P22" s="3">
        <v>715944.08</v>
      </c>
      <c r="Q22" s="3">
        <v>1092486.04</v>
      </c>
      <c r="R22" s="3">
        <v>1092359.2399999991</v>
      </c>
      <c r="S22" s="3">
        <v>8529513.9199999999</v>
      </c>
    </row>
    <row r="23" spans="1:19" x14ac:dyDescent="0.25">
      <c r="A23">
        <v>22</v>
      </c>
      <c r="B23">
        <v>50457.59</v>
      </c>
      <c r="C23" t="s">
        <v>21</v>
      </c>
      <c r="D23" t="s">
        <v>20</v>
      </c>
    </row>
    <row r="24" spans="1:19" x14ac:dyDescent="0.25">
      <c r="A24">
        <v>23</v>
      </c>
      <c r="B24">
        <v>330073.46000000002</v>
      </c>
      <c r="C24" t="s">
        <v>21</v>
      </c>
      <c r="D24" t="s">
        <v>21</v>
      </c>
    </row>
    <row r="25" spans="1:19" x14ac:dyDescent="0.25">
      <c r="A25">
        <v>24</v>
      </c>
      <c r="B25">
        <v>20075.43</v>
      </c>
      <c r="C25" t="s">
        <v>21</v>
      </c>
      <c r="D25" t="s">
        <v>22</v>
      </c>
      <c r="H25" t="s">
        <v>31</v>
      </c>
      <c r="I25" t="s">
        <v>12</v>
      </c>
    </row>
    <row r="26" spans="1:19" x14ac:dyDescent="0.25">
      <c r="A26">
        <v>25</v>
      </c>
      <c r="B26">
        <v>57723.71</v>
      </c>
      <c r="C26" t="s">
        <v>21</v>
      </c>
      <c r="D26" t="s">
        <v>23</v>
      </c>
      <c r="H26" t="s">
        <v>10</v>
      </c>
      <c r="I26" t="s">
        <v>19</v>
      </c>
      <c r="J26" t="s">
        <v>20</v>
      </c>
      <c r="K26" t="s">
        <v>21</v>
      </c>
      <c r="L26" t="s">
        <v>22</v>
      </c>
      <c r="M26" t="s">
        <v>23</v>
      </c>
      <c r="N26" t="s">
        <v>24</v>
      </c>
      <c r="O26" t="s">
        <v>25</v>
      </c>
      <c r="P26" t="s">
        <v>26</v>
      </c>
      <c r="Q26" t="s">
        <v>27</v>
      </c>
      <c r="R26" t="s">
        <v>7</v>
      </c>
      <c r="S26" t="s">
        <v>11</v>
      </c>
    </row>
    <row r="27" spans="1:19" x14ac:dyDescent="0.25">
      <c r="A27">
        <v>26</v>
      </c>
      <c r="B27">
        <v>10475.81</v>
      </c>
      <c r="C27" t="s">
        <v>21</v>
      </c>
      <c r="D27" t="s">
        <v>24</v>
      </c>
      <c r="H27" t="s">
        <v>19</v>
      </c>
      <c r="I27">
        <v>410856.69</v>
      </c>
      <c r="J27">
        <v>1111.3699999999999</v>
      </c>
      <c r="K27">
        <v>1564.04</v>
      </c>
      <c r="L27">
        <v>31953.26</v>
      </c>
      <c r="M27">
        <v>1953.08</v>
      </c>
      <c r="N27">
        <v>879.09</v>
      </c>
      <c r="O27">
        <v>5742.21</v>
      </c>
      <c r="P27">
        <v>472.99</v>
      </c>
      <c r="Q27">
        <v>122493.48</v>
      </c>
      <c r="R27">
        <v>2213.85</v>
      </c>
      <c r="S27">
        <v>579240.06000000006</v>
      </c>
    </row>
    <row r="28" spans="1:19" x14ac:dyDescent="0.25">
      <c r="A28">
        <v>27</v>
      </c>
      <c r="B28">
        <v>6213.32</v>
      </c>
      <c r="C28" t="s">
        <v>21</v>
      </c>
      <c r="D28" t="s">
        <v>25</v>
      </c>
      <c r="H28" t="s">
        <v>20</v>
      </c>
      <c r="I28">
        <v>1590.77</v>
      </c>
      <c r="J28">
        <v>1321833.98</v>
      </c>
      <c r="K28">
        <v>35474.9</v>
      </c>
      <c r="L28">
        <v>50309.88</v>
      </c>
      <c r="M28">
        <v>18581.62</v>
      </c>
      <c r="N28">
        <v>60413.06</v>
      </c>
      <c r="O28">
        <v>1797.37</v>
      </c>
      <c r="P28">
        <v>21789.8</v>
      </c>
      <c r="Q28">
        <v>3728.52</v>
      </c>
      <c r="R28">
        <v>40950.620000000003</v>
      </c>
      <c r="S28">
        <v>1556470.5200000003</v>
      </c>
    </row>
    <row r="29" spans="1:19" x14ac:dyDescent="0.25">
      <c r="A29">
        <v>28</v>
      </c>
      <c r="B29">
        <v>13047.89</v>
      </c>
      <c r="C29" t="s">
        <v>21</v>
      </c>
      <c r="D29" t="s">
        <v>26</v>
      </c>
      <c r="H29" t="s">
        <v>21</v>
      </c>
      <c r="I29">
        <v>2820.93</v>
      </c>
      <c r="J29">
        <v>50457.59</v>
      </c>
      <c r="K29">
        <v>330073.46000000002</v>
      </c>
      <c r="L29">
        <v>20075.43</v>
      </c>
      <c r="M29">
        <v>57723.71</v>
      </c>
      <c r="N29">
        <v>10475.81</v>
      </c>
      <c r="O29">
        <v>6213.32</v>
      </c>
      <c r="P29">
        <v>13047.89</v>
      </c>
      <c r="Q29">
        <v>2814.22</v>
      </c>
      <c r="R29">
        <v>123004.88</v>
      </c>
      <c r="S29">
        <v>616707.24</v>
      </c>
    </row>
    <row r="30" spans="1:19" x14ac:dyDescent="0.25">
      <c r="A30">
        <v>29</v>
      </c>
      <c r="B30">
        <v>2814.22</v>
      </c>
      <c r="C30" t="s">
        <v>21</v>
      </c>
      <c r="D30" t="s">
        <v>27</v>
      </c>
      <c r="H30" t="s">
        <v>22</v>
      </c>
      <c r="I30">
        <v>34448.519999999997</v>
      </c>
      <c r="J30">
        <v>53830.38</v>
      </c>
      <c r="K30">
        <v>17799.900000000001</v>
      </c>
      <c r="L30">
        <v>870111.450000001</v>
      </c>
      <c r="M30">
        <v>55472.39</v>
      </c>
      <c r="N30">
        <v>2455.11</v>
      </c>
      <c r="O30">
        <v>2102.3200000000002</v>
      </c>
      <c r="P30">
        <v>2647.75</v>
      </c>
      <c r="Q30">
        <v>64255.09</v>
      </c>
      <c r="R30">
        <v>14753.38</v>
      </c>
      <c r="S30">
        <v>1117876.2900000007</v>
      </c>
    </row>
    <row r="31" spans="1:19" x14ac:dyDescent="0.25">
      <c r="A31">
        <v>30</v>
      </c>
      <c r="B31">
        <v>123004.88</v>
      </c>
      <c r="C31" t="s">
        <v>21</v>
      </c>
      <c r="D31" t="s">
        <v>7</v>
      </c>
      <c r="H31" t="s">
        <v>23</v>
      </c>
      <c r="I31">
        <v>3255.31</v>
      </c>
      <c r="J31">
        <v>15960.86</v>
      </c>
      <c r="K31">
        <v>41536.65</v>
      </c>
      <c r="L31">
        <v>59591.29</v>
      </c>
      <c r="M31">
        <v>347649.91</v>
      </c>
      <c r="N31">
        <v>4692.82</v>
      </c>
      <c r="O31">
        <v>1736.95</v>
      </c>
      <c r="P31">
        <v>4479.6099999999997</v>
      </c>
      <c r="Q31">
        <v>3905.1</v>
      </c>
      <c r="R31">
        <v>30306.76</v>
      </c>
      <c r="S31">
        <v>513115.26</v>
      </c>
    </row>
    <row r="32" spans="1:19" x14ac:dyDescent="0.25">
      <c r="A32">
        <v>31</v>
      </c>
      <c r="B32">
        <v>34448.519999999997</v>
      </c>
      <c r="C32" t="s">
        <v>22</v>
      </c>
      <c r="D32" t="s">
        <v>19</v>
      </c>
      <c r="H32" t="s">
        <v>24</v>
      </c>
      <c r="I32">
        <v>236.92</v>
      </c>
      <c r="J32">
        <v>45026.75</v>
      </c>
      <c r="K32">
        <v>1863.4</v>
      </c>
      <c r="L32">
        <v>1287.94</v>
      </c>
      <c r="M32">
        <v>471.99</v>
      </c>
      <c r="N32">
        <v>613951.54</v>
      </c>
      <c r="O32">
        <v>654.13</v>
      </c>
      <c r="P32">
        <v>92930.51</v>
      </c>
      <c r="Q32">
        <v>757.99</v>
      </c>
      <c r="R32">
        <v>14125.86</v>
      </c>
      <c r="S32">
        <v>771307.03</v>
      </c>
    </row>
    <row r="33" spans="1:19" x14ac:dyDescent="0.25">
      <c r="A33">
        <v>32</v>
      </c>
      <c r="B33">
        <v>53830.38</v>
      </c>
      <c r="C33" t="s">
        <v>22</v>
      </c>
      <c r="D33" t="s">
        <v>20</v>
      </c>
      <c r="H33" t="s">
        <v>25</v>
      </c>
      <c r="I33">
        <v>3942.54</v>
      </c>
      <c r="J33">
        <v>696.11</v>
      </c>
      <c r="K33">
        <v>1224.1199999999999</v>
      </c>
      <c r="L33">
        <v>1026.4100000000001</v>
      </c>
      <c r="M33">
        <v>786.39</v>
      </c>
      <c r="N33">
        <v>869.11</v>
      </c>
      <c r="O33">
        <v>515372.87</v>
      </c>
      <c r="P33">
        <v>2479.21</v>
      </c>
      <c r="Q33">
        <v>15103.39</v>
      </c>
      <c r="R33">
        <v>1735.73</v>
      </c>
      <c r="S33">
        <v>543235.88</v>
      </c>
    </row>
    <row r="34" spans="1:19" x14ac:dyDescent="0.25">
      <c r="A34">
        <v>33</v>
      </c>
      <c r="B34">
        <v>17799.900000000001</v>
      </c>
      <c r="C34" t="s">
        <v>22</v>
      </c>
      <c r="D34" t="s">
        <v>21</v>
      </c>
      <c r="H34" t="s">
        <v>26</v>
      </c>
      <c r="I34">
        <v>1976.77</v>
      </c>
      <c r="J34">
        <v>20301.810000000001</v>
      </c>
      <c r="K34">
        <v>4409.51</v>
      </c>
      <c r="L34">
        <v>2432.7600000000002</v>
      </c>
      <c r="M34">
        <v>2349.8000000000002</v>
      </c>
      <c r="N34">
        <v>135572.22</v>
      </c>
      <c r="O34">
        <v>1305.56</v>
      </c>
      <c r="P34">
        <v>522032.42</v>
      </c>
      <c r="Q34">
        <v>186.18</v>
      </c>
      <c r="R34">
        <v>47522.9</v>
      </c>
      <c r="S34">
        <v>738089.93</v>
      </c>
    </row>
    <row r="35" spans="1:19" x14ac:dyDescent="0.25">
      <c r="A35">
        <v>34</v>
      </c>
      <c r="B35">
        <v>870111.450000001</v>
      </c>
      <c r="C35" t="s">
        <v>22</v>
      </c>
      <c r="D35" t="s">
        <v>22</v>
      </c>
      <c r="H35" t="s">
        <v>27</v>
      </c>
      <c r="I35">
        <v>109905.44</v>
      </c>
      <c r="J35">
        <v>2672.29</v>
      </c>
      <c r="K35">
        <v>1707.83</v>
      </c>
      <c r="L35">
        <v>43452.65</v>
      </c>
      <c r="M35">
        <v>2697.3</v>
      </c>
      <c r="N35">
        <v>1133.6400000000001</v>
      </c>
      <c r="O35">
        <v>12754.94</v>
      </c>
      <c r="Q35">
        <v>878259.86</v>
      </c>
      <c r="R35">
        <v>633.07000000000005</v>
      </c>
      <c r="S35">
        <v>1053217.02</v>
      </c>
    </row>
    <row r="36" spans="1:19" x14ac:dyDescent="0.25">
      <c r="A36">
        <v>35</v>
      </c>
      <c r="B36">
        <v>55472.39</v>
      </c>
      <c r="C36" t="s">
        <v>22</v>
      </c>
      <c r="D36" t="s">
        <v>23</v>
      </c>
      <c r="H36" t="s">
        <v>7</v>
      </c>
      <c r="I36">
        <v>1085.79</v>
      </c>
      <c r="J36">
        <v>29931.55</v>
      </c>
      <c r="K36">
        <v>76771.710000000094</v>
      </c>
      <c r="L36">
        <v>14509.79</v>
      </c>
      <c r="M36">
        <v>23434.85</v>
      </c>
      <c r="N36">
        <v>18668.03</v>
      </c>
      <c r="O36">
        <v>1694.67</v>
      </c>
      <c r="P36">
        <v>56063.9</v>
      </c>
      <c r="Q36">
        <v>982.21</v>
      </c>
      <c r="R36">
        <v>817112.18999999901</v>
      </c>
      <c r="S36">
        <v>1040254.6899999991</v>
      </c>
    </row>
    <row r="37" spans="1:19" x14ac:dyDescent="0.25">
      <c r="A37">
        <v>36</v>
      </c>
      <c r="B37">
        <v>2455.11</v>
      </c>
      <c r="C37" t="s">
        <v>22</v>
      </c>
      <c r="D37" t="s">
        <v>24</v>
      </c>
      <c r="H37" t="s">
        <v>11</v>
      </c>
      <c r="I37">
        <v>570119.68000000005</v>
      </c>
      <c r="J37">
        <v>1541822.6900000004</v>
      </c>
      <c r="K37">
        <v>512425.52000000019</v>
      </c>
      <c r="L37">
        <v>1094750.860000001</v>
      </c>
      <c r="M37">
        <v>511121.03999999992</v>
      </c>
      <c r="N37">
        <v>849110.43</v>
      </c>
      <c r="O37">
        <v>549374.34000000008</v>
      </c>
      <c r="P37">
        <v>715944.08</v>
      </c>
      <c r="Q37">
        <v>1092486.04</v>
      </c>
      <c r="R37">
        <v>1092359.2399999991</v>
      </c>
      <c r="S37">
        <v>8529513.9199999999</v>
      </c>
    </row>
    <row r="38" spans="1:19" x14ac:dyDescent="0.25">
      <c r="A38">
        <v>37</v>
      </c>
      <c r="B38">
        <v>2102.3200000000002</v>
      </c>
      <c r="C38" t="s">
        <v>22</v>
      </c>
      <c r="D38" t="s">
        <v>25</v>
      </c>
    </row>
    <row r="39" spans="1:19" x14ac:dyDescent="0.25">
      <c r="A39">
        <v>38</v>
      </c>
      <c r="B39">
        <v>2647.75</v>
      </c>
      <c r="C39" t="s">
        <v>22</v>
      </c>
      <c r="D39" t="s">
        <v>26</v>
      </c>
    </row>
    <row r="40" spans="1:19" x14ac:dyDescent="0.25">
      <c r="A40">
        <v>39</v>
      </c>
      <c r="B40">
        <v>64255.09</v>
      </c>
      <c r="C40" t="s">
        <v>22</v>
      </c>
      <c r="D40" t="s">
        <v>27</v>
      </c>
    </row>
    <row r="41" spans="1:19" x14ac:dyDescent="0.25">
      <c r="A41">
        <v>40</v>
      </c>
      <c r="B41">
        <v>14753.38</v>
      </c>
      <c r="C41" t="s">
        <v>22</v>
      </c>
      <c r="D41" t="s">
        <v>7</v>
      </c>
    </row>
    <row r="42" spans="1:19" x14ac:dyDescent="0.25">
      <c r="A42">
        <v>41</v>
      </c>
      <c r="B42">
        <v>3255.31</v>
      </c>
      <c r="C42" t="s">
        <v>23</v>
      </c>
      <c r="D42" t="s">
        <v>19</v>
      </c>
    </row>
    <row r="43" spans="1:19" x14ac:dyDescent="0.25">
      <c r="A43">
        <v>42</v>
      </c>
      <c r="B43">
        <v>15960.86</v>
      </c>
      <c r="C43" t="s">
        <v>23</v>
      </c>
      <c r="D43" t="s">
        <v>20</v>
      </c>
    </row>
    <row r="44" spans="1:19" x14ac:dyDescent="0.25">
      <c r="A44">
        <v>43</v>
      </c>
      <c r="B44">
        <v>41536.65</v>
      </c>
      <c r="C44" t="s">
        <v>23</v>
      </c>
      <c r="D44" t="s">
        <v>21</v>
      </c>
    </row>
    <row r="45" spans="1:19" x14ac:dyDescent="0.25">
      <c r="A45">
        <v>44</v>
      </c>
      <c r="B45">
        <v>59591.29</v>
      </c>
      <c r="C45" t="s">
        <v>23</v>
      </c>
      <c r="D45" t="s">
        <v>22</v>
      </c>
    </row>
    <row r="46" spans="1:19" x14ac:dyDescent="0.25">
      <c r="A46">
        <v>45</v>
      </c>
      <c r="B46">
        <v>347649.91</v>
      </c>
      <c r="C46" t="s">
        <v>23</v>
      </c>
      <c r="D46" t="s">
        <v>23</v>
      </c>
    </row>
    <row r="47" spans="1:19" x14ac:dyDescent="0.25">
      <c r="A47">
        <v>46</v>
      </c>
      <c r="B47">
        <v>4692.82</v>
      </c>
      <c r="C47" t="s">
        <v>23</v>
      </c>
      <c r="D47" t="s">
        <v>24</v>
      </c>
    </row>
    <row r="48" spans="1:19" x14ac:dyDescent="0.25">
      <c r="A48">
        <v>47</v>
      </c>
      <c r="B48">
        <v>1736.95</v>
      </c>
      <c r="C48" t="s">
        <v>23</v>
      </c>
      <c r="D48" t="s">
        <v>25</v>
      </c>
    </row>
    <row r="49" spans="1:4" x14ac:dyDescent="0.25">
      <c r="A49">
        <v>48</v>
      </c>
      <c r="B49">
        <v>4479.6099999999997</v>
      </c>
      <c r="C49" t="s">
        <v>23</v>
      </c>
      <c r="D49" t="s">
        <v>26</v>
      </c>
    </row>
    <row r="50" spans="1:4" x14ac:dyDescent="0.25">
      <c r="A50">
        <v>49</v>
      </c>
      <c r="B50">
        <v>3905.1</v>
      </c>
      <c r="C50" t="s">
        <v>23</v>
      </c>
      <c r="D50" t="s">
        <v>27</v>
      </c>
    </row>
    <row r="51" spans="1:4" x14ac:dyDescent="0.25">
      <c r="A51">
        <v>50</v>
      </c>
      <c r="B51">
        <v>30306.76</v>
      </c>
      <c r="C51" t="s">
        <v>23</v>
      </c>
      <c r="D51" t="s">
        <v>7</v>
      </c>
    </row>
    <row r="52" spans="1:4" x14ac:dyDescent="0.25">
      <c r="A52">
        <v>51</v>
      </c>
      <c r="B52">
        <v>236.92</v>
      </c>
      <c r="C52" t="s">
        <v>24</v>
      </c>
      <c r="D52" t="s">
        <v>19</v>
      </c>
    </row>
    <row r="53" spans="1:4" x14ac:dyDescent="0.25">
      <c r="A53">
        <v>52</v>
      </c>
      <c r="B53">
        <v>45026.75</v>
      </c>
      <c r="C53" t="s">
        <v>24</v>
      </c>
      <c r="D53" t="s">
        <v>20</v>
      </c>
    </row>
    <row r="54" spans="1:4" x14ac:dyDescent="0.25">
      <c r="A54">
        <v>53</v>
      </c>
      <c r="B54">
        <v>1863.4</v>
      </c>
      <c r="C54" t="s">
        <v>24</v>
      </c>
      <c r="D54" t="s">
        <v>21</v>
      </c>
    </row>
    <row r="55" spans="1:4" x14ac:dyDescent="0.25">
      <c r="A55">
        <v>54</v>
      </c>
      <c r="B55">
        <v>1287.94</v>
      </c>
      <c r="C55" t="s">
        <v>24</v>
      </c>
      <c r="D55" t="s">
        <v>22</v>
      </c>
    </row>
    <row r="56" spans="1:4" x14ac:dyDescent="0.25">
      <c r="A56">
        <v>55</v>
      </c>
      <c r="B56">
        <v>471.99</v>
      </c>
      <c r="C56" t="s">
        <v>24</v>
      </c>
      <c r="D56" t="s">
        <v>23</v>
      </c>
    </row>
    <row r="57" spans="1:4" x14ac:dyDescent="0.25">
      <c r="A57">
        <v>56</v>
      </c>
      <c r="B57">
        <v>613951.54</v>
      </c>
      <c r="C57" t="s">
        <v>24</v>
      </c>
      <c r="D57" t="s">
        <v>24</v>
      </c>
    </row>
    <row r="58" spans="1:4" x14ac:dyDescent="0.25">
      <c r="A58">
        <v>57</v>
      </c>
      <c r="B58">
        <v>654.13</v>
      </c>
      <c r="C58" t="s">
        <v>24</v>
      </c>
      <c r="D58" t="s">
        <v>25</v>
      </c>
    </row>
    <row r="59" spans="1:4" x14ac:dyDescent="0.25">
      <c r="A59">
        <v>58</v>
      </c>
      <c r="B59">
        <v>92930.51</v>
      </c>
      <c r="C59" t="s">
        <v>24</v>
      </c>
      <c r="D59" t="s">
        <v>26</v>
      </c>
    </row>
    <row r="60" spans="1:4" x14ac:dyDescent="0.25">
      <c r="A60">
        <v>59</v>
      </c>
      <c r="B60">
        <v>757.99</v>
      </c>
      <c r="C60" t="s">
        <v>24</v>
      </c>
      <c r="D60" t="s">
        <v>27</v>
      </c>
    </row>
    <row r="61" spans="1:4" x14ac:dyDescent="0.25">
      <c r="A61">
        <v>60</v>
      </c>
      <c r="B61">
        <v>14125.86</v>
      </c>
      <c r="C61" t="s">
        <v>24</v>
      </c>
      <c r="D61" t="s">
        <v>7</v>
      </c>
    </row>
    <row r="62" spans="1:4" x14ac:dyDescent="0.25">
      <c r="A62">
        <v>61</v>
      </c>
      <c r="B62">
        <v>3942.54</v>
      </c>
      <c r="C62" t="s">
        <v>25</v>
      </c>
      <c r="D62" t="s">
        <v>19</v>
      </c>
    </row>
    <row r="63" spans="1:4" x14ac:dyDescent="0.25">
      <c r="A63">
        <v>62</v>
      </c>
      <c r="B63">
        <v>696.11</v>
      </c>
      <c r="C63" t="s">
        <v>25</v>
      </c>
      <c r="D63" t="s">
        <v>20</v>
      </c>
    </row>
    <row r="64" spans="1:4" x14ac:dyDescent="0.25">
      <c r="A64">
        <v>63</v>
      </c>
      <c r="B64">
        <v>1224.1199999999999</v>
      </c>
      <c r="C64" t="s">
        <v>25</v>
      </c>
      <c r="D64" t="s">
        <v>21</v>
      </c>
    </row>
    <row r="65" spans="1:4" x14ac:dyDescent="0.25">
      <c r="A65">
        <v>64</v>
      </c>
      <c r="B65">
        <v>1026.4100000000001</v>
      </c>
      <c r="C65" t="s">
        <v>25</v>
      </c>
      <c r="D65" t="s">
        <v>22</v>
      </c>
    </row>
    <row r="66" spans="1:4" x14ac:dyDescent="0.25">
      <c r="A66">
        <v>65</v>
      </c>
      <c r="B66">
        <v>786.39</v>
      </c>
      <c r="C66" t="s">
        <v>25</v>
      </c>
      <c r="D66" t="s">
        <v>23</v>
      </c>
    </row>
    <row r="67" spans="1:4" x14ac:dyDescent="0.25">
      <c r="A67">
        <v>66</v>
      </c>
      <c r="B67">
        <v>869.11</v>
      </c>
      <c r="C67" t="s">
        <v>25</v>
      </c>
      <c r="D67" t="s">
        <v>24</v>
      </c>
    </row>
    <row r="68" spans="1:4" x14ac:dyDescent="0.25">
      <c r="A68">
        <v>67</v>
      </c>
      <c r="B68">
        <v>515372.87</v>
      </c>
      <c r="C68" t="s">
        <v>25</v>
      </c>
      <c r="D68" t="s">
        <v>25</v>
      </c>
    </row>
    <row r="69" spans="1:4" x14ac:dyDescent="0.25">
      <c r="A69">
        <v>68</v>
      </c>
      <c r="B69">
        <v>2479.21</v>
      </c>
      <c r="C69" t="s">
        <v>25</v>
      </c>
      <c r="D69" t="s">
        <v>26</v>
      </c>
    </row>
    <row r="70" spans="1:4" x14ac:dyDescent="0.25">
      <c r="A70">
        <v>69</v>
      </c>
      <c r="B70">
        <v>15103.39</v>
      </c>
      <c r="C70" t="s">
        <v>25</v>
      </c>
      <c r="D70" t="s">
        <v>27</v>
      </c>
    </row>
    <row r="71" spans="1:4" x14ac:dyDescent="0.25">
      <c r="A71">
        <v>70</v>
      </c>
      <c r="B71">
        <v>1735.73</v>
      </c>
      <c r="C71" t="s">
        <v>25</v>
      </c>
      <c r="D71" t="s">
        <v>7</v>
      </c>
    </row>
    <row r="72" spans="1:4" x14ac:dyDescent="0.25">
      <c r="A72">
        <v>71</v>
      </c>
      <c r="B72">
        <v>1976.77</v>
      </c>
      <c r="C72" t="s">
        <v>26</v>
      </c>
      <c r="D72" t="s">
        <v>19</v>
      </c>
    </row>
    <row r="73" spans="1:4" x14ac:dyDescent="0.25">
      <c r="A73">
        <v>72</v>
      </c>
      <c r="B73">
        <v>20301.810000000001</v>
      </c>
      <c r="C73" t="s">
        <v>26</v>
      </c>
      <c r="D73" t="s">
        <v>20</v>
      </c>
    </row>
    <row r="74" spans="1:4" x14ac:dyDescent="0.25">
      <c r="A74">
        <v>73</v>
      </c>
      <c r="B74">
        <v>4409.51</v>
      </c>
      <c r="C74" t="s">
        <v>26</v>
      </c>
      <c r="D74" t="s">
        <v>21</v>
      </c>
    </row>
    <row r="75" spans="1:4" x14ac:dyDescent="0.25">
      <c r="A75">
        <v>74</v>
      </c>
      <c r="B75">
        <v>2432.7600000000002</v>
      </c>
      <c r="C75" t="s">
        <v>26</v>
      </c>
      <c r="D75" t="s">
        <v>22</v>
      </c>
    </row>
    <row r="76" spans="1:4" x14ac:dyDescent="0.25">
      <c r="A76">
        <v>75</v>
      </c>
      <c r="B76">
        <v>2349.8000000000002</v>
      </c>
      <c r="C76" t="s">
        <v>26</v>
      </c>
      <c r="D76" t="s">
        <v>23</v>
      </c>
    </row>
    <row r="77" spans="1:4" x14ac:dyDescent="0.25">
      <c r="A77">
        <v>76</v>
      </c>
      <c r="B77">
        <v>135572.22</v>
      </c>
      <c r="C77" t="s">
        <v>26</v>
      </c>
      <c r="D77" t="s">
        <v>24</v>
      </c>
    </row>
    <row r="78" spans="1:4" x14ac:dyDescent="0.25">
      <c r="A78">
        <v>77</v>
      </c>
      <c r="B78">
        <v>1305.56</v>
      </c>
      <c r="C78" t="s">
        <v>26</v>
      </c>
      <c r="D78" t="s">
        <v>25</v>
      </c>
    </row>
    <row r="79" spans="1:4" x14ac:dyDescent="0.25">
      <c r="A79">
        <v>78</v>
      </c>
      <c r="B79">
        <v>522032.42</v>
      </c>
      <c r="C79" t="s">
        <v>26</v>
      </c>
      <c r="D79" t="s">
        <v>26</v>
      </c>
    </row>
    <row r="80" spans="1:4" x14ac:dyDescent="0.25">
      <c r="A80">
        <v>79</v>
      </c>
      <c r="B80">
        <v>186.18</v>
      </c>
      <c r="C80" t="s">
        <v>26</v>
      </c>
      <c r="D80" t="s">
        <v>27</v>
      </c>
    </row>
    <row r="81" spans="1:4" x14ac:dyDescent="0.25">
      <c r="A81">
        <v>80</v>
      </c>
      <c r="B81">
        <v>47522.9</v>
      </c>
      <c r="C81" t="s">
        <v>26</v>
      </c>
      <c r="D81" t="s">
        <v>7</v>
      </c>
    </row>
    <row r="82" spans="1:4" x14ac:dyDescent="0.25">
      <c r="A82">
        <v>81</v>
      </c>
      <c r="B82">
        <v>109905.44</v>
      </c>
      <c r="C82" t="s">
        <v>27</v>
      </c>
      <c r="D82" t="s">
        <v>19</v>
      </c>
    </row>
    <row r="83" spans="1:4" x14ac:dyDescent="0.25">
      <c r="A83">
        <v>82</v>
      </c>
      <c r="B83">
        <v>2672.29</v>
      </c>
      <c r="C83" t="s">
        <v>27</v>
      </c>
      <c r="D83" t="s">
        <v>20</v>
      </c>
    </row>
    <row r="84" spans="1:4" x14ac:dyDescent="0.25">
      <c r="A84">
        <v>83</v>
      </c>
      <c r="B84">
        <v>1707.83</v>
      </c>
      <c r="C84" t="s">
        <v>27</v>
      </c>
      <c r="D84" t="s">
        <v>21</v>
      </c>
    </row>
    <row r="85" spans="1:4" x14ac:dyDescent="0.25">
      <c r="A85">
        <v>84</v>
      </c>
      <c r="B85">
        <v>43452.65</v>
      </c>
      <c r="C85" t="s">
        <v>27</v>
      </c>
      <c r="D85" t="s">
        <v>22</v>
      </c>
    </row>
    <row r="86" spans="1:4" x14ac:dyDescent="0.25">
      <c r="A86">
        <v>85</v>
      </c>
      <c r="B86">
        <v>2697.3</v>
      </c>
      <c r="C86" t="s">
        <v>27</v>
      </c>
      <c r="D86" t="s">
        <v>23</v>
      </c>
    </row>
    <row r="87" spans="1:4" x14ac:dyDescent="0.25">
      <c r="A87">
        <v>86</v>
      </c>
      <c r="B87">
        <v>1133.6400000000001</v>
      </c>
      <c r="C87" t="s">
        <v>27</v>
      </c>
      <c r="D87" t="s">
        <v>24</v>
      </c>
    </row>
    <row r="88" spans="1:4" x14ac:dyDescent="0.25">
      <c r="A88">
        <v>87</v>
      </c>
      <c r="B88">
        <v>12754.94</v>
      </c>
      <c r="C88" t="s">
        <v>27</v>
      </c>
      <c r="D88" t="s">
        <v>25</v>
      </c>
    </row>
    <row r="89" spans="1:4" x14ac:dyDescent="0.25">
      <c r="A89">
        <v>88</v>
      </c>
      <c r="B89">
        <v>878259.86</v>
      </c>
      <c r="C89" t="s">
        <v>27</v>
      </c>
      <c r="D89" t="s">
        <v>27</v>
      </c>
    </row>
    <row r="90" spans="1:4" x14ac:dyDescent="0.25">
      <c r="A90">
        <v>89</v>
      </c>
      <c r="B90">
        <v>633.07000000000005</v>
      </c>
      <c r="C90" t="s">
        <v>27</v>
      </c>
      <c r="D90" t="s">
        <v>7</v>
      </c>
    </row>
    <row r="91" spans="1:4" x14ac:dyDescent="0.25">
      <c r="A91">
        <v>90</v>
      </c>
      <c r="B91">
        <v>1085.79</v>
      </c>
      <c r="C91" t="s">
        <v>7</v>
      </c>
      <c r="D91" t="s">
        <v>19</v>
      </c>
    </row>
    <row r="92" spans="1:4" x14ac:dyDescent="0.25">
      <c r="A92">
        <v>91</v>
      </c>
      <c r="B92">
        <v>29931.55</v>
      </c>
      <c r="C92" t="s">
        <v>7</v>
      </c>
      <c r="D92" t="s">
        <v>20</v>
      </c>
    </row>
    <row r="93" spans="1:4" x14ac:dyDescent="0.25">
      <c r="A93">
        <v>92</v>
      </c>
      <c r="B93">
        <v>76771.710000000094</v>
      </c>
      <c r="C93" t="s">
        <v>7</v>
      </c>
      <c r="D93" t="s">
        <v>21</v>
      </c>
    </row>
    <row r="94" spans="1:4" x14ac:dyDescent="0.25">
      <c r="A94">
        <v>93</v>
      </c>
      <c r="B94">
        <v>14509.79</v>
      </c>
      <c r="C94" t="s">
        <v>7</v>
      </c>
      <c r="D94" t="s">
        <v>22</v>
      </c>
    </row>
    <row r="95" spans="1:4" x14ac:dyDescent="0.25">
      <c r="A95">
        <v>94</v>
      </c>
      <c r="B95">
        <v>23434.85</v>
      </c>
      <c r="C95" t="s">
        <v>7</v>
      </c>
      <c r="D95" t="s">
        <v>23</v>
      </c>
    </row>
    <row r="96" spans="1:4" x14ac:dyDescent="0.25">
      <c r="A96">
        <v>95</v>
      </c>
      <c r="B96">
        <v>18668.03</v>
      </c>
      <c r="C96" t="s">
        <v>7</v>
      </c>
      <c r="D96" t="s">
        <v>24</v>
      </c>
    </row>
    <row r="97" spans="1:4" x14ac:dyDescent="0.25">
      <c r="A97">
        <v>96</v>
      </c>
      <c r="B97">
        <v>1694.67</v>
      </c>
      <c r="C97" t="s">
        <v>7</v>
      </c>
      <c r="D97" t="s">
        <v>25</v>
      </c>
    </row>
    <row r="98" spans="1:4" x14ac:dyDescent="0.25">
      <c r="A98">
        <v>97</v>
      </c>
      <c r="B98">
        <v>56063.9</v>
      </c>
      <c r="C98" t="s">
        <v>7</v>
      </c>
      <c r="D98" t="s">
        <v>26</v>
      </c>
    </row>
    <row r="99" spans="1:4" x14ac:dyDescent="0.25">
      <c r="A99">
        <v>98</v>
      </c>
      <c r="B99">
        <v>982.21</v>
      </c>
      <c r="C99" t="s">
        <v>7</v>
      </c>
      <c r="D99" t="s">
        <v>27</v>
      </c>
    </row>
    <row r="100" spans="1:4" x14ac:dyDescent="0.25">
      <c r="A100">
        <v>99</v>
      </c>
      <c r="B100">
        <v>817112.18999999901</v>
      </c>
      <c r="C100" t="s">
        <v>7</v>
      </c>
      <c r="D100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"/>
  <sheetViews>
    <sheetView topLeftCell="F1" workbookViewId="0">
      <selection activeCell="J14" sqref="J14:T24"/>
    </sheetView>
  </sheetViews>
  <sheetFormatPr defaultRowHeight="15" x14ac:dyDescent="0.25"/>
  <cols>
    <col min="9" max="9" width="16.28515625" customWidth="1"/>
    <col min="10" max="10" width="16.28515625" bestFit="1" customWidth="1"/>
    <col min="11" max="11" width="10" bestFit="1" customWidth="1"/>
    <col min="12" max="12" width="11" bestFit="1" customWidth="1"/>
    <col min="13" max="14" width="10" bestFit="1" customWidth="1"/>
    <col min="15" max="16" width="11" bestFit="1" customWidth="1"/>
    <col min="17" max="18" width="10" bestFit="1" customWidth="1"/>
    <col min="19" max="19" width="11" bestFit="1" customWidth="1"/>
    <col min="20" max="20" width="12" bestFit="1" customWidth="1"/>
  </cols>
  <sheetData>
    <row r="1" spans="1:20" x14ac:dyDescent="0.25">
      <c r="B1" t="s">
        <v>28</v>
      </c>
      <c r="C1" t="s">
        <v>29</v>
      </c>
      <c r="D1" t="s">
        <v>30</v>
      </c>
    </row>
    <row r="2" spans="1:20" x14ac:dyDescent="0.25">
      <c r="A2">
        <v>1</v>
      </c>
      <c r="B2">
        <v>728915.12</v>
      </c>
      <c r="C2">
        <v>1</v>
      </c>
      <c r="D2">
        <v>1</v>
      </c>
    </row>
    <row r="3" spans="1:20" x14ac:dyDescent="0.25">
      <c r="A3">
        <v>2</v>
      </c>
      <c r="B3">
        <v>149170.38</v>
      </c>
      <c r="C3">
        <v>1</v>
      </c>
      <c r="D3">
        <v>2</v>
      </c>
    </row>
    <row r="4" spans="1:20" x14ac:dyDescent="0.25">
      <c r="A4">
        <v>3</v>
      </c>
      <c r="B4">
        <v>21067.759999999998</v>
      </c>
      <c r="C4">
        <v>1</v>
      </c>
      <c r="D4">
        <v>3</v>
      </c>
    </row>
    <row r="5" spans="1:20" x14ac:dyDescent="0.25">
      <c r="A5">
        <v>4</v>
      </c>
      <c r="B5">
        <v>10118.41</v>
      </c>
      <c r="C5">
        <v>1</v>
      </c>
      <c r="D5">
        <v>4</v>
      </c>
    </row>
    <row r="6" spans="1:20" x14ac:dyDescent="0.25">
      <c r="A6">
        <v>5</v>
      </c>
      <c r="B6">
        <v>3679</v>
      </c>
      <c r="C6">
        <v>1</v>
      </c>
      <c r="D6">
        <v>5</v>
      </c>
    </row>
    <row r="7" spans="1:20" x14ac:dyDescent="0.25">
      <c r="A7">
        <v>6</v>
      </c>
      <c r="B7">
        <v>73006.95</v>
      </c>
      <c r="C7">
        <v>1</v>
      </c>
      <c r="D7">
        <v>6</v>
      </c>
    </row>
    <row r="8" spans="1:20" x14ac:dyDescent="0.25">
      <c r="A8">
        <v>7</v>
      </c>
      <c r="B8">
        <v>2153.67</v>
      </c>
      <c r="C8">
        <v>1</v>
      </c>
      <c r="D8">
        <v>7</v>
      </c>
    </row>
    <row r="9" spans="1:20" x14ac:dyDescent="0.25">
      <c r="A9">
        <v>8</v>
      </c>
      <c r="B9">
        <v>389.57</v>
      </c>
      <c r="C9">
        <v>1</v>
      </c>
      <c r="D9">
        <v>8</v>
      </c>
    </row>
    <row r="10" spans="1:20" x14ac:dyDescent="0.25">
      <c r="A10">
        <v>9</v>
      </c>
      <c r="B10">
        <v>1042.55</v>
      </c>
      <c r="C10">
        <v>1</v>
      </c>
      <c r="D10">
        <v>9</v>
      </c>
    </row>
    <row r="11" spans="1:20" x14ac:dyDescent="0.25">
      <c r="A11">
        <v>10</v>
      </c>
      <c r="B11">
        <v>1304.2</v>
      </c>
      <c r="C11">
        <v>1</v>
      </c>
      <c r="D11">
        <v>10</v>
      </c>
    </row>
    <row r="12" spans="1:20" x14ac:dyDescent="0.25">
      <c r="A12">
        <v>11</v>
      </c>
      <c r="B12">
        <v>148396.4</v>
      </c>
      <c r="C12">
        <v>2</v>
      </c>
      <c r="D12">
        <v>1</v>
      </c>
      <c r="I12" s="1" t="s">
        <v>31</v>
      </c>
      <c r="J12" s="1" t="s">
        <v>12</v>
      </c>
    </row>
    <row r="13" spans="1:20" x14ac:dyDescent="0.25">
      <c r="A13">
        <v>12</v>
      </c>
      <c r="B13">
        <v>641553.69999999995</v>
      </c>
      <c r="C13">
        <v>2</v>
      </c>
      <c r="D13">
        <v>2</v>
      </c>
      <c r="I13" s="1" t="s">
        <v>10</v>
      </c>
      <c r="J13">
        <v>1</v>
      </c>
      <c r="K13">
        <v>2</v>
      </c>
      <c r="L13">
        <v>3</v>
      </c>
      <c r="M13">
        <v>4</v>
      </c>
      <c r="N13">
        <v>5</v>
      </c>
      <c r="O13">
        <v>6</v>
      </c>
      <c r="P13">
        <v>7</v>
      </c>
      <c r="Q13">
        <v>8</v>
      </c>
      <c r="R13">
        <v>9</v>
      </c>
      <c r="S13">
        <v>10</v>
      </c>
      <c r="T13" t="s">
        <v>11</v>
      </c>
    </row>
    <row r="14" spans="1:20" x14ac:dyDescent="0.25">
      <c r="A14">
        <v>13</v>
      </c>
      <c r="B14">
        <v>62453.06</v>
      </c>
      <c r="C14">
        <v>2</v>
      </c>
      <c r="D14">
        <v>3</v>
      </c>
      <c r="I14" s="2">
        <v>1</v>
      </c>
      <c r="J14" s="3">
        <v>728915.12</v>
      </c>
      <c r="K14" s="3">
        <v>149170.38</v>
      </c>
      <c r="L14" s="3">
        <v>21067.759999999998</v>
      </c>
      <c r="M14" s="3">
        <v>10118.41</v>
      </c>
      <c r="N14" s="3">
        <v>3679</v>
      </c>
      <c r="O14" s="3">
        <v>73006.95</v>
      </c>
      <c r="P14" s="3">
        <v>2153.67</v>
      </c>
      <c r="Q14" s="3">
        <v>389.57</v>
      </c>
      <c r="R14" s="3">
        <v>1042.55</v>
      </c>
      <c r="S14" s="3">
        <v>1304.2</v>
      </c>
      <c r="T14" s="3">
        <v>990847.61</v>
      </c>
    </row>
    <row r="15" spans="1:20" x14ac:dyDescent="0.25">
      <c r="A15">
        <v>14</v>
      </c>
      <c r="B15">
        <v>16311.71</v>
      </c>
      <c r="C15">
        <v>2</v>
      </c>
      <c r="D15">
        <v>4</v>
      </c>
      <c r="I15" s="2">
        <v>2</v>
      </c>
      <c r="J15" s="3">
        <v>148396.4</v>
      </c>
      <c r="K15" s="3">
        <v>641553.69999999995</v>
      </c>
      <c r="L15" s="3">
        <v>62453.06</v>
      </c>
      <c r="M15" s="3">
        <v>16311.71</v>
      </c>
      <c r="N15" s="3">
        <v>5541.31</v>
      </c>
      <c r="O15" s="3">
        <v>32482.86</v>
      </c>
      <c r="P15" s="3">
        <v>4607.55</v>
      </c>
      <c r="Q15" s="3">
        <v>2180.71</v>
      </c>
      <c r="R15" s="3">
        <v>3550.83</v>
      </c>
      <c r="S15" s="3">
        <v>235.36</v>
      </c>
      <c r="T15" s="3">
        <v>917313.48999999987</v>
      </c>
    </row>
    <row r="16" spans="1:20" x14ac:dyDescent="0.25">
      <c r="A16">
        <v>15</v>
      </c>
      <c r="B16">
        <v>5541.31</v>
      </c>
      <c r="C16">
        <v>2</v>
      </c>
      <c r="D16">
        <v>5</v>
      </c>
      <c r="I16" s="2">
        <v>3</v>
      </c>
      <c r="J16" s="3">
        <v>23656.18</v>
      </c>
      <c r="K16" s="3">
        <v>63793.86</v>
      </c>
      <c r="L16" s="3">
        <v>965008.95999999903</v>
      </c>
      <c r="M16" s="3">
        <v>134378.64000000001</v>
      </c>
      <c r="N16" s="3">
        <v>37118.89</v>
      </c>
      <c r="O16" s="3">
        <v>48262.76</v>
      </c>
      <c r="P16" s="3">
        <v>21740.71</v>
      </c>
      <c r="Q16" s="3">
        <v>1580.55</v>
      </c>
      <c r="R16" s="3">
        <v>2777.64</v>
      </c>
      <c r="S16" s="3">
        <v>1251.92</v>
      </c>
      <c r="T16" s="3">
        <v>1299570.1099999989</v>
      </c>
    </row>
    <row r="17" spans="1:20" x14ac:dyDescent="0.25">
      <c r="A17">
        <v>16</v>
      </c>
      <c r="B17">
        <v>32482.86</v>
      </c>
      <c r="C17">
        <v>2</v>
      </c>
      <c r="D17">
        <v>6</v>
      </c>
      <c r="I17" s="2">
        <v>4</v>
      </c>
      <c r="J17" s="3">
        <v>10975.22</v>
      </c>
      <c r="K17" s="3">
        <v>15197.3</v>
      </c>
      <c r="L17" s="3">
        <v>136833.96</v>
      </c>
      <c r="M17" s="3">
        <v>427305.77</v>
      </c>
      <c r="N17" s="3">
        <v>71004.990000000005</v>
      </c>
      <c r="O17" s="3">
        <v>66658.179999999993</v>
      </c>
      <c r="P17" s="3">
        <v>27181.05</v>
      </c>
      <c r="Q17" s="3">
        <v>3898.54</v>
      </c>
      <c r="R17" s="3">
        <v>6538.39</v>
      </c>
      <c r="S17" s="3">
        <v>3547.59</v>
      </c>
      <c r="T17" s="3">
        <v>769140.99</v>
      </c>
    </row>
    <row r="18" spans="1:20" x14ac:dyDescent="0.25">
      <c r="A18">
        <v>17</v>
      </c>
      <c r="B18">
        <v>4607.55</v>
      </c>
      <c r="C18">
        <v>2</v>
      </c>
      <c r="D18">
        <v>7</v>
      </c>
      <c r="I18" s="2">
        <v>5</v>
      </c>
      <c r="J18" s="3">
        <v>4784.1000000000004</v>
      </c>
      <c r="K18" s="3">
        <v>5019.0200000000004</v>
      </c>
      <c r="L18" s="3">
        <v>39532.050000000003</v>
      </c>
      <c r="M18" s="3">
        <v>68395.03</v>
      </c>
      <c r="N18" s="3">
        <v>410607.82</v>
      </c>
      <c r="O18" s="3">
        <v>24976.69</v>
      </c>
      <c r="P18" s="3">
        <v>74587.360000000001</v>
      </c>
      <c r="Q18" s="3">
        <v>4996.55</v>
      </c>
      <c r="R18" s="3">
        <v>1812.89</v>
      </c>
      <c r="S18" s="3">
        <v>6443.4</v>
      </c>
      <c r="T18" s="3">
        <v>641154.91</v>
      </c>
    </row>
    <row r="19" spans="1:20" x14ac:dyDescent="0.25">
      <c r="A19">
        <v>18</v>
      </c>
      <c r="B19">
        <v>2180.71</v>
      </c>
      <c r="C19">
        <v>2</v>
      </c>
      <c r="D19">
        <v>8</v>
      </c>
      <c r="I19" s="2">
        <v>6</v>
      </c>
      <c r="J19" s="3">
        <v>70916.19</v>
      </c>
      <c r="K19" s="3">
        <v>31404.62</v>
      </c>
      <c r="L19" s="3">
        <v>50778.03</v>
      </c>
      <c r="M19" s="3">
        <v>70514.91</v>
      </c>
      <c r="N19" s="3">
        <v>26228.98</v>
      </c>
      <c r="O19" s="3">
        <v>1614530.11</v>
      </c>
      <c r="P19" s="3">
        <v>72389.09</v>
      </c>
      <c r="Q19" s="3">
        <v>3686.04</v>
      </c>
      <c r="R19" s="3">
        <v>1797.37</v>
      </c>
      <c r="S19" s="3">
        <v>4728.1899999999996</v>
      </c>
      <c r="T19" s="3">
        <v>1946973.5300000003</v>
      </c>
    </row>
    <row r="20" spans="1:20" x14ac:dyDescent="0.25">
      <c r="A20">
        <v>19</v>
      </c>
      <c r="B20">
        <v>3550.83</v>
      </c>
      <c r="C20">
        <v>2</v>
      </c>
      <c r="D20">
        <v>9</v>
      </c>
      <c r="I20" s="2">
        <v>7</v>
      </c>
      <c r="J20" s="3">
        <v>2688.5</v>
      </c>
      <c r="K20" s="3">
        <v>4201.13</v>
      </c>
      <c r="L20" s="3">
        <v>17897.919999999998</v>
      </c>
      <c r="M20" s="3">
        <v>28115.57</v>
      </c>
      <c r="N20" s="3">
        <v>74951.539999999994</v>
      </c>
      <c r="O20" s="3">
        <v>75755.710000000006</v>
      </c>
      <c r="P20" s="3">
        <v>1060110.17</v>
      </c>
      <c r="Q20" s="3">
        <v>43959.59</v>
      </c>
      <c r="R20" s="3">
        <v>2395.5500000000002</v>
      </c>
      <c r="S20" s="3">
        <v>71735.12</v>
      </c>
      <c r="T20" s="3">
        <v>1381810.8000000003</v>
      </c>
    </row>
    <row r="21" spans="1:20" x14ac:dyDescent="0.25">
      <c r="A21">
        <v>20</v>
      </c>
      <c r="B21">
        <v>235.36</v>
      </c>
      <c r="C21">
        <v>2</v>
      </c>
      <c r="D21">
        <v>10</v>
      </c>
      <c r="I21" s="2">
        <v>8</v>
      </c>
      <c r="J21" s="3">
        <v>879.09</v>
      </c>
      <c r="K21" s="3">
        <v>1566.15</v>
      </c>
      <c r="L21" s="3">
        <v>2316.4499999999998</v>
      </c>
      <c r="M21" s="3">
        <v>3696.14</v>
      </c>
      <c r="N21" s="3">
        <v>4477.42</v>
      </c>
      <c r="O21" s="3">
        <v>2659.04</v>
      </c>
      <c r="P21" s="3">
        <v>42702.25</v>
      </c>
      <c r="Q21" s="3">
        <v>500908.77</v>
      </c>
      <c r="R21" s="3">
        <v>6396.86</v>
      </c>
      <c r="S21" s="3">
        <v>149468.56</v>
      </c>
      <c r="T21" s="3">
        <v>715070.73</v>
      </c>
    </row>
    <row r="22" spans="1:20" x14ac:dyDescent="0.25">
      <c r="A22">
        <v>21</v>
      </c>
      <c r="B22">
        <v>23656.18</v>
      </c>
      <c r="C22">
        <v>3</v>
      </c>
      <c r="D22">
        <v>1</v>
      </c>
      <c r="I22" s="2">
        <v>9</v>
      </c>
      <c r="J22" s="3">
        <v>1098.33</v>
      </c>
      <c r="K22" s="3">
        <v>3302.11</v>
      </c>
      <c r="L22" s="3">
        <v>2441.16</v>
      </c>
      <c r="M22" s="3">
        <v>6243.53</v>
      </c>
      <c r="N22" s="3">
        <v>1422.63</v>
      </c>
      <c r="O22" s="3">
        <v>1585.76</v>
      </c>
      <c r="P22" s="3">
        <v>2441.39</v>
      </c>
      <c r="Q22" s="3">
        <v>5914.63</v>
      </c>
      <c r="R22" s="3">
        <v>634791.97</v>
      </c>
      <c r="S22" s="3">
        <v>17509.25</v>
      </c>
      <c r="T22" s="3">
        <v>676750.76</v>
      </c>
    </row>
    <row r="23" spans="1:20" x14ac:dyDescent="0.25">
      <c r="A23">
        <v>22</v>
      </c>
      <c r="B23">
        <v>63793.86</v>
      </c>
      <c r="C23">
        <v>3</v>
      </c>
      <c r="D23">
        <v>2</v>
      </c>
      <c r="I23" s="2">
        <v>10</v>
      </c>
      <c r="J23" s="3">
        <v>1133.6400000000001</v>
      </c>
      <c r="K23" s="3">
        <v>186.18</v>
      </c>
      <c r="L23" s="3">
        <v>1514.43</v>
      </c>
      <c r="M23" s="3">
        <v>3741.17</v>
      </c>
      <c r="N23" s="3">
        <v>4732.3500000000004</v>
      </c>
      <c r="O23" s="3">
        <v>5081.38</v>
      </c>
      <c r="P23" s="3">
        <v>75292.600000000006</v>
      </c>
      <c r="Q23" s="3">
        <v>145774.32999999999</v>
      </c>
      <c r="R23" s="3">
        <v>17829.07</v>
      </c>
      <c r="S23" s="3">
        <v>1044039.28</v>
      </c>
      <c r="T23" s="3">
        <v>1299324.43</v>
      </c>
    </row>
    <row r="24" spans="1:20" x14ac:dyDescent="0.25">
      <c r="A24">
        <v>23</v>
      </c>
      <c r="B24">
        <v>965008.95999999903</v>
      </c>
      <c r="C24">
        <v>3</v>
      </c>
      <c r="D24">
        <v>3</v>
      </c>
      <c r="I24" s="2" t="s">
        <v>11</v>
      </c>
      <c r="J24" s="3">
        <v>993442.7699999999</v>
      </c>
      <c r="K24" s="3">
        <v>915394.45000000007</v>
      </c>
      <c r="L24" s="3">
        <v>1299843.7799999989</v>
      </c>
      <c r="M24" s="3">
        <v>768820.88000000012</v>
      </c>
      <c r="N24" s="3">
        <v>639764.93000000005</v>
      </c>
      <c r="O24" s="3">
        <v>1944999.44</v>
      </c>
      <c r="P24" s="3">
        <v>1383205.8399999999</v>
      </c>
      <c r="Q24" s="3">
        <v>713289.28</v>
      </c>
      <c r="R24" s="3">
        <v>678933.11999999988</v>
      </c>
      <c r="S24" s="3">
        <v>1300262.8700000001</v>
      </c>
      <c r="T24" s="3">
        <v>10637957.359999999</v>
      </c>
    </row>
    <row r="25" spans="1:20" x14ac:dyDescent="0.25">
      <c r="A25">
        <v>24</v>
      </c>
      <c r="B25">
        <v>134378.64000000001</v>
      </c>
      <c r="C25">
        <v>3</v>
      </c>
      <c r="D25">
        <v>4</v>
      </c>
    </row>
    <row r="26" spans="1:20" x14ac:dyDescent="0.25">
      <c r="A26">
        <v>25</v>
      </c>
      <c r="B26">
        <v>37118.89</v>
      </c>
      <c r="C26">
        <v>3</v>
      </c>
      <c r="D26">
        <v>5</v>
      </c>
    </row>
    <row r="27" spans="1:20" x14ac:dyDescent="0.25">
      <c r="A27">
        <v>26</v>
      </c>
      <c r="B27">
        <v>48262.76</v>
      </c>
      <c r="C27">
        <v>3</v>
      </c>
      <c r="D27">
        <v>6</v>
      </c>
    </row>
    <row r="28" spans="1:20" x14ac:dyDescent="0.25">
      <c r="A28">
        <v>27</v>
      </c>
      <c r="B28">
        <v>21740.71</v>
      </c>
      <c r="C28">
        <v>3</v>
      </c>
      <c r="D28">
        <v>7</v>
      </c>
    </row>
    <row r="29" spans="1:20" x14ac:dyDescent="0.25">
      <c r="A29">
        <v>28</v>
      </c>
      <c r="B29">
        <v>1580.55</v>
      </c>
      <c r="C29">
        <v>3</v>
      </c>
      <c r="D29">
        <v>8</v>
      </c>
    </row>
    <row r="30" spans="1:20" x14ac:dyDescent="0.25">
      <c r="A30">
        <v>29</v>
      </c>
      <c r="B30">
        <v>2777.64</v>
      </c>
      <c r="C30">
        <v>3</v>
      </c>
      <c r="D30">
        <v>9</v>
      </c>
    </row>
    <row r="31" spans="1:20" x14ac:dyDescent="0.25">
      <c r="A31">
        <v>30</v>
      </c>
      <c r="B31">
        <v>1251.92</v>
      </c>
      <c r="C31">
        <v>3</v>
      </c>
      <c r="D31">
        <v>10</v>
      </c>
    </row>
    <row r="32" spans="1:20" x14ac:dyDescent="0.25">
      <c r="A32">
        <v>31</v>
      </c>
      <c r="B32">
        <v>10975.22</v>
      </c>
      <c r="C32">
        <v>4</v>
      </c>
      <c r="D32">
        <v>1</v>
      </c>
    </row>
    <row r="33" spans="1:4" x14ac:dyDescent="0.25">
      <c r="A33">
        <v>32</v>
      </c>
      <c r="B33">
        <v>15197.3</v>
      </c>
      <c r="C33">
        <v>4</v>
      </c>
      <c r="D33">
        <v>2</v>
      </c>
    </row>
    <row r="34" spans="1:4" x14ac:dyDescent="0.25">
      <c r="A34">
        <v>33</v>
      </c>
      <c r="B34">
        <v>136833.96</v>
      </c>
      <c r="C34">
        <v>4</v>
      </c>
      <c r="D34">
        <v>3</v>
      </c>
    </row>
    <row r="35" spans="1:4" x14ac:dyDescent="0.25">
      <c r="A35">
        <v>34</v>
      </c>
      <c r="B35">
        <v>427305.77</v>
      </c>
      <c r="C35">
        <v>4</v>
      </c>
      <c r="D35">
        <v>4</v>
      </c>
    </row>
    <row r="36" spans="1:4" x14ac:dyDescent="0.25">
      <c r="A36">
        <v>35</v>
      </c>
      <c r="B36">
        <v>71004.990000000005</v>
      </c>
      <c r="C36">
        <v>4</v>
      </c>
      <c r="D36">
        <v>5</v>
      </c>
    </row>
    <row r="37" spans="1:4" x14ac:dyDescent="0.25">
      <c r="A37">
        <v>36</v>
      </c>
      <c r="B37">
        <v>66658.179999999993</v>
      </c>
      <c r="C37">
        <v>4</v>
      </c>
      <c r="D37">
        <v>6</v>
      </c>
    </row>
    <row r="38" spans="1:4" x14ac:dyDescent="0.25">
      <c r="A38">
        <v>37</v>
      </c>
      <c r="B38">
        <v>27181.05</v>
      </c>
      <c r="C38">
        <v>4</v>
      </c>
      <c r="D38">
        <v>7</v>
      </c>
    </row>
    <row r="39" spans="1:4" x14ac:dyDescent="0.25">
      <c r="A39">
        <v>38</v>
      </c>
      <c r="B39">
        <v>3898.54</v>
      </c>
      <c r="C39">
        <v>4</v>
      </c>
      <c r="D39">
        <v>8</v>
      </c>
    </row>
    <row r="40" spans="1:4" x14ac:dyDescent="0.25">
      <c r="A40">
        <v>39</v>
      </c>
      <c r="B40">
        <v>6538.39</v>
      </c>
      <c r="C40">
        <v>4</v>
      </c>
      <c r="D40">
        <v>9</v>
      </c>
    </row>
    <row r="41" spans="1:4" x14ac:dyDescent="0.25">
      <c r="A41">
        <v>40</v>
      </c>
      <c r="B41">
        <v>3547.59</v>
      </c>
      <c r="C41">
        <v>4</v>
      </c>
      <c r="D41">
        <v>10</v>
      </c>
    </row>
    <row r="42" spans="1:4" x14ac:dyDescent="0.25">
      <c r="A42">
        <v>41</v>
      </c>
      <c r="B42">
        <v>4784.1000000000004</v>
      </c>
      <c r="C42">
        <v>5</v>
      </c>
      <c r="D42">
        <v>1</v>
      </c>
    </row>
    <row r="43" spans="1:4" x14ac:dyDescent="0.25">
      <c r="A43">
        <v>42</v>
      </c>
      <c r="B43">
        <v>5019.0200000000004</v>
      </c>
      <c r="C43">
        <v>5</v>
      </c>
      <c r="D43">
        <v>2</v>
      </c>
    </row>
    <row r="44" spans="1:4" x14ac:dyDescent="0.25">
      <c r="A44">
        <v>43</v>
      </c>
      <c r="B44">
        <v>39532.050000000003</v>
      </c>
      <c r="C44">
        <v>5</v>
      </c>
      <c r="D44">
        <v>3</v>
      </c>
    </row>
    <row r="45" spans="1:4" x14ac:dyDescent="0.25">
      <c r="A45">
        <v>44</v>
      </c>
      <c r="B45">
        <v>68395.03</v>
      </c>
      <c r="C45">
        <v>5</v>
      </c>
      <c r="D45">
        <v>4</v>
      </c>
    </row>
    <row r="46" spans="1:4" x14ac:dyDescent="0.25">
      <c r="A46">
        <v>45</v>
      </c>
      <c r="B46">
        <v>410607.82</v>
      </c>
      <c r="C46">
        <v>5</v>
      </c>
      <c r="D46">
        <v>5</v>
      </c>
    </row>
    <row r="47" spans="1:4" x14ac:dyDescent="0.25">
      <c r="A47">
        <v>46</v>
      </c>
      <c r="B47">
        <v>24976.69</v>
      </c>
      <c r="C47">
        <v>5</v>
      </c>
      <c r="D47">
        <v>6</v>
      </c>
    </row>
    <row r="48" spans="1:4" x14ac:dyDescent="0.25">
      <c r="A48">
        <v>47</v>
      </c>
      <c r="B48">
        <v>74587.360000000001</v>
      </c>
      <c r="C48">
        <v>5</v>
      </c>
      <c r="D48">
        <v>7</v>
      </c>
    </row>
    <row r="49" spans="1:4" x14ac:dyDescent="0.25">
      <c r="A49">
        <v>48</v>
      </c>
      <c r="B49">
        <v>4996.55</v>
      </c>
      <c r="C49">
        <v>5</v>
      </c>
      <c r="D49">
        <v>8</v>
      </c>
    </row>
    <row r="50" spans="1:4" x14ac:dyDescent="0.25">
      <c r="A50">
        <v>49</v>
      </c>
      <c r="B50">
        <v>1812.89</v>
      </c>
      <c r="C50">
        <v>5</v>
      </c>
      <c r="D50">
        <v>9</v>
      </c>
    </row>
    <row r="51" spans="1:4" x14ac:dyDescent="0.25">
      <c r="A51">
        <v>50</v>
      </c>
      <c r="B51">
        <v>6443.4</v>
      </c>
      <c r="C51">
        <v>5</v>
      </c>
      <c r="D51">
        <v>10</v>
      </c>
    </row>
    <row r="52" spans="1:4" x14ac:dyDescent="0.25">
      <c r="A52">
        <v>51</v>
      </c>
      <c r="B52">
        <v>70916.19</v>
      </c>
      <c r="C52">
        <v>6</v>
      </c>
      <c r="D52">
        <v>1</v>
      </c>
    </row>
    <row r="53" spans="1:4" x14ac:dyDescent="0.25">
      <c r="A53">
        <v>52</v>
      </c>
      <c r="B53">
        <v>31404.62</v>
      </c>
      <c r="C53">
        <v>6</v>
      </c>
      <c r="D53">
        <v>2</v>
      </c>
    </row>
    <row r="54" spans="1:4" x14ac:dyDescent="0.25">
      <c r="A54">
        <v>53</v>
      </c>
      <c r="B54">
        <v>50778.03</v>
      </c>
      <c r="C54">
        <v>6</v>
      </c>
      <c r="D54">
        <v>3</v>
      </c>
    </row>
    <row r="55" spans="1:4" x14ac:dyDescent="0.25">
      <c r="A55">
        <v>54</v>
      </c>
      <c r="B55">
        <v>70514.91</v>
      </c>
      <c r="C55">
        <v>6</v>
      </c>
      <c r="D55">
        <v>4</v>
      </c>
    </row>
    <row r="56" spans="1:4" x14ac:dyDescent="0.25">
      <c r="A56">
        <v>55</v>
      </c>
      <c r="B56">
        <v>26228.98</v>
      </c>
      <c r="C56">
        <v>6</v>
      </c>
      <c r="D56">
        <v>5</v>
      </c>
    </row>
    <row r="57" spans="1:4" x14ac:dyDescent="0.25">
      <c r="A57">
        <v>56</v>
      </c>
      <c r="B57">
        <v>1614530.11</v>
      </c>
      <c r="C57">
        <v>6</v>
      </c>
      <c r="D57">
        <v>6</v>
      </c>
    </row>
    <row r="58" spans="1:4" x14ac:dyDescent="0.25">
      <c r="A58">
        <v>57</v>
      </c>
      <c r="B58">
        <v>72389.09</v>
      </c>
      <c r="C58">
        <v>6</v>
      </c>
      <c r="D58">
        <v>7</v>
      </c>
    </row>
    <row r="59" spans="1:4" x14ac:dyDescent="0.25">
      <c r="A59">
        <v>58</v>
      </c>
      <c r="B59">
        <v>3686.04</v>
      </c>
      <c r="C59">
        <v>6</v>
      </c>
      <c r="D59">
        <v>8</v>
      </c>
    </row>
    <row r="60" spans="1:4" x14ac:dyDescent="0.25">
      <c r="A60">
        <v>59</v>
      </c>
      <c r="B60">
        <v>1797.37</v>
      </c>
      <c r="C60">
        <v>6</v>
      </c>
      <c r="D60">
        <v>9</v>
      </c>
    </row>
    <row r="61" spans="1:4" x14ac:dyDescent="0.25">
      <c r="A61">
        <v>60</v>
      </c>
      <c r="B61">
        <v>4728.1899999999996</v>
      </c>
      <c r="C61">
        <v>6</v>
      </c>
      <c r="D61">
        <v>10</v>
      </c>
    </row>
    <row r="62" spans="1:4" x14ac:dyDescent="0.25">
      <c r="A62">
        <v>61</v>
      </c>
      <c r="B62">
        <v>2688.5</v>
      </c>
      <c r="C62">
        <v>7</v>
      </c>
      <c r="D62">
        <v>1</v>
      </c>
    </row>
    <row r="63" spans="1:4" x14ac:dyDescent="0.25">
      <c r="A63">
        <v>62</v>
      </c>
      <c r="B63">
        <v>4201.13</v>
      </c>
      <c r="C63">
        <v>7</v>
      </c>
      <c r="D63">
        <v>2</v>
      </c>
    </row>
    <row r="64" spans="1:4" x14ac:dyDescent="0.25">
      <c r="A64">
        <v>63</v>
      </c>
      <c r="B64">
        <v>17897.919999999998</v>
      </c>
      <c r="C64">
        <v>7</v>
      </c>
      <c r="D64">
        <v>3</v>
      </c>
    </row>
    <row r="65" spans="1:4" x14ac:dyDescent="0.25">
      <c r="A65">
        <v>64</v>
      </c>
      <c r="B65">
        <v>28115.57</v>
      </c>
      <c r="C65">
        <v>7</v>
      </c>
      <c r="D65">
        <v>4</v>
      </c>
    </row>
    <row r="66" spans="1:4" x14ac:dyDescent="0.25">
      <c r="A66">
        <v>65</v>
      </c>
      <c r="B66">
        <v>74951.539999999994</v>
      </c>
      <c r="C66">
        <v>7</v>
      </c>
      <c r="D66">
        <v>5</v>
      </c>
    </row>
    <row r="67" spans="1:4" x14ac:dyDescent="0.25">
      <c r="A67">
        <v>66</v>
      </c>
      <c r="B67">
        <v>75755.710000000006</v>
      </c>
      <c r="C67">
        <v>7</v>
      </c>
      <c r="D67">
        <v>6</v>
      </c>
    </row>
    <row r="68" spans="1:4" x14ac:dyDescent="0.25">
      <c r="A68">
        <v>67</v>
      </c>
      <c r="B68">
        <v>1060110.17</v>
      </c>
      <c r="C68">
        <v>7</v>
      </c>
      <c r="D68">
        <v>7</v>
      </c>
    </row>
    <row r="69" spans="1:4" x14ac:dyDescent="0.25">
      <c r="A69">
        <v>68</v>
      </c>
      <c r="B69">
        <v>43959.59</v>
      </c>
      <c r="C69">
        <v>7</v>
      </c>
      <c r="D69">
        <v>8</v>
      </c>
    </row>
    <row r="70" spans="1:4" x14ac:dyDescent="0.25">
      <c r="A70">
        <v>69</v>
      </c>
      <c r="B70">
        <v>2395.5500000000002</v>
      </c>
      <c r="C70">
        <v>7</v>
      </c>
      <c r="D70">
        <v>9</v>
      </c>
    </row>
    <row r="71" spans="1:4" x14ac:dyDescent="0.25">
      <c r="A71">
        <v>70</v>
      </c>
      <c r="B71">
        <v>71735.12</v>
      </c>
      <c r="C71">
        <v>7</v>
      </c>
      <c r="D71">
        <v>10</v>
      </c>
    </row>
    <row r="72" spans="1:4" x14ac:dyDescent="0.25">
      <c r="A72">
        <v>71</v>
      </c>
      <c r="B72">
        <v>879.09</v>
      </c>
      <c r="C72">
        <v>8</v>
      </c>
      <c r="D72">
        <v>1</v>
      </c>
    </row>
    <row r="73" spans="1:4" x14ac:dyDescent="0.25">
      <c r="A73">
        <v>72</v>
      </c>
      <c r="B73">
        <v>1566.15</v>
      </c>
      <c r="C73">
        <v>8</v>
      </c>
      <c r="D73">
        <v>2</v>
      </c>
    </row>
    <row r="74" spans="1:4" x14ac:dyDescent="0.25">
      <c r="A74">
        <v>73</v>
      </c>
      <c r="B74">
        <v>2316.4499999999998</v>
      </c>
      <c r="C74">
        <v>8</v>
      </c>
      <c r="D74">
        <v>3</v>
      </c>
    </row>
    <row r="75" spans="1:4" x14ac:dyDescent="0.25">
      <c r="A75">
        <v>74</v>
      </c>
      <c r="B75">
        <v>3696.14</v>
      </c>
      <c r="C75">
        <v>8</v>
      </c>
      <c r="D75">
        <v>4</v>
      </c>
    </row>
    <row r="76" spans="1:4" x14ac:dyDescent="0.25">
      <c r="A76">
        <v>75</v>
      </c>
      <c r="B76">
        <v>4477.42</v>
      </c>
      <c r="C76">
        <v>8</v>
      </c>
      <c r="D76">
        <v>5</v>
      </c>
    </row>
    <row r="77" spans="1:4" x14ac:dyDescent="0.25">
      <c r="A77">
        <v>76</v>
      </c>
      <c r="B77">
        <v>2659.04</v>
      </c>
      <c r="C77">
        <v>8</v>
      </c>
      <c r="D77">
        <v>6</v>
      </c>
    </row>
    <row r="78" spans="1:4" x14ac:dyDescent="0.25">
      <c r="A78">
        <v>77</v>
      </c>
      <c r="B78">
        <v>42702.25</v>
      </c>
      <c r="C78">
        <v>8</v>
      </c>
      <c r="D78">
        <v>7</v>
      </c>
    </row>
    <row r="79" spans="1:4" x14ac:dyDescent="0.25">
      <c r="A79">
        <v>78</v>
      </c>
      <c r="B79">
        <v>500908.77</v>
      </c>
      <c r="C79">
        <v>8</v>
      </c>
      <c r="D79">
        <v>8</v>
      </c>
    </row>
    <row r="80" spans="1:4" x14ac:dyDescent="0.25">
      <c r="A80">
        <v>79</v>
      </c>
      <c r="B80">
        <v>6396.86</v>
      </c>
      <c r="C80">
        <v>8</v>
      </c>
      <c r="D80">
        <v>9</v>
      </c>
    </row>
    <row r="81" spans="1:4" x14ac:dyDescent="0.25">
      <c r="A81">
        <v>80</v>
      </c>
      <c r="B81">
        <v>149468.56</v>
      </c>
      <c r="C81">
        <v>8</v>
      </c>
      <c r="D81">
        <v>10</v>
      </c>
    </row>
    <row r="82" spans="1:4" x14ac:dyDescent="0.25">
      <c r="A82">
        <v>81</v>
      </c>
      <c r="B82">
        <v>1098.33</v>
      </c>
      <c r="C82">
        <v>9</v>
      </c>
      <c r="D82">
        <v>1</v>
      </c>
    </row>
    <row r="83" spans="1:4" x14ac:dyDescent="0.25">
      <c r="A83">
        <v>82</v>
      </c>
      <c r="B83">
        <v>3302.11</v>
      </c>
      <c r="C83">
        <v>9</v>
      </c>
      <c r="D83">
        <v>2</v>
      </c>
    </row>
    <row r="84" spans="1:4" x14ac:dyDescent="0.25">
      <c r="A84">
        <v>83</v>
      </c>
      <c r="B84">
        <v>2441.16</v>
      </c>
      <c r="C84">
        <v>9</v>
      </c>
      <c r="D84">
        <v>3</v>
      </c>
    </row>
    <row r="85" spans="1:4" x14ac:dyDescent="0.25">
      <c r="A85">
        <v>84</v>
      </c>
      <c r="B85">
        <v>6243.53</v>
      </c>
      <c r="C85">
        <v>9</v>
      </c>
      <c r="D85">
        <v>4</v>
      </c>
    </row>
    <row r="86" spans="1:4" x14ac:dyDescent="0.25">
      <c r="A86">
        <v>85</v>
      </c>
      <c r="B86">
        <v>1422.63</v>
      </c>
      <c r="C86">
        <v>9</v>
      </c>
      <c r="D86">
        <v>5</v>
      </c>
    </row>
    <row r="87" spans="1:4" x14ac:dyDescent="0.25">
      <c r="A87">
        <v>86</v>
      </c>
      <c r="B87">
        <v>1585.76</v>
      </c>
      <c r="C87">
        <v>9</v>
      </c>
      <c r="D87">
        <v>6</v>
      </c>
    </row>
    <row r="88" spans="1:4" x14ac:dyDescent="0.25">
      <c r="A88">
        <v>87</v>
      </c>
      <c r="B88">
        <v>2441.39</v>
      </c>
      <c r="C88">
        <v>9</v>
      </c>
      <c r="D88">
        <v>7</v>
      </c>
    </row>
    <row r="89" spans="1:4" x14ac:dyDescent="0.25">
      <c r="A89">
        <v>88</v>
      </c>
      <c r="B89">
        <v>5914.63</v>
      </c>
      <c r="C89">
        <v>9</v>
      </c>
      <c r="D89">
        <v>8</v>
      </c>
    </row>
    <row r="90" spans="1:4" x14ac:dyDescent="0.25">
      <c r="A90">
        <v>89</v>
      </c>
      <c r="B90">
        <v>634791.97</v>
      </c>
      <c r="C90">
        <v>9</v>
      </c>
      <c r="D90">
        <v>9</v>
      </c>
    </row>
    <row r="91" spans="1:4" x14ac:dyDescent="0.25">
      <c r="A91">
        <v>90</v>
      </c>
      <c r="B91">
        <v>17509.25</v>
      </c>
      <c r="C91">
        <v>9</v>
      </c>
      <c r="D91">
        <v>10</v>
      </c>
    </row>
    <row r="92" spans="1:4" x14ac:dyDescent="0.25">
      <c r="A92">
        <v>91</v>
      </c>
      <c r="B92">
        <v>1133.6400000000001</v>
      </c>
      <c r="C92">
        <v>10</v>
      </c>
      <c r="D92">
        <v>1</v>
      </c>
    </row>
    <row r="93" spans="1:4" x14ac:dyDescent="0.25">
      <c r="A93">
        <v>92</v>
      </c>
      <c r="B93">
        <v>186.18</v>
      </c>
      <c r="C93">
        <v>10</v>
      </c>
      <c r="D93">
        <v>2</v>
      </c>
    </row>
    <row r="94" spans="1:4" x14ac:dyDescent="0.25">
      <c r="A94">
        <v>93</v>
      </c>
      <c r="B94">
        <v>1514.43</v>
      </c>
      <c r="C94">
        <v>10</v>
      </c>
      <c r="D94">
        <v>3</v>
      </c>
    </row>
    <row r="95" spans="1:4" x14ac:dyDescent="0.25">
      <c r="A95">
        <v>94</v>
      </c>
      <c r="B95">
        <v>3741.17</v>
      </c>
      <c r="C95">
        <v>10</v>
      </c>
      <c r="D95">
        <v>4</v>
      </c>
    </row>
    <row r="96" spans="1:4" x14ac:dyDescent="0.25">
      <c r="A96">
        <v>95</v>
      </c>
      <c r="B96">
        <v>4732.3500000000004</v>
      </c>
      <c r="C96">
        <v>10</v>
      </c>
      <c r="D96">
        <v>5</v>
      </c>
    </row>
    <row r="97" spans="1:4" x14ac:dyDescent="0.25">
      <c r="A97">
        <v>96</v>
      </c>
      <c r="B97">
        <v>5081.38</v>
      </c>
      <c r="C97">
        <v>10</v>
      </c>
      <c r="D97">
        <v>6</v>
      </c>
    </row>
    <row r="98" spans="1:4" x14ac:dyDescent="0.25">
      <c r="A98">
        <v>97</v>
      </c>
      <c r="B98">
        <v>75292.600000000006</v>
      </c>
      <c r="C98">
        <v>10</v>
      </c>
      <c r="D98">
        <v>7</v>
      </c>
    </row>
    <row r="99" spans="1:4" x14ac:dyDescent="0.25">
      <c r="A99">
        <v>98</v>
      </c>
      <c r="B99">
        <v>145774.32999999999</v>
      </c>
      <c r="C99">
        <v>10</v>
      </c>
      <c r="D99">
        <v>8</v>
      </c>
    </row>
    <row r="100" spans="1:4" x14ac:dyDescent="0.25">
      <c r="A100">
        <v>99</v>
      </c>
      <c r="B100">
        <v>17829.07</v>
      </c>
      <c r="C100">
        <v>10</v>
      </c>
      <c r="D100">
        <v>9</v>
      </c>
    </row>
    <row r="101" spans="1:4" x14ac:dyDescent="0.25">
      <c r="A101">
        <v>100</v>
      </c>
      <c r="B101">
        <v>1044039.28</v>
      </c>
      <c r="C101">
        <v>10</v>
      </c>
      <c r="D10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Survey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Childress</dc:creator>
  <cp:lastModifiedBy>Suzanne Childress</cp:lastModifiedBy>
  <dcterms:created xsi:type="dcterms:W3CDTF">2013-11-25T22:55:20Z</dcterms:created>
  <dcterms:modified xsi:type="dcterms:W3CDTF">2014-06-27T17:29:41Z</dcterms:modified>
</cp:coreProperties>
</file>