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20" yWindow="2115" windowWidth="14805" windowHeight="8010"/>
  </bookViews>
  <sheets>
    <sheet name="Summary" sheetId="1" r:id="rId1"/>
    <sheet name="BikeRaw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G51" i="1"/>
  <c r="G50" i="1"/>
  <c r="F51" i="1"/>
  <c r="F50" i="1"/>
  <c r="F49" i="1"/>
  <c r="F48" i="1"/>
  <c r="F47" i="1"/>
  <c r="F46" i="1"/>
  <c r="F45" i="1"/>
  <c r="F44" i="1"/>
  <c r="F43" i="1"/>
  <c r="F42" i="1"/>
  <c r="F41" i="1"/>
  <c r="G49" i="1"/>
  <c r="G48" i="1"/>
  <c r="G47" i="1"/>
  <c r="G46" i="1"/>
  <c r="G45" i="1"/>
  <c r="G44" i="1"/>
  <c r="G43" i="1"/>
  <c r="G42" i="1"/>
  <c r="G41" i="1"/>
  <c r="H38" i="1"/>
  <c r="H37" i="1"/>
  <c r="H36" i="1"/>
  <c r="H35" i="1"/>
  <c r="G38" i="1"/>
  <c r="G37" i="1"/>
  <c r="G36" i="1"/>
  <c r="G35" i="1"/>
  <c r="F38" i="1"/>
  <c r="F37" i="1"/>
  <c r="F36" i="1"/>
  <c r="F35" i="1"/>
  <c r="H31" i="1"/>
  <c r="H30" i="1"/>
  <c r="H29" i="1"/>
  <c r="H28" i="1"/>
  <c r="H27" i="1"/>
  <c r="H26" i="1"/>
  <c r="H25" i="1"/>
  <c r="H24" i="1"/>
  <c r="G31" i="1"/>
  <c r="G30" i="1"/>
  <c r="G29" i="1"/>
  <c r="G28" i="1"/>
  <c r="G27" i="1"/>
  <c r="G26" i="1"/>
  <c r="G25" i="1"/>
  <c r="G24" i="1"/>
  <c r="F31" i="1"/>
  <c r="F30" i="1"/>
  <c r="F29" i="1"/>
  <c r="F28" i="1"/>
  <c r="F27" i="1"/>
  <c r="F26" i="1"/>
  <c r="F25" i="1"/>
  <c r="F24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2" i="1"/>
  <c r="G1" i="1"/>
  <c r="C43" i="1"/>
  <c r="C42" i="1"/>
  <c r="C40" i="1"/>
  <c r="C41" i="1"/>
  <c r="B43" i="1"/>
  <c r="B42" i="1"/>
  <c r="B41" i="1"/>
  <c r="B40" i="1"/>
  <c r="A43" i="1"/>
  <c r="A41" i="1"/>
  <c r="A40" i="1"/>
  <c r="C37" i="1"/>
  <c r="C36" i="1"/>
  <c r="B37" i="1"/>
  <c r="B36" i="1"/>
  <c r="A36" i="1"/>
  <c r="C33" i="1"/>
  <c r="C32" i="1"/>
  <c r="C31" i="1"/>
  <c r="C30" i="1"/>
  <c r="C29" i="1"/>
  <c r="C28" i="1"/>
  <c r="C27" i="1"/>
  <c r="C26" i="1"/>
  <c r="C25" i="1"/>
  <c r="C24" i="1"/>
  <c r="C23" i="1"/>
  <c r="B33" i="1"/>
  <c r="B32" i="1"/>
  <c r="B31" i="1"/>
  <c r="B30" i="1"/>
  <c r="B29" i="1"/>
  <c r="B28" i="1"/>
  <c r="B27" i="1"/>
  <c r="B26" i="1"/>
  <c r="B25" i="1"/>
  <c r="B24" i="1"/>
  <c r="B23" i="1"/>
  <c r="A33" i="1"/>
  <c r="A32" i="1"/>
  <c r="A31" i="1"/>
  <c r="A30" i="1"/>
  <c r="A29" i="1"/>
  <c r="A28" i="1"/>
  <c r="A27" i="1"/>
  <c r="A26" i="1"/>
  <c r="A25" i="1"/>
  <c r="A24" i="1"/>
  <c r="A23" i="1"/>
  <c r="C20" i="1"/>
  <c r="C19" i="1"/>
  <c r="C18" i="1"/>
  <c r="C17" i="1"/>
  <c r="B20" i="1"/>
  <c r="B19" i="1"/>
  <c r="B18" i="1"/>
  <c r="B17" i="1"/>
  <c r="A20" i="1"/>
  <c r="A19" i="1"/>
  <c r="A18" i="1"/>
  <c r="A17" i="1"/>
  <c r="C14" i="1"/>
  <c r="C13" i="1"/>
  <c r="C12" i="1"/>
  <c r="C11" i="1"/>
  <c r="C10" i="1"/>
  <c r="C9" i="1"/>
  <c r="C8" i="1"/>
  <c r="C7" i="1"/>
  <c r="B14" i="1"/>
  <c r="B13" i="1"/>
  <c r="B12" i="1"/>
  <c r="B11" i="1"/>
  <c r="B10" i="1"/>
  <c r="B9" i="1"/>
  <c r="B8" i="1"/>
  <c r="B7" i="1"/>
  <c r="A14" i="1"/>
  <c r="A13" i="1"/>
  <c r="A12" i="1"/>
  <c r="A11" i="1"/>
  <c r="A10" i="1"/>
  <c r="A9" i="1"/>
  <c r="A8" i="1"/>
  <c r="A7" i="1"/>
  <c r="B1" i="1" l="1"/>
  <c r="B2" i="1"/>
</calcChain>
</file>

<file path=xl/sharedStrings.xml><?xml version="1.0" encoding="utf-8"?>
<sst xmlns="http://schemas.openxmlformats.org/spreadsheetml/2006/main" count="278" uniqueCount="78">
  <si>
    <t>hhno</t>
  </si>
  <si>
    <t>dpurp</t>
  </si>
  <si>
    <t>Escort</t>
  </si>
  <si>
    <t>Meal</t>
  </si>
  <si>
    <t>None/Home</t>
  </si>
  <si>
    <t>Personal Business</t>
  </si>
  <si>
    <t>School</t>
  </si>
  <si>
    <t>Shop</t>
  </si>
  <si>
    <t>Social</t>
  </si>
  <si>
    <t>Work</t>
  </si>
  <si>
    <t>trexpfac</t>
  </si>
  <si>
    <t>Recreational</t>
  </si>
  <si>
    <t>medical</t>
  </si>
  <si>
    <t>County</t>
  </si>
  <si>
    <t>King</t>
  </si>
  <si>
    <t>Kitsap</t>
  </si>
  <si>
    <t>Pierce</t>
  </si>
  <si>
    <t>Snohomish</t>
  </si>
  <si>
    <t>New DistrictName</t>
  </si>
  <si>
    <t>East Side</t>
  </si>
  <si>
    <t>Everett-Lynwood-Edmonds</t>
  </si>
  <si>
    <t>North Seattle-Shoreline</t>
  </si>
  <si>
    <t>Renton-FedWay-Kent</t>
  </si>
  <si>
    <t>S.Kitsap</t>
  </si>
  <si>
    <t>Seattle CBD</t>
  </si>
  <si>
    <t>South Pierce</t>
  </si>
  <si>
    <t>Suburban Snohomish</t>
  </si>
  <si>
    <t>Tacoma</t>
  </si>
  <si>
    <t>West-South Seattle</t>
  </si>
  <si>
    <t>pgend</t>
  </si>
  <si>
    <t>Female</t>
  </si>
  <si>
    <t>Male</t>
  </si>
  <si>
    <t>(0, 16]</t>
  </si>
  <si>
    <t>(35, 64]</t>
  </si>
  <si>
    <t>(16, 35]</t>
  </si>
  <si>
    <t>(64, 80]</t>
  </si>
  <si>
    <t>(0, 1]</t>
  </si>
  <si>
    <t>(1, 2]</t>
  </si>
  <si>
    <t>(3, 4]</t>
  </si>
  <si>
    <t>(2, 3]</t>
  </si>
  <si>
    <t>(4, 5]</t>
  </si>
  <si>
    <t>(5, 6]</t>
  </si>
  <si>
    <t>(15, 100]</t>
  </si>
  <si>
    <t>(6, 7]</t>
  </si>
  <si>
    <t>(7, 8]</t>
  </si>
  <si>
    <t>(8, 9]</t>
  </si>
  <si>
    <t>(9, 10]</t>
  </si>
  <si>
    <t>(10, 11]</t>
  </si>
  <si>
    <t>(11, 12]</t>
  </si>
  <si>
    <t>(12, 13]</t>
  </si>
  <si>
    <t>(13, 14]</t>
  </si>
  <si>
    <t>(14, 15]</t>
  </si>
  <si>
    <t>travdist</t>
  </si>
  <si>
    <t>Model Bike Mode Share</t>
  </si>
  <si>
    <t>Survey Bike Mode Share</t>
  </si>
  <si>
    <t>Purpose</t>
  </si>
  <si>
    <t>Model Bike Share</t>
  </si>
  <si>
    <t>Survey Bike Share</t>
  </si>
  <si>
    <t>Destination County</t>
  </si>
  <si>
    <t>Destination District</t>
  </si>
  <si>
    <t>Gender</t>
  </si>
  <si>
    <t>Age Group</t>
  </si>
  <si>
    <t>this isn't ordered needs some coding here</t>
  </si>
  <si>
    <t>Mode Shares, Persons, Purpose, and Destination</t>
  </si>
  <si>
    <t>Bike Trip Lengths</t>
  </si>
  <si>
    <t>Survey Average Bike Length</t>
  </si>
  <si>
    <t>Model Average Bike Length</t>
  </si>
  <si>
    <t>Bike Trip Length (miles)</t>
  </si>
  <si>
    <t>Some of this is hard-coded here and needs to be fixed</t>
  </si>
  <si>
    <t>Model Trip Lengths</t>
  </si>
  <si>
    <t>Survey Lengths</t>
  </si>
  <si>
    <t>Survey Trip Lengths</t>
  </si>
  <si>
    <t>Bike Trip Lengths by Purpose</t>
  </si>
  <si>
    <t xml:space="preserve">Model </t>
  </si>
  <si>
    <t>Survey</t>
  </si>
  <si>
    <t>Model</t>
  </si>
  <si>
    <t>Bike Trip Lengths by Destination County</t>
  </si>
  <si>
    <t>Bike Trip Lengths by Destination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</si>
</sst>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3" fillId="0" borderId="0" xfId="1" applyNumberFormat="1" applyFon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0" fillId="0" borderId="6" xfId="0" applyBorder="1"/>
    <xf numFmtId="0" fontId="0" fillId="0" borderId="8" xfId="0" applyBorder="1"/>
    <xf numFmtId="9" fontId="0" fillId="0" borderId="6" xfId="1" applyFont="1" applyBorder="1"/>
    <xf numFmtId="0" fontId="0" fillId="0" borderId="0" xfId="0" applyBorder="1"/>
    <xf numFmtId="9" fontId="0" fillId="0" borderId="0" xfId="1" applyFont="1" applyBorder="1"/>
    <xf numFmtId="9" fontId="0" fillId="0" borderId="9" xfId="1" applyFont="1" applyBorder="1"/>
    <xf numFmtId="0" fontId="2" fillId="0" borderId="2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Font="1" applyBorder="1" applyAlignment="1">
      <alignment horizontal="left" vertical="top"/>
    </xf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0" fontId="0" fillId="0" borderId="0" xfId="0" applyFill="1" applyBorder="1"/>
    <xf numFmtId="0" fontId="4" fillId="0" borderId="2" xfId="0" applyFont="1" applyBorder="1"/>
    <xf numFmtId="0" fontId="0" fillId="0" borderId="5" xfId="0" applyFill="1" applyBorder="1"/>
    <xf numFmtId="0" fontId="0" fillId="0" borderId="7" xfId="0" applyFill="1" applyBorder="1"/>
    <xf numFmtId="9" fontId="0" fillId="0" borderId="8" xfId="1" applyFon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Summary!$H$5</c:f>
              <c:strCache>
                <c:ptCount val="1"/>
                <c:pt idx="0">
                  <c:v>Model Trip Lengths</c:v>
                </c:pt>
              </c:strCache>
            </c:strRef>
          </c:tx>
          <c:invertIfNegative val="0"/>
          <c:val>
            <c:numRef>
              <c:f>Summary!$H$6:$H$21</c:f>
              <c:numCache>
                <c:formatCode>0%</c:formatCode>
                <c:ptCount val="16"/>
                <c:pt idx="0">
                  <c:v>0.1837190544145933</c:v>
                </c:pt>
                <c:pt idx="1">
                  <c:v>0.16826952906868525</c:v>
                </c:pt>
                <c:pt idx="2">
                  <c:v>0.1116212694670224</c:v>
                </c:pt>
                <c:pt idx="3">
                  <c:v>0.11819817583917602</c:v>
                </c:pt>
                <c:pt idx="4">
                  <c:v>8.5685921697586404E-2</c:v>
                </c:pt>
                <c:pt idx="5">
                  <c:v>6.7196128311720546E-2</c:v>
                </c:pt>
                <c:pt idx="6">
                  <c:v>4.7403362908729915E-2</c:v>
                </c:pt>
                <c:pt idx="7">
                  <c:v>3.9275299373332503E-2</c:v>
                </c:pt>
                <c:pt idx="8">
                  <c:v>3.2015883849351619E-2</c:v>
                </c:pt>
                <c:pt idx="9">
                  <c:v>2.3577588881305452E-2</c:v>
                </c:pt>
                <c:pt idx="10">
                  <c:v>1.9110256251163367E-2</c:v>
                </c:pt>
                <c:pt idx="11">
                  <c:v>1.5015201340199789E-2</c:v>
                </c:pt>
                <c:pt idx="12">
                  <c:v>1.3712229323075014E-2</c:v>
                </c:pt>
                <c:pt idx="13">
                  <c:v>1.0113544704349445E-2</c:v>
                </c:pt>
                <c:pt idx="14">
                  <c:v>9.803313271700689E-3</c:v>
                </c:pt>
                <c:pt idx="15">
                  <c:v>5.5283241298008316E-2</c:v>
                </c:pt>
              </c:numCache>
            </c:numRef>
          </c:val>
        </c:ser>
        <c:ser>
          <c:idx val="2"/>
          <c:order val="1"/>
          <c:tx>
            <c:strRef>
              <c:f>Summary!$J$5</c:f>
              <c:strCache>
                <c:ptCount val="1"/>
                <c:pt idx="0">
                  <c:v>Survey Trip Lengths</c:v>
                </c:pt>
              </c:strCache>
            </c:strRef>
          </c:tx>
          <c:invertIfNegative val="0"/>
          <c:val>
            <c:numRef>
              <c:f>Summary!$J$6:$J$21</c:f>
              <c:numCache>
                <c:formatCode>0%</c:formatCode>
                <c:ptCount val="16"/>
                <c:pt idx="0">
                  <c:v>0.16777629826897469</c:v>
                </c:pt>
                <c:pt idx="1">
                  <c:v>0.18508655126498003</c:v>
                </c:pt>
                <c:pt idx="2">
                  <c:v>0.19573901464713714</c:v>
                </c:pt>
                <c:pt idx="3">
                  <c:v>0.12516644474034622</c:v>
                </c:pt>
                <c:pt idx="4">
                  <c:v>7.5898801597869506E-2</c:v>
                </c:pt>
                <c:pt idx="5">
                  <c:v>7.1904127829560585E-2</c:v>
                </c:pt>
                <c:pt idx="6">
                  <c:v>2.7962716378162451E-2</c:v>
                </c:pt>
                <c:pt idx="7">
                  <c:v>1.5978695073235686E-2</c:v>
                </c:pt>
                <c:pt idx="8">
                  <c:v>2.929427430093209E-2</c:v>
                </c:pt>
                <c:pt idx="9">
                  <c:v>7.989347536617843E-3</c:v>
                </c:pt>
                <c:pt idx="10">
                  <c:v>1.4647137150466045E-2</c:v>
                </c:pt>
                <c:pt idx="11">
                  <c:v>9.3209054593874838E-3</c:v>
                </c:pt>
                <c:pt idx="12">
                  <c:v>6.6577896138482022E-3</c:v>
                </c:pt>
                <c:pt idx="13">
                  <c:v>1.3315579227696404E-2</c:v>
                </c:pt>
                <c:pt idx="14">
                  <c:v>5.3262316910785623E-3</c:v>
                </c:pt>
                <c:pt idx="15">
                  <c:v>4.7936085219707054E-2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47488"/>
        <c:axId val="178890240"/>
      </c:barChart>
      <c:catAx>
        <c:axId val="1784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90240"/>
        <c:crosses val="autoZero"/>
        <c:auto val="1"/>
        <c:lblAlgn val="ctr"/>
        <c:lblOffset val="100"/>
        <c:noMultiLvlLbl val="0"/>
      </c:catAx>
      <c:valAx>
        <c:axId val="178890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4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133350</xdr:rowOff>
    </xdr:from>
    <xdr:to>
      <xdr:col>18</xdr:col>
      <xdr:colOff>485775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K30" sqref="K30"/>
    </sheetView>
  </sheetViews>
  <sheetFormatPr defaultRowHeight="15" x14ac:dyDescent="0.25"/>
  <cols>
    <col min="1" max="1" width="27.5703125" customWidth="1"/>
    <col min="2" max="2" width="18.42578125" customWidth="1"/>
    <col min="3" max="3" width="19.7109375" customWidth="1"/>
    <col min="6" max="6" width="35.85546875" customWidth="1"/>
    <col min="8" max="8" width="10" customWidth="1"/>
  </cols>
  <sheetData>
    <row r="1" spans="1:10" ht="21" x14ac:dyDescent="0.35">
      <c r="A1" s="3" t="s">
        <v>54</v>
      </c>
      <c r="B1" s="4">
        <f>SUM(BikeRawData!B34:B43)/SUM(BikeRawData!B49:B58)</f>
        <v>9.3395676199274427E-3</v>
      </c>
      <c r="F1" s="25" t="s">
        <v>65</v>
      </c>
      <c r="G1" s="26">
        <f>BikeRawData!B216</f>
        <v>4.3979775903378799</v>
      </c>
    </row>
    <row r="2" spans="1:10" ht="21" x14ac:dyDescent="0.35">
      <c r="A2" s="3" t="s">
        <v>53</v>
      </c>
      <c r="B2" s="4">
        <f>SUM(BikeRawData!B4:B11)/SUM(BikeRawData!B19:B26)</f>
        <v>1.0752480135565177E-2</v>
      </c>
      <c r="F2" s="25" t="s">
        <v>66</v>
      </c>
      <c r="G2" s="26">
        <f>BikeRawData!B215</f>
        <v>5.03646979886501</v>
      </c>
    </row>
    <row r="3" spans="1:10" ht="15.75" thickBot="1" x14ac:dyDescent="0.3"/>
    <row r="4" spans="1:10" ht="18.75" x14ac:dyDescent="0.3">
      <c r="A4" s="24" t="s">
        <v>63</v>
      </c>
      <c r="F4" s="28" t="s">
        <v>64</v>
      </c>
      <c r="G4" s="6" t="s">
        <v>68</v>
      </c>
      <c r="H4" s="6"/>
      <c r="I4" s="6"/>
      <c r="J4" s="7"/>
    </row>
    <row r="5" spans="1:10" ht="15.75" thickBot="1" x14ac:dyDescent="0.3">
      <c r="F5" s="8" t="s">
        <v>67</v>
      </c>
      <c r="G5" s="17" t="s">
        <v>69</v>
      </c>
      <c r="H5" s="17" t="s">
        <v>69</v>
      </c>
      <c r="I5" s="17" t="s">
        <v>70</v>
      </c>
      <c r="J5" s="14" t="s">
        <v>71</v>
      </c>
    </row>
    <row r="6" spans="1:10" x14ac:dyDescent="0.25">
      <c r="A6" s="5" t="s">
        <v>55</v>
      </c>
      <c r="B6" s="6" t="s">
        <v>56</v>
      </c>
      <c r="C6" s="7" t="s">
        <v>57</v>
      </c>
      <c r="F6" s="8">
        <v>0</v>
      </c>
      <c r="G6" s="17">
        <v>2961</v>
      </c>
      <c r="H6" s="18">
        <f>G6/SUM($G$6:$G$21)</f>
        <v>0.1837190544145933</v>
      </c>
      <c r="I6" s="17">
        <v>126</v>
      </c>
      <c r="J6" s="16">
        <f>I6/SUM($I$6:$I$21)</f>
        <v>0.16777629826897469</v>
      </c>
    </row>
    <row r="7" spans="1:10" x14ac:dyDescent="0.25">
      <c r="A7" s="8" t="str">
        <f>BikeRawData!A4</f>
        <v>Escort</v>
      </c>
      <c r="B7" s="9">
        <f>BikeRawData!B4/BikeRawData!B19</f>
        <v>3.5356132681923372E-3</v>
      </c>
      <c r="C7" s="10">
        <f>BikeRawData!B34/BikeRawData!B49</f>
        <v>1.2278645830077338E-3</v>
      </c>
      <c r="F7" s="8">
        <v>1</v>
      </c>
      <c r="G7" s="17">
        <v>2712</v>
      </c>
      <c r="H7" s="18">
        <f t="shared" ref="H7:H21" si="0">G7/SUM($G$6:$G$21)</f>
        <v>0.16826952906868525</v>
      </c>
      <c r="I7" s="17">
        <v>139</v>
      </c>
      <c r="J7" s="16">
        <f t="shared" ref="J7:J21" si="1">I7/SUM($I$6:$I$21)</f>
        <v>0.18508655126498003</v>
      </c>
    </row>
    <row r="8" spans="1:10" x14ac:dyDescent="0.25">
      <c r="A8" s="8" t="str">
        <f>BikeRawData!A5</f>
        <v>Meal</v>
      </c>
      <c r="B8" s="9">
        <f>BikeRawData!B5/BikeRawData!B20</f>
        <v>7.083907839258238E-3</v>
      </c>
      <c r="C8" s="10">
        <f>BikeRawData!B35/BikeRawData!B50</f>
        <v>3.6054950507269567E-3</v>
      </c>
      <c r="F8" s="29">
        <v>2</v>
      </c>
      <c r="G8" s="17">
        <v>1799</v>
      </c>
      <c r="H8" s="18">
        <f t="shared" si="0"/>
        <v>0.1116212694670224</v>
      </c>
      <c r="I8" s="17">
        <v>147</v>
      </c>
      <c r="J8" s="16">
        <f t="shared" si="1"/>
        <v>0.19573901464713714</v>
      </c>
    </row>
    <row r="9" spans="1:10" x14ac:dyDescent="0.25">
      <c r="A9" s="8" t="str">
        <f>BikeRawData!A6</f>
        <v>None/Home</v>
      </c>
      <c r="B9" s="9">
        <f>BikeRawData!B6/BikeRawData!B21</f>
        <v>1.1878888460203688E-2</v>
      </c>
      <c r="C9" s="10">
        <f>BikeRawData!B36/BikeRawData!B51</f>
        <v>1.1219856861985806E-2</v>
      </c>
      <c r="F9" s="8">
        <v>3</v>
      </c>
      <c r="G9" s="17">
        <v>1905</v>
      </c>
      <c r="H9" s="18">
        <f t="shared" si="0"/>
        <v>0.11819817583917602</v>
      </c>
      <c r="I9" s="17">
        <v>94</v>
      </c>
      <c r="J9" s="16">
        <f t="shared" si="1"/>
        <v>0.12516644474034622</v>
      </c>
    </row>
    <row r="10" spans="1:10" x14ac:dyDescent="0.25">
      <c r="A10" s="8" t="str">
        <f>BikeRawData!A7</f>
        <v>Personal Business</v>
      </c>
      <c r="B10" s="9">
        <f>BikeRawData!B7/BikeRawData!B22</f>
        <v>7.7465110262224723E-3</v>
      </c>
      <c r="C10" s="10">
        <f>BikeRawData!B37/BikeRawData!B52</f>
        <v>6.9818178965079568E-3</v>
      </c>
      <c r="F10" s="29">
        <v>4</v>
      </c>
      <c r="G10" s="17">
        <v>1381</v>
      </c>
      <c r="H10" s="18">
        <f t="shared" si="0"/>
        <v>8.5685921697586404E-2</v>
      </c>
      <c r="I10" s="17">
        <v>57</v>
      </c>
      <c r="J10" s="16">
        <f t="shared" si="1"/>
        <v>7.5898801597869506E-2</v>
      </c>
    </row>
    <row r="11" spans="1:10" x14ac:dyDescent="0.25">
      <c r="A11" s="8" t="str">
        <f>BikeRawData!A8</f>
        <v>School</v>
      </c>
      <c r="B11" s="9">
        <f>BikeRawData!B8/BikeRawData!B23</f>
        <v>2.7585845896147404E-2</v>
      </c>
      <c r="C11" s="10">
        <f>BikeRawData!B38/BikeRawData!B53</f>
        <v>1.6526062615157409E-2</v>
      </c>
      <c r="F11" s="29">
        <v>5</v>
      </c>
      <c r="G11" s="17">
        <v>1083</v>
      </c>
      <c r="H11" s="18">
        <f t="shared" si="0"/>
        <v>6.7196128311720546E-2</v>
      </c>
      <c r="I11" s="17">
        <v>54</v>
      </c>
      <c r="J11" s="16">
        <f t="shared" si="1"/>
        <v>7.1904127829560585E-2</v>
      </c>
    </row>
    <row r="12" spans="1:10" x14ac:dyDescent="0.25">
      <c r="A12" s="8" t="str">
        <f>BikeRawData!A9</f>
        <v>Shop</v>
      </c>
      <c r="B12" s="9">
        <f>BikeRawData!B9/BikeRawData!B24</f>
        <v>9.8392874912926667E-3</v>
      </c>
      <c r="C12" s="10">
        <f>BikeRawData!B39/BikeRawData!B54</f>
        <v>1.4926288447098179E-2</v>
      </c>
      <c r="F12" s="29">
        <v>6</v>
      </c>
      <c r="G12" s="17">
        <v>764</v>
      </c>
      <c r="H12" s="18">
        <f t="shared" si="0"/>
        <v>4.7403362908729915E-2</v>
      </c>
      <c r="I12" s="17">
        <v>21</v>
      </c>
      <c r="J12" s="16">
        <f t="shared" si="1"/>
        <v>2.7962716378162451E-2</v>
      </c>
    </row>
    <row r="13" spans="1:10" x14ac:dyDescent="0.25">
      <c r="A13" s="8" t="str">
        <f>BikeRawData!A10</f>
        <v>Social</v>
      </c>
      <c r="B13" s="9">
        <f>BikeRawData!B10/BikeRawData!B25</f>
        <v>7.735340838455694E-3</v>
      </c>
      <c r="C13" s="10">
        <f>BikeRawData!B40/BikeRawData!B55</f>
        <v>3.9968371920323514E-3</v>
      </c>
      <c r="F13" s="29">
        <v>7</v>
      </c>
      <c r="G13" s="17">
        <v>633</v>
      </c>
      <c r="H13" s="18">
        <f t="shared" si="0"/>
        <v>3.9275299373332503E-2</v>
      </c>
      <c r="I13" s="17">
        <v>12</v>
      </c>
      <c r="J13" s="16">
        <f t="shared" si="1"/>
        <v>1.5978695073235686E-2</v>
      </c>
    </row>
    <row r="14" spans="1:10" ht="15.75" thickBot="1" x14ac:dyDescent="0.3">
      <c r="A14" s="11" t="str">
        <f>BikeRawData!A11</f>
        <v>Work</v>
      </c>
      <c r="B14" s="12">
        <f>BikeRawData!B11/BikeRawData!B26</f>
        <v>1.3016900395541172E-2</v>
      </c>
      <c r="C14" s="13">
        <f>BikeRawData!B41/BikeRawData!B56</f>
        <v>1.5092049598227167E-2</v>
      </c>
      <c r="F14" s="29">
        <v>8</v>
      </c>
      <c r="G14" s="17">
        <v>516</v>
      </c>
      <c r="H14" s="18">
        <f t="shared" si="0"/>
        <v>3.2015883849351619E-2</v>
      </c>
      <c r="I14" s="17">
        <v>22</v>
      </c>
      <c r="J14" s="16">
        <f t="shared" si="1"/>
        <v>2.929427430093209E-2</v>
      </c>
    </row>
    <row r="15" spans="1:10" ht="15.75" thickBot="1" x14ac:dyDescent="0.3">
      <c r="A15" s="1"/>
      <c r="F15" s="29">
        <v>9</v>
      </c>
      <c r="G15" s="17">
        <v>380</v>
      </c>
      <c r="H15" s="18">
        <f t="shared" si="0"/>
        <v>2.3577588881305452E-2</v>
      </c>
      <c r="I15" s="17">
        <v>6</v>
      </c>
      <c r="J15" s="16">
        <f t="shared" si="1"/>
        <v>7.989347536617843E-3</v>
      </c>
    </row>
    <row r="16" spans="1:10" x14ac:dyDescent="0.25">
      <c r="A16" s="5" t="s">
        <v>58</v>
      </c>
      <c r="B16" s="6" t="s">
        <v>56</v>
      </c>
      <c r="C16" s="7" t="s">
        <v>57</v>
      </c>
      <c r="F16" s="29">
        <v>10</v>
      </c>
      <c r="G16" s="17">
        <v>308</v>
      </c>
      <c r="H16" s="18">
        <f t="shared" si="0"/>
        <v>1.9110256251163367E-2</v>
      </c>
      <c r="I16" s="17">
        <v>11</v>
      </c>
      <c r="J16" s="16">
        <f t="shared" si="1"/>
        <v>1.4647137150466045E-2</v>
      </c>
    </row>
    <row r="17" spans="1:10" x14ac:dyDescent="0.25">
      <c r="A17" s="8" t="str">
        <f>BikeRawData!A64</f>
        <v>King</v>
      </c>
      <c r="B17" s="9">
        <f>BikeRawData!B64/BikeRawData!B72</f>
        <v>1.0860241024060763E-2</v>
      </c>
      <c r="C17" s="10">
        <f>BikeRawData!B80/BikeRawData!B88</f>
        <v>1.1204845519965019E-2</v>
      </c>
      <c r="F17" s="29">
        <v>11</v>
      </c>
      <c r="G17" s="17">
        <v>242</v>
      </c>
      <c r="H17" s="18">
        <f t="shared" si="0"/>
        <v>1.5015201340199789E-2</v>
      </c>
      <c r="I17" s="17">
        <v>7</v>
      </c>
      <c r="J17" s="16">
        <f t="shared" si="1"/>
        <v>9.3209054593874838E-3</v>
      </c>
    </row>
    <row r="18" spans="1:10" x14ac:dyDescent="0.25">
      <c r="A18" s="8" t="str">
        <f>BikeRawData!A65</f>
        <v>Kitsap</v>
      </c>
      <c r="B18" s="9">
        <f>BikeRawData!B65/BikeRawData!B73</f>
        <v>1.2082251444844627E-2</v>
      </c>
      <c r="C18" s="10">
        <f>BikeRawData!B81/BikeRawData!B89</f>
        <v>1.419438068857702E-2</v>
      </c>
      <c r="F18" s="29">
        <v>12</v>
      </c>
      <c r="G18" s="17">
        <v>221</v>
      </c>
      <c r="H18" s="18">
        <f t="shared" si="0"/>
        <v>1.3712229323075014E-2</v>
      </c>
      <c r="I18" s="17">
        <v>5</v>
      </c>
      <c r="J18" s="16">
        <f t="shared" si="1"/>
        <v>6.6577896138482022E-3</v>
      </c>
    </row>
    <row r="19" spans="1:10" x14ac:dyDescent="0.25">
      <c r="A19" s="8" t="str">
        <f>BikeRawData!A66</f>
        <v>Pierce</v>
      </c>
      <c r="B19" s="9">
        <f>BikeRawData!B66/BikeRawData!B74</f>
        <v>1.0575829522300982E-2</v>
      </c>
      <c r="C19" s="10">
        <f>BikeRawData!B82/BikeRawData!B90</f>
        <v>4.4509170891778305E-3</v>
      </c>
      <c r="F19" s="29">
        <v>13</v>
      </c>
      <c r="G19" s="17">
        <v>163</v>
      </c>
      <c r="H19" s="18">
        <f t="shared" si="0"/>
        <v>1.0113544704349445E-2</v>
      </c>
      <c r="I19" s="17">
        <v>10</v>
      </c>
      <c r="J19" s="16">
        <f t="shared" si="1"/>
        <v>1.3315579227696404E-2</v>
      </c>
    </row>
    <row r="20" spans="1:10" ht="15.75" thickBot="1" x14ac:dyDescent="0.3">
      <c r="A20" s="11" t="str">
        <f>BikeRawData!A67</f>
        <v>Snohomish</v>
      </c>
      <c r="B20" s="12">
        <f>BikeRawData!B67/BikeRawData!B75</f>
        <v>1.014124917236813E-2</v>
      </c>
      <c r="C20" s="13">
        <f>BikeRawData!B83/BikeRawData!B91</f>
        <v>6.6488444285143829E-3</v>
      </c>
      <c r="F20" s="29">
        <v>14</v>
      </c>
      <c r="G20" s="17">
        <v>158</v>
      </c>
      <c r="H20" s="18">
        <f t="shared" si="0"/>
        <v>9.803313271700689E-3</v>
      </c>
      <c r="I20" s="17">
        <v>4</v>
      </c>
      <c r="J20" s="16">
        <f t="shared" si="1"/>
        <v>5.3262316910785623E-3</v>
      </c>
    </row>
    <row r="21" spans="1:10" ht="15.75" thickBot="1" x14ac:dyDescent="0.3">
      <c r="F21" s="30">
        <v>15</v>
      </c>
      <c r="G21" s="15">
        <v>891</v>
      </c>
      <c r="H21" s="31">
        <f t="shared" si="0"/>
        <v>5.5283241298008316E-2</v>
      </c>
      <c r="I21" s="15">
        <v>36</v>
      </c>
      <c r="J21" s="19">
        <f t="shared" si="1"/>
        <v>4.7936085219707054E-2</v>
      </c>
    </row>
    <row r="22" spans="1:10" ht="15.75" thickBot="1" x14ac:dyDescent="0.3">
      <c r="A22" s="5" t="s">
        <v>59</v>
      </c>
      <c r="B22" s="6" t="s">
        <v>56</v>
      </c>
      <c r="C22" s="7" t="s">
        <v>57</v>
      </c>
    </row>
    <row r="23" spans="1:10" x14ac:dyDescent="0.25">
      <c r="A23" s="8" t="str">
        <f>BikeRawData!A96</f>
        <v>East Side</v>
      </c>
      <c r="B23" s="9">
        <f>BikeRawData!B96/BikeRawData!B116</f>
        <v>1.0447586171514846E-2</v>
      </c>
      <c r="C23" s="10">
        <f>BikeRawData!B136/BikeRawData!B156</f>
        <v>8.0625606366643149E-3</v>
      </c>
      <c r="F23" s="5" t="s">
        <v>72</v>
      </c>
      <c r="G23" s="6" t="s">
        <v>73</v>
      </c>
      <c r="H23" s="7" t="s">
        <v>74</v>
      </c>
    </row>
    <row r="24" spans="1:10" x14ac:dyDescent="0.25">
      <c r="A24" s="8" t="str">
        <f>BikeRawData!A97</f>
        <v>Everett-Lynwood-Edmonds</v>
      </c>
      <c r="B24" s="9">
        <f>BikeRawData!B97/BikeRawData!B117</f>
        <v>1.1140535857322675E-2</v>
      </c>
      <c r="C24" s="10">
        <f>BikeRawData!B137/BikeRawData!B157</f>
        <v>5.8632166536354887E-3</v>
      </c>
      <c r="F24" s="8" t="str">
        <f>BikeRawData!A261</f>
        <v>Escort</v>
      </c>
      <c r="G24" s="32">
        <f>BikeRawData!B261</f>
        <v>8.5276837663911795</v>
      </c>
      <c r="H24" s="33">
        <f>BikeRawData!B273</f>
        <v>2.5578834899829999</v>
      </c>
    </row>
    <row r="25" spans="1:10" x14ac:dyDescent="0.25">
      <c r="A25" s="8" t="str">
        <f>BikeRawData!A98</f>
        <v>Kitsap</v>
      </c>
      <c r="B25" s="9">
        <f>BikeRawData!B98/BikeRawData!B118</f>
        <v>1.2082251444844627E-2</v>
      </c>
      <c r="C25" s="10">
        <f>BikeRawData!B138/BikeRawData!B158</f>
        <v>1.419438068857702E-2</v>
      </c>
      <c r="F25" s="8" t="str">
        <f>BikeRawData!A262</f>
        <v>Meal</v>
      </c>
      <c r="G25" s="32">
        <f>BikeRawData!B262</f>
        <v>3.71513743388397</v>
      </c>
      <c r="H25" s="33">
        <f>BikeRawData!B274</f>
        <v>9.6977820296136308</v>
      </c>
    </row>
    <row r="26" spans="1:10" x14ac:dyDescent="0.25">
      <c r="A26" s="8" t="str">
        <f>BikeRawData!A99</f>
        <v>North Seattle-Shoreline</v>
      </c>
      <c r="B26" s="9">
        <f>BikeRawData!B99/BikeRawData!B119</f>
        <v>1.1750784509035897E-2</v>
      </c>
      <c r="C26" s="10">
        <f>BikeRawData!B139/BikeRawData!B159</f>
        <v>1.9986169607678732E-2</v>
      </c>
      <c r="F26" s="8" t="str">
        <f>BikeRawData!A263</f>
        <v>None/Home</v>
      </c>
      <c r="G26" s="32">
        <f>BikeRawData!B263</f>
        <v>5.4220280299481702</v>
      </c>
      <c r="H26" s="33">
        <f>BikeRawData!B275</f>
        <v>4.0855419253275604</v>
      </c>
    </row>
    <row r="27" spans="1:10" x14ac:dyDescent="0.25">
      <c r="A27" s="8" t="str">
        <f>BikeRawData!A100</f>
        <v>Renton-FedWay-Kent</v>
      </c>
      <c r="B27" s="9">
        <f>BikeRawData!B100/BikeRawData!B120</f>
        <v>8.8829116025768741E-3</v>
      </c>
      <c r="C27" s="10">
        <f>BikeRawData!B140/BikeRawData!B160</f>
        <v>6.0904430172142128E-3</v>
      </c>
      <c r="F27" s="8" t="str">
        <f>BikeRawData!A264</f>
        <v>Personal Business</v>
      </c>
      <c r="G27" s="32">
        <f>BikeRawData!B264</f>
        <v>3.49759040916036</v>
      </c>
      <c r="H27" s="33">
        <f>BikeRawData!B276</f>
        <v>4.0267036961239304</v>
      </c>
    </row>
    <row r="28" spans="1:10" x14ac:dyDescent="0.25">
      <c r="A28" s="8" t="str">
        <f>BikeRawData!A101</f>
        <v>S.Kitsap</v>
      </c>
      <c r="B28" s="9">
        <f>BikeRawData!B101/BikeRawData!B121</f>
        <v>9.6437709112379456E-3</v>
      </c>
      <c r="C28" s="10">
        <f>BikeRawData!B141/BikeRawData!B161</f>
        <v>7.5459572959035479E-2</v>
      </c>
      <c r="F28" s="8" t="str">
        <f>BikeRawData!A265</f>
        <v>School</v>
      </c>
      <c r="G28" s="32">
        <f>BikeRawData!B265</f>
        <v>4.5656031734997198</v>
      </c>
      <c r="H28" s="33">
        <f>BikeRawData!B277</f>
        <v>2.8654899658603701</v>
      </c>
    </row>
    <row r="29" spans="1:10" x14ac:dyDescent="0.25">
      <c r="A29" s="8" t="str">
        <f>BikeRawData!A102</f>
        <v>Seattle CBD</v>
      </c>
      <c r="B29" s="9">
        <f>BikeRawData!B102/BikeRawData!B122</f>
        <v>1.5701434375259098E-2</v>
      </c>
      <c r="C29" s="10">
        <f>BikeRawData!B142/BikeRawData!B162</f>
        <v>6.4477668636269657E-3</v>
      </c>
      <c r="F29" s="8" t="str">
        <f>BikeRawData!A266</f>
        <v>Shop</v>
      </c>
      <c r="G29" s="32">
        <f>BikeRawData!B266</f>
        <v>3.5857557215039102</v>
      </c>
      <c r="H29" s="33">
        <f>BikeRawData!B278</f>
        <v>1.6802366459092499</v>
      </c>
    </row>
    <row r="30" spans="1:10" x14ac:dyDescent="0.25">
      <c r="A30" s="8" t="str">
        <f>BikeRawData!A103</f>
        <v>South Pierce</v>
      </c>
      <c r="B30" s="9">
        <f>BikeRawData!B103/BikeRawData!B123</f>
        <v>1.0217345480947139E-2</v>
      </c>
      <c r="C30" s="10">
        <f>BikeRawData!B143/BikeRawData!B163</f>
        <v>7.2057684970154075E-3</v>
      </c>
      <c r="F30" s="8" t="str">
        <f>BikeRawData!A267</f>
        <v>Social</v>
      </c>
      <c r="G30" s="32">
        <f>BikeRawData!B267</f>
        <v>4.1029777335532902</v>
      </c>
      <c r="H30" s="33">
        <f>BikeRawData!B279</f>
        <v>1.8548115634528699</v>
      </c>
    </row>
    <row r="31" spans="1:10" ht="15.75" thickBot="1" x14ac:dyDescent="0.3">
      <c r="A31" s="8" t="str">
        <f>BikeRawData!A104</f>
        <v>Suburban Snohomish</v>
      </c>
      <c r="B31" s="9">
        <f>BikeRawData!B104/BikeRawData!B124</f>
        <v>9.3235416081437188E-3</v>
      </c>
      <c r="C31" s="10">
        <f>BikeRawData!B144/BikeRawData!B164</f>
        <v>3.4138374858645806E-3</v>
      </c>
      <c r="F31" s="11" t="str">
        <f>BikeRawData!A268</f>
        <v>Work</v>
      </c>
      <c r="G31" s="34">
        <f>BikeRawData!B268</f>
        <v>5.8251998679316204</v>
      </c>
      <c r="H31" s="35">
        <f>BikeRawData!B280</f>
        <v>9.7926836775240194</v>
      </c>
    </row>
    <row r="32" spans="1:10" x14ac:dyDescent="0.25">
      <c r="A32" s="8" t="str">
        <f>BikeRawData!A105</f>
        <v>Tacoma</v>
      </c>
      <c r="B32" s="9">
        <f>BikeRawData!B105/BikeRawData!B125</f>
        <v>1.1378078435689339E-2</v>
      </c>
      <c r="C32" s="10">
        <f>BikeRawData!B145/BikeRawData!B165</f>
        <v>8.9320529436393813E-3</v>
      </c>
    </row>
    <row r="33" spans="1:8" ht="15.75" thickBot="1" x14ac:dyDescent="0.3">
      <c r="A33" s="11" t="str">
        <f>BikeRawData!A106</f>
        <v>West-South Seattle</v>
      </c>
      <c r="B33" s="12">
        <f>BikeRawData!B106/BikeRawData!B126</f>
        <v>1.0890699983451928E-2</v>
      </c>
      <c r="C33" s="13">
        <f>BikeRawData!B146/BikeRawData!B166</f>
        <v>0</v>
      </c>
    </row>
    <row r="34" spans="1:8" ht="15.75" thickBot="1" x14ac:dyDescent="0.3">
      <c r="A34" s="1"/>
      <c r="F34" s="5" t="s">
        <v>76</v>
      </c>
      <c r="G34" s="6" t="s">
        <v>75</v>
      </c>
      <c r="H34" s="7" t="s">
        <v>74</v>
      </c>
    </row>
    <row r="35" spans="1:8" x14ac:dyDescent="0.25">
      <c r="A35" s="5" t="s">
        <v>60</v>
      </c>
      <c r="B35" s="6" t="s">
        <v>56</v>
      </c>
      <c r="C35" s="7" t="s">
        <v>57</v>
      </c>
      <c r="F35" s="8" t="str">
        <f>BikeRawData!A285</f>
        <v>King</v>
      </c>
      <c r="G35" s="32">
        <f>BikeRawData!B285</f>
        <v>5.3115575267502901</v>
      </c>
      <c r="H35" s="33">
        <f>BikeRawData!B291</f>
        <v>4.3198551202207698</v>
      </c>
    </row>
    <row r="36" spans="1:8" x14ac:dyDescent="0.25">
      <c r="A36" s="8" t="str">
        <f>BikeRawData!A176</f>
        <v>Female</v>
      </c>
      <c r="B36" s="9">
        <f>BikeRawData!B176/BikeRawData!B180</f>
        <v>7.9980151864353661E-3</v>
      </c>
      <c r="C36" s="10">
        <f>BikeRawData!B184/BikeRawData!B188</f>
        <v>5.8060438687469748E-3</v>
      </c>
      <c r="F36" s="8" t="str">
        <f>BikeRawData!A286</f>
        <v>Kitsap</v>
      </c>
      <c r="G36" s="32">
        <f>BikeRawData!B286</f>
        <v>3.9360617442580002</v>
      </c>
      <c r="H36" s="33">
        <f>BikeRawData!B292</f>
        <v>5.0686691771339296</v>
      </c>
    </row>
    <row r="37" spans="1:8" ht="15.75" thickBot="1" x14ac:dyDescent="0.3">
      <c r="A37" s="11" t="s">
        <v>31</v>
      </c>
      <c r="B37" s="12">
        <f>BikeRawData!B177/BikeRawData!B181</f>
        <v>1.3629884257838343E-2</v>
      </c>
      <c r="C37" s="13">
        <f>BikeRawData!B185/BikeRawData!B189</f>
        <v>1.3551232852431523E-2</v>
      </c>
      <c r="F37" s="8" t="str">
        <f>BikeRawData!A287</f>
        <v>Pierce</v>
      </c>
      <c r="G37" s="32">
        <f>BikeRawData!B287</f>
        <v>4.8684977314109199</v>
      </c>
      <c r="H37" s="33">
        <f>BikeRawData!B293</f>
        <v>4.8761342573331801</v>
      </c>
    </row>
    <row r="38" spans="1:8" ht="15.75" thickBot="1" x14ac:dyDescent="0.3">
      <c r="A38" t="s">
        <v>62</v>
      </c>
      <c r="F38" s="11" t="str">
        <f>BikeRawData!A288</f>
        <v>Snohomish</v>
      </c>
      <c r="G38" s="34">
        <f>BikeRawData!B288</f>
        <v>4.7738249452211798</v>
      </c>
      <c r="H38" s="35">
        <f>BikeRawData!B294</f>
        <v>3.9895852414735198</v>
      </c>
    </row>
    <row r="39" spans="1:8" ht="15.75" thickBot="1" x14ac:dyDescent="0.3">
      <c r="A39" s="20" t="s">
        <v>61</v>
      </c>
      <c r="B39" s="6" t="s">
        <v>56</v>
      </c>
      <c r="C39" s="7" t="s">
        <v>57</v>
      </c>
    </row>
    <row r="40" spans="1:8" x14ac:dyDescent="0.25">
      <c r="A40" s="21" t="str">
        <f>BikeRawData!A191</f>
        <v>(0, 16]</v>
      </c>
      <c r="B40" s="9">
        <f>BikeRawData!B191/BikeRawData!B199</f>
        <v>1.8555658770199344E-2</v>
      </c>
      <c r="C40" s="10">
        <f>BikeRawData!B204/BikeRawData!B210</f>
        <v>1.3212352753900031E-2</v>
      </c>
      <c r="F40" s="5" t="s">
        <v>77</v>
      </c>
      <c r="G40" s="6" t="s">
        <v>75</v>
      </c>
      <c r="H40" s="7" t="s">
        <v>74</v>
      </c>
    </row>
    <row r="41" spans="1:8" x14ac:dyDescent="0.25">
      <c r="A41" s="21" t="str">
        <f>BikeRawData!A193</f>
        <v>(16, 35]</v>
      </c>
      <c r="B41" s="9">
        <f>BikeRawData!B193/BikeRawData!B198</f>
        <v>1.1399871131891552E-2</v>
      </c>
      <c r="C41" s="10">
        <f>BikeRawData!B205/BikeRawData!B211</f>
        <v>1.0756782484531175E-2</v>
      </c>
      <c r="F41" s="8" t="str">
        <f>BikeRawData!A297</f>
        <v>East Side</v>
      </c>
      <c r="G41" s="32">
        <f>BikeRawData!B297</f>
        <v>5.2966471329030798</v>
      </c>
      <c r="H41" s="33">
        <f>BikeRawData!B317</f>
        <v>6.8312608225968603</v>
      </c>
    </row>
    <row r="42" spans="1:8" x14ac:dyDescent="0.25">
      <c r="A42" s="23" t="s">
        <v>33</v>
      </c>
      <c r="B42" s="9">
        <f>BikeRawData!B192/BikeRawData!B197</f>
        <v>7.7902264600715138E-3</v>
      </c>
      <c r="C42" s="10">
        <f>BikeRawData!B203/BikeRawData!B209</f>
        <v>1.1875284248825104E-2</v>
      </c>
      <c r="F42" s="8" t="str">
        <f>BikeRawData!A298</f>
        <v>Everett-Lynwood-Edmonds</v>
      </c>
      <c r="G42" s="32">
        <f>BikeRawData!B298</f>
        <v>4.6909301039373998</v>
      </c>
      <c r="H42" s="33">
        <f>BikeRawData!B318</f>
        <v>3.5332809197486501</v>
      </c>
    </row>
    <row r="43" spans="1:8" ht="15.75" thickBot="1" x14ac:dyDescent="0.3">
      <c r="A43" s="22" t="str">
        <f>BikeRawData!A194</f>
        <v>(64, 80]</v>
      </c>
      <c r="B43" s="12">
        <f>BikeRawData!B194/BikeRawData!B200</f>
        <v>4.9674424274438493E-3</v>
      </c>
      <c r="C43" s="13">
        <f>BikeRawData!B206/BikeRawData!B212</f>
        <v>2.0802741067058247E-3</v>
      </c>
      <c r="F43" s="8" t="str">
        <f>BikeRawData!A299</f>
        <v>Kitsap</v>
      </c>
      <c r="G43" s="32">
        <f>BikeRawData!B299</f>
        <v>3.9360617442580002</v>
      </c>
      <c r="H43" s="33">
        <f>BikeRawData!B319</f>
        <v>5.0686691771339296</v>
      </c>
    </row>
    <row r="44" spans="1:8" x14ac:dyDescent="0.25">
      <c r="F44" s="8" t="str">
        <f>BikeRawData!A300</f>
        <v>North Seattle-Shoreline</v>
      </c>
      <c r="G44" s="32">
        <f>BikeRawData!B300</f>
        <v>5.3108371200887099</v>
      </c>
      <c r="H44" s="33">
        <f>BikeRawData!B320</f>
        <v>3.59305279779749</v>
      </c>
    </row>
    <row r="45" spans="1:8" x14ac:dyDescent="0.25">
      <c r="F45" s="8" t="str">
        <f>BikeRawData!A301</f>
        <v>Renton-FedWay-Kent</v>
      </c>
      <c r="G45" s="32">
        <f>BikeRawData!B301</f>
        <v>5.8043219298782303</v>
      </c>
      <c r="H45" s="33">
        <f>BikeRawData!B321</f>
        <v>2.96328058057586</v>
      </c>
    </row>
    <row r="46" spans="1:8" x14ac:dyDescent="0.25">
      <c r="F46" s="8" t="str">
        <f>BikeRawData!A302</f>
        <v>S.Kitsap</v>
      </c>
      <c r="G46" s="32">
        <f>BikeRawData!B302</f>
        <v>5.8013010770459701</v>
      </c>
      <c r="H46" s="33">
        <f>BikeRawData!B322</f>
        <v>3.5177921420600402</v>
      </c>
    </row>
    <row r="47" spans="1:8" x14ac:dyDescent="0.25">
      <c r="F47" s="8" t="str">
        <f>BikeRawData!A303</f>
        <v>Seattle CBD</v>
      </c>
      <c r="G47" s="32">
        <f>BikeRawData!B303</f>
        <v>4.2665974504283799</v>
      </c>
      <c r="H47" s="33">
        <f>BikeRawData!B323</f>
        <v>7.39826269692339</v>
      </c>
    </row>
    <row r="48" spans="1:8" x14ac:dyDescent="0.25">
      <c r="F48" s="8" t="str">
        <f>BikeRawData!A304</f>
        <v>South Pierce</v>
      </c>
      <c r="G48" s="32">
        <f>BikeRawData!B304</f>
        <v>4.8420964651674199</v>
      </c>
      <c r="H48" s="33">
        <f>BikeRawData!B324</f>
        <v>4.3166612441623498</v>
      </c>
    </row>
    <row r="49" spans="6:8" x14ac:dyDescent="0.25">
      <c r="F49" s="8" t="str">
        <f>BikeRawData!A305</f>
        <v>Suburban Snohomish</v>
      </c>
      <c r="G49" s="32">
        <f>BikeRawData!B305</f>
        <v>4.8548763574663303</v>
      </c>
      <c r="H49" s="33">
        <f>BikeRawData!B325</f>
        <v>1.4402761308988099</v>
      </c>
    </row>
    <row r="50" spans="6:8" x14ac:dyDescent="0.25">
      <c r="F50" s="8" t="str">
        <f>BikeRawData!A306</f>
        <v>Tacoma</v>
      </c>
      <c r="G50" s="32">
        <f>BikeRawData!B306</f>
        <v>4.74821695203575</v>
      </c>
      <c r="H50" s="33">
        <f>BikeRawData!B326</f>
        <v>4.2392745569377901</v>
      </c>
    </row>
    <row r="51" spans="6:8" ht="15.75" thickBot="1" x14ac:dyDescent="0.3">
      <c r="F51" s="11" t="str">
        <f>BikeRawData!A307</f>
        <v>West-South Seattle</v>
      </c>
      <c r="G51" s="34">
        <f>BikeRawData!B307</f>
        <v>5.8549939406577796</v>
      </c>
      <c r="H51" s="35">
        <f>BikeRawData!B327</f>
        <v>0</v>
      </c>
    </row>
    <row r="52" spans="6:8" x14ac:dyDescent="0.25">
      <c r="F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6"/>
  <sheetViews>
    <sheetView topLeftCell="A286" workbookViewId="0">
      <selection activeCell="E259" sqref="E259"/>
    </sheetView>
  </sheetViews>
  <sheetFormatPr defaultRowHeight="15" x14ac:dyDescent="0.25"/>
  <cols>
    <col min="1" max="16384" width="9.140625" style="1"/>
  </cols>
  <sheetData>
    <row r="2" spans="1:2" x14ac:dyDescent="0.25">
      <c r="B2" s="2" t="s">
        <v>0</v>
      </c>
    </row>
    <row r="3" spans="1:2" x14ac:dyDescent="0.25">
      <c r="A3" s="2" t="s">
        <v>1</v>
      </c>
    </row>
    <row r="4" spans="1:2" x14ac:dyDescent="0.25">
      <c r="A4" s="2" t="s">
        <v>2</v>
      </c>
      <c r="B4" s="1">
        <v>605</v>
      </c>
    </row>
    <row r="5" spans="1:2" x14ac:dyDescent="0.25">
      <c r="A5" s="2" t="s">
        <v>3</v>
      </c>
      <c r="B5" s="1">
        <v>709</v>
      </c>
    </row>
    <row r="6" spans="1:2" x14ac:dyDescent="0.25">
      <c r="A6" s="2" t="s">
        <v>4</v>
      </c>
      <c r="B6" s="1">
        <v>6127</v>
      </c>
    </row>
    <row r="7" spans="1:2" x14ac:dyDescent="0.25">
      <c r="A7" s="2" t="s">
        <v>5</v>
      </c>
      <c r="B7" s="1">
        <v>1527</v>
      </c>
    </row>
    <row r="8" spans="1:2" x14ac:dyDescent="0.25">
      <c r="A8" s="2" t="s">
        <v>6</v>
      </c>
      <c r="B8" s="1">
        <v>2635</v>
      </c>
    </row>
    <row r="9" spans="1:2" x14ac:dyDescent="0.25">
      <c r="A9" s="2" t="s">
        <v>7</v>
      </c>
      <c r="B9" s="1">
        <v>791</v>
      </c>
    </row>
    <row r="10" spans="1:2" x14ac:dyDescent="0.25">
      <c r="A10" s="2" t="s">
        <v>8</v>
      </c>
      <c r="B10" s="1">
        <v>1008</v>
      </c>
    </row>
    <row r="11" spans="1:2" x14ac:dyDescent="0.25">
      <c r="A11" s="2" t="s">
        <v>9</v>
      </c>
      <c r="B11" s="1">
        <v>2715</v>
      </c>
    </row>
    <row r="17" spans="1:2" x14ac:dyDescent="0.25">
      <c r="B17" s="2" t="s">
        <v>0</v>
      </c>
    </row>
    <row r="18" spans="1:2" x14ac:dyDescent="0.25">
      <c r="A18" s="2" t="s">
        <v>1</v>
      </c>
    </row>
    <row r="19" spans="1:2" x14ac:dyDescent="0.25">
      <c r="A19" s="2" t="s">
        <v>2</v>
      </c>
      <c r="B19" s="1">
        <v>171116</v>
      </c>
    </row>
    <row r="20" spans="1:2" x14ac:dyDescent="0.25">
      <c r="A20" s="2" t="s">
        <v>3</v>
      </c>
      <c r="B20" s="1">
        <v>100086</v>
      </c>
    </row>
    <row r="21" spans="1:2" x14ac:dyDescent="0.25">
      <c r="A21" s="2" t="s">
        <v>4</v>
      </c>
      <c r="B21" s="1">
        <v>515789</v>
      </c>
    </row>
    <row r="22" spans="1:2" x14ac:dyDescent="0.25">
      <c r="A22" s="2" t="s">
        <v>5</v>
      </c>
      <c r="B22" s="1">
        <v>197121</v>
      </c>
    </row>
    <row r="23" spans="1:2" x14ac:dyDescent="0.25">
      <c r="A23" s="2" t="s">
        <v>6</v>
      </c>
      <c r="B23" s="1">
        <v>95520</v>
      </c>
    </row>
    <row r="24" spans="1:2" x14ac:dyDescent="0.25">
      <c r="A24" s="2" t="s">
        <v>7</v>
      </c>
      <c r="B24" s="1">
        <v>80392</v>
      </c>
    </row>
    <row r="25" spans="1:2" x14ac:dyDescent="0.25">
      <c r="A25" s="2" t="s">
        <v>8</v>
      </c>
      <c r="B25" s="1">
        <v>130311</v>
      </c>
    </row>
    <row r="26" spans="1:2" x14ac:dyDescent="0.25">
      <c r="A26" s="2" t="s">
        <v>9</v>
      </c>
      <c r="B26" s="1">
        <v>208575</v>
      </c>
    </row>
    <row r="32" spans="1:2" x14ac:dyDescent="0.25">
      <c r="B32" s="2" t="s">
        <v>10</v>
      </c>
    </row>
    <row r="33" spans="1:2" x14ac:dyDescent="0.25">
      <c r="A33" s="2" t="s">
        <v>1</v>
      </c>
    </row>
    <row r="34" spans="1:2" x14ac:dyDescent="0.25">
      <c r="A34" s="2" t="s">
        <v>2</v>
      </c>
      <c r="B34" s="1">
        <v>1767.7449999999999</v>
      </c>
    </row>
    <row r="35" spans="1:2" x14ac:dyDescent="0.25">
      <c r="A35" s="2" t="s">
        <v>3</v>
      </c>
      <c r="B35" s="1">
        <v>2621.09</v>
      </c>
    </row>
    <row r="36" spans="1:2" x14ac:dyDescent="0.25">
      <c r="A36" s="2" t="s">
        <v>4</v>
      </c>
      <c r="B36" s="1">
        <v>54236.07</v>
      </c>
    </row>
    <row r="37" spans="1:2" x14ac:dyDescent="0.25">
      <c r="A37" s="2" t="s">
        <v>5</v>
      </c>
      <c r="B37" s="1">
        <v>8257.84</v>
      </c>
    </row>
    <row r="38" spans="1:2" x14ac:dyDescent="0.25">
      <c r="A38" s="2" t="s">
        <v>11</v>
      </c>
      <c r="B38" s="1">
        <v>12226.26</v>
      </c>
    </row>
    <row r="39" spans="1:2" x14ac:dyDescent="0.25">
      <c r="A39" s="2" t="s">
        <v>6</v>
      </c>
      <c r="B39" s="1">
        <v>10568.11</v>
      </c>
    </row>
    <row r="40" spans="1:2" x14ac:dyDescent="0.25">
      <c r="A40" s="2" t="s">
        <v>7</v>
      </c>
      <c r="B40" s="1">
        <v>5245.665</v>
      </c>
    </row>
    <row r="41" spans="1:2" x14ac:dyDescent="0.25">
      <c r="A41" s="2" t="s">
        <v>8</v>
      </c>
      <c r="B41" s="1">
        <v>6832.6949999999997</v>
      </c>
    </row>
    <row r="42" spans="1:2" x14ac:dyDescent="0.25">
      <c r="A42" s="2" t="s">
        <v>9</v>
      </c>
      <c r="B42" s="1">
        <v>22816.23</v>
      </c>
    </row>
    <row r="43" spans="1:2" x14ac:dyDescent="0.25">
      <c r="A43" s="2" t="s">
        <v>12</v>
      </c>
      <c r="B43" s="1">
        <v>941.12</v>
      </c>
    </row>
    <row r="47" spans="1:2" x14ac:dyDescent="0.25">
      <c r="B47" s="2" t="s">
        <v>10</v>
      </c>
    </row>
    <row r="48" spans="1:2" x14ac:dyDescent="0.25">
      <c r="A48" s="2" t="s">
        <v>1</v>
      </c>
    </row>
    <row r="49" spans="1:2" x14ac:dyDescent="0.25">
      <c r="A49" s="2" t="s">
        <v>2</v>
      </c>
      <c r="B49" s="1">
        <v>1439690.52000001</v>
      </c>
    </row>
    <row r="50" spans="1:2" x14ac:dyDescent="0.25">
      <c r="A50" s="2" t="s">
        <v>3</v>
      </c>
      <c r="B50" s="1">
        <v>726970.90500000096</v>
      </c>
    </row>
    <row r="51" spans="1:2" x14ac:dyDescent="0.25">
      <c r="A51" s="2" t="s">
        <v>4</v>
      </c>
      <c r="B51" s="1">
        <v>4833935.9999999804</v>
      </c>
    </row>
    <row r="52" spans="1:2" x14ac:dyDescent="0.25">
      <c r="A52" s="2" t="s">
        <v>5</v>
      </c>
      <c r="B52" s="1">
        <v>1182763.5900000001</v>
      </c>
    </row>
    <row r="53" spans="1:2" x14ac:dyDescent="0.25">
      <c r="A53" s="2" t="s">
        <v>11</v>
      </c>
      <c r="B53" s="1">
        <v>739816.87499999499</v>
      </c>
    </row>
    <row r="54" spans="1:2" x14ac:dyDescent="0.25">
      <c r="A54" s="2" t="s">
        <v>6</v>
      </c>
      <c r="B54" s="1">
        <v>708019.94999999797</v>
      </c>
    </row>
    <row r="55" spans="1:2" x14ac:dyDescent="0.25">
      <c r="A55" s="2" t="s">
        <v>7</v>
      </c>
      <c r="B55" s="1">
        <v>1312454.01</v>
      </c>
    </row>
    <row r="56" spans="1:2" x14ac:dyDescent="0.25">
      <c r="A56" s="2" t="s">
        <v>8</v>
      </c>
      <c r="B56" s="1">
        <v>452734.73000000097</v>
      </c>
    </row>
    <row r="57" spans="1:2" x14ac:dyDescent="0.25">
      <c r="A57" s="2" t="s">
        <v>9</v>
      </c>
      <c r="B57" s="1">
        <v>1794486.575</v>
      </c>
    </row>
    <row r="58" spans="1:2" x14ac:dyDescent="0.25">
      <c r="A58" s="2" t="s">
        <v>12</v>
      </c>
      <c r="B58" s="1">
        <v>247952.935</v>
      </c>
    </row>
    <row r="62" spans="1:2" x14ac:dyDescent="0.25">
      <c r="B62" s="2" t="s">
        <v>0</v>
      </c>
    </row>
    <row r="63" spans="1:2" x14ac:dyDescent="0.25">
      <c r="A63" s="2" t="s">
        <v>13</v>
      </c>
    </row>
    <row r="64" spans="1:2" x14ac:dyDescent="0.25">
      <c r="A64" s="2" t="s">
        <v>14</v>
      </c>
      <c r="B64" s="1">
        <v>9128</v>
      </c>
    </row>
    <row r="65" spans="1:2" x14ac:dyDescent="0.25">
      <c r="A65" s="2" t="s">
        <v>15</v>
      </c>
      <c r="B65" s="1">
        <v>1154</v>
      </c>
    </row>
    <row r="66" spans="1:2" x14ac:dyDescent="0.25">
      <c r="A66" s="2" t="s">
        <v>16</v>
      </c>
      <c r="B66" s="1">
        <v>3078</v>
      </c>
    </row>
    <row r="67" spans="1:2" x14ac:dyDescent="0.25">
      <c r="A67" s="2" t="s">
        <v>17</v>
      </c>
      <c r="B67" s="1">
        <v>2757</v>
      </c>
    </row>
    <row r="70" spans="1:2" x14ac:dyDescent="0.25">
      <c r="B70" s="2" t="s">
        <v>0</v>
      </c>
    </row>
    <row r="71" spans="1:2" x14ac:dyDescent="0.25">
      <c r="A71" s="2" t="s">
        <v>13</v>
      </c>
    </row>
    <row r="72" spans="1:2" x14ac:dyDescent="0.25">
      <c r="A72" s="2" t="s">
        <v>14</v>
      </c>
      <c r="B72" s="1">
        <v>840497</v>
      </c>
    </row>
    <row r="73" spans="1:2" x14ac:dyDescent="0.25">
      <c r="A73" s="2" t="s">
        <v>15</v>
      </c>
      <c r="B73" s="1">
        <v>95512</v>
      </c>
    </row>
    <row r="74" spans="1:2" x14ac:dyDescent="0.25">
      <c r="A74" s="2" t="s">
        <v>16</v>
      </c>
      <c r="B74" s="1">
        <v>291041</v>
      </c>
    </row>
    <row r="75" spans="1:2" x14ac:dyDescent="0.25">
      <c r="A75" s="2" t="s">
        <v>17</v>
      </c>
      <c r="B75" s="1">
        <v>271860</v>
      </c>
    </row>
    <row r="78" spans="1:2" x14ac:dyDescent="0.25">
      <c r="B78" s="2" t="s">
        <v>10</v>
      </c>
    </row>
    <row r="79" spans="1:2" x14ac:dyDescent="0.25">
      <c r="A79" s="2" t="s">
        <v>13</v>
      </c>
    </row>
    <row r="80" spans="1:2" x14ac:dyDescent="0.25">
      <c r="A80" s="2" t="s">
        <v>14</v>
      </c>
      <c r="B80" s="1">
        <v>85532.64</v>
      </c>
    </row>
    <row r="81" spans="1:2" x14ac:dyDescent="0.25">
      <c r="A81" s="2" t="s">
        <v>15</v>
      </c>
      <c r="B81" s="1">
        <v>12535.514999999999</v>
      </c>
    </row>
    <row r="82" spans="1:2" x14ac:dyDescent="0.25">
      <c r="A82" s="2" t="s">
        <v>16</v>
      </c>
      <c r="B82" s="1">
        <v>10696.25</v>
      </c>
    </row>
    <row r="83" spans="1:2" x14ac:dyDescent="0.25">
      <c r="A83" s="2" t="s">
        <v>17</v>
      </c>
      <c r="B83" s="1">
        <v>16748.419999999998</v>
      </c>
    </row>
    <row r="86" spans="1:2" x14ac:dyDescent="0.25">
      <c r="B86" s="2" t="s">
        <v>10</v>
      </c>
    </row>
    <row r="87" spans="1:2" x14ac:dyDescent="0.25">
      <c r="A87" s="2" t="s">
        <v>13</v>
      </c>
    </row>
    <row r="88" spans="1:2" x14ac:dyDescent="0.25">
      <c r="A88" s="2" t="s">
        <v>14</v>
      </c>
      <c r="B88" s="1">
        <v>7633540.3149999902</v>
      </c>
    </row>
    <row r="89" spans="1:2" x14ac:dyDescent="0.25">
      <c r="A89" s="2" t="s">
        <v>15</v>
      </c>
      <c r="B89" s="1">
        <v>883132.22499999602</v>
      </c>
    </row>
    <row r="90" spans="1:2" x14ac:dyDescent="0.25">
      <c r="A90" s="2" t="s">
        <v>16</v>
      </c>
      <c r="B90" s="1">
        <v>2403156.4249999998</v>
      </c>
    </row>
    <row r="91" spans="1:2" x14ac:dyDescent="0.25">
      <c r="A91" s="2" t="s">
        <v>17</v>
      </c>
      <c r="B91" s="1">
        <v>2518997.125</v>
      </c>
    </row>
    <row r="94" spans="1:2" x14ac:dyDescent="0.25">
      <c r="B94" s="2" t="s">
        <v>0</v>
      </c>
    </row>
    <row r="95" spans="1:2" x14ac:dyDescent="0.25">
      <c r="A95" s="2" t="s">
        <v>18</v>
      </c>
    </row>
    <row r="96" spans="1:2" x14ac:dyDescent="0.25">
      <c r="A96" s="2" t="s">
        <v>19</v>
      </c>
      <c r="B96" s="1">
        <v>2851</v>
      </c>
    </row>
    <row r="97" spans="1:2" x14ac:dyDescent="0.25">
      <c r="A97" s="2" t="s">
        <v>20</v>
      </c>
      <c r="B97" s="1">
        <v>1363</v>
      </c>
    </row>
    <row r="98" spans="1:2" x14ac:dyDescent="0.25">
      <c r="A98" s="2" t="s">
        <v>15</v>
      </c>
      <c r="B98" s="1">
        <v>1154</v>
      </c>
    </row>
    <row r="99" spans="1:2" x14ac:dyDescent="0.25">
      <c r="A99" s="2" t="s">
        <v>21</v>
      </c>
      <c r="B99" s="1">
        <v>1569</v>
      </c>
    </row>
    <row r="100" spans="1:2" x14ac:dyDescent="0.25">
      <c r="A100" s="2" t="s">
        <v>22</v>
      </c>
      <c r="B100" s="1">
        <v>2140</v>
      </c>
    </row>
    <row r="101" spans="1:2" x14ac:dyDescent="0.25">
      <c r="A101" s="2" t="s">
        <v>23</v>
      </c>
      <c r="B101" s="1">
        <v>196</v>
      </c>
    </row>
    <row r="102" spans="1:2" x14ac:dyDescent="0.25">
      <c r="A102" s="2" t="s">
        <v>24</v>
      </c>
      <c r="B102" s="1">
        <v>1515</v>
      </c>
    </row>
    <row r="103" spans="1:2" x14ac:dyDescent="0.25">
      <c r="A103" s="2" t="s">
        <v>25</v>
      </c>
      <c r="B103" s="1">
        <v>1745</v>
      </c>
    </row>
    <row r="104" spans="1:2" x14ac:dyDescent="0.25">
      <c r="A104" s="2" t="s">
        <v>26</v>
      </c>
      <c r="B104" s="1">
        <v>1394</v>
      </c>
    </row>
    <row r="105" spans="1:2" x14ac:dyDescent="0.25">
      <c r="A105" s="2" t="s">
        <v>27</v>
      </c>
      <c r="B105" s="1">
        <v>1137</v>
      </c>
    </row>
    <row r="106" spans="1:2" x14ac:dyDescent="0.25">
      <c r="A106" s="2" t="s">
        <v>28</v>
      </c>
      <c r="B106" s="1">
        <v>1053</v>
      </c>
    </row>
    <row r="114" spans="1:2" x14ac:dyDescent="0.25">
      <c r="B114" s="2" t="s">
        <v>0</v>
      </c>
    </row>
    <row r="115" spans="1:2" x14ac:dyDescent="0.25">
      <c r="A115" s="2" t="s">
        <v>18</v>
      </c>
    </row>
    <row r="116" spans="1:2" x14ac:dyDescent="0.25">
      <c r="A116" s="2" t="s">
        <v>19</v>
      </c>
      <c r="B116" s="1">
        <v>272886</v>
      </c>
    </row>
    <row r="117" spans="1:2" x14ac:dyDescent="0.25">
      <c r="A117" s="2" t="s">
        <v>20</v>
      </c>
      <c r="B117" s="1">
        <v>122346</v>
      </c>
    </row>
    <row r="118" spans="1:2" x14ac:dyDescent="0.25">
      <c r="A118" s="2" t="s">
        <v>15</v>
      </c>
      <c r="B118" s="1">
        <v>95512</v>
      </c>
    </row>
    <row r="119" spans="1:2" x14ac:dyDescent="0.25">
      <c r="A119" s="2" t="s">
        <v>21</v>
      </c>
      <c r="B119" s="1">
        <v>133523</v>
      </c>
    </row>
    <row r="120" spans="1:2" x14ac:dyDescent="0.25">
      <c r="A120" s="2" t="s">
        <v>22</v>
      </c>
      <c r="B120" s="1">
        <v>240912</v>
      </c>
    </row>
    <row r="121" spans="1:2" x14ac:dyDescent="0.25">
      <c r="A121" s="2" t="s">
        <v>23</v>
      </c>
      <c r="B121" s="1">
        <v>20324</v>
      </c>
    </row>
    <row r="122" spans="1:2" x14ac:dyDescent="0.25">
      <c r="A122" s="2" t="s">
        <v>24</v>
      </c>
      <c r="B122" s="1">
        <v>96488</v>
      </c>
    </row>
    <row r="123" spans="1:2" x14ac:dyDescent="0.25">
      <c r="A123" s="2" t="s">
        <v>25</v>
      </c>
      <c r="B123" s="1">
        <v>170788</v>
      </c>
    </row>
    <row r="124" spans="1:2" x14ac:dyDescent="0.25">
      <c r="A124" s="2" t="s">
        <v>26</v>
      </c>
      <c r="B124" s="1">
        <v>149514</v>
      </c>
    </row>
    <row r="125" spans="1:2" x14ac:dyDescent="0.25">
      <c r="A125" s="2" t="s">
        <v>27</v>
      </c>
      <c r="B125" s="1">
        <v>99929</v>
      </c>
    </row>
    <row r="126" spans="1:2" x14ac:dyDescent="0.25">
      <c r="A126" s="2" t="s">
        <v>28</v>
      </c>
      <c r="B126" s="1">
        <v>96688</v>
      </c>
    </row>
    <row r="134" spans="1:2" x14ac:dyDescent="0.25">
      <c r="B134" s="2" t="s">
        <v>10</v>
      </c>
    </row>
    <row r="135" spans="1:2" x14ac:dyDescent="0.25">
      <c r="A135" s="2" t="s">
        <v>18</v>
      </c>
    </row>
    <row r="136" spans="1:2" x14ac:dyDescent="0.25">
      <c r="A136" s="2" t="s">
        <v>19</v>
      </c>
      <c r="B136" s="1">
        <v>20124.560000000001</v>
      </c>
    </row>
    <row r="137" spans="1:2" x14ac:dyDescent="0.25">
      <c r="A137" s="2" t="s">
        <v>20</v>
      </c>
      <c r="B137" s="1">
        <v>6992.78</v>
      </c>
    </row>
    <row r="138" spans="1:2" x14ac:dyDescent="0.25">
      <c r="A138" s="2" t="s">
        <v>15</v>
      </c>
      <c r="B138" s="1">
        <v>12535.514999999999</v>
      </c>
    </row>
    <row r="139" spans="1:2" x14ac:dyDescent="0.25">
      <c r="A139" s="2" t="s">
        <v>21</v>
      </c>
      <c r="B139" s="1">
        <v>32196.04</v>
      </c>
    </row>
    <row r="140" spans="1:2" x14ac:dyDescent="0.25">
      <c r="A140" s="2" t="s">
        <v>22</v>
      </c>
      <c r="B140" s="1">
        <v>10827.87</v>
      </c>
    </row>
    <row r="141" spans="1:2" x14ac:dyDescent="0.25">
      <c r="A141" s="2" t="s">
        <v>24</v>
      </c>
      <c r="B141" s="1">
        <v>14758.83</v>
      </c>
    </row>
    <row r="142" spans="1:2" x14ac:dyDescent="0.25">
      <c r="A142" s="2" t="s">
        <v>25</v>
      </c>
      <c r="B142" s="1">
        <v>6168.3249999999998</v>
      </c>
    </row>
    <row r="143" spans="1:2" x14ac:dyDescent="0.25">
      <c r="A143" s="2" t="s">
        <v>26</v>
      </c>
      <c r="B143" s="1">
        <v>9755.64</v>
      </c>
    </row>
    <row r="144" spans="1:2" x14ac:dyDescent="0.25">
      <c r="A144" s="2" t="s">
        <v>27</v>
      </c>
      <c r="B144" s="1">
        <v>4527.9250000000002</v>
      </c>
    </row>
    <row r="145" spans="1:2" x14ac:dyDescent="0.25">
      <c r="A145" s="2" t="s">
        <v>28</v>
      </c>
      <c r="B145" s="1">
        <v>7625.34</v>
      </c>
    </row>
    <row r="154" spans="1:2" x14ac:dyDescent="0.25">
      <c r="B154" s="2" t="s">
        <v>10</v>
      </c>
    </row>
    <row r="155" spans="1:2" x14ac:dyDescent="0.25">
      <c r="A155" s="2" t="s">
        <v>18</v>
      </c>
    </row>
    <row r="156" spans="1:2" x14ac:dyDescent="0.25">
      <c r="A156" s="2" t="s">
        <v>19</v>
      </c>
      <c r="B156" s="1">
        <v>2496050.6850000001</v>
      </c>
    </row>
    <row r="157" spans="1:2" x14ac:dyDescent="0.25">
      <c r="A157" s="2" t="s">
        <v>20</v>
      </c>
      <c r="B157" s="1">
        <v>1192652.5</v>
      </c>
    </row>
    <row r="158" spans="1:2" x14ac:dyDescent="0.25">
      <c r="A158" s="2" t="s">
        <v>15</v>
      </c>
      <c r="B158" s="1">
        <v>883132.22499999602</v>
      </c>
    </row>
    <row r="159" spans="1:2" x14ac:dyDescent="0.25">
      <c r="A159" s="2" t="s">
        <v>21</v>
      </c>
      <c r="B159" s="1">
        <v>1610915.98</v>
      </c>
    </row>
    <row r="160" spans="1:2" x14ac:dyDescent="0.25">
      <c r="A160" s="2" t="s">
        <v>22</v>
      </c>
      <c r="B160" s="1">
        <v>1777846.04000001</v>
      </c>
    </row>
    <row r="161" spans="1:2" x14ac:dyDescent="0.25">
      <c r="A161" s="2" t="s">
        <v>23</v>
      </c>
      <c r="B161" s="1">
        <v>195585.91999999899</v>
      </c>
    </row>
    <row r="162" spans="1:2" x14ac:dyDescent="0.25">
      <c r="A162" s="2" t="s">
        <v>24</v>
      </c>
      <c r="B162" s="1">
        <v>956660.674999999</v>
      </c>
    </row>
    <row r="163" spans="1:2" x14ac:dyDescent="0.25">
      <c r="A163" s="2" t="s">
        <v>25</v>
      </c>
      <c r="B163" s="1">
        <v>1353865.31</v>
      </c>
    </row>
    <row r="164" spans="1:2" x14ac:dyDescent="0.25">
      <c r="A164" s="2" t="s">
        <v>26</v>
      </c>
      <c r="B164" s="1">
        <v>1326344.625</v>
      </c>
    </row>
    <row r="165" spans="1:2" x14ac:dyDescent="0.25">
      <c r="A165" s="2" t="s">
        <v>27</v>
      </c>
      <c r="B165" s="1">
        <v>853705.19500000204</v>
      </c>
    </row>
    <row r="166" spans="1:2" x14ac:dyDescent="0.25">
      <c r="A166" s="2" t="s">
        <v>28</v>
      </c>
      <c r="B166" s="1">
        <v>792066.93499999901</v>
      </c>
    </row>
    <row r="174" spans="1:2" x14ac:dyDescent="0.25">
      <c r="B174" s="2" t="s">
        <v>0</v>
      </c>
    </row>
    <row r="175" spans="1:2" x14ac:dyDescent="0.25">
      <c r="A175" s="2" t="s">
        <v>29</v>
      </c>
    </row>
    <row r="176" spans="1:2" x14ac:dyDescent="0.25">
      <c r="A176" s="2" t="s">
        <v>30</v>
      </c>
      <c r="B176" s="1">
        <v>6125</v>
      </c>
    </row>
    <row r="177" spans="1:2" x14ac:dyDescent="0.25">
      <c r="A177" s="2" t="s">
        <v>31</v>
      </c>
      <c r="B177" s="1">
        <v>9992</v>
      </c>
    </row>
    <row r="178" spans="1:2" x14ac:dyDescent="0.25">
      <c r="B178" s="2" t="s">
        <v>0</v>
      </c>
    </row>
    <row r="179" spans="1:2" x14ac:dyDescent="0.25">
      <c r="A179" s="2" t="s">
        <v>29</v>
      </c>
    </row>
    <row r="180" spans="1:2" x14ac:dyDescent="0.25">
      <c r="A180" s="2" t="s">
        <v>30</v>
      </c>
      <c r="B180" s="1">
        <v>765815</v>
      </c>
    </row>
    <row r="181" spans="1:2" x14ac:dyDescent="0.25">
      <c r="A181" s="2" t="s">
        <v>31</v>
      </c>
      <c r="B181" s="1">
        <v>733095</v>
      </c>
    </row>
    <row r="182" spans="1:2" x14ac:dyDescent="0.25">
      <c r="B182" s="2" t="s">
        <v>10</v>
      </c>
    </row>
    <row r="183" spans="1:2" x14ac:dyDescent="0.25">
      <c r="A183" s="2" t="s">
        <v>29</v>
      </c>
    </row>
    <row r="184" spans="1:2" x14ac:dyDescent="0.25">
      <c r="A184" s="2" t="s">
        <v>30</v>
      </c>
      <c r="B184" s="1">
        <v>42324.635000000002</v>
      </c>
    </row>
    <row r="185" spans="1:2" x14ac:dyDescent="0.25">
      <c r="A185" s="2" t="s">
        <v>31</v>
      </c>
      <c r="B185" s="1">
        <v>83188.19</v>
      </c>
    </row>
    <row r="186" spans="1:2" x14ac:dyDescent="0.25">
      <c r="B186" s="2" t="s">
        <v>10</v>
      </c>
    </row>
    <row r="187" spans="1:2" x14ac:dyDescent="0.25">
      <c r="A187" s="2" t="s">
        <v>29</v>
      </c>
    </row>
    <row r="188" spans="1:2" x14ac:dyDescent="0.25">
      <c r="A188" s="2" t="s">
        <v>30</v>
      </c>
      <c r="B188" s="1">
        <v>7289754.5999999903</v>
      </c>
    </row>
    <row r="189" spans="1:2" x14ac:dyDescent="0.25">
      <c r="A189" s="2" t="s">
        <v>31</v>
      </c>
      <c r="B189" s="1">
        <v>6138791.2750000004</v>
      </c>
    </row>
    <row r="190" spans="1:2" x14ac:dyDescent="0.25">
      <c r="B190" s="2">
        <v>0</v>
      </c>
    </row>
    <row r="191" spans="1:2" x14ac:dyDescent="0.25">
      <c r="A191" s="2" t="s">
        <v>32</v>
      </c>
      <c r="B191" s="1">
        <v>5653</v>
      </c>
    </row>
    <row r="192" spans="1:2" x14ac:dyDescent="0.25">
      <c r="A192" s="2" t="s">
        <v>33</v>
      </c>
      <c r="B192" s="1">
        <v>4902</v>
      </c>
    </row>
    <row r="193" spans="1:2" x14ac:dyDescent="0.25">
      <c r="A193" s="2" t="s">
        <v>34</v>
      </c>
      <c r="B193" s="1">
        <v>4830</v>
      </c>
    </row>
    <row r="194" spans="1:2" x14ac:dyDescent="0.25">
      <c r="A194" s="2" t="s">
        <v>35</v>
      </c>
      <c r="B194" s="1">
        <v>489</v>
      </c>
    </row>
    <row r="196" spans="1:2" x14ac:dyDescent="0.25">
      <c r="B196" s="2">
        <v>0</v>
      </c>
    </row>
    <row r="197" spans="1:2" x14ac:dyDescent="0.25">
      <c r="A197" s="2" t="s">
        <v>33</v>
      </c>
      <c r="B197" s="1">
        <v>629250</v>
      </c>
    </row>
    <row r="198" spans="1:2" x14ac:dyDescent="0.25">
      <c r="A198" s="2" t="s">
        <v>34</v>
      </c>
      <c r="B198" s="1">
        <v>423689</v>
      </c>
    </row>
    <row r="199" spans="1:2" x14ac:dyDescent="0.25">
      <c r="A199" s="2" t="s">
        <v>32</v>
      </c>
      <c r="B199" s="1">
        <v>304651</v>
      </c>
    </row>
    <row r="200" spans="1:2" x14ac:dyDescent="0.25">
      <c r="A200" s="2" t="s">
        <v>35</v>
      </c>
      <c r="B200" s="1">
        <v>98441</v>
      </c>
    </row>
    <row r="202" spans="1:2" x14ac:dyDescent="0.25">
      <c r="B202" s="2">
        <v>0</v>
      </c>
    </row>
    <row r="203" spans="1:2" x14ac:dyDescent="0.25">
      <c r="A203" s="2" t="s">
        <v>33</v>
      </c>
      <c r="B203" s="1">
        <v>470</v>
      </c>
    </row>
    <row r="204" spans="1:2" x14ac:dyDescent="0.25">
      <c r="A204" s="2" t="s">
        <v>32</v>
      </c>
      <c r="B204" s="1">
        <v>166</v>
      </c>
    </row>
    <row r="205" spans="1:2" x14ac:dyDescent="0.25">
      <c r="A205" s="2" t="s">
        <v>34</v>
      </c>
      <c r="B205" s="1">
        <v>113</v>
      </c>
    </row>
    <row r="206" spans="1:2" x14ac:dyDescent="0.25">
      <c r="A206" s="2" t="s">
        <v>35</v>
      </c>
      <c r="B206" s="1">
        <v>17</v>
      </c>
    </row>
    <row r="208" spans="1:2" x14ac:dyDescent="0.25">
      <c r="B208" s="2">
        <v>0</v>
      </c>
    </row>
    <row r="209" spans="1:3" x14ac:dyDescent="0.25">
      <c r="A209" s="2" t="s">
        <v>33</v>
      </c>
      <c r="B209" s="1">
        <v>39578</v>
      </c>
    </row>
    <row r="210" spans="1:3" x14ac:dyDescent="0.25">
      <c r="A210" s="2" t="s">
        <v>32</v>
      </c>
      <c r="B210" s="1">
        <v>12564</v>
      </c>
    </row>
    <row r="211" spans="1:3" x14ac:dyDescent="0.25">
      <c r="A211" s="2" t="s">
        <v>34</v>
      </c>
      <c r="B211" s="1">
        <v>10505</v>
      </c>
    </row>
    <row r="212" spans="1:3" x14ac:dyDescent="0.25">
      <c r="A212" s="2" t="s">
        <v>35</v>
      </c>
      <c r="B212" s="1">
        <v>8172</v>
      </c>
    </row>
    <row r="214" spans="1:3" x14ac:dyDescent="0.25">
      <c r="B214" s="2">
        <v>0</v>
      </c>
    </row>
    <row r="215" spans="1:3" x14ac:dyDescent="0.25">
      <c r="A215" s="2">
        <v>0</v>
      </c>
      <c r="B215" s="1">
        <v>5.03646979886501</v>
      </c>
    </row>
    <row r="216" spans="1:3" x14ac:dyDescent="0.25">
      <c r="A216" s="2">
        <v>1</v>
      </c>
      <c r="B216" s="1">
        <v>4.3979775903378799</v>
      </c>
    </row>
    <row r="219" spans="1:3" x14ac:dyDescent="0.25">
      <c r="B219" s="2">
        <v>0</v>
      </c>
    </row>
    <row r="220" spans="1:3" x14ac:dyDescent="0.25">
      <c r="A220" s="2" t="s">
        <v>36</v>
      </c>
      <c r="B220" s="1">
        <v>2961</v>
      </c>
      <c r="C220" s="1">
        <v>0</v>
      </c>
    </row>
    <row r="221" spans="1:3" x14ac:dyDescent="0.25">
      <c r="A221" s="2" t="s">
        <v>37</v>
      </c>
      <c r="B221" s="1">
        <v>2712</v>
      </c>
      <c r="C221" s="1">
        <v>1</v>
      </c>
    </row>
    <row r="222" spans="1:3" x14ac:dyDescent="0.25">
      <c r="A222" s="2" t="s">
        <v>38</v>
      </c>
      <c r="B222" s="1">
        <v>1905</v>
      </c>
      <c r="C222" s="1">
        <v>3</v>
      </c>
    </row>
    <row r="223" spans="1:3" x14ac:dyDescent="0.25">
      <c r="A223" s="2" t="s">
        <v>39</v>
      </c>
      <c r="B223" s="1">
        <v>1799</v>
      </c>
      <c r="C223" s="27">
        <v>2</v>
      </c>
    </row>
    <row r="224" spans="1:3" x14ac:dyDescent="0.25">
      <c r="A224" s="2" t="s">
        <v>40</v>
      </c>
      <c r="B224" s="1">
        <v>1381</v>
      </c>
      <c r="C224" s="27">
        <v>4</v>
      </c>
    </row>
    <row r="225" spans="1:3" x14ac:dyDescent="0.25">
      <c r="A225" s="2" t="s">
        <v>41</v>
      </c>
      <c r="B225" s="1">
        <v>1083</v>
      </c>
      <c r="C225" s="27">
        <v>5</v>
      </c>
    </row>
    <row r="226" spans="1:3" x14ac:dyDescent="0.25">
      <c r="A226" s="2" t="s">
        <v>42</v>
      </c>
      <c r="B226" s="1">
        <v>891</v>
      </c>
      <c r="C226" s="27">
        <v>15</v>
      </c>
    </row>
    <row r="227" spans="1:3" x14ac:dyDescent="0.25">
      <c r="A227" s="2" t="s">
        <v>43</v>
      </c>
      <c r="B227" s="1">
        <v>764</v>
      </c>
      <c r="C227" s="27">
        <v>6</v>
      </c>
    </row>
    <row r="228" spans="1:3" x14ac:dyDescent="0.25">
      <c r="A228" s="2" t="s">
        <v>44</v>
      </c>
      <c r="B228" s="1">
        <v>633</v>
      </c>
      <c r="C228" s="27">
        <v>7</v>
      </c>
    </row>
    <row r="229" spans="1:3" x14ac:dyDescent="0.25">
      <c r="A229" s="2" t="s">
        <v>45</v>
      </c>
      <c r="B229" s="1">
        <v>516</v>
      </c>
      <c r="C229" s="27">
        <v>8</v>
      </c>
    </row>
    <row r="230" spans="1:3" x14ac:dyDescent="0.25">
      <c r="A230" s="2" t="s">
        <v>46</v>
      </c>
      <c r="B230" s="1">
        <v>380</v>
      </c>
      <c r="C230" s="27">
        <v>9</v>
      </c>
    </row>
    <row r="231" spans="1:3" x14ac:dyDescent="0.25">
      <c r="A231" s="2" t="s">
        <v>47</v>
      </c>
      <c r="B231" s="1">
        <v>308</v>
      </c>
      <c r="C231" s="27">
        <v>10</v>
      </c>
    </row>
    <row r="232" spans="1:3" x14ac:dyDescent="0.25">
      <c r="A232" s="2" t="s">
        <v>48</v>
      </c>
      <c r="B232" s="1">
        <v>242</v>
      </c>
      <c r="C232" s="27">
        <v>11</v>
      </c>
    </row>
    <row r="233" spans="1:3" x14ac:dyDescent="0.25">
      <c r="A233" s="2" t="s">
        <v>49</v>
      </c>
      <c r="B233" s="1">
        <v>221</v>
      </c>
      <c r="C233" s="27">
        <v>12</v>
      </c>
    </row>
    <row r="234" spans="1:3" x14ac:dyDescent="0.25">
      <c r="A234" s="2" t="s">
        <v>50</v>
      </c>
      <c r="B234" s="1">
        <v>163</v>
      </c>
      <c r="C234" s="27">
        <v>13</v>
      </c>
    </row>
    <row r="235" spans="1:3" x14ac:dyDescent="0.25">
      <c r="A235" s="2" t="s">
        <v>51</v>
      </c>
      <c r="B235" s="1">
        <v>158</v>
      </c>
      <c r="C235" s="27">
        <v>14</v>
      </c>
    </row>
    <row r="239" spans="1:3" x14ac:dyDescent="0.25">
      <c r="B239" s="2">
        <v>0</v>
      </c>
    </row>
    <row r="240" spans="1:3" x14ac:dyDescent="0.25">
      <c r="A240" s="2" t="s">
        <v>39</v>
      </c>
      <c r="B240" s="1">
        <v>147</v>
      </c>
    </row>
    <row r="241" spans="1:2" x14ac:dyDescent="0.25">
      <c r="A241" s="2" t="s">
        <v>37</v>
      </c>
      <c r="B241" s="1">
        <v>139</v>
      </c>
    </row>
    <row r="242" spans="1:2" x14ac:dyDescent="0.25">
      <c r="A242" s="2" t="s">
        <v>36</v>
      </c>
      <c r="B242" s="1">
        <v>126</v>
      </c>
    </row>
    <row r="243" spans="1:2" x14ac:dyDescent="0.25">
      <c r="A243" s="2" t="s">
        <v>38</v>
      </c>
      <c r="B243" s="1">
        <v>94</v>
      </c>
    </row>
    <row r="244" spans="1:2" x14ac:dyDescent="0.25">
      <c r="A244" s="2" t="s">
        <v>40</v>
      </c>
      <c r="B244" s="1">
        <v>57</v>
      </c>
    </row>
    <row r="245" spans="1:2" x14ac:dyDescent="0.25">
      <c r="A245" s="2" t="s">
        <v>41</v>
      </c>
      <c r="B245" s="1">
        <v>54</v>
      </c>
    </row>
    <row r="246" spans="1:2" x14ac:dyDescent="0.25">
      <c r="A246" s="2" t="s">
        <v>42</v>
      </c>
      <c r="B246" s="1">
        <v>36</v>
      </c>
    </row>
    <row r="247" spans="1:2" x14ac:dyDescent="0.25">
      <c r="A247" s="2" t="s">
        <v>45</v>
      </c>
      <c r="B247" s="1">
        <v>22</v>
      </c>
    </row>
    <row r="248" spans="1:2" x14ac:dyDescent="0.25">
      <c r="A248" s="2" t="s">
        <v>43</v>
      </c>
      <c r="B248" s="1">
        <v>21</v>
      </c>
    </row>
    <row r="249" spans="1:2" x14ac:dyDescent="0.25">
      <c r="A249" s="2" t="s">
        <v>44</v>
      </c>
      <c r="B249" s="1">
        <v>12</v>
      </c>
    </row>
    <row r="250" spans="1:2" x14ac:dyDescent="0.25">
      <c r="A250" s="2" t="s">
        <v>47</v>
      </c>
      <c r="B250" s="1">
        <v>11</v>
      </c>
    </row>
    <row r="251" spans="1:2" x14ac:dyDescent="0.25">
      <c r="A251" s="2" t="s">
        <v>50</v>
      </c>
      <c r="B251" s="1">
        <v>10</v>
      </c>
    </row>
    <row r="252" spans="1:2" x14ac:dyDescent="0.25">
      <c r="A252" s="2" t="s">
        <v>48</v>
      </c>
      <c r="B252" s="1">
        <v>7</v>
      </c>
    </row>
    <row r="253" spans="1:2" x14ac:dyDescent="0.25">
      <c r="A253" s="2" t="s">
        <v>46</v>
      </c>
      <c r="B253" s="1">
        <v>6</v>
      </c>
    </row>
    <row r="254" spans="1:2" x14ac:dyDescent="0.25">
      <c r="A254" s="2" t="s">
        <v>49</v>
      </c>
      <c r="B254" s="1">
        <v>5</v>
      </c>
    </row>
    <row r="255" spans="1:2" x14ac:dyDescent="0.25">
      <c r="A255" s="2" t="s">
        <v>51</v>
      </c>
      <c r="B255" s="1">
        <v>4</v>
      </c>
    </row>
    <row r="259" spans="1:2" x14ac:dyDescent="0.25">
      <c r="B259" s="2" t="s">
        <v>52</v>
      </c>
    </row>
    <row r="260" spans="1:2" x14ac:dyDescent="0.25">
      <c r="A260" s="2" t="s">
        <v>1</v>
      </c>
    </row>
    <row r="261" spans="1:2" x14ac:dyDescent="0.25">
      <c r="A261" s="2" t="s">
        <v>2</v>
      </c>
      <c r="B261" s="1">
        <v>8.5276837663911795</v>
      </c>
    </row>
    <row r="262" spans="1:2" x14ac:dyDescent="0.25">
      <c r="A262" s="2" t="s">
        <v>3</v>
      </c>
      <c r="B262" s="1">
        <v>3.71513743388397</v>
      </c>
    </row>
    <row r="263" spans="1:2" x14ac:dyDescent="0.25">
      <c r="A263" s="2" t="s">
        <v>4</v>
      </c>
      <c r="B263" s="1">
        <v>5.4220280299481702</v>
      </c>
    </row>
    <row r="264" spans="1:2" x14ac:dyDescent="0.25">
      <c r="A264" s="2" t="s">
        <v>5</v>
      </c>
      <c r="B264" s="1">
        <v>3.49759040916036</v>
      </c>
    </row>
    <row r="265" spans="1:2" x14ac:dyDescent="0.25">
      <c r="A265" s="2" t="s">
        <v>6</v>
      </c>
      <c r="B265" s="1">
        <v>4.5656031734997198</v>
      </c>
    </row>
    <row r="266" spans="1:2" x14ac:dyDescent="0.25">
      <c r="A266" s="2" t="s">
        <v>7</v>
      </c>
      <c r="B266" s="1">
        <v>3.5857557215039102</v>
      </c>
    </row>
    <row r="267" spans="1:2" x14ac:dyDescent="0.25">
      <c r="A267" s="2" t="s">
        <v>8</v>
      </c>
      <c r="B267" s="1">
        <v>4.1029777335532902</v>
      </c>
    </row>
    <row r="268" spans="1:2" x14ac:dyDescent="0.25">
      <c r="A268" s="2" t="s">
        <v>9</v>
      </c>
      <c r="B268" s="1">
        <v>5.8251998679316204</v>
      </c>
    </row>
    <row r="271" spans="1:2" x14ac:dyDescent="0.25">
      <c r="B271" s="2">
        <v>0</v>
      </c>
    </row>
    <row r="272" spans="1:2" x14ac:dyDescent="0.25">
      <c r="A272" s="2" t="s">
        <v>1</v>
      </c>
    </row>
    <row r="273" spans="1:2" x14ac:dyDescent="0.25">
      <c r="A273" s="2" t="s">
        <v>2</v>
      </c>
      <c r="B273" s="1">
        <v>2.5578834899829999</v>
      </c>
    </row>
    <row r="274" spans="1:2" x14ac:dyDescent="0.25">
      <c r="A274" s="2" t="s">
        <v>3</v>
      </c>
      <c r="B274" s="1">
        <v>9.6977820296136308</v>
      </c>
    </row>
    <row r="275" spans="1:2" x14ac:dyDescent="0.25">
      <c r="A275" s="2" t="s">
        <v>4</v>
      </c>
      <c r="B275" s="1">
        <v>4.0855419253275604</v>
      </c>
    </row>
    <row r="276" spans="1:2" x14ac:dyDescent="0.25">
      <c r="A276" s="2" t="s">
        <v>5</v>
      </c>
      <c r="B276" s="1">
        <v>4.0267036961239304</v>
      </c>
    </row>
    <row r="277" spans="1:2" x14ac:dyDescent="0.25">
      <c r="A277" s="2" t="s">
        <v>11</v>
      </c>
      <c r="B277" s="1">
        <v>2.8654899658603701</v>
      </c>
    </row>
    <row r="278" spans="1:2" x14ac:dyDescent="0.25">
      <c r="A278" s="2" t="s">
        <v>6</v>
      </c>
      <c r="B278" s="1">
        <v>1.6802366459092499</v>
      </c>
    </row>
    <row r="279" spans="1:2" x14ac:dyDescent="0.25">
      <c r="A279" s="2" t="s">
        <v>7</v>
      </c>
      <c r="B279" s="1">
        <v>1.8548115634528699</v>
      </c>
    </row>
    <row r="280" spans="1:2" x14ac:dyDescent="0.25">
      <c r="A280" s="2" t="s">
        <v>8</v>
      </c>
      <c r="B280" s="1">
        <v>9.7926836775240194</v>
      </c>
    </row>
    <row r="281" spans="1:2" x14ac:dyDescent="0.25">
      <c r="A281" s="2" t="s">
        <v>9</v>
      </c>
      <c r="B281" s="1">
        <v>5.4354501751604003</v>
      </c>
    </row>
    <row r="282" spans="1:2" x14ac:dyDescent="0.25">
      <c r="A282" s="2" t="s">
        <v>12</v>
      </c>
      <c r="B282" s="1">
        <v>14.6408113736824</v>
      </c>
    </row>
    <row r="283" spans="1:2" x14ac:dyDescent="0.25">
      <c r="B283" s="2" t="s">
        <v>52</v>
      </c>
    </row>
    <row r="284" spans="1:2" x14ac:dyDescent="0.25">
      <c r="A284" s="2" t="s">
        <v>13</v>
      </c>
    </row>
    <row r="285" spans="1:2" x14ac:dyDescent="0.25">
      <c r="A285" s="2" t="s">
        <v>14</v>
      </c>
      <c r="B285" s="1">
        <v>5.3115575267502901</v>
      </c>
    </row>
    <row r="286" spans="1:2" x14ac:dyDescent="0.25">
      <c r="A286" s="2" t="s">
        <v>15</v>
      </c>
      <c r="B286" s="1">
        <v>3.9360617442580002</v>
      </c>
    </row>
    <row r="287" spans="1:2" x14ac:dyDescent="0.25">
      <c r="A287" s="2" t="s">
        <v>16</v>
      </c>
      <c r="B287" s="1">
        <v>4.8684977314109199</v>
      </c>
    </row>
    <row r="288" spans="1:2" x14ac:dyDescent="0.25">
      <c r="A288" s="2" t="s">
        <v>17</v>
      </c>
      <c r="B288" s="1">
        <v>4.7738249452211798</v>
      </c>
    </row>
    <row r="289" spans="1:2" x14ac:dyDescent="0.25">
      <c r="B289" s="2">
        <v>0</v>
      </c>
    </row>
    <row r="290" spans="1:2" x14ac:dyDescent="0.25">
      <c r="A290" s="2" t="s">
        <v>13</v>
      </c>
    </row>
    <row r="291" spans="1:2" x14ac:dyDescent="0.25">
      <c r="A291" s="2" t="s">
        <v>14</v>
      </c>
      <c r="B291" s="1">
        <v>4.3198551202207698</v>
      </c>
    </row>
    <row r="292" spans="1:2" x14ac:dyDescent="0.25">
      <c r="A292" s="2" t="s">
        <v>15</v>
      </c>
      <c r="B292" s="1">
        <v>5.0686691771339296</v>
      </c>
    </row>
    <row r="293" spans="1:2" x14ac:dyDescent="0.25">
      <c r="A293" s="2" t="s">
        <v>16</v>
      </c>
      <c r="B293" s="1">
        <v>4.8761342573331801</v>
      </c>
    </row>
    <row r="294" spans="1:2" x14ac:dyDescent="0.25">
      <c r="A294" s="2" t="s">
        <v>17</v>
      </c>
      <c r="B294" s="1">
        <v>3.9895852414735198</v>
      </c>
    </row>
    <row r="295" spans="1:2" x14ac:dyDescent="0.25">
      <c r="B295" s="2" t="s">
        <v>52</v>
      </c>
    </row>
    <row r="296" spans="1:2" x14ac:dyDescent="0.25">
      <c r="A296" s="2" t="s">
        <v>18</v>
      </c>
    </row>
    <row r="297" spans="1:2" x14ac:dyDescent="0.25">
      <c r="A297" s="2" t="s">
        <v>19</v>
      </c>
      <c r="B297" s="1">
        <v>5.2966471329030798</v>
      </c>
    </row>
    <row r="298" spans="1:2" x14ac:dyDescent="0.25">
      <c r="A298" s="2" t="s">
        <v>20</v>
      </c>
      <c r="B298" s="1">
        <v>4.6909301039373998</v>
      </c>
    </row>
    <row r="299" spans="1:2" x14ac:dyDescent="0.25">
      <c r="A299" s="2" t="s">
        <v>15</v>
      </c>
      <c r="B299" s="1">
        <v>3.9360617442580002</v>
      </c>
    </row>
    <row r="300" spans="1:2" x14ac:dyDescent="0.25">
      <c r="A300" s="2" t="s">
        <v>21</v>
      </c>
      <c r="B300" s="1">
        <v>5.3108371200887099</v>
      </c>
    </row>
    <row r="301" spans="1:2" x14ac:dyDescent="0.25">
      <c r="A301" s="2" t="s">
        <v>22</v>
      </c>
      <c r="B301" s="1">
        <v>5.8043219298782303</v>
      </c>
    </row>
    <row r="302" spans="1:2" x14ac:dyDescent="0.25">
      <c r="A302" s="2" t="s">
        <v>23</v>
      </c>
      <c r="B302" s="1">
        <v>5.8013010770459701</v>
      </c>
    </row>
    <row r="303" spans="1:2" x14ac:dyDescent="0.25">
      <c r="A303" s="2" t="s">
        <v>24</v>
      </c>
      <c r="B303" s="1">
        <v>4.2665974504283799</v>
      </c>
    </row>
    <row r="304" spans="1:2" x14ac:dyDescent="0.25">
      <c r="A304" s="2" t="s">
        <v>25</v>
      </c>
      <c r="B304" s="1">
        <v>4.8420964651674199</v>
      </c>
    </row>
    <row r="305" spans="1:2" x14ac:dyDescent="0.25">
      <c r="A305" s="2" t="s">
        <v>26</v>
      </c>
      <c r="B305" s="1">
        <v>4.8548763574663303</v>
      </c>
    </row>
    <row r="306" spans="1:2" x14ac:dyDescent="0.25">
      <c r="A306" s="2" t="s">
        <v>27</v>
      </c>
      <c r="B306" s="1">
        <v>4.74821695203575</v>
      </c>
    </row>
    <row r="307" spans="1:2" x14ac:dyDescent="0.25">
      <c r="A307" s="2" t="s">
        <v>28</v>
      </c>
      <c r="B307" s="1">
        <v>5.8549939406577796</v>
      </c>
    </row>
    <row r="315" spans="1:2" x14ac:dyDescent="0.25">
      <c r="B315" s="2">
        <v>0</v>
      </c>
    </row>
    <row r="316" spans="1:2" x14ac:dyDescent="0.25">
      <c r="A316" s="2" t="s">
        <v>18</v>
      </c>
    </row>
    <row r="317" spans="1:2" x14ac:dyDescent="0.25">
      <c r="A317" s="2" t="s">
        <v>19</v>
      </c>
      <c r="B317" s="1">
        <v>6.8312608225968603</v>
      </c>
    </row>
    <row r="318" spans="1:2" x14ac:dyDescent="0.25">
      <c r="A318" s="2" t="s">
        <v>20</v>
      </c>
      <c r="B318" s="1">
        <v>3.5332809197486501</v>
      </c>
    </row>
    <row r="319" spans="1:2" x14ac:dyDescent="0.25">
      <c r="A319" s="2" t="s">
        <v>15</v>
      </c>
      <c r="B319" s="1">
        <v>5.0686691771339296</v>
      </c>
    </row>
    <row r="320" spans="1:2" x14ac:dyDescent="0.25">
      <c r="A320" s="2" t="s">
        <v>21</v>
      </c>
      <c r="B320" s="1">
        <v>3.59305279779749</v>
      </c>
    </row>
    <row r="321" spans="1:2" x14ac:dyDescent="0.25">
      <c r="A321" s="2" t="s">
        <v>22</v>
      </c>
      <c r="B321" s="1">
        <v>2.96328058057586</v>
      </c>
    </row>
    <row r="322" spans="1:2" x14ac:dyDescent="0.25">
      <c r="A322" s="2" t="s">
        <v>24</v>
      </c>
      <c r="B322" s="1">
        <v>3.5177921420600402</v>
      </c>
    </row>
    <row r="323" spans="1:2" x14ac:dyDescent="0.25">
      <c r="A323" s="2" t="s">
        <v>25</v>
      </c>
      <c r="B323" s="1">
        <v>7.39826269692339</v>
      </c>
    </row>
    <row r="324" spans="1:2" x14ac:dyDescent="0.25">
      <c r="A324" s="2" t="s">
        <v>26</v>
      </c>
      <c r="B324" s="1">
        <v>4.3166612441623498</v>
      </c>
    </row>
    <row r="325" spans="1:2" x14ac:dyDescent="0.25">
      <c r="A325" s="2" t="s">
        <v>27</v>
      </c>
      <c r="B325" s="1">
        <v>1.4402761308988099</v>
      </c>
    </row>
    <row r="326" spans="1:2" x14ac:dyDescent="0.25">
      <c r="A326" s="2" t="s">
        <v>28</v>
      </c>
      <c r="B326" s="1">
        <v>4.2392745569377901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BikeRawData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2015-09-18T20:01:02Z</dcterms:modified>
</cp:coreProperties>
</file>