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15300" windowHeight="9468" tabRatio="829"/>
  </bookViews>
  <sheets>
    <sheet name="Freeway - Soundcast vs 4K" sheetId="5" r:id="rId1"/>
    <sheet name="Freeway - Soundcast vs Counts" sheetId="4" r:id="rId2"/>
    <sheet name="Arterial - Soundcast vs Counts" sheetId="2" r:id="rId3"/>
    <sheet name="Arterial - Soundcast vs 4k" sheetId="3" r:id="rId4"/>
    <sheet name="Data" sheetId="1" r:id="rId5"/>
  </sheets>
  <externalReferences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J5" i="4" l="1"/>
  <c r="K5" i="4"/>
  <c r="J6" i="4"/>
  <c r="K6" i="4"/>
  <c r="J7" i="4"/>
  <c r="L7" i="4" s="1"/>
  <c r="K7" i="4"/>
  <c r="M7" i="4" s="1"/>
  <c r="J8" i="4"/>
  <c r="K8" i="4"/>
  <c r="J9" i="4"/>
  <c r="K9" i="4"/>
  <c r="J10" i="4"/>
  <c r="K10" i="4"/>
  <c r="J11" i="4"/>
  <c r="L11" i="4" s="1"/>
  <c r="K11" i="4"/>
  <c r="M11" i="4" s="1"/>
  <c r="J12" i="4"/>
  <c r="K12" i="4"/>
  <c r="M12" i="4" s="1"/>
  <c r="J13" i="4"/>
  <c r="K13" i="4"/>
  <c r="J14" i="4"/>
  <c r="K14" i="4"/>
  <c r="M14" i="4" s="1"/>
  <c r="J15" i="4"/>
  <c r="K15" i="4"/>
  <c r="M15" i="4" s="1"/>
  <c r="C29" i="4"/>
  <c r="O16" i="4"/>
  <c r="N16" i="4"/>
  <c r="I16" i="4"/>
  <c r="H16" i="4"/>
  <c r="Q15" i="4"/>
  <c r="S15" i="4" s="1"/>
  <c r="P15" i="4"/>
  <c r="R15" i="4" s="1"/>
  <c r="L15" i="4"/>
  <c r="G15" i="4"/>
  <c r="F15" i="4"/>
  <c r="Q14" i="4"/>
  <c r="S14" i="4" s="1"/>
  <c r="P14" i="4"/>
  <c r="R14" i="4" s="1"/>
  <c r="L14" i="4"/>
  <c r="G14" i="4"/>
  <c r="F14" i="4"/>
  <c r="R13" i="4"/>
  <c r="Q13" i="4"/>
  <c r="S13" i="4" s="1"/>
  <c r="P13" i="4"/>
  <c r="M13" i="4"/>
  <c r="L13" i="4"/>
  <c r="G13" i="4"/>
  <c r="F13" i="4"/>
  <c r="S12" i="4"/>
  <c r="Q12" i="4"/>
  <c r="P12" i="4"/>
  <c r="R12" i="4" s="1"/>
  <c r="L12" i="4"/>
  <c r="G12" i="4"/>
  <c r="F12" i="4"/>
  <c r="Q11" i="4"/>
  <c r="S11" i="4" s="1"/>
  <c r="P11" i="4"/>
  <c r="R11" i="4" s="1"/>
  <c r="G11" i="4"/>
  <c r="F11" i="4"/>
  <c r="Q10" i="4"/>
  <c r="S10" i="4" s="1"/>
  <c r="P10" i="4"/>
  <c r="R10" i="4" s="1"/>
  <c r="M10" i="4"/>
  <c r="L10" i="4"/>
  <c r="G10" i="4"/>
  <c r="F10" i="4"/>
  <c r="R9" i="4"/>
  <c r="Q9" i="4"/>
  <c r="S9" i="4" s="1"/>
  <c r="P9" i="4"/>
  <c r="M9" i="4"/>
  <c r="L9" i="4"/>
  <c r="G9" i="4"/>
  <c r="F9" i="4"/>
  <c r="S8" i="4"/>
  <c r="Q8" i="4"/>
  <c r="P8" i="4"/>
  <c r="R8" i="4" s="1"/>
  <c r="M8" i="4"/>
  <c r="L8" i="4"/>
  <c r="G8" i="4"/>
  <c r="G16" i="4" s="1"/>
  <c r="F8" i="4"/>
  <c r="Q7" i="4"/>
  <c r="S7" i="4" s="1"/>
  <c r="P7" i="4"/>
  <c r="R7" i="4" s="1"/>
  <c r="G7" i="4"/>
  <c r="F7" i="4"/>
  <c r="Q6" i="4"/>
  <c r="S6" i="4" s="1"/>
  <c r="P6" i="4"/>
  <c r="R6" i="4" s="1"/>
  <c r="M6" i="4"/>
  <c r="L6" i="4"/>
  <c r="G6" i="4"/>
  <c r="F6" i="4"/>
  <c r="R5" i="4"/>
  <c r="Q5" i="4"/>
  <c r="S5" i="4" s="1"/>
  <c r="P5" i="4"/>
  <c r="M5" i="4"/>
  <c r="G5" i="4"/>
  <c r="F5" i="4"/>
  <c r="F16" i="4" s="1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G5" i="3"/>
  <c r="F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K5" i="3"/>
  <c r="J5" i="3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G5" i="2"/>
  <c r="F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5" i="2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5" i="5"/>
  <c r="F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K5" i="5"/>
  <c r="J5" i="5"/>
  <c r="C29" i="5"/>
  <c r="O16" i="5"/>
  <c r="N16" i="5"/>
  <c r="I16" i="5"/>
  <c r="H16" i="5"/>
  <c r="Q15" i="5"/>
  <c r="S15" i="5" s="1"/>
  <c r="P15" i="5"/>
  <c r="R15" i="5" s="1"/>
  <c r="Q14" i="5"/>
  <c r="S14" i="5" s="1"/>
  <c r="P14" i="5"/>
  <c r="R14" i="5" s="1"/>
  <c r="Q13" i="5"/>
  <c r="S13" i="5" s="1"/>
  <c r="P13" i="5"/>
  <c r="R13" i="5" s="1"/>
  <c r="Q12" i="5"/>
  <c r="S12" i="5" s="1"/>
  <c r="P12" i="5"/>
  <c r="R12" i="5" s="1"/>
  <c r="Q11" i="5"/>
  <c r="S11" i="5" s="1"/>
  <c r="P11" i="5"/>
  <c r="R11" i="5" s="1"/>
  <c r="Q10" i="5"/>
  <c r="S10" i="5" s="1"/>
  <c r="P10" i="5"/>
  <c r="R10" i="5" s="1"/>
  <c r="Q9" i="5"/>
  <c r="S9" i="5" s="1"/>
  <c r="P9" i="5"/>
  <c r="R9" i="5" s="1"/>
  <c r="Q8" i="5"/>
  <c r="S8" i="5" s="1"/>
  <c r="P8" i="5"/>
  <c r="R8" i="5" s="1"/>
  <c r="Q7" i="5"/>
  <c r="S7" i="5" s="1"/>
  <c r="P7" i="5"/>
  <c r="R7" i="5" s="1"/>
  <c r="Q6" i="5"/>
  <c r="S6" i="5" s="1"/>
  <c r="P6" i="5"/>
  <c r="R6" i="5" s="1"/>
  <c r="Q5" i="5"/>
  <c r="P5" i="5"/>
  <c r="J16" i="4" l="1"/>
  <c r="L16" i="4"/>
  <c r="Q16" i="4"/>
  <c r="S16" i="4" s="1"/>
  <c r="K16" i="4"/>
  <c r="M16" i="4" s="1"/>
  <c r="L5" i="4"/>
  <c r="P16" i="4"/>
  <c r="R16" i="4" s="1"/>
  <c r="L14" i="5"/>
  <c r="L15" i="5"/>
  <c r="M14" i="5"/>
  <c r="L13" i="5"/>
  <c r="M13" i="5"/>
  <c r="G16" i="5"/>
  <c r="M15" i="5"/>
  <c r="L10" i="5"/>
  <c r="P16" i="5"/>
  <c r="R16" i="5" s="1"/>
  <c r="Q16" i="5"/>
  <c r="S16" i="5" s="1"/>
  <c r="R5" i="5"/>
  <c r="S5" i="5"/>
  <c r="F16" i="5" l="1"/>
  <c r="L11" i="5"/>
  <c r="M8" i="5"/>
  <c r="L6" i="5"/>
  <c r="M12" i="5"/>
  <c r="L12" i="5"/>
  <c r="M7" i="5"/>
  <c r="L9" i="5"/>
  <c r="L8" i="5"/>
  <c r="L7" i="5"/>
  <c r="M10" i="5"/>
  <c r="M11" i="5"/>
  <c r="M6" i="5"/>
  <c r="M9" i="5"/>
  <c r="M5" i="5"/>
  <c r="J16" i="5" l="1"/>
  <c r="L16" i="5" s="1"/>
  <c r="L5" i="5"/>
  <c r="K16" i="5"/>
  <c r="M16" i="5" s="1"/>
  <c r="I45" i="3" l="1"/>
  <c r="H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L6" i="2"/>
  <c r="M6" i="2"/>
  <c r="L7" i="2"/>
  <c r="M7" i="2"/>
  <c r="L8" i="2"/>
  <c r="M8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M5" i="2"/>
  <c r="L5" i="2"/>
  <c r="J45" i="2" l="1"/>
  <c r="L45" i="2" s="1"/>
  <c r="K45" i="2"/>
  <c r="M45" i="2" s="1"/>
  <c r="L9" i="2"/>
  <c r="K45" i="3"/>
  <c r="M45" i="3" s="1"/>
  <c r="J45" i="3"/>
  <c r="L45" i="3" s="1"/>
</calcChain>
</file>

<file path=xl/sharedStrings.xml><?xml version="1.0" encoding="utf-8"?>
<sst xmlns="http://schemas.openxmlformats.org/spreadsheetml/2006/main" count="798" uniqueCount="315">
  <si>
    <t>Table 5. AM and PM Peak Period Travel Times</t>
  </si>
  <si>
    <t>Corridor</t>
  </si>
  <si>
    <t>County</t>
  </si>
  <si>
    <t>City</t>
  </si>
  <si>
    <t>Corridor ID</t>
  </si>
  <si>
    <t>Length</t>
  </si>
  <si>
    <t>AM Peak Period Travel Time (minutes)</t>
  </si>
  <si>
    <t>PM Peak Period Travel Time (minutes)</t>
  </si>
  <si>
    <t>Observed</t>
  </si>
  <si>
    <t>Model</t>
  </si>
  <si>
    <t>Ratio 
(Model / Observed)</t>
  </si>
  <si>
    <t>NB / EB</t>
  </si>
  <si>
    <t>SB / WB</t>
  </si>
  <si>
    <t>15th Ave</t>
  </si>
  <si>
    <t>King</t>
  </si>
  <si>
    <t>Seattle</t>
  </si>
  <si>
    <t>19th Street</t>
  </si>
  <si>
    <t>Pierce</t>
  </si>
  <si>
    <t>Tacoma</t>
  </si>
  <si>
    <t>20th Ave / Hewitt</t>
  </si>
  <si>
    <t>Snohomish</t>
  </si>
  <si>
    <t>Everett</t>
  </si>
  <si>
    <t>23rd Ave</t>
  </si>
  <si>
    <t>56th Street</t>
  </si>
  <si>
    <t>68th / Juanita</t>
  </si>
  <si>
    <t>Kenmore / Kirkland</t>
  </si>
  <si>
    <t>72nd Street</t>
  </si>
  <si>
    <t>NE 145th Street</t>
  </si>
  <si>
    <t>148th Ave</t>
  </si>
  <si>
    <t>Bellevue</t>
  </si>
  <si>
    <t>164th Street</t>
  </si>
  <si>
    <t>Lynnwood / Mill Creek</t>
  </si>
  <si>
    <t>176th Street</t>
  </si>
  <si>
    <t>196th Street</t>
  </si>
  <si>
    <t>Airport Road</t>
  </si>
  <si>
    <t>Everett / Mill Creek</t>
  </si>
  <si>
    <t>Bell-Red Road</t>
  </si>
  <si>
    <t>Bellevue / Redmond</t>
  </si>
  <si>
    <t>Bothell-Everett Hwy</t>
  </si>
  <si>
    <t>Bothell / Mill Creek / Everett</t>
  </si>
  <si>
    <t>Brownsville Hwy</t>
  </si>
  <si>
    <t>Kitsap</t>
  </si>
  <si>
    <t>Brownsville</t>
  </si>
  <si>
    <t>Bucklin Hill Rd</t>
  </si>
  <si>
    <t>Silverdale</t>
  </si>
  <si>
    <t>Burnham Drive</t>
  </si>
  <si>
    <t>Gig Harbor</t>
  </si>
  <si>
    <t>Canyon Road</t>
  </si>
  <si>
    <t>Puyallup</t>
  </si>
  <si>
    <t>Delridge</t>
  </si>
  <si>
    <t>Kitsap Way</t>
  </si>
  <si>
    <t>Bremerton</t>
  </si>
  <si>
    <t>Marine Drive</t>
  </si>
  <si>
    <t>Pacific Avenue</t>
  </si>
  <si>
    <t>Pearl Street</t>
  </si>
  <si>
    <t>Sedgewick Roaod</t>
  </si>
  <si>
    <t>Port Orchard</t>
  </si>
  <si>
    <t>Silverdale Way</t>
  </si>
  <si>
    <t>SR 169</t>
  </si>
  <si>
    <t>Renton / Maple Valley</t>
  </si>
  <si>
    <t>SR 522</t>
  </si>
  <si>
    <t>Bothell / Kenmore / Lake Forest Park</t>
  </si>
  <si>
    <t>SR 3: SR 160 to SR 304</t>
  </si>
  <si>
    <t>Port Orchard / Bremerton</t>
  </si>
  <si>
    <t>SR 3: SR 304 to Silverdale Way</t>
  </si>
  <si>
    <t>Bremerton / Silverdale</t>
  </si>
  <si>
    <t>SR 3: Silverdale Way to SR 305</t>
  </si>
  <si>
    <t>Silverdale / Poulsbo</t>
  </si>
  <si>
    <t>SR 9</t>
  </si>
  <si>
    <t>Snohomish / Lake Stevens</t>
  </si>
  <si>
    <t>SR 161</t>
  </si>
  <si>
    <t>SR 304</t>
  </si>
  <si>
    <t>SR 305</t>
  </si>
  <si>
    <t>Poulsbo</t>
  </si>
  <si>
    <t>SR 516</t>
  </si>
  <si>
    <t>Kent / Covington</t>
  </si>
  <si>
    <t>SR 529</t>
  </si>
  <si>
    <t>Everett / Marysville</t>
  </si>
  <si>
    <t>SR 530</t>
  </si>
  <si>
    <t>Arlington / Darrington</t>
  </si>
  <si>
    <t>SR 532</t>
  </si>
  <si>
    <t>Stanwood</t>
  </si>
  <si>
    <t>Wollochet Drive</t>
  </si>
  <si>
    <t>Overall Average</t>
  </si>
  <si>
    <t>4K</t>
  </si>
  <si>
    <t>Soundcast</t>
  </si>
  <si>
    <t>auto_time</t>
  </si>
  <si>
    <t>Corridor Input File</t>
  </si>
  <si>
    <t>Observed (2010)</t>
  </si>
  <si>
    <t>Model (2010)</t>
  </si>
  <si>
    <t>Everett to Seattle via I-5</t>
  </si>
  <si>
    <t>Federal Way to Seattle via I-5</t>
  </si>
  <si>
    <t>Lynnwood to Bellevue via I-405</t>
  </si>
  <si>
    <t>Tukwila to Bellevue via I-405</t>
  </si>
  <si>
    <t>Renton to Auburn via SR 167</t>
  </si>
  <si>
    <t>Seattle to Redmond via SR 520</t>
  </si>
  <si>
    <t>Bellevue to Redmond via SR 520</t>
  </si>
  <si>
    <t>Bellevue to Issaquah via I-90</t>
  </si>
  <si>
    <t>Bellevue to Seattle via SR 520</t>
  </si>
  <si>
    <t>Bellevue to Seattle via I-90</t>
  </si>
  <si>
    <t>Issaquah to Seattle via I-90</t>
  </si>
  <si>
    <t>Local ID</t>
  </si>
  <si>
    <t>full_id</t>
  </si>
  <si>
    <t/>
  </si>
  <si>
    <t>Direction ID</t>
  </si>
  <si>
    <t>length</t>
  </si>
  <si>
    <t>4K (2010)</t>
  </si>
  <si>
    <t>tod</t>
  </si>
  <si>
    <t>am</t>
  </si>
  <si>
    <t>pm</t>
  </si>
  <si>
    <t>aam11</t>
  </si>
  <si>
    <t>aam12</t>
  </si>
  <si>
    <t>aam13</t>
  </si>
  <si>
    <t>aam14</t>
  </si>
  <si>
    <t>aam15</t>
  </si>
  <si>
    <t>aam16</t>
  </si>
  <si>
    <t>aam17</t>
  </si>
  <si>
    <t>aam18</t>
  </si>
  <si>
    <t>aam19</t>
  </si>
  <si>
    <t>aam110</t>
  </si>
  <si>
    <t>aam111</t>
  </si>
  <si>
    <t>aam112</t>
  </si>
  <si>
    <t>aam113</t>
  </si>
  <si>
    <t>aam114</t>
  </si>
  <si>
    <t>aam115</t>
  </si>
  <si>
    <t>aam116</t>
  </si>
  <si>
    <t>aam117</t>
  </si>
  <si>
    <t>aam118</t>
  </si>
  <si>
    <t>aam119</t>
  </si>
  <si>
    <t>aam120</t>
  </si>
  <si>
    <t>aam121</t>
  </si>
  <si>
    <t>aam122</t>
  </si>
  <si>
    <t>aam123</t>
  </si>
  <si>
    <t>aam124</t>
  </si>
  <si>
    <t>aam125</t>
  </si>
  <si>
    <t>aam126</t>
  </si>
  <si>
    <t>aam127</t>
  </si>
  <si>
    <t>aam128</t>
  </si>
  <si>
    <t>aam129</t>
  </si>
  <si>
    <t>aam130</t>
  </si>
  <si>
    <t>aam131</t>
  </si>
  <si>
    <t>aam132</t>
  </si>
  <si>
    <t>aam133</t>
  </si>
  <si>
    <t>aam134</t>
  </si>
  <si>
    <t>aam135</t>
  </si>
  <si>
    <t>aam136</t>
  </si>
  <si>
    <t>aam137</t>
  </si>
  <si>
    <t>aam138</t>
  </si>
  <si>
    <t>aam139</t>
  </si>
  <si>
    <t>aam140</t>
  </si>
  <si>
    <t>aam141</t>
  </si>
  <si>
    <t>aam142</t>
  </si>
  <si>
    <t>aam143</t>
  </si>
  <si>
    <t>aam144</t>
  </si>
  <si>
    <t>aam145</t>
  </si>
  <si>
    <t>aam146</t>
  </si>
  <si>
    <t>aam147</t>
  </si>
  <si>
    <t>aam148</t>
  </si>
  <si>
    <t>aam149</t>
  </si>
  <si>
    <t>aam150</t>
  </si>
  <si>
    <t>aam151</t>
  </si>
  <si>
    <t>aam152</t>
  </si>
  <si>
    <t>aam153</t>
  </si>
  <si>
    <t>aam154</t>
  </si>
  <si>
    <t>aam155</t>
  </si>
  <si>
    <t>aam156</t>
  </si>
  <si>
    <t>aam157</t>
  </si>
  <si>
    <t>aam158</t>
  </si>
  <si>
    <t>aam159</t>
  </si>
  <si>
    <t>aam160</t>
  </si>
  <si>
    <t>aam161</t>
  </si>
  <si>
    <t>aam162</t>
  </si>
  <si>
    <t>aam163</t>
  </si>
  <si>
    <t>aam164</t>
  </si>
  <si>
    <t>aam165</t>
  </si>
  <si>
    <t>aam166</t>
  </si>
  <si>
    <t>aam167</t>
  </si>
  <si>
    <t>aam168</t>
  </si>
  <si>
    <t>aam169</t>
  </si>
  <si>
    <t>aam170</t>
  </si>
  <si>
    <t>aam171</t>
  </si>
  <si>
    <t>aam172</t>
  </si>
  <si>
    <t>aam173</t>
  </si>
  <si>
    <t>aam174</t>
  </si>
  <si>
    <t>aam175</t>
  </si>
  <si>
    <t>aam176</t>
  </si>
  <si>
    <t>aam177</t>
  </si>
  <si>
    <t>aam178</t>
  </si>
  <si>
    <t>aam179</t>
  </si>
  <si>
    <t>aam180</t>
  </si>
  <si>
    <t>fam21</t>
  </si>
  <si>
    <t>fam22</t>
  </si>
  <si>
    <t>fam31</t>
  </si>
  <si>
    <t>fam32</t>
  </si>
  <si>
    <t>fam41</t>
  </si>
  <si>
    <t>fam42</t>
  </si>
  <si>
    <t>fam51</t>
  </si>
  <si>
    <t>fam52</t>
  </si>
  <si>
    <t>fam61</t>
  </si>
  <si>
    <t>fam62</t>
  </si>
  <si>
    <t>fam71</t>
  </si>
  <si>
    <t>fam72</t>
  </si>
  <si>
    <t>fam81</t>
  </si>
  <si>
    <t>fam82</t>
  </si>
  <si>
    <t>fam91</t>
  </si>
  <si>
    <t>fam92</t>
  </si>
  <si>
    <t>fam101</t>
  </si>
  <si>
    <t>fam102</t>
  </si>
  <si>
    <t>fam111</t>
  </si>
  <si>
    <t>fam112</t>
  </si>
  <si>
    <t>fam121</t>
  </si>
  <si>
    <t>fam122</t>
  </si>
  <si>
    <t>apm11</t>
  </si>
  <si>
    <t>apm12</t>
  </si>
  <si>
    <t>apm13</t>
  </si>
  <si>
    <t>apm14</t>
  </si>
  <si>
    <t>apm15</t>
  </si>
  <si>
    <t>apm16</t>
  </si>
  <si>
    <t>apm17</t>
  </si>
  <si>
    <t>apm18</t>
  </si>
  <si>
    <t>apm19</t>
  </si>
  <si>
    <t>apm110</t>
  </si>
  <si>
    <t>apm111</t>
  </si>
  <si>
    <t>apm112</t>
  </si>
  <si>
    <t>apm113</t>
  </si>
  <si>
    <t>apm114</t>
  </si>
  <si>
    <t>apm115</t>
  </si>
  <si>
    <t>apm116</t>
  </si>
  <si>
    <t>apm117</t>
  </si>
  <si>
    <t>apm118</t>
  </si>
  <si>
    <t>apm119</t>
  </si>
  <si>
    <t>apm120</t>
  </si>
  <si>
    <t>apm121</t>
  </si>
  <si>
    <t>apm122</t>
  </si>
  <si>
    <t>apm123</t>
  </si>
  <si>
    <t>apm124</t>
  </si>
  <si>
    <t>apm125</t>
  </si>
  <si>
    <t>apm126</t>
  </si>
  <si>
    <t>apm127</t>
  </si>
  <si>
    <t>apm128</t>
  </si>
  <si>
    <t>apm129</t>
  </si>
  <si>
    <t>apm130</t>
  </si>
  <si>
    <t>apm131</t>
  </si>
  <si>
    <t>apm132</t>
  </si>
  <si>
    <t>apm133</t>
  </si>
  <si>
    <t>apm134</t>
  </si>
  <si>
    <t>apm135</t>
  </si>
  <si>
    <t>apm136</t>
  </si>
  <si>
    <t>apm137</t>
  </si>
  <si>
    <t>apm138</t>
  </si>
  <si>
    <t>apm139</t>
  </si>
  <si>
    <t>apm140</t>
  </si>
  <si>
    <t>apm141</t>
  </si>
  <si>
    <t>apm142</t>
  </si>
  <si>
    <t>apm143</t>
  </si>
  <si>
    <t>apm144</t>
  </si>
  <si>
    <t>apm145</t>
  </si>
  <si>
    <t>apm146</t>
  </si>
  <si>
    <t>apm147</t>
  </si>
  <si>
    <t>apm148</t>
  </si>
  <si>
    <t>apm149</t>
  </si>
  <si>
    <t>apm150</t>
  </si>
  <si>
    <t>apm151</t>
  </si>
  <si>
    <t>apm152</t>
  </si>
  <si>
    <t>apm153</t>
  </si>
  <si>
    <t>apm154</t>
  </si>
  <si>
    <t>apm155</t>
  </si>
  <si>
    <t>apm156</t>
  </si>
  <si>
    <t>apm157</t>
  </si>
  <si>
    <t>apm158</t>
  </si>
  <si>
    <t>apm159</t>
  </si>
  <si>
    <t>apm160</t>
  </si>
  <si>
    <t>apm161</t>
  </si>
  <si>
    <t>apm162</t>
  </si>
  <si>
    <t>apm163</t>
  </si>
  <si>
    <t>apm164</t>
  </si>
  <si>
    <t>apm165</t>
  </si>
  <si>
    <t>apm166</t>
  </si>
  <si>
    <t>apm167</t>
  </si>
  <si>
    <t>apm168</t>
  </si>
  <si>
    <t>apm169</t>
  </si>
  <si>
    <t>apm170</t>
  </si>
  <si>
    <t>apm171</t>
  </si>
  <si>
    <t>apm172</t>
  </si>
  <si>
    <t>apm173</t>
  </si>
  <si>
    <t>apm174</t>
  </si>
  <si>
    <t>apm175</t>
  </si>
  <si>
    <t>apm176</t>
  </si>
  <si>
    <t>apm177</t>
  </si>
  <si>
    <t>apm178</t>
  </si>
  <si>
    <t>apm179</t>
  </si>
  <si>
    <t>apm180</t>
  </si>
  <si>
    <t>fpm21</t>
  </si>
  <si>
    <t>fpm22</t>
  </si>
  <si>
    <t>fpm31</t>
  </si>
  <si>
    <t>fpm32</t>
  </si>
  <si>
    <t>fpm41</t>
  </si>
  <si>
    <t>fpm42</t>
  </si>
  <si>
    <t>fpm51</t>
  </si>
  <si>
    <t>fpm52</t>
  </si>
  <si>
    <t>fpm61</t>
  </si>
  <si>
    <t>fpm62</t>
  </si>
  <si>
    <t>fpm71</t>
  </si>
  <si>
    <t>fpm72</t>
  </si>
  <si>
    <t>fpm81</t>
  </si>
  <si>
    <t>fpm82</t>
  </si>
  <si>
    <t>fpm91</t>
  </si>
  <si>
    <t>fpm92</t>
  </si>
  <si>
    <t>fpm101</t>
  </si>
  <si>
    <t>fpm102</t>
  </si>
  <si>
    <t>fpm111</t>
  </si>
  <si>
    <t>fpm112</t>
  </si>
  <si>
    <t>fpm121</t>
  </si>
  <si>
    <t>fpm122</t>
  </si>
  <si>
    <t>Counts (2010)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</si>
</sst>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0" tint="-0.249977111117893"/>
      <name val="Calibri"/>
      <family val="2"/>
      <scheme val="minor"/>
    </font>
    <font>
      <sz val="11"/>
      <color theme="0" tint="-0.249977111117893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/>
    <xf numFmtId="1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2" borderId="0" xfId="0" applyFill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5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9" fontId="2" fillId="2" borderId="6" xfId="0" applyNumberFormat="1" applyFont="1" applyFill="1" applyBorder="1" applyAlignment="1">
      <alignment horizontal="center"/>
    </xf>
    <xf numFmtId="9" fontId="2" fillId="2" borderId="5" xfId="0" applyNumberFormat="1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/>
    </xf>
    <xf numFmtId="9" fontId="2" fillId="2" borderId="9" xfId="0" applyNumberFormat="1" applyFont="1" applyFill="1" applyBorder="1" applyAlignment="1">
      <alignment horizontal="center"/>
    </xf>
    <xf numFmtId="9" fontId="2" fillId="2" borderId="14" xfId="0" applyNumberFormat="1" applyFont="1" applyFill="1" applyBorder="1" applyAlignment="1">
      <alignment horizontal="center"/>
    </xf>
    <xf numFmtId="9" fontId="2" fillId="2" borderId="11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9" fontId="2" fillId="2" borderId="8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0" fillId="2" borderId="0" xfId="0" quotePrefix="1" applyFill="1"/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" fontId="4" fillId="2" borderId="0" xfId="0" applyNumberFormat="1" applyFont="1" applyFill="1" applyAlignment="1">
      <alignment horizontal="center"/>
    </xf>
    <xf numFmtId="0" fontId="2" fillId="2" borderId="9" xfId="0" applyNumberFormat="1" applyFont="1" applyFill="1" applyBorder="1" applyAlignment="1">
      <alignment horizontal="center"/>
    </xf>
    <xf numFmtId="0" fontId="2" fillId="2" borderId="0" xfId="0" applyFont="1" applyFill="1" applyBorder="1"/>
    <xf numFmtId="0" fontId="3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/>
    <xf numFmtId="1" fontId="2" fillId="2" borderId="5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2" borderId="9" xfId="0" applyFont="1" applyFill="1" applyBorder="1"/>
    <xf numFmtId="0" fontId="3" fillId="2" borderId="15" xfId="0" applyFont="1" applyFill="1" applyBorder="1" applyAlignment="1">
      <alignment horizontal="left"/>
    </xf>
    <xf numFmtId="164" fontId="2" fillId="2" borderId="15" xfId="0" applyNumberFormat="1" applyFont="1" applyFill="1" applyBorder="1" applyAlignment="1">
      <alignment horizontal="center"/>
    </xf>
    <xf numFmtId="9" fontId="2" fillId="2" borderId="15" xfId="1" applyNumberFormat="1" applyFont="1" applyFill="1" applyBorder="1" applyAlignment="1">
      <alignment horizontal="center"/>
    </xf>
    <xf numFmtId="9" fontId="2" fillId="2" borderId="15" xfId="0" applyNumberFormat="1" applyFont="1" applyFill="1" applyBorder="1" applyAlignment="1">
      <alignment horizontal="center"/>
    </xf>
    <xf numFmtId="0" fontId="0" fillId="2" borderId="0" xfId="0" applyFill="1" applyBorder="1"/>
    <xf numFmtId="1" fontId="2" fillId="2" borderId="0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AM Travel Time</c:v>
          </c:tx>
          <c:spPr>
            <a:ln w="28575">
              <a:noFill/>
            </a:ln>
          </c:spPr>
          <c:trendline>
            <c:spPr>
              <a:ln w="25400">
                <a:noFill/>
              </a:ln>
            </c:spPr>
            <c:trendlineType val="linear"/>
            <c:dispRSqr val="0"/>
            <c:dispEq val="0"/>
          </c:trendline>
          <c:trendline>
            <c:spPr>
              <a:ln>
                <a:noFill/>
              </a:ln>
            </c:spPr>
            <c:trendlineType val="linear"/>
            <c:dispRSqr val="1"/>
            <c:dispEq val="0"/>
            <c:trendlineLbl>
              <c:layout>
                <c:manualLayout>
                  <c:x val="-0.28865120049238857"/>
                  <c:y val="-0.2375319335083114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('Freeway - Soundcast vs 4K'!$H$5:$H$15,'Freeway - Soundcast vs 4K'!$I$5:$I$15)</c:f>
              <c:numCache>
                <c:formatCode>0.0</c:formatCode>
                <c:ptCount val="22"/>
                <c:pt idx="0">
                  <c:v>32.228889000000002</c:v>
                </c:pt>
                <c:pt idx="1">
                  <c:v>32.971060999999999</c:v>
                </c:pt>
                <c:pt idx="2">
                  <c:v>18.122671</c:v>
                </c:pt>
                <c:pt idx="3">
                  <c:v>23.843789999999998</c:v>
                </c:pt>
                <c:pt idx="4">
                  <c:v>17.611902000000001</c:v>
                </c:pt>
                <c:pt idx="5">
                  <c:v>22.686858999999998</c:v>
                </c:pt>
                <c:pt idx="6">
                  <c:v>10.382204</c:v>
                </c:pt>
                <c:pt idx="7">
                  <c:v>12.584481</c:v>
                </c:pt>
                <c:pt idx="8">
                  <c:v>17.238703999999998</c:v>
                </c:pt>
                <c:pt idx="9">
                  <c:v>15.270569999999999</c:v>
                </c:pt>
                <c:pt idx="10">
                  <c:v>15.956623</c:v>
                </c:pt>
                <c:pt idx="11">
                  <c:v>45.356983</c:v>
                </c:pt>
                <c:pt idx="12">
                  <c:v>23.868751</c:v>
                </c:pt>
                <c:pt idx="13">
                  <c:v>28.829332000000001</c:v>
                </c:pt>
                <c:pt idx="14">
                  <c:v>20.952220000000001</c:v>
                </c:pt>
                <c:pt idx="15">
                  <c:v>12.925319</c:v>
                </c:pt>
                <c:pt idx="16">
                  <c:v>24.884177999999999</c:v>
                </c:pt>
                <c:pt idx="17">
                  <c:v>11.471983</c:v>
                </c:pt>
                <c:pt idx="18">
                  <c:v>9.4943460000000002</c:v>
                </c:pt>
                <c:pt idx="19">
                  <c:v>19.011292999999998</c:v>
                </c:pt>
                <c:pt idx="20">
                  <c:v>16.417444</c:v>
                </c:pt>
                <c:pt idx="21">
                  <c:v>20.224572999999999</c:v>
                </c:pt>
              </c:numCache>
            </c:numRef>
          </c:xVal>
          <c:yVal>
            <c:numRef>
              <c:f>('Freeway - Soundcast vs 4K'!$J$5:$J$15,'Freeway - Soundcast vs 4K'!$K$5:$K$15)</c:f>
              <c:numCache>
                <c:formatCode>0.0</c:formatCode>
                <c:ptCount val="22"/>
                <c:pt idx="0">
                  <c:v>32.149591345300003</c:v>
                </c:pt>
                <c:pt idx="1">
                  <c:v>38.362507171899999</c:v>
                </c:pt>
                <c:pt idx="2">
                  <c:v>17.2710496439</c:v>
                </c:pt>
                <c:pt idx="3">
                  <c:v>25.826587611800001</c:v>
                </c:pt>
                <c:pt idx="4">
                  <c:v>21.525594079899999</c:v>
                </c:pt>
                <c:pt idx="5">
                  <c:v>20.5556551144</c:v>
                </c:pt>
                <c:pt idx="6">
                  <c:v>9.8926649205399997</c:v>
                </c:pt>
                <c:pt idx="7">
                  <c:v>12.858877077700001</c:v>
                </c:pt>
                <c:pt idx="8">
                  <c:v>15.7735014968</c:v>
                </c:pt>
                <c:pt idx="9">
                  <c:v>14.7056906149</c:v>
                </c:pt>
                <c:pt idx="10">
                  <c:v>15.1966448054</c:v>
                </c:pt>
                <c:pt idx="11">
                  <c:v>47.108518134800001</c:v>
                </c:pt>
                <c:pt idx="12">
                  <c:v>24.4991773739</c:v>
                </c:pt>
                <c:pt idx="13">
                  <c:v>29.289420209799999</c:v>
                </c:pt>
                <c:pt idx="14">
                  <c:v>21.394112408200002</c:v>
                </c:pt>
                <c:pt idx="15">
                  <c:v>13.0581033751</c:v>
                </c:pt>
                <c:pt idx="16">
                  <c:v>22.524631854100001</c:v>
                </c:pt>
                <c:pt idx="17">
                  <c:v>11.166399113800001</c:v>
                </c:pt>
                <c:pt idx="18">
                  <c:v>9.4125542938700004</c:v>
                </c:pt>
                <c:pt idx="19">
                  <c:v>17.008754987300001</c:v>
                </c:pt>
                <c:pt idx="20">
                  <c:v>14.7636299059</c:v>
                </c:pt>
                <c:pt idx="21">
                  <c:v>18.283838935199999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9376"/>
        <c:axId val="34392704"/>
      </c:scatterChart>
      <c:valAx>
        <c:axId val="34389376"/>
        <c:scaling>
          <c:orientation val="minMax"/>
          <c:max val="7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Travel Time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34392704"/>
        <c:crosses val="autoZero"/>
        <c:crossBetween val="midCat"/>
        <c:majorUnit val="10"/>
      </c:valAx>
      <c:valAx>
        <c:axId val="34392704"/>
        <c:scaling>
          <c:orientation val="minMax"/>
          <c:max val="7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 Travel Time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34389376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AM Travel Time</c:v>
          </c:tx>
          <c:spPr>
            <a:ln w="28575">
              <a:noFill/>
            </a:ln>
          </c:spPr>
          <c:trendline>
            <c:spPr>
              <a:ln w="25400">
                <a:noFill/>
              </a:ln>
            </c:spPr>
            <c:trendlineType val="linear"/>
            <c:dispRSqr val="0"/>
            <c:dispEq val="0"/>
          </c:trendline>
          <c:trendline>
            <c:spPr>
              <a:ln>
                <a:noFill/>
              </a:ln>
            </c:spPr>
            <c:trendlineType val="linear"/>
            <c:dispRSqr val="1"/>
            <c:dispEq val="0"/>
            <c:trendlineLbl>
              <c:layout>
                <c:manualLayout>
                  <c:x val="-0.40641806789546542"/>
                  <c:y val="-0.2900763342082239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('Freeway - Soundcast vs Counts'!$H$5:$H$15,'Freeway - Soundcast vs Counts'!$I$5:$I$15)</c:f>
              <c:numCache>
                <c:formatCode>0.0</c:formatCode>
                <c:ptCount val="22"/>
                <c:pt idx="0">
                  <c:v>26.8</c:v>
                </c:pt>
                <c:pt idx="1">
                  <c:v>50.3</c:v>
                </c:pt>
                <c:pt idx="2">
                  <c:v>17.7</c:v>
                </c:pt>
                <c:pt idx="3">
                  <c:v>31.1</c:v>
                </c:pt>
                <c:pt idx="4">
                  <c:v>21.1</c:v>
                </c:pt>
                <c:pt idx="5">
                  <c:v>24.3</c:v>
                </c:pt>
                <c:pt idx="6">
                  <c:v>7.6</c:v>
                </c:pt>
                <c:pt idx="7">
                  <c:v>10.5</c:v>
                </c:pt>
                <c:pt idx="8">
                  <c:v>22.1</c:v>
                </c:pt>
                <c:pt idx="9">
                  <c:v>16.8</c:v>
                </c:pt>
                <c:pt idx="10">
                  <c:v>20.399999999999999</c:v>
                </c:pt>
                <c:pt idx="11">
                  <c:v>55.4</c:v>
                </c:pt>
                <c:pt idx="12">
                  <c:v>25</c:v>
                </c:pt>
                <c:pt idx="13">
                  <c:v>47.9</c:v>
                </c:pt>
                <c:pt idx="14">
                  <c:v>21.9</c:v>
                </c:pt>
                <c:pt idx="15">
                  <c:v>13.3</c:v>
                </c:pt>
                <c:pt idx="16">
                  <c:v>21.5</c:v>
                </c:pt>
                <c:pt idx="17">
                  <c:v>8.1999999999999993</c:v>
                </c:pt>
                <c:pt idx="18">
                  <c:v>15.7</c:v>
                </c:pt>
                <c:pt idx="19">
                  <c:v>21.2</c:v>
                </c:pt>
                <c:pt idx="20">
                  <c:v>15.4</c:v>
                </c:pt>
                <c:pt idx="21">
                  <c:v>24.8</c:v>
                </c:pt>
              </c:numCache>
            </c:numRef>
          </c:xVal>
          <c:yVal>
            <c:numRef>
              <c:f>('Freeway - Soundcast vs Counts'!$J$5:$J$15,'Freeway - Soundcast vs Counts'!$K$5:$K$15)</c:f>
              <c:numCache>
                <c:formatCode>0.0</c:formatCode>
                <c:ptCount val="22"/>
                <c:pt idx="0">
                  <c:v>32.149591345300003</c:v>
                </c:pt>
                <c:pt idx="1">
                  <c:v>38.362507171899999</c:v>
                </c:pt>
                <c:pt idx="2">
                  <c:v>17.2710496439</c:v>
                </c:pt>
                <c:pt idx="3">
                  <c:v>25.826587611800001</c:v>
                </c:pt>
                <c:pt idx="4">
                  <c:v>21.525594079899999</c:v>
                </c:pt>
                <c:pt idx="5">
                  <c:v>20.5556551144</c:v>
                </c:pt>
                <c:pt idx="6">
                  <c:v>9.8926649205399997</c:v>
                </c:pt>
                <c:pt idx="7">
                  <c:v>12.858877077700001</c:v>
                </c:pt>
                <c:pt idx="8">
                  <c:v>15.7735014968</c:v>
                </c:pt>
                <c:pt idx="9">
                  <c:v>14.7056906149</c:v>
                </c:pt>
                <c:pt idx="10">
                  <c:v>15.1966448054</c:v>
                </c:pt>
                <c:pt idx="11">
                  <c:v>47.108518134800001</c:v>
                </c:pt>
                <c:pt idx="12">
                  <c:v>24.4991773739</c:v>
                </c:pt>
                <c:pt idx="13">
                  <c:v>29.289420209799999</c:v>
                </c:pt>
                <c:pt idx="14">
                  <c:v>21.394112408200002</c:v>
                </c:pt>
                <c:pt idx="15">
                  <c:v>13.0581033751</c:v>
                </c:pt>
                <c:pt idx="16">
                  <c:v>22.524631854100001</c:v>
                </c:pt>
                <c:pt idx="17">
                  <c:v>11.166399113800001</c:v>
                </c:pt>
                <c:pt idx="18">
                  <c:v>9.4125542938700004</c:v>
                </c:pt>
                <c:pt idx="19">
                  <c:v>17.008754987300001</c:v>
                </c:pt>
                <c:pt idx="20">
                  <c:v>14.7636299059</c:v>
                </c:pt>
                <c:pt idx="21">
                  <c:v>18.283838935199999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0592"/>
        <c:axId val="48913408"/>
      </c:scatterChart>
      <c:valAx>
        <c:axId val="42510592"/>
        <c:scaling>
          <c:orientation val="minMax"/>
          <c:max val="7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Travel Time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48913408"/>
        <c:crosses val="autoZero"/>
        <c:crossBetween val="midCat"/>
        <c:majorUnit val="10"/>
      </c:valAx>
      <c:valAx>
        <c:axId val="48913408"/>
        <c:scaling>
          <c:orientation val="minMax"/>
          <c:max val="7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 Travel Time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42510592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AM Travel Time</c:v>
          </c:tx>
          <c:spPr>
            <a:ln w="28575">
              <a:noFill/>
            </a:ln>
          </c:spPr>
          <c:trendline>
            <c:spPr>
              <a:ln w="25400">
                <a:noFill/>
              </a:ln>
            </c:spPr>
            <c:trendlineType val="linear"/>
            <c:dispRSqr val="0"/>
            <c:dispEq val="0"/>
          </c:trendline>
          <c:trendline>
            <c:spPr>
              <a:ln>
                <a:noFill/>
              </a:ln>
            </c:spPr>
            <c:trendlineType val="linear"/>
            <c:dispRSqr val="1"/>
            <c:dispEq val="0"/>
            <c:trendlineLbl>
              <c:layout>
                <c:manualLayout>
                  <c:x val="-0.47004844051803163"/>
                  <c:y val="-0.2540632108486439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('Arterial - Soundcast vs Counts'!$H$5:$H$44,'Arterial - Soundcast vs Counts'!$I$5:$I$44)</c:f>
              <c:numCache>
                <c:formatCode>0.0</c:formatCode>
                <c:ptCount val="80"/>
                <c:pt idx="0">
                  <c:v>25.2</c:v>
                </c:pt>
                <c:pt idx="1">
                  <c:v>18.8</c:v>
                </c:pt>
                <c:pt idx="2">
                  <c:v>3.6</c:v>
                </c:pt>
                <c:pt idx="3">
                  <c:v>14.4</c:v>
                </c:pt>
                <c:pt idx="4">
                  <c:v>14.5</c:v>
                </c:pt>
                <c:pt idx="5">
                  <c:v>28.9</c:v>
                </c:pt>
                <c:pt idx="6">
                  <c:v>28.4</c:v>
                </c:pt>
                <c:pt idx="7">
                  <c:v>10.6</c:v>
                </c:pt>
                <c:pt idx="8">
                  <c:v>13.4</c:v>
                </c:pt>
                <c:pt idx="9">
                  <c:v>10.199999999999999</c:v>
                </c:pt>
                <c:pt idx="10">
                  <c:v>17.100000000000001</c:v>
                </c:pt>
                <c:pt idx="11">
                  <c:v>19.399999999999999</c:v>
                </c:pt>
                <c:pt idx="12">
                  <c:v>26.5</c:v>
                </c:pt>
                <c:pt idx="13">
                  <c:v>21.7</c:v>
                </c:pt>
                <c:pt idx="14">
                  <c:v>29.2</c:v>
                </c:pt>
                <c:pt idx="15">
                  <c:v>6.8</c:v>
                </c:pt>
                <c:pt idx="16">
                  <c:v>6.7</c:v>
                </c:pt>
                <c:pt idx="17">
                  <c:v>7.8</c:v>
                </c:pt>
                <c:pt idx="18">
                  <c:v>20.7</c:v>
                </c:pt>
                <c:pt idx="19">
                  <c:v>23.4</c:v>
                </c:pt>
                <c:pt idx="20">
                  <c:v>15.1</c:v>
                </c:pt>
                <c:pt idx="21">
                  <c:v>14.2</c:v>
                </c:pt>
                <c:pt idx="22">
                  <c:v>25.3</c:v>
                </c:pt>
                <c:pt idx="23">
                  <c:v>13.9</c:v>
                </c:pt>
                <c:pt idx="24">
                  <c:v>17.34375</c:v>
                </c:pt>
                <c:pt idx="25">
                  <c:v>12</c:v>
                </c:pt>
                <c:pt idx="26">
                  <c:v>38.6</c:v>
                </c:pt>
                <c:pt idx="27">
                  <c:v>28</c:v>
                </c:pt>
                <c:pt idx="28">
                  <c:v>8.1999999999999993</c:v>
                </c:pt>
                <c:pt idx="29">
                  <c:v>7.3</c:v>
                </c:pt>
                <c:pt idx="30">
                  <c:v>12</c:v>
                </c:pt>
                <c:pt idx="31">
                  <c:v>46.4</c:v>
                </c:pt>
                <c:pt idx="32">
                  <c:v>61.2</c:v>
                </c:pt>
                <c:pt idx="33">
                  <c:v>6.9</c:v>
                </c:pt>
                <c:pt idx="34">
                  <c:v>11.6</c:v>
                </c:pt>
                <c:pt idx="35">
                  <c:v>40.1</c:v>
                </c:pt>
                <c:pt idx="36">
                  <c:v>23.8</c:v>
                </c:pt>
                <c:pt idx="37">
                  <c:v>22.7</c:v>
                </c:pt>
                <c:pt idx="38">
                  <c:v>6.4</c:v>
                </c:pt>
                <c:pt idx="39">
                  <c:v>5.6</c:v>
                </c:pt>
                <c:pt idx="40">
                  <c:v>23.3</c:v>
                </c:pt>
                <c:pt idx="41">
                  <c:v>17.399999999999999</c:v>
                </c:pt>
                <c:pt idx="42">
                  <c:v>4</c:v>
                </c:pt>
                <c:pt idx="43">
                  <c:v>16.2</c:v>
                </c:pt>
                <c:pt idx="44">
                  <c:v>9.9</c:v>
                </c:pt>
                <c:pt idx="45">
                  <c:v>29.6</c:v>
                </c:pt>
                <c:pt idx="46">
                  <c:v>28.9</c:v>
                </c:pt>
                <c:pt idx="47">
                  <c:v>10.6</c:v>
                </c:pt>
                <c:pt idx="48">
                  <c:v>10.7</c:v>
                </c:pt>
                <c:pt idx="49">
                  <c:v>10.5</c:v>
                </c:pt>
                <c:pt idx="50">
                  <c:v>16.100000000000001</c:v>
                </c:pt>
                <c:pt idx="51">
                  <c:v>20</c:v>
                </c:pt>
                <c:pt idx="52">
                  <c:v>28.4</c:v>
                </c:pt>
                <c:pt idx="53">
                  <c:v>19.600000000000001</c:v>
                </c:pt>
                <c:pt idx="54">
                  <c:v>30.2</c:v>
                </c:pt>
                <c:pt idx="55">
                  <c:v>6.3</c:v>
                </c:pt>
                <c:pt idx="56">
                  <c:v>7</c:v>
                </c:pt>
                <c:pt idx="57">
                  <c:v>5.8</c:v>
                </c:pt>
                <c:pt idx="58">
                  <c:v>14.1</c:v>
                </c:pt>
                <c:pt idx="59">
                  <c:v>23.3</c:v>
                </c:pt>
                <c:pt idx="60">
                  <c:v>12.8</c:v>
                </c:pt>
                <c:pt idx="61">
                  <c:v>13.4</c:v>
                </c:pt>
                <c:pt idx="62">
                  <c:v>23.4</c:v>
                </c:pt>
                <c:pt idx="63">
                  <c:v>14.1</c:v>
                </c:pt>
                <c:pt idx="64">
                  <c:v>17.689243027888448</c:v>
                </c:pt>
                <c:pt idx="65">
                  <c:v>11.5</c:v>
                </c:pt>
                <c:pt idx="66">
                  <c:v>41.5</c:v>
                </c:pt>
                <c:pt idx="67">
                  <c:v>29.9</c:v>
                </c:pt>
                <c:pt idx="68">
                  <c:v>8</c:v>
                </c:pt>
                <c:pt idx="69">
                  <c:v>7.5</c:v>
                </c:pt>
                <c:pt idx="70">
                  <c:v>11.5</c:v>
                </c:pt>
                <c:pt idx="71">
                  <c:v>43.4</c:v>
                </c:pt>
                <c:pt idx="72">
                  <c:v>59.1</c:v>
                </c:pt>
                <c:pt idx="73">
                  <c:v>3.3</c:v>
                </c:pt>
                <c:pt idx="74">
                  <c:v>10.9</c:v>
                </c:pt>
                <c:pt idx="75">
                  <c:v>37.9</c:v>
                </c:pt>
                <c:pt idx="76">
                  <c:v>23.9</c:v>
                </c:pt>
                <c:pt idx="77">
                  <c:v>22.7</c:v>
                </c:pt>
                <c:pt idx="78">
                  <c:v>6.2</c:v>
                </c:pt>
                <c:pt idx="79">
                  <c:v>6.4</c:v>
                </c:pt>
              </c:numCache>
            </c:numRef>
          </c:xVal>
          <c:yVal>
            <c:numRef>
              <c:f>('Arterial - Soundcast vs Counts'!$J$5:$J$44,'Arterial - Soundcast vs Counts'!$K$5:$K$44)</c:f>
              <c:numCache>
                <c:formatCode>0.0</c:formatCode>
                <c:ptCount val="80"/>
                <c:pt idx="0">
                  <c:v>15.055073264100001</c:v>
                </c:pt>
                <c:pt idx="1">
                  <c:v>11.8768020254</c:v>
                </c:pt>
                <c:pt idx="2">
                  <c:v>3.3907985091200001</c:v>
                </c:pt>
                <c:pt idx="3">
                  <c:v>10.8415188491</c:v>
                </c:pt>
                <c:pt idx="4">
                  <c:v>13.036275032900001</c:v>
                </c:pt>
                <c:pt idx="5">
                  <c:v>18.8625322171</c:v>
                </c:pt>
                <c:pt idx="6">
                  <c:v>22.848326467</c:v>
                </c:pt>
                <c:pt idx="7">
                  <c:v>8.3584067840100005</c:v>
                </c:pt>
                <c:pt idx="8">
                  <c:v>11.570893935899999</c:v>
                </c:pt>
                <c:pt idx="9">
                  <c:v>6.9924039803399998</c:v>
                </c:pt>
                <c:pt idx="10">
                  <c:v>12.9873000085</c:v>
                </c:pt>
                <c:pt idx="11">
                  <c:v>11.4277220108</c:v>
                </c:pt>
                <c:pt idx="12">
                  <c:v>19.6201649401</c:v>
                </c:pt>
                <c:pt idx="13">
                  <c:v>16.701828323299999</c:v>
                </c:pt>
                <c:pt idx="14">
                  <c:v>21.086334673700001</c:v>
                </c:pt>
                <c:pt idx="15">
                  <c:v>4.8985834345199999</c:v>
                </c:pt>
                <c:pt idx="16">
                  <c:v>4.53433516622</c:v>
                </c:pt>
                <c:pt idx="17">
                  <c:v>3.48432484269</c:v>
                </c:pt>
                <c:pt idx="18">
                  <c:v>14.6176285595</c:v>
                </c:pt>
                <c:pt idx="19">
                  <c:v>18.1291150413</c:v>
                </c:pt>
                <c:pt idx="20">
                  <c:v>9.3315540365899992</c:v>
                </c:pt>
                <c:pt idx="21">
                  <c:v>12.476590357699999</c:v>
                </c:pt>
                <c:pt idx="22">
                  <c:v>26.692226313100001</c:v>
                </c:pt>
                <c:pt idx="23">
                  <c:v>9.5552211552900008</c:v>
                </c:pt>
                <c:pt idx="24">
                  <c:v>13.051698654899999</c:v>
                </c:pt>
                <c:pt idx="25">
                  <c:v>6.21151158214</c:v>
                </c:pt>
                <c:pt idx="26">
                  <c:v>33.037785884000002</c:v>
                </c:pt>
                <c:pt idx="27">
                  <c:v>22.890092037599999</c:v>
                </c:pt>
                <c:pt idx="28">
                  <c:v>9.4265868291300006</c:v>
                </c:pt>
                <c:pt idx="29">
                  <c:v>6.2908995300499999</c:v>
                </c:pt>
                <c:pt idx="30">
                  <c:v>9.3328516930299994</c:v>
                </c:pt>
                <c:pt idx="31">
                  <c:v>32.273073360300003</c:v>
                </c:pt>
                <c:pt idx="32">
                  <c:v>49.5083990097</c:v>
                </c:pt>
                <c:pt idx="33">
                  <c:v>4.07596176863</c:v>
                </c:pt>
                <c:pt idx="34">
                  <c:v>11.1210062578</c:v>
                </c:pt>
                <c:pt idx="35">
                  <c:v>25.219716114899999</c:v>
                </c:pt>
                <c:pt idx="36">
                  <c:v>16.197165031000001</c:v>
                </c:pt>
                <c:pt idx="37">
                  <c:v>17.708427801700001</c:v>
                </c:pt>
                <c:pt idx="38">
                  <c:v>7.0401790347000004</c:v>
                </c:pt>
                <c:pt idx="39">
                  <c:v>6.5431093797099997</c:v>
                </c:pt>
                <c:pt idx="40">
                  <c:v>15.0040949173</c:v>
                </c:pt>
                <c:pt idx="41">
                  <c:v>11.6193127222</c:v>
                </c:pt>
                <c:pt idx="42">
                  <c:v>3.4453494995799998</c:v>
                </c:pt>
                <c:pt idx="43">
                  <c:v>11.133431680499999</c:v>
                </c:pt>
                <c:pt idx="44">
                  <c:v>12.5264032185</c:v>
                </c:pt>
                <c:pt idx="45">
                  <c:v>21.0871873386</c:v>
                </c:pt>
                <c:pt idx="46">
                  <c:v>22.594224561000001</c:v>
                </c:pt>
                <c:pt idx="47">
                  <c:v>8.3936583455699996</c:v>
                </c:pt>
                <c:pt idx="48">
                  <c:v>10.567834528200001</c:v>
                </c:pt>
                <c:pt idx="49">
                  <c:v>7.5134018082200003</c:v>
                </c:pt>
                <c:pt idx="50">
                  <c:v>12.7983656153</c:v>
                </c:pt>
                <c:pt idx="51">
                  <c:v>11.6215606853</c:v>
                </c:pt>
                <c:pt idx="52">
                  <c:v>22.864768097199999</c:v>
                </c:pt>
                <c:pt idx="53">
                  <c:v>16.754831923200001</c:v>
                </c:pt>
                <c:pt idx="54">
                  <c:v>24.098203357300001</c:v>
                </c:pt>
                <c:pt idx="55">
                  <c:v>4.9171882569800003</c:v>
                </c:pt>
                <c:pt idx="56">
                  <c:v>4.8221231475500002</c:v>
                </c:pt>
                <c:pt idx="57">
                  <c:v>3.48516707867</c:v>
                </c:pt>
                <c:pt idx="58">
                  <c:v>12.047995626900001</c:v>
                </c:pt>
                <c:pt idx="59">
                  <c:v>17.5468259007</c:v>
                </c:pt>
                <c:pt idx="60">
                  <c:v>9.0894152037799998</c:v>
                </c:pt>
                <c:pt idx="61">
                  <c:v>11.367594584800001</c:v>
                </c:pt>
                <c:pt idx="62">
                  <c:v>22.215855039699999</c:v>
                </c:pt>
                <c:pt idx="63">
                  <c:v>9.7688323706400002</c:v>
                </c:pt>
                <c:pt idx="64">
                  <c:v>13.4614923187</c:v>
                </c:pt>
                <c:pt idx="65">
                  <c:v>6.3778222724800004</c:v>
                </c:pt>
                <c:pt idx="66">
                  <c:v>38.245075305900002</c:v>
                </c:pt>
                <c:pt idx="67">
                  <c:v>28.714019481099999</c:v>
                </c:pt>
                <c:pt idx="68">
                  <c:v>8.7924734614800002</c:v>
                </c:pt>
                <c:pt idx="69">
                  <c:v>6.2786546945600001</c:v>
                </c:pt>
                <c:pt idx="70">
                  <c:v>9.5059436708699998</c:v>
                </c:pt>
                <c:pt idx="71">
                  <c:v>37.774557406100001</c:v>
                </c:pt>
                <c:pt idx="72">
                  <c:v>38.524265617099999</c:v>
                </c:pt>
                <c:pt idx="73">
                  <c:v>3.1486251577700002</c:v>
                </c:pt>
                <c:pt idx="74">
                  <c:v>10.961237564699999</c:v>
                </c:pt>
                <c:pt idx="75">
                  <c:v>30.0800367557</c:v>
                </c:pt>
                <c:pt idx="76">
                  <c:v>16.149146873500001</c:v>
                </c:pt>
                <c:pt idx="77">
                  <c:v>18.103591881700002</c:v>
                </c:pt>
                <c:pt idx="78">
                  <c:v>7.3388358950599999</c:v>
                </c:pt>
                <c:pt idx="79">
                  <c:v>5.14966180455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8736"/>
        <c:axId val="98521472"/>
      </c:scatterChart>
      <c:valAx>
        <c:axId val="65828736"/>
        <c:scaling>
          <c:orientation val="minMax"/>
          <c:max val="7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Travel Time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98521472"/>
        <c:crosses val="autoZero"/>
        <c:crossBetween val="midCat"/>
        <c:majorUnit val="10"/>
      </c:valAx>
      <c:valAx>
        <c:axId val="98521472"/>
        <c:scaling>
          <c:orientation val="minMax"/>
          <c:max val="7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Model Travel Time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65828736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AM Travel Time</c:v>
          </c:tx>
          <c:spPr>
            <a:ln w="28575">
              <a:noFill/>
            </a:ln>
          </c:spPr>
          <c:trendline>
            <c:spPr>
              <a:ln w="25400">
                <a:noFill/>
              </a:ln>
            </c:spPr>
            <c:trendlineType val="linear"/>
            <c:dispRSqr val="0"/>
            <c:dispEq val="0"/>
          </c:trendline>
          <c:trendline>
            <c:spPr>
              <a:ln>
                <a:noFill/>
              </a:ln>
            </c:spPr>
            <c:trendlineType val="linear"/>
            <c:dispRSqr val="1"/>
            <c:dispEq val="0"/>
            <c:trendlineLbl>
              <c:layout>
                <c:manualLayout>
                  <c:x val="-0.30241907261592299"/>
                  <c:y val="-0.240648293963254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'Arterial - Soundcast vs 4k'!$H$5:$H$44</c:f>
              <c:numCache>
                <c:formatCode>0.0</c:formatCode>
                <c:ptCount val="40"/>
                <c:pt idx="0">
                  <c:v>19.157430000000002</c:v>
                </c:pt>
                <c:pt idx="1">
                  <c:v>12.050877</c:v>
                </c:pt>
                <c:pt idx="2">
                  <c:v>3.3975040000000001</c:v>
                </c:pt>
                <c:pt idx="3">
                  <c:v>10.989851</c:v>
                </c:pt>
                <c:pt idx="4">
                  <c:v>12.770873999999999</c:v>
                </c:pt>
                <c:pt idx="5">
                  <c:v>19.184405999999999</c:v>
                </c:pt>
                <c:pt idx="6">
                  <c:v>22.619903000000001</c:v>
                </c:pt>
                <c:pt idx="7">
                  <c:v>8.7857369999999992</c:v>
                </c:pt>
                <c:pt idx="8">
                  <c:v>12.726065999999999</c:v>
                </c:pt>
                <c:pt idx="9">
                  <c:v>7.3693989999999996</c:v>
                </c:pt>
                <c:pt idx="10">
                  <c:v>13.099555000000001</c:v>
                </c:pt>
                <c:pt idx="11">
                  <c:v>11.919162</c:v>
                </c:pt>
                <c:pt idx="12">
                  <c:v>23.273347000000001</c:v>
                </c:pt>
                <c:pt idx="13">
                  <c:v>17.516731</c:v>
                </c:pt>
                <c:pt idx="14">
                  <c:v>21.264408</c:v>
                </c:pt>
                <c:pt idx="15">
                  <c:v>4.9027659999999997</c:v>
                </c:pt>
                <c:pt idx="16">
                  <c:v>4.5327159999999997</c:v>
                </c:pt>
                <c:pt idx="17">
                  <c:v>3.495978</c:v>
                </c:pt>
                <c:pt idx="18">
                  <c:v>14.266876999999999</c:v>
                </c:pt>
                <c:pt idx="19">
                  <c:v>18.187341</c:v>
                </c:pt>
                <c:pt idx="20">
                  <c:v>9.6291860000000007</c:v>
                </c:pt>
                <c:pt idx="21">
                  <c:v>12.164365</c:v>
                </c:pt>
                <c:pt idx="22">
                  <c:v>26.752628000000001</c:v>
                </c:pt>
                <c:pt idx="23">
                  <c:v>9.632085</c:v>
                </c:pt>
                <c:pt idx="24">
                  <c:v>13.248915</c:v>
                </c:pt>
                <c:pt idx="25">
                  <c:v>6.2243579999999996</c:v>
                </c:pt>
                <c:pt idx="26">
                  <c:v>33.607706999999998</c:v>
                </c:pt>
                <c:pt idx="27">
                  <c:v>28.224853</c:v>
                </c:pt>
                <c:pt idx="28">
                  <c:v>9.7756910000000001</c:v>
                </c:pt>
                <c:pt idx="29">
                  <c:v>6.3026840000000002</c:v>
                </c:pt>
                <c:pt idx="30">
                  <c:v>9.3356259999999995</c:v>
                </c:pt>
                <c:pt idx="31">
                  <c:v>32.466335000000001</c:v>
                </c:pt>
                <c:pt idx="32">
                  <c:v>46.559455</c:v>
                </c:pt>
                <c:pt idx="33">
                  <c:v>5.2806119999999996</c:v>
                </c:pt>
                <c:pt idx="34">
                  <c:v>12.690232</c:v>
                </c:pt>
                <c:pt idx="35">
                  <c:v>25.508839999999999</c:v>
                </c:pt>
                <c:pt idx="36">
                  <c:v>16.308336000000001</c:v>
                </c:pt>
                <c:pt idx="37">
                  <c:v>17.771345</c:v>
                </c:pt>
                <c:pt idx="38">
                  <c:v>7.7007450000000004</c:v>
                </c:pt>
                <c:pt idx="39">
                  <c:v>6.6245019999999997</c:v>
                </c:pt>
              </c:numCache>
            </c:numRef>
          </c:xVal>
          <c:yVal>
            <c:numRef>
              <c:f>'Arterial - Soundcast vs 4k'!$J$5:$J$44</c:f>
              <c:numCache>
                <c:formatCode>0.0</c:formatCode>
                <c:ptCount val="40"/>
                <c:pt idx="0">
                  <c:v>15.055073264100001</c:v>
                </c:pt>
                <c:pt idx="1">
                  <c:v>11.8768020254</c:v>
                </c:pt>
                <c:pt idx="2">
                  <c:v>3.3907985091200001</c:v>
                </c:pt>
                <c:pt idx="3">
                  <c:v>10.8415188491</c:v>
                </c:pt>
                <c:pt idx="4">
                  <c:v>13.036275032900001</c:v>
                </c:pt>
                <c:pt idx="5">
                  <c:v>18.8625322171</c:v>
                </c:pt>
                <c:pt idx="6">
                  <c:v>22.848326467</c:v>
                </c:pt>
                <c:pt idx="7">
                  <c:v>8.3584067840100005</c:v>
                </c:pt>
                <c:pt idx="8">
                  <c:v>11.570893935899999</c:v>
                </c:pt>
                <c:pt idx="9">
                  <c:v>6.9924039803399998</c:v>
                </c:pt>
                <c:pt idx="10">
                  <c:v>12.9873000085</c:v>
                </c:pt>
                <c:pt idx="11">
                  <c:v>11.4277220108</c:v>
                </c:pt>
                <c:pt idx="12">
                  <c:v>19.6201649401</c:v>
                </c:pt>
                <c:pt idx="13">
                  <c:v>16.701828323299999</c:v>
                </c:pt>
                <c:pt idx="14">
                  <c:v>21.086334673700001</c:v>
                </c:pt>
                <c:pt idx="15">
                  <c:v>4.8985834345199999</c:v>
                </c:pt>
                <c:pt idx="16">
                  <c:v>4.53433516622</c:v>
                </c:pt>
                <c:pt idx="17">
                  <c:v>3.48432484269</c:v>
                </c:pt>
                <c:pt idx="18">
                  <c:v>14.6176285595</c:v>
                </c:pt>
                <c:pt idx="19">
                  <c:v>18.1291150413</c:v>
                </c:pt>
                <c:pt idx="20">
                  <c:v>9.3315540365899992</c:v>
                </c:pt>
                <c:pt idx="21">
                  <c:v>12.476590357699999</c:v>
                </c:pt>
                <c:pt idx="22">
                  <c:v>26.692226313100001</c:v>
                </c:pt>
                <c:pt idx="23">
                  <c:v>9.5552211552900008</c:v>
                </c:pt>
                <c:pt idx="24">
                  <c:v>13.051698654899999</c:v>
                </c:pt>
                <c:pt idx="25">
                  <c:v>6.21151158214</c:v>
                </c:pt>
                <c:pt idx="26">
                  <c:v>33.037785884000002</c:v>
                </c:pt>
                <c:pt idx="27">
                  <c:v>22.890092037599999</c:v>
                </c:pt>
                <c:pt idx="28">
                  <c:v>9.4265868291300006</c:v>
                </c:pt>
                <c:pt idx="29">
                  <c:v>6.2908995300499999</c:v>
                </c:pt>
                <c:pt idx="30">
                  <c:v>9.3328516930299994</c:v>
                </c:pt>
                <c:pt idx="31">
                  <c:v>32.273073360300003</c:v>
                </c:pt>
                <c:pt idx="32">
                  <c:v>49.5083990097</c:v>
                </c:pt>
                <c:pt idx="33">
                  <c:v>4.07596176863</c:v>
                </c:pt>
                <c:pt idx="34">
                  <c:v>11.1210062578</c:v>
                </c:pt>
                <c:pt idx="35">
                  <c:v>25.219716114899999</c:v>
                </c:pt>
                <c:pt idx="36">
                  <c:v>16.197165031000001</c:v>
                </c:pt>
                <c:pt idx="37">
                  <c:v>17.708427801700001</c:v>
                </c:pt>
                <c:pt idx="38">
                  <c:v>7.0401790347000004</c:v>
                </c:pt>
                <c:pt idx="39">
                  <c:v>6.5431093797099997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3824"/>
        <c:axId val="66020096"/>
      </c:scatterChart>
      <c:valAx>
        <c:axId val="66013824"/>
        <c:scaling>
          <c:orientation val="minMax"/>
          <c:max val="7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4K Travel Time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66020096"/>
        <c:crosses val="autoZero"/>
        <c:crossBetween val="midCat"/>
        <c:majorUnit val="10"/>
      </c:valAx>
      <c:valAx>
        <c:axId val="66020096"/>
        <c:scaling>
          <c:orientation val="minMax"/>
          <c:max val="7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Soundcast Travel Time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Narrow" panose="020B0606020202030204" pitchFamily="34" charset="0"/>
              </a:defRPr>
            </a:pPr>
            <a:endParaRPr lang="en-US"/>
          </a:p>
        </c:txPr>
        <c:crossAx val="66013824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9</xdr:col>
      <xdr:colOff>409574</xdr:colOff>
      <xdr:row>44</xdr:row>
      <xdr:rowOff>47625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676275</xdr:colOff>
      <xdr:row>19</xdr:row>
      <xdr:rowOff>133350</xdr:rowOff>
    </xdr:from>
    <xdr:to>
      <xdr:col>9</xdr:col>
      <xdr:colOff>180974</xdr:colOff>
      <xdr:row>41</xdr:row>
      <xdr:rowOff>19052</xdr:rowOff>
    </xdr:to>
    <xdr:cxnSp macro="">
      <xdr:nvCxnSpPr>
        <xdr:cNvPr id="19" name="Straight Connector 18"/>
        <xdr:cNvCxnSpPr/>
      </xdr:nvCxnSpPr>
      <xdr:spPr>
        <a:xfrm flipV="1">
          <a:off x="2676525" y="3590925"/>
          <a:ext cx="3667124" cy="3867152"/>
        </a:xfrm>
        <a:prstGeom prst="line">
          <a:avLst/>
        </a:prstGeom>
        <a:ln w="285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0</xdr:rowOff>
    </xdr:from>
    <xdr:to>
      <xdr:col>9</xdr:col>
      <xdr:colOff>409574</xdr:colOff>
      <xdr:row>43</xdr:row>
      <xdr:rowOff>47625</xdr:rowOff>
    </xdr:to>
    <xdr:grpSp>
      <xdr:nvGrpSpPr>
        <xdr:cNvPr id="11" name="Group 10"/>
        <xdr:cNvGrpSpPr/>
      </xdr:nvGrpSpPr>
      <xdr:grpSpPr>
        <a:xfrm>
          <a:off x="2000250" y="3276600"/>
          <a:ext cx="4571999" cy="4572000"/>
          <a:chOff x="76200" y="10034586"/>
          <a:chExt cx="3149483" cy="5298310"/>
        </a:xfrm>
      </xdr:grpSpPr>
      <xdr:graphicFrame macro="">
        <xdr:nvGraphicFramePr>
          <xdr:cNvPr id="12" name="Chart 11"/>
          <xdr:cNvGraphicFramePr/>
        </xdr:nvGraphicFramePr>
        <xdr:xfrm>
          <a:off x="76200" y="10034586"/>
          <a:ext cx="3149483" cy="52983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13" name="Straight Connector 12"/>
          <xdr:cNvCxnSpPr/>
        </xdr:nvCxnSpPr>
        <xdr:spPr>
          <a:xfrm flipV="1">
            <a:off x="528938" y="10189120"/>
            <a:ext cx="2526148" cy="4481490"/>
          </a:xfrm>
          <a:prstGeom prst="line">
            <a:avLst/>
          </a:prstGeom>
          <a:ln w="28575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47</xdr:row>
      <xdr:rowOff>0</xdr:rowOff>
    </xdr:from>
    <xdr:to>
      <xdr:col>8</xdr:col>
      <xdr:colOff>304799</xdr:colOff>
      <xdr:row>72</xdr:row>
      <xdr:rowOff>47625</xdr:rowOff>
    </xdr:to>
    <xdr:grpSp>
      <xdr:nvGrpSpPr>
        <xdr:cNvPr id="11" name="Group 10"/>
        <xdr:cNvGrpSpPr/>
      </xdr:nvGrpSpPr>
      <xdr:grpSpPr>
        <a:xfrm>
          <a:off x="1752600" y="8534400"/>
          <a:ext cx="4571999" cy="4572000"/>
          <a:chOff x="76200" y="10034586"/>
          <a:chExt cx="3149483" cy="5298310"/>
        </a:xfrm>
      </xdr:grpSpPr>
      <xdr:graphicFrame macro="">
        <xdr:nvGraphicFramePr>
          <xdr:cNvPr id="12" name="Chart 11"/>
          <xdr:cNvGraphicFramePr/>
        </xdr:nvGraphicFramePr>
        <xdr:xfrm>
          <a:off x="76200" y="10034586"/>
          <a:ext cx="3149483" cy="52983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13" name="Straight Connector 12"/>
          <xdr:cNvCxnSpPr/>
        </xdr:nvCxnSpPr>
        <xdr:spPr>
          <a:xfrm flipV="1">
            <a:off x="528938" y="10211199"/>
            <a:ext cx="2519587" cy="4459410"/>
          </a:xfrm>
          <a:prstGeom prst="line">
            <a:avLst/>
          </a:prstGeom>
          <a:ln w="28575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47</xdr:row>
      <xdr:rowOff>1</xdr:rowOff>
    </xdr:from>
    <xdr:to>
      <xdr:col>8</xdr:col>
      <xdr:colOff>247650</xdr:colOff>
      <xdr:row>72</xdr:row>
      <xdr:rowOff>47626</xdr:rowOff>
    </xdr:to>
    <xdr:grpSp>
      <xdr:nvGrpSpPr>
        <xdr:cNvPr id="2" name="Group 1"/>
        <xdr:cNvGrpSpPr/>
      </xdr:nvGrpSpPr>
      <xdr:grpSpPr>
        <a:xfrm>
          <a:off x="1733550" y="8534401"/>
          <a:ext cx="4572000" cy="4572000"/>
          <a:chOff x="76200" y="10034587"/>
          <a:chExt cx="3765546" cy="5352585"/>
        </a:xfrm>
      </xdr:grpSpPr>
      <xdr:graphicFrame macro="">
        <xdr:nvGraphicFramePr>
          <xdr:cNvPr id="3" name="Chart 2"/>
          <xdr:cNvGraphicFramePr/>
        </xdr:nvGraphicFramePr>
        <xdr:xfrm>
          <a:off x="76200" y="10034587"/>
          <a:ext cx="3765546" cy="53525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/>
          <xdr:cNvCxnSpPr/>
        </xdr:nvCxnSpPr>
        <xdr:spPr>
          <a:xfrm flipV="1">
            <a:off x="625342" y="10213005"/>
            <a:ext cx="3004592" cy="4482791"/>
          </a:xfrm>
          <a:prstGeom prst="line">
            <a:avLst/>
          </a:prstGeom>
          <a:ln w="28575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0%20Model%20Summary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ce/AppData/Local/Microsoft/Windows/Temporary%20Internet%20Files/Content.Outlook/6U8A83DD/2010%20Model%20Summary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erial_Travel_Tim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MT, VHT, VHD"/>
      <sheetName val="Arterial_Travel_Time"/>
      <sheetName val="Freeway_Travel_Time"/>
      <sheetName val="Transit Routes"/>
      <sheetName val="Screenline Volumes"/>
      <sheetName val="TripTables by Time of Day"/>
      <sheetName val="Vehicle Trip Distribution"/>
      <sheetName val="Vehicle Trip Length Frequency"/>
      <sheetName val="Truck Trip Distribution"/>
      <sheetName val="ModeChoice"/>
      <sheetName val="Model_Out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B11" t="str">
            <v>avmfwr</v>
          </cell>
          <cell r="G11">
            <v>6898408</v>
          </cell>
        </row>
        <row r="12">
          <cell r="B12" t="str">
            <v>avmarr</v>
          </cell>
          <cell r="G12">
            <v>5700177.5</v>
          </cell>
        </row>
        <row r="13">
          <cell r="B13" t="str">
            <v>avmcnr</v>
          </cell>
          <cell r="G13">
            <v>789281.125</v>
          </cell>
        </row>
        <row r="14">
          <cell r="B14" t="str">
            <v>avmalr</v>
          </cell>
          <cell r="G14">
            <v>13387772</v>
          </cell>
        </row>
        <row r="15">
          <cell r="B15" t="str">
            <v>avhfwr</v>
          </cell>
          <cell r="G15">
            <v>159518.90599999999</v>
          </cell>
        </row>
        <row r="16">
          <cell r="B16" t="str">
            <v>avharr</v>
          </cell>
          <cell r="G16">
            <v>216849.31200000001</v>
          </cell>
        </row>
        <row r="17">
          <cell r="B17" t="str">
            <v>avhcnr</v>
          </cell>
          <cell r="G17">
            <v>50058.234299999996</v>
          </cell>
        </row>
        <row r="18">
          <cell r="B18" t="str">
            <v>avhalr</v>
          </cell>
          <cell r="G18">
            <v>426424.46799999999</v>
          </cell>
        </row>
        <row r="19">
          <cell r="B19" t="str">
            <v>avdfwr</v>
          </cell>
          <cell r="G19">
            <v>36907.3554</v>
          </cell>
        </row>
        <row r="20">
          <cell r="B20" t="str">
            <v>avdarr</v>
          </cell>
          <cell r="G20">
            <v>60325.6757</v>
          </cell>
        </row>
        <row r="21">
          <cell r="B21" t="str">
            <v>avdcnr</v>
          </cell>
          <cell r="G21">
            <v>7.3999999999999996E-5</v>
          </cell>
        </row>
        <row r="22">
          <cell r="B22" t="str">
            <v>avdalr</v>
          </cell>
          <cell r="G22">
            <v>97232.382800000007</v>
          </cell>
        </row>
        <row r="23">
          <cell r="B23" t="str">
            <v>almfwr</v>
          </cell>
          <cell r="G23">
            <v>2725.2177700000002</v>
          </cell>
        </row>
        <row r="24">
          <cell r="B24" t="str">
            <v>almarr</v>
          </cell>
          <cell r="G24">
            <v>10910.981400000001</v>
          </cell>
        </row>
        <row r="25">
          <cell r="B25" t="str">
            <v>almcnr</v>
          </cell>
          <cell r="G25">
            <v>10061.683499999999</v>
          </cell>
        </row>
        <row r="26">
          <cell r="B26" t="str">
            <v>almalr</v>
          </cell>
          <cell r="G26">
            <v>23697.699199999999</v>
          </cell>
        </row>
        <row r="27">
          <cell r="B27" t="str">
            <v>mvmfwr</v>
          </cell>
          <cell r="G27">
            <v>12962931</v>
          </cell>
        </row>
        <row r="28">
          <cell r="B28" t="str">
            <v>mvmarr</v>
          </cell>
          <cell r="G28">
            <v>12581633</v>
          </cell>
        </row>
        <row r="29">
          <cell r="B29" t="str">
            <v>mvmcnr</v>
          </cell>
          <cell r="G29">
            <v>2096383.12</v>
          </cell>
        </row>
        <row r="30">
          <cell r="B30" t="str">
            <v>mvmalr</v>
          </cell>
          <cell r="G30">
            <v>27641110</v>
          </cell>
        </row>
        <row r="31">
          <cell r="B31" t="str">
            <v>mvhfwr</v>
          </cell>
          <cell r="G31">
            <v>279963.21799999999</v>
          </cell>
        </row>
        <row r="32">
          <cell r="B32" t="str">
            <v>mvharr</v>
          </cell>
          <cell r="G32">
            <v>481944.875</v>
          </cell>
        </row>
        <row r="33">
          <cell r="B33" t="str">
            <v>mvhcnr</v>
          </cell>
          <cell r="G33">
            <v>134297.53099999999</v>
          </cell>
        </row>
        <row r="34">
          <cell r="B34" t="str">
            <v>mvhalr</v>
          </cell>
          <cell r="G34">
            <v>896206.25</v>
          </cell>
        </row>
        <row r="35">
          <cell r="B35" t="str">
            <v>mvdfwr</v>
          </cell>
          <cell r="G35">
            <v>48166.617100000003</v>
          </cell>
        </row>
        <row r="36">
          <cell r="B36" t="str">
            <v>mvdarr</v>
          </cell>
          <cell r="G36">
            <v>131804.06200000001</v>
          </cell>
        </row>
        <row r="37">
          <cell r="B37" t="str">
            <v>mvdcnr</v>
          </cell>
          <cell r="G37">
            <v>1.3200000000000001E-4</v>
          </cell>
        </row>
        <row r="38">
          <cell r="B38" t="str">
            <v>mvdalr</v>
          </cell>
          <cell r="G38">
            <v>179968.359</v>
          </cell>
        </row>
        <row r="39">
          <cell r="B39" t="str">
            <v>mlmfwr</v>
          </cell>
          <cell r="G39">
            <v>2734.73828</v>
          </cell>
        </row>
        <row r="40">
          <cell r="B40" t="str">
            <v>mlmarr</v>
          </cell>
          <cell r="G40">
            <v>10897.7451</v>
          </cell>
        </row>
        <row r="41">
          <cell r="B41" t="str">
            <v>mlmcnr</v>
          </cell>
          <cell r="G41">
            <v>10061.683499999999</v>
          </cell>
        </row>
        <row r="42">
          <cell r="B42" t="str">
            <v>mlmalr</v>
          </cell>
          <cell r="G42">
            <v>23693.972600000001</v>
          </cell>
        </row>
        <row r="43">
          <cell r="B43" t="str">
            <v>pvmfwr</v>
          </cell>
          <cell r="G43">
            <v>8288957.5</v>
          </cell>
        </row>
        <row r="44">
          <cell r="B44" t="str">
            <v>pvmarr</v>
          </cell>
          <cell r="G44">
            <v>8376557.5</v>
          </cell>
        </row>
        <row r="45">
          <cell r="B45" t="str">
            <v>pvmcnr</v>
          </cell>
          <cell r="G45">
            <v>1199526.5</v>
          </cell>
        </row>
        <row r="46">
          <cell r="B46" t="str">
            <v>pvmalr</v>
          </cell>
          <cell r="G46">
            <v>17865092</v>
          </cell>
        </row>
        <row r="47">
          <cell r="B47" t="str">
            <v>pvhfwr</v>
          </cell>
          <cell r="G47">
            <v>226450.625</v>
          </cell>
        </row>
        <row r="48">
          <cell r="B48" t="str">
            <v>pvharr</v>
          </cell>
          <cell r="G48">
            <v>352929.375</v>
          </cell>
        </row>
        <row r="49">
          <cell r="B49" t="str">
            <v>pvhcnr</v>
          </cell>
          <cell r="G49">
            <v>76739.664000000004</v>
          </cell>
        </row>
        <row r="50">
          <cell r="B50" t="str">
            <v>pvhalr</v>
          </cell>
          <cell r="G50">
            <v>656119.81200000003</v>
          </cell>
        </row>
        <row r="51">
          <cell r="B51" t="str">
            <v>pvdfwr</v>
          </cell>
          <cell r="G51">
            <v>78719.835900000005</v>
          </cell>
        </row>
        <row r="52">
          <cell r="B52" t="str">
            <v>pvdarr</v>
          </cell>
          <cell r="G52">
            <v>120416.68700000001</v>
          </cell>
        </row>
        <row r="53">
          <cell r="B53" t="str">
            <v>pvdcnr</v>
          </cell>
          <cell r="G53">
            <v>2.5000000000000001E-5</v>
          </cell>
        </row>
        <row r="54">
          <cell r="B54" t="str">
            <v>pvdalr</v>
          </cell>
          <cell r="G54">
            <v>199134.01500000001</v>
          </cell>
        </row>
        <row r="55">
          <cell r="B55" t="str">
            <v>plmfwr</v>
          </cell>
          <cell r="G55">
            <v>2727.2766099999999</v>
          </cell>
        </row>
        <row r="56">
          <cell r="B56" t="str">
            <v>plmarr</v>
          </cell>
          <cell r="G56">
            <v>10913.324199999999</v>
          </cell>
        </row>
        <row r="57">
          <cell r="B57" t="str">
            <v>plmcnr</v>
          </cell>
          <cell r="G57">
            <v>10061.683499999999</v>
          </cell>
        </row>
        <row r="58">
          <cell r="B58" t="str">
            <v>plmalr</v>
          </cell>
          <cell r="G58">
            <v>23702.099600000001</v>
          </cell>
        </row>
        <row r="59">
          <cell r="B59" t="str">
            <v>evmfwr</v>
          </cell>
          <cell r="G59">
            <v>6785092.5</v>
          </cell>
        </row>
        <row r="60">
          <cell r="B60" t="str">
            <v>evmarr</v>
          </cell>
          <cell r="G60">
            <v>6607171.5</v>
          </cell>
        </row>
        <row r="61">
          <cell r="B61" t="str">
            <v>evmcnr</v>
          </cell>
          <cell r="G61">
            <v>1083930.8700000001</v>
          </cell>
        </row>
        <row r="62">
          <cell r="B62" t="str">
            <v>evmalr</v>
          </cell>
          <cell r="G62">
            <v>14476166</v>
          </cell>
        </row>
        <row r="63">
          <cell r="B63" t="str">
            <v>evhfwr</v>
          </cell>
          <cell r="G63">
            <v>149096.171</v>
          </cell>
        </row>
        <row r="64">
          <cell r="B64" t="str">
            <v>evharr</v>
          </cell>
          <cell r="G64">
            <v>253658.59299999999</v>
          </cell>
        </row>
        <row r="65">
          <cell r="B65" t="str">
            <v>evhcnr</v>
          </cell>
          <cell r="G65">
            <v>69552.1875</v>
          </cell>
        </row>
        <row r="66">
          <cell r="B66" t="str">
            <v>evhalr</v>
          </cell>
          <cell r="G66">
            <v>472304</v>
          </cell>
        </row>
        <row r="67">
          <cell r="B67" t="str">
            <v>evdfwr</v>
          </cell>
          <cell r="G67">
            <v>27896.120999999999</v>
          </cell>
        </row>
        <row r="68">
          <cell r="B68" t="str">
            <v>evdarr</v>
          </cell>
          <cell r="G68">
            <v>70192.218699999998</v>
          </cell>
        </row>
        <row r="69">
          <cell r="B69" t="str">
            <v>evdcnr</v>
          </cell>
          <cell r="G69">
            <v>1.94E-4</v>
          </cell>
        </row>
        <row r="70">
          <cell r="B70" t="str">
            <v>evdalr</v>
          </cell>
          <cell r="G70">
            <v>98087.796799999996</v>
          </cell>
        </row>
        <row r="71">
          <cell r="B71" t="str">
            <v>elmfwr</v>
          </cell>
          <cell r="G71">
            <v>2724.9362700000001</v>
          </cell>
        </row>
        <row r="72">
          <cell r="B72" t="str">
            <v>elmarr</v>
          </cell>
          <cell r="G72">
            <v>10896.944299999999</v>
          </cell>
        </row>
        <row r="73">
          <cell r="B73" t="str">
            <v>elmcnr</v>
          </cell>
          <cell r="G73">
            <v>10061.683499999999</v>
          </cell>
        </row>
        <row r="74">
          <cell r="B74" t="str">
            <v>elmalr</v>
          </cell>
          <cell r="G74">
            <v>23683.382799999999</v>
          </cell>
        </row>
        <row r="75">
          <cell r="B75" t="str">
            <v>nvmfwr</v>
          </cell>
          <cell r="G75">
            <v>3985564.5</v>
          </cell>
        </row>
        <row r="76">
          <cell r="B76" t="str">
            <v>nvmarr</v>
          </cell>
          <cell r="G76">
            <v>2141572.5</v>
          </cell>
        </row>
        <row r="77">
          <cell r="B77" t="str">
            <v>nvmcnr</v>
          </cell>
          <cell r="G77">
            <v>295900.81199999998</v>
          </cell>
        </row>
        <row r="78">
          <cell r="B78" t="str">
            <v>nvmalr</v>
          </cell>
          <cell r="G78">
            <v>6423003.5</v>
          </cell>
        </row>
        <row r="79">
          <cell r="B79" t="str">
            <v>nvhfwr</v>
          </cell>
          <cell r="G79">
            <v>73178.914000000004</v>
          </cell>
        </row>
        <row r="80">
          <cell r="B80" t="str">
            <v>nvharr</v>
          </cell>
          <cell r="G80">
            <v>71673.929600000003</v>
          </cell>
        </row>
        <row r="81">
          <cell r="B81" t="str">
            <v>nvhcnr</v>
          </cell>
          <cell r="G81">
            <v>18738.3613</v>
          </cell>
        </row>
        <row r="82">
          <cell r="B82" t="str">
            <v>nvhalr</v>
          </cell>
          <cell r="G82">
            <v>163590.875</v>
          </cell>
        </row>
        <row r="83">
          <cell r="B83" t="str">
            <v>nvdfwr</v>
          </cell>
          <cell r="G83">
            <v>2876.7648899999999</v>
          </cell>
        </row>
        <row r="84">
          <cell r="B84" t="str">
            <v>nvdarr</v>
          </cell>
          <cell r="G84">
            <v>13812.688399999999</v>
          </cell>
        </row>
        <row r="85">
          <cell r="B85" t="str">
            <v>nvdcnr</v>
          </cell>
          <cell r="G85">
            <v>4.1E-5</v>
          </cell>
        </row>
        <row r="86">
          <cell r="B86" t="str">
            <v>nvdalr</v>
          </cell>
          <cell r="G86">
            <v>16689.4238</v>
          </cell>
        </row>
        <row r="87">
          <cell r="B87" t="str">
            <v>nlmfwr</v>
          </cell>
          <cell r="G87">
            <v>2709.7997999999998</v>
          </cell>
        </row>
        <row r="88">
          <cell r="B88" t="str">
            <v>nlmarr</v>
          </cell>
          <cell r="G88">
            <v>10896.973599999999</v>
          </cell>
        </row>
        <row r="89">
          <cell r="B89" t="str">
            <v>nlmcnr</v>
          </cell>
          <cell r="G89">
            <v>10061.683499999999</v>
          </cell>
        </row>
        <row r="90">
          <cell r="B90" t="str">
            <v>nlmalr</v>
          </cell>
          <cell r="G90">
            <v>23668.259699999999</v>
          </cell>
        </row>
        <row r="91">
          <cell r="B91" t="str">
            <v>avsl2</v>
          </cell>
          <cell r="G91">
            <v>40471.378900000003</v>
          </cell>
        </row>
        <row r="92">
          <cell r="B92" t="str">
            <v>avsl3</v>
          </cell>
          <cell r="G92">
            <v>20107.7382</v>
          </cell>
        </row>
        <row r="93">
          <cell r="B93" t="str">
            <v>avsl4</v>
          </cell>
          <cell r="G93">
            <v>51286.339800000002</v>
          </cell>
        </row>
        <row r="94">
          <cell r="B94" t="str">
            <v>avsl7</v>
          </cell>
          <cell r="G94">
            <v>16902.390599999999</v>
          </cell>
        </row>
        <row r="95">
          <cell r="B95" t="str">
            <v>avsl14</v>
          </cell>
          <cell r="G95">
            <v>38181.222600000001</v>
          </cell>
        </row>
        <row r="96">
          <cell r="B96" t="str">
            <v>avsl15</v>
          </cell>
          <cell r="G96">
            <v>45215.6132</v>
          </cell>
        </row>
        <row r="97">
          <cell r="B97" t="str">
            <v>avsl18</v>
          </cell>
          <cell r="G97">
            <v>11762.0371</v>
          </cell>
        </row>
        <row r="98">
          <cell r="B98" t="str">
            <v>avsl19</v>
          </cell>
          <cell r="G98">
            <v>7619.4667900000004</v>
          </cell>
        </row>
        <row r="99">
          <cell r="B99" t="str">
            <v>avsl20</v>
          </cell>
          <cell r="G99">
            <v>81060.390599999999</v>
          </cell>
        </row>
        <row r="100">
          <cell r="B100" t="str">
            <v>avsl22</v>
          </cell>
          <cell r="G100">
            <v>33683.796799999996</v>
          </cell>
        </row>
        <row r="101">
          <cell r="B101" t="str">
            <v>avsl23</v>
          </cell>
          <cell r="G101">
            <v>10554.3701</v>
          </cell>
        </row>
        <row r="102">
          <cell r="B102" t="str">
            <v>avsl29</v>
          </cell>
          <cell r="G102">
            <v>81229.039000000004</v>
          </cell>
        </row>
        <row r="103">
          <cell r="B103" t="str">
            <v>avsl30</v>
          </cell>
          <cell r="G103">
            <v>57804.695299999999</v>
          </cell>
        </row>
        <row r="104">
          <cell r="B104" t="str">
            <v>avsl32</v>
          </cell>
          <cell r="G104">
            <v>49918.640599999999</v>
          </cell>
        </row>
        <row r="105">
          <cell r="B105" t="str">
            <v>avsl35</v>
          </cell>
          <cell r="G105">
            <v>92558.984299999996</v>
          </cell>
        </row>
        <row r="106">
          <cell r="B106" t="str">
            <v>avsl37</v>
          </cell>
          <cell r="G106">
            <v>68458.148400000005</v>
          </cell>
        </row>
        <row r="107">
          <cell r="B107" t="str">
            <v>avsl41</v>
          </cell>
          <cell r="G107">
            <v>52617.257799999999</v>
          </cell>
        </row>
        <row r="108">
          <cell r="B108" t="str">
            <v>avsl43</v>
          </cell>
          <cell r="G108">
            <v>40799.156199999998</v>
          </cell>
        </row>
        <row r="109">
          <cell r="B109" t="str">
            <v>avsl44</v>
          </cell>
          <cell r="G109">
            <v>45193.992100000003</v>
          </cell>
        </row>
        <row r="110">
          <cell r="B110" t="str">
            <v>avsl46</v>
          </cell>
          <cell r="G110">
            <v>58156.038999999997</v>
          </cell>
        </row>
        <row r="111">
          <cell r="B111" t="str">
            <v>avsl54</v>
          </cell>
          <cell r="G111">
            <v>14398.655199999999</v>
          </cell>
        </row>
        <row r="112">
          <cell r="B112" t="str">
            <v>avsl57</v>
          </cell>
          <cell r="G112">
            <v>15176.5615</v>
          </cell>
        </row>
        <row r="113">
          <cell r="B113" t="str">
            <v>avsl58</v>
          </cell>
          <cell r="G113">
            <v>4478.9169899999997</v>
          </cell>
        </row>
        <row r="114">
          <cell r="B114" t="str">
            <v>avsl60</v>
          </cell>
          <cell r="G114">
            <v>4580.9809500000001</v>
          </cell>
        </row>
        <row r="115">
          <cell r="B115" t="str">
            <v>avsl66</v>
          </cell>
          <cell r="G115">
            <v>13939.515600000001</v>
          </cell>
        </row>
        <row r="116">
          <cell r="B116" t="str">
            <v>avsl71</v>
          </cell>
          <cell r="G116">
            <v>20816.331999999999</v>
          </cell>
        </row>
        <row r="117">
          <cell r="B117" t="str">
            <v>atsl2</v>
          </cell>
          <cell r="G117">
            <v>1276.1955499999999</v>
          </cell>
        </row>
        <row r="118">
          <cell r="B118" t="str">
            <v>atsl3</v>
          </cell>
          <cell r="G118">
            <v>504.74481200000002</v>
          </cell>
        </row>
        <row r="119">
          <cell r="B119" t="str">
            <v>atsl4</v>
          </cell>
          <cell r="G119">
            <v>3065.3312900000001</v>
          </cell>
        </row>
        <row r="120">
          <cell r="B120" t="str">
            <v>atsl7</v>
          </cell>
          <cell r="G120">
            <v>378.36550899999997</v>
          </cell>
        </row>
        <row r="121">
          <cell r="B121" t="str">
            <v>atsl14</v>
          </cell>
          <cell r="G121">
            <v>4650.9233299999996</v>
          </cell>
        </row>
        <row r="122">
          <cell r="B122" t="str">
            <v>atsl15</v>
          </cell>
          <cell r="G122">
            <v>1011.47552</v>
          </cell>
        </row>
        <row r="123">
          <cell r="B123" t="str">
            <v>atsl18</v>
          </cell>
          <cell r="G123">
            <v>330.17370599999998</v>
          </cell>
        </row>
        <row r="124">
          <cell r="B124" t="str">
            <v>atsl19</v>
          </cell>
          <cell r="G124">
            <v>887.90240400000005</v>
          </cell>
        </row>
        <row r="125">
          <cell r="B125" t="str">
            <v>atsl20</v>
          </cell>
          <cell r="G125">
            <v>9130.9316400000007</v>
          </cell>
        </row>
        <row r="126">
          <cell r="B126" t="str">
            <v>atsl22</v>
          </cell>
          <cell r="G126">
            <v>842.86193800000001</v>
          </cell>
        </row>
        <row r="127">
          <cell r="B127" t="str">
            <v>atsl23</v>
          </cell>
          <cell r="G127">
            <v>1510.98388</v>
          </cell>
        </row>
        <row r="128">
          <cell r="B128" t="str">
            <v>atsl29</v>
          </cell>
          <cell r="G128">
            <v>25369.794900000001</v>
          </cell>
        </row>
        <row r="129">
          <cell r="B129" t="str">
            <v>atsl30</v>
          </cell>
          <cell r="G129">
            <v>6667.0253899999998</v>
          </cell>
        </row>
        <row r="130">
          <cell r="B130" t="str">
            <v>atsl32</v>
          </cell>
          <cell r="G130">
            <v>10073.5136</v>
          </cell>
        </row>
        <row r="131">
          <cell r="B131" t="str">
            <v>atsl35</v>
          </cell>
          <cell r="G131">
            <v>22202.414000000001</v>
          </cell>
        </row>
        <row r="132">
          <cell r="B132" t="str">
            <v>atsl37</v>
          </cell>
          <cell r="G132">
            <v>6070.7060499999998</v>
          </cell>
        </row>
        <row r="133">
          <cell r="B133" t="str">
            <v>atsl41</v>
          </cell>
          <cell r="G133">
            <v>10678.280199999999</v>
          </cell>
        </row>
        <row r="134">
          <cell r="B134" t="str">
            <v>atsl43</v>
          </cell>
          <cell r="G134">
            <v>2673.4052700000002</v>
          </cell>
        </row>
        <row r="135">
          <cell r="B135" t="str">
            <v>atsl44</v>
          </cell>
          <cell r="G135">
            <v>2295.6694299999999</v>
          </cell>
        </row>
        <row r="136">
          <cell r="B136" t="str">
            <v>atsl46</v>
          </cell>
          <cell r="G136">
            <v>5512.1503899999998</v>
          </cell>
        </row>
        <row r="137">
          <cell r="B137" t="str">
            <v>atsl54</v>
          </cell>
          <cell r="G137">
            <v>12.505850000000001</v>
          </cell>
        </row>
        <row r="138">
          <cell r="B138" t="str">
            <v>atsl57</v>
          </cell>
          <cell r="G138">
            <v>128.267349</v>
          </cell>
        </row>
        <row r="139">
          <cell r="B139" t="str">
            <v>atsl58</v>
          </cell>
          <cell r="G139">
            <v>233.549026</v>
          </cell>
        </row>
        <row r="140">
          <cell r="B140" t="str">
            <v>atsl60</v>
          </cell>
          <cell r="G140">
            <v>686.79278499999998</v>
          </cell>
        </row>
        <row r="141">
          <cell r="B141" t="str">
            <v>atsl66</v>
          </cell>
          <cell r="G141">
            <v>662.80395499999997</v>
          </cell>
        </row>
        <row r="142">
          <cell r="B142" t="str">
            <v>atsl71</v>
          </cell>
          <cell r="G142">
            <v>294.950042</v>
          </cell>
        </row>
        <row r="143">
          <cell r="B143" t="str">
            <v>mvsl2</v>
          </cell>
          <cell r="G143">
            <v>82606.093699999998</v>
          </cell>
        </row>
        <row r="144">
          <cell r="B144" t="str">
            <v>mvsl3</v>
          </cell>
          <cell r="G144">
            <v>40188.843699999998</v>
          </cell>
        </row>
        <row r="145">
          <cell r="B145" t="str">
            <v>mvsl4</v>
          </cell>
          <cell r="G145">
            <v>92944.539000000004</v>
          </cell>
        </row>
        <row r="146">
          <cell r="B146" t="str">
            <v>mvsl7</v>
          </cell>
          <cell r="G146">
            <v>25696.339800000002</v>
          </cell>
        </row>
        <row r="147">
          <cell r="B147" t="str">
            <v>mvsl14</v>
          </cell>
          <cell r="G147">
            <v>77299.789000000004</v>
          </cell>
        </row>
        <row r="148">
          <cell r="B148" t="str">
            <v>mvsl15</v>
          </cell>
          <cell r="G148">
            <v>88982.429600000003</v>
          </cell>
        </row>
        <row r="149">
          <cell r="B149" t="str">
            <v>mvsl18</v>
          </cell>
          <cell r="G149">
            <v>19723.9375</v>
          </cell>
        </row>
        <row r="150">
          <cell r="B150" t="str">
            <v>mvsl19</v>
          </cell>
          <cell r="G150">
            <v>19445.943299999999</v>
          </cell>
        </row>
        <row r="151">
          <cell r="B151" t="str">
            <v>mvsl20</v>
          </cell>
          <cell r="G151">
            <v>167653.90599999999</v>
          </cell>
        </row>
        <row r="152">
          <cell r="B152" t="str">
            <v>mvsl22</v>
          </cell>
          <cell r="G152">
            <v>70724.414000000004</v>
          </cell>
        </row>
        <row r="153">
          <cell r="B153" t="str">
            <v>mvsl23</v>
          </cell>
          <cell r="G153">
            <v>22899.775300000001</v>
          </cell>
        </row>
        <row r="154">
          <cell r="B154" t="str">
            <v>mvsl29</v>
          </cell>
          <cell r="G154">
            <v>161172.421</v>
          </cell>
        </row>
        <row r="155">
          <cell r="B155" t="str">
            <v>mvsl30</v>
          </cell>
          <cell r="G155">
            <v>107896.156</v>
          </cell>
        </row>
        <row r="156">
          <cell r="B156" t="str">
            <v>mvsl32</v>
          </cell>
          <cell r="G156">
            <v>89670.6875</v>
          </cell>
        </row>
        <row r="157">
          <cell r="B157" t="str">
            <v>mvsl35</v>
          </cell>
          <cell r="G157">
            <v>194476.32800000001</v>
          </cell>
        </row>
        <row r="158">
          <cell r="B158" t="str">
            <v>mvsl37</v>
          </cell>
          <cell r="G158">
            <v>131510.31200000001</v>
          </cell>
        </row>
        <row r="159">
          <cell r="B159" t="str">
            <v>mvsl41</v>
          </cell>
          <cell r="G159">
            <v>111476.109</v>
          </cell>
        </row>
        <row r="160">
          <cell r="B160" t="str">
            <v>mvsl43</v>
          </cell>
          <cell r="G160">
            <v>81998.226500000004</v>
          </cell>
        </row>
        <row r="161">
          <cell r="B161" t="str">
            <v>mvsl44</v>
          </cell>
          <cell r="G161">
            <v>87132.3125</v>
          </cell>
        </row>
        <row r="162">
          <cell r="B162" t="str">
            <v>mvsl46</v>
          </cell>
          <cell r="G162">
            <v>120371.273</v>
          </cell>
        </row>
        <row r="163">
          <cell r="B163" t="str">
            <v>mvsl54</v>
          </cell>
          <cell r="G163">
            <v>24584.525300000001</v>
          </cell>
        </row>
        <row r="164">
          <cell r="B164" t="str">
            <v>mvsl57</v>
          </cell>
          <cell r="G164">
            <v>30966.269499999999</v>
          </cell>
        </row>
        <row r="165">
          <cell r="B165" t="str">
            <v>mvsl58</v>
          </cell>
          <cell r="G165">
            <v>7318.4570299999996</v>
          </cell>
        </row>
        <row r="166">
          <cell r="B166" t="str">
            <v>mvsl60</v>
          </cell>
          <cell r="G166">
            <v>4136.6074200000003</v>
          </cell>
        </row>
        <row r="167">
          <cell r="B167" t="str">
            <v>mvsl66</v>
          </cell>
          <cell r="G167">
            <v>27681.712800000001</v>
          </cell>
        </row>
        <row r="168">
          <cell r="B168" t="str">
            <v>mvsl71</v>
          </cell>
          <cell r="G168">
            <v>39043.773399999998</v>
          </cell>
        </row>
        <row r="169">
          <cell r="B169" t="str">
            <v>mtsl2</v>
          </cell>
          <cell r="G169">
            <v>1521.6801700000001</v>
          </cell>
        </row>
        <row r="170">
          <cell r="B170" t="str">
            <v>mtsl3</v>
          </cell>
          <cell r="G170">
            <v>598.06066799999996</v>
          </cell>
        </row>
        <row r="171">
          <cell r="B171" t="str">
            <v>mtsl4</v>
          </cell>
          <cell r="G171">
            <v>2031.80126</v>
          </cell>
        </row>
        <row r="172">
          <cell r="B172" t="str">
            <v>mtsl7</v>
          </cell>
          <cell r="G172">
            <v>263.83093200000002</v>
          </cell>
        </row>
        <row r="173">
          <cell r="B173" t="str">
            <v>mtsl14</v>
          </cell>
          <cell r="G173">
            <v>3157.1882300000002</v>
          </cell>
        </row>
        <row r="174">
          <cell r="B174" t="str">
            <v>mtsl15</v>
          </cell>
          <cell r="G174">
            <v>955.56793200000004</v>
          </cell>
        </row>
        <row r="175">
          <cell r="B175" t="str">
            <v>mtsl18</v>
          </cell>
          <cell r="G175">
            <v>51.225273000000001</v>
          </cell>
        </row>
        <row r="176">
          <cell r="B176" t="str">
            <v>mtsl19</v>
          </cell>
          <cell r="G176">
            <v>1160.2008000000001</v>
          </cell>
        </row>
        <row r="177">
          <cell r="B177" t="str">
            <v>mtsl20</v>
          </cell>
          <cell r="G177">
            <v>5473.3495999999996</v>
          </cell>
        </row>
        <row r="178">
          <cell r="B178" t="str">
            <v>mtsl22</v>
          </cell>
          <cell r="G178">
            <v>972.13372800000002</v>
          </cell>
        </row>
        <row r="179">
          <cell r="B179" t="str">
            <v>mtsl23</v>
          </cell>
          <cell r="G179">
            <v>1105.37634</v>
          </cell>
        </row>
        <row r="180">
          <cell r="B180" t="str">
            <v>mtsl29</v>
          </cell>
          <cell r="G180">
            <v>14232.1484</v>
          </cell>
        </row>
        <row r="181">
          <cell r="B181" t="str">
            <v>mtsl30</v>
          </cell>
          <cell r="G181">
            <v>5244.4038</v>
          </cell>
        </row>
        <row r="182">
          <cell r="B182" t="str">
            <v>mtsl32</v>
          </cell>
          <cell r="G182">
            <v>4698.4775300000001</v>
          </cell>
        </row>
        <row r="183">
          <cell r="B183" t="str">
            <v>mtsl35</v>
          </cell>
          <cell r="G183">
            <v>13915.623</v>
          </cell>
        </row>
        <row r="184">
          <cell r="B184" t="str">
            <v>mtsl37</v>
          </cell>
          <cell r="G184">
            <v>3802.7614699999999</v>
          </cell>
        </row>
        <row r="185">
          <cell r="B185" t="str">
            <v>mtsl41</v>
          </cell>
          <cell r="G185">
            <v>5552.3247000000001</v>
          </cell>
        </row>
        <row r="186">
          <cell r="B186" t="str">
            <v>mtsl43</v>
          </cell>
          <cell r="G186">
            <v>2486.3933099999999</v>
          </cell>
        </row>
        <row r="187">
          <cell r="B187" t="str">
            <v>mtsl44</v>
          </cell>
          <cell r="G187">
            <v>1753.8481400000001</v>
          </cell>
        </row>
        <row r="188">
          <cell r="B188" t="str">
            <v>mtsl46</v>
          </cell>
          <cell r="G188">
            <v>3849.1413499999999</v>
          </cell>
        </row>
        <row r="189">
          <cell r="B189" t="str">
            <v>mtsl54</v>
          </cell>
          <cell r="G189">
            <v>0</v>
          </cell>
        </row>
        <row r="190">
          <cell r="B190" t="str">
            <v>mtsl57</v>
          </cell>
          <cell r="G190">
            <v>142.903198</v>
          </cell>
        </row>
        <row r="191">
          <cell r="B191" t="str">
            <v>mtsl58</v>
          </cell>
          <cell r="G191">
            <v>106.324119</v>
          </cell>
        </row>
        <row r="192">
          <cell r="B192" t="str">
            <v>mtsl60</v>
          </cell>
          <cell r="G192">
            <v>303.19088699999998</v>
          </cell>
        </row>
        <row r="193">
          <cell r="B193" t="str">
            <v>mtsl66</v>
          </cell>
          <cell r="G193">
            <v>671.13385000000005</v>
          </cell>
        </row>
        <row r="194">
          <cell r="B194" t="str">
            <v>mtsl71</v>
          </cell>
          <cell r="G194">
            <v>247.72233499999999</v>
          </cell>
        </row>
        <row r="195">
          <cell r="B195" t="str">
            <v>pvsl2</v>
          </cell>
          <cell r="G195">
            <v>56878.183499999999</v>
          </cell>
        </row>
        <row r="196">
          <cell r="B196" t="str">
            <v>pvsl3</v>
          </cell>
          <cell r="G196">
            <v>25619.414000000001</v>
          </cell>
        </row>
        <row r="197">
          <cell r="B197" t="str">
            <v>pvsl4</v>
          </cell>
          <cell r="G197">
            <v>64317.5625</v>
          </cell>
        </row>
        <row r="198">
          <cell r="B198" t="str">
            <v>pvsl7</v>
          </cell>
          <cell r="G198">
            <v>19411.5566</v>
          </cell>
        </row>
        <row r="199">
          <cell r="B199" t="str">
            <v>pvsl14</v>
          </cell>
          <cell r="G199">
            <v>52545.843699999998</v>
          </cell>
        </row>
        <row r="200">
          <cell r="B200" t="str">
            <v>pvsl15</v>
          </cell>
          <cell r="G200">
            <v>61486.281199999998</v>
          </cell>
        </row>
        <row r="201">
          <cell r="B201" t="str">
            <v>pvsl18</v>
          </cell>
          <cell r="G201">
            <v>15249.8554</v>
          </cell>
        </row>
        <row r="202">
          <cell r="B202" t="str">
            <v>pvsl19</v>
          </cell>
          <cell r="G202">
            <v>16665.9882</v>
          </cell>
        </row>
        <row r="203">
          <cell r="B203" t="str">
            <v>pvsl20</v>
          </cell>
          <cell r="G203">
            <v>110056.101</v>
          </cell>
        </row>
        <row r="204">
          <cell r="B204" t="str">
            <v>pvsl22</v>
          </cell>
          <cell r="G204">
            <v>43654.890599999999</v>
          </cell>
        </row>
        <row r="205">
          <cell r="B205" t="str">
            <v>pvsl23</v>
          </cell>
          <cell r="G205">
            <v>16077.314399999999</v>
          </cell>
        </row>
        <row r="206">
          <cell r="B206" t="str">
            <v>pvsl29</v>
          </cell>
          <cell r="G206">
            <v>107745.117</v>
          </cell>
        </row>
        <row r="207">
          <cell r="B207" t="str">
            <v>pvsl30</v>
          </cell>
          <cell r="G207">
            <v>74121.460900000005</v>
          </cell>
        </row>
        <row r="208">
          <cell r="B208" t="str">
            <v>pvsl32</v>
          </cell>
          <cell r="G208">
            <v>60650.464800000002</v>
          </cell>
        </row>
        <row r="209">
          <cell r="B209" t="str">
            <v>pvsl35</v>
          </cell>
          <cell r="G209">
            <v>121323.914</v>
          </cell>
        </row>
        <row r="210">
          <cell r="B210" t="str">
            <v>pvsl37</v>
          </cell>
          <cell r="G210">
            <v>89378.289000000004</v>
          </cell>
        </row>
        <row r="211">
          <cell r="B211" t="str">
            <v>pvsl41</v>
          </cell>
          <cell r="G211">
            <v>70807.007800000007</v>
          </cell>
        </row>
        <row r="212">
          <cell r="B212" t="str">
            <v>pvsl43</v>
          </cell>
          <cell r="G212">
            <v>54654.136700000003</v>
          </cell>
        </row>
        <row r="213">
          <cell r="B213" t="str">
            <v>pvsl44</v>
          </cell>
          <cell r="G213">
            <v>58464.703099999999</v>
          </cell>
        </row>
        <row r="214">
          <cell r="B214" t="str">
            <v>pvsl46</v>
          </cell>
          <cell r="G214">
            <v>77207.25</v>
          </cell>
        </row>
        <row r="215">
          <cell r="B215" t="str">
            <v>pvsl54</v>
          </cell>
          <cell r="G215">
            <v>16319.351500000001</v>
          </cell>
        </row>
        <row r="216">
          <cell r="B216" t="str">
            <v>pvsl57</v>
          </cell>
          <cell r="G216">
            <v>18976.466700000001</v>
          </cell>
        </row>
        <row r="217">
          <cell r="B217" t="str">
            <v>pvsl58</v>
          </cell>
          <cell r="G217">
            <v>5053.3261700000003</v>
          </cell>
        </row>
        <row r="218">
          <cell r="B218" t="str">
            <v>pvsl60</v>
          </cell>
          <cell r="G218">
            <v>4653.4072200000001</v>
          </cell>
        </row>
        <row r="219">
          <cell r="B219" t="str">
            <v>pvsl66</v>
          </cell>
          <cell r="G219">
            <v>18487.679599999999</v>
          </cell>
        </row>
        <row r="220">
          <cell r="B220" t="str">
            <v>pvsl71</v>
          </cell>
          <cell r="G220">
            <v>28722.445299999999</v>
          </cell>
        </row>
        <row r="221">
          <cell r="B221" t="str">
            <v>evsl2</v>
          </cell>
          <cell r="G221">
            <v>44758.894500000002</v>
          </cell>
        </row>
        <row r="222">
          <cell r="B222" t="str">
            <v>evsl3</v>
          </cell>
          <cell r="G222">
            <v>20399.839800000002</v>
          </cell>
        </row>
        <row r="223">
          <cell r="B223" t="str">
            <v>evsl4</v>
          </cell>
          <cell r="G223">
            <v>50288.382799999999</v>
          </cell>
        </row>
        <row r="224">
          <cell r="B224" t="str">
            <v>evsl7</v>
          </cell>
          <cell r="G224">
            <v>12748.218699999999</v>
          </cell>
        </row>
        <row r="225">
          <cell r="B225" t="str">
            <v>evsl14</v>
          </cell>
          <cell r="G225">
            <v>45156.3554</v>
          </cell>
        </row>
        <row r="226">
          <cell r="B226" t="str">
            <v>evsl15</v>
          </cell>
          <cell r="G226">
            <v>48437.019500000002</v>
          </cell>
        </row>
        <row r="227">
          <cell r="B227" t="str">
            <v>evsl18</v>
          </cell>
          <cell r="G227">
            <v>10687.351500000001</v>
          </cell>
        </row>
        <row r="228">
          <cell r="B228" t="str">
            <v>evsl19</v>
          </cell>
          <cell r="G228">
            <v>12183.205</v>
          </cell>
        </row>
        <row r="229">
          <cell r="B229" t="str">
            <v>evsl20</v>
          </cell>
          <cell r="G229">
            <v>95063.531199999998</v>
          </cell>
        </row>
        <row r="230">
          <cell r="B230" t="str">
            <v>evsl22</v>
          </cell>
          <cell r="G230">
            <v>36613.910100000001</v>
          </cell>
        </row>
        <row r="231">
          <cell r="B231" t="str">
            <v>evsl23</v>
          </cell>
          <cell r="G231">
            <v>11886.5175</v>
          </cell>
        </row>
        <row r="232">
          <cell r="B232" t="str">
            <v>evsl29</v>
          </cell>
          <cell r="G232">
            <v>82176.640599999999</v>
          </cell>
        </row>
        <row r="233">
          <cell r="B233" t="str">
            <v>evsl30</v>
          </cell>
          <cell r="G233">
            <v>55702.070299999999</v>
          </cell>
        </row>
        <row r="234">
          <cell r="B234" t="str">
            <v>evsl32</v>
          </cell>
          <cell r="G234">
            <v>47070.066400000003</v>
          </cell>
        </row>
        <row r="235">
          <cell r="B235" t="str">
            <v>evsl35</v>
          </cell>
          <cell r="G235">
            <v>95757.843699999998</v>
          </cell>
        </row>
        <row r="236">
          <cell r="B236" t="str">
            <v>evsl37</v>
          </cell>
          <cell r="G236">
            <v>68527.484299999996</v>
          </cell>
        </row>
        <row r="237">
          <cell r="B237" t="str">
            <v>evsl41</v>
          </cell>
          <cell r="G237">
            <v>61916.058499999999</v>
          </cell>
        </row>
        <row r="238">
          <cell r="B238" t="str">
            <v>evsl43</v>
          </cell>
          <cell r="G238">
            <v>45654.859299999996</v>
          </cell>
        </row>
        <row r="239">
          <cell r="B239" t="str">
            <v>evsl44</v>
          </cell>
          <cell r="G239">
            <v>47150.453099999999</v>
          </cell>
        </row>
        <row r="240">
          <cell r="B240" t="str">
            <v>evsl46</v>
          </cell>
          <cell r="G240">
            <v>65260.339800000002</v>
          </cell>
        </row>
        <row r="241">
          <cell r="B241" t="str">
            <v>evsl54</v>
          </cell>
          <cell r="G241">
            <v>11641.2832</v>
          </cell>
        </row>
        <row r="242">
          <cell r="B242" t="str">
            <v>evsl57</v>
          </cell>
          <cell r="G242">
            <v>14733.751899999999</v>
          </cell>
        </row>
        <row r="243">
          <cell r="B243" t="str">
            <v>evsl58</v>
          </cell>
          <cell r="G243">
            <v>3638.88427</v>
          </cell>
        </row>
        <row r="244">
          <cell r="B244" t="str">
            <v>evsl60</v>
          </cell>
          <cell r="G244">
            <v>2361.01928</v>
          </cell>
        </row>
        <row r="245">
          <cell r="B245" t="str">
            <v>evsl66</v>
          </cell>
          <cell r="G245">
            <v>15202.972599999999</v>
          </cell>
        </row>
        <row r="246">
          <cell r="B246" t="str">
            <v>evsl71</v>
          </cell>
          <cell r="G246">
            <v>21773.902300000002</v>
          </cell>
        </row>
        <row r="247">
          <cell r="B247" t="str">
            <v>nvsl2</v>
          </cell>
          <cell r="G247">
            <v>20917.791000000001</v>
          </cell>
        </row>
        <row r="248">
          <cell r="B248" t="str">
            <v>nvsl3</v>
          </cell>
          <cell r="G248">
            <v>8700.9335900000005</v>
          </cell>
        </row>
        <row r="249">
          <cell r="B249" t="str">
            <v>nvsl4</v>
          </cell>
          <cell r="G249">
            <v>28296.6777</v>
          </cell>
        </row>
        <row r="250">
          <cell r="B250" t="str">
            <v>nvsl7</v>
          </cell>
          <cell r="G250">
            <v>6926.3915999999999</v>
          </cell>
        </row>
        <row r="251">
          <cell r="B251" t="str">
            <v>nvsl14</v>
          </cell>
          <cell r="G251">
            <v>24472.603500000001</v>
          </cell>
        </row>
        <row r="252">
          <cell r="B252" t="str">
            <v>nvsl15</v>
          </cell>
          <cell r="G252">
            <v>26919.679599999999</v>
          </cell>
        </row>
        <row r="253">
          <cell r="B253" t="str">
            <v>nvsl18</v>
          </cell>
          <cell r="G253">
            <v>5231.6894499999999</v>
          </cell>
        </row>
        <row r="254">
          <cell r="B254" t="str">
            <v>nvsl19</v>
          </cell>
          <cell r="G254">
            <v>2372.1513599999998</v>
          </cell>
        </row>
        <row r="255">
          <cell r="B255" t="str">
            <v>nvsl20</v>
          </cell>
          <cell r="G255">
            <v>55017.097600000001</v>
          </cell>
        </row>
        <row r="256">
          <cell r="B256" t="str">
            <v>nvsl22</v>
          </cell>
          <cell r="G256">
            <v>23607.6777</v>
          </cell>
        </row>
        <row r="257">
          <cell r="B257" t="str">
            <v>nvsl23</v>
          </cell>
          <cell r="G257">
            <v>2864.5615200000002</v>
          </cell>
        </row>
        <row r="258">
          <cell r="B258" t="str">
            <v>nvsl29</v>
          </cell>
          <cell r="G258">
            <v>39736.468699999998</v>
          </cell>
        </row>
        <row r="259">
          <cell r="B259" t="str">
            <v>nvsl30</v>
          </cell>
          <cell r="G259">
            <v>30441.529200000001</v>
          </cell>
        </row>
        <row r="260">
          <cell r="B260" t="str">
            <v>nvsl32</v>
          </cell>
          <cell r="G260">
            <v>19639.5039</v>
          </cell>
        </row>
        <row r="261">
          <cell r="B261" t="str">
            <v>nvsl35</v>
          </cell>
          <cell r="G261">
            <v>43211.570299999999</v>
          </cell>
        </row>
        <row r="262">
          <cell r="B262" t="str">
            <v>nvsl37</v>
          </cell>
          <cell r="G262">
            <v>35652.281199999998</v>
          </cell>
        </row>
        <row r="263">
          <cell r="B263" t="str">
            <v>nvsl41</v>
          </cell>
          <cell r="G263">
            <v>32220.0429</v>
          </cell>
        </row>
        <row r="264">
          <cell r="B264" t="str">
            <v>nvsl43</v>
          </cell>
          <cell r="G264">
            <v>21788.2304</v>
          </cell>
        </row>
        <row r="265">
          <cell r="B265" t="str">
            <v>nvsl44</v>
          </cell>
          <cell r="G265">
            <v>26265.3554</v>
          </cell>
        </row>
        <row r="266">
          <cell r="B266" t="str">
            <v>nvsl46</v>
          </cell>
          <cell r="G266">
            <v>32283.539000000001</v>
          </cell>
        </row>
        <row r="267">
          <cell r="B267" t="str">
            <v>nvsl54</v>
          </cell>
          <cell r="G267">
            <v>5557.7255800000003</v>
          </cell>
        </row>
        <row r="268">
          <cell r="B268" t="str">
            <v>nvsl57</v>
          </cell>
          <cell r="G268">
            <v>4747.2460899999996</v>
          </cell>
        </row>
        <row r="269">
          <cell r="B269" t="str">
            <v>nvsl58</v>
          </cell>
          <cell r="G269">
            <v>1530.3686499999999</v>
          </cell>
        </row>
        <row r="270">
          <cell r="B270" t="str">
            <v>nvsl60</v>
          </cell>
          <cell r="G270">
            <v>1470.20544</v>
          </cell>
        </row>
        <row r="271">
          <cell r="B271" t="str">
            <v>nvsl66</v>
          </cell>
          <cell r="G271">
            <v>5290.6879799999997</v>
          </cell>
        </row>
        <row r="272">
          <cell r="B272" t="str">
            <v>nvsl71</v>
          </cell>
          <cell r="G272">
            <v>10120.684499999999</v>
          </cell>
        </row>
        <row r="273">
          <cell r="B273" t="str">
            <v>asnwrv</v>
          </cell>
          <cell r="G273">
            <v>483711.375</v>
          </cell>
        </row>
        <row r="274">
          <cell r="B274" t="str">
            <v>ah2rv</v>
          </cell>
          <cell r="G274">
            <v>174362.26500000001</v>
          </cell>
        </row>
        <row r="275">
          <cell r="B275" t="str">
            <v>ah3wrv</v>
          </cell>
          <cell r="G275">
            <v>95208.4375</v>
          </cell>
        </row>
        <row r="276">
          <cell r="B276" t="str">
            <v>avprv</v>
          </cell>
          <cell r="G276">
            <v>1450.20605</v>
          </cell>
        </row>
        <row r="277">
          <cell r="B277" t="str">
            <v>asw1rv</v>
          </cell>
          <cell r="G277">
            <v>49000.570299999999</v>
          </cell>
        </row>
        <row r="278">
          <cell r="B278" t="str">
            <v>asw2rv</v>
          </cell>
          <cell r="G278">
            <v>120093.14</v>
          </cell>
        </row>
        <row r="279">
          <cell r="B279" t="str">
            <v>asw3rv</v>
          </cell>
          <cell r="G279">
            <v>157937.234</v>
          </cell>
        </row>
        <row r="280">
          <cell r="B280" t="str">
            <v>asw4rv</v>
          </cell>
          <cell r="G280">
            <v>241945.5</v>
          </cell>
        </row>
        <row r="281">
          <cell r="B281" t="str">
            <v>altrv</v>
          </cell>
          <cell r="G281">
            <v>61530.25</v>
          </cell>
        </row>
        <row r="282">
          <cell r="B282" t="str">
            <v>amtrv</v>
          </cell>
          <cell r="G282">
            <v>17770.218700000001</v>
          </cell>
        </row>
        <row r="283">
          <cell r="B283" t="str">
            <v>ahtrv</v>
          </cell>
          <cell r="G283">
            <v>24168.326099999998</v>
          </cell>
        </row>
        <row r="284">
          <cell r="B284" t="str">
            <v>asnwrp</v>
          </cell>
          <cell r="G284">
            <v>483711.375</v>
          </cell>
        </row>
        <row r="285">
          <cell r="B285" t="str">
            <v>ah2rp</v>
          </cell>
          <cell r="G285">
            <v>348724.53100000002</v>
          </cell>
        </row>
        <row r="286">
          <cell r="B286" t="str">
            <v>ah3wrp</v>
          </cell>
          <cell r="G286">
            <v>333229.18699999998</v>
          </cell>
        </row>
        <row r="287">
          <cell r="B287" t="str">
            <v>avprp</v>
          </cell>
          <cell r="G287">
            <v>8701.2441400000007</v>
          </cell>
        </row>
        <row r="288">
          <cell r="B288" t="str">
            <v>asw1rp</v>
          </cell>
          <cell r="G288">
            <v>49000.570299999999</v>
          </cell>
        </row>
        <row r="289">
          <cell r="B289" t="str">
            <v>asw2rp</v>
          </cell>
          <cell r="G289">
            <v>120093.14</v>
          </cell>
        </row>
        <row r="290">
          <cell r="B290" t="str">
            <v>asw3rp</v>
          </cell>
          <cell r="G290">
            <v>157937.234</v>
          </cell>
        </row>
        <row r="291">
          <cell r="B291" t="str">
            <v>asw4rp</v>
          </cell>
          <cell r="G291">
            <v>241945.5</v>
          </cell>
        </row>
        <row r="292">
          <cell r="B292" t="str">
            <v>altrp</v>
          </cell>
          <cell r="G292">
            <v>61530.25</v>
          </cell>
        </row>
        <row r="293">
          <cell r="B293" t="str">
            <v>amtrp</v>
          </cell>
          <cell r="G293">
            <v>17770.218700000001</v>
          </cell>
        </row>
        <row r="294">
          <cell r="B294" t="str">
            <v>ahtrp</v>
          </cell>
          <cell r="G294">
            <v>24168.326099999998</v>
          </cell>
        </row>
        <row r="295">
          <cell r="B295" t="str">
            <v>awkrp</v>
          </cell>
          <cell r="G295">
            <v>193463.109</v>
          </cell>
        </row>
        <row r="296">
          <cell r="B296" t="str">
            <v>abkrp</v>
          </cell>
          <cell r="G296">
            <v>32085.853500000001</v>
          </cell>
        </row>
        <row r="297">
          <cell r="B297" t="str">
            <v>atrrp</v>
          </cell>
          <cell r="G297">
            <v>115697.101</v>
          </cell>
        </row>
        <row r="298">
          <cell r="B298" t="str">
            <v>msnwrv</v>
          </cell>
          <cell r="G298">
            <v>2321843.25</v>
          </cell>
        </row>
        <row r="299">
          <cell r="B299" t="str">
            <v>mh2rv</v>
          </cell>
          <cell r="G299">
            <v>632964.375</v>
          </cell>
        </row>
        <row r="300">
          <cell r="B300" t="str">
            <v>mh3wrv</v>
          </cell>
          <cell r="G300">
            <v>318051</v>
          </cell>
        </row>
        <row r="301">
          <cell r="B301" t="str">
            <v>mvprv</v>
          </cell>
          <cell r="G301">
            <v>0</v>
          </cell>
        </row>
        <row r="302">
          <cell r="B302" t="str">
            <v>msw1rv</v>
          </cell>
          <cell r="G302">
            <v>43675.515599999999</v>
          </cell>
        </row>
        <row r="303">
          <cell r="B303" t="str">
            <v>msw2rv</v>
          </cell>
          <cell r="G303">
            <v>107331.179</v>
          </cell>
        </row>
        <row r="304">
          <cell r="B304" t="str">
            <v>msw3rv</v>
          </cell>
          <cell r="G304">
            <v>93014.5625</v>
          </cell>
        </row>
        <row r="305">
          <cell r="B305" t="str">
            <v>msw4rv</v>
          </cell>
          <cell r="G305">
            <v>139262.01500000001</v>
          </cell>
        </row>
        <row r="306">
          <cell r="B306" t="str">
            <v>mltrv</v>
          </cell>
          <cell r="G306">
            <v>109739.679</v>
          </cell>
        </row>
        <row r="307">
          <cell r="B307" t="str">
            <v>mmtrv</v>
          </cell>
          <cell r="G307">
            <v>35625.898399999998</v>
          </cell>
        </row>
        <row r="308">
          <cell r="B308" t="str">
            <v>mhtrv</v>
          </cell>
          <cell r="G308">
            <v>54118.566400000003</v>
          </cell>
        </row>
        <row r="309">
          <cell r="B309" t="str">
            <v>msnwrp</v>
          </cell>
          <cell r="G309">
            <v>2321843.25</v>
          </cell>
        </row>
        <row r="310">
          <cell r="B310" t="str">
            <v>mh2rp</v>
          </cell>
          <cell r="G310">
            <v>1265928.75</v>
          </cell>
        </row>
        <row r="311">
          <cell r="B311" t="str">
            <v>mh3wrp</v>
          </cell>
          <cell r="G311">
            <v>1113178.75</v>
          </cell>
        </row>
        <row r="312">
          <cell r="B312" t="str">
            <v>mvprp</v>
          </cell>
          <cell r="G312">
            <v>0</v>
          </cell>
        </row>
        <row r="313">
          <cell r="B313" t="str">
            <v>msw1rp</v>
          </cell>
          <cell r="G313">
            <v>43675.515599999999</v>
          </cell>
        </row>
        <row r="314">
          <cell r="B314" t="str">
            <v>msw2rp</v>
          </cell>
          <cell r="G314">
            <v>107331.179</v>
          </cell>
        </row>
        <row r="315">
          <cell r="B315" t="str">
            <v>msw3rp</v>
          </cell>
          <cell r="G315">
            <v>93014.5625</v>
          </cell>
        </row>
        <row r="316">
          <cell r="B316" t="str">
            <v>msw4rp</v>
          </cell>
          <cell r="G316">
            <v>139262.01500000001</v>
          </cell>
        </row>
        <row r="317">
          <cell r="B317" t="str">
            <v>mltrp</v>
          </cell>
          <cell r="G317">
            <v>109739.679</v>
          </cell>
        </row>
        <row r="318">
          <cell r="B318" t="str">
            <v>mmtrp</v>
          </cell>
          <cell r="G318">
            <v>35625.898399999998</v>
          </cell>
        </row>
        <row r="319">
          <cell r="B319" t="str">
            <v>mhtrp</v>
          </cell>
          <cell r="G319">
            <v>54118.566400000003</v>
          </cell>
        </row>
        <row r="320">
          <cell r="B320" t="str">
            <v>mwkrp</v>
          </cell>
          <cell r="G320">
            <v>521736.43699999998</v>
          </cell>
        </row>
        <row r="321">
          <cell r="B321" t="str">
            <v>mbkrp</v>
          </cell>
          <cell r="G321">
            <v>41445.660100000001</v>
          </cell>
        </row>
        <row r="322">
          <cell r="B322" t="str">
            <v>mtrrp</v>
          </cell>
          <cell r="G322">
            <v>132750.14000000001</v>
          </cell>
        </row>
        <row r="323">
          <cell r="B323" t="str">
            <v>psnwrv</v>
          </cell>
          <cell r="G323">
            <v>957268.375</v>
          </cell>
        </row>
        <row r="324">
          <cell r="B324" t="str">
            <v>ph2rv</v>
          </cell>
          <cell r="G324">
            <v>415897.25</v>
          </cell>
        </row>
        <row r="325">
          <cell r="B325" t="str">
            <v>ph3wrv</v>
          </cell>
          <cell r="G325">
            <v>214736.20300000001</v>
          </cell>
        </row>
        <row r="326">
          <cell r="B326" t="str">
            <v>pvprv</v>
          </cell>
          <cell r="G326">
            <v>1450.2044599999999</v>
          </cell>
        </row>
        <row r="327">
          <cell r="B327" t="str">
            <v>psw1rv</v>
          </cell>
          <cell r="G327">
            <v>50546.765599999999</v>
          </cell>
        </row>
        <row r="328">
          <cell r="B328" t="str">
            <v>psw2rv</v>
          </cell>
          <cell r="G328">
            <v>110675.046</v>
          </cell>
        </row>
        <row r="329">
          <cell r="B329" t="str">
            <v>psw3rv</v>
          </cell>
          <cell r="G329">
            <v>133293.82800000001</v>
          </cell>
        </row>
        <row r="330">
          <cell r="B330" t="str">
            <v>psw4rv</v>
          </cell>
          <cell r="G330">
            <v>193509</v>
          </cell>
        </row>
        <row r="331">
          <cell r="B331" t="str">
            <v>pltrv</v>
          </cell>
          <cell r="G331">
            <v>76119.992100000003</v>
          </cell>
        </row>
        <row r="332">
          <cell r="B332" t="str">
            <v>pmtrv</v>
          </cell>
          <cell r="G332">
            <v>17428.482400000001</v>
          </cell>
        </row>
        <row r="333">
          <cell r="B333" t="str">
            <v>phtrv</v>
          </cell>
          <cell r="G333">
            <v>21855.5605</v>
          </cell>
        </row>
        <row r="334">
          <cell r="B334" t="str">
            <v>psnwrp</v>
          </cell>
          <cell r="G334">
            <v>957268.375</v>
          </cell>
        </row>
        <row r="335">
          <cell r="B335" t="str">
            <v>ph2rp</v>
          </cell>
          <cell r="G335">
            <v>831794.5</v>
          </cell>
        </row>
        <row r="336">
          <cell r="B336" t="str">
            <v>ph3wrp</v>
          </cell>
          <cell r="G336">
            <v>751577.125</v>
          </cell>
        </row>
        <row r="337">
          <cell r="B337" t="str">
            <v>pvprp</v>
          </cell>
          <cell r="G337">
            <v>8701.2285100000008</v>
          </cell>
        </row>
        <row r="338">
          <cell r="B338" t="str">
            <v>psw1rp</v>
          </cell>
          <cell r="G338">
            <v>50546.765599999999</v>
          </cell>
        </row>
        <row r="339">
          <cell r="B339" t="str">
            <v>psw2rp</v>
          </cell>
          <cell r="G339">
            <v>110675.046</v>
          </cell>
        </row>
        <row r="340">
          <cell r="B340" t="str">
            <v>psw3rp</v>
          </cell>
          <cell r="G340">
            <v>133293.82800000001</v>
          </cell>
        </row>
        <row r="341">
          <cell r="B341" t="str">
            <v>psw4rp</v>
          </cell>
          <cell r="G341">
            <v>193509</v>
          </cell>
        </row>
        <row r="342">
          <cell r="B342" t="str">
            <v>pltrp</v>
          </cell>
          <cell r="G342">
            <v>76119.992100000003</v>
          </cell>
        </row>
        <row r="343">
          <cell r="B343" t="str">
            <v>pmtrp</v>
          </cell>
          <cell r="G343">
            <v>17428.482400000001</v>
          </cell>
        </row>
        <row r="344">
          <cell r="B344" t="str">
            <v>phtrp</v>
          </cell>
          <cell r="G344">
            <v>21855.5605</v>
          </cell>
        </row>
        <row r="345">
          <cell r="B345" t="str">
            <v>pwkrp</v>
          </cell>
          <cell r="G345">
            <v>331218.21799999999</v>
          </cell>
        </row>
        <row r="346">
          <cell r="B346" t="str">
            <v>pbkrp</v>
          </cell>
          <cell r="G346">
            <v>41642.3007</v>
          </cell>
        </row>
        <row r="347">
          <cell r="B347" t="str">
            <v>ptrrp</v>
          </cell>
          <cell r="G347">
            <v>130479.84299999999</v>
          </cell>
        </row>
        <row r="348">
          <cell r="B348" t="str">
            <v>esnwrv</v>
          </cell>
          <cell r="G348">
            <v>969013.68700000003</v>
          </cell>
        </row>
        <row r="349">
          <cell r="B349" t="str">
            <v>eh2rv</v>
          </cell>
          <cell r="G349">
            <v>434804.78100000002</v>
          </cell>
        </row>
        <row r="350">
          <cell r="B350" t="str">
            <v>eh3wrv</v>
          </cell>
          <cell r="G350">
            <v>219116.75</v>
          </cell>
        </row>
        <row r="351">
          <cell r="B351" t="str">
            <v>evprv</v>
          </cell>
          <cell r="G351">
            <v>0</v>
          </cell>
        </row>
        <row r="352">
          <cell r="B352" t="str">
            <v>esw1rv</v>
          </cell>
          <cell r="G352">
            <v>22278.943299999999</v>
          </cell>
        </row>
        <row r="353">
          <cell r="B353" t="str">
            <v>esw2rv</v>
          </cell>
          <cell r="G353">
            <v>53131.171799999996</v>
          </cell>
        </row>
        <row r="354">
          <cell r="B354" t="str">
            <v>esw3rv</v>
          </cell>
          <cell r="G354">
            <v>61750.839800000002</v>
          </cell>
        </row>
        <row r="355">
          <cell r="B355" t="str">
            <v>esw4rv</v>
          </cell>
          <cell r="G355">
            <v>119024.20299999999</v>
          </cell>
        </row>
        <row r="356">
          <cell r="B356" t="str">
            <v>eltrv</v>
          </cell>
          <cell r="G356">
            <v>39963.0429</v>
          </cell>
        </row>
        <row r="357">
          <cell r="B357" t="str">
            <v>emtrv</v>
          </cell>
          <cell r="G357">
            <v>8116.2045799999996</v>
          </cell>
        </row>
        <row r="358">
          <cell r="B358" t="str">
            <v>ehtrv</v>
          </cell>
          <cell r="G358">
            <v>8210.2949200000003</v>
          </cell>
        </row>
        <row r="359">
          <cell r="B359" t="str">
            <v>esnwrp</v>
          </cell>
          <cell r="G359">
            <v>969013.68700000003</v>
          </cell>
        </row>
        <row r="360">
          <cell r="B360" t="str">
            <v>eh2rp</v>
          </cell>
          <cell r="G360">
            <v>869609.56200000003</v>
          </cell>
        </row>
        <row r="361">
          <cell r="B361" t="str">
            <v>eh3wrp</v>
          </cell>
          <cell r="G361">
            <v>766907.43700000003</v>
          </cell>
        </row>
        <row r="362">
          <cell r="B362" t="str">
            <v>evprp</v>
          </cell>
          <cell r="G362">
            <v>0</v>
          </cell>
        </row>
        <row r="363">
          <cell r="B363" t="str">
            <v>esw1rp</v>
          </cell>
          <cell r="G363">
            <v>22278.943299999999</v>
          </cell>
        </row>
        <row r="364">
          <cell r="B364" t="str">
            <v>esw2rp</v>
          </cell>
          <cell r="G364">
            <v>53131.171799999996</v>
          </cell>
        </row>
        <row r="365">
          <cell r="B365" t="str">
            <v>esw3rp</v>
          </cell>
          <cell r="G365">
            <v>61750.839800000002</v>
          </cell>
        </row>
        <row r="366">
          <cell r="B366" t="str">
            <v>esw4rp</v>
          </cell>
          <cell r="G366">
            <v>119024.20299999999</v>
          </cell>
        </row>
        <row r="367">
          <cell r="B367" t="str">
            <v>eltrp</v>
          </cell>
          <cell r="G367">
            <v>39963.0429</v>
          </cell>
        </row>
        <row r="368">
          <cell r="B368" t="str">
            <v>emtrp</v>
          </cell>
          <cell r="G368">
            <v>8116.2045799999996</v>
          </cell>
        </row>
        <row r="369">
          <cell r="B369" t="str">
            <v>ehtrp</v>
          </cell>
          <cell r="G369">
            <v>8210.2949200000003</v>
          </cell>
        </row>
        <row r="370">
          <cell r="B370" t="str">
            <v>ewkrp</v>
          </cell>
          <cell r="G370">
            <v>226330.546</v>
          </cell>
        </row>
        <row r="371">
          <cell r="B371" t="str">
            <v>ebkrp</v>
          </cell>
          <cell r="G371">
            <v>29646.4902</v>
          </cell>
        </row>
        <row r="372">
          <cell r="B372" t="str">
            <v>etrrp</v>
          </cell>
          <cell r="G372">
            <v>51146.7929</v>
          </cell>
        </row>
        <row r="373">
          <cell r="B373" t="str">
            <v>nsnwrv</v>
          </cell>
          <cell r="G373">
            <v>151033.70300000001</v>
          </cell>
        </row>
        <row r="374">
          <cell r="B374" t="str">
            <v>nh2rv</v>
          </cell>
          <cell r="G374">
            <v>62832.995999999999</v>
          </cell>
        </row>
        <row r="375">
          <cell r="B375" t="str">
            <v>nh3wrv</v>
          </cell>
          <cell r="G375">
            <v>28664.076099999998</v>
          </cell>
        </row>
        <row r="376">
          <cell r="B376" t="str">
            <v>nvprv</v>
          </cell>
          <cell r="G376">
            <v>0</v>
          </cell>
        </row>
        <row r="377">
          <cell r="B377" t="str">
            <v>nsw1rv</v>
          </cell>
          <cell r="G377">
            <v>22541.6855</v>
          </cell>
        </row>
        <row r="378">
          <cell r="B378" t="str">
            <v>nsw2rv</v>
          </cell>
          <cell r="G378">
            <v>70332.117100000003</v>
          </cell>
        </row>
        <row r="379">
          <cell r="B379" t="str">
            <v>nsw3rv</v>
          </cell>
          <cell r="G379">
            <v>73235.039000000004</v>
          </cell>
        </row>
        <row r="380">
          <cell r="B380" t="str">
            <v>nsw4rv</v>
          </cell>
          <cell r="G380">
            <v>84315.382800000007</v>
          </cell>
        </row>
        <row r="381">
          <cell r="B381" t="str">
            <v>nltrv</v>
          </cell>
          <cell r="G381">
            <v>29813.660100000001</v>
          </cell>
        </row>
        <row r="382">
          <cell r="B382" t="str">
            <v>nmtrv</v>
          </cell>
          <cell r="G382">
            <v>6492.9599600000001</v>
          </cell>
        </row>
        <row r="383">
          <cell r="B383" t="str">
            <v>nhtrv</v>
          </cell>
          <cell r="G383">
            <v>7285.2040999999999</v>
          </cell>
        </row>
        <row r="384">
          <cell r="B384" t="str">
            <v>nsnwrp</v>
          </cell>
          <cell r="G384">
            <v>151033.70300000001</v>
          </cell>
        </row>
        <row r="385">
          <cell r="B385" t="str">
            <v>nh2rp</v>
          </cell>
          <cell r="G385">
            <v>125665.992</v>
          </cell>
        </row>
        <row r="386">
          <cell r="B386" t="str">
            <v>nh3wrp</v>
          </cell>
          <cell r="G386">
            <v>100324.21</v>
          </cell>
        </row>
        <row r="387">
          <cell r="B387" t="str">
            <v>nvprp</v>
          </cell>
          <cell r="G387">
            <v>0</v>
          </cell>
        </row>
        <row r="388">
          <cell r="B388" t="str">
            <v>nsw1rp</v>
          </cell>
          <cell r="G388">
            <v>22541.6855</v>
          </cell>
        </row>
        <row r="389">
          <cell r="B389" t="str">
            <v>nsw2rp</v>
          </cell>
          <cell r="G389">
            <v>70332.117100000003</v>
          </cell>
        </row>
        <row r="390">
          <cell r="B390" t="str">
            <v>nsw3rp</v>
          </cell>
          <cell r="G390">
            <v>73235.039000000004</v>
          </cell>
        </row>
        <row r="391">
          <cell r="B391" t="str">
            <v>nsw4rp</v>
          </cell>
          <cell r="G391">
            <v>84315.382800000007</v>
          </cell>
        </row>
        <row r="392">
          <cell r="B392" t="str">
            <v>nltrp</v>
          </cell>
          <cell r="G392">
            <v>29813.660100000001</v>
          </cell>
        </row>
        <row r="393">
          <cell r="B393" t="str">
            <v>nmtrp</v>
          </cell>
          <cell r="G393">
            <v>6492.9599600000001</v>
          </cell>
        </row>
        <row r="394">
          <cell r="B394" t="str">
            <v>nhtrp</v>
          </cell>
          <cell r="G394">
            <v>7285.2040999999999</v>
          </cell>
        </row>
        <row r="395">
          <cell r="B395" t="str">
            <v>nwkrp</v>
          </cell>
          <cell r="G395">
            <v>25538.1738</v>
          </cell>
        </row>
        <row r="396">
          <cell r="B396" t="str">
            <v>nbkrp</v>
          </cell>
          <cell r="G396">
            <v>3336.3891600000002</v>
          </cell>
        </row>
        <row r="397">
          <cell r="B397" t="str">
            <v>ntrrp</v>
          </cell>
          <cell r="G397">
            <v>27682.285100000001</v>
          </cell>
        </row>
        <row r="398">
          <cell r="B398" t="str">
            <v>col</v>
          </cell>
          <cell r="G398">
            <v>157710.671</v>
          </cell>
        </row>
        <row r="399">
          <cell r="B399" t="str">
            <v>hbo</v>
          </cell>
          <cell r="G399">
            <v>5692096.5</v>
          </cell>
        </row>
        <row r="400">
          <cell r="B400" t="str">
            <v>sch</v>
          </cell>
          <cell r="G400">
            <v>1115251.75</v>
          </cell>
        </row>
        <row r="401">
          <cell r="B401" t="str">
            <v>hsp</v>
          </cell>
          <cell r="G401">
            <v>1307249.3700000001</v>
          </cell>
        </row>
        <row r="402">
          <cell r="B402" t="str">
            <v>hbw1</v>
          </cell>
          <cell r="G402">
            <v>295532.90600000002</v>
          </cell>
        </row>
        <row r="403">
          <cell r="B403" t="str">
            <v>hbw2</v>
          </cell>
          <cell r="G403">
            <v>602818.56200000003</v>
          </cell>
        </row>
        <row r="404">
          <cell r="B404" t="str">
            <v>hbw3</v>
          </cell>
          <cell r="G404">
            <v>622343.18700000003</v>
          </cell>
        </row>
        <row r="405">
          <cell r="B405" t="str">
            <v>hbw4</v>
          </cell>
          <cell r="G405">
            <v>912043.25</v>
          </cell>
        </row>
        <row r="406">
          <cell r="B406" t="str">
            <v>oto</v>
          </cell>
          <cell r="G406">
            <v>3137127.75</v>
          </cell>
        </row>
        <row r="407">
          <cell r="B407" t="str">
            <v>wto</v>
          </cell>
          <cell r="G407">
            <v>1624482.87</v>
          </cell>
        </row>
        <row r="408">
          <cell r="B408" t="str">
            <v>ltrk</v>
          </cell>
          <cell r="G408">
            <v>317166.28100000002</v>
          </cell>
        </row>
        <row r="409">
          <cell r="B409" t="str">
            <v>mtrk</v>
          </cell>
          <cell r="G409">
            <v>56955.828099999999</v>
          </cell>
        </row>
        <row r="410">
          <cell r="B410" t="str">
            <v>htrk</v>
          </cell>
          <cell r="G410">
            <v>34015.886700000003</v>
          </cell>
        </row>
        <row r="411">
          <cell r="B411" t="str">
            <v>coltm1</v>
          </cell>
          <cell r="G411">
            <v>3664995.5</v>
          </cell>
        </row>
        <row r="412">
          <cell r="B412" t="str">
            <v>coltm2</v>
          </cell>
          <cell r="G412">
            <v>37498.257799999999</v>
          </cell>
        </row>
        <row r="413">
          <cell r="B413" t="str">
            <v>colds1</v>
          </cell>
          <cell r="G413">
            <v>1254115.6200000001</v>
          </cell>
        </row>
        <row r="414">
          <cell r="B414" t="str">
            <v>colds2</v>
          </cell>
          <cell r="G414">
            <v>1516.0871500000001</v>
          </cell>
        </row>
        <row r="415">
          <cell r="B415" t="str">
            <v>clkgkg</v>
          </cell>
          <cell r="G415">
            <v>90333.328099999999</v>
          </cell>
        </row>
        <row r="416">
          <cell r="B416" t="str">
            <v>clshkg</v>
          </cell>
          <cell r="G416">
            <v>12714.496999999999</v>
          </cell>
        </row>
        <row r="417">
          <cell r="B417" t="str">
            <v>clpekg</v>
          </cell>
          <cell r="G417">
            <v>2775.8078599999999</v>
          </cell>
        </row>
        <row r="418">
          <cell r="B418" t="str">
            <v>clkpkg</v>
          </cell>
          <cell r="G418">
            <v>831.68035799999996</v>
          </cell>
        </row>
        <row r="419">
          <cell r="B419" t="str">
            <v>clkgkp</v>
          </cell>
          <cell r="G419">
            <v>1.034775</v>
          </cell>
        </row>
        <row r="420">
          <cell r="B420" t="str">
            <v>clshkp</v>
          </cell>
          <cell r="G420">
            <v>1.4E-5</v>
          </cell>
        </row>
        <row r="421">
          <cell r="B421" t="str">
            <v>clpekp</v>
          </cell>
          <cell r="G421">
            <v>118.009361</v>
          </cell>
        </row>
        <row r="422">
          <cell r="B422" t="str">
            <v>clkpkp</v>
          </cell>
          <cell r="G422">
            <v>5419.9716699999999</v>
          </cell>
        </row>
        <row r="423">
          <cell r="B423" t="str">
            <v>clkgpe</v>
          </cell>
          <cell r="G423">
            <v>1404.01367</v>
          </cell>
        </row>
        <row r="424">
          <cell r="B424" t="str">
            <v>clshpe</v>
          </cell>
          <cell r="G424">
            <v>3.6074000000000002E-2</v>
          </cell>
        </row>
        <row r="425">
          <cell r="B425" t="str">
            <v>clpepe</v>
          </cell>
          <cell r="G425">
            <v>25066.304599999999</v>
          </cell>
        </row>
        <row r="426">
          <cell r="B426" t="str">
            <v>clkppe</v>
          </cell>
          <cell r="G426">
            <v>784.96722399999999</v>
          </cell>
        </row>
        <row r="427">
          <cell r="B427" t="str">
            <v>clkgsh</v>
          </cell>
          <cell r="G427">
            <v>547.50305100000003</v>
          </cell>
        </row>
        <row r="428">
          <cell r="B428" t="str">
            <v>clshsh</v>
          </cell>
          <cell r="G428">
            <v>10906.223599999999</v>
          </cell>
        </row>
        <row r="429">
          <cell r="B429" t="str">
            <v>clpesh</v>
          </cell>
          <cell r="G429">
            <v>0.62180100000000005</v>
          </cell>
        </row>
        <row r="430">
          <cell r="B430" t="str">
            <v>clkpsh</v>
          </cell>
          <cell r="G430">
            <v>80.129752999999994</v>
          </cell>
        </row>
        <row r="431">
          <cell r="B431" t="str">
            <v>hbotm1</v>
          </cell>
          <cell r="G431">
            <v>80180520</v>
          </cell>
        </row>
        <row r="432">
          <cell r="B432" t="str">
            <v>hbotm2</v>
          </cell>
          <cell r="G432">
            <v>1787796.62</v>
          </cell>
        </row>
        <row r="433">
          <cell r="B433" t="str">
            <v>hbods1</v>
          </cell>
          <cell r="G433">
            <v>29522202</v>
          </cell>
        </row>
        <row r="434">
          <cell r="B434" t="str">
            <v>hbods2</v>
          </cell>
          <cell r="G434">
            <v>279131</v>
          </cell>
        </row>
        <row r="435">
          <cell r="B435" t="str">
            <v>hokgkg</v>
          </cell>
          <cell r="G435">
            <v>2850034</v>
          </cell>
        </row>
        <row r="436">
          <cell r="B436" t="str">
            <v>hoshkg</v>
          </cell>
          <cell r="G436">
            <v>167434.34299999999</v>
          </cell>
        </row>
        <row r="437">
          <cell r="B437" t="str">
            <v>hopekg</v>
          </cell>
          <cell r="G437">
            <v>146941.375</v>
          </cell>
        </row>
        <row r="438">
          <cell r="B438" t="str">
            <v>hokpkg</v>
          </cell>
          <cell r="G438">
            <v>296.91436700000003</v>
          </cell>
        </row>
        <row r="439">
          <cell r="B439" t="str">
            <v>hokgkp</v>
          </cell>
          <cell r="G439">
            <v>31.90063</v>
          </cell>
        </row>
        <row r="440">
          <cell r="B440" t="str">
            <v>hoshkp</v>
          </cell>
          <cell r="G440">
            <v>1.47E-4</v>
          </cell>
        </row>
        <row r="441">
          <cell r="B441" t="str">
            <v>hopekp</v>
          </cell>
          <cell r="G441">
            <v>8565.0038999999997</v>
          </cell>
        </row>
        <row r="442">
          <cell r="B442" t="str">
            <v>hokpkp</v>
          </cell>
          <cell r="G442">
            <v>348871.84299999999</v>
          </cell>
        </row>
        <row r="443">
          <cell r="B443" t="str">
            <v>hokgpe</v>
          </cell>
          <cell r="G443">
            <v>19944.382799999999</v>
          </cell>
        </row>
        <row r="444">
          <cell r="B444" t="str">
            <v>hoshpe</v>
          </cell>
          <cell r="G444">
            <v>2.4348999999999999E-2</v>
          </cell>
        </row>
        <row r="445">
          <cell r="B445" t="str">
            <v>hopepe</v>
          </cell>
          <cell r="G445">
            <v>1029705.31</v>
          </cell>
        </row>
        <row r="446">
          <cell r="B446" t="str">
            <v>hokppe</v>
          </cell>
          <cell r="G446">
            <v>7892.9540999999999</v>
          </cell>
        </row>
        <row r="447">
          <cell r="B447" t="str">
            <v>hokgsh</v>
          </cell>
          <cell r="G447">
            <v>46861.210899999998</v>
          </cell>
        </row>
        <row r="448">
          <cell r="B448" t="str">
            <v>hoshsh</v>
          </cell>
          <cell r="G448">
            <v>905435.56200000003</v>
          </cell>
        </row>
        <row r="449">
          <cell r="B449" t="str">
            <v>hopesh</v>
          </cell>
          <cell r="G449">
            <v>3.585213</v>
          </cell>
        </row>
        <row r="450">
          <cell r="B450" t="str">
            <v>hokpsh</v>
          </cell>
          <cell r="G450">
            <v>28.786802000000002</v>
          </cell>
        </row>
        <row r="451">
          <cell r="B451" t="str">
            <v>schtm1</v>
          </cell>
          <cell r="G451">
            <v>13702550</v>
          </cell>
        </row>
        <row r="452">
          <cell r="B452" t="str">
            <v>schtm2</v>
          </cell>
          <cell r="G452">
            <v>374505.06199999998</v>
          </cell>
        </row>
        <row r="453">
          <cell r="B453" t="str">
            <v>schds1</v>
          </cell>
          <cell r="G453">
            <v>4771637.5</v>
          </cell>
        </row>
        <row r="454">
          <cell r="B454" t="str">
            <v>schds2</v>
          </cell>
          <cell r="G454">
            <v>57300.160100000001</v>
          </cell>
        </row>
        <row r="455">
          <cell r="B455" t="str">
            <v>slkgkg</v>
          </cell>
          <cell r="G455">
            <v>547121.125</v>
          </cell>
        </row>
        <row r="456">
          <cell r="B456" t="str">
            <v>slshkg</v>
          </cell>
          <cell r="G456">
            <v>14558.2978</v>
          </cell>
        </row>
        <row r="457">
          <cell r="B457" t="str">
            <v>slpekg</v>
          </cell>
          <cell r="G457">
            <v>10426.924800000001</v>
          </cell>
        </row>
        <row r="458">
          <cell r="B458" t="str">
            <v>slkpkg</v>
          </cell>
          <cell r="G458">
            <v>0.50832699999999997</v>
          </cell>
        </row>
        <row r="459">
          <cell r="B459" t="str">
            <v>slkgkp</v>
          </cell>
          <cell r="G459">
            <v>72.025824999999998</v>
          </cell>
        </row>
        <row r="460">
          <cell r="B460" t="str">
            <v>slshkp</v>
          </cell>
          <cell r="G460">
            <v>1.5330000000000001E-3</v>
          </cell>
        </row>
        <row r="461">
          <cell r="B461" t="str">
            <v>slpekp</v>
          </cell>
          <cell r="G461">
            <v>1776.2989500000001</v>
          </cell>
        </row>
        <row r="462">
          <cell r="B462" t="str">
            <v>slkpkp</v>
          </cell>
          <cell r="G462">
            <v>81071.679600000003</v>
          </cell>
        </row>
        <row r="463">
          <cell r="B463" t="str">
            <v>slkgpe</v>
          </cell>
          <cell r="G463">
            <v>11220.506799999999</v>
          </cell>
        </row>
        <row r="464">
          <cell r="B464" t="str">
            <v>slshpe</v>
          </cell>
          <cell r="G464">
            <v>1.1854E-2</v>
          </cell>
        </row>
        <row r="465">
          <cell r="B465" t="str">
            <v>slpepe</v>
          </cell>
          <cell r="G465">
            <v>246479.07800000001</v>
          </cell>
        </row>
        <row r="466">
          <cell r="B466" t="str">
            <v>slkppe</v>
          </cell>
          <cell r="G466">
            <v>1536.67272</v>
          </cell>
        </row>
        <row r="467">
          <cell r="B467" t="str">
            <v>slkgsh</v>
          </cell>
          <cell r="G467">
            <v>14025.6494</v>
          </cell>
        </row>
        <row r="468">
          <cell r="B468" t="str">
            <v>slshsh</v>
          </cell>
          <cell r="G468">
            <v>179049.68700000001</v>
          </cell>
        </row>
        <row r="469">
          <cell r="B469" t="str">
            <v>slpesh</v>
          </cell>
          <cell r="G469">
            <v>1.9413E-2</v>
          </cell>
        </row>
        <row r="470">
          <cell r="B470" t="str">
            <v>slkpsh</v>
          </cell>
          <cell r="G470">
            <v>1.6997000000000002E-2</v>
          </cell>
        </row>
        <row r="471">
          <cell r="B471" t="str">
            <v>hsptm1</v>
          </cell>
          <cell r="G471">
            <v>19092234</v>
          </cell>
        </row>
        <row r="472">
          <cell r="B472" t="str">
            <v>hsptm2</v>
          </cell>
          <cell r="G472">
            <v>220991.75</v>
          </cell>
        </row>
        <row r="473">
          <cell r="B473" t="str">
            <v>hspds1</v>
          </cell>
          <cell r="G473">
            <v>7268491.5</v>
          </cell>
        </row>
        <row r="474">
          <cell r="B474" t="str">
            <v>hspds2</v>
          </cell>
          <cell r="G474">
            <v>28250.769499999999</v>
          </cell>
        </row>
        <row r="475">
          <cell r="B475" t="str">
            <v>hskgkg</v>
          </cell>
          <cell r="G475">
            <v>665333.31200000003</v>
          </cell>
        </row>
        <row r="476">
          <cell r="B476" t="str">
            <v>hsshkg</v>
          </cell>
          <cell r="G476">
            <v>47060.398399999998</v>
          </cell>
        </row>
        <row r="477">
          <cell r="B477" t="str">
            <v>hspekg</v>
          </cell>
          <cell r="G477">
            <v>61550.742100000003</v>
          </cell>
        </row>
        <row r="478">
          <cell r="B478" t="str">
            <v>hskpkg</v>
          </cell>
          <cell r="G478">
            <v>4253.6240200000002</v>
          </cell>
        </row>
        <row r="479">
          <cell r="B479" t="str">
            <v>hskgkp</v>
          </cell>
          <cell r="G479">
            <v>3.1000000000000001E-5</v>
          </cell>
        </row>
        <row r="480">
          <cell r="B480" t="str">
            <v>hsshkp</v>
          </cell>
          <cell r="G480">
            <v>0</v>
          </cell>
        </row>
        <row r="481">
          <cell r="B481" t="str">
            <v>hspekp</v>
          </cell>
          <cell r="G481">
            <v>90.438224000000005</v>
          </cell>
        </row>
        <row r="482">
          <cell r="B482" t="str">
            <v>hskpkp</v>
          </cell>
          <cell r="G482">
            <v>70865.210900000005</v>
          </cell>
        </row>
        <row r="483">
          <cell r="B483" t="str">
            <v>hskgpe</v>
          </cell>
          <cell r="G483">
            <v>545.93756099999996</v>
          </cell>
        </row>
        <row r="484">
          <cell r="B484" t="str">
            <v>hsshpe</v>
          </cell>
          <cell r="G484">
            <v>0</v>
          </cell>
        </row>
        <row r="485">
          <cell r="B485" t="str">
            <v>hspepe</v>
          </cell>
          <cell r="G485">
            <v>201357.125</v>
          </cell>
        </row>
        <row r="486">
          <cell r="B486" t="str">
            <v>hskppe</v>
          </cell>
          <cell r="G486">
            <v>5541.7294899999997</v>
          </cell>
        </row>
        <row r="487">
          <cell r="B487" t="str">
            <v>hskgsh</v>
          </cell>
          <cell r="G487">
            <v>3185.6145000000001</v>
          </cell>
        </row>
        <row r="488">
          <cell r="B488" t="str">
            <v>hsshsh</v>
          </cell>
          <cell r="G488">
            <v>188377.51500000001</v>
          </cell>
        </row>
        <row r="489">
          <cell r="B489" t="str">
            <v>hspesh</v>
          </cell>
          <cell r="G489">
            <v>1.0234999999999999E-2</v>
          </cell>
        </row>
        <row r="490">
          <cell r="B490" t="str">
            <v>hskpsh</v>
          </cell>
          <cell r="G490">
            <v>841.089294</v>
          </cell>
        </row>
        <row r="491">
          <cell r="B491" t="str">
            <v>ototm1</v>
          </cell>
          <cell r="G491">
            <v>40797352</v>
          </cell>
        </row>
        <row r="492">
          <cell r="B492" t="str">
            <v>ototm2</v>
          </cell>
          <cell r="G492">
            <v>1085592</v>
          </cell>
        </row>
        <row r="493">
          <cell r="B493" t="str">
            <v>otods1</v>
          </cell>
          <cell r="G493">
            <v>13955221</v>
          </cell>
        </row>
        <row r="494">
          <cell r="B494" t="str">
            <v>otods2</v>
          </cell>
          <cell r="G494">
            <v>154411.90599999999</v>
          </cell>
        </row>
        <row r="495">
          <cell r="B495" t="str">
            <v>ookgkg</v>
          </cell>
          <cell r="G495">
            <v>1705238.25</v>
          </cell>
        </row>
        <row r="496">
          <cell r="B496" t="str">
            <v>ooshkg</v>
          </cell>
          <cell r="G496">
            <v>46323.699200000003</v>
          </cell>
        </row>
        <row r="497">
          <cell r="B497" t="str">
            <v>oopekg</v>
          </cell>
          <cell r="G497">
            <v>27916.972600000001</v>
          </cell>
        </row>
        <row r="498">
          <cell r="B498" t="str">
            <v>ookpkg</v>
          </cell>
          <cell r="G498">
            <v>2.4459089999999999</v>
          </cell>
        </row>
        <row r="499">
          <cell r="B499" t="str">
            <v>ookgkp</v>
          </cell>
          <cell r="G499">
            <v>16.413855999999999</v>
          </cell>
        </row>
        <row r="500">
          <cell r="B500" t="str">
            <v>ooshkp</v>
          </cell>
          <cell r="G500">
            <v>4.0159E-2</v>
          </cell>
        </row>
        <row r="501">
          <cell r="B501" t="str">
            <v>oopekp</v>
          </cell>
          <cell r="G501">
            <v>3876.8759700000001</v>
          </cell>
        </row>
        <row r="502">
          <cell r="B502" t="str">
            <v>ookpkp</v>
          </cell>
          <cell r="G502">
            <v>194356.734</v>
          </cell>
        </row>
        <row r="503">
          <cell r="B503" t="str">
            <v>ookgpe</v>
          </cell>
          <cell r="G503">
            <v>27410.333900000001</v>
          </cell>
        </row>
        <row r="504">
          <cell r="B504" t="str">
            <v>ooshpe</v>
          </cell>
          <cell r="G504">
            <v>0.225739</v>
          </cell>
        </row>
        <row r="505">
          <cell r="B505" t="str">
            <v>oopepe</v>
          </cell>
          <cell r="G505">
            <v>577198.81200000003</v>
          </cell>
        </row>
        <row r="506">
          <cell r="B506" t="str">
            <v>ookppe</v>
          </cell>
          <cell r="G506">
            <v>4282.7524400000002</v>
          </cell>
        </row>
        <row r="507">
          <cell r="B507" t="str">
            <v>ookgsh</v>
          </cell>
          <cell r="G507">
            <v>46481.785100000001</v>
          </cell>
        </row>
        <row r="508">
          <cell r="B508" t="str">
            <v>ooshsh</v>
          </cell>
          <cell r="G508">
            <v>504024.125</v>
          </cell>
        </row>
        <row r="509">
          <cell r="B509" t="str">
            <v>oopesh</v>
          </cell>
          <cell r="G509">
            <v>0.24341299999999999</v>
          </cell>
        </row>
        <row r="510">
          <cell r="B510" t="str">
            <v>ookpsh</v>
          </cell>
          <cell r="G510">
            <v>7.7031000000000002E-2</v>
          </cell>
        </row>
        <row r="511">
          <cell r="B511" t="str">
            <v>wkotm1</v>
          </cell>
          <cell r="G511">
            <v>27239522</v>
          </cell>
        </row>
        <row r="512">
          <cell r="B512" t="str">
            <v>wkotm2</v>
          </cell>
          <cell r="G512">
            <v>407678.84299999999</v>
          </cell>
        </row>
        <row r="513">
          <cell r="B513" t="str">
            <v>wkods1</v>
          </cell>
          <cell r="G513">
            <v>10651818</v>
          </cell>
        </row>
        <row r="514">
          <cell r="B514" t="str">
            <v>wkods2</v>
          </cell>
          <cell r="G514">
            <v>45374.761700000003</v>
          </cell>
        </row>
        <row r="515">
          <cell r="B515" t="str">
            <v>wokgkg</v>
          </cell>
          <cell r="G515">
            <v>973655.25</v>
          </cell>
        </row>
        <row r="516">
          <cell r="B516" t="str">
            <v>woshkg</v>
          </cell>
          <cell r="G516">
            <v>38246.781199999998</v>
          </cell>
        </row>
        <row r="517">
          <cell r="B517" t="str">
            <v>wopekg</v>
          </cell>
          <cell r="G517">
            <v>23404.648399999998</v>
          </cell>
        </row>
        <row r="518">
          <cell r="B518" t="str">
            <v>wokpkg</v>
          </cell>
          <cell r="G518">
            <v>55.459091000000001</v>
          </cell>
        </row>
        <row r="519">
          <cell r="B519" t="str">
            <v>wokgkp</v>
          </cell>
          <cell r="G519">
            <v>54.783683000000003</v>
          </cell>
        </row>
        <row r="520">
          <cell r="B520" t="str">
            <v>woshkp</v>
          </cell>
          <cell r="G520">
            <v>2.1263100000000001</v>
          </cell>
        </row>
        <row r="521">
          <cell r="B521" t="str">
            <v>wopekp</v>
          </cell>
          <cell r="G521">
            <v>2512.9792400000001</v>
          </cell>
        </row>
        <row r="522">
          <cell r="B522" t="str">
            <v>wokpkp</v>
          </cell>
          <cell r="G522">
            <v>78130.664000000004</v>
          </cell>
        </row>
        <row r="523">
          <cell r="B523" t="str">
            <v>wokgpe</v>
          </cell>
          <cell r="G523">
            <v>23308.742099999999</v>
          </cell>
        </row>
        <row r="524">
          <cell r="B524" t="str">
            <v>woshpe</v>
          </cell>
          <cell r="G524">
            <v>14.835303</v>
          </cell>
        </row>
        <row r="525">
          <cell r="B525" t="str">
            <v>wopepe</v>
          </cell>
          <cell r="G525">
            <v>231367.18700000001</v>
          </cell>
        </row>
        <row r="526">
          <cell r="B526" t="str">
            <v>wokppe</v>
          </cell>
          <cell r="G526">
            <v>2587.3046800000002</v>
          </cell>
        </row>
        <row r="527">
          <cell r="B527" t="str">
            <v>wokgsh</v>
          </cell>
          <cell r="G527">
            <v>38269.929600000003</v>
          </cell>
        </row>
        <row r="528">
          <cell r="B528" t="str">
            <v>woshsh</v>
          </cell>
          <cell r="G528">
            <v>176090.01500000001</v>
          </cell>
        </row>
        <row r="529">
          <cell r="B529" t="str">
            <v>wopesh</v>
          </cell>
          <cell r="G529">
            <v>15.000499</v>
          </cell>
        </row>
        <row r="530">
          <cell r="B530" t="str">
            <v>wokpsh</v>
          </cell>
          <cell r="G530">
            <v>2.3178700000000001</v>
          </cell>
        </row>
        <row r="531">
          <cell r="B531" t="str">
            <v>hw1tm1</v>
          </cell>
          <cell r="G531">
            <v>6362709</v>
          </cell>
        </row>
        <row r="532">
          <cell r="B532" t="str">
            <v>hw1tm2</v>
          </cell>
          <cell r="G532">
            <v>28490.412100000001</v>
          </cell>
        </row>
        <row r="533">
          <cell r="B533" t="str">
            <v>hw1ds1</v>
          </cell>
          <cell r="G533">
            <v>2638381.75</v>
          </cell>
        </row>
        <row r="534">
          <cell r="B534" t="str">
            <v>hw1ds2</v>
          </cell>
          <cell r="G534">
            <v>3510.0222100000001</v>
          </cell>
        </row>
        <row r="535">
          <cell r="B535" t="str">
            <v>w1kgkg</v>
          </cell>
          <cell r="G535">
            <v>144436.71799999999</v>
          </cell>
        </row>
        <row r="536">
          <cell r="B536" t="str">
            <v>w1shkg</v>
          </cell>
          <cell r="G536">
            <v>14233.0332</v>
          </cell>
        </row>
        <row r="537">
          <cell r="B537" t="str">
            <v>w1pekg</v>
          </cell>
          <cell r="G537">
            <v>21784.3789</v>
          </cell>
        </row>
        <row r="538">
          <cell r="B538" t="str">
            <v>w1kpkg</v>
          </cell>
          <cell r="G538">
            <v>1541.32458</v>
          </cell>
        </row>
        <row r="539">
          <cell r="B539" t="str">
            <v>w1kgkp</v>
          </cell>
          <cell r="G539">
            <v>1.0285000000000001E-2</v>
          </cell>
        </row>
        <row r="540">
          <cell r="B540" t="str">
            <v>w1shkp</v>
          </cell>
          <cell r="G540">
            <v>3.3000000000000003E-5</v>
          </cell>
        </row>
        <row r="541">
          <cell r="B541" t="str">
            <v>w1pekp</v>
          </cell>
          <cell r="G541">
            <v>123.982528</v>
          </cell>
        </row>
        <row r="542">
          <cell r="B542" t="str">
            <v>w1kpkp</v>
          </cell>
          <cell r="G542">
            <v>14588.332</v>
          </cell>
        </row>
        <row r="543">
          <cell r="B543" t="str">
            <v>w1kgpe</v>
          </cell>
          <cell r="G543">
            <v>556.99273600000004</v>
          </cell>
        </row>
        <row r="544">
          <cell r="B544" t="str">
            <v>w1shpe</v>
          </cell>
          <cell r="G544">
            <v>1.3736E-2</v>
          </cell>
        </row>
        <row r="545">
          <cell r="B545" t="str">
            <v>w1pepe</v>
          </cell>
          <cell r="G545">
            <v>40247.523399999998</v>
          </cell>
        </row>
        <row r="546">
          <cell r="B546" t="str">
            <v>w1kppe</v>
          </cell>
          <cell r="G546">
            <v>2438.50585</v>
          </cell>
        </row>
        <row r="547">
          <cell r="B547" t="str">
            <v>w1kgsh</v>
          </cell>
          <cell r="G547">
            <v>2112.7597599999999</v>
          </cell>
        </row>
        <row r="548">
          <cell r="B548" t="str">
            <v>w1shsh</v>
          </cell>
          <cell r="G548">
            <v>31440.9843</v>
          </cell>
        </row>
        <row r="549">
          <cell r="B549" t="str">
            <v>w1pesh</v>
          </cell>
          <cell r="G549">
            <v>16.875789000000001</v>
          </cell>
        </row>
        <row r="550">
          <cell r="B550" t="str">
            <v>w1kpsh</v>
          </cell>
          <cell r="G550">
            <v>143.22032100000001</v>
          </cell>
        </row>
        <row r="551">
          <cell r="B551" t="str">
            <v>hw2tm1</v>
          </cell>
          <cell r="G551">
            <v>14602843</v>
          </cell>
        </row>
        <row r="552">
          <cell r="B552" t="str">
            <v>hw2tm2</v>
          </cell>
          <cell r="G552">
            <v>32756.8652</v>
          </cell>
        </row>
        <row r="553">
          <cell r="B553" t="str">
            <v>hw2ds2</v>
          </cell>
          <cell r="G553">
            <v>6237907</v>
          </cell>
        </row>
        <row r="554">
          <cell r="B554" t="str">
            <v>hw2ds2</v>
          </cell>
          <cell r="G554">
            <v>4585.8544899999997</v>
          </cell>
        </row>
        <row r="555">
          <cell r="B555" t="str">
            <v>w2kgkg</v>
          </cell>
          <cell r="G555">
            <v>294227.65600000002</v>
          </cell>
        </row>
        <row r="556">
          <cell r="B556" t="str">
            <v>w2shkg</v>
          </cell>
          <cell r="G556">
            <v>39380.992100000003</v>
          </cell>
        </row>
        <row r="557">
          <cell r="B557" t="str">
            <v>w2pekg</v>
          </cell>
          <cell r="G557">
            <v>40195.695299999999</v>
          </cell>
        </row>
        <row r="558">
          <cell r="B558" t="str">
            <v>w2kpkg</v>
          </cell>
          <cell r="G558">
            <v>4276.1884700000001</v>
          </cell>
        </row>
        <row r="559">
          <cell r="B559" t="str">
            <v>w2kgkp</v>
          </cell>
          <cell r="G559">
            <v>5.6036780000000004</v>
          </cell>
        </row>
        <row r="560">
          <cell r="B560" t="str">
            <v>w2shkp</v>
          </cell>
          <cell r="G560">
            <v>9.4243999999999994E-2</v>
          </cell>
        </row>
        <row r="561">
          <cell r="B561" t="str">
            <v>w2pekp</v>
          </cell>
          <cell r="G561">
            <v>701.06213300000002</v>
          </cell>
        </row>
        <row r="562">
          <cell r="B562" t="str">
            <v>w2kpkp</v>
          </cell>
          <cell r="G562">
            <v>30060.162100000001</v>
          </cell>
        </row>
        <row r="563">
          <cell r="B563" t="str">
            <v>w2kgpe</v>
          </cell>
          <cell r="G563">
            <v>3591.56005</v>
          </cell>
        </row>
        <row r="564">
          <cell r="B564" t="str">
            <v>w2shpe</v>
          </cell>
          <cell r="G564">
            <v>1.635713</v>
          </cell>
        </row>
        <row r="565">
          <cell r="B565" t="str">
            <v>w2pepe</v>
          </cell>
          <cell r="G565">
            <v>83956.578099999999</v>
          </cell>
        </row>
        <row r="566">
          <cell r="B566" t="str">
            <v>w2kppe</v>
          </cell>
          <cell r="G566">
            <v>4467.0947200000001</v>
          </cell>
        </row>
        <row r="567">
          <cell r="B567" t="str">
            <v>w2kgsh</v>
          </cell>
          <cell r="G567">
            <v>6712.3027300000003</v>
          </cell>
        </row>
        <row r="568">
          <cell r="B568" t="str">
            <v>w2shsh</v>
          </cell>
          <cell r="G568">
            <v>69065.882800000007</v>
          </cell>
        </row>
        <row r="569">
          <cell r="B569" t="str">
            <v>w2pesh</v>
          </cell>
          <cell r="G569">
            <v>69.522300000000001</v>
          </cell>
        </row>
        <row r="570">
          <cell r="B570" t="str">
            <v>w2kpsh</v>
          </cell>
          <cell r="G570">
            <v>412.658569</v>
          </cell>
        </row>
        <row r="571">
          <cell r="B571" t="str">
            <v>hw3tm1</v>
          </cell>
          <cell r="G571">
            <v>16386750</v>
          </cell>
        </row>
        <row r="572">
          <cell r="B572" t="str">
            <v>hw3tm2</v>
          </cell>
          <cell r="G572">
            <v>22333.064399999999</v>
          </cell>
        </row>
        <row r="573">
          <cell r="B573" t="str">
            <v>hw3ds2</v>
          </cell>
          <cell r="G573">
            <v>7267768</v>
          </cell>
        </row>
        <row r="574">
          <cell r="B574" t="str">
            <v>hw3ds2</v>
          </cell>
          <cell r="G574">
            <v>3238.7968700000001</v>
          </cell>
        </row>
        <row r="575">
          <cell r="B575" t="str">
            <v>w3kgkg</v>
          </cell>
          <cell r="G575">
            <v>289519.875</v>
          </cell>
        </row>
        <row r="576">
          <cell r="B576" t="str">
            <v>w3shkg</v>
          </cell>
          <cell r="G576">
            <v>52987.527300000002</v>
          </cell>
        </row>
        <row r="577">
          <cell r="B577" t="str">
            <v>w3pekg</v>
          </cell>
          <cell r="G577">
            <v>39756.261700000003</v>
          </cell>
        </row>
        <row r="578">
          <cell r="B578" t="str">
            <v>w3kpkg</v>
          </cell>
          <cell r="G578">
            <v>4123.3247000000001</v>
          </cell>
        </row>
        <row r="579">
          <cell r="B579" t="str">
            <v>w3kgkp</v>
          </cell>
          <cell r="G579">
            <v>83.285162999999997</v>
          </cell>
        </row>
        <row r="580">
          <cell r="B580" t="str">
            <v>w3shkp</v>
          </cell>
          <cell r="G580">
            <v>5.7966259999999998</v>
          </cell>
        </row>
        <row r="581">
          <cell r="B581" t="str">
            <v>w3pekp</v>
          </cell>
          <cell r="G581">
            <v>2250.7924800000001</v>
          </cell>
        </row>
        <row r="582">
          <cell r="B582" t="str">
            <v>w3kpkp</v>
          </cell>
          <cell r="G582">
            <v>28700.140599999999</v>
          </cell>
        </row>
        <row r="583">
          <cell r="B583" t="str">
            <v>w3kgpe</v>
          </cell>
          <cell r="G583">
            <v>7432.4135699999997</v>
          </cell>
        </row>
        <row r="584">
          <cell r="B584" t="str">
            <v>w3shpe</v>
          </cell>
          <cell r="G584">
            <v>27.049624999999999</v>
          </cell>
        </row>
        <row r="585">
          <cell r="B585" t="str">
            <v>w3pepe</v>
          </cell>
          <cell r="G585">
            <v>81787.5</v>
          </cell>
        </row>
        <row r="586">
          <cell r="B586" t="str">
            <v>w3kppe</v>
          </cell>
          <cell r="G586">
            <v>3326.4428699999999</v>
          </cell>
        </row>
        <row r="587">
          <cell r="B587" t="str">
            <v>w3kgsh</v>
          </cell>
          <cell r="G587">
            <v>8623.6620999999996</v>
          </cell>
        </row>
        <row r="588">
          <cell r="B588" t="str">
            <v>w3shsh</v>
          </cell>
          <cell r="G588">
            <v>70798.0625</v>
          </cell>
        </row>
        <row r="589">
          <cell r="B589" t="str">
            <v>w3pesh</v>
          </cell>
          <cell r="G589">
            <v>126.15145099999999</v>
          </cell>
        </row>
        <row r="590">
          <cell r="B590" t="str">
            <v>w3kpsh</v>
          </cell>
          <cell r="G590">
            <v>357.01947000000001</v>
          </cell>
        </row>
        <row r="591">
          <cell r="B591" t="str">
            <v>hw4tm1</v>
          </cell>
          <cell r="G591">
            <v>25504218</v>
          </cell>
        </row>
        <row r="592">
          <cell r="B592" t="str">
            <v>hw4tm2</v>
          </cell>
          <cell r="G592">
            <v>22025.585899999998</v>
          </cell>
        </row>
        <row r="593">
          <cell r="B593" t="str">
            <v>hw4ds2</v>
          </cell>
          <cell r="G593">
            <v>11742884</v>
          </cell>
        </row>
        <row r="594">
          <cell r="B594" t="str">
            <v>hw4ds2</v>
          </cell>
          <cell r="G594">
            <v>3192.6613699999998</v>
          </cell>
        </row>
        <row r="595">
          <cell r="B595" t="str">
            <v>w4kgkg</v>
          </cell>
          <cell r="G595">
            <v>466772.40600000002</v>
          </cell>
        </row>
        <row r="596">
          <cell r="B596" t="str">
            <v>w4shkg</v>
          </cell>
          <cell r="G596">
            <v>72143.593699999998</v>
          </cell>
        </row>
        <row r="597">
          <cell r="B597" t="str">
            <v>w4pekg</v>
          </cell>
          <cell r="G597">
            <v>31439.339800000002</v>
          </cell>
        </row>
        <row r="598">
          <cell r="B598" t="str">
            <v>w4kpkg</v>
          </cell>
          <cell r="G598">
            <v>3900.4689899999998</v>
          </cell>
        </row>
        <row r="599">
          <cell r="B599" t="str">
            <v>w4kgkp</v>
          </cell>
          <cell r="G599">
            <v>1512.3315399999999</v>
          </cell>
        </row>
        <row r="600">
          <cell r="B600" t="str">
            <v>w4shkp</v>
          </cell>
          <cell r="G600">
            <v>312.35861199999999</v>
          </cell>
        </row>
        <row r="601">
          <cell r="B601" t="str">
            <v>w4pekp</v>
          </cell>
          <cell r="G601">
            <v>6801.8041899999998</v>
          </cell>
        </row>
        <row r="602">
          <cell r="B602" t="str">
            <v>w4kpkp</v>
          </cell>
          <cell r="G602">
            <v>36842.4179</v>
          </cell>
        </row>
        <row r="603">
          <cell r="B603" t="str">
            <v>w4kgpe</v>
          </cell>
          <cell r="G603">
            <v>31251.449199999999</v>
          </cell>
        </row>
        <row r="604">
          <cell r="B604" t="str">
            <v>w4shpe</v>
          </cell>
          <cell r="G604">
            <v>713.32031199999994</v>
          </cell>
        </row>
        <row r="605">
          <cell r="B605" t="str">
            <v>w4pepe</v>
          </cell>
          <cell r="G605">
            <v>100295.83500000001</v>
          </cell>
        </row>
        <row r="606">
          <cell r="B606" t="str">
            <v>w4kppe</v>
          </cell>
          <cell r="G606">
            <v>4290.7783200000003</v>
          </cell>
        </row>
        <row r="607">
          <cell r="B607" t="str">
            <v>w4kgsh</v>
          </cell>
          <cell r="G607">
            <v>29159.6777</v>
          </cell>
        </row>
        <row r="608">
          <cell r="B608" t="str">
            <v>w4shsh</v>
          </cell>
          <cell r="G608">
            <v>88473.851500000004</v>
          </cell>
        </row>
        <row r="609">
          <cell r="B609" t="str">
            <v>w4pesh</v>
          </cell>
          <cell r="G609">
            <v>191.879043</v>
          </cell>
        </row>
        <row r="610">
          <cell r="B610" t="str">
            <v>w4kpsh</v>
          </cell>
          <cell r="G610">
            <v>266.24404900000002</v>
          </cell>
        </row>
        <row r="611">
          <cell r="B611" t="str">
            <v>ltktm1</v>
          </cell>
          <cell r="G611">
            <v>8599715</v>
          </cell>
        </row>
        <row r="612">
          <cell r="B612" t="str">
            <v>ltktm2</v>
          </cell>
          <cell r="G612">
            <v>0</v>
          </cell>
        </row>
        <row r="613">
          <cell r="B613" t="str">
            <v>ltkds1</v>
          </cell>
          <cell r="G613">
            <v>5011089.5</v>
          </cell>
        </row>
        <row r="614">
          <cell r="B614" t="str">
            <v>ltkds2</v>
          </cell>
          <cell r="G614">
            <v>0</v>
          </cell>
        </row>
        <row r="615">
          <cell r="B615" t="str">
            <v>ltkgkg</v>
          </cell>
          <cell r="G615">
            <v>150774.15599999999</v>
          </cell>
        </row>
        <row r="616">
          <cell r="B616" t="str">
            <v>ltshkg</v>
          </cell>
          <cell r="G616">
            <v>16935.597600000001</v>
          </cell>
        </row>
        <row r="617">
          <cell r="B617" t="str">
            <v>ltpekg</v>
          </cell>
          <cell r="G617">
            <v>14549.500899999999</v>
          </cell>
        </row>
        <row r="618">
          <cell r="B618" t="str">
            <v>ltkpkg</v>
          </cell>
          <cell r="G618">
            <v>1911.7512200000001</v>
          </cell>
        </row>
        <row r="619">
          <cell r="B619" t="str">
            <v>ltkgkp</v>
          </cell>
          <cell r="G619">
            <v>1525.5173299999999</v>
          </cell>
        </row>
        <row r="620">
          <cell r="B620" t="str">
            <v>ltshkp</v>
          </cell>
          <cell r="G620">
            <v>203.963516</v>
          </cell>
        </row>
        <row r="621">
          <cell r="B621" t="str">
            <v>ltpekp</v>
          </cell>
          <cell r="G621">
            <v>2912.8898899999999</v>
          </cell>
        </row>
        <row r="622">
          <cell r="B622" t="str">
            <v>ltkpkp</v>
          </cell>
          <cell r="G622">
            <v>12204.4033</v>
          </cell>
        </row>
        <row r="623">
          <cell r="B623" t="str">
            <v>ltkgpe</v>
          </cell>
          <cell r="G623">
            <v>19939.755799999999</v>
          </cell>
        </row>
        <row r="624">
          <cell r="B624" t="str">
            <v>ltshpe</v>
          </cell>
          <cell r="G624">
            <v>616.85009700000001</v>
          </cell>
        </row>
        <row r="625">
          <cell r="B625" t="str">
            <v>ltpepe</v>
          </cell>
          <cell r="G625">
            <v>37577.9257</v>
          </cell>
        </row>
        <row r="626">
          <cell r="B626" t="str">
            <v>ltkppe</v>
          </cell>
          <cell r="G626">
            <v>2853.1918900000001</v>
          </cell>
        </row>
        <row r="627">
          <cell r="B627" t="str">
            <v>ltkgsh</v>
          </cell>
          <cell r="G627">
            <v>20893.037100000001</v>
          </cell>
        </row>
        <row r="628">
          <cell r="B628" t="str">
            <v>ltshsh</v>
          </cell>
          <cell r="G628">
            <v>33480.320299999999</v>
          </cell>
        </row>
        <row r="629">
          <cell r="B629" t="str">
            <v>ltpesh</v>
          </cell>
          <cell r="G629">
            <v>460.143798</v>
          </cell>
        </row>
        <row r="630">
          <cell r="B630" t="str">
            <v>ltkpsh</v>
          </cell>
          <cell r="G630">
            <v>327.670593</v>
          </cell>
        </row>
        <row r="631">
          <cell r="B631" t="str">
            <v>medtm1</v>
          </cell>
          <cell r="G631">
            <v>2581044</v>
          </cell>
        </row>
        <row r="632">
          <cell r="B632" t="str">
            <v>medtm2</v>
          </cell>
          <cell r="G632">
            <v>0</v>
          </cell>
        </row>
        <row r="633">
          <cell r="B633" t="str">
            <v>medds1</v>
          </cell>
          <cell r="G633">
            <v>1634424.25</v>
          </cell>
        </row>
        <row r="634">
          <cell r="B634" t="str">
            <v>medds2</v>
          </cell>
          <cell r="G634">
            <v>0</v>
          </cell>
        </row>
        <row r="635">
          <cell r="B635" t="str">
            <v>mtkgkg</v>
          </cell>
          <cell r="G635">
            <v>20985.314399999999</v>
          </cell>
        </row>
        <row r="636">
          <cell r="B636" t="str">
            <v>mtshkg</v>
          </cell>
          <cell r="G636">
            <v>5194.9936500000003</v>
          </cell>
        </row>
        <row r="637">
          <cell r="B637" t="str">
            <v>mtpekg</v>
          </cell>
          <cell r="G637">
            <v>5209.6484300000002</v>
          </cell>
        </row>
        <row r="638">
          <cell r="B638" t="str">
            <v>mtkpkg</v>
          </cell>
          <cell r="G638">
            <v>1519.5242900000001</v>
          </cell>
        </row>
        <row r="639">
          <cell r="B639" t="str">
            <v>mtkgkp</v>
          </cell>
          <cell r="G639">
            <v>1463.46765</v>
          </cell>
        </row>
        <row r="640">
          <cell r="B640" t="str">
            <v>mtshkp</v>
          </cell>
          <cell r="G640">
            <v>363.12020799999999</v>
          </cell>
        </row>
        <row r="641">
          <cell r="B641" t="str">
            <v>mtpekp</v>
          </cell>
          <cell r="G641">
            <v>676.84307799999999</v>
          </cell>
        </row>
        <row r="642">
          <cell r="B642" t="str">
            <v>mtkpkp</v>
          </cell>
          <cell r="G642">
            <v>429.79809499999999</v>
          </cell>
        </row>
        <row r="643">
          <cell r="B643" t="str">
            <v>mtkgpe</v>
          </cell>
          <cell r="G643">
            <v>6165.9453100000001</v>
          </cell>
        </row>
        <row r="644">
          <cell r="B644" t="str">
            <v>mtshpe</v>
          </cell>
          <cell r="G644">
            <v>1272.44226</v>
          </cell>
        </row>
        <row r="645">
          <cell r="B645" t="str">
            <v>mtpepe</v>
          </cell>
          <cell r="G645">
            <v>2879.8754800000002</v>
          </cell>
        </row>
        <row r="646">
          <cell r="B646" t="str">
            <v>mtkppe</v>
          </cell>
          <cell r="G646">
            <v>762.99108799999999</v>
          </cell>
        </row>
        <row r="647">
          <cell r="B647" t="str">
            <v>mtkgsh</v>
          </cell>
          <cell r="G647">
            <v>5903.9453100000001</v>
          </cell>
        </row>
        <row r="648">
          <cell r="B648" t="str">
            <v>mtshsh</v>
          </cell>
          <cell r="G648">
            <v>2483.0603000000001</v>
          </cell>
        </row>
        <row r="649">
          <cell r="B649" t="str">
            <v>mtpesh</v>
          </cell>
          <cell r="G649">
            <v>1197.1559999999999</v>
          </cell>
        </row>
        <row r="650">
          <cell r="B650" t="str">
            <v>mtkpsh</v>
          </cell>
          <cell r="G650">
            <v>447.71087599999998</v>
          </cell>
        </row>
        <row r="651">
          <cell r="B651" t="str">
            <v>hvytm1</v>
          </cell>
          <cell r="G651">
            <v>1607513.12</v>
          </cell>
        </row>
        <row r="652">
          <cell r="B652" t="str">
            <v>hvytm2</v>
          </cell>
          <cell r="G652">
            <v>0</v>
          </cell>
        </row>
        <row r="653">
          <cell r="B653" t="str">
            <v>hvyds1</v>
          </cell>
          <cell r="G653">
            <v>1035622.62</v>
          </cell>
        </row>
        <row r="654">
          <cell r="B654" t="str">
            <v>hvyds2</v>
          </cell>
          <cell r="G654">
            <v>0</v>
          </cell>
        </row>
        <row r="655">
          <cell r="B655" t="str">
            <v>htkgkg</v>
          </cell>
          <cell r="G655">
            <v>12881.7011</v>
          </cell>
        </row>
        <row r="656">
          <cell r="B656" t="str">
            <v>htshkg</v>
          </cell>
          <cell r="G656">
            <v>3443.47534</v>
          </cell>
        </row>
        <row r="657">
          <cell r="B657" t="str">
            <v>htpekg</v>
          </cell>
          <cell r="G657">
            <v>3412.0939899999998</v>
          </cell>
        </row>
        <row r="658">
          <cell r="B658" t="str">
            <v>htkpkg</v>
          </cell>
          <cell r="G658">
            <v>883.98773100000005</v>
          </cell>
        </row>
        <row r="659">
          <cell r="B659" t="str">
            <v>htkgkp</v>
          </cell>
          <cell r="G659">
            <v>871.49835199999995</v>
          </cell>
        </row>
        <row r="660">
          <cell r="B660" t="str">
            <v>htshkp</v>
          </cell>
          <cell r="G660">
            <v>232.916732</v>
          </cell>
        </row>
        <row r="661">
          <cell r="B661" t="str">
            <v>htpekp</v>
          </cell>
          <cell r="G661">
            <v>231.097656</v>
          </cell>
        </row>
        <row r="662">
          <cell r="B662" t="str">
            <v>htkpkp</v>
          </cell>
          <cell r="G662">
            <v>59.967582</v>
          </cell>
        </row>
        <row r="663">
          <cell r="B663" t="str">
            <v>htkgpe</v>
          </cell>
          <cell r="G663">
            <v>4330.4853499999999</v>
          </cell>
        </row>
        <row r="664">
          <cell r="B664" t="str">
            <v>htshpe</v>
          </cell>
          <cell r="G664">
            <v>1157.24218</v>
          </cell>
        </row>
        <row r="665">
          <cell r="B665" t="str">
            <v>htpepe</v>
          </cell>
          <cell r="G665">
            <v>1148.2716</v>
          </cell>
        </row>
        <row r="666">
          <cell r="B666" t="str">
            <v>htkppe</v>
          </cell>
          <cell r="G666">
            <v>297.48007200000001</v>
          </cell>
        </row>
        <row r="667">
          <cell r="B667" t="str">
            <v>htkgsh</v>
          </cell>
          <cell r="G667">
            <v>3164.0368600000002</v>
          </cell>
        </row>
        <row r="668">
          <cell r="B668" t="str">
            <v>htshsh</v>
          </cell>
          <cell r="G668">
            <v>846.70098800000005</v>
          </cell>
        </row>
        <row r="669">
          <cell r="B669" t="str">
            <v>htpesh</v>
          </cell>
          <cell r="G669">
            <v>837.84112500000003</v>
          </cell>
        </row>
        <row r="670">
          <cell r="B670" t="str">
            <v>htkpsh</v>
          </cell>
          <cell r="G670">
            <v>217.102508</v>
          </cell>
        </row>
        <row r="671">
          <cell r="B671" t="str">
            <v>cldar</v>
          </cell>
          <cell r="G671">
            <v>88098.593699999998</v>
          </cell>
        </row>
        <row r="672">
          <cell r="B672" t="str">
            <v>cls2r</v>
          </cell>
          <cell r="G672">
            <v>10979.445299999999</v>
          </cell>
        </row>
        <row r="673">
          <cell r="B673" t="str">
            <v>cls3r</v>
          </cell>
          <cell r="G673">
            <v>5796.0683499999996</v>
          </cell>
        </row>
        <row r="674">
          <cell r="B674" t="str">
            <v>cltwr</v>
          </cell>
          <cell r="G674">
            <v>28281.898399999998</v>
          </cell>
        </row>
        <row r="675">
          <cell r="B675" t="str">
            <v>clwkr</v>
          </cell>
          <cell r="G675">
            <v>12420.918900000001</v>
          </cell>
        </row>
        <row r="676">
          <cell r="B676" t="str">
            <v>clbkr</v>
          </cell>
          <cell r="G676">
            <v>5407.1064399999996</v>
          </cell>
        </row>
        <row r="677">
          <cell r="B677" t="str">
            <v>hodar</v>
          </cell>
          <cell r="G677">
            <v>2496196.5</v>
          </cell>
        </row>
        <row r="678">
          <cell r="B678" t="str">
            <v>hos2r</v>
          </cell>
          <cell r="G678">
            <v>1840062.75</v>
          </cell>
        </row>
        <row r="679">
          <cell r="B679" t="str">
            <v>hos3r</v>
          </cell>
          <cell r="G679">
            <v>1679997.75</v>
          </cell>
        </row>
        <row r="680">
          <cell r="B680" t="str">
            <v>hotwr</v>
          </cell>
          <cell r="G680">
            <v>109228.914</v>
          </cell>
        </row>
        <row r="681">
          <cell r="B681" t="str">
            <v>howkr</v>
          </cell>
          <cell r="G681">
            <v>608222.06200000003</v>
          </cell>
        </row>
        <row r="682">
          <cell r="B682" t="str">
            <v>hobkr</v>
          </cell>
          <cell r="G682">
            <v>47334.726499999997</v>
          </cell>
        </row>
        <row r="683">
          <cell r="B683" t="str">
            <v>nhdar</v>
          </cell>
          <cell r="G683">
            <v>2119111</v>
          </cell>
        </row>
        <row r="684">
          <cell r="B684" t="str">
            <v>nhs2r</v>
          </cell>
          <cell r="G684">
            <v>1118940.25</v>
          </cell>
        </row>
        <row r="685">
          <cell r="B685" t="str">
            <v>nhs3r</v>
          </cell>
          <cell r="G685">
            <v>942210.31200000003</v>
          </cell>
        </row>
        <row r="686">
          <cell r="B686" t="str">
            <v>nhtwr</v>
          </cell>
          <cell r="G686">
            <v>68968.875</v>
          </cell>
        </row>
        <row r="687">
          <cell r="B687" t="str">
            <v>nhwkr</v>
          </cell>
          <cell r="G687">
            <v>451307.40600000002</v>
          </cell>
        </row>
        <row r="688">
          <cell r="B688" t="str">
            <v>nhbkr</v>
          </cell>
          <cell r="G688">
            <v>24300.357400000001</v>
          </cell>
        </row>
        <row r="689">
          <cell r="B689" t="str">
            <v>sldar</v>
          </cell>
          <cell r="G689">
            <v>96037.281199999998</v>
          </cell>
        </row>
        <row r="690">
          <cell r="B690" t="str">
            <v>sls2r</v>
          </cell>
          <cell r="G690">
            <v>324360.68699999998</v>
          </cell>
        </row>
        <row r="691">
          <cell r="B691" t="str">
            <v>sls3r</v>
          </cell>
          <cell r="G691">
            <v>478644.56199999998</v>
          </cell>
        </row>
        <row r="692">
          <cell r="B692" t="str">
            <v>sltwr</v>
          </cell>
          <cell r="G692">
            <v>25881.468700000001</v>
          </cell>
        </row>
        <row r="693">
          <cell r="B693" t="str">
            <v>slwkr</v>
          </cell>
          <cell r="G693">
            <v>158644.40599999999</v>
          </cell>
        </row>
        <row r="694">
          <cell r="B694" t="str">
            <v>slbkr</v>
          </cell>
          <cell r="G694">
            <v>23769.294900000001</v>
          </cell>
        </row>
        <row r="695">
          <cell r="B695" t="str">
            <v>w1dar</v>
          </cell>
          <cell r="G695">
            <v>166067.71799999999</v>
          </cell>
        </row>
        <row r="696">
          <cell r="B696" t="str">
            <v>w1s2r</v>
          </cell>
          <cell r="G696">
            <v>30213.896400000001</v>
          </cell>
        </row>
        <row r="697">
          <cell r="B697" t="str">
            <v>w1s3r</v>
          </cell>
          <cell r="G697">
            <v>4978.2597599999999</v>
          </cell>
        </row>
        <row r="698">
          <cell r="B698" t="str">
            <v>w1twr</v>
          </cell>
          <cell r="G698">
            <v>42440.511700000003</v>
          </cell>
        </row>
        <row r="699">
          <cell r="B699" t="str">
            <v>w1tdr</v>
          </cell>
          <cell r="G699">
            <v>5118.3837800000001</v>
          </cell>
        </row>
        <row r="700">
          <cell r="B700" t="str">
            <v>w1wkr</v>
          </cell>
          <cell r="G700">
            <v>22321.289000000001</v>
          </cell>
        </row>
        <row r="701">
          <cell r="B701" t="str">
            <v>w1bkr</v>
          </cell>
          <cell r="G701">
            <v>2524.2192300000002</v>
          </cell>
        </row>
        <row r="702">
          <cell r="B702" t="str">
            <v>w2dar</v>
          </cell>
          <cell r="G702">
            <v>424399.56199999998</v>
          </cell>
        </row>
        <row r="703">
          <cell r="B703" t="str">
            <v>w2s2r</v>
          </cell>
          <cell r="G703">
            <v>41239.714800000002</v>
          </cell>
        </row>
        <row r="704">
          <cell r="B704" t="str">
            <v>w2s3r</v>
          </cell>
          <cell r="G704">
            <v>8548.9570299999996</v>
          </cell>
        </row>
        <row r="705">
          <cell r="B705" t="str">
            <v>w2twr</v>
          </cell>
          <cell r="G705">
            <v>51159.375</v>
          </cell>
        </row>
        <row r="706">
          <cell r="B706" t="str">
            <v>w2tdr</v>
          </cell>
          <cell r="G706">
            <v>14765.270500000001</v>
          </cell>
        </row>
        <row r="707">
          <cell r="B707" t="str">
            <v>w2wkr</v>
          </cell>
          <cell r="G707">
            <v>20357.8593</v>
          </cell>
        </row>
        <row r="708">
          <cell r="B708" t="str">
            <v>w2bkr</v>
          </cell>
          <cell r="G708">
            <v>16652.712800000001</v>
          </cell>
        </row>
        <row r="709">
          <cell r="B709" t="str">
            <v>w3dar</v>
          </cell>
          <cell r="G709">
            <v>473847.90600000002</v>
          </cell>
        </row>
        <row r="710">
          <cell r="B710" t="str">
            <v>w3s2r</v>
          </cell>
          <cell r="G710">
            <v>35652.234299999996</v>
          </cell>
        </row>
        <row r="711">
          <cell r="B711" t="str">
            <v>w3s3r</v>
          </cell>
          <cell r="G711">
            <v>8965.8281200000001</v>
          </cell>
        </row>
        <row r="712">
          <cell r="B712" t="str">
            <v>w3twr</v>
          </cell>
          <cell r="G712">
            <v>32256.6914</v>
          </cell>
        </row>
        <row r="713">
          <cell r="B713" t="str">
            <v>w3tdr</v>
          </cell>
          <cell r="G713">
            <v>16190.107400000001</v>
          </cell>
        </row>
        <row r="714">
          <cell r="B714" t="str">
            <v>w3wkr</v>
          </cell>
          <cell r="G714">
            <v>10522.4082</v>
          </cell>
        </row>
        <row r="715">
          <cell r="B715" t="str">
            <v>w3bkr</v>
          </cell>
          <cell r="G715">
            <v>12469.2431</v>
          </cell>
        </row>
        <row r="716">
          <cell r="B716" t="str">
            <v>w4dar</v>
          </cell>
          <cell r="G716">
            <v>719149.125</v>
          </cell>
        </row>
        <row r="717">
          <cell r="B717" t="str">
            <v>w4s2r</v>
          </cell>
          <cell r="G717">
            <v>51426.351499999997</v>
          </cell>
        </row>
        <row r="718">
          <cell r="B718" t="str">
            <v>w4s3r</v>
          </cell>
          <cell r="G718">
            <v>10713.6435</v>
          </cell>
        </row>
        <row r="719">
          <cell r="B719" t="str">
            <v>w4twr</v>
          </cell>
          <cell r="G719">
            <v>39077.191400000003</v>
          </cell>
        </row>
        <row r="720">
          <cell r="B720" t="str">
            <v>w4tdr</v>
          </cell>
          <cell r="G720">
            <v>24575.390599999999</v>
          </cell>
        </row>
        <row r="721">
          <cell r="B721" t="str">
            <v>w4wkr</v>
          </cell>
          <cell r="G721">
            <v>13747.231400000001</v>
          </cell>
        </row>
        <row r="722">
          <cell r="B722" t="str">
            <v>w4bkr</v>
          </cell>
          <cell r="G722">
            <v>15678.249</v>
          </cell>
        </row>
        <row r="723">
          <cell r="B723" t="str">
            <v>alrbds</v>
          </cell>
          <cell r="G723">
            <v>2223.2734300000002</v>
          </cell>
        </row>
        <row r="724">
          <cell r="B724" t="str">
            <v>alrtms</v>
          </cell>
          <cell r="G724">
            <v>73.600013000000004</v>
          </cell>
        </row>
        <row r="725">
          <cell r="B725" t="str">
            <v>alrlns</v>
          </cell>
          <cell r="G725">
            <v>30.673997</v>
          </cell>
        </row>
        <row r="726">
          <cell r="B726" t="str">
            <v>alrlis</v>
          </cell>
          <cell r="G726">
            <v>2</v>
          </cell>
        </row>
        <row r="727">
          <cell r="B727" t="str">
            <v>alrbdt</v>
          </cell>
          <cell r="G727">
            <v>67.387741000000005</v>
          </cell>
        </row>
        <row r="728">
          <cell r="B728" t="str">
            <v>alrtmt</v>
          </cell>
          <cell r="G728">
            <v>14</v>
          </cell>
        </row>
        <row r="729">
          <cell r="B729" t="str">
            <v>alrlnt</v>
          </cell>
          <cell r="G729">
            <v>3.448</v>
          </cell>
        </row>
        <row r="730">
          <cell r="B730" t="str">
            <v>alrlit</v>
          </cell>
          <cell r="G730">
            <v>2</v>
          </cell>
        </row>
        <row r="731">
          <cell r="B731" t="str">
            <v>acrbde</v>
          </cell>
          <cell r="G731">
            <v>95.151824000000005</v>
          </cell>
        </row>
        <row r="732">
          <cell r="B732" t="str">
            <v>acrtme</v>
          </cell>
          <cell r="G732">
            <v>125.000007</v>
          </cell>
        </row>
        <row r="733">
          <cell r="B733" t="str">
            <v>acrlne</v>
          </cell>
          <cell r="G733">
            <v>68.019996000000006</v>
          </cell>
        </row>
        <row r="734">
          <cell r="B734" t="str">
            <v>acrlie</v>
          </cell>
          <cell r="G734">
            <v>2</v>
          </cell>
        </row>
        <row r="735">
          <cell r="B735" t="str">
            <v>acrbdt</v>
          </cell>
          <cell r="G735">
            <v>797.41863999999998</v>
          </cell>
        </row>
        <row r="736">
          <cell r="B736" t="str">
            <v>acrtmt</v>
          </cell>
          <cell r="G736">
            <v>120.000007</v>
          </cell>
        </row>
        <row r="737">
          <cell r="B737" t="str">
            <v>acrlnt</v>
          </cell>
          <cell r="G737">
            <v>78.898002000000005</v>
          </cell>
        </row>
        <row r="738">
          <cell r="B738" t="str">
            <v>acrlit</v>
          </cell>
          <cell r="G738">
            <v>2</v>
          </cell>
        </row>
        <row r="739">
          <cell r="B739" t="str">
            <v>amrbds</v>
          </cell>
          <cell r="G739">
            <v>9.8031120000000005</v>
          </cell>
        </row>
        <row r="740">
          <cell r="B740" t="str">
            <v>amrtms</v>
          </cell>
          <cell r="G740">
            <v>4</v>
          </cell>
        </row>
        <row r="741">
          <cell r="B741" t="str">
            <v>amrlns</v>
          </cell>
          <cell r="G741">
            <v>1.72</v>
          </cell>
        </row>
        <row r="742">
          <cell r="B742" t="str">
            <v>amrlis</v>
          </cell>
          <cell r="G742">
            <v>2</v>
          </cell>
        </row>
        <row r="743">
          <cell r="B743" t="str">
            <v>absbda</v>
          </cell>
          <cell r="G743">
            <v>169290.53099999999</v>
          </cell>
        </row>
        <row r="744">
          <cell r="B744" t="str">
            <v>abstma</v>
          </cell>
          <cell r="G744">
            <v>35275.308499999999</v>
          </cell>
        </row>
        <row r="745">
          <cell r="B745" t="str">
            <v>abslna</v>
          </cell>
          <cell r="G745">
            <v>11775.804599999999</v>
          </cell>
        </row>
        <row r="746">
          <cell r="B746" t="str">
            <v>abslia</v>
          </cell>
          <cell r="G746">
            <v>969</v>
          </cell>
        </row>
        <row r="747">
          <cell r="B747" t="str">
            <v>afybda</v>
          </cell>
          <cell r="G747">
            <v>854.72473100000002</v>
          </cell>
        </row>
        <row r="748">
          <cell r="B748" t="str">
            <v>afytma</v>
          </cell>
          <cell r="G748">
            <v>508.40997299999998</v>
          </cell>
        </row>
        <row r="749">
          <cell r="B749" t="str">
            <v>afylna</v>
          </cell>
          <cell r="G749">
            <v>108.366996</v>
          </cell>
        </row>
        <row r="750">
          <cell r="B750" t="str">
            <v>afylia</v>
          </cell>
          <cell r="G750">
            <v>21</v>
          </cell>
        </row>
        <row r="751">
          <cell r="B751" t="str">
            <v>mlrbds</v>
          </cell>
          <cell r="G751">
            <v>2643.2229000000002</v>
          </cell>
        </row>
        <row r="752">
          <cell r="B752" t="str">
            <v>mlrtms</v>
          </cell>
          <cell r="G752">
            <v>73.600013000000004</v>
          </cell>
        </row>
        <row r="753">
          <cell r="B753" t="str">
            <v>mlrlns</v>
          </cell>
          <cell r="G753">
            <v>30.673997</v>
          </cell>
        </row>
        <row r="754">
          <cell r="B754" t="str">
            <v>mlrlis</v>
          </cell>
          <cell r="G754">
            <v>2</v>
          </cell>
        </row>
        <row r="755">
          <cell r="B755" t="str">
            <v>mlrbdt</v>
          </cell>
          <cell r="G755">
            <v>39.679962000000003</v>
          </cell>
        </row>
        <row r="756">
          <cell r="B756" t="str">
            <v>mlrtmt</v>
          </cell>
          <cell r="G756">
            <v>14</v>
          </cell>
        </row>
        <row r="757">
          <cell r="B757" t="str">
            <v>mlrlnt</v>
          </cell>
          <cell r="G757">
            <v>3.448</v>
          </cell>
        </row>
        <row r="758">
          <cell r="B758" t="str">
            <v>mlrlit</v>
          </cell>
          <cell r="G758">
            <v>2</v>
          </cell>
        </row>
        <row r="759">
          <cell r="B759" t="str">
            <v>mmrbds</v>
          </cell>
          <cell r="G759">
            <v>98.166640999999998</v>
          </cell>
        </row>
        <row r="760">
          <cell r="B760" t="str">
            <v>mmrtms</v>
          </cell>
          <cell r="G760">
            <v>4</v>
          </cell>
        </row>
        <row r="761">
          <cell r="B761" t="str">
            <v>mmrlns</v>
          </cell>
          <cell r="G761">
            <v>1.72</v>
          </cell>
        </row>
        <row r="762">
          <cell r="B762" t="str">
            <v>mmrlis</v>
          </cell>
          <cell r="G762">
            <v>2</v>
          </cell>
        </row>
        <row r="763">
          <cell r="B763" t="str">
            <v>mbsbda</v>
          </cell>
          <cell r="G763">
            <v>156960.14000000001</v>
          </cell>
        </row>
        <row r="764">
          <cell r="B764" t="str">
            <v>mbstma</v>
          </cell>
          <cell r="G764">
            <v>27105.970700000002</v>
          </cell>
        </row>
        <row r="765">
          <cell r="B765" t="str">
            <v>mbslna</v>
          </cell>
          <cell r="G765">
            <v>8601.0703099999992</v>
          </cell>
        </row>
        <row r="766">
          <cell r="B766" t="str">
            <v>mbslia</v>
          </cell>
          <cell r="G766">
            <v>722</v>
          </cell>
        </row>
        <row r="767">
          <cell r="B767" t="str">
            <v>mfybda</v>
          </cell>
          <cell r="G767">
            <v>484.38897700000001</v>
          </cell>
        </row>
        <row r="768">
          <cell r="B768" t="str">
            <v>mfytma</v>
          </cell>
          <cell r="G768">
            <v>479.74002000000002</v>
          </cell>
        </row>
        <row r="769">
          <cell r="B769" t="str">
            <v>mfylna</v>
          </cell>
          <cell r="G769">
            <v>91.912002000000001</v>
          </cell>
        </row>
        <row r="770">
          <cell r="B770" t="str">
            <v>mfylia</v>
          </cell>
          <cell r="G770">
            <v>18</v>
          </cell>
        </row>
        <row r="771">
          <cell r="B771" t="str">
            <v>cods1</v>
          </cell>
          <cell r="G771">
            <v>14561.6826</v>
          </cell>
        </row>
        <row r="772">
          <cell r="B772" t="str">
            <v>cods2</v>
          </cell>
          <cell r="G772">
            <v>11568.8105</v>
          </cell>
        </row>
        <row r="773">
          <cell r="B773" t="str">
            <v>cods3</v>
          </cell>
          <cell r="G773">
            <v>12348.150299999999</v>
          </cell>
        </row>
        <row r="774">
          <cell r="B774" t="str">
            <v>cods4</v>
          </cell>
          <cell r="G774">
            <v>13717.8603</v>
          </cell>
        </row>
        <row r="775">
          <cell r="B775" t="str">
            <v>cods5</v>
          </cell>
          <cell r="G775">
            <v>13443.1054</v>
          </cell>
        </row>
        <row r="776">
          <cell r="B776" t="str">
            <v>cods6</v>
          </cell>
          <cell r="G776">
            <v>10434.4843</v>
          </cell>
        </row>
        <row r="777">
          <cell r="B777" t="str">
            <v>cods7</v>
          </cell>
          <cell r="G777">
            <v>7004.7436500000003</v>
          </cell>
        </row>
        <row r="778">
          <cell r="B778" t="str">
            <v>cods8</v>
          </cell>
          <cell r="G778">
            <v>6814.5688399999999</v>
          </cell>
        </row>
        <row r="779">
          <cell r="B779" t="str">
            <v>cods9</v>
          </cell>
          <cell r="G779">
            <v>7292.9335899999996</v>
          </cell>
        </row>
        <row r="780">
          <cell r="B780" t="str">
            <v>cods10</v>
          </cell>
          <cell r="G780">
            <v>6083.7490200000002</v>
          </cell>
        </row>
        <row r="781">
          <cell r="B781" t="str">
            <v>cods11</v>
          </cell>
          <cell r="G781">
            <v>5664.9833900000003</v>
          </cell>
        </row>
        <row r="782">
          <cell r="B782" t="str">
            <v>cods12</v>
          </cell>
          <cell r="G782">
            <v>5346.5195299999996</v>
          </cell>
        </row>
        <row r="783">
          <cell r="B783" t="str">
            <v>cods13</v>
          </cell>
          <cell r="G783">
            <v>4380.5585899999996</v>
          </cell>
        </row>
        <row r="784">
          <cell r="B784" t="str">
            <v>cods14</v>
          </cell>
          <cell r="G784">
            <v>3620.3852499999998</v>
          </cell>
        </row>
        <row r="785">
          <cell r="B785" t="str">
            <v>cods15</v>
          </cell>
          <cell r="G785">
            <v>3627.0998500000001</v>
          </cell>
        </row>
        <row r="786">
          <cell r="B786" t="str">
            <v>cods16</v>
          </cell>
          <cell r="G786">
            <v>2997.7561000000001</v>
          </cell>
        </row>
        <row r="787">
          <cell r="B787" t="str">
            <v>cods17</v>
          </cell>
          <cell r="G787">
            <v>2742.3662100000001</v>
          </cell>
        </row>
        <row r="788">
          <cell r="B788" t="str">
            <v>cods18</v>
          </cell>
          <cell r="G788">
            <v>2653.9194299999999</v>
          </cell>
        </row>
        <row r="789">
          <cell r="B789" t="str">
            <v>cods19</v>
          </cell>
          <cell r="G789">
            <v>2433.2285099999999</v>
          </cell>
        </row>
        <row r="790">
          <cell r="B790" t="str">
            <v>cods20</v>
          </cell>
          <cell r="G790">
            <v>1875.46838</v>
          </cell>
        </row>
        <row r="791">
          <cell r="B791" t="str">
            <v>cods21</v>
          </cell>
          <cell r="G791">
            <v>1744.6860300000001</v>
          </cell>
        </row>
        <row r="792">
          <cell r="B792" t="str">
            <v>cods22</v>
          </cell>
          <cell r="G792">
            <v>1424.1591699999999</v>
          </cell>
        </row>
        <row r="793">
          <cell r="B793" t="str">
            <v>cods23</v>
          </cell>
          <cell r="G793">
            <v>1424.0947200000001</v>
          </cell>
        </row>
        <row r="794">
          <cell r="B794" t="str">
            <v>cods24</v>
          </cell>
          <cell r="G794">
            <v>1217.13635</v>
          </cell>
        </row>
        <row r="795">
          <cell r="B795" t="str">
            <v>cods25</v>
          </cell>
          <cell r="G795">
            <v>977.05450399999995</v>
          </cell>
        </row>
        <row r="796">
          <cell r="B796" t="str">
            <v>cods26</v>
          </cell>
          <cell r="G796">
            <v>5480.5751899999996</v>
          </cell>
        </row>
        <row r="797">
          <cell r="B797" t="str">
            <v>spds1</v>
          </cell>
          <cell r="G797">
            <v>152630.84299999999</v>
          </cell>
        </row>
        <row r="798">
          <cell r="B798" t="str">
            <v>spds2</v>
          </cell>
          <cell r="G798">
            <v>211862.75</v>
          </cell>
        </row>
        <row r="799">
          <cell r="B799" t="str">
            <v>spds3</v>
          </cell>
          <cell r="G799">
            <v>168025.03099999999</v>
          </cell>
        </row>
        <row r="800">
          <cell r="B800" t="str">
            <v>spds4</v>
          </cell>
          <cell r="G800">
            <v>130366.546</v>
          </cell>
        </row>
        <row r="801">
          <cell r="B801" t="str">
            <v>spds5</v>
          </cell>
          <cell r="G801">
            <v>98476.625</v>
          </cell>
        </row>
        <row r="802">
          <cell r="B802" t="str">
            <v>spds6</v>
          </cell>
          <cell r="G802">
            <v>80360.921799999996</v>
          </cell>
        </row>
        <row r="803">
          <cell r="B803" t="str">
            <v>spds7</v>
          </cell>
          <cell r="G803">
            <v>62420.476499999997</v>
          </cell>
        </row>
        <row r="804">
          <cell r="B804" t="str">
            <v>spds8</v>
          </cell>
          <cell r="G804">
            <v>51233.941400000003</v>
          </cell>
        </row>
        <row r="805">
          <cell r="B805" t="str">
            <v>spds9</v>
          </cell>
          <cell r="G805">
            <v>43007.870999999999</v>
          </cell>
        </row>
        <row r="806">
          <cell r="B806" t="str">
            <v>spds10</v>
          </cell>
          <cell r="G806">
            <v>33842.484299999996</v>
          </cell>
        </row>
        <row r="807">
          <cell r="B807" t="str">
            <v>spds11</v>
          </cell>
          <cell r="G807">
            <v>30708.791000000001</v>
          </cell>
        </row>
        <row r="808">
          <cell r="B808" t="str">
            <v>spds12</v>
          </cell>
          <cell r="G808">
            <v>24267.3066</v>
          </cell>
        </row>
        <row r="809">
          <cell r="B809" t="str">
            <v>spds13</v>
          </cell>
          <cell r="G809">
            <v>22045.7304</v>
          </cell>
        </row>
        <row r="810">
          <cell r="B810" t="str">
            <v>spds14</v>
          </cell>
          <cell r="G810">
            <v>18937.748</v>
          </cell>
        </row>
        <row r="811">
          <cell r="B811" t="str">
            <v>spds15</v>
          </cell>
          <cell r="G811">
            <v>15995.1191</v>
          </cell>
        </row>
        <row r="812">
          <cell r="B812" t="str">
            <v>spds16</v>
          </cell>
          <cell r="G812">
            <v>13404.3984</v>
          </cell>
        </row>
        <row r="813">
          <cell r="B813" t="str">
            <v>spds17</v>
          </cell>
          <cell r="G813">
            <v>10861.101500000001</v>
          </cell>
        </row>
        <row r="814">
          <cell r="B814" t="str">
            <v>spds18</v>
          </cell>
          <cell r="G814">
            <v>10014.251899999999</v>
          </cell>
        </row>
        <row r="815">
          <cell r="B815" t="str">
            <v>spds19</v>
          </cell>
          <cell r="G815">
            <v>8213.5771399999994</v>
          </cell>
        </row>
        <row r="816">
          <cell r="B816" t="str">
            <v>spds20</v>
          </cell>
          <cell r="G816">
            <v>7684.4379799999997</v>
          </cell>
        </row>
        <row r="817">
          <cell r="B817" t="str">
            <v>spds21</v>
          </cell>
          <cell r="G817">
            <v>6499.9165000000003</v>
          </cell>
        </row>
        <row r="818">
          <cell r="B818" t="str">
            <v>spds22</v>
          </cell>
          <cell r="G818">
            <v>5906.1376899999996</v>
          </cell>
        </row>
        <row r="819">
          <cell r="B819" t="str">
            <v>spds23</v>
          </cell>
          <cell r="G819">
            <v>5537.4609300000002</v>
          </cell>
        </row>
        <row r="820">
          <cell r="B820" t="str">
            <v>spds24</v>
          </cell>
          <cell r="G820">
            <v>5284.5849600000001</v>
          </cell>
        </row>
        <row r="821">
          <cell r="B821" t="str">
            <v>spds25</v>
          </cell>
          <cell r="G821">
            <v>4084.9042899999999</v>
          </cell>
        </row>
        <row r="822">
          <cell r="B822" t="str">
            <v>spds26</v>
          </cell>
          <cell r="G822">
            <v>26073.255799999999</v>
          </cell>
        </row>
        <row r="823">
          <cell r="B823" t="str">
            <v>hods1</v>
          </cell>
          <cell r="G823">
            <v>545312.93700000003</v>
          </cell>
        </row>
        <row r="824">
          <cell r="B824" t="str">
            <v>hods2</v>
          </cell>
          <cell r="G824">
            <v>887516</v>
          </cell>
        </row>
        <row r="825">
          <cell r="B825" t="str">
            <v>hods3</v>
          </cell>
          <cell r="G825">
            <v>781728.125</v>
          </cell>
        </row>
        <row r="826">
          <cell r="B826" t="str">
            <v>hods4</v>
          </cell>
          <cell r="G826">
            <v>647591.125</v>
          </cell>
        </row>
        <row r="827">
          <cell r="B827" t="str">
            <v>hods5</v>
          </cell>
          <cell r="G827">
            <v>504758.93699999998</v>
          </cell>
        </row>
        <row r="828">
          <cell r="B828" t="str">
            <v>hods6</v>
          </cell>
          <cell r="G828">
            <v>401466.09299999999</v>
          </cell>
        </row>
        <row r="829">
          <cell r="B829" t="str">
            <v>hods7</v>
          </cell>
          <cell r="G829">
            <v>321007.03100000002</v>
          </cell>
        </row>
        <row r="830">
          <cell r="B830" t="str">
            <v>hods8</v>
          </cell>
          <cell r="G830">
            <v>261752.64</v>
          </cell>
        </row>
        <row r="831">
          <cell r="B831" t="str">
            <v>hods9</v>
          </cell>
          <cell r="G831">
            <v>210931.875</v>
          </cell>
        </row>
        <row r="832">
          <cell r="B832" t="str">
            <v>hods10</v>
          </cell>
          <cell r="G832">
            <v>168471.296</v>
          </cell>
        </row>
        <row r="833">
          <cell r="B833" t="str">
            <v>hods11</v>
          </cell>
          <cell r="G833">
            <v>143213.671</v>
          </cell>
        </row>
        <row r="834">
          <cell r="B834" t="str">
            <v>hods12</v>
          </cell>
          <cell r="G834">
            <v>118202.71799999999</v>
          </cell>
        </row>
        <row r="835">
          <cell r="B835" t="str">
            <v>hods13</v>
          </cell>
          <cell r="G835">
            <v>96308.101500000004</v>
          </cell>
        </row>
        <row r="836">
          <cell r="B836" t="str">
            <v>hods14</v>
          </cell>
          <cell r="G836">
            <v>79551.523400000005</v>
          </cell>
        </row>
        <row r="837">
          <cell r="B837" t="str">
            <v>hods15</v>
          </cell>
          <cell r="G837">
            <v>63098.195299999999</v>
          </cell>
        </row>
        <row r="838">
          <cell r="B838" t="str">
            <v>hods16</v>
          </cell>
          <cell r="G838">
            <v>51416.320299999999</v>
          </cell>
        </row>
        <row r="839">
          <cell r="B839" t="str">
            <v>hods17</v>
          </cell>
          <cell r="G839">
            <v>42336.335899999998</v>
          </cell>
        </row>
        <row r="840">
          <cell r="B840" t="str">
            <v>hods18</v>
          </cell>
          <cell r="G840">
            <v>35602.558499999999</v>
          </cell>
        </row>
        <row r="841">
          <cell r="B841" t="str">
            <v>hods19</v>
          </cell>
          <cell r="G841">
            <v>28461.769499999999</v>
          </cell>
        </row>
        <row r="842">
          <cell r="B842" t="str">
            <v>hods20</v>
          </cell>
          <cell r="G842">
            <v>25147.166000000001</v>
          </cell>
        </row>
        <row r="843">
          <cell r="B843" t="str">
            <v>hods21</v>
          </cell>
          <cell r="G843">
            <v>19441.759699999999</v>
          </cell>
        </row>
        <row r="844">
          <cell r="B844" t="str">
            <v>hods22</v>
          </cell>
          <cell r="G844">
            <v>16401.968700000001</v>
          </cell>
        </row>
        <row r="845">
          <cell r="B845" t="str">
            <v>hods23</v>
          </cell>
          <cell r="G845">
            <v>15460.8886</v>
          </cell>
        </row>
        <row r="846">
          <cell r="B846" t="str">
            <v>hods24</v>
          </cell>
          <cell r="G846">
            <v>10712.948200000001</v>
          </cell>
        </row>
        <row r="847">
          <cell r="B847" t="str">
            <v>hods25</v>
          </cell>
          <cell r="G847">
            <v>8918.34375</v>
          </cell>
        </row>
        <row r="848">
          <cell r="B848" t="str">
            <v>hods26</v>
          </cell>
          <cell r="G848">
            <v>42180.097600000001</v>
          </cell>
        </row>
        <row r="849">
          <cell r="B849" t="str">
            <v>oods1</v>
          </cell>
          <cell r="G849">
            <v>402827.46799999999</v>
          </cell>
        </row>
        <row r="850">
          <cell r="B850" t="str">
            <v>oods2</v>
          </cell>
          <cell r="G850">
            <v>556606.125</v>
          </cell>
        </row>
        <row r="851">
          <cell r="B851" t="str">
            <v>oods3</v>
          </cell>
          <cell r="G851">
            <v>467854.56199999998</v>
          </cell>
        </row>
        <row r="852">
          <cell r="B852" t="str">
            <v>oods4</v>
          </cell>
          <cell r="G852">
            <v>381062.71799999999</v>
          </cell>
        </row>
        <row r="853">
          <cell r="B853" t="str">
            <v>oods5</v>
          </cell>
          <cell r="G853">
            <v>294442</v>
          </cell>
        </row>
        <row r="854">
          <cell r="B854" t="str">
            <v>oods6</v>
          </cell>
          <cell r="G854">
            <v>231317.09299999999</v>
          </cell>
        </row>
        <row r="855">
          <cell r="B855" t="str">
            <v>oods7</v>
          </cell>
          <cell r="G855">
            <v>176917.26500000001</v>
          </cell>
        </row>
        <row r="856">
          <cell r="B856" t="str">
            <v>oods8</v>
          </cell>
          <cell r="G856">
            <v>138774.26500000001</v>
          </cell>
        </row>
        <row r="857">
          <cell r="B857" t="str">
            <v>oods9</v>
          </cell>
          <cell r="G857">
            <v>108199.046</v>
          </cell>
        </row>
        <row r="858">
          <cell r="B858" t="str">
            <v>oods10</v>
          </cell>
          <cell r="G858">
            <v>82882.148400000005</v>
          </cell>
        </row>
        <row r="859">
          <cell r="B859" t="str">
            <v>oods11</v>
          </cell>
          <cell r="G859">
            <v>67016.804600000003</v>
          </cell>
        </row>
        <row r="860">
          <cell r="B860" t="str">
            <v>oods12</v>
          </cell>
          <cell r="G860">
            <v>51711.1054</v>
          </cell>
        </row>
        <row r="861">
          <cell r="B861" t="str">
            <v>oods13</v>
          </cell>
          <cell r="G861">
            <v>40321.257799999999</v>
          </cell>
        </row>
        <row r="862">
          <cell r="B862" t="str">
            <v>oods14</v>
          </cell>
          <cell r="G862">
            <v>31454.1113</v>
          </cell>
        </row>
        <row r="863">
          <cell r="B863" t="str">
            <v>oods15</v>
          </cell>
          <cell r="G863">
            <v>24114.1718</v>
          </cell>
        </row>
        <row r="864">
          <cell r="B864" t="str">
            <v>oods16</v>
          </cell>
          <cell r="G864">
            <v>18281.6289</v>
          </cell>
        </row>
        <row r="865">
          <cell r="B865" t="str">
            <v>oods17</v>
          </cell>
          <cell r="G865">
            <v>13797.4316</v>
          </cell>
        </row>
        <row r="866">
          <cell r="B866" t="str">
            <v>oods18</v>
          </cell>
          <cell r="G866">
            <v>10852.222599999999</v>
          </cell>
        </row>
        <row r="867">
          <cell r="B867" t="str">
            <v>oods19</v>
          </cell>
          <cell r="G867">
            <v>7925.9428699999999</v>
          </cell>
        </row>
        <row r="868">
          <cell r="B868" t="str">
            <v>oods20</v>
          </cell>
          <cell r="G868">
            <v>6648.2236300000004</v>
          </cell>
        </row>
        <row r="869">
          <cell r="B869" t="str">
            <v>oods21</v>
          </cell>
          <cell r="G869">
            <v>4467.4902300000003</v>
          </cell>
        </row>
        <row r="870">
          <cell r="B870" t="str">
            <v>oods22</v>
          </cell>
          <cell r="G870">
            <v>4048.7614699999999</v>
          </cell>
        </row>
        <row r="871">
          <cell r="B871" t="str">
            <v>oods23</v>
          </cell>
          <cell r="G871">
            <v>3625.7885700000002</v>
          </cell>
        </row>
        <row r="872">
          <cell r="B872" t="str">
            <v>oods24</v>
          </cell>
          <cell r="G872">
            <v>1919.69433</v>
          </cell>
        </row>
        <row r="873">
          <cell r="B873" t="str">
            <v>oods25</v>
          </cell>
          <cell r="G873">
            <v>1433.6705300000001</v>
          </cell>
        </row>
        <row r="874">
          <cell r="B874" t="str">
            <v>oods26</v>
          </cell>
          <cell r="G874">
            <v>5846.8359300000002</v>
          </cell>
        </row>
        <row r="875">
          <cell r="B875" t="str">
            <v>wods1</v>
          </cell>
          <cell r="G875">
            <v>166769.96799999999</v>
          </cell>
        </row>
        <row r="876">
          <cell r="B876" t="str">
            <v>wods2</v>
          </cell>
          <cell r="G876">
            <v>199898.46799999999</v>
          </cell>
        </row>
        <row r="877">
          <cell r="B877" t="str">
            <v>wods3</v>
          </cell>
          <cell r="G877">
            <v>154563.109</v>
          </cell>
        </row>
        <row r="878">
          <cell r="B878" t="str">
            <v>wods4</v>
          </cell>
          <cell r="G878">
            <v>142162.64000000001</v>
          </cell>
        </row>
        <row r="879">
          <cell r="B879" t="str">
            <v>wods5</v>
          </cell>
          <cell r="G879">
            <v>129276.789</v>
          </cell>
        </row>
        <row r="880">
          <cell r="B880" t="str">
            <v>wods6</v>
          </cell>
          <cell r="G880">
            <v>114996.429</v>
          </cell>
        </row>
        <row r="881">
          <cell r="B881" t="str">
            <v>wods7</v>
          </cell>
          <cell r="G881">
            <v>90256.75</v>
          </cell>
        </row>
        <row r="882">
          <cell r="B882" t="str">
            <v>wods8</v>
          </cell>
          <cell r="G882">
            <v>79312.789000000004</v>
          </cell>
        </row>
        <row r="883">
          <cell r="B883" t="str">
            <v>wods9</v>
          </cell>
          <cell r="G883">
            <v>70012.710900000005</v>
          </cell>
        </row>
        <row r="884">
          <cell r="B884" t="str">
            <v>wods10</v>
          </cell>
          <cell r="G884">
            <v>62566.445299999999</v>
          </cell>
        </row>
        <row r="885">
          <cell r="B885" t="str">
            <v>wods11</v>
          </cell>
          <cell r="G885">
            <v>57930.828099999999</v>
          </cell>
        </row>
        <row r="886">
          <cell r="B886" t="str">
            <v>wods12</v>
          </cell>
          <cell r="G886">
            <v>49305.753900000003</v>
          </cell>
        </row>
        <row r="887">
          <cell r="B887" t="str">
            <v>wods13</v>
          </cell>
          <cell r="G887">
            <v>43089.492100000003</v>
          </cell>
        </row>
        <row r="888">
          <cell r="B888" t="str">
            <v>wods14</v>
          </cell>
          <cell r="G888">
            <v>38010.1132</v>
          </cell>
        </row>
        <row r="889">
          <cell r="B889" t="str">
            <v>wods15</v>
          </cell>
          <cell r="G889">
            <v>32426.960899999998</v>
          </cell>
        </row>
        <row r="890">
          <cell r="B890" t="str">
            <v>wods16</v>
          </cell>
          <cell r="G890">
            <v>27449.023399999998</v>
          </cell>
        </row>
        <row r="891">
          <cell r="B891" t="str">
            <v>wods17</v>
          </cell>
          <cell r="G891">
            <v>22292.591700000001</v>
          </cell>
        </row>
        <row r="892">
          <cell r="B892" t="str">
            <v>wods18</v>
          </cell>
          <cell r="G892">
            <v>18526.662100000001</v>
          </cell>
        </row>
        <row r="893">
          <cell r="B893" t="str">
            <v>wods19</v>
          </cell>
          <cell r="G893">
            <v>14966.992099999999</v>
          </cell>
        </row>
        <row r="894">
          <cell r="B894" t="str">
            <v>wods20</v>
          </cell>
          <cell r="G894">
            <v>12615.3125</v>
          </cell>
        </row>
        <row r="895">
          <cell r="B895" t="str">
            <v>wods21</v>
          </cell>
          <cell r="G895">
            <v>10100.183499999999</v>
          </cell>
        </row>
        <row r="896">
          <cell r="B896" t="str">
            <v>wods22</v>
          </cell>
          <cell r="G896">
            <v>8817.4775300000001</v>
          </cell>
        </row>
        <row r="897">
          <cell r="B897" t="str">
            <v>wods23</v>
          </cell>
          <cell r="G897">
            <v>7496.3383700000004</v>
          </cell>
        </row>
        <row r="898">
          <cell r="B898" t="str">
            <v>wods24</v>
          </cell>
          <cell r="G898">
            <v>6013.9106400000001</v>
          </cell>
        </row>
        <row r="899">
          <cell r="B899" t="str">
            <v>wods25</v>
          </cell>
          <cell r="G899">
            <v>4993.4858299999996</v>
          </cell>
        </row>
        <row r="900">
          <cell r="B900" t="str">
            <v>wods26</v>
          </cell>
          <cell r="G900">
            <v>22416</v>
          </cell>
        </row>
        <row r="901">
          <cell r="B901" t="str">
            <v>scds1</v>
          </cell>
          <cell r="G901">
            <v>126927.94500000001</v>
          </cell>
        </row>
        <row r="902">
          <cell r="B902" t="str">
            <v>scds2</v>
          </cell>
          <cell r="G902">
            <v>209666.671</v>
          </cell>
        </row>
        <row r="903">
          <cell r="B903" t="str">
            <v>scds3</v>
          </cell>
          <cell r="G903">
            <v>173894.671</v>
          </cell>
        </row>
        <row r="904">
          <cell r="B904" t="str">
            <v>scds4</v>
          </cell>
          <cell r="G904">
            <v>142996.421</v>
          </cell>
        </row>
        <row r="905">
          <cell r="B905" t="str">
            <v>scds5</v>
          </cell>
          <cell r="G905">
            <v>105420.84299999999</v>
          </cell>
        </row>
        <row r="906">
          <cell r="B906" t="str">
            <v>scds6</v>
          </cell>
          <cell r="G906">
            <v>83275.523400000005</v>
          </cell>
        </row>
        <row r="907">
          <cell r="B907" t="str">
            <v>scds7</v>
          </cell>
          <cell r="G907">
            <v>63173.4882</v>
          </cell>
        </row>
        <row r="908">
          <cell r="B908" t="str">
            <v>scds8</v>
          </cell>
          <cell r="G908">
            <v>46594.722600000001</v>
          </cell>
        </row>
        <row r="909">
          <cell r="B909" t="str">
            <v>scds9</v>
          </cell>
          <cell r="G909">
            <v>36284.226499999997</v>
          </cell>
        </row>
        <row r="910">
          <cell r="B910" t="str">
            <v>scds10</v>
          </cell>
          <cell r="G910">
            <v>27751.4238</v>
          </cell>
        </row>
        <row r="911">
          <cell r="B911" t="str">
            <v>scds11</v>
          </cell>
          <cell r="G911">
            <v>21640.539000000001</v>
          </cell>
        </row>
        <row r="912">
          <cell r="B912" t="str">
            <v>scds12</v>
          </cell>
          <cell r="G912">
            <v>17117.599600000001</v>
          </cell>
        </row>
        <row r="913">
          <cell r="B913" t="str">
            <v>scds13</v>
          </cell>
          <cell r="G913">
            <v>12349.29</v>
          </cell>
        </row>
        <row r="914">
          <cell r="B914" t="str">
            <v>scds14</v>
          </cell>
          <cell r="G914">
            <v>9163.6347600000008</v>
          </cell>
        </row>
        <row r="915">
          <cell r="B915" t="str">
            <v>scds15</v>
          </cell>
          <cell r="G915">
            <v>7215.6713799999998</v>
          </cell>
        </row>
        <row r="916">
          <cell r="B916" t="str">
            <v>scds16</v>
          </cell>
          <cell r="G916">
            <v>5478.4135699999997</v>
          </cell>
        </row>
        <row r="917">
          <cell r="B917" t="str">
            <v>scds17</v>
          </cell>
          <cell r="G917">
            <v>3922.3527800000002</v>
          </cell>
        </row>
        <row r="918">
          <cell r="B918" t="str">
            <v>scds18</v>
          </cell>
          <cell r="G918">
            <v>3317.5392999999999</v>
          </cell>
        </row>
        <row r="919">
          <cell r="B919" t="str">
            <v>scds19</v>
          </cell>
          <cell r="G919">
            <v>2182.8305599999999</v>
          </cell>
        </row>
        <row r="920">
          <cell r="B920" t="str">
            <v>scds20</v>
          </cell>
          <cell r="G920">
            <v>2072.8095699999999</v>
          </cell>
        </row>
        <row r="921">
          <cell r="B921" t="str">
            <v>scds21</v>
          </cell>
          <cell r="G921">
            <v>1152.52612</v>
          </cell>
        </row>
        <row r="922">
          <cell r="B922" t="str">
            <v>scds22</v>
          </cell>
          <cell r="G922">
            <v>1086.6639399999999</v>
          </cell>
        </row>
        <row r="923">
          <cell r="B923" t="str">
            <v>scds23</v>
          </cell>
          <cell r="G923">
            <v>988.39550699999995</v>
          </cell>
        </row>
        <row r="924">
          <cell r="B924" t="str">
            <v>scds24</v>
          </cell>
          <cell r="G924">
            <v>483.92871000000002</v>
          </cell>
        </row>
        <row r="925">
          <cell r="B925" t="str">
            <v>scds25</v>
          </cell>
          <cell r="G925">
            <v>418.73571700000002</v>
          </cell>
        </row>
        <row r="926">
          <cell r="B926" t="str">
            <v>scds26</v>
          </cell>
          <cell r="G926">
            <v>1885.13183</v>
          </cell>
        </row>
        <row r="927">
          <cell r="B927" t="str">
            <v>w1ds1</v>
          </cell>
          <cell r="G927">
            <v>16029.8681</v>
          </cell>
        </row>
        <row r="928">
          <cell r="B928" t="str">
            <v>w1ds2</v>
          </cell>
          <cell r="G928">
            <v>25801.5</v>
          </cell>
        </row>
        <row r="929">
          <cell r="B929" t="str">
            <v>w1ds3</v>
          </cell>
          <cell r="G929">
            <v>23597.599600000001</v>
          </cell>
        </row>
        <row r="930">
          <cell r="B930" t="str">
            <v>w1ds4</v>
          </cell>
          <cell r="G930">
            <v>21425.511699999999</v>
          </cell>
        </row>
        <row r="931">
          <cell r="B931" t="str">
            <v>w1ds5</v>
          </cell>
          <cell r="G931">
            <v>19940.3027</v>
          </cell>
        </row>
        <row r="932">
          <cell r="B932" t="str">
            <v>w1ds6</v>
          </cell>
          <cell r="G932">
            <v>17578.5527</v>
          </cell>
        </row>
        <row r="933">
          <cell r="B933" t="str">
            <v>w1ds7</v>
          </cell>
          <cell r="G933">
            <v>15121.279200000001</v>
          </cell>
        </row>
        <row r="934">
          <cell r="B934" t="str">
            <v>w1ds8</v>
          </cell>
          <cell r="G934">
            <v>13857.746999999999</v>
          </cell>
        </row>
        <row r="935">
          <cell r="B935" t="str">
            <v>w1ds9</v>
          </cell>
          <cell r="G935">
            <v>12371.323200000001</v>
          </cell>
        </row>
        <row r="936">
          <cell r="B936" t="str">
            <v>w1ds10</v>
          </cell>
          <cell r="G936">
            <v>11149.083000000001</v>
          </cell>
        </row>
        <row r="937">
          <cell r="B937" t="str">
            <v>w1ds11</v>
          </cell>
          <cell r="G937">
            <v>10324.967699999999</v>
          </cell>
        </row>
        <row r="938">
          <cell r="B938" t="str">
            <v>w1ds12</v>
          </cell>
          <cell r="G938">
            <v>8968.5908199999994</v>
          </cell>
        </row>
        <row r="939">
          <cell r="B939" t="str">
            <v>w1ds13</v>
          </cell>
          <cell r="G939">
            <v>7780.7783200000003</v>
          </cell>
        </row>
        <row r="940">
          <cell r="B940" t="str">
            <v>w1ds14</v>
          </cell>
          <cell r="G940">
            <v>7136.4384700000001</v>
          </cell>
        </row>
        <row r="941">
          <cell r="B941" t="str">
            <v>w1ds15</v>
          </cell>
          <cell r="G941">
            <v>6352.2109300000002</v>
          </cell>
        </row>
        <row r="942">
          <cell r="B942" t="str">
            <v>w1ds16</v>
          </cell>
          <cell r="G942">
            <v>5643.8286099999996</v>
          </cell>
        </row>
        <row r="943">
          <cell r="B943" t="str">
            <v>w1ds17</v>
          </cell>
          <cell r="G943">
            <v>4986.4204099999997</v>
          </cell>
        </row>
        <row r="944">
          <cell r="B944" t="str">
            <v>w1ds18</v>
          </cell>
          <cell r="G944">
            <v>4459.33349</v>
          </cell>
        </row>
        <row r="945">
          <cell r="B945" t="str">
            <v>w1ds19</v>
          </cell>
          <cell r="G945">
            <v>4152.4467699999996</v>
          </cell>
        </row>
        <row r="946">
          <cell r="B946" t="str">
            <v>w1ds20</v>
          </cell>
          <cell r="G946">
            <v>3616.8129800000002</v>
          </cell>
        </row>
        <row r="947">
          <cell r="B947" t="str">
            <v>w1ds21</v>
          </cell>
          <cell r="G947">
            <v>3239.3269</v>
          </cell>
        </row>
        <row r="948">
          <cell r="B948" t="str">
            <v>w1ds22</v>
          </cell>
          <cell r="G948">
            <v>3026.9140600000001</v>
          </cell>
        </row>
        <row r="949">
          <cell r="B949" t="str">
            <v>w1ds23</v>
          </cell>
          <cell r="G949">
            <v>2728.2060499999998</v>
          </cell>
        </row>
        <row r="950">
          <cell r="B950" t="str">
            <v>w1ds24</v>
          </cell>
          <cell r="G950">
            <v>2486.2302199999999</v>
          </cell>
        </row>
        <row r="951">
          <cell r="B951" t="str">
            <v>w1ds25</v>
          </cell>
          <cell r="G951">
            <v>2144.3171299999999</v>
          </cell>
        </row>
        <row r="952">
          <cell r="B952" t="str">
            <v>w1ds26</v>
          </cell>
          <cell r="G952">
            <v>19509.0468</v>
          </cell>
        </row>
        <row r="953">
          <cell r="B953" t="str">
            <v>w2ds1</v>
          </cell>
          <cell r="G953">
            <v>18494.099600000001</v>
          </cell>
        </row>
        <row r="954">
          <cell r="B954" t="str">
            <v>w2ds2</v>
          </cell>
          <cell r="G954">
            <v>38893.921799999996</v>
          </cell>
        </row>
        <row r="955">
          <cell r="B955" t="str">
            <v>w2ds3</v>
          </cell>
          <cell r="G955">
            <v>41649.495999999999</v>
          </cell>
        </row>
        <row r="956">
          <cell r="B956" t="str">
            <v>w2ds4</v>
          </cell>
          <cell r="G956">
            <v>41294.558499999999</v>
          </cell>
        </row>
        <row r="957">
          <cell r="B957" t="str">
            <v>w2ds5</v>
          </cell>
          <cell r="G957">
            <v>39124.125</v>
          </cell>
        </row>
        <row r="958">
          <cell r="B958" t="str">
            <v>w2ds6</v>
          </cell>
          <cell r="G958">
            <v>36884.984299999996</v>
          </cell>
        </row>
        <row r="959">
          <cell r="B959" t="str">
            <v>w2ds7</v>
          </cell>
          <cell r="G959">
            <v>33174.671799999996</v>
          </cell>
        </row>
        <row r="960">
          <cell r="B960" t="str">
            <v>w2ds8</v>
          </cell>
          <cell r="G960">
            <v>30995.958900000001</v>
          </cell>
        </row>
        <row r="961">
          <cell r="B961" t="str">
            <v>w2ds9</v>
          </cell>
          <cell r="G961">
            <v>27817.894499999999</v>
          </cell>
        </row>
        <row r="962">
          <cell r="B962" t="str">
            <v>w2ds10</v>
          </cell>
          <cell r="G962">
            <v>25679.101500000001</v>
          </cell>
        </row>
        <row r="963">
          <cell r="B963" t="str">
            <v>w2ds11</v>
          </cell>
          <cell r="G963">
            <v>23690.25</v>
          </cell>
        </row>
        <row r="964">
          <cell r="B964" t="str">
            <v>w2ds12</v>
          </cell>
          <cell r="G964">
            <v>21378.263599999998</v>
          </cell>
        </row>
        <row r="965">
          <cell r="B965" t="str">
            <v>w2ds13</v>
          </cell>
          <cell r="G965">
            <v>19562.572199999999</v>
          </cell>
        </row>
        <row r="966">
          <cell r="B966" t="str">
            <v>w2ds14</v>
          </cell>
          <cell r="G966">
            <v>18405.626899999999</v>
          </cell>
        </row>
        <row r="967">
          <cell r="B967" t="str">
            <v>w2ds15</v>
          </cell>
          <cell r="G967">
            <v>16607.820299999999</v>
          </cell>
        </row>
        <row r="968">
          <cell r="B968" t="str">
            <v>w2ds16</v>
          </cell>
          <cell r="G968">
            <v>14875.7431</v>
          </cell>
        </row>
        <row r="969">
          <cell r="B969" t="str">
            <v>w2ds17</v>
          </cell>
          <cell r="G969">
            <v>13246.706</v>
          </cell>
        </row>
        <row r="970">
          <cell r="B970" t="str">
            <v>w2ds18</v>
          </cell>
          <cell r="G970">
            <v>11956.967699999999</v>
          </cell>
        </row>
        <row r="971">
          <cell r="B971" t="str">
            <v>w2ds19</v>
          </cell>
          <cell r="G971">
            <v>10719.5283</v>
          </cell>
        </row>
        <row r="972">
          <cell r="B972" t="str">
            <v>w2ds20</v>
          </cell>
          <cell r="G972">
            <v>9546.4365199999993</v>
          </cell>
        </row>
        <row r="973">
          <cell r="B973" t="str">
            <v>w2ds21</v>
          </cell>
          <cell r="G973">
            <v>8751.7861300000004</v>
          </cell>
        </row>
        <row r="974">
          <cell r="B974" t="str">
            <v>w2ds22</v>
          </cell>
          <cell r="G974">
            <v>8053.5190400000001</v>
          </cell>
        </row>
        <row r="975">
          <cell r="B975" t="str">
            <v>w2ds23</v>
          </cell>
          <cell r="G975">
            <v>7301.5620099999996</v>
          </cell>
        </row>
        <row r="976">
          <cell r="B976" t="str">
            <v>w2ds24</v>
          </cell>
          <cell r="G976">
            <v>6522.6337800000001</v>
          </cell>
        </row>
        <row r="977">
          <cell r="B977" t="str">
            <v>w2ds25</v>
          </cell>
          <cell r="G977">
            <v>5621.37255</v>
          </cell>
        </row>
        <row r="978">
          <cell r="B978" t="str">
            <v>w2ds26</v>
          </cell>
          <cell r="G978">
            <v>46347.632799999999</v>
          </cell>
        </row>
        <row r="979">
          <cell r="B979" t="str">
            <v>w3ds1</v>
          </cell>
          <cell r="G979">
            <v>12391.661099999999</v>
          </cell>
        </row>
        <row r="980">
          <cell r="B980" t="str">
            <v>w3ds2</v>
          </cell>
          <cell r="G980">
            <v>28406.380799999999</v>
          </cell>
        </row>
        <row r="981">
          <cell r="B981" t="str">
            <v>w3ds3</v>
          </cell>
          <cell r="G981">
            <v>32626.294900000001</v>
          </cell>
        </row>
        <row r="982">
          <cell r="B982" t="str">
            <v>w3ds4</v>
          </cell>
          <cell r="G982">
            <v>34857.320299999999</v>
          </cell>
        </row>
        <row r="983">
          <cell r="B983" t="str">
            <v>w3ds5</v>
          </cell>
          <cell r="G983">
            <v>34838.386700000003</v>
          </cell>
        </row>
        <row r="984">
          <cell r="B984" t="str">
            <v>w3ds6</v>
          </cell>
          <cell r="G984">
            <v>34488</v>
          </cell>
        </row>
        <row r="985">
          <cell r="B985" t="str">
            <v>w3ds7</v>
          </cell>
          <cell r="G985">
            <v>32261.507799999999</v>
          </cell>
        </row>
        <row r="986">
          <cell r="B986" t="str">
            <v>w3ds8</v>
          </cell>
          <cell r="G986">
            <v>30918.1152</v>
          </cell>
        </row>
        <row r="987">
          <cell r="B987" t="str">
            <v>w3ds9</v>
          </cell>
          <cell r="G987">
            <v>28228.3554</v>
          </cell>
        </row>
        <row r="988">
          <cell r="B988" t="str">
            <v>w3ds10</v>
          </cell>
          <cell r="G988">
            <v>26832.4355</v>
          </cell>
        </row>
        <row r="989">
          <cell r="B989" t="str">
            <v>w3ds11</v>
          </cell>
          <cell r="G989">
            <v>25255.162100000001</v>
          </cell>
        </row>
        <row r="990">
          <cell r="B990" t="str">
            <v>w3ds12</v>
          </cell>
          <cell r="G990">
            <v>23227.531200000001</v>
          </cell>
        </row>
        <row r="991">
          <cell r="B991" t="str">
            <v>w3ds13</v>
          </cell>
          <cell r="G991">
            <v>22025.5488</v>
          </cell>
        </row>
        <row r="992">
          <cell r="B992" t="str">
            <v>w3ds14</v>
          </cell>
          <cell r="G992">
            <v>21343.6054</v>
          </cell>
        </row>
        <row r="993">
          <cell r="B993" t="str">
            <v>w3ds15</v>
          </cell>
          <cell r="G993">
            <v>19284.2988</v>
          </cell>
        </row>
        <row r="994">
          <cell r="B994" t="str">
            <v>w3ds16</v>
          </cell>
          <cell r="G994">
            <v>17946.3164</v>
          </cell>
        </row>
        <row r="995">
          <cell r="B995" t="str">
            <v>w3ds17</v>
          </cell>
          <cell r="G995">
            <v>16377.669900000001</v>
          </cell>
        </row>
        <row r="996">
          <cell r="B996" t="str">
            <v>w3ds18</v>
          </cell>
          <cell r="G996">
            <v>14919.1738</v>
          </cell>
        </row>
        <row r="997">
          <cell r="B997" t="str">
            <v>w3ds19</v>
          </cell>
          <cell r="G997">
            <v>13287.7392</v>
          </cell>
        </row>
        <row r="998">
          <cell r="B998" t="str">
            <v>w3ds20</v>
          </cell>
          <cell r="G998">
            <v>12029.288</v>
          </cell>
        </row>
        <row r="999">
          <cell r="B999" t="str">
            <v>w3ds21</v>
          </cell>
          <cell r="G999">
            <v>11137.5332</v>
          </cell>
        </row>
        <row r="1000">
          <cell r="B1000" t="str">
            <v>w3ds22</v>
          </cell>
          <cell r="G1000">
            <v>10256.688399999999</v>
          </cell>
        </row>
        <row r="1001">
          <cell r="B1001" t="str">
            <v>w3ds23</v>
          </cell>
          <cell r="G1001">
            <v>9461.3486300000004</v>
          </cell>
        </row>
        <row r="1002">
          <cell r="B1002" t="str">
            <v>w3ds24</v>
          </cell>
          <cell r="G1002">
            <v>8460.5527299999994</v>
          </cell>
        </row>
        <row r="1003">
          <cell r="B1003" t="str">
            <v>w3ds25</v>
          </cell>
          <cell r="G1003">
            <v>7348.9936500000003</v>
          </cell>
        </row>
        <row r="1004">
          <cell r="B1004" t="str">
            <v>w3ds26</v>
          </cell>
          <cell r="G1004">
            <v>61149.5625</v>
          </cell>
        </row>
        <row r="1005">
          <cell r="B1005" t="str">
            <v>w4ds1</v>
          </cell>
          <cell r="G1005">
            <v>12250.2138</v>
          </cell>
        </row>
        <row r="1006">
          <cell r="B1006" t="str">
            <v>w4ds2</v>
          </cell>
          <cell r="G1006">
            <v>29970.8105</v>
          </cell>
        </row>
        <row r="1007">
          <cell r="B1007" t="str">
            <v>w4ds3</v>
          </cell>
          <cell r="G1007">
            <v>38539.269500000002</v>
          </cell>
        </row>
        <row r="1008">
          <cell r="B1008" t="str">
            <v>w4ds4</v>
          </cell>
          <cell r="G1008">
            <v>43484.472600000001</v>
          </cell>
        </row>
        <row r="1009">
          <cell r="B1009" t="str">
            <v>w4ds5</v>
          </cell>
          <cell r="G1009">
            <v>45537.511700000003</v>
          </cell>
        </row>
        <row r="1010">
          <cell r="B1010" t="str">
            <v>w4ds6</v>
          </cell>
          <cell r="G1010">
            <v>47293.753900000003</v>
          </cell>
        </row>
        <row r="1011">
          <cell r="B1011" t="str">
            <v>w4ds7</v>
          </cell>
          <cell r="G1011">
            <v>45286.296799999996</v>
          </cell>
        </row>
        <row r="1012">
          <cell r="B1012" t="str">
            <v>w4ds8</v>
          </cell>
          <cell r="G1012">
            <v>43025.089800000002</v>
          </cell>
        </row>
        <row r="1013">
          <cell r="B1013" t="str">
            <v>w4ds9</v>
          </cell>
          <cell r="G1013">
            <v>40237.195299999999</v>
          </cell>
        </row>
        <row r="1014">
          <cell r="B1014" t="str">
            <v>w4ds10</v>
          </cell>
          <cell r="G1014">
            <v>39620.089800000002</v>
          </cell>
        </row>
        <row r="1015">
          <cell r="B1015" t="str">
            <v>w4ds11</v>
          </cell>
          <cell r="G1015">
            <v>38396.144500000002</v>
          </cell>
        </row>
        <row r="1016">
          <cell r="B1016" t="str">
            <v>w4ds12</v>
          </cell>
          <cell r="G1016">
            <v>36360.5</v>
          </cell>
        </row>
        <row r="1017">
          <cell r="B1017" t="str">
            <v>w4ds13</v>
          </cell>
          <cell r="G1017">
            <v>35657.824200000003</v>
          </cell>
        </row>
        <row r="1018">
          <cell r="B1018" t="str">
            <v>w4ds14</v>
          </cell>
          <cell r="G1018">
            <v>34878.1054</v>
          </cell>
        </row>
        <row r="1019">
          <cell r="B1019" t="str">
            <v>w4ds15</v>
          </cell>
          <cell r="G1019">
            <v>31750.1875</v>
          </cell>
        </row>
        <row r="1020">
          <cell r="B1020" t="str">
            <v>w4ds16</v>
          </cell>
          <cell r="G1020">
            <v>29606.289000000001</v>
          </cell>
        </row>
        <row r="1021">
          <cell r="B1021" t="str">
            <v>w4ds17</v>
          </cell>
          <cell r="G1021">
            <v>27105.953099999999</v>
          </cell>
        </row>
        <row r="1022">
          <cell r="B1022" t="str">
            <v>w4ds18</v>
          </cell>
          <cell r="G1022">
            <v>24627.370999999999</v>
          </cell>
        </row>
        <row r="1023">
          <cell r="B1023" t="str">
            <v>w4ds19</v>
          </cell>
          <cell r="G1023">
            <v>23048.712800000001</v>
          </cell>
        </row>
        <row r="1024">
          <cell r="B1024" t="str">
            <v>w4ds20</v>
          </cell>
          <cell r="G1024">
            <v>21437.3652</v>
          </cell>
        </row>
        <row r="1025">
          <cell r="B1025" t="str">
            <v>w4ds21</v>
          </cell>
          <cell r="G1025">
            <v>20119.75</v>
          </cell>
        </row>
        <row r="1026">
          <cell r="B1026" t="str">
            <v>w4ds22</v>
          </cell>
          <cell r="G1026">
            <v>18506</v>
          </cell>
        </row>
        <row r="1027">
          <cell r="B1027" t="str">
            <v>w4ds23</v>
          </cell>
          <cell r="G1027">
            <v>16582.638599999998</v>
          </cell>
        </row>
        <row r="1028">
          <cell r="B1028" t="str">
            <v>w4ds24</v>
          </cell>
          <cell r="G1028">
            <v>14816.2978</v>
          </cell>
        </row>
        <row r="1029">
          <cell r="B1029" t="str">
            <v>w4ds25</v>
          </cell>
          <cell r="G1029">
            <v>12899.0263</v>
          </cell>
        </row>
        <row r="1030">
          <cell r="B1030" t="str">
            <v>w4ds26</v>
          </cell>
          <cell r="G1030">
            <v>102511.781</v>
          </cell>
        </row>
        <row r="1031">
          <cell r="B1031" t="str">
            <v>wkda1</v>
          </cell>
          <cell r="G1031">
            <v>3833.36645</v>
          </cell>
        </row>
        <row r="1032">
          <cell r="B1032" t="str">
            <v>wksr1</v>
          </cell>
          <cell r="G1032">
            <v>357.07266199999998</v>
          </cell>
        </row>
        <row r="1033">
          <cell r="B1033" t="str">
            <v>wktr1</v>
          </cell>
          <cell r="G1033">
            <v>169.70161400000001</v>
          </cell>
        </row>
        <row r="1034">
          <cell r="B1034" t="str">
            <v>wkwb1</v>
          </cell>
          <cell r="G1034">
            <v>150.48829599999999</v>
          </cell>
        </row>
        <row r="1035">
          <cell r="B1035" t="str">
            <v>wkda2</v>
          </cell>
          <cell r="G1035">
            <v>13797.579100000001</v>
          </cell>
        </row>
        <row r="1036">
          <cell r="B1036" t="str">
            <v>wksr2</v>
          </cell>
          <cell r="G1036">
            <v>1335.54431</v>
          </cell>
        </row>
        <row r="1037">
          <cell r="B1037" t="str">
            <v>wktr2</v>
          </cell>
          <cell r="G1037">
            <v>1560.56384</v>
          </cell>
        </row>
        <row r="1038">
          <cell r="B1038" t="str">
            <v>wkwb2</v>
          </cell>
          <cell r="G1038">
            <v>1493.03271</v>
          </cell>
        </row>
        <row r="1039">
          <cell r="B1039" t="str">
            <v>wkda3</v>
          </cell>
          <cell r="G1039">
            <v>24406.455000000002</v>
          </cell>
        </row>
        <row r="1040">
          <cell r="B1040" t="str">
            <v>wksr3</v>
          </cell>
          <cell r="G1040">
            <v>7067.0747000000001</v>
          </cell>
        </row>
        <row r="1041">
          <cell r="B1041" t="str">
            <v>wktr3</v>
          </cell>
          <cell r="G1041">
            <v>14782.3974</v>
          </cell>
        </row>
        <row r="1042">
          <cell r="B1042" t="str">
            <v>wkwb3</v>
          </cell>
          <cell r="G1042">
            <v>3938.1347599999999</v>
          </cell>
        </row>
        <row r="1043">
          <cell r="B1043" t="str">
            <v>wkda4</v>
          </cell>
          <cell r="G1043">
            <v>7653.2534100000003</v>
          </cell>
        </row>
        <row r="1044">
          <cell r="B1044" t="str">
            <v>wksr4</v>
          </cell>
          <cell r="G1044">
            <v>685.31738199999995</v>
          </cell>
        </row>
        <row r="1045">
          <cell r="B1045" t="str">
            <v>wktr4</v>
          </cell>
          <cell r="G1045">
            <v>549.79266299999995</v>
          </cell>
        </row>
        <row r="1046">
          <cell r="B1046" t="str">
            <v>wkwb4</v>
          </cell>
          <cell r="G1046">
            <v>240.952316</v>
          </cell>
        </row>
        <row r="1047">
          <cell r="B1047" t="str">
            <v>wkda5</v>
          </cell>
          <cell r="G1047">
            <v>1777.3907400000001</v>
          </cell>
        </row>
        <row r="1048">
          <cell r="B1048" t="str">
            <v>wksr5</v>
          </cell>
          <cell r="G1048">
            <v>212.38618399999999</v>
          </cell>
        </row>
        <row r="1049">
          <cell r="B1049" t="str">
            <v>wktr5</v>
          </cell>
          <cell r="G1049">
            <v>253.807739</v>
          </cell>
        </row>
        <row r="1050">
          <cell r="B1050" t="str">
            <v>wkwb5</v>
          </cell>
          <cell r="G1050">
            <v>481.92645199999998</v>
          </cell>
        </row>
        <row r="1051">
          <cell r="B1051" t="str">
            <v>wkda6</v>
          </cell>
          <cell r="G1051">
            <v>5009.3974600000001</v>
          </cell>
        </row>
        <row r="1052">
          <cell r="B1052" t="str">
            <v>wksr6</v>
          </cell>
          <cell r="G1052">
            <v>492.09844900000002</v>
          </cell>
        </row>
        <row r="1053">
          <cell r="B1053" t="str">
            <v>wktr6</v>
          </cell>
          <cell r="G1053">
            <v>295.64453099999997</v>
          </cell>
        </row>
        <row r="1054">
          <cell r="B1054" t="str">
            <v>wkwb6</v>
          </cell>
          <cell r="G1054">
            <v>259.41100999999998</v>
          </cell>
        </row>
        <row r="1055">
          <cell r="B1055" t="str">
            <v>wkda7</v>
          </cell>
          <cell r="G1055">
            <v>39179.125</v>
          </cell>
        </row>
        <row r="1056">
          <cell r="B1056" t="str">
            <v>wksr7</v>
          </cell>
          <cell r="G1056">
            <v>3892.3789000000002</v>
          </cell>
        </row>
        <row r="1057">
          <cell r="B1057" t="str">
            <v>wktr7</v>
          </cell>
          <cell r="G1057">
            <v>3505.7028799999998</v>
          </cell>
        </row>
        <row r="1058">
          <cell r="B1058" t="str">
            <v>wkwb7</v>
          </cell>
          <cell r="G1058">
            <v>1170.0385699999999</v>
          </cell>
        </row>
        <row r="1059">
          <cell r="B1059" t="str">
            <v>wkda8</v>
          </cell>
          <cell r="G1059">
            <v>9403.3339799999994</v>
          </cell>
        </row>
        <row r="1060">
          <cell r="B1060" t="str">
            <v>wksr8</v>
          </cell>
          <cell r="G1060">
            <v>1208.40661</v>
          </cell>
        </row>
        <row r="1061">
          <cell r="B1061" t="str">
            <v>wktr8</v>
          </cell>
          <cell r="G1061">
            <v>1851.6002100000001</v>
          </cell>
        </row>
        <row r="1062">
          <cell r="B1062" t="str">
            <v>wkwb8</v>
          </cell>
          <cell r="G1062">
            <v>1474.33752</v>
          </cell>
        </row>
        <row r="1063">
          <cell r="B1063" t="str">
            <v>wkda9</v>
          </cell>
          <cell r="G1063">
            <v>4999.0922799999998</v>
          </cell>
        </row>
        <row r="1064">
          <cell r="B1064" t="str">
            <v>wksr9</v>
          </cell>
          <cell r="G1064">
            <v>472.448059</v>
          </cell>
        </row>
        <row r="1065">
          <cell r="B1065" t="str">
            <v>wktr9</v>
          </cell>
          <cell r="G1065">
            <v>279.29583700000001</v>
          </cell>
        </row>
        <row r="1066">
          <cell r="B1066" t="str">
            <v>wkwb9</v>
          </cell>
          <cell r="G1066">
            <v>235.43040400000001</v>
          </cell>
        </row>
        <row r="1067">
          <cell r="B1067" t="str">
            <v>wkda10</v>
          </cell>
          <cell r="G1067">
            <v>2139.6862700000001</v>
          </cell>
        </row>
        <row r="1068">
          <cell r="B1068" t="str">
            <v>wksr10</v>
          </cell>
          <cell r="G1068">
            <v>168.716903</v>
          </cell>
        </row>
        <row r="1069">
          <cell r="B1069" t="str">
            <v>wktr10</v>
          </cell>
          <cell r="G1069">
            <v>63.011909000000003</v>
          </cell>
        </row>
        <row r="1070">
          <cell r="B1070" t="str">
            <v>wkwb10</v>
          </cell>
          <cell r="G1070">
            <v>120.422752</v>
          </cell>
        </row>
        <row r="1071">
          <cell r="B1071" t="str">
            <v>wkda11</v>
          </cell>
          <cell r="G1071">
            <v>4259.65283</v>
          </cell>
        </row>
        <row r="1072">
          <cell r="B1072" t="str">
            <v>wksr11</v>
          </cell>
          <cell r="G1072">
            <v>403.09652699999998</v>
          </cell>
        </row>
        <row r="1073">
          <cell r="B1073" t="str">
            <v>wktr11</v>
          </cell>
          <cell r="G1073">
            <v>246.30221499999999</v>
          </cell>
        </row>
        <row r="1074">
          <cell r="B1074" t="str">
            <v>wkwb11</v>
          </cell>
          <cell r="G1074">
            <v>180.71374499999999</v>
          </cell>
        </row>
        <row r="1075">
          <cell r="B1075" t="str">
            <v>wkda12</v>
          </cell>
          <cell r="G1075">
            <v>15397.5566</v>
          </cell>
        </row>
        <row r="1076">
          <cell r="B1076" t="str">
            <v>wksr12</v>
          </cell>
          <cell r="G1076">
            <v>1450.62609</v>
          </cell>
        </row>
        <row r="1077">
          <cell r="B1077" t="str">
            <v>wktr12</v>
          </cell>
          <cell r="G1077">
            <v>632.76000899999997</v>
          </cell>
        </row>
        <row r="1078">
          <cell r="B1078" t="str">
            <v>wkwb12</v>
          </cell>
          <cell r="G1078">
            <v>335.50650000000002</v>
          </cell>
        </row>
        <row r="1079">
          <cell r="B1079" t="str">
            <v>wkda13</v>
          </cell>
          <cell r="G1079">
            <v>11574.913</v>
          </cell>
        </row>
        <row r="1080">
          <cell r="B1080" t="str">
            <v>wksr13</v>
          </cell>
          <cell r="G1080">
            <v>1234.53405</v>
          </cell>
        </row>
        <row r="1081">
          <cell r="B1081" t="str">
            <v>wktr13</v>
          </cell>
          <cell r="G1081">
            <v>723.57098299999996</v>
          </cell>
        </row>
        <row r="1082">
          <cell r="B1082" t="str">
            <v>wkwb13</v>
          </cell>
          <cell r="G1082">
            <v>539.84814400000005</v>
          </cell>
        </row>
        <row r="1083">
          <cell r="B1083" t="str">
            <v>wkda14</v>
          </cell>
          <cell r="G1083">
            <v>5932.3461900000002</v>
          </cell>
        </row>
        <row r="1084">
          <cell r="B1084" t="str">
            <v>wksr14</v>
          </cell>
          <cell r="G1084">
            <v>502.63894599999998</v>
          </cell>
        </row>
        <row r="1085">
          <cell r="B1085" t="str">
            <v>wktr14</v>
          </cell>
          <cell r="G1085">
            <v>454.431579</v>
          </cell>
        </row>
        <row r="1086">
          <cell r="B1086" t="str">
            <v>wkwb14</v>
          </cell>
          <cell r="G1086">
            <v>378.01702799999998</v>
          </cell>
        </row>
        <row r="1087">
          <cell r="B1087" t="str">
            <v>wkda15</v>
          </cell>
          <cell r="G1087">
            <v>12975.4599</v>
          </cell>
        </row>
        <row r="1088">
          <cell r="B1088" t="str">
            <v>wksr15</v>
          </cell>
          <cell r="G1088">
            <v>1112.2597599999999</v>
          </cell>
        </row>
        <row r="1089">
          <cell r="B1089" t="str">
            <v>wktr15</v>
          </cell>
          <cell r="G1089">
            <v>1134.06726</v>
          </cell>
        </row>
        <row r="1090">
          <cell r="B1090" t="str">
            <v>wkwb15</v>
          </cell>
          <cell r="G1090">
            <v>736.37213099999997</v>
          </cell>
        </row>
        <row r="1091">
          <cell r="B1091" t="str">
            <v>wkda16</v>
          </cell>
          <cell r="G1091">
            <v>10961.0576</v>
          </cell>
        </row>
        <row r="1092">
          <cell r="B1092" t="str">
            <v>wksr16</v>
          </cell>
          <cell r="G1092">
            <v>1093.1110799999999</v>
          </cell>
        </row>
        <row r="1093">
          <cell r="B1093" t="str">
            <v>wktr16</v>
          </cell>
          <cell r="G1093">
            <v>551.95281899999998</v>
          </cell>
        </row>
        <row r="1094">
          <cell r="B1094" t="str">
            <v>wkwb16</v>
          </cell>
          <cell r="G1094">
            <v>268.35317900000001</v>
          </cell>
        </row>
        <row r="1095">
          <cell r="B1095" t="str">
            <v>wkda17</v>
          </cell>
          <cell r="G1095">
            <v>22493.070299999999</v>
          </cell>
        </row>
        <row r="1096">
          <cell r="B1096" t="str">
            <v>wksr17</v>
          </cell>
          <cell r="G1096">
            <v>1847.8432600000001</v>
          </cell>
        </row>
        <row r="1097">
          <cell r="B1097" t="str">
            <v>wktr17</v>
          </cell>
          <cell r="G1097">
            <v>1349.2614699999999</v>
          </cell>
        </row>
        <row r="1098">
          <cell r="B1098" t="str">
            <v>wkwb17</v>
          </cell>
          <cell r="G1098">
            <v>858.29882799999996</v>
          </cell>
        </row>
        <row r="1099">
          <cell r="B1099" t="str">
            <v>wkda18</v>
          </cell>
          <cell r="G1099">
            <v>6875.4355400000004</v>
          </cell>
        </row>
        <row r="1100">
          <cell r="B1100" t="str">
            <v>wksr18</v>
          </cell>
          <cell r="G1100">
            <v>622.56835899999999</v>
          </cell>
        </row>
        <row r="1101">
          <cell r="B1101" t="str">
            <v>wktr18</v>
          </cell>
          <cell r="G1101">
            <v>312.58187800000002</v>
          </cell>
        </row>
        <row r="1102">
          <cell r="B1102" t="str">
            <v>wkwb18</v>
          </cell>
          <cell r="G1102">
            <v>136.01506000000001</v>
          </cell>
        </row>
        <row r="1103">
          <cell r="B1103" t="str">
            <v>wkda19</v>
          </cell>
          <cell r="G1103">
            <v>519.09124699999995</v>
          </cell>
        </row>
        <row r="1104">
          <cell r="B1104" t="str">
            <v>wksr19</v>
          </cell>
          <cell r="G1104">
            <v>45.274222999999999</v>
          </cell>
        </row>
        <row r="1105">
          <cell r="B1105" t="str">
            <v>wktr19</v>
          </cell>
          <cell r="G1105">
            <v>3.4859659999999999</v>
          </cell>
        </row>
        <row r="1106">
          <cell r="B1106" t="str">
            <v>wkwb19</v>
          </cell>
          <cell r="G1106">
            <v>4.9263830000000004</v>
          </cell>
        </row>
        <row r="1107">
          <cell r="B1107" t="str">
            <v>wkda20</v>
          </cell>
          <cell r="G1107">
            <v>2847.9545800000001</v>
          </cell>
        </row>
        <row r="1108">
          <cell r="B1108" t="str">
            <v>wksr20</v>
          </cell>
          <cell r="G1108">
            <v>248.92184399999999</v>
          </cell>
        </row>
        <row r="1109">
          <cell r="B1109" t="str">
            <v>wktr20</v>
          </cell>
          <cell r="G1109">
            <v>181.41145299999999</v>
          </cell>
        </row>
        <row r="1110">
          <cell r="B1110" t="str">
            <v>wkwb20</v>
          </cell>
          <cell r="G1110">
            <v>154.976699</v>
          </cell>
        </row>
        <row r="1111">
          <cell r="B1111" t="str">
            <v>wkda21</v>
          </cell>
          <cell r="G1111">
            <v>7656.9521400000003</v>
          </cell>
        </row>
        <row r="1112">
          <cell r="B1112" t="str">
            <v>wksr21</v>
          </cell>
          <cell r="G1112">
            <v>643.817993</v>
          </cell>
        </row>
        <row r="1113">
          <cell r="B1113" t="str">
            <v>wktr21</v>
          </cell>
          <cell r="G1113">
            <v>394.61840799999999</v>
          </cell>
        </row>
        <row r="1114">
          <cell r="B1114" t="str">
            <v>wkwb21</v>
          </cell>
          <cell r="G1114">
            <v>421.720733</v>
          </cell>
        </row>
        <row r="1115">
          <cell r="B1115" t="str">
            <v>wkda22</v>
          </cell>
          <cell r="G1115">
            <v>10930.7451</v>
          </cell>
        </row>
        <row r="1116">
          <cell r="B1116" t="str">
            <v>wksr22</v>
          </cell>
          <cell r="G1116">
            <v>1141.67419</v>
          </cell>
        </row>
        <row r="1117">
          <cell r="B1117" t="str">
            <v>wktr22</v>
          </cell>
          <cell r="G1117">
            <v>706.65954499999998</v>
          </cell>
        </row>
        <row r="1118">
          <cell r="B1118" t="str">
            <v>wkwb22</v>
          </cell>
          <cell r="G1118">
            <v>425.98306200000002</v>
          </cell>
        </row>
        <row r="1119">
          <cell r="B1119" t="str">
            <v>wkda23</v>
          </cell>
          <cell r="G1119">
            <v>28083.8066</v>
          </cell>
        </row>
        <row r="1120">
          <cell r="B1120" t="str">
            <v>wksr23</v>
          </cell>
          <cell r="G1120">
            <v>3003.9150300000001</v>
          </cell>
        </row>
        <row r="1121">
          <cell r="B1121" t="str">
            <v>wktr23</v>
          </cell>
          <cell r="G1121">
            <v>2257.97534</v>
          </cell>
        </row>
        <row r="1122">
          <cell r="B1122" t="str">
            <v>wkwb23</v>
          </cell>
          <cell r="G1122">
            <v>1067.4353000000001</v>
          </cell>
        </row>
        <row r="1123">
          <cell r="B1123" t="str">
            <v>wkda24</v>
          </cell>
          <cell r="G1123">
            <v>11295.384700000001</v>
          </cell>
        </row>
        <row r="1124">
          <cell r="B1124" t="str">
            <v>wksr24</v>
          </cell>
          <cell r="G1124">
            <v>1087.6216999999999</v>
          </cell>
        </row>
        <row r="1125">
          <cell r="B1125" t="str">
            <v>wktr24</v>
          </cell>
          <cell r="G1125">
            <v>638.48095699999999</v>
          </cell>
        </row>
        <row r="1126">
          <cell r="B1126" t="str">
            <v>wkwb24</v>
          </cell>
          <cell r="G1126">
            <v>402.49304100000001</v>
          </cell>
        </row>
        <row r="1127">
          <cell r="B1127" t="str">
            <v>wkda25</v>
          </cell>
          <cell r="G1127">
            <v>16215.947200000001</v>
          </cell>
        </row>
        <row r="1128">
          <cell r="B1128" t="str">
            <v>wksr25</v>
          </cell>
          <cell r="G1128">
            <v>1619.4819299999999</v>
          </cell>
        </row>
        <row r="1129">
          <cell r="B1129" t="str">
            <v>wktr25</v>
          </cell>
          <cell r="G1129">
            <v>1088.67407</v>
          </cell>
        </row>
        <row r="1130">
          <cell r="B1130" t="str">
            <v>wkwb25</v>
          </cell>
          <cell r="G1130">
            <v>624.20263599999998</v>
          </cell>
        </row>
        <row r="1131">
          <cell r="B1131" t="str">
            <v>wkda26</v>
          </cell>
          <cell r="G1131">
            <v>43864.796799999996</v>
          </cell>
        </row>
        <row r="1132">
          <cell r="B1132" t="str">
            <v>wksr26</v>
          </cell>
          <cell r="G1132">
            <v>14417.4023</v>
          </cell>
        </row>
        <row r="1133">
          <cell r="B1133" t="str">
            <v>wktr26</v>
          </cell>
          <cell r="G1133">
            <v>77847.085900000005</v>
          </cell>
        </row>
        <row r="1134">
          <cell r="B1134" t="str">
            <v>wkwb26</v>
          </cell>
          <cell r="G1134">
            <v>31453.226500000001</v>
          </cell>
        </row>
        <row r="1135">
          <cell r="B1135" t="str">
            <v>wkda27</v>
          </cell>
          <cell r="G1135">
            <v>29557.353500000001</v>
          </cell>
        </row>
        <row r="1136">
          <cell r="B1136" t="str">
            <v>wksr27</v>
          </cell>
          <cell r="G1136">
            <v>4952.0795799999996</v>
          </cell>
        </row>
        <row r="1137">
          <cell r="B1137" t="str">
            <v>wktr27</v>
          </cell>
          <cell r="G1137">
            <v>11730.8359</v>
          </cell>
        </row>
        <row r="1138">
          <cell r="B1138" t="str">
            <v>wkwb27</v>
          </cell>
          <cell r="G1138">
            <v>7702.5859300000002</v>
          </cell>
        </row>
        <row r="1139">
          <cell r="B1139" t="str">
            <v>wkda28</v>
          </cell>
          <cell r="G1139">
            <v>11630.573200000001</v>
          </cell>
        </row>
        <row r="1140">
          <cell r="B1140" t="str">
            <v>wksr28</v>
          </cell>
          <cell r="G1140">
            <v>1041.82592</v>
          </cell>
        </row>
        <row r="1141">
          <cell r="B1141" t="str">
            <v>wktr28</v>
          </cell>
          <cell r="G1141">
            <v>1035.0626199999999</v>
          </cell>
        </row>
        <row r="1142">
          <cell r="B1142" t="str">
            <v>wkwb28</v>
          </cell>
          <cell r="G1142">
            <v>948.31848100000002</v>
          </cell>
        </row>
        <row r="1143">
          <cell r="B1143" t="str">
            <v>wkda29</v>
          </cell>
          <cell r="G1143">
            <v>15941.9169</v>
          </cell>
        </row>
        <row r="1144">
          <cell r="B1144" t="str">
            <v>wksr29</v>
          </cell>
          <cell r="G1144">
            <v>2191.2058099999999</v>
          </cell>
        </row>
        <row r="1145">
          <cell r="B1145" t="str">
            <v>wktr29</v>
          </cell>
          <cell r="G1145">
            <v>4235.7421800000002</v>
          </cell>
        </row>
        <row r="1146">
          <cell r="B1146" t="str">
            <v>wkwb29</v>
          </cell>
          <cell r="G1146">
            <v>2940.1872499999999</v>
          </cell>
        </row>
        <row r="1147">
          <cell r="B1147" t="str">
            <v>wkda30</v>
          </cell>
          <cell r="G1147">
            <v>18952.3613</v>
          </cell>
        </row>
        <row r="1148">
          <cell r="B1148" t="str">
            <v>wksr30</v>
          </cell>
          <cell r="G1148">
            <v>3160.0134200000002</v>
          </cell>
        </row>
        <row r="1149">
          <cell r="B1149" t="str">
            <v>wktr30</v>
          </cell>
          <cell r="G1149">
            <v>9357.2236300000004</v>
          </cell>
        </row>
        <row r="1150">
          <cell r="B1150" t="str">
            <v>wkwb30</v>
          </cell>
          <cell r="G1150">
            <v>4679.0610299999998</v>
          </cell>
        </row>
        <row r="1151">
          <cell r="B1151" t="str">
            <v>wkda31</v>
          </cell>
          <cell r="G1151">
            <v>10037.5517</v>
          </cell>
        </row>
        <row r="1152">
          <cell r="B1152" t="str">
            <v>wksr31</v>
          </cell>
          <cell r="G1152">
            <v>1539.7082499999999</v>
          </cell>
        </row>
        <row r="1153">
          <cell r="B1153" t="str">
            <v>wktr31</v>
          </cell>
          <cell r="G1153">
            <v>3336.7829499999998</v>
          </cell>
        </row>
        <row r="1154">
          <cell r="B1154" t="str">
            <v>wkwb31</v>
          </cell>
          <cell r="G1154">
            <v>2317.8571700000002</v>
          </cell>
        </row>
        <row r="1155">
          <cell r="B1155" t="str">
            <v>wkda32</v>
          </cell>
          <cell r="G1155">
            <v>11277.881799999999</v>
          </cell>
        </row>
        <row r="1156">
          <cell r="B1156" t="str">
            <v>wksr32</v>
          </cell>
          <cell r="G1156">
            <v>926.21289000000002</v>
          </cell>
        </row>
        <row r="1157">
          <cell r="B1157" t="str">
            <v>wktr32</v>
          </cell>
          <cell r="G1157">
            <v>428.14083799999997</v>
          </cell>
        </row>
        <row r="1158">
          <cell r="B1158" t="str">
            <v>wkwb32</v>
          </cell>
          <cell r="G1158">
            <v>697.13269000000003</v>
          </cell>
        </row>
        <row r="1159">
          <cell r="B1159" t="str">
            <v>wkda33</v>
          </cell>
          <cell r="G1159">
            <v>26824.960899999998</v>
          </cell>
        </row>
        <row r="1160">
          <cell r="B1160" t="str">
            <v>wksr33</v>
          </cell>
          <cell r="G1160">
            <v>3383.5727499999998</v>
          </cell>
        </row>
        <row r="1161">
          <cell r="B1161" t="str">
            <v>wktr33</v>
          </cell>
          <cell r="G1161">
            <v>4826.5434500000001</v>
          </cell>
        </row>
        <row r="1162">
          <cell r="B1162" t="str">
            <v>wkwb33</v>
          </cell>
          <cell r="G1162">
            <v>3184.10302</v>
          </cell>
        </row>
        <row r="1163">
          <cell r="B1163" t="str">
            <v>wkda34</v>
          </cell>
          <cell r="G1163">
            <v>7656.7831999999999</v>
          </cell>
        </row>
        <row r="1164">
          <cell r="B1164" t="str">
            <v>wksr34</v>
          </cell>
          <cell r="G1164">
            <v>681.58325100000002</v>
          </cell>
        </row>
        <row r="1165">
          <cell r="B1165" t="str">
            <v>wktr34</v>
          </cell>
          <cell r="G1165">
            <v>602.24743599999999</v>
          </cell>
        </row>
        <row r="1166">
          <cell r="B1166" t="str">
            <v>wkwb34</v>
          </cell>
          <cell r="G1166">
            <v>423.82278400000001</v>
          </cell>
        </row>
        <row r="1167">
          <cell r="B1167" t="str">
            <v>wkda35</v>
          </cell>
          <cell r="G1167">
            <v>18383.193299999999</v>
          </cell>
        </row>
        <row r="1168">
          <cell r="B1168" t="str">
            <v>wksr35</v>
          </cell>
          <cell r="G1168">
            <v>1807.5695800000001</v>
          </cell>
        </row>
        <row r="1169">
          <cell r="B1169" t="str">
            <v>wktr35</v>
          </cell>
          <cell r="G1169">
            <v>1048.90734</v>
          </cell>
        </row>
        <row r="1170">
          <cell r="B1170" t="str">
            <v>wkwb35</v>
          </cell>
          <cell r="G1170">
            <v>379.381958</v>
          </cell>
        </row>
        <row r="1171">
          <cell r="B1171" t="str">
            <v>wkda36</v>
          </cell>
          <cell r="G1171">
            <v>1034534.75</v>
          </cell>
        </row>
        <row r="1172">
          <cell r="B1172" t="str">
            <v>wksr36</v>
          </cell>
          <cell r="G1172">
            <v>98350.460900000005</v>
          </cell>
        </row>
        <row r="1173">
          <cell r="B1173" t="str">
            <v>wktr36</v>
          </cell>
          <cell r="G1173">
            <v>59229.1054</v>
          </cell>
        </row>
        <row r="1174">
          <cell r="B1174" t="str">
            <v>wkwb36</v>
          </cell>
          <cell r="G1174">
            <v>53265.585899999998</v>
          </cell>
        </row>
        <row r="1175">
          <cell r="B1175" t="str">
            <v>nwda1</v>
          </cell>
          <cell r="G1175">
            <v>6238.0517499999996</v>
          </cell>
        </row>
        <row r="1176">
          <cell r="B1176" t="str">
            <v>nwsr1</v>
          </cell>
          <cell r="G1176">
            <v>10898.063399999999</v>
          </cell>
        </row>
        <row r="1177">
          <cell r="B1177" t="str">
            <v>nwtr1</v>
          </cell>
          <cell r="G1177">
            <v>293.34042299999999</v>
          </cell>
        </row>
        <row r="1178">
          <cell r="B1178" t="str">
            <v>nwwb1</v>
          </cell>
          <cell r="G1178">
            <v>2005.3459399999999</v>
          </cell>
        </row>
        <row r="1179">
          <cell r="B1179" t="str">
            <v>nwda2</v>
          </cell>
          <cell r="G1179">
            <v>23015.726500000001</v>
          </cell>
        </row>
        <row r="1180">
          <cell r="B1180" t="str">
            <v>nwsr2</v>
          </cell>
          <cell r="G1180">
            <v>26401.5527</v>
          </cell>
        </row>
        <row r="1181">
          <cell r="B1181" t="str">
            <v>nwtr2</v>
          </cell>
          <cell r="G1181">
            <v>1069.47192</v>
          </cell>
        </row>
        <row r="1182">
          <cell r="B1182" t="str">
            <v>nwwb2</v>
          </cell>
          <cell r="G1182">
            <v>7193.0214800000003</v>
          </cell>
        </row>
        <row r="1183">
          <cell r="B1183" t="str">
            <v>nwda3</v>
          </cell>
          <cell r="G1183">
            <v>43605.495999999999</v>
          </cell>
        </row>
        <row r="1184">
          <cell r="B1184" t="str">
            <v>nwsr3</v>
          </cell>
          <cell r="G1184">
            <v>83962.945300000007</v>
          </cell>
        </row>
        <row r="1185">
          <cell r="B1185" t="str">
            <v>nwtr3</v>
          </cell>
          <cell r="G1185">
            <v>4005.2612300000001</v>
          </cell>
        </row>
        <row r="1186">
          <cell r="B1186" t="str">
            <v>nwwb3</v>
          </cell>
          <cell r="G1186">
            <v>36940.910100000001</v>
          </cell>
        </row>
        <row r="1187">
          <cell r="B1187" t="str">
            <v>nwda4</v>
          </cell>
          <cell r="G1187">
            <v>9885.3906200000001</v>
          </cell>
        </row>
        <row r="1188">
          <cell r="B1188" t="str">
            <v>nwsr4</v>
          </cell>
          <cell r="G1188">
            <v>13749.7695</v>
          </cell>
        </row>
        <row r="1189">
          <cell r="B1189" t="str">
            <v>nwtr4</v>
          </cell>
          <cell r="G1189">
            <v>367.03817700000002</v>
          </cell>
        </row>
        <row r="1190">
          <cell r="B1190" t="str">
            <v>nwwb4</v>
          </cell>
          <cell r="G1190">
            <v>1492.8865900000001</v>
          </cell>
        </row>
        <row r="1191">
          <cell r="B1191" t="str">
            <v>nwda5</v>
          </cell>
          <cell r="G1191">
            <v>2752.4247999999998</v>
          </cell>
        </row>
        <row r="1192">
          <cell r="B1192" t="str">
            <v>nwsr5</v>
          </cell>
          <cell r="G1192">
            <v>3946.2851500000002</v>
          </cell>
        </row>
        <row r="1193">
          <cell r="B1193" t="str">
            <v>nwtr5</v>
          </cell>
          <cell r="G1193">
            <v>150.87150500000001</v>
          </cell>
        </row>
        <row r="1194">
          <cell r="B1194" t="str">
            <v>nwwb5</v>
          </cell>
          <cell r="G1194">
            <v>1954.75378</v>
          </cell>
        </row>
        <row r="1195">
          <cell r="B1195" t="str">
            <v>nwda6</v>
          </cell>
          <cell r="G1195">
            <v>17620.2304</v>
          </cell>
        </row>
        <row r="1196">
          <cell r="B1196" t="str">
            <v>nwsr6</v>
          </cell>
          <cell r="G1196">
            <v>23145.843700000001</v>
          </cell>
        </row>
        <row r="1197">
          <cell r="B1197" t="str">
            <v>nwtr6</v>
          </cell>
          <cell r="G1197">
            <v>764.81652799999995</v>
          </cell>
        </row>
        <row r="1198">
          <cell r="B1198" t="str">
            <v>nwwb6</v>
          </cell>
          <cell r="G1198">
            <v>4877.9731400000001</v>
          </cell>
        </row>
        <row r="1199">
          <cell r="B1199" t="str">
            <v>nwda7</v>
          </cell>
          <cell r="G1199">
            <v>36907.902300000002</v>
          </cell>
        </row>
        <row r="1200">
          <cell r="B1200" t="str">
            <v>nwsr7</v>
          </cell>
          <cell r="G1200">
            <v>43826.9375</v>
          </cell>
        </row>
        <row r="1201">
          <cell r="B1201" t="str">
            <v>nwtr7</v>
          </cell>
          <cell r="G1201">
            <v>1515.57934</v>
          </cell>
        </row>
        <row r="1202">
          <cell r="B1202" t="str">
            <v>nwwb7</v>
          </cell>
          <cell r="G1202">
            <v>2923.2487700000001</v>
          </cell>
        </row>
        <row r="1203">
          <cell r="B1203" t="str">
            <v>nwda8</v>
          </cell>
          <cell r="G1203">
            <v>15883.9306</v>
          </cell>
        </row>
        <row r="1204">
          <cell r="B1204" t="str">
            <v>nwsr8</v>
          </cell>
          <cell r="G1204">
            <v>22591.318299999999</v>
          </cell>
        </row>
        <row r="1205">
          <cell r="B1205" t="str">
            <v>nwtr8</v>
          </cell>
          <cell r="G1205">
            <v>962.67059300000005</v>
          </cell>
        </row>
        <row r="1206">
          <cell r="B1206" t="str">
            <v>nwwb8</v>
          </cell>
          <cell r="G1206">
            <v>7828.6601499999997</v>
          </cell>
        </row>
        <row r="1207">
          <cell r="B1207" t="str">
            <v>nwda9</v>
          </cell>
          <cell r="G1207">
            <v>16647.5605</v>
          </cell>
        </row>
        <row r="1208">
          <cell r="B1208" t="str">
            <v>nwsr9</v>
          </cell>
          <cell r="G1208">
            <v>20304.5488</v>
          </cell>
        </row>
        <row r="1209">
          <cell r="B1209" t="str">
            <v>nwtr9</v>
          </cell>
          <cell r="G1209">
            <v>613.547729</v>
          </cell>
        </row>
        <row r="1210">
          <cell r="B1210" t="str">
            <v>nwwb9</v>
          </cell>
          <cell r="G1210">
            <v>3901.3757300000002</v>
          </cell>
        </row>
        <row r="1211">
          <cell r="B1211" t="str">
            <v>nwda10</v>
          </cell>
          <cell r="G1211">
            <v>8659.26757</v>
          </cell>
        </row>
        <row r="1212">
          <cell r="B1212" t="str">
            <v>nwsr10</v>
          </cell>
          <cell r="G1212">
            <v>10778.6914</v>
          </cell>
        </row>
        <row r="1213">
          <cell r="B1213" t="str">
            <v>nwtr10</v>
          </cell>
          <cell r="G1213">
            <v>296.540954</v>
          </cell>
        </row>
        <row r="1214">
          <cell r="B1214" t="str">
            <v>nwwb10</v>
          </cell>
          <cell r="G1214">
            <v>1340.65246</v>
          </cell>
        </row>
        <row r="1215">
          <cell r="B1215" t="str">
            <v>nwda11</v>
          </cell>
          <cell r="G1215">
            <v>7456.0795799999996</v>
          </cell>
        </row>
        <row r="1216">
          <cell r="B1216" t="str">
            <v>nwsr11</v>
          </cell>
          <cell r="G1216">
            <v>9818.7773400000005</v>
          </cell>
        </row>
        <row r="1217">
          <cell r="B1217" t="str">
            <v>nwtr11</v>
          </cell>
          <cell r="G1217">
            <v>304.46655199999998</v>
          </cell>
        </row>
        <row r="1218">
          <cell r="B1218" t="str">
            <v>nwwb11</v>
          </cell>
          <cell r="G1218">
            <v>1617.9559300000001</v>
          </cell>
        </row>
        <row r="1219">
          <cell r="B1219" t="str">
            <v>nwda12</v>
          </cell>
          <cell r="G1219">
            <v>13610.564399999999</v>
          </cell>
        </row>
        <row r="1220">
          <cell r="B1220" t="str">
            <v>nwsr12</v>
          </cell>
          <cell r="G1220">
            <v>16138.721600000001</v>
          </cell>
        </row>
        <row r="1221">
          <cell r="B1221" t="str">
            <v>nwtr12</v>
          </cell>
          <cell r="G1221">
            <v>344.07601899999997</v>
          </cell>
        </row>
        <row r="1222">
          <cell r="B1222" t="str">
            <v>nwwb12</v>
          </cell>
          <cell r="G1222">
            <v>853.30621299999996</v>
          </cell>
        </row>
        <row r="1223">
          <cell r="B1223" t="str">
            <v>nwda13</v>
          </cell>
          <cell r="G1223">
            <v>24784.458900000001</v>
          </cell>
        </row>
        <row r="1224">
          <cell r="B1224" t="str">
            <v>nwsr13</v>
          </cell>
          <cell r="G1224">
            <v>26829.914000000001</v>
          </cell>
        </row>
        <row r="1225">
          <cell r="B1225" t="str">
            <v>nwtr13</v>
          </cell>
          <cell r="G1225">
            <v>1138.82275</v>
          </cell>
        </row>
        <row r="1226">
          <cell r="B1226" t="str">
            <v>nwwb13</v>
          </cell>
          <cell r="G1226">
            <v>5027.0581000000002</v>
          </cell>
        </row>
        <row r="1227">
          <cell r="B1227" t="str">
            <v>nwda14</v>
          </cell>
          <cell r="G1227">
            <v>16086.2109</v>
          </cell>
        </row>
        <row r="1228">
          <cell r="B1228" t="str">
            <v>nwsr14</v>
          </cell>
          <cell r="G1228">
            <v>19939.0429</v>
          </cell>
        </row>
        <row r="1229">
          <cell r="B1229" t="str">
            <v>nwtr14</v>
          </cell>
          <cell r="G1229">
            <v>779.26794400000006</v>
          </cell>
        </row>
        <row r="1230">
          <cell r="B1230" t="str">
            <v>nwwb14</v>
          </cell>
          <cell r="G1230">
            <v>4355.3227500000003</v>
          </cell>
        </row>
        <row r="1231">
          <cell r="B1231" t="str">
            <v>nwda15</v>
          </cell>
          <cell r="G1231">
            <v>42175.273399999998</v>
          </cell>
        </row>
        <row r="1232">
          <cell r="B1232" t="str">
            <v>nwsr15</v>
          </cell>
          <cell r="G1232">
            <v>50224.691400000003</v>
          </cell>
        </row>
        <row r="1233">
          <cell r="B1233" t="str">
            <v>nwtr15</v>
          </cell>
          <cell r="G1233">
            <v>1868.51171</v>
          </cell>
        </row>
        <row r="1234">
          <cell r="B1234" t="str">
            <v>nwwb15</v>
          </cell>
          <cell r="G1234">
            <v>8834.04882</v>
          </cell>
        </row>
        <row r="1235">
          <cell r="B1235" t="str">
            <v>nwda16</v>
          </cell>
          <cell r="G1235">
            <v>6031.54882</v>
          </cell>
        </row>
        <row r="1236">
          <cell r="B1236" t="str">
            <v>nwsr16</v>
          </cell>
          <cell r="G1236">
            <v>7109.0625</v>
          </cell>
        </row>
        <row r="1237">
          <cell r="B1237" t="str">
            <v>nwtr16</v>
          </cell>
          <cell r="G1237">
            <v>140.77082799999999</v>
          </cell>
        </row>
        <row r="1238">
          <cell r="B1238" t="str">
            <v>nwwb16</v>
          </cell>
          <cell r="G1238">
            <v>333.36163299999998</v>
          </cell>
        </row>
        <row r="1239">
          <cell r="B1239" t="str">
            <v>nwda17</v>
          </cell>
          <cell r="G1239">
            <v>9940.5507799999996</v>
          </cell>
        </row>
        <row r="1240">
          <cell r="B1240" t="str">
            <v>nwsr17</v>
          </cell>
          <cell r="G1240">
            <v>11796.945299999999</v>
          </cell>
        </row>
        <row r="1241">
          <cell r="B1241" t="str">
            <v>nwtr17</v>
          </cell>
          <cell r="G1241">
            <v>312.71853599999997</v>
          </cell>
        </row>
        <row r="1242">
          <cell r="B1242" t="str">
            <v>nwwb17</v>
          </cell>
          <cell r="G1242">
            <v>1265.7061699999999</v>
          </cell>
        </row>
        <row r="1243">
          <cell r="B1243" t="str">
            <v>nwda18</v>
          </cell>
          <cell r="G1243">
            <v>3331.4706999999999</v>
          </cell>
        </row>
        <row r="1244">
          <cell r="B1244" t="str">
            <v>nwsr18</v>
          </cell>
          <cell r="G1244">
            <v>3835.63769</v>
          </cell>
        </row>
        <row r="1245">
          <cell r="B1245" t="str">
            <v>nwtr18</v>
          </cell>
          <cell r="G1245">
            <v>75.958647999999997</v>
          </cell>
        </row>
        <row r="1246">
          <cell r="B1246" t="str">
            <v>nwwb18</v>
          </cell>
          <cell r="G1246">
            <v>201.33453299999999</v>
          </cell>
        </row>
        <row r="1247">
          <cell r="B1247" t="str">
            <v>nwda19</v>
          </cell>
          <cell r="G1247">
            <v>524.47357099999999</v>
          </cell>
        </row>
        <row r="1248">
          <cell r="B1248" t="str">
            <v>nwsr19</v>
          </cell>
          <cell r="G1248">
            <v>594.12481600000001</v>
          </cell>
        </row>
        <row r="1249">
          <cell r="B1249" t="str">
            <v>nwtr19</v>
          </cell>
          <cell r="G1249">
            <v>8.9961649999999995</v>
          </cell>
        </row>
        <row r="1250">
          <cell r="B1250" t="str">
            <v>nwwb19</v>
          </cell>
          <cell r="G1250">
            <v>16.140356000000001</v>
          </cell>
        </row>
        <row r="1251">
          <cell r="B1251" t="str">
            <v>nwda20</v>
          </cell>
          <cell r="G1251">
            <v>7537.3359300000002</v>
          </cell>
        </row>
        <row r="1252">
          <cell r="B1252" t="str">
            <v>nwsr20</v>
          </cell>
          <cell r="G1252">
            <v>10688.346600000001</v>
          </cell>
        </row>
        <row r="1253">
          <cell r="B1253" t="str">
            <v>nwtr20</v>
          </cell>
          <cell r="G1253">
            <v>262.01370200000002</v>
          </cell>
        </row>
        <row r="1254">
          <cell r="B1254" t="str">
            <v>nwwb20</v>
          </cell>
          <cell r="G1254">
            <v>2199.7287500000002</v>
          </cell>
        </row>
        <row r="1255">
          <cell r="B1255" t="str">
            <v>nwda21</v>
          </cell>
          <cell r="G1255">
            <v>30970.472600000001</v>
          </cell>
        </row>
        <row r="1256">
          <cell r="B1256" t="str">
            <v>nwsr21</v>
          </cell>
          <cell r="G1256">
            <v>35123.183499999999</v>
          </cell>
        </row>
        <row r="1257">
          <cell r="B1257" t="str">
            <v>nwtr21</v>
          </cell>
          <cell r="G1257">
            <v>1207.28161</v>
          </cell>
        </row>
        <row r="1258">
          <cell r="B1258" t="str">
            <v>nwwb21</v>
          </cell>
          <cell r="G1258">
            <v>6872.2109300000002</v>
          </cell>
        </row>
        <row r="1259">
          <cell r="B1259" t="str">
            <v>nwda22</v>
          </cell>
          <cell r="G1259">
            <v>25237.248</v>
          </cell>
        </row>
        <row r="1260">
          <cell r="B1260" t="str">
            <v>nwsr22</v>
          </cell>
          <cell r="G1260">
            <v>29975.779200000001</v>
          </cell>
        </row>
        <row r="1261">
          <cell r="B1261" t="str">
            <v>nwtr22</v>
          </cell>
          <cell r="G1261">
            <v>811.20233099999996</v>
          </cell>
        </row>
        <row r="1262">
          <cell r="B1262" t="str">
            <v>nwwb22</v>
          </cell>
          <cell r="G1262">
            <v>7189.1372000000001</v>
          </cell>
        </row>
        <row r="1263">
          <cell r="B1263" t="str">
            <v>nwda23</v>
          </cell>
          <cell r="G1263">
            <v>23177.544900000001</v>
          </cell>
        </row>
        <row r="1264">
          <cell r="B1264" t="str">
            <v>nwsr23</v>
          </cell>
          <cell r="G1264">
            <v>25152.419900000001</v>
          </cell>
        </row>
        <row r="1265">
          <cell r="B1265" t="str">
            <v>nwtr23</v>
          </cell>
          <cell r="G1265">
            <v>878.12634200000002</v>
          </cell>
        </row>
        <row r="1266">
          <cell r="B1266" t="str">
            <v>nwwb23</v>
          </cell>
          <cell r="G1266">
            <v>6996.4487300000001</v>
          </cell>
        </row>
        <row r="1267">
          <cell r="B1267" t="str">
            <v>nwda24</v>
          </cell>
          <cell r="G1267">
            <v>19421.9316</v>
          </cell>
        </row>
        <row r="1268">
          <cell r="B1268" t="str">
            <v>nwsr24</v>
          </cell>
          <cell r="G1268">
            <v>24355.6113</v>
          </cell>
        </row>
        <row r="1269">
          <cell r="B1269" t="str">
            <v>nwtr24</v>
          </cell>
          <cell r="G1269">
            <v>694.53155500000003</v>
          </cell>
        </row>
        <row r="1270">
          <cell r="B1270" t="str">
            <v>nwwb24</v>
          </cell>
          <cell r="G1270">
            <v>3698.1062000000002</v>
          </cell>
        </row>
        <row r="1271">
          <cell r="B1271" t="str">
            <v>nwda25</v>
          </cell>
          <cell r="G1271">
            <v>68780.5</v>
          </cell>
        </row>
        <row r="1272">
          <cell r="B1272" t="str">
            <v>nwsr25</v>
          </cell>
          <cell r="G1272">
            <v>89885.835900000005</v>
          </cell>
        </row>
        <row r="1273">
          <cell r="B1273" t="str">
            <v>nwtr25</v>
          </cell>
          <cell r="G1273">
            <v>3131.19409</v>
          </cell>
        </row>
        <row r="1274">
          <cell r="B1274" t="str">
            <v>nwwb25</v>
          </cell>
          <cell r="G1274">
            <v>10515.6445</v>
          </cell>
        </row>
        <row r="1275">
          <cell r="B1275" t="str">
            <v>nwda26</v>
          </cell>
          <cell r="G1275">
            <v>101785.757</v>
          </cell>
        </row>
        <row r="1276">
          <cell r="B1276" t="str">
            <v>nwsr26</v>
          </cell>
          <cell r="G1276">
            <v>204306.546</v>
          </cell>
        </row>
        <row r="1277">
          <cell r="B1277" t="str">
            <v>nwtr26</v>
          </cell>
          <cell r="G1277">
            <v>14902.6777</v>
          </cell>
        </row>
        <row r="1278">
          <cell r="B1278" t="str">
            <v>nwwb26</v>
          </cell>
          <cell r="G1278">
            <v>94505.3125</v>
          </cell>
        </row>
        <row r="1279">
          <cell r="B1279" t="str">
            <v>nwda27</v>
          </cell>
          <cell r="G1279">
            <v>79104.5625</v>
          </cell>
        </row>
        <row r="1280">
          <cell r="B1280" t="str">
            <v>nwsr27</v>
          </cell>
          <cell r="G1280">
            <v>98123.531199999998</v>
          </cell>
        </row>
        <row r="1281">
          <cell r="B1281" t="str">
            <v>nwtr27</v>
          </cell>
          <cell r="G1281">
            <v>6829.4809500000001</v>
          </cell>
        </row>
        <row r="1282">
          <cell r="B1282" t="str">
            <v>nwwb27</v>
          </cell>
          <cell r="G1282">
            <v>44037.835899999998</v>
          </cell>
        </row>
        <row r="1283">
          <cell r="B1283" t="str">
            <v>nwda28</v>
          </cell>
          <cell r="G1283">
            <v>26111.773399999998</v>
          </cell>
        </row>
        <row r="1284">
          <cell r="B1284" t="str">
            <v>nwsr28</v>
          </cell>
          <cell r="G1284">
            <v>30671.8007</v>
          </cell>
        </row>
        <row r="1285">
          <cell r="B1285" t="str">
            <v>nwtr28</v>
          </cell>
          <cell r="G1285">
            <v>1149.23803</v>
          </cell>
        </row>
        <row r="1286">
          <cell r="B1286" t="str">
            <v>nwwb28</v>
          </cell>
          <cell r="G1286">
            <v>6183.1152300000003</v>
          </cell>
        </row>
        <row r="1287">
          <cell r="B1287" t="str">
            <v>nwda29</v>
          </cell>
          <cell r="G1287">
            <v>19069.9218</v>
          </cell>
        </row>
        <row r="1288">
          <cell r="B1288" t="str">
            <v>nwsr29</v>
          </cell>
          <cell r="G1288">
            <v>25282.402300000002</v>
          </cell>
        </row>
        <row r="1289">
          <cell r="B1289" t="str">
            <v>nwtr29</v>
          </cell>
          <cell r="G1289">
            <v>1215.5110999999999</v>
          </cell>
        </row>
        <row r="1290">
          <cell r="B1290" t="str">
            <v>nwwb29</v>
          </cell>
          <cell r="G1290">
            <v>7611.9946200000004</v>
          </cell>
        </row>
        <row r="1291">
          <cell r="B1291" t="str">
            <v>nwda30</v>
          </cell>
          <cell r="G1291">
            <v>48215.148399999998</v>
          </cell>
        </row>
        <row r="1292">
          <cell r="B1292" t="str">
            <v>nwsr30</v>
          </cell>
          <cell r="G1292">
            <v>54419.878900000003</v>
          </cell>
        </row>
        <row r="1293">
          <cell r="B1293" t="str">
            <v>nwtr30</v>
          </cell>
          <cell r="G1293">
            <v>16061.481400000001</v>
          </cell>
        </row>
        <row r="1294">
          <cell r="B1294" t="str">
            <v>nwwb30</v>
          </cell>
          <cell r="G1294">
            <v>25374.574199999999</v>
          </cell>
        </row>
        <row r="1295">
          <cell r="B1295" t="str">
            <v>nwda31</v>
          </cell>
          <cell r="G1295">
            <v>30961.228500000001</v>
          </cell>
        </row>
        <row r="1296">
          <cell r="B1296" t="str">
            <v>nwsr31</v>
          </cell>
          <cell r="G1296">
            <v>42866.120999999999</v>
          </cell>
        </row>
        <row r="1297">
          <cell r="B1297" t="str">
            <v>nwtr31</v>
          </cell>
          <cell r="G1297">
            <v>2127.5725000000002</v>
          </cell>
        </row>
        <row r="1298">
          <cell r="B1298" t="str">
            <v>nwwb31</v>
          </cell>
          <cell r="G1298">
            <v>13659.266600000001</v>
          </cell>
        </row>
        <row r="1299">
          <cell r="B1299" t="str">
            <v>nwda32</v>
          </cell>
          <cell r="G1299">
            <v>34330.703099999999</v>
          </cell>
        </row>
        <row r="1300">
          <cell r="B1300" t="str">
            <v>nwsr32</v>
          </cell>
          <cell r="G1300">
            <v>45098.386700000003</v>
          </cell>
        </row>
        <row r="1301">
          <cell r="B1301" t="str">
            <v>nwtr32</v>
          </cell>
          <cell r="G1301">
            <v>1034.2141099999999</v>
          </cell>
        </row>
        <row r="1302">
          <cell r="B1302" t="str">
            <v>nwwb32</v>
          </cell>
          <cell r="G1302">
            <v>11859.695299999999</v>
          </cell>
        </row>
        <row r="1303">
          <cell r="B1303" t="str">
            <v>nwda33</v>
          </cell>
          <cell r="G1303">
            <v>34610.7304</v>
          </cell>
        </row>
        <row r="1304">
          <cell r="B1304" t="str">
            <v>nwsr33</v>
          </cell>
          <cell r="G1304">
            <v>45482.734299999996</v>
          </cell>
        </row>
        <row r="1305">
          <cell r="B1305" t="str">
            <v>nwtr33</v>
          </cell>
          <cell r="G1305">
            <v>3327.3801199999998</v>
          </cell>
        </row>
        <row r="1306">
          <cell r="B1306" t="str">
            <v>nwwb33</v>
          </cell>
          <cell r="G1306">
            <v>15446.569299999999</v>
          </cell>
        </row>
        <row r="1307">
          <cell r="B1307" t="str">
            <v>nwda34</v>
          </cell>
          <cell r="G1307">
            <v>25836.8125</v>
          </cell>
        </row>
        <row r="1308">
          <cell r="B1308" t="str">
            <v>nwsr34</v>
          </cell>
          <cell r="G1308">
            <v>30354.031200000001</v>
          </cell>
        </row>
        <row r="1309">
          <cell r="B1309" t="str">
            <v>nwtr34</v>
          </cell>
          <cell r="G1309">
            <v>1104.5148899999999</v>
          </cell>
        </row>
        <row r="1310">
          <cell r="B1310" t="str">
            <v>nwwb34</v>
          </cell>
          <cell r="G1310">
            <v>5851.5395500000004</v>
          </cell>
        </row>
        <row r="1311">
          <cell r="B1311" t="str">
            <v>nwda35</v>
          </cell>
          <cell r="G1311">
            <v>46105.214800000002</v>
          </cell>
        </row>
        <row r="1312">
          <cell r="B1312" t="str">
            <v>nwsr35</v>
          </cell>
          <cell r="G1312">
            <v>57079.609299999996</v>
          </cell>
        </row>
        <row r="1313">
          <cell r="B1313" t="str">
            <v>nwtr35</v>
          </cell>
          <cell r="G1313">
            <v>1660.91076</v>
          </cell>
        </row>
        <row r="1314">
          <cell r="B1314" t="str">
            <v>nwwb35</v>
          </cell>
          <cell r="G1314">
            <v>7023.4111300000004</v>
          </cell>
        </row>
        <row r="1315">
          <cell r="B1315" t="str">
            <v>nwda36</v>
          </cell>
          <cell r="G1315">
            <v>3873021.5</v>
          </cell>
        </row>
        <row r="1316">
          <cell r="B1316" t="str">
            <v>nwsr36</v>
          </cell>
          <cell r="G1316">
            <v>5146236</v>
          </cell>
        </row>
        <row r="1317">
          <cell r="B1317" t="str">
            <v>nwtr36</v>
          </cell>
          <cell r="G1317">
            <v>160950.95300000001</v>
          </cell>
        </row>
        <row r="1318">
          <cell r="B1318" t="str">
            <v>nwwb36</v>
          </cell>
          <cell r="G1318">
            <v>969413.43700000003</v>
          </cell>
        </row>
        <row r="1319">
          <cell r="B1319" t="str">
            <v>arbdkc</v>
          </cell>
          <cell r="G1319">
            <v>9.8031120000000005</v>
          </cell>
        </row>
        <row r="1320">
          <cell r="B1320" t="str">
            <v>arbdpt</v>
          </cell>
          <cell r="G1320">
            <v>0</v>
          </cell>
        </row>
        <row r="1321">
          <cell r="B1321" t="str">
            <v>arbdct</v>
          </cell>
          <cell r="G1321">
            <v>0</v>
          </cell>
        </row>
        <row r="1322">
          <cell r="B1322" t="str">
            <v>arbdkt</v>
          </cell>
          <cell r="G1322">
            <v>0</v>
          </cell>
        </row>
        <row r="1323">
          <cell r="B1323" t="str">
            <v>arbdwf</v>
          </cell>
          <cell r="G1323">
            <v>0</v>
          </cell>
        </row>
        <row r="1324">
          <cell r="B1324" t="str">
            <v>arbdst</v>
          </cell>
          <cell r="G1324">
            <v>2290.6613699999998</v>
          </cell>
        </row>
        <row r="1325">
          <cell r="B1325" t="str">
            <v>acbdkc</v>
          </cell>
          <cell r="G1325">
            <v>0</v>
          </cell>
        </row>
        <row r="1326">
          <cell r="B1326" t="str">
            <v>acbdpt</v>
          </cell>
          <cell r="G1326">
            <v>0</v>
          </cell>
        </row>
        <row r="1327">
          <cell r="B1327" t="str">
            <v>acbdct</v>
          </cell>
          <cell r="G1327">
            <v>0</v>
          </cell>
        </row>
        <row r="1328">
          <cell r="B1328" t="str">
            <v>acbdkt</v>
          </cell>
          <cell r="G1328">
            <v>0</v>
          </cell>
        </row>
        <row r="1329">
          <cell r="B1329" t="str">
            <v>acbdwf</v>
          </cell>
          <cell r="G1329">
            <v>0</v>
          </cell>
        </row>
        <row r="1330">
          <cell r="B1330" t="str">
            <v>acbdst</v>
          </cell>
          <cell r="G1330">
            <v>892.57037300000002</v>
          </cell>
        </row>
        <row r="1331">
          <cell r="B1331" t="str">
            <v>abbdkc</v>
          </cell>
          <cell r="G1331">
            <v>105895.648</v>
          </cell>
        </row>
        <row r="1332">
          <cell r="B1332" t="str">
            <v>abbdpt</v>
          </cell>
          <cell r="G1332">
            <v>16065.2714</v>
          </cell>
        </row>
        <row r="1333">
          <cell r="B1333" t="str">
            <v>abbdct</v>
          </cell>
          <cell r="G1333">
            <v>26214.695299999999</v>
          </cell>
        </row>
        <row r="1334">
          <cell r="B1334" t="str">
            <v>abbdkt</v>
          </cell>
          <cell r="G1334">
            <v>1923.5043900000001</v>
          </cell>
        </row>
        <row r="1335">
          <cell r="B1335" t="str">
            <v>abbdwf</v>
          </cell>
          <cell r="G1335">
            <v>0</v>
          </cell>
        </row>
        <row r="1336">
          <cell r="B1336" t="str">
            <v>abbdst</v>
          </cell>
          <cell r="G1336">
            <v>19191.964800000002</v>
          </cell>
        </row>
        <row r="1337">
          <cell r="B1337" t="str">
            <v>afbdkc</v>
          </cell>
          <cell r="G1337">
            <v>0</v>
          </cell>
        </row>
        <row r="1338">
          <cell r="B1338" t="str">
            <v>afbdpt</v>
          </cell>
          <cell r="G1338">
            <v>0</v>
          </cell>
        </row>
        <row r="1339">
          <cell r="B1339" t="str">
            <v>afbdct</v>
          </cell>
          <cell r="G1339">
            <v>0</v>
          </cell>
        </row>
        <row r="1340">
          <cell r="B1340" t="str">
            <v>afbdkt</v>
          </cell>
          <cell r="G1340">
            <v>58.015621000000003</v>
          </cell>
        </row>
        <row r="1341">
          <cell r="B1341" t="str">
            <v>afbdwf</v>
          </cell>
          <cell r="G1341">
            <v>796.70910600000002</v>
          </cell>
        </row>
        <row r="1342">
          <cell r="B1342" t="str">
            <v>afbdst</v>
          </cell>
          <cell r="G1342">
            <v>0</v>
          </cell>
        </row>
        <row r="1343">
          <cell r="B1343" t="str">
            <v>mrbdkc</v>
          </cell>
          <cell r="G1343">
            <v>98.166640999999998</v>
          </cell>
        </row>
        <row r="1344">
          <cell r="B1344" t="str">
            <v>mrbdpt</v>
          </cell>
          <cell r="G1344">
            <v>0</v>
          </cell>
        </row>
        <row r="1345">
          <cell r="B1345" t="str">
            <v>mrbdct</v>
          </cell>
          <cell r="G1345">
            <v>0</v>
          </cell>
        </row>
        <row r="1346">
          <cell r="B1346" t="str">
            <v>mrbdkt</v>
          </cell>
          <cell r="G1346">
            <v>0</v>
          </cell>
        </row>
        <row r="1347">
          <cell r="B1347" t="str">
            <v>mrbdwf</v>
          </cell>
          <cell r="G1347">
            <v>0</v>
          </cell>
        </row>
        <row r="1348">
          <cell r="B1348" t="str">
            <v>mrbdst</v>
          </cell>
          <cell r="G1348">
            <v>2682.9030699999998</v>
          </cell>
        </row>
        <row r="1349">
          <cell r="B1349" t="str">
            <v>mcbdkc</v>
          </cell>
          <cell r="G1349">
            <v>0</v>
          </cell>
        </row>
        <row r="1350">
          <cell r="B1350" t="str">
            <v>mcbdpt</v>
          </cell>
          <cell r="G1350">
            <v>0</v>
          </cell>
        </row>
        <row r="1351">
          <cell r="B1351" t="str">
            <v>mcbdct</v>
          </cell>
          <cell r="G1351">
            <v>0</v>
          </cell>
        </row>
        <row r="1352">
          <cell r="B1352" t="str">
            <v>mcbdkt</v>
          </cell>
          <cell r="G1352">
            <v>0</v>
          </cell>
        </row>
        <row r="1353">
          <cell r="B1353" t="str">
            <v>mcbdwf</v>
          </cell>
          <cell r="G1353">
            <v>0</v>
          </cell>
        </row>
        <row r="1354">
          <cell r="B1354" t="str">
            <v>mcbdst</v>
          </cell>
          <cell r="G1354">
            <v>0</v>
          </cell>
        </row>
        <row r="1355">
          <cell r="B1355" t="str">
            <v>mbbdkc</v>
          </cell>
          <cell r="G1355">
            <v>95911.664000000004</v>
          </cell>
        </row>
        <row r="1356">
          <cell r="B1356" t="str">
            <v>mbbdpt</v>
          </cell>
          <cell r="G1356">
            <v>20102.089800000002</v>
          </cell>
        </row>
        <row r="1357">
          <cell r="B1357" t="str">
            <v>mbbdct</v>
          </cell>
          <cell r="G1357">
            <v>21795.949199999999</v>
          </cell>
        </row>
        <row r="1358">
          <cell r="B1358" t="str">
            <v>mbbdkt</v>
          </cell>
          <cell r="G1358">
            <v>1741.7822200000001</v>
          </cell>
        </row>
        <row r="1359">
          <cell r="B1359" t="str">
            <v>mbbdwf</v>
          </cell>
          <cell r="G1359">
            <v>0</v>
          </cell>
        </row>
        <row r="1360">
          <cell r="B1360" t="str">
            <v>mbbdst</v>
          </cell>
          <cell r="G1360">
            <v>17408.910100000001</v>
          </cell>
        </row>
        <row r="1361">
          <cell r="B1361" t="str">
            <v>mfbdkc</v>
          </cell>
          <cell r="G1361">
            <v>0</v>
          </cell>
        </row>
        <row r="1362">
          <cell r="B1362" t="str">
            <v>mfbdpt</v>
          </cell>
          <cell r="G1362">
            <v>0</v>
          </cell>
        </row>
        <row r="1363">
          <cell r="B1363" t="str">
            <v>mfbdct</v>
          </cell>
          <cell r="G1363">
            <v>0</v>
          </cell>
        </row>
        <row r="1364">
          <cell r="B1364" t="str">
            <v>mfbdkt</v>
          </cell>
          <cell r="G1364">
            <v>76.938613000000004</v>
          </cell>
        </row>
        <row r="1365">
          <cell r="B1365" t="str">
            <v>mfbdwf</v>
          </cell>
          <cell r="G1365">
            <v>407.450378</v>
          </cell>
        </row>
        <row r="1366">
          <cell r="B1366" t="str">
            <v>mfbdst</v>
          </cell>
          <cell r="G1366">
            <v>0</v>
          </cell>
        </row>
        <row r="1367">
          <cell r="B1367" t="str">
            <v>afsl2</v>
          </cell>
          <cell r="G1367">
            <v>0</v>
          </cell>
        </row>
        <row r="1368">
          <cell r="B1368" t="str">
            <v>afsl3</v>
          </cell>
          <cell r="G1368">
            <v>15195.406199999999</v>
          </cell>
        </row>
        <row r="1369">
          <cell r="B1369" t="str">
            <v>afsl4</v>
          </cell>
          <cell r="G1369">
            <v>41816.695299999999</v>
          </cell>
        </row>
        <row r="1370">
          <cell r="B1370" t="str">
            <v>afsl7</v>
          </cell>
          <cell r="G1370">
            <v>16902.390599999999</v>
          </cell>
        </row>
        <row r="1371">
          <cell r="B1371" t="str">
            <v>afsl14</v>
          </cell>
          <cell r="G1371">
            <v>32810.413999999997</v>
          </cell>
        </row>
        <row r="1372">
          <cell r="B1372" t="str">
            <v>afsl15</v>
          </cell>
          <cell r="G1372">
            <v>31311.160100000001</v>
          </cell>
        </row>
        <row r="1373">
          <cell r="B1373" t="str">
            <v>afsl18</v>
          </cell>
          <cell r="G1373">
            <v>0</v>
          </cell>
        </row>
        <row r="1374">
          <cell r="B1374" t="str">
            <v>afsl19</v>
          </cell>
          <cell r="G1374">
            <v>0</v>
          </cell>
        </row>
        <row r="1375">
          <cell r="B1375" t="str">
            <v>afsl20</v>
          </cell>
          <cell r="G1375">
            <v>56189.589800000002</v>
          </cell>
        </row>
        <row r="1376">
          <cell r="B1376" t="str">
            <v>afsl22</v>
          </cell>
          <cell r="G1376">
            <v>27301.351500000001</v>
          </cell>
        </row>
        <row r="1377">
          <cell r="B1377" t="str">
            <v>afsl23</v>
          </cell>
          <cell r="G1377">
            <v>0</v>
          </cell>
        </row>
        <row r="1378">
          <cell r="B1378" t="str">
            <v>afsl29</v>
          </cell>
          <cell r="G1378">
            <v>58233.578099999999</v>
          </cell>
        </row>
        <row r="1379">
          <cell r="B1379" t="str">
            <v>afsl30</v>
          </cell>
          <cell r="G1379">
            <v>37489.995999999999</v>
          </cell>
        </row>
        <row r="1380">
          <cell r="B1380" t="str">
            <v>afsl32</v>
          </cell>
          <cell r="G1380">
            <v>49918.640599999999</v>
          </cell>
        </row>
        <row r="1381">
          <cell r="B1381" t="str">
            <v>afsl35</v>
          </cell>
          <cell r="G1381">
            <v>70059.359299999996</v>
          </cell>
        </row>
        <row r="1382">
          <cell r="B1382" t="str">
            <v>afsl37</v>
          </cell>
          <cell r="G1382">
            <v>50497.714800000002</v>
          </cell>
        </row>
        <row r="1383">
          <cell r="B1383" t="str">
            <v>afsl41</v>
          </cell>
          <cell r="G1383">
            <v>35567.433499999999</v>
          </cell>
        </row>
        <row r="1384">
          <cell r="B1384" t="str">
            <v>afsl43</v>
          </cell>
          <cell r="G1384">
            <v>22784.1777</v>
          </cell>
        </row>
        <row r="1385">
          <cell r="B1385" t="str">
            <v>afsl44</v>
          </cell>
          <cell r="G1385">
            <v>31546.716700000001</v>
          </cell>
        </row>
        <row r="1386">
          <cell r="B1386" t="str">
            <v>afsl46</v>
          </cell>
          <cell r="G1386">
            <v>42104.523399999998</v>
          </cell>
        </row>
        <row r="1387">
          <cell r="B1387" t="str">
            <v>afsl54</v>
          </cell>
          <cell r="G1387">
            <v>11157.582</v>
          </cell>
        </row>
        <row r="1388">
          <cell r="B1388" t="str">
            <v>afsl57</v>
          </cell>
          <cell r="G1388">
            <v>9814.0878900000007</v>
          </cell>
        </row>
        <row r="1389">
          <cell r="B1389" t="str">
            <v>afsl58</v>
          </cell>
          <cell r="G1389">
            <v>0</v>
          </cell>
        </row>
        <row r="1390">
          <cell r="B1390" t="str">
            <v>afsl60</v>
          </cell>
          <cell r="G1390">
            <v>0</v>
          </cell>
        </row>
        <row r="1391">
          <cell r="B1391" t="str">
            <v>afsl66</v>
          </cell>
          <cell r="G1391">
            <v>0</v>
          </cell>
        </row>
        <row r="1392">
          <cell r="B1392" t="str">
            <v>afsl71</v>
          </cell>
          <cell r="G1392">
            <v>7417.08007</v>
          </cell>
        </row>
        <row r="1393">
          <cell r="B1393" t="str">
            <v>aasl2</v>
          </cell>
          <cell r="G1393">
            <v>40471.378900000003</v>
          </cell>
        </row>
        <row r="1394">
          <cell r="B1394" t="str">
            <v>aasl3</v>
          </cell>
          <cell r="G1394">
            <v>4912.33007</v>
          </cell>
        </row>
        <row r="1395">
          <cell r="B1395" t="str">
            <v>aasl4</v>
          </cell>
          <cell r="G1395">
            <v>9469.6416000000008</v>
          </cell>
        </row>
        <row r="1396">
          <cell r="B1396" t="str">
            <v>aasl7</v>
          </cell>
          <cell r="G1396">
            <v>0</v>
          </cell>
        </row>
        <row r="1397">
          <cell r="B1397" t="str">
            <v>aasl14</v>
          </cell>
          <cell r="G1397">
            <v>5370.8095700000003</v>
          </cell>
        </row>
        <row r="1398">
          <cell r="B1398" t="str">
            <v>aasl15</v>
          </cell>
          <cell r="G1398">
            <v>13904.453100000001</v>
          </cell>
        </row>
        <row r="1399">
          <cell r="B1399" t="str">
            <v>aasl18</v>
          </cell>
          <cell r="G1399">
            <v>11762.0371</v>
          </cell>
        </row>
        <row r="1400">
          <cell r="B1400" t="str">
            <v>aasl19</v>
          </cell>
          <cell r="G1400">
            <v>7619.4667900000004</v>
          </cell>
        </row>
        <row r="1401">
          <cell r="B1401" t="str">
            <v>aasl20</v>
          </cell>
          <cell r="G1401">
            <v>24870.8105</v>
          </cell>
        </row>
        <row r="1402">
          <cell r="B1402" t="str">
            <v>aasl22</v>
          </cell>
          <cell r="G1402">
            <v>6382.4433499999996</v>
          </cell>
        </row>
        <row r="1403">
          <cell r="B1403" t="str">
            <v>aasl23</v>
          </cell>
          <cell r="G1403">
            <v>10554.3701</v>
          </cell>
        </row>
        <row r="1404">
          <cell r="B1404" t="str">
            <v>aasl29</v>
          </cell>
          <cell r="G1404">
            <v>22995.451099999998</v>
          </cell>
        </row>
        <row r="1405">
          <cell r="B1405" t="str">
            <v>aasl30</v>
          </cell>
          <cell r="G1405">
            <v>20314.699199999999</v>
          </cell>
        </row>
        <row r="1406">
          <cell r="B1406" t="str">
            <v>aasl32</v>
          </cell>
          <cell r="G1406">
            <v>0</v>
          </cell>
        </row>
        <row r="1407">
          <cell r="B1407" t="str">
            <v>aasl35</v>
          </cell>
          <cell r="G1407">
            <v>22499.626899999999</v>
          </cell>
        </row>
        <row r="1408">
          <cell r="B1408" t="str">
            <v>aasl37</v>
          </cell>
          <cell r="G1408">
            <v>17960.4238</v>
          </cell>
        </row>
        <row r="1409">
          <cell r="B1409" t="str">
            <v>aasl41</v>
          </cell>
          <cell r="G1409">
            <v>17049.828099999999</v>
          </cell>
        </row>
        <row r="1410">
          <cell r="B1410" t="str">
            <v>aasl43</v>
          </cell>
          <cell r="G1410">
            <v>18014.9804</v>
          </cell>
        </row>
        <row r="1411">
          <cell r="B1411" t="str">
            <v>aasl44</v>
          </cell>
          <cell r="G1411">
            <v>13647.2744</v>
          </cell>
        </row>
        <row r="1412">
          <cell r="B1412" t="str">
            <v>aasl46</v>
          </cell>
          <cell r="G1412">
            <v>16051.5214</v>
          </cell>
        </row>
        <row r="1413">
          <cell r="B1413" t="str">
            <v>aasl54</v>
          </cell>
          <cell r="G1413">
            <v>3241.0729900000001</v>
          </cell>
        </row>
        <row r="1414">
          <cell r="B1414" t="str">
            <v>aasl57</v>
          </cell>
          <cell r="G1414">
            <v>5362.4741199999999</v>
          </cell>
        </row>
        <row r="1415">
          <cell r="B1415" t="str">
            <v>aasl58</v>
          </cell>
          <cell r="G1415">
            <v>4478.9169899999997</v>
          </cell>
        </row>
        <row r="1416">
          <cell r="B1416" t="str">
            <v>aasl60</v>
          </cell>
          <cell r="G1416">
            <v>4580.9809500000001</v>
          </cell>
        </row>
        <row r="1417">
          <cell r="B1417" t="str">
            <v>aasl66</v>
          </cell>
          <cell r="G1417">
            <v>13939.515600000001</v>
          </cell>
        </row>
        <row r="1418">
          <cell r="B1418" t="str">
            <v>aasl71</v>
          </cell>
          <cell r="G1418">
            <v>13399.252899999999</v>
          </cell>
        </row>
        <row r="1419">
          <cell r="B1419" t="str">
            <v>mfsl2</v>
          </cell>
          <cell r="G1419">
            <v>0</v>
          </cell>
        </row>
        <row r="1420">
          <cell r="B1420" t="str">
            <v>mfsl3</v>
          </cell>
          <cell r="G1420">
            <v>29002.197199999999</v>
          </cell>
        </row>
        <row r="1421">
          <cell r="B1421" t="str">
            <v>mfsl4</v>
          </cell>
          <cell r="G1421">
            <v>76949.414000000004</v>
          </cell>
        </row>
        <row r="1422">
          <cell r="B1422" t="str">
            <v>mfsl7</v>
          </cell>
          <cell r="G1422">
            <v>25696.339800000002</v>
          </cell>
        </row>
        <row r="1423">
          <cell r="B1423" t="str">
            <v>mfsl14</v>
          </cell>
          <cell r="G1423">
            <v>64704.1132</v>
          </cell>
        </row>
        <row r="1424">
          <cell r="B1424" t="str">
            <v>mfsl15</v>
          </cell>
          <cell r="G1424">
            <v>57377.2382</v>
          </cell>
        </row>
        <row r="1425">
          <cell r="B1425" t="str">
            <v>mfsl18</v>
          </cell>
          <cell r="G1425">
            <v>0</v>
          </cell>
        </row>
        <row r="1426">
          <cell r="B1426" t="str">
            <v>mfsl19</v>
          </cell>
          <cell r="G1426">
            <v>0</v>
          </cell>
        </row>
        <row r="1427">
          <cell r="B1427" t="str">
            <v>mfsl20</v>
          </cell>
          <cell r="G1427">
            <v>115191.421</v>
          </cell>
        </row>
        <row r="1428">
          <cell r="B1428" t="str">
            <v>mfsl22</v>
          </cell>
          <cell r="G1428">
            <v>55739.843699999998</v>
          </cell>
        </row>
        <row r="1429">
          <cell r="B1429" t="str">
            <v>mfsl23</v>
          </cell>
          <cell r="G1429">
            <v>0</v>
          </cell>
        </row>
        <row r="1430">
          <cell r="B1430" t="str">
            <v>mfsl29</v>
          </cell>
          <cell r="G1430">
            <v>111959.804</v>
          </cell>
        </row>
        <row r="1431">
          <cell r="B1431" t="str">
            <v>mfsl30</v>
          </cell>
          <cell r="G1431">
            <v>66774.093699999998</v>
          </cell>
        </row>
        <row r="1432">
          <cell r="B1432" t="str">
            <v>mfsl32</v>
          </cell>
          <cell r="G1432">
            <v>89670.6875</v>
          </cell>
        </row>
        <row r="1433">
          <cell r="B1433" t="str">
            <v>mfsl35</v>
          </cell>
          <cell r="G1433">
            <v>142048.89000000001</v>
          </cell>
        </row>
        <row r="1434">
          <cell r="B1434" t="str">
            <v>mfsl37</v>
          </cell>
          <cell r="G1434">
            <v>96531.984299999996</v>
          </cell>
        </row>
        <row r="1435">
          <cell r="B1435" t="str">
            <v>mfsl41</v>
          </cell>
          <cell r="G1435">
            <v>71822.851500000004</v>
          </cell>
        </row>
        <row r="1436">
          <cell r="B1436" t="str">
            <v>mfsl43</v>
          </cell>
          <cell r="G1436">
            <v>40953.589800000002</v>
          </cell>
        </row>
        <row r="1437">
          <cell r="B1437" t="str">
            <v>mfsl44</v>
          </cell>
          <cell r="G1437">
            <v>58052.4882</v>
          </cell>
        </row>
        <row r="1438">
          <cell r="B1438" t="str">
            <v>mfsl46</v>
          </cell>
          <cell r="G1438">
            <v>79944.406199999998</v>
          </cell>
        </row>
        <row r="1439">
          <cell r="B1439" t="str">
            <v>mfsl54</v>
          </cell>
          <cell r="G1439">
            <v>16698.642500000002</v>
          </cell>
        </row>
        <row r="1440">
          <cell r="B1440" t="str">
            <v>mfsl57</v>
          </cell>
          <cell r="G1440">
            <v>16456.2929</v>
          </cell>
        </row>
        <row r="1441">
          <cell r="B1441" t="str">
            <v>mfsl58</v>
          </cell>
          <cell r="G1441">
            <v>0</v>
          </cell>
        </row>
        <row r="1442">
          <cell r="B1442" t="str">
            <v>mfsl60</v>
          </cell>
          <cell r="G1442">
            <v>0</v>
          </cell>
        </row>
        <row r="1443">
          <cell r="B1443" t="str">
            <v>mfsl66</v>
          </cell>
          <cell r="G1443">
            <v>0</v>
          </cell>
        </row>
        <row r="1444">
          <cell r="B1444" t="str">
            <v>mfsl71</v>
          </cell>
          <cell r="G1444">
            <v>14668.2968</v>
          </cell>
        </row>
        <row r="1445">
          <cell r="B1445" t="str">
            <v>masl2</v>
          </cell>
          <cell r="G1445">
            <v>82606.093699999998</v>
          </cell>
        </row>
        <row r="1446">
          <cell r="B1446" t="str">
            <v>masl3</v>
          </cell>
          <cell r="G1446">
            <v>11186.6445</v>
          </cell>
        </row>
        <row r="1447">
          <cell r="B1447" t="str">
            <v>masl4</v>
          </cell>
          <cell r="G1447">
            <v>15995.127899999999</v>
          </cell>
        </row>
        <row r="1448">
          <cell r="B1448" t="str">
            <v>masl7</v>
          </cell>
          <cell r="G1448">
            <v>0</v>
          </cell>
        </row>
        <row r="1449">
          <cell r="B1449" t="str">
            <v>masl14</v>
          </cell>
          <cell r="G1449">
            <v>12595.679599999999</v>
          </cell>
        </row>
        <row r="1450">
          <cell r="B1450" t="str">
            <v>masl15</v>
          </cell>
          <cell r="G1450">
            <v>31605.179599999999</v>
          </cell>
        </row>
        <row r="1451">
          <cell r="B1451" t="str">
            <v>masl18</v>
          </cell>
          <cell r="G1451">
            <v>19723.9375</v>
          </cell>
        </row>
        <row r="1452">
          <cell r="B1452" t="str">
            <v>masl19</v>
          </cell>
          <cell r="G1452">
            <v>19445.943299999999</v>
          </cell>
        </row>
        <row r="1453">
          <cell r="B1453" t="str">
            <v>masl20</v>
          </cell>
          <cell r="G1453">
            <v>52462.511700000003</v>
          </cell>
        </row>
        <row r="1454">
          <cell r="B1454" t="str">
            <v>masl22</v>
          </cell>
          <cell r="G1454">
            <v>14984.570299999999</v>
          </cell>
        </row>
        <row r="1455">
          <cell r="B1455" t="str">
            <v>masl23</v>
          </cell>
          <cell r="G1455">
            <v>22899.775300000001</v>
          </cell>
        </row>
        <row r="1456">
          <cell r="B1456" t="str">
            <v>masl29</v>
          </cell>
          <cell r="G1456">
            <v>49212.620999999999</v>
          </cell>
        </row>
        <row r="1457">
          <cell r="B1457" t="str">
            <v>masl30</v>
          </cell>
          <cell r="G1457">
            <v>41122.058499999999</v>
          </cell>
        </row>
        <row r="1458">
          <cell r="B1458" t="str">
            <v>masl32</v>
          </cell>
          <cell r="G1458">
            <v>0</v>
          </cell>
        </row>
        <row r="1459">
          <cell r="B1459" t="str">
            <v>masl35</v>
          </cell>
          <cell r="G1459">
            <v>52427.4375</v>
          </cell>
        </row>
        <row r="1460">
          <cell r="B1460" t="str">
            <v>masl37</v>
          </cell>
          <cell r="G1460">
            <v>34978.328099999999</v>
          </cell>
        </row>
        <row r="1461">
          <cell r="B1461" t="str">
            <v>masl41</v>
          </cell>
          <cell r="G1461">
            <v>39653.261700000003</v>
          </cell>
        </row>
        <row r="1462">
          <cell r="B1462" t="str">
            <v>masl43</v>
          </cell>
          <cell r="G1462">
            <v>41044.636700000003</v>
          </cell>
        </row>
        <row r="1463">
          <cell r="B1463" t="str">
            <v>masl44</v>
          </cell>
          <cell r="G1463">
            <v>29079.831999999999</v>
          </cell>
        </row>
        <row r="1464">
          <cell r="B1464" t="str">
            <v>masl46</v>
          </cell>
          <cell r="G1464">
            <v>40426.882799999999</v>
          </cell>
        </row>
        <row r="1465">
          <cell r="B1465" t="str">
            <v>masl54</v>
          </cell>
          <cell r="G1465">
            <v>7885.8828100000001</v>
          </cell>
        </row>
        <row r="1466">
          <cell r="B1466" t="str">
            <v>masl57</v>
          </cell>
          <cell r="G1466">
            <v>14509.976500000001</v>
          </cell>
        </row>
        <row r="1467">
          <cell r="B1467" t="str">
            <v>masl58</v>
          </cell>
          <cell r="G1467">
            <v>7318.4570299999996</v>
          </cell>
        </row>
        <row r="1468">
          <cell r="B1468" t="str">
            <v>masl60</v>
          </cell>
          <cell r="G1468">
            <v>4136.6074200000003</v>
          </cell>
        </row>
        <row r="1469">
          <cell r="B1469" t="str">
            <v>masl66</v>
          </cell>
          <cell r="G1469">
            <v>27681.712800000001</v>
          </cell>
        </row>
        <row r="1470">
          <cell r="B1470" t="str">
            <v>masl71</v>
          </cell>
          <cell r="G1470">
            <v>24375.476500000001</v>
          </cell>
        </row>
        <row r="1471">
          <cell r="B1471" t="str">
            <v>pfsl2</v>
          </cell>
          <cell r="G1471">
            <v>0</v>
          </cell>
        </row>
        <row r="1472">
          <cell r="B1472" t="str">
            <v>pfsl3</v>
          </cell>
          <cell r="G1472">
            <v>17467.697199999999</v>
          </cell>
        </row>
        <row r="1473">
          <cell r="B1473" t="str">
            <v>pfsl4</v>
          </cell>
          <cell r="G1473">
            <v>52129.648399999998</v>
          </cell>
        </row>
        <row r="1474">
          <cell r="B1474" t="str">
            <v>pfsl7</v>
          </cell>
          <cell r="G1474">
            <v>19411.5566</v>
          </cell>
        </row>
        <row r="1475">
          <cell r="B1475" t="str">
            <v>pfsl14</v>
          </cell>
          <cell r="G1475">
            <v>41718.945299999999</v>
          </cell>
        </row>
        <row r="1476">
          <cell r="B1476" t="str">
            <v>pfsl15</v>
          </cell>
          <cell r="G1476">
            <v>37571.132799999999</v>
          </cell>
        </row>
        <row r="1477">
          <cell r="B1477" t="str">
            <v>pfsl18</v>
          </cell>
          <cell r="G1477">
            <v>0</v>
          </cell>
        </row>
        <row r="1478">
          <cell r="B1478" t="str">
            <v>pfsl19</v>
          </cell>
          <cell r="G1478">
            <v>0</v>
          </cell>
        </row>
        <row r="1479">
          <cell r="B1479" t="str">
            <v>pfsl20</v>
          </cell>
          <cell r="G1479">
            <v>69406.789000000004</v>
          </cell>
        </row>
        <row r="1480">
          <cell r="B1480" t="str">
            <v>pfsl22</v>
          </cell>
          <cell r="G1480">
            <v>32843.308499999999</v>
          </cell>
        </row>
        <row r="1481">
          <cell r="B1481" t="str">
            <v>pfsl23</v>
          </cell>
          <cell r="G1481">
            <v>0</v>
          </cell>
        </row>
        <row r="1482">
          <cell r="B1482" t="str">
            <v>pfsl29</v>
          </cell>
          <cell r="G1482">
            <v>67282.148400000005</v>
          </cell>
        </row>
        <row r="1483">
          <cell r="B1483" t="str">
            <v>pfsl30</v>
          </cell>
          <cell r="G1483">
            <v>44737.253900000003</v>
          </cell>
        </row>
        <row r="1484">
          <cell r="B1484" t="str">
            <v>pfsl32</v>
          </cell>
          <cell r="G1484">
            <v>60650.464800000002</v>
          </cell>
        </row>
        <row r="1485">
          <cell r="B1485" t="str">
            <v>pfsl35</v>
          </cell>
          <cell r="G1485">
            <v>82791.695300000007</v>
          </cell>
        </row>
        <row r="1486">
          <cell r="B1486" t="str">
            <v>pfsl37</v>
          </cell>
          <cell r="G1486">
            <v>63520.347600000001</v>
          </cell>
        </row>
        <row r="1487">
          <cell r="B1487" t="str">
            <v>pfsl41</v>
          </cell>
          <cell r="G1487">
            <v>43658.413999999997</v>
          </cell>
        </row>
        <row r="1488">
          <cell r="B1488" t="str">
            <v>pfsl43</v>
          </cell>
          <cell r="G1488">
            <v>26966.087800000001</v>
          </cell>
        </row>
        <row r="1489">
          <cell r="B1489" t="str">
            <v>pfsl44</v>
          </cell>
          <cell r="G1489">
            <v>37171.582000000002</v>
          </cell>
        </row>
        <row r="1490">
          <cell r="B1490" t="str">
            <v>pfsl46</v>
          </cell>
          <cell r="G1490">
            <v>50732.163999999997</v>
          </cell>
        </row>
        <row r="1491">
          <cell r="B1491" t="str">
            <v>pfsl54</v>
          </cell>
          <cell r="G1491">
            <v>11955.3457</v>
          </cell>
        </row>
        <row r="1492">
          <cell r="B1492" t="str">
            <v>pfsl57</v>
          </cell>
          <cell r="G1492">
            <v>10903.699199999999</v>
          </cell>
        </row>
        <row r="1493">
          <cell r="B1493" t="str">
            <v>pfsl58</v>
          </cell>
          <cell r="G1493">
            <v>0</v>
          </cell>
        </row>
        <row r="1494">
          <cell r="B1494" t="str">
            <v>pfsl60</v>
          </cell>
          <cell r="G1494">
            <v>0</v>
          </cell>
        </row>
        <row r="1495">
          <cell r="B1495" t="str">
            <v>pfsl66</v>
          </cell>
          <cell r="G1495">
            <v>0</v>
          </cell>
        </row>
        <row r="1496">
          <cell r="B1496" t="str">
            <v>pfsl71</v>
          </cell>
          <cell r="G1496">
            <v>9831.6191400000007</v>
          </cell>
        </row>
        <row r="1497">
          <cell r="B1497" t="str">
            <v>pasl2</v>
          </cell>
          <cell r="G1497">
            <v>56878.183499999999</v>
          </cell>
        </row>
        <row r="1498">
          <cell r="B1498" t="str">
            <v>pasl3</v>
          </cell>
          <cell r="G1498">
            <v>8151.7172799999998</v>
          </cell>
        </row>
        <row r="1499">
          <cell r="B1499" t="str">
            <v>pasl4</v>
          </cell>
          <cell r="G1499">
            <v>12187.9121</v>
          </cell>
        </row>
        <row r="1500">
          <cell r="B1500" t="str">
            <v>pasl7</v>
          </cell>
          <cell r="G1500">
            <v>0</v>
          </cell>
        </row>
        <row r="1501">
          <cell r="B1501" t="str">
            <v>pasl14</v>
          </cell>
          <cell r="G1501">
            <v>10826.9013</v>
          </cell>
        </row>
        <row r="1502">
          <cell r="B1502" t="str">
            <v>pasl15</v>
          </cell>
          <cell r="G1502">
            <v>23915.144499999999</v>
          </cell>
        </row>
        <row r="1503">
          <cell r="B1503" t="str">
            <v>pasl18</v>
          </cell>
          <cell r="G1503">
            <v>15249.8554</v>
          </cell>
        </row>
        <row r="1504">
          <cell r="B1504" t="str">
            <v>pasl19</v>
          </cell>
          <cell r="G1504">
            <v>16665.9882</v>
          </cell>
        </row>
        <row r="1505">
          <cell r="B1505" t="str">
            <v>pasl20</v>
          </cell>
          <cell r="G1505">
            <v>40649.296799999996</v>
          </cell>
        </row>
        <row r="1506">
          <cell r="B1506" t="str">
            <v>pasl22</v>
          </cell>
          <cell r="G1506">
            <v>10811.5859</v>
          </cell>
        </row>
        <row r="1507">
          <cell r="B1507" t="str">
            <v>pasl23</v>
          </cell>
          <cell r="G1507">
            <v>16077.314399999999</v>
          </cell>
        </row>
        <row r="1508">
          <cell r="B1508" t="str">
            <v>pasl29</v>
          </cell>
          <cell r="G1508">
            <v>40462.972600000001</v>
          </cell>
        </row>
        <row r="1509">
          <cell r="B1509" t="str">
            <v>pasl30</v>
          </cell>
          <cell r="G1509">
            <v>29384.197199999999</v>
          </cell>
        </row>
        <row r="1510">
          <cell r="B1510" t="str">
            <v>pasl32</v>
          </cell>
          <cell r="G1510">
            <v>0</v>
          </cell>
        </row>
        <row r="1511">
          <cell r="B1511" t="str">
            <v>pasl35</v>
          </cell>
          <cell r="G1511">
            <v>38532.226499999997</v>
          </cell>
        </row>
        <row r="1512">
          <cell r="B1512" t="str">
            <v>pasl37</v>
          </cell>
          <cell r="G1512">
            <v>25857.933499999999</v>
          </cell>
        </row>
        <row r="1513">
          <cell r="B1513" t="str">
            <v>pasl41</v>
          </cell>
          <cell r="G1513">
            <v>27148.593700000001</v>
          </cell>
        </row>
        <row r="1514">
          <cell r="B1514" t="str">
            <v>pasl43</v>
          </cell>
          <cell r="G1514">
            <v>27688.044900000001</v>
          </cell>
        </row>
        <row r="1515">
          <cell r="B1515" t="str">
            <v>pasl44</v>
          </cell>
          <cell r="G1515">
            <v>21293.1191</v>
          </cell>
        </row>
        <row r="1516">
          <cell r="B1516" t="str">
            <v>pasl46</v>
          </cell>
          <cell r="G1516">
            <v>26475.097600000001</v>
          </cell>
        </row>
        <row r="1517">
          <cell r="B1517" t="str">
            <v>pasl54</v>
          </cell>
          <cell r="G1517">
            <v>4364.0048800000004</v>
          </cell>
        </row>
        <row r="1518">
          <cell r="B1518" t="str">
            <v>pasl57</v>
          </cell>
          <cell r="G1518">
            <v>8072.7670799999996</v>
          </cell>
        </row>
        <row r="1519">
          <cell r="B1519" t="str">
            <v>pasl58</v>
          </cell>
          <cell r="G1519">
            <v>5053.3261700000003</v>
          </cell>
        </row>
        <row r="1520">
          <cell r="B1520" t="str">
            <v>pasl60</v>
          </cell>
          <cell r="G1520">
            <v>4653.4072200000001</v>
          </cell>
        </row>
        <row r="1521">
          <cell r="B1521" t="str">
            <v>pasl66</v>
          </cell>
          <cell r="G1521">
            <v>18487.679599999999</v>
          </cell>
        </row>
        <row r="1522">
          <cell r="B1522" t="str">
            <v>pasl71</v>
          </cell>
          <cell r="G1522">
            <v>18890.826099999998</v>
          </cell>
        </row>
        <row r="1523">
          <cell r="B1523" t="str">
            <v>efsl2</v>
          </cell>
          <cell r="G1523">
            <v>0</v>
          </cell>
        </row>
        <row r="1524">
          <cell r="B1524" t="str">
            <v>efsl3</v>
          </cell>
          <cell r="G1524">
            <v>14529.6708</v>
          </cell>
        </row>
        <row r="1525">
          <cell r="B1525" t="str">
            <v>efsl4</v>
          </cell>
          <cell r="G1525">
            <v>42134.288999999997</v>
          </cell>
        </row>
        <row r="1526">
          <cell r="B1526" t="str">
            <v>efsl7</v>
          </cell>
          <cell r="G1526">
            <v>12748.218699999999</v>
          </cell>
        </row>
        <row r="1527">
          <cell r="B1527" t="str">
            <v>efsl14</v>
          </cell>
          <cell r="G1527">
            <v>37656.296799999996</v>
          </cell>
        </row>
        <row r="1528">
          <cell r="B1528" t="str">
            <v>efsl15</v>
          </cell>
          <cell r="G1528">
            <v>31213.406200000001</v>
          </cell>
        </row>
        <row r="1529">
          <cell r="B1529" t="str">
            <v>efsl18</v>
          </cell>
          <cell r="G1529">
            <v>0</v>
          </cell>
        </row>
        <row r="1530">
          <cell r="B1530" t="str">
            <v>efsl19</v>
          </cell>
          <cell r="G1530">
            <v>0</v>
          </cell>
        </row>
        <row r="1531">
          <cell r="B1531" t="str">
            <v>efsl20</v>
          </cell>
          <cell r="G1531">
            <v>65284.882799999999</v>
          </cell>
        </row>
        <row r="1532">
          <cell r="B1532" t="str">
            <v>efsl22</v>
          </cell>
          <cell r="G1532">
            <v>30008.652300000002</v>
          </cell>
        </row>
        <row r="1533">
          <cell r="B1533" t="str">
            <v>efsl23</v>
          </cell>
          <cell r="G1533">
            <v>0</v>
          </cell>
        </row>
        <row r="1534">
          <cell r="B1534" t="str">
            <v>efsl29</v>
          </cell>
          <cell r="G1534">
            <v>58019.9804</v>
          </cell>
        </row>
        <row r="1535">
          <cell r="B1535" t="str">
            <v>efsl30</v>
          </cell>
          <cell r="G1535">
            <v>35923.265599999999</v>
          </cell>
        </row>
        <row r="1536">
          <cell r="B1536" t="str">
            <v>efsl32</v>
          </cell>
          <cell r="G1536">
            <v>47070.066400000003</v>
          </cell>
        </row>
        <row r="1537">
          <cell r="B1537" t="str">
            <v>efsl35</v>
          </cell>
          <cell r="G1537">
            <v>68278.453099999999</v>
          </cell>
        </row>
        <row r="1538">
          <cell r="B1538" t="str">
            <v>efsl37</v>
          </cell>
          <cell r="G1538">
            <v>51635.503900000003</v>
          </cell>
        </row>
        <row r="1539">
          <cell r="B1539" t="str">
            <v>efsl41</v>
          </cell>
          <cell r="G1539">
            <v>39324.628900000003</v>
          </cell>
        </row>
        <row r="1540">
          <cell r="B1540" t="str">
            <v>efsl43</v>
          </cell>
          <cell r="G1540">
            <v>22660.902300000002</v>
          </cell>
        </row>
        <row r="1541">
          <cell r="B1541" t="str">
            <v>efsl44</v>
          </cell>
          <cell r="G1541">
            <v>31384.537100000001</v>
          </cell>
        </row>
        <row r="1542">
          <cell r="B1542" t="str">
            <v>efsl46</v>
          </cell>
          <cell r="G1542">
            <v>43697.906199999998</v>
          </cell>
        </row>
        <row r="1543">
          <cell r="B1543" t="str">
            <v>efsl54</v>
          </cell>
          <cell r="G1543">
            <v>7652.9448199999997</v>
          </cell>
        </row>
        <row r="1544">
          <cell r="B1544" t="str">
            <v>efsl57</v>
          </cell>
          <cell r="G1544">
            <v>7445.3564399999996</v>
          </cell>
        </row>
        <row r="1545">
          <cell r="B1545" t="str">
            <v>efsl58</v>
          </cell>
          <cell r="G1545">
            <v>0</v>
          </cell>
        </row>
        <row r="1546">
          <cell r="B1546" t="str">
            <v>efsl60</v>
          </cell>
          <cell r="G1546">
            <v>0</v>
          </cell>
        </row>
        <row r="1547">
          <cell r="B1547" t="str">
            <v>efsl66</v>
          </cell>
          <cell r="G1547">
            <v>0</v>
          </cell>
        </row>
        <row r="1548">
          <cell r="B1548" t="str">
            <v>efsl71</v>
          </cell>
          <cell r="G1548">
            <v>8547.5263599999998</v>
          </cell>
        </row>
        <row r="1549">
          <cell r="B1549" t="str">
            <v>easl2</v>
          </cell>
          <cell r="G1549">
            <v>44758.894500000002</v>
          </cell>
        </row>
        <row r="1550">
          <cell r="B1550" t="str">
            <v>easl3</v>
          </cell>
          <cell r="G1550">
            <v>5870.1684500000001</v>
          </cell>
        </row>
        <row r="1551">
          <cell r="B1551" t="str">
            <v>easl4</v>
          </cell>
          <cell r="G1551">
            <v>8154.0961900000002</v>
          </cell>
        </row>
        <row r="1552">
          <cell r="B1552" t="str">
            <v>easl7</v>
          </cell>
          <cell r="G1552">
            <v>0</v>
          </cell>
        </row>
        <row r="1553">
          <cell r="B1553" t="str">
            <v>easl14</v>
          </cell>
          <cell r="G1553">
            <v>7500.0546800000002</v>
          </cell>
        </row>
        <row r="1554">
          <cell r="B1554" t="str">
            <v>easl15</v>
          </cell>
          <cell r="G1554">
            <v>17223.6152</v>
          </cell>
        </row>
        <row r="1555">
          <cell r="B1555" t="str">
            <v>easl18</v>
          </cell>
          <cell r="G1555">
            <v>10687.351500000001</v>
          </cell>
        </row>
        <row r="1556">
          <cell r="B1556" t="str">
            <v>easl19</v>
          </cell>
          <cell r="G1556">
            <v>12183.205</v>
          </cell>
        </row>
        <row r="1557">
          <cell r="B1557" t="str">
            <v>easl20</v>
          </cell>
          <cell r="G1557">
            <v>29778.648399999998</v>
          </cell>
        </row>
        <row r="1558">
          <cell r="B1558" t="str">
            <v>easl22</v>
          </cell>
          <cell r="G1558">
            <v>6605.2587800000001</v>
          </cell>
        </row>
        <row r="1559">
          <cell r="B1559" t="str">
            <v>easl23</v>
          </cell>
          <cell r="G1559">
            <v>11886.5175</v>
          </cell>
        </row>
        <row r="1560">
          <cell r="B1560" t="str">
            <v>easl29</v>
          </cell>
          <cell r="G1560">
            <v>24156.669900000001</v>
          </cell>
        </row>
        <row r="1561">
          <cell r="B1561" t="str">
            <v>easl30</v>
          </cell>
          <cell r="G1561">
            <v>19778.8007</v>
          </cell>
        </row>
        <row r="1562">
          <cell r="B1562" t="str">
            <v>easl32</v>
          </cell>
          <cell r="G1562">
            <v>0</v>
          </cell>
        </row>
        <row r="1563">
          <cell r="B1563" t="str">
            <v>easl35</v>
          </cell>
          <cell r="G1563">
            <v>27479.390599999999</v>
          </cell>
        </row>
        <row r="1564">
          <cell r="B1564" t="str">
            <v>easl37</v>
          </cell>
          <cell r="G1564">
            <v>16891.9843</v>
          </cell>
        </row>
        <row r="1565">
          <cell r="B1565" t="str">
            <v>easl41</v>
          </cell>
          <cell r="G1565">
            <v>22591.433499999999</v>
          </cell>
        </row>
        <row r="1566">
          <cell r="B1566" t="str">
            <v>easl43</v>
          </cell>
          <cell r="G1566">
            <v>22993.955000000002</v>
          </cell>
        </row>
        <row r="1567">
          <cell r="B1567" t="str">
            <v>easl44</v>
          </cell>
          <cell r="G1567">
            <v>15765.9179</v>
          </cell>
        </row>
        <row r="1568">
          <cell r="B1568" t="str">
            <v>easl46</v>
          </cell>
          <cell r="G1568">
            <v>21562.4355</v>
          </cell>
        </row>
        <row r="1569">
          <cell r="B1569" t="str">
            <v>easl54</v>
          </cell>
          <cell r="G1569">
            <v>3988.3388599999998</v>
          </cell>
        </row>
        <row r="1570">
          <cell r="B1570" t="str">
            <v>easl57</v>
          </cell>
          <cell r="G1570">
            <v>7288.3950100000002</v>
          </cell>
        </row>
        <row r="1571">
          <cell r="B1571" t="str">
            <v>easl58</v>
          </cell>
          <cell r="G1571">
            <v>3638.88427</v>
          </cell>
        </row>
        <row r="1572">
          <cell r="B1572" t="str">
            <v>easl60</v>
          </cell>
          <cell r="G1572">
            <v>2361.01928</v>
          </cell>
        </row>
        <row r="1573">
          <cell r="B1573" t="str">
            <v>easl66</v>
          </cell>
          <cell r="G1573">
            <v>15202.972599999999</v>
          </cell>
        </row>
        <row r="1574">
          <cell r="B1574" t="str">
            <v>easl71</v>
          </cell>
          <cell r="G1574">
            <v>13226.375899999999</v>
          </cell>
        </row>
        <row r="1575">
          <cell r="B1575" t="str">
            <v>nfsl2</v>
          </cell>
          <cell r="G1575">
            <v>0</v>
          </cell>
        </row>
        <row r="1576">
          <cell r="B1576" t="str">
            <v>nfsl3</v>
          </cell>
          <cell r="G1576">
            <v>7508.1523399999996</v>
          </cell>
        </row>
        <row r="1577">
          <cell r="B1577" t="str">
            <v>nfsl4</v>
          </cell>
          <cell r="G1577">
            <v>24838.406200000001</v>
          </cell>
        </row>
        <row r="1578">
          <cell r="B1578" t="str">
            <v>nfsl7</v>
          </cell>
          <cell r="G1578">
            <v>6926.3915999999999</v>
          </cell>
        </row>
        <row r="1579">
          <cell r="B1579" t="str">
            <v>nfsl14</v>
          </cell>
          <cell r="G1579">
            <v>22371.275300000001</v>
          </cell>
        </row>
        <row r="1580">
          <cell r="B1580" t="str">
            <v>nfsl15</v>
          </cell>
          <cell r="G1580">
            <v>22231.593700000001</v>
          </cell>
        </row>
        <row r="1581">
          <cell r="B1581" t="str">
            <v>nfsl18</v>
          </cell>
          <cell r="G1581">
            <v>0</v>
          </cell>
        </row>
        <row r="1582">
          <cell r="B1582" t="str">
            <v>nfsl19</v>
          </cell>
          <cell r="G1582">
            <v>0</v>
          </cell>
        </row>
        <row r="1583">
          <cell r="B1583" t="str">
            <v>nfsl20</v>
          </cell>
          <cell r="G1583">
            <v>46044.707000000002</v>
          </cell>
        </row>
        <row r="1584">
          <cell r="B1584" t="str">
            <v>nfsl22</v>
          </cell>
          <cell r="G1584">
            <v>20919.107400000001</v>
          </cell>
        </row>
        <row r="1585">
          <cell r="B1585" t="str">
            <v>nfsl23</v>
          </cell>
          <cell r="G1585">
            <v>0</v>
          </cell>
        </row>
        <row r="1586">
          <cell r="B1586" t="str">
            <v>nfsl29</v>
          </cell>
          <cell r="G1586">
            <v>34143.9375</v>
          </cell>
        </row>
        <row r="1587">
          <cell r="B1587" t="str">
            <v>nfsl30</v>
          </cell>
          <cell r="G1587">
            <v>24917.3554</v>
          </cell>
        </row>
        <row r="1588">
          <cell r="B1588" t="str">
            <v>nfsl32</v>
          </cell>
          <cell r="G1588">
            <v>19639.5039</v>
          </cell>
        </row>
        <row r="1589">
          <cell r="B1589" t="str">
            <v>nfsl35</v>
          </cell>
          <cell r="G1589">
            <v>35152.820299999999</v>
          </cell>
        </row>
        <row r="1590">
          <cell r="B1590" t="str">
            <v>nfsl37</v>
          </cell>
          <cell r="G1590">
            <v>30885.482400000001</v>
          </cell>
        </row>
        <row r="1591">
          <cell r="B1591" t="str">
            <v>nfsl41</v>
          </cell>
          <cell r="G1591">
            <v>27207.652300000002</v>
          </cell>
        </row>
        <row r="1592">
          <cell r="B1592" t="str">
            <v>nfsl43</v>
          </cell>
          <cell r="G1592">
            <v>15044.0195</v>
          </cell>
        </row>
        <row r="1593">
          <cell r="B1593" t="str">
            <v>nfsl44</v>
          </cell>
          <cell r="G1593">
            <v>21895.539000000001</v>
          </cell>
        </row>
        <row r="1594">
          <cell r="B1594" t="str">
            <v>nfsl46</v>
          </cell>
          <cell r="G1594">
            <v>26597.7441</v>
          </cell>
        </row>
        <row r="1595">
          <cell r="B1595" t="str">
            <v>nfsl54</v>
          </cell>
          <cell r="G1595">
            <v>4435.1196200000004</v>
          </cell>
        </row>
        <row r="1596">
          <cell r="B1596" t="str">
            <v>nfsl57</v>
          </cell>
          <cell r="G1596">
            <v>3085.0458899999999</v>
          </cell>
        </row>
        <row r="1597">
          <cell r="B1597" t="str">
            <v>nfsl58</v>
          </cell>
          <cell r="G1597">
            <v>0</v>
          </cell>
        </row>
        <row r="1598">
          <cell r="B1598" t="str">
            <v>nfsl60</v>
          </cell>
          <cell r="G1598">
            <v>0</v>
          </cell>
        </row>
        <row r="1599">
          <cell r="B1599" t="str">
            <v>nfsl66</v>
          </cell>
          <cell r="G1599">
            <v>0</v>
          </cell>
        </row>
        <row r="1600">
          <cell r="B1600" t="str">
            <v>nfsl71</v>
          </cell>
          <cell r="G1600">
            <v>4235.5893500000002</v>
          </cell>
        </row>
        <row r="1601">
          <cell r="B1601" t="str">
            <v>nasl2</v>
          </cell>
          <cell r="G1601">
            <v>20917.791000000001</v>
          </cell>
        </row>
        <row r="1602">
          <cell r="B1602" t="str">
            <v>nasl3</v>
          </cell>
          <cell r="G1602">
            <v>1192.78161</v>
          </cell>
        </row>
        <row r="1603">
          <cell r="B1603" t="str">
            <v>nasl4</v>
          </cell>
          <cell r="G1603">
            <v>3458.2729399999998</v>
          </cell>
        </row>
        <row r="1604">
          <cell r="B1604" t="str">
            <v>nasl7</v>
          </cell>
          <cell r="G1604">
            <v>0</v>
          </cell>
        </row>
        <row r="1605">
          <cell r="B1605" t="str">
            <v>nasl14</v>
          </cell>
          <cell r="G1605">
            <v>2101.3281200000001</v>
          </cell>
        </row>
        <row r="1606">
          <cell r="B1606" t="str">
            <v>nasl15</v>
          </cell>
          <cell r="G1606">
            <v>4688.0893500000002</v>
          </cell>
        </row>
        <row r="1607">
          <cell r="B1607" t="str">
            <v>nasl18</v>
          </cell>
          <cell r="G1607">
            <v>5231.6894499999999</v>
          </cell>
        </row>
        <row r="1608">
          <cell r="B1608" t="str">
            <v>nasl19</v>
          </cell>
          <cell r="G1608">
            <v>2372.1513599999998</v>
          </cell>
        </row>
        <row r="1609">
          <cell r="B1609" t="str">
            <v>nasl20</v>
          </cell>
          <cell r="G1609">
            <v>8972.3896399999994</v>
          </cell>
        </row>
        <row r="1610">
          <cell r="B1610" t="str">
            <v>nasl22</v>
          </cell>
          <cell r="G1610">
            <v>2688.5710399999998</v>
          </cell>
        </row>
        <row r="1611">
          <cell r="B1611" t="str">
            <v>nasl23</v>
          </cell>
          <cell r="G1611">
            <v>2864.5615200000002</v>
          </cell>
        </row>
        <row r="1612">
          <cell r="B1612" t="str">
            <v>nasl29</v>
          </cell>
          <cell r="G1612">
            <v>5592.5273399999996</v>
          </cell>
        </row>
        <row r="1613">
          <cell r="B1613" t="str">
            <v>nasl30</v>
          </cell>
          <cell r="G1613">
            <v>5524.1743100000003</v>
          </cell>
        </row>
        <row r="1614">
          <cell r="B1614" t="str">
            <v>nasl32</v>
          </cell>
          <cell r="G1614">
            <v>0</v>
          </cell>
        </row>
        <row r="1615">
          <cell r="B1615" t="str">
            <v>nasl35</v>
          </cell>
          <cell r="G1615">
            <v>8058.7480400000004</v>
          </cell>
        </row>
        <row r="1616">
          <cell r="B1616" t="str">
            <v>nasl37</v>
          </cell>
          <cell r="G1616">
            <v>4766.7997999999998</v>
          </cell>
        </row>
        <row r="1617">
          <cell r="B1617" t="str">
            <v>nasl41</v>
          </cell>
          <cell r="G1617">
            <v>5012.3935499999998</v>
          </cell>
        </row>
        <row r="1618">
          <cell r="B1618" t="str">
            <v>nasl43</v>
          </cell>
          <cell r="G1618">
            <v>6744.2109300000002</v>
          </cell>
        </row>
        <row r="1619">
          <cell r="B1619" t="str">
            <v>nasl44</v>
          </cell>
          <cell r="G1619">
            <v>4369.8159100000003</v>
          </cell>
        </row>
        <row r="1620">
          <cell r="B1620" t="str">
            <v>nasl46</v>
          </cell>
          <cell r="G1620">
            <v>5685.7973599999996</v>
          </cell>
        </row>
        <row r="1621">
          <cell r="B1621" t="str">
            <v>nasl54</v>
          </cell>
          <cell r="G1621">
            <v>1122.6059499999999</v>
          </cell>
        </row>
        <row r="1622">
          <cell r="B1622" t="str">
            <v>nasl57</v>
          </cell>
          <cell r="G1622">
            <v>1662.2000700000001</v>
          </cell>
        </row>
        <row r="1623">
          <cell r="B1623" t="str">
            <v>nasl58</v>
          </cell>
          <cell r="G1623">
            <v>1530.3686499999999</v>
          </cell>
        </row>
        <row r="1624">
          <cell r="B1624" t="str">
            <v>nasl60</v>
          </cell>
          <cell r="G1624">
            <v>1470.20544</v>
          </cell>
        </row>
        <row r="1625">
          <cell r="B1625" t="str">
            <v>nasl66</v>
          </cell>
          <cell r="G1625">
            <v>5290.6879799999997</v>
          </cell>
        </row>
        <row r="1626">
          <cell r="B1626" t="str">
            <v>nasl71</v>
          </cell>
          <cell r="G1626">
            <v>5885.0956999999999</v>
          </cell>
        </row>
        <row r="1627">
          <cell r="B1627" t="str">
            <v>amtt01</v>
          </cell>
          <cell r="G1627">
            <v>19.157430000000002</v>
          </cell>
        </row>
        <row r="1628">
          <cell r="B1628" t="str">
            <v>amtt02</v>
          </cell>
          <cell r="G1628">
            <v>19.037223000000001</v>
          </cell>
        </row>
        <row r="1629">
          <cell r="B1629" t="str">
            <v>amtt03</v>
          </cell>
          <cell r="G1629">
            <v>12.050877</v>
          </cell>
        </row>
        <row r="1630">
          <cell r="B1630" t="str">
            <v>amtt04</v>
          </cell>
          <cell r="G1630">
            <v>11.894721000000001</v>
          </cell>
        </row>
        <row r="1631">
          <cell r="B1631" t="str">
            <v>amtt05</v>
          </cell>
          <cell r="G1631">
            <v>3.3975040000000001</v>
          </cell>
        </row>
        <row r="1632">
          <cell r="B1632" t="str">
            <v>amtt06</v>
          </cell>
          <cell r="G1632">
            <v>3.4992719999999999</v>
          </cell>
        </row>
        <row r="1633">
          <cell r="B1633" t="str">
            <v>amtt07</v>
          </cell>
          <cell r="G1633">
            <v>10.989851</v>
          </cell>
        </row>
        <row r="1634">
          <cell r="B1634" t="str">
            <v>amtt08</v>
          </cell>
          <cell r="G1634">
            <v>11.231966999999999</v>
          </cell>
        </row>
        <row r="1635">
          <cell r="B1635" t="str">
            <v>amtt09</v>
          </cell>
          <cell r="G1635">
            <v>12.770873999999999</v>
          </cell>
        </row>
        <row r="1636">
          <cell r="B1636" t="str">
            <v>amtt10</v>
          </cell>
          <cell r="G1636">
            <v>12.598844</v>
          </cell>
        </row>
        <row r="1637">
          <cell r="B1637" t="str">
            <v>amtt11</v>
          </cell>
          <cell r="G1637">
            <v>19.184405999999999</v>
          </cell>
        </row>
        <row r="1638">
          <cell r="B1638" t="str">
            <v>amtt12</v>
          </cell>
          <cell r="G1638">
            <v>20.708974000000001</v>
          </cell>
        </row>
        <row r="1639">
          <cell r="B1639" t="str">
            <v>amtt13</v>
          </cell>
          <cell r="G1639">
            <v>22.619903000000001</v>
          </cell>
        </row>
        <row r="1640">
          <cell r="B1640" t="str">
            <v>amtt14</v>
          </cell>
          <cell r="G1640">
            <v>22.709033000000002</v>
          </cell>
        </row>
        <row r="1641">
          <cell r="B1641" t="str">
            <v>amtt15</v>
          </cell>
          <cell r="G1641">
            <v>8.7857369999999992</v>
          </cell>
        </row>
        <row r="1642">
          <cell r="B1642" t="str">
            <v>amtt16</v>
          </cell>
          <cell r="G1642">
            <v>8.2317940000000007</v>
          </cell>
        </row>
        <row r="1643">
          <cell r="B1643" t="str">
            <v>amtt17</v>
          </cell>
          <cell r="G1643">
            <v>12.726065999999999</v>
          </cell>
        </row>
        <row r="1644">
          <cell r="B1644" t="str">
            <v>amtt18</v>
          </cell>
          <cell r="G1644">
            <v>11.643587999999999</v>
          </cell>
        </row>
        <row r="1645">
          <cell r="B1645" t="str">
            <v>amtt19</v>
          </cell>
          <cell r="G1645">
            <v>7.3693989999999996</v>
          </cell>
        </row>
        <row r="1646">
          <cell r="B1646" t="str">
            <v>amtt20</v>
          </cell>
          <cell r="G1646">
            <v>8.0084009999999992</v>
          </cell>
        </row>
        <row r="1647">
          <cell r="B1647" t="str">
            <v>amtt21</v>
          </cell>
          <cell r="G1647">
            <v>13.099555000000001</v>
          </cell>
        </row>
        <row r="1648">
          <cell r="B1648" t="str">
            <v>amtt22</v>
          </cell>
          <cell r="G1648">
            <v>12.781097000000001</v>
          </cell>
        </row>
        <row r="1649">
          <cell r="B1649" t="str">
            <v>amtt23</v>
          </cell>
          <cell r="G1649">
            <v>11.919162</v>
          </cell>
        </row>
        <row r="1650">
          <cell r="B1650" t="str">
            <v>amtt24</v>
          </cell>
          <cell r="G1650">
            <v>12.139281</v>
          </cell>
        </row>
        <row r="1651">
          <cell r="B1651" t="str">
            <v>amtt25</v>
          </cell>
          <cell r="G1651">
            <v>23.273347000000001</v>
          </cell>
        </row>
        <row r="1652">
          <cell r="B1652" t="str">
            <v>amtt26</v>
          </cell>
          <cell r="G1652">
            <v>25.545262999999998</v>
          </cell>
        </row>
        <row r="1653">
          <cell r="B1653" t="str">
            <v>amtt27</v>
          </cell>
          <cell r="G1653">
            <v>17.516731</v>
          </cell>
        </row>
        <row r="1654">
          <cell r="B1654" t="str">
            <v>amtt28</v>
          </cell>
          <cell r="G1654">
            <v>17.611927000000001</v>
          </cell>
        </row>
        <row r="1655">
          <cell r="B1655" t="str">
            <v>amtt29</v>
          </cell>
          <cell r="G1655">
            <v>21.264408</v>
          </cell>
        </row>
        <row r="1656">
          <cell r="B1656" t="str">
            <v>amtt30</v>
          </cell>
          <cell r="G1656">
            <v>24.522041000000002</v>
          </cell>
        </row>
        <row r="1657">
          <cell r="B1657" t="str">
            <v>amtt31</v>
          </cell>
          <cell r="G1657">
            <v>4.9027659999999997</v>
          </cell>
        </row>
        <row r="1658">
          <cell r="B1658" t="str">
            <v>amtt32</v>
          </cell>
          <cell r="G1658">
            <v>4.9320389999999996</v>
          </cell>
        </row>
        <row r="1659">
          <cell r="B1659" t="str">
            <v>amtt33</v>
          </cell>
          <cell r="G1659">
            <v>4.5327159999999997</v>
          </cell>
        </row>
        <row r="1660">
          <cell r="B1660" t="str">
            <v>amtt34</v>
          </cell>
          <cell r="G1660">
            <v>4.7696909999999999</v>
          </cell>
        </row>
        <row r="1661">
          <cell r="B1661" t="str">
            <v>amtt35</v>
          </cell>
          <cell r="G1661">
            <v>3.495978</v>
          </cell>
        </row>
        <row r="1662">
          <cell r="B1662" t="str">
            <v>amtt36</v>
          </cell>
          <cell r="G1662">
            <v>3.4951919999999999</v>
          </cell>
        </row>
        <row r="1663">
          <cell r="B1663" t="str">
            <v>amtt37</v>
          </cell>
          <cell r="G1663">
            <v>14.266876999999999</v>
          </cell>
        </row>
        <row r="1664">
          <cell r="B1664" t="str">
            <v>amtt38</v>
          </cell>
          <cell r="G1664">
            <v>12.004637000000001</v>
          </cell>
        </row>
        <row r="1665">
          <cell r="B1665" t="str">
            <v>amtt39</v>
          </cell>
          <cell r="G1665">
            <v>18.187341</v>
          </cell>
        </row>
        <row r="1666">
          <cell r="B1666" t="str">
            <v>amtt40</v>
          </cell>
          <cell r="G1666">
            <v>17.535053000000001</v>
          </cell>
        </row>
        <row r="1667">
          <cell r="B1667" t="str">
            <v>amtt41</v>
          </cell>
          <cell r="G1667">
            <v>9.6291860000000007</v>
          </cell>
        </row>
        <row r="1668">
          <cell r="B1668" t="str">
            <v>amtt42</v>
          </cell>
          <cell r="G1668">
            <v>9.0806149999999999</v>
          </cell>
        </row>
        <row r="1669">
          <cell r="B1669" t="str">
            <v>amtt43</v>
          </cell>
          <cell r="G1669">
            <v>12.164365</v>
          </cell>
        </row>
        <row r="1670">
          <cell r="B1670" t="str">
            <v>amtt44</v>
          </cell>
          <cell r="G1670">
            <v>11.269755</v>
          </cell>
        </row>
        <row r="1671">
          <cell r="B1671" t="str">
            <v>amtt45</v>
          </cell>
          <cell r="G1671">
            <v>26.752628000000001</v>
          </cell>
        </row>
        <row r="1672">
          <cell r="B1672" t="str">
            <v>amtt46</v>
          </cell>
          <cell r="G1672">
            <v>21.907973999999999</v>
          </cell>
        </row>
        <row r="1673">
          <cell r="B1673" t="str">
            <v>amtt47</v>
          </cell>
          <cell r="G1673">
            <v>9.632085</v>
          </cell>
        </row>
        <row r="1674">
          <cell r="B1674" t="str">
            <v>amtt48</v>
          </cell>
          <cell r="G1674">
            <v>10.014233000000001</v>
          </cell>
        </row>
        <row r="1675">
          <cell r="B1675" t="str">
            <v>amtt49</v>
          </cell>
          <cell r="G1675">
            <v>13.248915</v>
          </cell>
        </row>
        <row r="1676">
          <cell r="B1676" t="str">
            <v>amtt50</v>
          </cell>
          <cell r="G1676">
            <v>13.411848000000001</v>
          </cell>
        </row>
        <row r="1677">
          <cell r="B1677" t="str">
            <v>amtt51</v>
          </cell>
          <cell r="G1677">
            <v>6.2243579999999996</v>
          </cell>
        </row>
        <row r="1678">
          <cell r="B1678" t="str">
            <v>amtt52</v>
          </cell>
          <cell r="G1678">
            <v>6.4018160000000002</v>
          </cell>
        </row>
        <row r="1679">
          <cell r="B1679" t="str">
            <v>amtt53</v>
          </cell>
          <cell r="G1679">
            <v>33.607706999999998</v>
          </cell>
        </row>
        <row r="1680">
          <cell r="B1680" t="str">
            <v>amtt54</v>
          </cell>
          <cell r="G1680">
            <v>39.255481000000003</v>
          </cell>
        </row>
        <row r="1681">
          <cell r="B1681" t="str">
            <v>amtt55</v>
          </cell>
          <cell r="G1681">
            <v>28.224853</v>
          </cell>
        </row>
        <row r="1682">
          <cell r="B1682" t="str">
            <v>amtt56</v>
          </cell>
          <cell r="G1682">
            <v>32.489006000000003</v>
          </cell>
        </row>
        <row r="1683">
          <cell r="B1683" t="str">
            <v>amtt57</v>
          </cell>
          <cell r="G1683">
            <v>9.7756910000000001</v>
          </cell>
        </row>
        <row r="1684">
          <cell r="B1684" t="str">
            <v>amtt58</v>
          </cell>
          <cell r="G1684">
            <v>8.7961399999999994</v>
          </cell>
        </row>
        <row r="1685">
          <cell r="B1685" t="str">
            <v>amtt59</v>
          </cell>
          <cell r="G1685">
            <v>6.3026840000000002</v>
          </cell>
        </row>
        <row r="1686">
          <cell r="B1686" t="str">
            <v>amtt60</v>
          </cell>
          <cell r="G1686">
            <v>6.2917529999999999</v>
          </cell>
        </row>
        <row r="1687">
          <cell r="B1687" t="str">
            <v>amtt61</v>
          </cell>
          <cell r="G1687">
            <v>9.3356259999999995</v>
          </cell>
        </row>
        <row r="1688">
          <cell r="B1688" t="str">
            <v>amtt62</v>
          </cell>
          <cell r="G1688">
            <v>9.5316030000000005</v>
          </cell>
        </row>
        <row r="1689">
          <cell r="B1689" t="str">
            <v>amtt63</v>
          </cell>
          <cell r="G1689">
            <v>32.466335000000001</v>
          </cell>
        </row>
        <row r="1690">
          <cell r="B1690" t="str">
            <v>amtt64</v>
          </cell>
          <cell r="G1690">
            <v>37.818851000000002</v>
          </cell>
        </row>
        <row r="1691">
          <cell r="B1691" t="str">
            <v>amtt65</v>
          </cell>
          <cell r="G1691">
            <v>46.559455</v>
          </cell>
        </row>
        <row r="1692">
          <cell r="B1692" t="str">
            <v>amtt66</v>
          </cell>
          <cell r="G1692">
            <v>38.448172999999997</v>
          </cell>
        </row>
        <row r="1693">
          <cell r="B1693" t="str">
            <v>amtt67</v>
          </cell>
          <cell r="G1693">
            <v>5.2806119999999996</v>
          </cell>
        </row>
        <row r="1694">
          <cell r="B1694" t="str">
            <v>amtt68</v>
          </cell>
          <cell r="G1694">
            <v>4.2197089999999999</v>
          </cell>
        </row>
        <row r="1695">
          <cell r="B1695" t="str">
            <v>amtt69</v>
          </cell>
          <cell r="G1695">
            <v>12.690232</v>
          </cell>
        </row>
        <row r="1696">
          <cell r="B1696" t="str">
            <v>amtt70</v>
          </cell>
          <cell r="G1696">
            <v>12.826631000000001</v>
          </cell>
        </row>
        <row r="1697">
          <cell r="B1697" t="str">
            <v>amtt71</v>
          </cell>
          <cell r="G1697">
            <v>25.508839999999999</v>
          </cell>
        </row>
        <row r="1698">
          <cell r="B1698" t="str">
            <v>amtt72</v>
          </cell>
          <cell r="G1698">
            <v>29.62107</v>
          </cell>
        </row>
        <row r="1699">
          <cell r="B1699" t="str">
            <v>amtt73</v>
          </cell>
          <cell r="G1699">
            <v>16.308336000000001</v>
          </cell>
        </row>
        <row r="1700">
          <cell r="B1700" t="str">
            <v>amtt74</v>
          </cell>
          <cell r="G1700">
            <v>16.254169000000001</v>
          </cell>
        </row>
        <row r="1701">
          <cell r="B1701" t="str">
            <v>amtt75</v>
          </cell>
          <cell r="G1701">
            <v>17.771345</v>
          </cell>
        </row>
        <row r="1702">
          <cell r="B1702" t="str">
            <v>amtt76</v>
          </cell>
          <cell r="G1702">
            <v>18.125824999999999</v>
          </cell>
        </row>
        <row r="1703">
          <cell r="B1703" t="str">
            <v>amtt77</v>
          </cell>
          <cell r="G1703">
            <v>7.7007450000000004</v>
          </cell>
        </row>
        <row r="1704">
          <cell r="B1704" t="str">
            <v>amtt78</v>
          </cell>
          <cell r="G1704">
            <v>7.226515</v>
          </cell>
        </row>
        <row r="1705">
          <cell r="B1705" t="str">
            <v>amtt79</v>
          </cell>
          <cell r="G1705">
            <v>6.6245019999999997</v>
          </cell>
        </row>
        <row r="1706">
          <cell r="B1706" t="str">
            <v>amtt80</v>
          </cell>
          <cell r="G1706">
            <v>5.2032670000000003</v>
          </cell>
        </row>
        <row r="1707">
          <cell r="B1707" t="str">
            <v>pmtt01</v>
          </cell>
          <cell r="G1707">
            <v>21.553802000000001</v>
          </cell>
        </row>
        <row r="1708">
          <cell r="B1708" t="str">
            <v>pmtt02</v>
          </cell>
          <cell r="G1708">
            <v>20.550388000000002</v>
          </cell>
        </row>
        <row r="1709">
          <cell r="B1709" t="str">
            <v>pmtt03</v>
          </cell>
          <cell r="G1709">
            <v>12.050427000000001</v>
          </cell>
        </row>
        <row r="1710">
          <cell r="B1710" t="str">
            <v>pmtt04</v>
          </cell>
          <cell r="G1710">
            <v>12.697478</v>
          </cell>
        </row>
        <row r="1711">
          <cell r="B1711" t="str">
            <v>pmtt05</v>
          </cell>
          <cell r="G1711">
            <v>4.796697</v>
          </cell>
        </row>
        <row r="1712">
          <cell r="B1712" t="str">
            <v>pmtt06</v>
          </cell>
          <cell r="G1712">
            <v>3.4016190000000002</v>
          </cell>
        </row>
        <row r="1713">
          <cell r="B1713" t="str">
            <v>pmtt07</v>
          </cell>
          <cell r="G1713">
            <v>11.439745</v>
          </cell>
        </row>
        <row r="1714">
          <cell r="B1714" t="str">
            <v>pmtt08</v>
          </cell>
          <cell r="G1714">
            <v>12.67693</v>
          </cell>
        </row>
        <row r="1715">
          <cell r="B1715" t="str">
            <v>pmtt09</v>
          </cell>
          <cell r="G1715">
            <v>13.1435</v>
          </cell>
        </row>
        <row r="1716">
          <cell r="B1716" t="str">
            <v>pmtt10</v>
          </cell>
          <cell r="G1716">
            <v>14.039868</v>
          </cell>
        </row>
        <row r="1717">
          <cell r="B1717" t="str">
            <v>pmtt11</v>
          </cell>
          <cell r="G1717">
            <v>24.641952</v>
          </cell>
        </row>
        <row r="1718">
          <cell r="B1718" t="str">
            <v>pmtt12</v>
          </cell>
          <cell r="G1718">
            <v>19.933109000000002</v>
          </cell>
        </row>
        <row r="1719">
          <cell r="B1719" t="str">
            <v>pmtt13</v>
          </cell>
          <cell r="G1719">
            <v>23.387035000000001</v>
          </cell>
        </row>
        <row r="1720">
          <cell r="B1720" t="str">
            <v>pmtt14</v>
          </cell>
          <cell r="G1720">
            <v>23.55133</v>
          </cell>
        </row>
        <row r="1721">
          <cell r="B1721" t="str">
            <v>pmtt15</v>
          </cell>
          <cell r="G1721">
            <v>10.090795</v>
          </cell>
        </row>
        <row r="1722">
          <cell r="B1722" t="str">
            <v>pmtt16</v>
          </cell>
          <cell r="G1722">
            <v>8.5481250000000006</v>
          </cell>
        </row>
        <row r="1723">
          <cell r="B1723" t="str">
            <v>pmtt17</v>
          </cell>
          <cell r="G1723">
            <v>13.285415</v>
          </cell>
        </row>
        <row r="1724">
          <cell r="B1724" t="str">
            <v>pmtt18</v>
          </cell>
          <cell r="G1724">
            <v>13.943569</v>
          </cell>
        </row>
        <row r="1725">
          <cell r="B1725" t="str">
            <v>pmtt19</v>
          </cell>
          <cell r="G1725">
            <v>10.098153999999999</v>
          </cell>
        </row>
        <row r="1726">
          <cell r="B1726" t="str">
            <v>pmtt20</v>
          </cell>
          <cell r="G1726">
            <v>8.041086</v>
          </cell>
        </row>
        <row r="1727">
          <cell r="B1727" t="str">
            <v>pmtt21</v>
          </cell>
          <cell r="G1727">
            <v>14.247551</v>
          </cell>
        </row>
        <row r="1728">
          <cell r="B1728" t="str">
            <v>pmtt22</v>
          </cell>
          <cell r="G1728">
            <v>13.550133000000001</v>
          </cell>
        </row>
        <row r="1729">
          <cell r="B1729" t="str">
            <v>pmtt23</v>
          </cell>
          <cell r="G1729">
            <v>13.129738</v>
          </cell>
        </row>
        <row r="1730">
          <cell r="B1730" t="str">
            <v>pmtt24</v>
          </cell>
          <cell r="G1730">
            <v>12.787793000000001</v>
          </cell>
        </row>
        <row r="1731">
          <cell r="B1731" t="str">
            <v>pmtt25</v>
          </cell>
          <cell r="G1731">
            <v>26.949397999999999</v>
          </cell>
        </row>
        <row r="1732">
          <cell r="B1732" t="str">
            <v>pmtt26</v>
          </cell>
          <cell r="G1732">
            <v>25.023757</v>
          </cell>
        </row>
        <row r="1733">
          <cell r="B1733" t="str">
            <v>pmtt27</v>
          </cell>
          <cell r="G1733">
            <v>19.975477000000001</v>
          </cell>
        </row>
        <row r="1734">
          <cell r="B1734" t="str">
            <v>pmtt28</v>
          </cell>
          <cell r="G1734">
            <v>18.550283</v>
          </cell>
        </row>
        <row r="1735">
          <cell r="B1735" t="str">
            <v>pmtt29</v>
          </cell>
          <cell r="G1735">
            <v>27.310375000000001</v>
          </cell>
        </row>
        <row r="1736">
          <cell r="B1736" t="str">
            <v>pmtt30</v>
          </cell>
          <cell r="G1736">
            <v>24.372425</v>
          </cell>
        </row>
        <row r="1737">
          <cell r="B1737" t="str">
            <v>pmtt31</v>
          </cell>
          <cell r="G1737">
            <v>4.9001989999999997</v>
          </cell>
        </row>
        <row r="1738">
          <cell r="B1738" t="str">
            <v>pmtt32</v>
          </cell>
          <cell r="G1738">
            <v>4.9354180000000003</v>
          </cell>
        </row>
        <row r="1739">
          <cell r="B1739" t="str">
            <v>pmtt33</v>
          </cell>
          <cell r="G1739">
            <v>4.6157240000000002</v>
          </cell>
        </row>
        <row r="1740">
          <cell r="B1740" t="str">
            <v>pmtt34</v>
          </cell>
          <cell r="G1740">
            <v>4.793024</v>
          </cell>
        </row>
        <row r="1741">
          <cell r="B1741" t="str">
            <v>pmtt35</v>
          </cell>
          <cell r="G1741">
            <v>3.6250979999999999</v>
          </cell>
        </row>
        <row r="1742">
          <cell r="B1742" t="str">
            <v>pmtt36</v>
          </cell>
          <cell r="G1742">
            <v>3.4629089999999998</v>
          </cell>
        </row>
        <row r="1743">
          <cell r="B1743" t="str">
            <v>pmtt37</v>
          </cell>
          <cell r="G1743">
            <v>12.59488</v>
          </cell>
        </row>
        <row r="1744">
          <cell r="B1744" t="str">
            <v>pmtt38</v>
          </cell>
          <cell r="G1744">
            <v>16.101590999999999</v>
          </cell>
        </row>
        <row r="1745">
          <cell r="B1745" t="str">
            <v>pmtt39</v>
          </cell>
          <cell r="G1745">
            <v>18.293706</v>
          </cell>
        </row>
        <row r="1746">
          <cell r="B1746" t="str">
            <v>pmtt40</v>
          </cell>
          <cell r="G1746">
            <v>19.349021</v>
          </cell>
        </row>
        <row r="1747">
          <cell r="B1747" t="str">
            <v>pmtt41</v>
          </cell>
          <cell r="G1747">
            <v>9.3681859999999997</v>
          </cell>
        </row>
        <row r="1748">
          <cell r="B1748" t="str">
            <v>pmtt42</v>
          </cell>
          <cell r="G1748">
            <v>9.5387489999999993</v>
          </cell>
        </row>
        <row r="1749">
          <cell r="B1749" t="str">
            <v>pmtt43</v>
          </cell>
          <cell r="G1749">
            <v>12.267372999999999</v>
          </cell>
        </row>
        <row r="1750">
          <cell r="B1750" t="str">
            <v>pmtt44</v>
          </cell>
          <cell r="G1750">
            <v>12.660843</v>
          </cell>
        </row>
        <row r="1751">
          <cell r="B1751" t="str">
            <v>pmtt45</v>
          </cell>
          <cell r="G1751">
            <v>22.761861</v>
          </cell>
        </row>
        <row r="1752">
          <cell r="B1752" t="str">
            <v>pmtt46</v>
          </cell>
          <cell r="G1752">
            <v>30.001047</v>
          </cell>
        </row>
        <row r="1753">
          <cell r="B1753" t="str">
            <v>pmtt47</v>
          </cell>
          <cell r="G1753">
            <v>10.208809</v>
          </cell>
        </row>
        <row r="1754">
          <cell r="B1754" t="str">
            <v>pmtt48</v>
          </cell>
          <cell r="G1754">
            <v>10.078887</v>
          </cell>
        </row>
        <row r="1755">
          <cell r="B1755" t="str">
            <v>pmtt49</v>
          </cell>
          <cell r="G1755">
            <v>14.103268</v>
          </cell>
        </row>
        <row r="1756">
          <cell r="B1756" t="str">
            <v>pmtt50</v>
          </cell>
          <cell r="G1756">
            <v>13.428455</v>
          </cell>
        </row>
        <row r="1757">
          <cell r="B1757" t="str">
            <v>pmtt51</v>
          </cell>
          <cell r="G1757">
            <v>6.250877</v>
          </cell>
        </row>
        <row r="1758">
          <cell r="B1758" t="str">
            <v>pmtt52</v>
          </cell>
          <cell r="G1758">
            <v>7.1466989999999999</v>
          </cell>
        </row>
        <row r="1759">
          <cell r="B1759" t="str">
            <v>pmtt53</v>
          </cell>
          <cell r="G1759">
            <v>46.996963000000001</v>
          </cell>
        </row>
        <row r="1760">
          <cell r="B1760" t="str">
            <v>pmtt54</v>
          </cell>
          <cell r="G1760">
            <v>34.793376000000002</v>
          </cell>
        </row>
        <row r="1761">
          <cell r="B1761" t="str">
            <v>pmtt55</v>
          </cell>
          <cell r="G1761">
            <v>39.781894000000001</v>
          </cell>
        </row>
        <row r="1762">
          <cell r="B1762" t="str">
            <v>pmtt56</v>
          </cell>
          <cell r="G1762">
            <v>32.782195999999999</v>
          </cell>
        </row>
        <row r="1763">
          <cell r="B1763" t="str">
            <v>pmtt57</v>
          </cell>
          <cell r="G1763">
            <v>8.5896869999999996</v>
          </cell>
        </row>
        <row r="1764">
          <cell r="B1764" t="str">
            <v>pmtt58</v>
          </cell>
          <cell r="G1764">
            <v>11.757034000000001</v>
          </cell>
        </row>
        <row r="1765">
          <cell r="B1765" t="str">
            <v>pmtt59</v>
          </cell>
          <cell r="G1765">
            <v>6.3155859999999997</v>
          </cell>
        </row>
        <row r="1766">
          <cell r="B1766" t="str">
            <v>pmtt60</v>
          </cell>
          <cell r="G1766">
            <v>6.3269159999999998</v>
          </cell>
        </row>
        <row r="1767">
          <cell r="B1767" t="str">
            <v>pmtt61</v>
          </cell>
          <cell r="G1767">
            <v>9.3674920000000004</v>
          </cell>
        </row>
        <row r="1768">
          <cell r="B1768" t="str">
            <v>pmtt62</v>
          </cell>
          <cell r="G1768">
            <v>9.5185639999999996</v>
          </cell>
        </row>
        <row r="1769">
          <cell r="B1769" t="str">
            <v>pmtt63</v>
          </cell>
          <cell r="G1769">
            <v>44.771113999999997</v>
          </cell>
        </row>
        <row r="1770">
          <cell r="B1770" t="str">
            <v>pmtt64</v>
          </cell>
          <cell r="G1770">
            <v>33.039081000000003</v>
          </cell>
        </row>
        <row r="1771">
          <cell r="B1771" t="str">
            <v>pmtt65</v>
          </cell>
          <cell r="G1771">
            <v>41.167625000000001</v>
          </cell>
        </row>
        <row r="1772">
          <cell r="B1772" t="str">
            <v>pmtt66</v>
          </cell>
          <cell r="G1772">
            <v>55.502479000000001</v>
          </cell>
        </row>
        <row r="1773">
          <cell r="B1773" t="str">
            <v>pmtt67</v>
          </cell>
          <cell r="G1773">
            <v>4.6985429999999999</v>
          </cell>
        </row>
        <row r="1774">
          <cell r="B1774" t="str">
            <v>pmtt68</v>
          </cell>
          <cell r="G1774">
            <v>4.8685229999999997</v>
          </cell>
        </row>
        <row r="1775">
          <cell r="B1775" t="str">
            <v>pmtt69</v>
          </cell>
          <cell r="G1775">
            <v>13.028138</v>
          </cell>
        </row>
        <row r="1776">
          <cell r="B1776" t="str">
            <v>pmtt70</v>
          </cell>
          <cell r="G1776">
            <v>13.247629999999999</v>
          </cell>
        </row>
        <row r="1777">
          <cell r="B1777" t="str">
            <v>pmtt71</v>
          </cell>
          <cell r="G1777">
            <v>34.078125</v>
          </cell>
        </row>
        <row r="1778">
          <cell r="B1778" t="str">
            <v>pmtt72</v>
          </cell>
          <cell r="G1778">
            <v>28.158176000000001</v>
          </cell>
        </row>
        <row r="1779">
          <cell r="B1779" t="str">
            <v>pmtt73</v>
          </cell>
          <cell r="G1779">
            <v>17.758558000000001</v>
          </cell>
        </row>
        <row r="1780">
          <cell r="B1780" t="str">
            <v>pmtt74</v>
          </cell>
          <cell r="G1780">
            <v>16.129090999999999</v>
          </cell>
        </row>
        <row r="1781">
          <cell r="B1781" t="str">
            <v>pmtt75</v>
          </cell>
          <cell r="G1781">
            <v>18.625855999999999</v>
          </cell>
        </row>
        <row r="1782">
          <cell r="B1782" t="str">
            <v>pmtt76</v>
          </cell>
          <cell r="G1782">
            <v>17.818308999999999</v>
          </cell>
        </row>
        <row r="1783">
          <cell r="B1783" t="str">
            <v>pmtt77</v>
          </cell>
          <cell r="G1783">
            <v>7.0317460000000001</v>
          </cell>
        </row>
        <row r="1784">
          <cell r="B1784" t="str">
            <v>pmtt78</v>
          </cell>
          <cell r="G1784">
            <v>8.1288149999999995</v>
          </cell>
        </row>
        <row r="1785">
          <cell r="B1785" t="str">
            <v>pmtt79</v>
          </cell>
          <cell r="G1785">
            <v>5.692736</v>
          </cell>
        </row>
        <row r="1786">
          <cell r="B1786" t="str">
            <v>pmtt80</v>
          </cell>
          <cell r="G1786">
            <v>7.0874600000000001</v>
          </cell>
        </row>
        <row r="1787">
          <cell r="B1787" t="str">
            <v>ttln01</v>
          </cell>
          <cell r="G1787">
            <v>5.9470000000000001</v>
          </cell>
        </row>
        <row r="1788">
          <cell r="B1788" t="str">
            <v>ttln02</v>
          </cell>
          <cell r="G1788">
            <v>6.0110000000000001</v>
          </cell>
        </row>
        <row r="1789">
          <cell r="B1789" t="str">
            <v>ttln03</v>
          </cell>
          <cell r="G1789">
            <v>4.63</v>
          </cell>
        </row>
        <row r="1790">
          <cell r="B1790" t="str">
            <v>ttln04</v>
          </cell>
          <cell r="G1790">
            <v>4.63</v>
          </cell>
        </row>
        <row r="1791">
          <cell r="B1791" t="str">
            <v>ttln05</v>
          </cell>
          <cell r="G1791">
            <v>1.6080000000000001</v>
          </cell>
        </row>
        <row r="1792">
          <cell r="B1792" t="str">
            <v>ttln06</v>
          </cell>
          <cell r="G1792">
            <v>1.6080000000000001</v>
          </cell>
        </row>
        <row r="1793">
          <cell r="B1793" t="str">
            <v>ttln07</v>
          </cell>
          <cell r="G1793">
            <v>4.1719999999999997</v>
          </cell>
        </row>
        <row r="1794">
          <cell r="B1794" t="str">
            <v>ttln08</v>
          </cell>
          <cell r="G1794">
            <v>4.1719999999999997</v>
          </cell>
        </row>
        <row r="1795">
          <cell r="B1795" t="str">
            <v>ttln09</v>
          </cell>
          <cell r="G1795">
            <v>5.0389999999999997</v>
          </cell>
        </row>
        <row r="1796">
          <cell r="B1796" t="str">
            <v>ttln10</v>
          </cell>
          <cell r="G1796">
            <v>5.0389999999999997</v>
          </cell>
        </row>
        <row r="1797">
          <cell r="B1797" t="str">
            <v>ttln11</v>
          </cell>
          <cell r="G1797">
            <v>8.3389989999999994</v>
          </cell>
        </row>
        <row r="1798">
          <cell r="B1798" t="str">
            <v>ttln12</v>
          </cell>
          <cell r="G1798">
            <v>8.3390000000000004</v>
          </cell>
        </row>
        <row r="1799">
          <cell r="B1799" t="str">
            <v>ttln13</v>
          </cell>
          <cell r="G1799">
            <v>10.232001</v>
          </cell>
        </row>
        <row r="1800">
          <cell r="B1800" t="str">
            <v>ttln14</v>
          </cell>
          <cell r="G1800">
            <v>10.232002</v>
          </cell>
        </row>
        <row r="1801">
          <cell r="B1801" t="str">
            <v>ttln15</v>
          </cell>
          <cell r="G1801">
            <v>3.1989990000000001</v>
          </cell>
        </row>
        <row r="1802">
          <cell r="B1802" t="str">
            <v>ttln16</v>
          </cell>
          <cell r="G1802">
            <v>3.1989990000000001</v>
          </cell>
        </row>
        <row r="1803">
          <cell r="B1803" t="str">
            <v>ttln17</v>
          </cell>
          <cell r="G1803">
            <v>4.2469999999999999</v>
          </cell>
        </row>
        <row r="1804">
          <cell r="B1804" t="str">
            <v>ttln18</v>
          </cell>
          <cell r="G1804">
            <v>4.2459990000000003</v>
          </cell>
        </row>
        <row r="1805">
          <cell r="B1805" t="str">
            <v>ttln19</v>
          </cell>
          <cell r="G1805">
            <v>3.2879999999999998</v>
          </cell>
        </row>
        <row r="1806">
          <cell r="B1806" t="str">
            <v>ttln20</v>
          </cell>
          <cell r="G1806">
            <v>3.2879999999999998</v>
          </cell>
        </row>
        <row r="1807">
          <cell r="B1807" t="str">
            <v>ttln21</v>
          </cell>
          <cell r="G1807">
            <v>7.3570000000000002</v>
          </cell>
        </row>
        <row r="1808">
          <cell r="B1808" t="str">
            <v>ttln22</v>
          </cell>
          <cell r="G1808">
            <v>7.3570000000000002</v>
          </cell>
        </row>
        <row r="1809">
          <cell r="B1809" t="str">
            <v>ttln23</v>
          </cell>
          <cell r="G1809">
            <v>4.6740000000000004</v>
          </cell>
        </row>
        <row r="1810">
          <cell r="B1810" t="str">
            <v>ttln24</v>
          </cell>
          <cell r="G1810">
            <v>4.6740000000000004</v>
          </cell>
        </row>
        <row r="1811">
          <cell r="B1811" t="str">
            <v>ttln25</v>
          </cell>
          <cell r="G1811">
            <v>10.574</v>
          </cell>
        </row>
        <row r="1812">
          <cell r="B1812" t="str">
            <v>ttln26</v>
          </cell>
          <cell r="G1812">
            <v>10.574</v>
          </cell>
        </row>
        <row r="1813">
          <cell r="B1813" t="str">
            <v>ttln27</v>
          </cell>
          <cell r="G1813">
            <v>7.0730000000000004</v>
          </cell>
        </row>
        <row r="1814">
          <cell r="B1814" t="str">
            <v>ttln28</v>
          </cell>
          <cell r="G1814">
            <v>7.0730009999999996</v>
          </cell>
        </row>
        <row r="1815">
          <cell r="B1815" t="str">
            <v>ttln29</v>
          </cell>
          <cell r="G1815">
            <v>11.536002</v>
          </cell>
        </row>
        <row r="1816">
          <cell r="B1816" t="str">
            <v>ttln30</v>
          </cell>
          <cell r="G1816">
            <v>11.536002</v>
          </cell>
        </row>
        <row r="1817">
          <cell r="B1817" t="str">
            <v>ttln31</v>
          </cell>
          <cell r="G1817">
            <v>3.5310000000000001</v>
          </cell>
        </row>
        <row r="1818">
          <cell r="B1818" t="str">
            <v>ttln32</v>
          </cell>
          <cell r="G1818">
            <v>3.5310000000000001</v>
          </cell>
        </row>
        <row r="1819">
          <cell r="B1819" t="str">
            <v>ttln33</v>
          </cell>
          <cell r="G1819">
            <v>2.081</v>
          </cell>
        </row>
        <row r="1820">
          <cell r="B1820" t="str">
            <v>ttln34</v>
          </cell>
          <cell r="G1820">
            <v>2.081</v>
          </cell>
        </row>
        <row r="1821">
          <cell r="B1821" t="str">
            <v>ttln35</v>
          </cell>
          <cell r="G1821">
            <v>1.9379999999999999</v>
          </cell>
        </row>
        <row r="1822">
          <cell r="B1822" t="str">
            <v>ttln36</v>
          </cell>
          <cell r="G1822">
            <v>1.9379999999999999</v>
          </cell>
        </row>
        <row r="1823">
          <cell r="B1823" t="str">
            <v>ttln37</v>
          </cell>
          <cell r="G1823">
            <v>6.5979989999999997</v>
          </cell>
        </row>
        <row r="1824">
          <cell r="B1824" t="str">
            <v>ttln38</v>
          </cell>
          <cell r="G1824">
            <v>6.5979989999999997</v>
          </cell>
        </row>
        <row r="1825">
          <cell r="B1825" t="str">
            <v>ttln39</v>
          </cell>
          <cell r="G1825">
            <v>7.798</v>
          </cell>
        </row>
        <row r="1826">
          <cell r="B1826" t="str">
            <v>ttln40</v>
          </cell>
          <cell r="G1826">
            <v>7.7979989999999999</v>
          </cell>
        </row>
        <row r="1827">
          <cell r="B1827" t="str">
            <v>ttln41</v>
          </cell>
          <cell r="G1827">
            <v>3.2850000000000001</v>
          </cell>
        </row>
        <row r="1828">
          <cell r="B1828" t="str">
            <v>ttln42</v>
          </cell>
          <cell r="G1828">
            <v>3.278</v>
          </cell>
        </row>
        <row r="1829">
          <cell r="B1829" t="str">
            <v>ttln43</v>
          </cell>
          <cell r="G1829">
            <v>6.3810000000000002</v>
          </cell>
        </row>
        <row r="1830">
          <cell r="B1830" t="str">
            <v>ttln44</v>
          </cell>
          <cell r="G1830">
            <v>6.3810000000000002</v>
          </cell>
        </row>
        <row r="1831">
          <cell r="B1831" t="str">
            <v>ttln45</v>
          </cell>
          <cell r="G1831">
            <v>10.363</v>
          </cell>
        </row>
        <row r="1832">
          <cell r="B1832" t="str">
            <v>ttln46</v>
          </cell>
          <cell r="G1832">
            <v>10.363</v>
          </cell>
        </row>
        <row r="1833">
          <cell r="B1833" t="str">
            <v>ttln47</v>
          </cell>
          <cell r="G1833">
            <v>4.0710009999999999</v>
          </cell>
        </row>
        <row r="1834">
          <cell r="B1834" t="str">
            <v>ttln48</v>
          </cell>
          <cell r="G1834">
            <v>4.0709999999999997</v>
          </cell>
        </row>
        <row r="1835">
          <cell r="B1835" t="str">
            <v>ttln49</v>
          </cell>
          <cell r="G1835">
            <v>7.3529999999999998</v>
          </cell>
        </row>
        <row r="1836">
          <cell r="B1836" t="str">
            <v>ttln50</v>
          </cell>
          <cell r="G1836">
            <v>7.3529999999999998</v>
          </cell>
        </row>
        <row r="1837">
          <cell r="B1837" t="str">
            <v>ttln51</v>
          </cell>
          <cell r="G1837">
            <v>2.5680000000000001</v>
          </cell>
        </row>
        <row r="1838">
          <cell r="B1838" t="str">
            <v>ttln52</v>
          </cell>
          <cell r="G1838">
            <v>2.5680000000000001</v>
          </cell>
        </row>
        <row r="1839">
          <cell r="B1839" t="str">
            <v>ttln53</v>
          </cell>
          <cell r="G1839">
            <v>22.511998999999999</v>
          </cell>
        </row>
        <row r="1840">
          <cell r="B1840" t="str">
            <v>ttln54</v>
          </cell>
          <cell r="G1840">
            <v>22.511997000000001</v>
          </cell>
        </row>
        <row r="1841">
          <cell r="B1841" t="str">
            <v>ttln55</v>
          </cell>
          <cell r="G1841">
            <v>10.281999000000001</v>
          </cell>
        </row>
        <row r="1842">
          <cell r="B1842" t="str">
            <v>ttln56</v>
          </cell>
          <cell r="G1842">
            <v>10.215</v>
          </cell>
        </row>
        <row r="1843">
          <cell r="B1843" t="str">
            <v>ttln57</v>
          </cell>
          <cell r="G1843">
            <v>7.4820000000000002</v>
          </cell>
        </row>
        <row r="1844">
          <cell r="B1844" t="str">
            <v>ttln58</v>
          </cell>
          <cell r="G1844">
            <v>7.4889999999999999</v>
          </cell>
        </row>
        <row r="1845">
          <cell r="B1845" t="str">
            <v>ttln59</v>
          </cell>
          <cell r="G1845">
            <v>6.2430000000000003</v>
          </cell>
        </row>
        <row r="1846">
          <cell r="B1846" t="str">
            <v>ttln60</v>
          </cell>
          <cell r="G1846">
            <v>6.2290000000000001</v>
          </cell>
        </row>
        <row r="1847">
          <cell r="B1847" t="str">
            <v>ttln61</v>
          </cell>
          <cell r="G1847">
            <v>9.2780000000000005</v>
          </cell>
        </row>
        <row r="1848">
          <cell r="B1848" t="str">
            <v>ttln62</v>
          </cell>
          <cell r="G1848">
            <v>9.4519990000000007</v>
          </cell>
        </row>
        <row r="1849">
          <cell r="B1849" t="str">
            <v>ttln63</v>
          </cell>
          <cell r="G1849">
            <v>25.942996000000001</v>
          </cell>
        </row>
        <row r="1850">
          <cell r="B1850" t="str">
            <v>ttln64</v>
          </cell>
          <cell r="G1850">
            <v>25.942996000000001</v>
          </cell>
        </row>
        <row r="1851">
          <cell r="B1851" t="str">
            <v>ttln65</v>
          </cell>
          <cell r="G1851">
            <v>21.990998999999999</v>
          </cell>
        </row>
        <row r="1852">
          <cell r="B1852" t="str">
            <v>ttln66</v>
          </cell>
          <cell r="G1852">
            <v>21.890999999999998</v>
          </cell>
        </row>
        <row r="1853">
          <cell r="B1853" t="str">
            <v>ttln67</v>
          </cell>
          <cell r="G1853">
            <v>1.911</v>
          </cell>
        </row>
        <row r="1854">
          <cell r="B1854" t="str">
            <v>ttln68</v>
          </cell>
          <cell r="G1854">
            <v>1.6439999999999999</v>
          </cell>
        </row>
        <row r="1855">
          <cell r="B1855" t="str">
            <v>ttln69</v>
          </cell>
          <cell r="G1855">
            <v>6.4889989999999997</v>
          </cell>
        </row>
        <row r="1856">
          <cell r="B1856" t="str">
            <v>ttln70</v>
          </cell>
          <cell r="G1856">
            <v>6.4889999999999999</v>
          </cell>
        </row>
        <row r="1857">
          <cell r="B1857" t="str">
            <v>ttln71</v>
          </cell>
          <cell r="G1857">
            <v>13.462999</v>
          </cell>
        </row>
        <row r="1858">
          <cell r="B1858" t="str">
            <v>ttln72</v>
          </cell>
          <cell r="G1858">
            <v>13.462999999999999</v>
          </cell>
        </row>
        <row r="1859">
          <cell r="B1859" t="str">
            <v>ttln73</v>
          </cell>
          <cell r="G1859">
            <v>7.8900009999999998</v>
          </cell>
        </row>
        <row r="1860">
          <cell r="B1860" t="str">
            <v>ttln74</v>
          </cell>
          <cell r="G1860">
            <v>7.9050010000000004</v>
          </cell>
        </row>
        <row r="1861">
          <cell r="B1861" t="str">
            <v>ttln75</v>
          </cell>
          <cell r="G1861">
            <v>11.902001</v>
          </cell>
        </row>
        <row r="1862">
          <cell r="B1862" t="str">
            <v>ttln76</v>
          </cell>
          <cell r="G1862">
            <v>11.902002</v>
          </cell>
        </row>
        <row r="1863">
          <cell r="B1863" t="str">
            <v>ttln77</v>
          </cell>
          <cell r="G1863">
            <v>4.2270000000000003</v>
          </cell>
        </row>
        <row r="1864">
          <cell r="B1864" t="str">
            <v>ttln78</v>
          </cell>
          <cell r="G1864">
            <v>4.2270000000000003</v>
          </cell>
        </row>
        <row r="1865">
          <cell r="B1865" t="str">
            <v>ttln79</v>
          </cell>
          <cell r="G1865">
            <v>2.8290000000000002</v>
          </cell>
        </row>
        <row r="1866">
          <cell r="B1866" t="str">
            <v>ttln80</v>
          </cell>
          <cell r="G1866">
            <v>2.6549999999999998</v>
          </cell>
        </row>
        <row r="1867">
          <cell r="B1867" t="str">
            <v>acr201</v>
          </cell>
          <cell r="G1867">
            <v>32.228889000000002</v>
          </cell>
        </row>
        <row r="1868">
          <cell r="B1868" t="str">
            <v>acr202</v>
          </cell>
          <cell r="G1868">
            <v>45.356983</v>
          </cell>
        </row>
        <row r="1869">
          <cell r="B1869" t="str">
            <v>lcr201</v>
          </cell>
          <cell r="G1869">
            <v>28.069997000000001</v>
          </cell>
        </row>
        <row r="1870">
          <cell r="B1870" t="str">
            <v>lcr202</v>
          </cell>
          <cell r="G1870">
            <v>28.164999000000002</v>
          </cell>
        </row>
        <row r="1871">
          <cell r="B1871" t="str">
            <v>pcr201</v>
          </cell>
          <cell r="G1871">
            <v>57.789554000000003</v>
          </cell>
        </row>
        <row r="1872">
          <cell r="B1872" t="str">
            <v>pcr202</v>
          </cell>
          <cell r="G1872">
            <v>39.048594999999999</v>
          </cell>
        </row>
        <row r="1873">
          <cell r="B1873" t="str">
            <v>acr301</v>
          </cell>
          <cell r="G1873">
            <v>32.971060999999999</v>
          </cell>
        </row>
        <row r="1874">
          <cell r="B1874" t="str">
            <v>acr302</v>
          </cell>
          <cell r="G1874">
            <v>23.868751</v>
          </cell>
        </row>
        <row r="1875">
          <cell r="B1875" t="str">
            <v>lcr301</v>
          </cell>
          <cell r="G1875">
            <v>21.713000999999998</v>
          </cell>
        </row>
        <row r="1876">
          <cell r="B1876" t="str">
            <v>lcr302</v>
          </cell>
          <cell r="G1876">
            <v>21.690003999999998</v>
          </cell>
        </row>
        <row r="1877">
          <cell r="B1877" t="str">
            <v>pcr301</v>
          </cell>
          <cell r="G1877">
            <v>24.861063000000001</v>
          </cell>
        </row>
        <row r="1878">
          <cell r="B1878" t="str">
            <v>pcr302</v>
          </cell>
          <cell r="G1878">
            <v>44.332324</v>
          </cell>
        </row>
        <row r="1879">
          <cell r="B1879" t="str">
            <v>acr401</v>
          </cell>
          <cell r="G1879">
            <v>18.122671</v>
          </cell>
        </row>
        <row r="1880">
          <cell r="B1880" t="str">
            <v>acr402</v>
          </cell>
          <cell r="G1880">
            <v>28.829332000000001</v>
          </cell>
        </row>
        <row r="1881">
          <cell r="B1881" t="str">
            <v>lcr401</v>
          </cell>
          <cell r="G1881">
            <v>16.468</v>
          </cell>
        </row>
        <row r="1882">
          <cell r="B1882" t="str">
            <v>lcr402</v>
          </cell>
          <cell r="G1882">
            <v>16.454000000000001</v>
          </cell>
        </row>
        <row r="1883">
          <cell r="B1883" t="str">
            <v>pcr401</v>
          </cell>
          <cell r="G1883">
            <v>35.189825999999996</v>
          </cell>
        </row>
        <row r="1884">
          <cell r="B1884" t="str">
            <v>pcr402</v>
          </cell>
          <cell r="G1884">
            <v>20.644411999999999</v>
          </cell>
        </row>
        <row r="1885">
          <cell r="B1885" t="str">
            <v>acr501</v>
          </cell>
          <cell r="G1885">
            <v>23.843789999999998</v>
          </cell>
        </row>
        <row r="1886">
          <cell r="B1886" t="str">
            <v>acr502</v>
          </cell>
          <cell r="G1886">
            <v>20.952220000000001</v>
          </cell>
        </row>
        <row r="1887">
          <cell r="B1887" t="str">
            <v>lcr501</v>
          </cell>
          <cell r="G1887">
            <v>13.696002999999999</v>
          </cell>
        </row>
        <row r="1888">
          <cell r="B1888" t="str">
            <v>lcr502</v>
          </cell>
          <cell r="G1888">
            <v>13.724000999999999</v>
          </cell>
        </row>
        <row r="1889">
          <cell r="B1889" t="str">
            <v>pcr501</v>
          </cell>
          <cell r="G1889">
            <v>23.073114</v>
          </cell>
        </row>
        <row r="1890">
          <cell r="B1890" t="str">
            <v>pcr502</v>
          </cell>
          <cell r="G1890">
            <v>30.377676999999998</v>
          </cell>
        </row>
        <row r="1891">
          <cell r="B1891" t="str">
            <v>acr601</v>
          </cell>
          <cell r="G1891">
            <v>17.611902000000001</v>
          </cell>
        </row>
        <row r="1892">
          <cell r="B1892" t="str">
            <v>acr602</v>
          </cell>
          <cell r="G1892">
            <v>12.925319</v>
          </cell>
        </row>
        <row r="1893">
          <cell r="B1893" t="str">
            <v>lcr601</v>
          </cell>
          <cell r="G1893">
            <v>12.446002</v>
          </cell>
        </row>
        <row r="1894">
          <cell r="B1894" t="str">
            <v>lcr602</v>
          </cell>
          <cell r="G1894">
            <v>12.446999999999999</v>
          </cell>
        </row>
        <row r="1895">
          <cell r="B1895" t="str">
            <v>pcr601</v>
          </cell>
          <cell r="G1895">
            <v>13.662224</v>
          </cell>
        </row>
        <row r="1896">
          <cell r="B1896" t="str">
            <v>pcr602</v>
          </cell>
          <cell r="G1896">
            <v>27.427182999999999</v>
          </cell>
        </row>
        <row r="1897">
          <cell r="B1897" t="str">
            <v>acr701</v>
          </cell>
          <cell r="G1897">
            <v>22.686858999999998</v>
          </cell>
        </row>
        <row r="1898">
          <cell r="B1898" t="str">
            <v>acr702</v>
          </cell>
          <cell r="G1898">
            <v>24.884177999999999</v>
          </cell>
        </row>
        <row r="1899">
          <cell r="B1899" t="str">
            <v>lcr701</v>
          </cell>
          <cell r="G1899">
            <v>15.5</v>
          </cell>
        </row>
        <row r="1900">
          <cell r="B1900" t="str">
            <v>lcr702</v>
          </cell>
          <cell r="G1900">
            <v>15.547999000000001</v>
          </cell>
        </row>
        <row r="1901">
          <cell r="B1901" t="str">
            <v>pcr701</v>
          </cell>
          <cell r="G1901">
            <v>30.433881</v>
          </cell>
        </row>
        <row r="1902">
          <cell r="B1902" t="str">
            <v>pcr702</v>
          </cell>
          <cell r="G1902">
            <v>28.685110999999999</v>
          </cell>
        </row>
        <row r="1903">
          <cell r="B1903" t="str">
            <v>acr801</v>
          </cell>
          <cell r="G1903">
            <v>10.382204</v>
          </cell>
        </row>
        <row r="1904">
          <cell r="B1904" t="str">
            <v>acr802</v>
          </cell>
          <cell r="G1904">
            <v>11.471983</v>
          </cell>
        </row>
        <row r="1905">
          <cell r="B1905" t="str">
            <v>lcr801</v>
          </cell>
          <cell r="G1905">
            <v>7.2330009999999998</v>
          </cell>
        </row>
        <row r="1906">
          <cell r="B1906" t="str">
            <v>lcr802</v>
          </cell>
          <cell r="G1906">
            <v>7.57</v>
          </cell>
        </row>
        <row r="1907">
          <cell r="B1907" t="str">
            <v>pcr801</v>
          </cell>
          <cell r="G1907">
            <v>12.953185</v>
          </cell>
        </row>
        <row r="1908">
          <cell r="B1908" t="str">
            <v>pcr802</v>
          </cell>
          <cell r="G1908">
            <v>11.515326999999999</v>
          </cell>
        </row>
        <row r="1909">
          <cell r="B1909" t="str">
            <v>acr901</v>
          </cell>
          <cell r="G1909">
            <v>12.584481</v>
          </cell>
        </row>
        <row r="1910">
          <cell r="B1910" t="str">
            <v>acr902</v>
          </cell>
          <cell r="G1910">
            <v>9.4943460000000002</v>
          </cell>
        </row>
        <row r="1911">
          <cell r="B1911" t="str">
            <v>lcr901</v>
          </cell>
          <cell r="G1911">
            <v>8.316001</v>
          </cell>
        </row>
        <row r="1912">
          <cell r="B1912" t="str">
            <v>lcr902</v>
          </cell>
          <cell r="G1912">
            <v>8.2899999999999991</v>
          </cell>
        </row>
        <row r="1913">
          <cell r="B1913" t="str">
            <v>pcr901</v>
          </cell>
          <cell r="G1913">
            <v>10.807924</v>
          </cell>
        </row>
        <row r="1914">
          <cell r="B1914" t="str">
            <v>pcr902</v>
          </cell>
          <cell r="G1914">
            <v>13.667275999999999</v>
          </cell>
        </row>
        <row r="1915">
          <cell r="B1915" t="str">
            <v>acr101</v>
          </cell>
          <cell r="G1915">
            <v>17.238703999999998</v>
          </cell>
        </row>
        <row r="1916">
          <cell r="B1916" t="str">
            <v>acr102</v>
          </cell>
          <cell r="G1916">
            <v>19.011292999999998</v>
          </cell>
        </row>
        <row r="1917">
          <cell r="B1917" t="str">
            <v>lcr101</v>
          </cell>
          <cell r="G1917">
            <v>10.278001</v>
          </cell>
        </row>
        <row r="1918">
          <cell r="B1918" t="str">
            <v>lcr102</v>
          </cell>
          <cell r="G1918">
            <v>10.399998999999999</v>
          </cell>
        </row>
        <row r="1919">
          <cell r="B1919" t="str">
            <v>pcr101</v>
          </cell>
          <cell r="G1919">
            <v>23.095769000000001</v>
          </cell>
        </row>
        <row r="1920">
          <cell r="B1920" t="str">
            <v>pcr102</v>
          </cell>
          <cell r="G1920">
            <v>23.868245999999999</v>
          </cell>
        </row>
        <row r="1921">
          <cell r="B1921" t="str">
            <v>acr111</v>
          </cell>
          <cell r="G1921">
            <v>15.270569999999999</v>
          </cell>
        </row>
        <row r="1922">
          <cell r="B1922" t="str">
            <v>acr112</v>
          </cell>
          <cell r="G1922">
            <v>16.417444</v>
          </cell>
        </row>
        <row r="1923">
          <cell r="B1923" t="str">
            <v>lcr111</v>
          </cell>
          <cell r="G1923">
            <v>11.14</v>
          </cell>
        </row>
        <row r="1924">
          <cell r="B1924" t="str">
            <v>lcr112</v>
          </cell>
          <cell r="G1924">
            <v>10.85</v>
          </cell>
        </row>
        <row r="1925">
          <cell r="B1925" t="str">
            <v>pcr111</v>
          </cell>
          <cell r="G1925">
            <v>19.667787000000001</v>
          </cell>
        </row>
        <row r="1926">
          <cell r="B1926" t="str">
            <v>pcr112</v>
          </cell>
          <cell r="G1926">
            <v>19.008914000000001</v>
          </cell>
        </row>
        <row r="1927">
          <cell r="B1927" t="str">
            <v>acr121</v>
          </cell>
          <cell r="G1927">
            <v>15.956623</v>
          </cell>
        </row>
        <row r="1928">
          <cell r="B1928" t="str">
            <v>acr122</v>
          </cell>
          <cell r="G1928">
            <v>20.224572999999999</v>
          </cell>
        </row>
        <row r="1929">
          <cell r="B1929" t="str">
            <v>lcr121</v>
          </cell>
          <cell r="G1929">
            <v>14.023</v>
          </cell>
        </row>
        <row r="1930">
          <cell r="B1930" t="str">
            <v>lcr122</v>
          </cell>
          <cell r="G1930">
            <v>14.049001000000001</v>
          </cell>
        </row>
        <row r="1931">
          <cell r="B1931" t="str">
            <v>pcr121</v>
          </cell>
          <cell r="G1931">
            <v>22.377637</v>
          </cell>
        </row>
        <row r="1932">
          <cell r="B1932" t="str">
            <v>pcr122</v>
          </cell>
          <cell r="G1932">
            <v>20.182769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9"/>
  <sheetViews>
    <sheetView tabSelected="1" topLeftCell="A10" zoomScale="80" zoomScaleNormal="80" workbookViewId="0">
      <selection activeCell="B33" sqref="B33"/>
    </sheetView>
  </sheetViews>
  <sheetFormatPr defaultRowHeight="14.4" x14ac:dyDescent="0.3"/>
  <cols>
    <col min="1" max="1" width="4.44140625" style="8" customWidth="1"/>
    <col min="2" max="2" width="24.77734375" style="8" bestFit="1" customWidth="1"/>
    <col min="3" max="3" width="10.33203125" style="8" customWidth="1"/>
    <col min="4" max="4" width="7" style="8" customWidth="1"/>
    <col min="5" max="5" width="7.88671875" style="8" customWidth="1"/>
    <col min="6" max="16384" width="8.88671875" style="8"/>
  </cols>
  <sheetData>
    <row r="2" spans="2:21" x14ac:dyDescent="0.3">
      <c r="B2" s="3" t="s">
        <v>1</v>
      </c>
      <c r="C2" s="40" t="s">
        <v>4</v>
      </c>
      <c r="D2" s="41" t="s">
        <v>104</v>
      </c>
      <c r="E2" s="42"/>
      <c r="F2" s="41" t="s">
        <v>5</v>
      </c>
      <c r="G2" s="42"/>
      <c r="H2" s="5" t="s">
        <v>6</v>
      </c>
      <c r="I2" s="6"/>
      <c r="J2" s="6"/>
      <c r="K2" s="6"/>
      <c r="L2" s="6"/>
      <c r="M2" s="7"/>
      <c r="N2" s="5" t="s">
        <v>7</v>
      </c>
      <c r="O2" s="6"/>
      <c r="P2" s="6"/>
      <c r="Q2" s="6"/>
      <c r="R2" s="6"/>
      <c r="S2" s="7"/>
    </row>
    <row r="3" spans="2:21" x14ac:dyDescent="0.3">
      <c r="B3" s="9"/>
      <c r="C3" s="43"/>
      <c r="D3" s="44"/>
      <c r="E3" s="45"/>
      <c r="F3" s="44"/>
      <c r="G3" s="45"/>
      <c r="H3" s="5" t="s">
        <v>106</v>
      </c>
      <c r="I3" s="4"/>
      <c r="J3" s="5" t="s">
        <v>89</v>
      </c>
      <c r="K3" s="4"/>
      <c r="L3" s="5" t="s">
        <v>10</v>
      </c>
      <c r="M3" s="4"/>
      <c r="N3" s="5" t="s">
        <v>88</v>
      </c>
      <c r="O3" s="4"/>
      <c r="P3" s="5" t="s">
        <v>89</v>
      </c>
      <c r="Q3" s="4"/>
      <c r="R3" s="5" t="s">
        <v>10</v>
      </c>
      <c r="S3" s="4"/>
    </row>
    <row r="4" spans="2:21" ht="15" thickBot="1" x14ac:dyDescent="0.35">
      <c r="B4" s="12"/>
      <c r="C4" s="46"/>
      <c r="D4" s="13" t="s">
        <v>11</v>
      </c>
      <c r="E4" s="14" t="s">
        <v>12</v>
      </c>
      <c r="F4" s="13" t="s">
        <v>11</v>
      </c>
      <c r="G4" s="14" t="s">
        <v>12</v>
      </c>
      <c r="H4" s="13" t="s">
        <v>11</v>
      </c>
      <c r="I4" s="14" t="s">
        <v>12</v>
      </c>
      <c r="J4" s="13" t="s">
        <v>11</v>
      </c>
      <c r="K4" s="14" t="s">
        <v>12</v>
      </c>
      <c r="L4" s="13" t="s">
        <v>11</v>
      </c>
      <c r="M4" s="14" t="s">
        <v>12</v>
      </c>
      <c r="N4" s="13" t="s">
        <v>11</v>
      </c>
      <c r="O4" s="14" t="s">
        <v>12</v>
      </c>
      <c r="P4" s="13" t="s">
        <v>11</v>
      </c>
      <c r="Q4" s="14" t="s">
        <v>12</v>
      </c>
      <c r="R4" s="13" t="s">
        <v>11</v>
      </c>
      <c r="S4" s="14" t="s">
        <v>12</v>
      </c>
      <c r="T4" s="15"/>
      <c r="U4" s="16"/>
    </row>
    <row r="5" spans="2:21" x14ac:dyDescent="0.3">
      <c r="B5" s="17" t="s">
        <v>90</v>
      </c>
      <c r="C5" s="18">
        <v>2</v>
      </c>
      <c r="D5" s="18">
        <v>1</v>
      </c>
      <c r="E5" s="38">
        <v>2</v>
      </c>
      <c r="F5" s="19">
        <f>VLOOKUP(CONCATENATE("f","am",$C5,D5),Data!$E$2:$G$205,3,0)</f>
        <v>28.070000004000001</v>
      </c>
      <c r="G5" s="20">
        <f>VLOOKUP(CONCATENATE("f","am",$C5,E5),Data!$E$2:$G$205,3,0)</f>
        <v>28.164999963700001</v>
      </c>
      <c r="H5" s="21">
        <v>32.228889000000002</v>
      </c>
      <c r="I5" s="21">
        <v>45.356983</v>
      </c>
      <c r="J5" s="19">
        <f>VLOOKUP(CONCATENATE("f","am",$C5,D5),Data!$E$2:$G$205,2,0)</f>
        <v>32.149591345300003</v>
      </c>
      <c r="K5" s="20">
        <f>VLOOKUP(CONCATENATE("f","am",$C5,E5),Data!$E$2:$G$205,2,0)</f>
        <v>47.108518134800001</v>
      </c>
      <c r="L5" s="22">
        <f t="shared" ref="L5:M16" si="0">J5/H5</f>
        <v>0.9975395473700629</v>
      </c>
      <c r="M5" s="23">
        <f t="shared" si="0"/>
        <v>1.0386166587579249</v>
      </c>
      <c r="N5" s="19">
        <v>51.3</v>
      </c>
      <c r="O5" s="20">
        <v>55.2</v>
      </c>
      <c r="P5" s="19">
        <f>SUMIF([2]Model_Output!$B$11:$B$5000,$W5,[2]Model_Output!$G$11:$G$5000)</f>
        <v>0</v>
      </c>
      <c r="Q5" s="20">
        <f>SUMIF([2]Model_Output!$B$11:$B$5000,$X5,[2]Model_Output!$G$11:$G$5000)</f>
        <v>0</v>
      </c>
      <c r="R5" s="24">
        <f t="shared" ref="R5:S16" si="1">P5/N5</f>
        <v>0</v>
      </c>
      <c r="S5" s="23">
        <f t="shared" si="1"/>
        <v>0</v>
      </c>
      <c r="T5" s="47"/>
      <c r="U5" s="47"/>
    </row>
    <row r="6" spans="2:21" x14ac:dyDescent="0.3">
      <c r="B6" s="17" t="s">
        <v>91</v>
      </c>
      <c r="C6" s="18">
        <v>3</v>
      </c>
      <c r="D6" s="18">
        <v>1</v>
      </c>
      <c r="E6" s="38">
        <v>2</v>
      </c>
      <c r="F6" s="19">
        <f>VLOOKUP(CONCATENATE("f","am",$C6,D6),Data!$E$2:$G$205,3,0)</f>
        <v>21.713000211899999</v>
      </c>
      <c r="G6" s="20">
        <f>VLOOKUP(CONCATENATE("f","am",$C6,E6),Data!$E$2:$G$205,3,0)</f>
        <v>21.690000098199999</v>
      </c>
      <c r="H6" s="21">
        <v>32.971060999999999</v>
      </c>
      <c r="I6" s="21">
        <v>23.868751</v>
      </c>
      <c r="J6" s="19">
        <f>VLOOKUP(CONCATENATE("f","am",$C6,D6),Data!$E$2:$G$205,2,0)</f>
        <v>38.362507171899999</v>
      </c>
      <c r="K6" s="20">
        <f>VLOOKUP(CONCATENATE("f","am",$C6,E6),Data!$E$2:$G$205,2,0)</f>
        <v>24.4991773739</v>
      </c>
      <c r="L6" s="22">
        <f t="shared" si="0"/>
        <v>1.163520554340062</v>
      </c>
      <c r="M6" s="23">
        <f t="shared" si="0"/>
        <v>1.0264122062314864</v>
      </c>
      <c r="N6" s="19">
        <v>38.9</v>
      </c>
      <c r="O6" s="20">
        <v>39.9</v>
      </c>
      <c r="P6" s="19">
        <f>SUMIF([2]Model_Output!$B$11:$B$5000,$W6,[2]Model_Output!$G$11:$G$5000)</f>
        <v>0</v>
      </c>
      <c r="Q6" s="20">
        <f>SUMIF([2]Model_Output!$B$11:$B$5000,$X6,[2]Model_Output!$G$11:$G$5000)</f>
        <v>0</v>
      </c>
      <c r="R6" s="24">
        <f t="shared" si="1"/>
        <v>0</v>
      </c>
      <c r="S6" s="23">
        <f t="shared" si="1"/>
        <v>0</v>
      </c>
      <c r="T6" s="47"/>
      <c r="U6" s="47"/>
    </row>
    <row r="7" spans="2:21" x14ac:dyDescent="0.3">
      <c r="B7" s="17" t="s">
        <v>92</v>
      </c>
      <c r="C7" s="18">
        <v>4</v>
      </c>
      <c r="D7" s="18">
        <v>1</v>
      </c>
      <c r="E7" s="38">
        <v>2</v>
      </c>
      <c r="F7" s="19">
        <f>VLOOKUP(CONCATENATE("f","am",$C7,D7),Data!$E$2:$G$205,3,0)</f>
        <v>16.467999936999998</v>
      </c>
      <c r="G7" s="20">
        <f>VLOOKUP(CONCATENATE("f","am",$C7,E7),Data!$E$2:$G$205,3,0)</f>
        <v>16.454000063199999</v>
      </c>
      <c r="H7" s="21">
        <v>18.122671</v>
      </c>
      <c r="I7" s="21">
        <v>28.829332000000001</v>
      </c>
      <c r="J7" s="19">
        <f>VLOOKUP(CONCATENATE("f","am",$C7,D7),Data!$E$2:$G$205,2,0)</f>
        <v>17.2710496439</v>
      </c>
      <c r="K7" s="20">
        <f>VLOOKUP(CONCATENATE("f","am",$C7,E7),Data!$E$2:$G$205,2,0)</f>
        <v>29.289420209799999</v>
      </c>
      <c r="L7" s="22">
        <f t="shared" si="0"/>
        <v>0.95300795583057263</v>
      </c>
      <c r="M7" s="23">
        <f t="shared" si="0"/>
        <v>1.015959031232496</v>
      </c>
      <c r="N7" s="19">
        <v>38.700000000000003</v>
      </c>
      <c r="O7" s="20">
        <v>27.2</v>
      </c>
      <c r="P7" s="19">
        <f>SUMIF([2]Model_Output!$B$11:$B$5000,$W7,[2]Model_Output!$G$11:$G$5000)</f>
        <v>0</v>
      </c>
      <c r="Q7" s="20">
        <f>SUMIF([2]Model_Output!$B$11:$B$5000,$X7,[2]Model_Output!$G$11:$G$5000)</f>
        <v>0</v>
      </c>
      <c r="R7" s="24">
        <f t="shared" si="1"/>
        <v>0</v>
      </c>
      <c r="S7" s="23">
        <f t="shared" si="1"/>
        <v>0</v>
      </c>
      <c r="T7" s="47"/>
      <c r="U7" s="47"/>
    </row>
    <row r="8" spans="2:21" x14ac:dyDescent="0.3">
      <c r="B8" s="17" t="s">
        <v>93</v>
      </c>
      <c r="C8" s="18">
        <v>5</v>
      </c>
      <c r="D8" s="18">
        <v>1</v>
      </c>
      <c r="E8" s="38">
        <v>2</v>
      </c>
      <c r="F8" s="19">
        <f>VLOOKUP(CONCATENATE("f","am",$C8,D8),Data!$E$2:$G$205,3,0)</f>
        <v>13.6959999856</v>
      </c>
      <c r="G8" s="20">
        <f>VLOOKUP(CONCATENATE("f","am",$C8,E8),Data!$E$2:$G$205,3,0)</f>
        <v>13.723999939900001</v>
      </c>
      <c r="H8" s="21">
        <v>23.843789999999998</v>
      </c>
      <c r="I8" s="21">
        <v>20.952220000000001</v>
      </c>
      <c r="J8" s="19">
        <f>VLOOKUP(CONCATENATE("f","am",$C8,D8),Data!$E$2:$G$205,2,0)</f>
        <v>25.826587611800001</v>
      </c>
      <c r="K8" s="20">
        <f>VLOOKUP(CONCATENATE("f","am",$C8,E8),Data!$E$2:$G$205,2,0)</f>
        <v>21.394112408200002</v>
      </c>
      <c r="L8" s="22">
        <f t="shared" si="0"/>
        <v>1.0831578206233154</v>
      </c>
      <c r="M8" s="23">
        <f t="shared" si="0"/>
        <v>1.0210904814955171</v>
      </c>
      <c r="N8" s="19">
        <v>28.2</v>
      </c>
      <c r="O8" s="20">
        <v>37.700000000000003</v>
      </c>
      <c r="P8" s="19">
        <f>SUMIF([2]Model_Output!$B$11:$B$5000,$W8,[2]Model_Output!$G$11:$G$5000)</f>
        <v>0</v>
      </c>
      <c r="Q8" s="20">
        <f>SUMIF([2]Model_Output!$B$11:$B$5000,$X8,[2]Model_Output!$G$11:$G$5000)</f>
        <v>0</v>
      </c>
      <c r="R8" s="24">
        <f t="shared" si="1"/>
        <v>0</v>
      </c>
      <c r="S8" s="23">
        <f t="shared" si="1"/>
        <v>0</v>
      </c>
      <c r="T8" s="47"/>
      <c r="U8" s="47"/>
    </row>
    <row r="9" spans="2:21" x14ac:dyDescent="0.3">
      <c r="B9" s="17" t="s">
        <v>94</v>
      </c>
      <c r="C9" s="18">
        <v>6</v>
      </c>
      <c r="D9" s="18">
        <v>1</v>
      </c>
      <c r="E9" s="38">
        <v>2</v>
      </c>
      <c r="F9" s="19">
        <f>VLOOKUP(CONCATENATE("f","am",$C9,D9),Data!$E$2:$G$205,3,0)</f>
        <v>12.445999886799999</v>
      </c>
      <c r="G9" s="20">
        <f>VLOOKUP(CONCATENATE("f","am",$C9,E9),Data!$E$2:$G$205,3,0)</f>
        <v>12.446999937299999</v>
      </c>
      <c r="H9" s="21">
        <v>17.611902000000001</v>
      </c>
      <c r="I9" s="21">
        <v>12.925319</v>
      </c>
      <c r="J9" s="19">
        <f>VLOOKUP(CONCATENATE("f","am",$C9,D9),Data!$E$2:$G$205,2,0)</f>
        <v>21.525594079899999</v>
      </c>
      <c r="K9" s="20">
        <f>VLOOKUP(CONCATENATE("f","am",$C9,E9),Data!$E$2:$G$205,2,0)</f>
        <v>13.0581033751</v>
      </c>
      <c r="L9" s="22">
        <f t="shared" si="0"/>
        <v>1.2222185928527196</v>
      </c>
      <c r="M9" s="23">
        <f t="shared" si="0"/>
        <v>1.0102731990676594</v>
      </c>
      <c r="N9" s="19">
        <v>17.399999999999999</v>
      </c>
      <c r="O9" s="20">
        <v>28.6</v>
      </c>
      <c r="P9" s="19">
        <f>SUMIF([2]Model_Output!$B$11:$B$5000,$W9,[2]Model_Output!$G$11:$G$5000)</f>
        <v>0</v>
      </c>
      <c r="Q9" s="20">
        <f>SUMIF([2]Model_Output!$B$11:$B$5000,$X9,[2]Model_Output!$G$11:$G$5000)</f>
        <v>0</v>
      </c>
      <c r="R9" s="24">
        <f t="shared" si="1"/>
        <v>0</v>
      </c>
      <c r="S9" s="23">
        <f t="shared" si="1"/>
        <v>0</v>
      </c>
      <c r="T9" s="47"/>
      <c r="U9" s="47"/>
    </row>
    <row r="10" spans="2:21" x14ac:dyDescent="0.3">
      <c r="B10" s="17" t="s">
        <v>95</v>
      </c>
      <c r="C10" s="18">
        <v>7</v>
      </c>
      <c r="D10" s="18">
        <v>1</v>
      </c>
      <c r="E10" s="38">
        <v>2</v>
      </c>
      <c r="F10" s="19">
        <f>VLOOKUP(CONCATENATE("f","am",$C10,D10),Data!$E$2:$G$205,3,0)</f>
        <v>15.4999999311</v>
      </c>
      <c r="G10" s="20">
        <f>VLOOKUP(CONCATENATE("f","am",$C10,E10),Data!$E$2:$G$205,3,0)</f>
        <v>15.5479999371</v>
      </c>
      <c r="H10" s="21">
        <v>22.686858999999998</v>
      </c>
      <c r="I10" s="21">
        <v>24.884177999999999</v>
      </c>
      <c r="J10" s="19">
        <f>VLOOKUP(CONCATENATE("f","am",$C10,D10),Data!$E$2:$G$205,2,0)</f>
        <v>20.5556551144</v>
      </c>
      <c r="K10" s="20">
        <f>VLOOKUP(CONCATENATE("f","am",$C10,E10),Data!$E$2:$G$205,2,0)</f>
        <v>22.524631854100001</v>
      </c>
      <c r="L10" s="22">
        <f t="shared" si="0"/>
        <v>0.90605998452231762</v>
      </c>
      <c r="M10" s="23">
        <f t="shared" si="0"/>
        <v>0.90517885919719765</v>
      </c>
      <c r="N10" s="19">
        <v>31.1</v>
      </c>
      <c r="O10" s="20">
        <v>45.7</v>
      </c>
      <c r="P10" s="19">
        <f>SUMIF([2]Model_Output!$B$11:$B$5000,$W10,[2]Model_Output!$G$11:$G$5000)</f>
        <v>0</v>
      </c>
      <c r="Q10" s="20">
        <f>SUMIF([2]Model_Output!$B$11:$B$5000,$X10,[2]Model_Output!$G$11:$G$5000)</f>
        <v>0</v>
      </c>
      <c r="R10" s="24">
        <f t="shared" si="1"/>
        <v>0</v>
      </c>
      <c r="S10" s="23">
        <f t="shared" si="1"/>
        <v>0</v>
      </c>
      <c r="T10" s="47"/>
      <c r="U10" s="47"/>
    </row>
    <row r="11" spans="2:21" x14ac:dyDescent="0.3">
      <c r="B11" s="17" t="s">
        <v>96</v>
      </c>
      <c r="C11" s="18">
        <v>8</v>
      </c>
      <c r="D11" s="18">
        <v>1</v>
      </c>
      <c r="E11" s="38">
        <v>2</v>
      </c>
      <c r="F11" s="19">
        <f>VLOOKUP(CONCATENATE("f","am",$C11,D11),Data!$E$2:$G$205,3,0)</f>
        <v>7.2329999860400003</v>
      </c>
      <c r="G11" s="20">
        <f>VLOOKUP(CONCATENATE("f","am",$C11,E11),Data!$E$2:$G$205,3,0)</f>
        <v>7.56999994256</v>
      </c>
      <c r="H11" s="21">
        <v>10.382204</v>
      </c>
      <c r="I11" s="21">
        <v>11.471983</v>
      </c>
      <c r="J11" s="19">
        <f>VLOOKUP(CONCATENATE("f","am",$C11,D11),Data!$E$2:$G$205,2,0)</f>
        <v>9.8926649205399997</v>
      </c>
      <c r="K11" s="20">
        <f>VLOOKUP(CONCATENATE("f","am",$C11,E11),Data!$E$2:$G$205,2,0)</f>
        <v>11.166399113800001</v>
      </c>
      <c r="L11" s="22">
        <f t="shared" si="0"/>
        <v>0.95284825077026036</v>
      </c>
      <c r="M11" s="23">
        <f t="shared" si="0"/>
        <v>0.97336259248292134</v>
      </c>
      <c r="N11" s="19">
        <v>11.2</v>
      </c>
      <c r="O11" s="20">
        <v>23.8</v>
      </c>
      <c r="P11" s="19">
        <f>SUMIF([2]Model_Output!$B$11:$B$5000,$W11,[2]Model_Output!$G$11:$G$5000)</f>
        <v>0</v>
      </c>
      <c r="Q11" s="20">
        <f>SUMIF([2]Model_Output!$B$11:$B$5000,$X11,[2]Model_Output!$G$11:$G$5000)</f>
        <v>0</v>
      </c>
      <c r="R11" s="24">
        <f t="shared" si="1"/>
        <v>0</v>
      </c>
      <c r="S11" s="23">
        <f t="shared" si="1"/>
        <v>0</v>
      </c>
      <c r="T11" s="47"/>
      <c r="U11" s="47"/>
    </row>
    <row r="12" spans="2:21" x14ac:dyDescent="0.3">
      <c r="B12" s="17" t="s">
        <v>97</v>
      </c>
      <c r="C12" s="18">
        <v>9</v>
      </c>
      <c r="D12" s="18">
        <v>1</v>
      </c>
      <c r="E12" s="38">
        <v>2</v>
      </c>
      <c r="F12" s="19">
        <f>VLOOKUP(CONCATENATE("f","am",$C12,D12),Data!$E$2:$G$205,3,0)</f>
        <v>8.3160000294399996</v>
      </c>
      <c r="G12" s="20">
        <f>VLOOKUP(CONCATENATE("f","am",$C12,E12),Data!$E$2:$G$205,3,0)</f>
        <v>8.2899998724500001</v>
      </c>
      <c r="H12" s="21">
        <v>12.584481</v>
      </c>
      <c r="I12" s="21">
        <v>9.4943460000000002</v>
      </c>
      <c r="J12" s="19">
        <f>VLOOKUP(CONCATENATE("f","am",$C12,D12),Data!$E$2:$G$205,2,0)</f>
        <v>12.858877077700001</v>
      </c>
      <c r="K12" s="20">
        <f>VLOOKUP(CONCATENATE("f","am",$C12,E12),Data!$E$2:$G$205,2,0)</f>
        <v>9.4125542938700004</v>
      </c>
      <c r="L12" s="22">
        <f t="shared" si="0"/>
        <v>1.0218043221408972</v>
      </c>
      <c r="M12" s="23">
        <f t="shared" si="0"/>
        <v>0.99138521956857273</v>
      </c>
      <c r="N12" s="19">
        <v>19.600000000000001</v>
      </c>
      <c r="O12" s="20">
        <v>14.6</v>
      </c>
      <c r="P12" s="19">
        <f>SUMIF([2]Model_Output!$B$11:$B$5000,$W12,[2]Model_Output!$G$11:$G$5000)</f>
        <v>0</v>
      </c>
      <c r="Q12" s="20">
        <f>SUMIF([2]Model_Output!$B$11:$B$5000,$X12,[2]Model_Output!$G$11:$G$5000)</f>
        <v>0</v>
      </c>
      <c r="R12" s="24">
        <f t="shared" si="1"/>
        <v>0</v>
      </c>
      <c r="S12" s="23">
        <f t="shared" si="1"/>
        <v>0</v>
      </c>
      <c r="T12" s="47"/>
      <c r="U12" s="47"/>
    </row>
    <row r="13" spans="2:21" x14ac:dyDescent="0.3">
      <c r="B13" s="17" t="s">
        <v>98</v>
      </c>
      <c r="C13" s="18">
        <v>10</v>
      </c>
      <c r="D13" s="18">
        <v>1</v>
      </c>
      <c r="E13" s="38">
        <v>2</v>
      </c>
      <c r="F13" s="19">
        <f>VLOOKUP(CONCATENATE("f","am",$C13,D13),Data!$E$2:$G$205,3,0)</f>
        <v>10.277999944999999</v>
      </c>
      <c r="G13" s="20">
        <f>VLOOKUP(CONCATENATE("f","am",$C13,E13),Data!$E$2:$G$205,3,0)</f>
        <v>10.3999999482</v>
      </c>
      <c r="H13" s="21">
        <v>17.238703999999998</v>
      </c>
      <c r="I13" s="21">
        <v>19.011292999999998</v>
      </c>
      <c r="J13" s="19">
        <f>VLOOKUP(CONCATENATE("f","am",$C13,D13),Data!$E$2:$G$205,2,0)</f>
        <v>15.7735014968</v>
      </c>
      <c r="K13" s="20">
        <f>VLOOKUP(CONCATENATE("f","am",$C13,E13),Data!$E$2:$G$205,2,0)</f>
        <v>17.008754987300001</v>
      </c>
      <c r="L13" s="22">
        <f t="shared" si="0"/>
        <v>0.91500506632053091</v>
      </c>
      <c r="M13" s="23">
        <f t="shared" si="0"/>
        <v>0.89466586977014151</v>
      </c>
      <c r="N13" s="19">
        <v>29.9</v>
      </c>
      <c r="O13" s="20">
        <v>36.5</v>
      </c>
      <c r="P13" s="19">
        <f>SUMIF([2]Model_Output!$B$11:$B$5000,$W13,[2]Model_Output!$G$11:$G$5000)</f>
        <v>0</v>
      </c>
      <c r="Q13" s="20">
        <f>SUMIF([2]Model_Output!$B$11:$B$5000,$X13,[2]Model_Output!$G$11:$G$5000)</f>
        <v>0</v>
      </c>
      <c r="R13" s="24">
        <f t="shared" si="1"/>
        <v>0</v>
      </c>
      <c r="S13" s="23">
        <f t="shared" si="1"/>
        <v>0</v>
      </c>
      <c r="T13" s="47"/>
      <c r="U13" s="47"/>
    </row>
    <row r="14" spans="2:21" x14ac:dyDescent="0.3">
      <c r="B14" s="17" t="s">
        <v>99</v>
      </c>
      <c r="C14" s="18">
        <v>11</v>
      </c>
      <c r="D14" s="18">
        <v>1</v>
      </c>
      <c r="E14" s="38">
        <v>2</v>
      </c>
      <c r="F14" s="19">
        <f>VLOOKUP(CONCATENATE("f","am",$C14,D14),Data!$E$2:$G$205,3,0)</f>
        <v>11.140000048999999</v>
      </c>
      <c r="G14" s="20">
        <f>VLOOKUP(CONCATENATE("f","am",$C14,E14),Data!$E$2:$G$205,3,0)</f>
        <v>10.8499999028</v>
      </c>
      <c r="H14" s="21">
        <v>15.270569999999999</v>
      </c>
      <c r="I14" s="21">
        <v>16.417444</v>
      </c>
      <c r="J14" s="19">
        <f>VLOOKUP(CONCATENATE("f","am",$C14,D14),Data!$E$2:$G$205,2,0)</f>
        <v>14.7056906149</v>
      </c>
      <c r="K14" s="20">
        <f>VLOOKUP(CONCATENATE("f","am",$C14,E14),Data!$E$2:$G$205,2,0)</f>
        <v>14.7636299059</v>
      </c>
      <c r="L14" s="22">
        <f t="shared" si="0"/>
        <v>0.96300862475336546</v>
      </c>
      <c r="M14" s="23">
        <f t="shared" si="0"/>
        <v>0.89926482501782867</v>
      </c>
      <c r="N14" s="19">
        <v>21.6</v>
      </c>
      <c r="O14" s="20">
        <v>30.2</v>
      </c>
      <c r="P14" s="19">
        <f>SUMIF([2]Model_Output!$B$11:$B$5000,$W14,[2]Model_Output!$G$11:$G$5000)</f>
        <v>0</v>
      </c>
      <c r="Q14" s="20">
        <f>SUMIF([2]Model_Output!$B$11:$B$5000,$X14,[2]Model_Output!$G$11:$G$5000)</f>
        <v>0</v>
      </c>
      <c r="R14" s="24">
        <f t="shared" si="1"/>
        <v>0</v>
      </c>
      <c r="S14" s="23">
        <f t="shared" si="1"/>
        <v>0</v>
      </c>
      <c r="T14" s="47"/>
      <c r="U14" s="47"/>
    </row>
    <row r="15" spans="2:21" ht="15" thickBot="1" x14ac:dyDescent="0.35">
      <c r="B15" s="25" t="s">
        <v>100</v>
      </c>
      <c r="C15" s="26">
        <v>12</v>
      </c>
      <c r="D15" s="26">
        <v>1</v>
      </c>
      <c r="E15" s="48">
        <v>2</v>
      </c>
      <c r="F15" s="27">
        <f>VLOOKUP(CONCATENATE("f","am",$C15,D15),Data!$E$2:$G$205,3,0)</f>
        <v>14.022999841700001</v>
      </c>
      <c r="G15" s="28">
        <f>VLOOKUP(CONCATENATE("f","am",$C15,E15),Data!$E$2:$G$205,3,0)</f>
        <v>14.0489998739</v>
      </c>
      <c r="H15" s="29">
        <v>15.956623</v>
      </c>
      <c r="I15" s="29">
        <v>20.224572999999999</v>
      </c>
      <c r="J15" s="27">
        <f>VLOOKUP(CONCATENATE("f","am",$C15,D15),Data!$E$2:$G$205,2,0)</f>
        <v>15.1966448054</v>
      </c>
      <c r="K15" s="28">
        <f>VLOOKUP(CONCATENATE("f","am",$C15,E15),Data!$E$2:$G$205,2,0)</f>
        <v>18.283838935199999</v>
      </c>
      <c r="L15" s="30">
        <f t="shared" si="0"/>
        <v>0.95237224100613271</v>
      </c>
      <c r="M15" s="31">
        <f t="shared" si="0"/>
        <v>0.90404078915287844</v>
      </c>
      <c r="N15" s="27">
        <v>25.5</v>
      </c>
      <c r="O15" s="28">
        <v>34.799999999999997</v>
      </c>
      <c r="P15" s="27">
        <f>SUMIF([2]Model_Output!$B$11:$B$5000,$W15,[2]Model_Output!$G$11:$G$5000)</f>
        <v>0</v>
      </c>
      <c r="Q15" s="28">
        <f>SUMIF([2]Model_Output!$B$11:$B$5000,$X15,[2]Model_Output!$G$11:$G$5000)</f>
        <v>0</v>
      </c>
      <c r="R15" s="32">
        <f t="shared" si="1"/>
        <v>0</v>
      </c>
      <c r="S15" s="31">
        <f t="shared" si="1"/>
        <v>0</v>
      </c>
      <c r="T15" s="47"/>
      <c r="U15" s="47"/>
    </row>
    <row r="16" spans="2:21" x14ac:dyDescent="0.3">
      <c r="B16" s="33" t="s">
        <v>83</v>
      </c>
      <c r="C16" s="34"/>
      <c r="D16" s="35"/>
      <c r="E16" s="35"/>
      <c r="F16" s="35">
        <f t="shared" ref="F16:K16" si="2">AVERAGE(F5:F15)</f>
        <v>14.443909073416364</v>
      </c>
      <c r="G16" s="35">
        <f t="shared" si="2"/>
        <v>14.471545407209998</v>
      </c>
      <c r="H16" s="35">
        <f t="shared" si="2"/>
        <v>19.899795818181818</v>
      </c>
      <c r="I16" s="35">
        <f t="shared" si="2"/>
        <v>21.221492909090905</v>
      </c>
      <c r="J16" s="35">
        <f t="shared" si="2"/>
        <v>20.374396716594546</v>
      </c>
      <c r="K16" s="35">
        <f t="shared" si="2"/>
        <v>20.773558235633633</v>
      </c>
      <c r="L16" s="36">
        <f t="shared" si="0"/>
        <v>1.0238495360831341</v>
      </c>
      <c r="M16" s="36">
        <f t="shared" si="0"/>
        <v>0.97889240519617804</v>
      </c>
      <c r="N16" s="35">
        <f>AVERAGE(N5:N15)</f>
        <v>28.490909090909089</v>
      </c>
      <c r="O16" s="35">
        <f>AVERAGE(O5:O15)</f>
        <v>34.018181818181823</v>
      </c>
      <c r="P16" s="35">
        <f>AVERAGE(P5:P15)</f>
        <v>0</v>
      </c>
      <c r="Q16" s="35">
        <f>AVERAGE(Q5:Q15)</f>
        <v>0</v>
      </c>
      <c r="R16" s="36">
        <f t="shared" si="1"/>
        <v>0</v>
      </c>
      <c r="S16" s="37">
        <f t="shared" si="1"/>
        <v>0</v>
      </c>
    </row>
    <row r="18" spans="3:10" x14ac:dyDescent="0.3">
      <c r="C18" s="38"/>
      <c r="D18" s="38"/>
    </row>
    <row r="19" spans="3:10" x14ac:dyDescent="0.3">
      <c r="C19" s="38"/>
      <c r="J19" s="39" t="s">
        <v>103</v>
      </c>
    </row>
    <row r="20" spans="3:10" x14ac:dyDescent="0.3">
      <c r="C20" s="38"/>
    </row>
    <row r="21" spans="3:10" x14ac:dyDescent="0.3">
      <c r="C21" s="38"/>
    </row>
    <row r="22" spans="3:10" x14ac:dyDescent="0.3">
      <c r="C22" s="38"/>
    </row>
    <row r="23" spans="3:10" x14ac:dyDescent="0.3">
      <c r="C23" s="38"/>
    </row>
    <row r="24" spans="3:10" x14ac:dyDescent="0.3">
      <c r="C24" s="38"/>
    </row>
    <row r="25" spans="3:10" x14ac:dyDescent="0.3">
      <c r="C25" s="38"/>
    </row>
    <row r="26" spans="3:10" x14ac:dyDescent="0.3">
      <c r="C26" s="38"/>
    </row>
    <row r="27" spans="3:10" x14ac:dyDescent="0.3">
      <c r="C27" s="38"/>
    </row>
    <row r="28" spans="3:10" x14ac:dyDescent="0.3">
      <c r="C28" s="38"/>
    </row>
    <row r="29" spans="3:10" x14ac:dyDescent="0.3">
      <c r="C29" s="38" t="str">
        <f t="shared" ref="C29" si="3">CONCATENATE(C16,D16)</f>
        <v/>
      </c>
    </row>
  </sheetData>
  <mergeCells count="13">
    <mergeCell ref="R3:S3"/>
    <mergeCell ref="T4:U4"/>
    <mergeCell ref="C2:C4"/>
    <mergeCell ref="B2:B4"/>
    <mergeCell ref="D2:E3"/>
    <mergeCell ref="F2:G3"/>
    <mergeCell ref="H2:M2"/>
    <mergeCell ref="N2:S2"/>
    <mergeCell ref="H3:I3"/>
    <mergeCell ref="J3:K3"/>
    <mergeCell ref="L3:M3"/>
    <mergeCell ref="N3:O3"/>
    <mergeCell ref="P3:Q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9"/>
  <sheetViews>
    <sheetView topLeftCell="A10" zoomScale="80" zoomScaleNormal="80" workbookViewId="0">
      <selection activeCell="M44" sqref="M44"/>
    </sheetView>
  </sheetViews>
  <sheetFormatPr defaultRowHeight="14.4" x14ac:dyDescent="0.3"/>
  <cols>
    <col min="1" max="1" width="4.44140625" style="8" customWidth="1"/>
    <col min="2" max="2" width="24.77734375" style="8" bestFit="1" customWidth="1"/>
    <col min="3" max="3" width="10.33203125" style="8" customWidth="1"/>
    <col min="4" max="4" width="7" style="8" customWidth="1"/>
    <col min="5" max="5" width="7.88671875" style="8" customWidth="1"/>
    <col min="6" max="16384" width="8.88671875" style="8"/>
  </cols>
  <sheetData>
    <row r="2" spans="2:21" x14ac:dyDescent="0.3">
      <c r="B2" s="3" t="s">
        <v>1</v>
      </c>
      <c r="C2" s="40" t="s">
        <v>4</v>
      </c>
      <c r="D2" s="41" t="s">
        <v>104</v>
      </c>
      <c r="E2" s="42"/>
      <c r="F2" s="41" t="s">
        <v>5</v>
      </c>
      <c r="G2" s="42"/>
      <c r="H2" s="5" t="s">
        <v>6</v>
      </c>
      <c r="I2" s="6"/>
      <c r="J2" s="6"/>
      <c r="K2" s="6"/>
      <c r="L2" s="6"/>
      <c r="M2" s="7"/>
      <c r="N2" s="5" t="s">
        <v>7</v>
      </c>
      <c r="O2" s="6"/>
      <c r="P2" s="6"/>
      <c r="Q2" s="6"/>
      <c r="R2" s="6"/>
      <c r="S2" s="7"/>
    </row>
    <row r="3" spans="2:21" x14ac:dyDescent="0.3">
      <c r="B3" s="9"/>
      <c r="C3" s="43"/>
      <c r="D3" s="44"/>
      <c r="E3" s="45"/>
      <c r="F3" s="44"/>
      <c r="G3" s="45"/>
      <c r="H3" s="5" t="s">
        <v>314</v>
      </c>
      <c r="I3" s="4"/>
      <c r="J3" s="5" t="s">
        <v>89</v>
      </c>
      <c r="K3" s="4"/>
      <c r="L3" s="5" t="s">
        <v>10</v>
      </c>
      <c r="M3" s="4"/>
      <c r="N3" s="5" t="s">
        <v>88</v>
      </c>
      <c r="O3" s="4"/>
      <c r="P3" s="5" t="s">
        <v>89</v>
      </c>
      <c r="Q3" s="4"/>
      <c r="R3" s="5" t="s">
        <v>10</v>
      </c>
      <c r="S3" s="4"/>
    </row>
    <row r="4" spans="2:21" ht="15" thickBot="1" x14ac:dyDescent="0.35">
      <c r="B4" s="12"/>
      <c r="C4" s="46"/>
      <c r="D4" s="13" t="s">
        <v>11</v>
      </c>
      <c r="E4" s="14" t="s">
        <v>12</v>
      </c>
      <c r="F4" s="13" t="s">
        <v>11</v>
      </c>
      <c r="G4" s="14" t="s">
        <v>12</v>
      </c>
      <c r="H4" s="13" t="s">
        <v>11</v>
      </c>
      <c r="I4" s="14" t="s">
        <v>12</v>
      </c>
      <c r="J4" s="13" t="s">
        <v>11</v>
      </c>
      <c r="K4" s="14" t="s">
        <v>12</v>
      </c>
      <c r="L4" s="13" t="s">
        <v>11</v>
      </c>
      <c r="M4" s="14" t="s">
        <v>12</v>
      </c>
      <c r="N4" s="13" t="s">
        <v>11</v>
      </c>
      <c r="O4" s="14" t="s">
        <v>12</v>
      </c>
      <c r="P4" s="13" t="s">
        <v>11</v>
      </c>
      <c r="Q4" s="14" t="s">
        <v>12</v>
      </c>
      <c r="R4" s="13" t="s">
        <v>11</v>
      </c>
      <c r="S4" s="14" t="s">
        <v>12</v>
      </c>
      <c r="T4" s="15"/>
      <c r="U4" s="16"/>
    </row>
    <row r="5" spans="2:21" x14ac:dyDescent="0.3">
      <c r="B5" s="17" t="s">
        <v>90</v>
      </c>
      <c r="C5" s="18">
        <v>2</v>
      </c>
      <c r="D5" s="18">
        <v>1</v>
      </c>
      <c r="E5" s="38">
        <v>2</v>
      </c>
      <c r="F5" s="19">
        <f>VLOOKUP(CONCATENATE("f","am",$C5,D5),Data!$E$2:$G$205,3,0)</f>
        <v>28.070000004000001</v>
      </c>
      <c r="G5" s="20">
        <f>VLOOKUP(CONCATENATE("f","am",$C5,E5),Data!$E$2:$G$205,3,0)</f>
        <v>28.164999963700001</v>
      </c>
      <c r="H5" s="21">
        <v>26.8</v>
      </c>
      <c r="I5" s="21">
        <v>55.4</v>
      </c>
      <c r="J5" s="19">
        <f>VLOOKUP(CONCATENATE("f","am",$C5,D5),Data!$E$2:$G$205,2,0)</f>
        <v>32.149591345300003</v>
      </c>
      <c r="K5" s="20">
        <f>VLOOKUP(CONCATENATE("f","am",$C5,E5),Data!$E$2:$G$205,2,0)</f>
        <v>47.108518134800001</v>
      </c>
      <c r="L5" s="22">
        <f t="shared" ref="L5:M16" si="0">J5/H5</f>
        <v>1.1996116173619404</v>
      </c>
      <c r="M5" s="23">
        <f t="shared" si="0"/>
        <v>0.85033426236101084</v>
      </c>
      <c r="N5" s="19">
        <v>51.3</v>
      </c>
      <c r="O5" s="20">
        <v>55.2</v>
      </c>
      <c r="P5" s="19">
        <f>SUMIF([2]Model_Output!$B$11:$B$5000,$W5,[2]Model_Output!$G$11:$G$5000)</f>
        <v>0</v>
      </c>
      <c r="Q5" s="20">
        <f>SUMIF([2]Model_Output!$B$11:$B$5000,$X5,[2]Model_Output!$G$11:$G$5000)</f>
        <v>0</v>
      </c>
      <c r="R5" s="24">
        <f t="shared" ref="R5:S16" si="1">P5/N5</f>
        <v>0</v>
      </c>
      <c r="S5" s="23">
        <f t="shared" si="1"/>
        <v>0</v>
      </c>
      <c r="T5" s="47"/>
      <c r="U5" s="47"/>
    </row>
    <row r="6" spans="2:21" x14ac:dyDescent="0.3">
      <c r="B6" s="17" t="s">
        <v>91</v>
      </c>
      <c r="C6" s="18">
        <v>3</v>
      </c>
      <c r="D6" s="18">
        <v>1</v>
      </c>
      <c r="E6" s="38">
        <v>2</v>
      </c>
      <c r="F6" s="19">
        <f>VLOOKUP(CONCATENATE("f","am",$C6,D6),Data!$E$2:$G$205,3,0)</f>
        <v>21.713000211899999</v>
      </c>
      <c r="G6" s="20">
        <f>VLOOKUP(CONCATENATE("f","am",$C6,E6),Data!$E$2:$G$205,3,0)</f>
        <v>21.690000098199999</v>
      </c>
      <c r="H6" s="21">
        <v>50.3</v>
      </c>
      <c r="I6" s="21">
        <v>25</v>
      </c>
      <c r="J6" s="19">
        <f>VLOOKUP(CONCATENATE("f","am",$C6,D6),Data!$E$2:$G$205,2,0)</f>
        <v>38.362507171899999</v>
      </c>
      <c r="K6" s="20">
        <f>VLOOKUP(CONCATENATE("f","am",$C6,E6),Data!$E$2:$G$205,2,0)</f>
        <v>24.4991773739</v>
      </c>
      <c r="L6" s="22">
        <f t="shared" si="0"/>
        <v>0.76267409884493043</v>
      </c>
      <c r="M6" s="23">
        <f t="shared" si="0"/>
        <v>0.97996709495599998</v>
      </c>
      <c r="N6" s="19">
        <v>38.9</v>
      </c>
      <c r="O6" s="20">
        <v>39.9</v>
      </c>
      <c r="P6" s="19">
        <f>SUMIF([2]Model_Output!$B$11:$B$5000,$W6,[2]Model_Output!$G$11:$G$5000)</f>
        <v>0</v>
      </c>
      <c r="Q6" s="20">
        <f>SUMIF([2]Model_Output!$B$11:$B$5000,$X6,[2]Model_Output!$G$11:$G$5000)</f>
        <v>0</v>
      </c>
      <c r="R6" s="24">
        <f t="shared" si="1"/>
        <v>0</v>
      </c>
      <c r="S6" s="23">
        <f t="shared" si="1"/>
        <v>0</v>
      </c>
      <c r="T6" s="47"/>
      <c r="U6" s="47"/>
    </row>
    <row r="7" spans="2:21" x14ac:dyDescent="0.3">
      <c r="B7" s="17" t="s">
        <v>92</v>
      </c>
      <c r="C7" s="18">
        <v>4</v>
      </c>
      <c r="D7" s="18">
        <v>1</v>
      </c>
      <c r="E7" s="38">
        <v>2</v>
      </c>
      <c r="F7" s="19">
        <f>VLOOKUP(CONCATENATE("f","am",$C7,D7),Data!$E$2:$G$205,3,0)</f>
        <v>16.467999936999998</v>
      </c>
      <c r="G7" s="20">
        <f>VLOOKUP(CONCATENATE("f","am",$C7,E7),Data!$E$2:$G$205,3,0)</f>
        <v>16.454000063199999</v>
      </c>
      <c r="H7" s="21">
        <v>17.7</v>
      </c>
      <c r="I7" s="21">
        <v>47.9</v>
      </c>
      <c r="J7" s="19">
        <f>VLOOKUP(CONCATENATE("f","am",$C7,D7),Data!$E$2:$G$205,2,0)</f>
        <v>17.2710496439</v>
      </c>
      <c r="K7" s="20">
        <f>VLOOKUP(CONCATENATE("f","am",$C7,E7),Data!$E$2:$G$205,2,0)</f>
        <v>29.289420209799999</v>
      </c>
      <c r="L7" s="22">
        <f t="shared" si="0"/>
        <v>0.97576551660451982</v>
      </c>
      <c r="M7" s="23">
        <f t="shared" si="0"/>
        <v>0.61147015051774534</v>
      </c>
      <c r="N7" s="19">
        <v>38.700000000000003</v>
      </c>
      <c r="O7" s="20">
        <v>27.2</v>
      </c>
      <c r="P7" s="19">
        <f>SUMIF([2]Model_Output!$B$11:$B$5000,$W7,[2]Model_Output!$G$11:$G$5000)</f>
        <v>0</v>
      </c>
      <c r="Q7" s="20">
        <f>SUMIF([2]Model_Output!$B$11:$B$5000,$X7,[2]Model_Output!$G$11:$G$5000)</f>
        <v>0</v>
      </c>
      <c r="R7" s="24">
        <f t="shared" si="1"/>
        <v>0</v>
      </c>
      <c r="S7" s="23">
        <f t="shared" si="1"/>
        <v>0</v>
      </c>
      <c r="T7" s="47"/>
      <c r="U7" s="47"/>
    </row>
    <row r="8" spans="2:21" x14ac:dyDescent="0.3">
      <c r="B8" s="17" t="s">
        <v>93</v>
      </c>
      <c r="C8" s="18">
        <v>5</v>
      </c>
      <c r="D8" s="18">
        <v>1</v>
      </c>
      <c r="E8" s="38">
        <v>2</v>
      </c>
      <c r="F8" s="19">
        <f>VLOOKUP(CONCATENATE("f","am",$C8,D8),Data!$E$2:$G$205,3,0)</f>
        <v>13.6959999856</v>
      </c>
      <c r="G8" s="20">
        <f>VLOOKUP(CONCATENATE("f","am",$C8,E8),Data!$E$2:$G$205,3,0)</f>
        <v>13.723999939900001</v>
      </c>
      <c r="H8" s="21">
        <v>31.1</v>
      </c>
      <c r="I8" s="21">
        <v>21.9</v>
      </c>
      <c r="J8" s="19">
        <f>VLOOKUP(CONCATENATE("f","am",$C8,D8),Data!$E$2:$G$205,2,0)</f>
        <v>25.826587611800001</v>
      </c>
      <c r="K8" s="20">
        <f>VLOOKUP(CONCATENATE("f","am",$C8,E8),Data!$E$2:$G$205,2,0)</f>
        <v>21.394112408200002</v>
      </c>
      <c r="L8" s="22">
        <f t="shared" si="0"/>
        <v>0.83043690070096465</v>
      </c>
      <c r="M8" s="23">
        <f t="shared" si="0"/>
        <v>0.97690010996347043</v>
      </c>
      <c r="N8" s="19">
        <v>28.2</v>
      </c>
      <c r="O8" s="20">
        <v>37.700000000000003</v>
      </c>
      <c r="P8" s="19">
        <f>SUMIF([2]Model_Output!$B$11:$B$5000,$W8,[2]Model_Output!$G$11:$G$5000)</f>
        <v>0</v>
      </c>
      <c r="Q8" s="20">
        <f>SUMIF([2]Model_Output!$B$11:$B$5000,$X8,[2]Model_Output!$G$11:$G$5000)</f>
        <v>0</v>
      </c>
      <c r="R8" s="24">
        <f t="shared" si="1"/>
        <v>0</v>
      </c>
      <c r="S8" s="23">
        <f t="shared" si="1"/>
        <v>0</v>
      </c>
      <c r="T8" s="47"/>
      <c r="U8" s="47"/>
    </row>
    <row r="9" spans="2:21" x14ac:dyDescent="0.3">
      <c r="B9" s="17" t="s">
        <v>94</v>
      </c>
      <c r="C9" s="18">
        <v>6</v>
      </c>
      <c r="D9" s="18">
        <v>1</v>
      </c>
      <c r="E9" s="38">
        <v>2</v>
      </c>
      <c r="F9" s="19">
        <f>VLOOKUP(CONCATENATE("f","am",$C9,D9),Data!$E$2:$G$205,3,0)</f>
        <v>12.445999886799999</v>
      </c>
      <c r="G9" s="20">
        <f>VLOOKUP(CONCATENATE("f","am",$C9,E9),Data!$E$2:$G$205,3,0)</f>
        <v>12.446999937299999</v>
      </c>
      <c r="H9" s="21">
        <v>21.1</v>
      </c>
      <c r="I9" s="21">
        <v>13.3</v>
      </c>
      <c r="J9" s="19">
        <f>VLOOKUP(CONCATENATE("f","am",$C9,D9),Data!$E$2:$G$205,2,0)</f>
        <v>21.525594079899999</v>
      </c>
      <c r="K9" s="20">
        <f>VLOOKUP(CONCATENATE("f","am",$C9,E9),Data!$E$2:$G$205,2,0)</f>
        <v>13.0581033751</v>
      </c>
      <c r="L9" s="22">
        <f t="shared" si="0"/>
        <v>1.0201703355402842</v>
      </c>
      <c r="M9" s="23">
        <f t="shared" si="0"/>
        <v>0.98181228384210517</v>
      </c>
      <c r="N9" s="19">
        <v>17.399999999999999</v>
      </c>
      <c r="O9" s="20">
        <v>28.6</v>
      </c>
      <c r="P9" s="19">
        <f>SUMIF([2]Model_Output!$B$11:$B$5000,$W9,[2]Model_Output!$G$11:$G$5000)</f>
        <v>0</v>
      </c>
      <c r="Q9" s="20">
        <f>SUMIF([2]Model_Output!$B$11:$B$5000,$X9,[2]Model_Output!$G$11:$G$5000)</f>
        <v>0</v>
      </c>
      <c r="R9" s="24">
        <f t="shared" si="1"/>
        <v>0</v>
      </c>
      <c r="S9" s="23">
        <f t="shared" si="1"/>
        <v>0</v>
      </c>
      <c r="T9" s="47"/>
      <c r="U9" s="47"/>
    </row>
    <row r="10" spans="2:21" x14ac:dyDescent="0.3">
      <c r="B10" s="17" t="s">
        <v>95</v>
      </c>
      <c r="C10" s="18">
        <v>7</v>
      </c>
      <c r="D10" s="18">
        <v>1</v>
      </c>
      <c r="E10" s="38">
        <v>2</v>
      </c>
      <c r="F10" s="19">
        <f>VLOOKUP(CONCATENATE("f","am",$C10,D10),Data!$E$2:$G$205,3,0)</f>
        <v>15.4999999311</v>
      </c>
      <c r="G10" s="20">
        <f>VLOOKUP(CONCATENATE("f","am",$C10,E10),Data!$E$2:$G$205,3,0)</f>
        <v>15.5479999371</v>
      </c>
      <c r="H10" s="21">
        <v>24.3</v>
      </c>
      <c r="I10" s="21">
        <v>21.5</v>
      </c>
      <c r="J10" s="19">
        <f>VLOOKUP(CONCATENATE("f","am",$C10,D10),Data!$E$2:$G$205,2,0)</f>
        <v>20.5556551144</v>
      </c>
      <c r="K10" s="20">
        <f>VLOOKUP(CONCATENATE("f","am",$C10,E10),Data!$E$2:$G$205,2,0)</f>
        <v>22.524631854100001</v>
      </c>
      <c r="L10" s="22">
        <f t="shared" si="0"/>
        <v>0.8459117331028807</v>
      </c>
      <c r="M10" s="23">
        <f t="shared" si="0"/>
        <v>1.0476572955395349</v>
      </c>
      <c r="N10" s="19">
        <v>31.1</v>
      </c>
      <c r="O10" s="20">
        <v>45.7</v>
      </c>
      <c r="P10" s="19">
        <f>SUMIF([2]Model_Output!$B$11:$B$5000,$W10,[2]Model_Output!$G$11:$G$5000)</f>
        <v>0</v>
      </c>
      <c r="Q10" s="20">
        <f>SUMIF([2]Model_Output!$B$11:$B$5000,$X10,[2]Model_Output!$G$11:$G$5000)</f>
        <v>0</v>
      </c>
      <c r="R10" s="24">
        <f t="shared" si="1"/>
        <v>0</v>
      </c>
      <c r="S10" s="23">
        <f t="shared" si="1"/>
        <v>0</v>
      </c>
      <c r="T10" s="47"/>
      <c r="U10" s="47"/>
    </row>
    <row r="11" spans="2:21" x14ac:dyDescent="0.3">
      <c r="B11" s="17" t="s">
        <v>96</v>
      </c>
      <c r="C11" s="18">
        <v>8</v>
      </c>
      <c r="D11" s="18">
        <v>1</v>
      </c>
      <c r="E11" s="38">
        <v>2</v>
      </c>
      <c r="F11" s="19">
        <f>VLOOKUP(CONCATENATE("f","am",$C11,D11),Data!$E$2:$G$205,3,0)</f>
        <v>7.2329999860400003</v>
      </c>
      <c r="G11" s="20">
        <f>VLOOKUP(CONCATENATE("f","am",$C11,E11),Data!$E$2:$G$205,3,0)</f>
        <v>7.56999994256</v>
      </c>
      <c r="H11" s="21">
        <v>7.6</v>
      </c>
      <c r="I11" s="21">
        <v>8.1999999999999993</v>
      </c>
      <c r="J11" s="19">
        <f>VLOOKUP(CONCATENATE("f","am",$C11,D11),Data!$E$2:$G$205,2,0)</f>
        <v>9.8926649205399997</v>
      </c>
      <c r="K11" s="20">
        <f>VLOOKUP(CONCATENATE("f","am",$C11,E11),Data!$E$2:$G$205,2,0)</f>
        <v>11.166399113800001</v>
      </c>
      <c r="L11" s="22">
        <f t="shared" si="0"/>
        <v>1.3016664369131579</v>
      </c>
      <c r="M11" s="23">
        <f t="shared" si="0"/>
        <v>1.3617559894878051</v>
      </c>
      <c r="N11" s="19">
        <v>11.2</v>
      </c>
      <c r="O11" s="20">
        <v>23.8</v>
      </c>
      <c r="P11" s="19">
        <f>SUMIF([2]Model_Output!$B$11:$B$5000,$W11,[2]Model_Output!$G$11:$G$5000)</f>
        <v>0</v>
      </c>
      <c r="Q11" s="20">
        <f>SUMIF([2]Model_Output!$B$11:$B$5000,$X11,[2]Model_Output!$G$11:$G$5000)</f>
        <v>0</v>
      </c>
      <c r="R11" s="24">
        <f t="shared" si="1"/>
        <v>0</v>
      </c>
      <c r="S11" s="23">
        <f t="shared" si="1"/>
        <v>0</v>
      </c>
      <c r="T11" s="47"/>
      <c r="U11" s="47"/>
    </row>
    <row r="12" spans="2:21" x14ac:dyDescent="0.3">
      <c r="B12" s="17" t="s">
        <v>97</v>
      </c>
      <c r="C12" s="18">
        <v>9</v>
      </c>
      <c r="D12" s="18">
        <v>1</v>
      </c>
      <c r="E12" s="38">
        <v>2</v>
      </c>
      <c r="F12" s="19">
        <f>VLOOKUP(CONCATENATE("f","am",$C12,D12),Data!$E$2:$G$205,3,0)</f>
        <v>8.3160000294399996</v>
      </c>
      <c r="G12" s="20">
        <f>VLOOKUP(CONCATENATE("f","am",$C12,E12),Data!$E$2:$G$205,3,0)</f>
        <v>8.2899998724500001</v>
      </c>
      <c r="H12" s="21">
        <v>10.5</v>
      </c>
      <c r="I12" s="21">
        <v>15.7</v>
      </c>
      <c r="J12" s="19">
        <f>VLOOKUP(CONCATENATE("f","am",$C12,D12),Data!$E$2:$G$205,2,0)</f>
        <v>12.858877077700001</v>
      </c>
      <c r="K12" s="20">
        <f>VLOOKUP(CONCATENATE("f","am",$C12,E12),Data!$E$2:$G$205,2,0)</f>
        <v>9.4125542938700004</v>
      </c>
      <c r="L12" s="22">
        <f t="shared" si="0"/>
        <v>1.2246549597809524</v>
      </c>
      <c r="M12" s="23">
        <f t="shared" si="0"/>
        <v>0.59952575120191087</v>
      </c>
      <c r="N12" s="19">
        <v>19.600000000000001</v>
      </c>
      <c r="O12" s="20">
        <v>14.6</v>
      </c>
      <c r="P12" s="19">
        <f>SUMIF([2]Model_Output!$B$11:$B$5000,$W12,[2]Model_Output!$G$11:$G$5000)</f>
        <v>0</v>
      </c>
      <c r="Q12" s="20">
        <f>SUMIF([2]Model_Output!$B$11:$B$5000,$X12,[2]Model_Output!$G$11:$G$5000)</f>
        <v>0</v>
      </c>
      <c r="R12" s="24">
        <f t="shared" si="1"/>
        <v>0</v>
      </c>
      <c r="S12" s="23">
        <f t="shared" si="1"/>
        <v>0</v>
      </c>
      <c r="T12" s="47"/>
      <c r="U12" s="47"/>
    </row>
    <row r="13" spans="2:21" x14ac:dyDescent="0.3">
      <c r="B13" s="17" t="s">
        <v>98</v>
      </c>
      <c r="C13" s="18">
        <v>10</v>
      </c>
      <c r="D13" s="18">
        <v>1</v>
      </c>
      <c r="E13" s="38">
        <v>2</v>
      </c>
      <c r="F13" s="19">
        <f>VLOOKUP(CONCATENATE("f","am",$C13,D13),Data!$E$2:$G$205,3,0)</f>
        <v>10.277999944999999</v>
      </c>
      <c r="G13" s="20">
        <f>VLOOKUP(CONCATENATE("f","am",$C13,E13),Data!$E$2:$G$205,3,0)</f>
        <v>10.3999999482</v>
      </c>
      <c r="H13" s="21">
        <v>22.1</v>
      </c>
      <c r="I13" s="21">
        <v>21.2</v>
      </c>
      <c r="J13" s="19">
        <f>VLOOKUP(CONCATENATE("f","am",$C13,D13),Data!$E$2:$G$205,2,0)</f>
        <v>15.7735014968</v>
      </c>
      <c r="K13" s="20">
        <f>VLOOKUP(CONCATENATE("f","am",$C13,E13),Data!$E$2:$G$205,2,0)</f>
        <v>17.008754987300001</v>
      </c>
      <c r="L13" s="22">
        <f t="shared" si="0"/>
        <v>0.7137330994027149</v>
      </c>
      <c r="M13" s="23">
        <f t="shared" si="0"/>
        <v>0.80229976355188692</v>
      </c>
      <c r="N13" s="19">
        <v>29.9</v>
      </c>
      <c r="O13" s="20">
        <v>36.5</v>
      </c>
      <c r="P13" s="19">
        <f>SUMIF([2]Model_Output!$B$11:$B$5000,$W13,[2]Model_Output!$G$11:$G$5000)</f>
        <v>0</v>
      </c>
      <c r="Q13" s="20">
        <f>SUMIF([2]Model_Output!$B$11:$B$5000,$X13,[2]Model_Output!$G$11:$G$5000)</f>
        <v>0</v>
      </c>
      <c r="R13" s="24">
        <f t="shared" si="1"/>
        <v>0</v>
      </c>
      <c r="S13" s="23">
        <f t="shared" si="1"/>
        <v>0</v>
      </c>
      <c r="T13" s="47"/>
      <c r="U13" s="47"/>
    </row>
    <row r="14" spans="2:21" x14ac:dyDescent="0.3">
      <c r="B14" s="17" t="s">
        <v>99</v>
      </c>
      <c r="C14" s="18">
        <v>11</v>
      </c>
      <c r="D14" s="18">
        <v>1</v>
      </c>
      <c r="E14" s="38">
        <v>2</v>
      </c>
      <c r="F14" s="19">
        <f>VLOOKUP(CONCATENATE("f","am",$C14,D14),Data!$E$2:$G$205,3,0)</f>
        <v>11.140000048999999</v>
      </c>
      <c r="G14" s="20">
        <f>VLOOKUP(CONCATENATE("f","am",$C14,E14),Data!$E$2:$G$205,3,0)</f>
        <v>10.8499999028</v>
      </c>
      <c r="H14" s="21">
        <v>16.8</v>
      </c>
      <c r="I14" s="21">
        <v>15.4</v>
      </c>
      <c r="J14" s="19">
        <f>VLOOKUP(CONCATENATE("f","am",$C14,D14),Data!$E$2:$G$205,2,0)</f>
        <v>14.7056906149</v>
      </c>
      <c r="K14" s="20">
        <f>VLOOKUP(CONCATENATE("f","am",$C14,E14),Data!$E$2:$G$205,2,0)</f>
        <v>14.7636299059</v>
      </c>
      <c r="L14" s="22">
        <f t="shared" si="0"/>
        <v>0.87533872707738092</v>
      </c>
      <c r="M14" s="23">
        <f t="shared" si="0"/>
        <v>0.95867726661688313</v>
      </c>
      <c r="N14" s="19">
        <v>21.6</v>
      </c>
      <c r="O14" s="20">
        <v>30.2</v>
      </c>
      <c r="P14" s="19">
        <f>SUMIF([2]Model_Output!$B$11:$B$5000,$W14,[2]Model_Output!$G$11:$G$5000)</f>
        <v>0</v>
      </c>
      <c r="Q14" s="20">
        <f>SUMIF([2]Model_Output!$B$11:$B$5000,$X14,[2]Model_Output!$G$11:$G$5000)</f>
        <v>0</v>
      </c>
      <c r="R14" s="24">
        <f t="shared" si="1"/>
        <v>0</v>
      </c>
      <c r="S14" s="23">
        <f t="shared" si="1"/>
        <v>0</v>
      </c>
      <c r="T14" s="47"/>
      <c r="U14" s="47"/>
    </row>
    <row r="15" spans="2:21" ht="15" thickBot="1" x14ac:dyDescent="0.35">
      <c r="B15" s="25" t="s">
        <v>100</v>
      </c>
      <c r="C15" s="26">
        <v>12</v>
      </c>
      <c r="D15" s="26">
        <v>1</v>
      </c>
      <c r="E15" s="48">
        <v>2</v>
      </c>
      <c r="F15" s="27">
        <f>VLOOKUP(CONCATENATE("f","am",$C15,D15),Data!$E$2:$G$205,3,0)</f>
        <v>14.022999841700001</v>
      </c>
      <c r="G15" s="28">
        <f>VLOOKUP(CONCATENATE("f","am",$C15,E15),Data!$E$2:$G$205,3,0)</f>
        <v>14.0489998739</v>
      </c>
      <c r="H15" s="29">
        <v>20.399999999999999</v>
      </c>
      <c r="I15" s="29">
        <v>24.8</v>
      </c>
      <c r="J15" s="27">
        <f>VLOOKUP(CONCATENATE("f","am",$C15,D15),Data!$E$2:$G$205,2,0)</f>
        <v>15.1966448054</v>
      </c>
      <c r="K15" s="28">
        <f>VLOOKUP(CONCATENATE("f","am",$C15,E15),Data!$E$2:$G$205,2,0)</f>
        <v>18.283838935199999</v>
      </c>
      <c r="L15" s="30">
        <f t="shared" si="0"/>
        <v>0.74493356889215689</v>
      </c>
      <c r="M15" s="31">
        <f t="shared" si="0"/>
        <v>0.73725156996774188</v>
      </c>
      <c r="N15" s="27">
        <v>25.5</v>
      </c>
      <c r="O15" s="28">
        <v>34.799999999999997</v>
      </c>
      <c r="P15" s="27">
        <f>SUMIF([2]Model_Output!$B$11:$B$5000,$W15,[2]Model_Output!$G$11:$G$5000)</f>
        <v>0</v>
      </c>
      <c r="Q15" s="28">
        <f>SUMIF([2]Model_Output!$B$11:$B$5000,$X15,[2]Model_Output!$G$11:$G$5000)</f>
        <v>0</v>
      </c>
      <c r="R15" s="32">
        <f t="shared" si="1"/>
        <v>0</v>
      </c>
      <c r="S15" s="31">
        <f t="shared" si="1"/>
        <v>0</v>
      </c>
      <c r="T15" s="47"/>
      <c r="U15" s="47"/>
    </row>
    <row r="16" spans="2:21" x14ac:dyDescent="0.3">
      <c r="B16" s="33" t="s">
        <v>83</v>
      </c>
      <c r="C16" s="34"/>
      <c r="D16" s="35"/>
      <c r="E16" s="35"/>
      <c r="F16" s="35">
        <f t="shared" ref="F16:K16" si="2">AVERAGE(F5:F15)</f>
        <v>14.443909073416364</v>
      </c>
      <c r="G16" s="35">
        <f t="shared" si="2"/>
        <v>14.471545407209998</v>
      </c>
      <c r="H16" s="35">
        <f t="shared" si="2"/>
        <v>22.609090909090909</v>
      </c>
      <c r="I16" s="35">
        <f t="shared" si="2"/>
        <v>24.572727272727274</v>
      </c>
      <c r="J16" s="35">
        <f t="shared" si="2"/>
        <v>20.374396716594546</v>
      </c>
      <c r="K16" s="35">
        <f t="shared" si="2"/>
        <v>20.773558235633633</v>
      </c>
      <c r="L16" s="36">
        <f t="shared" si="0"/>
        <v>0.90115948485138719</v>
      </c>
      <c r="M16" s="36">
        <f t="shared" si="0"/>
        <v>0.84539082719929692</v>
      </c>
      <c r="N16" s="35">
        <f>AVERAGE(N5:N15)</f>
        <v>28.490909090909089</v>
      </c>
      <c r="O16" s="35">
        <f>AVERAGE(O5:O15)</f>
        <v>34.018181818181823</v>
      </c>
      <c r="P16" s="35">
        <f>AVERAGE(P5:P15)</f>
        <v>0</v>
      </c>
      <c r="Q16" s="35">
        <f>AVERAGE(Q5:Q15)</f>
        <v>0</v>
      </c>
      <c r="R16" s="36">
        <f t="shared" si="1"/>
        <v>0</v>
      </c>
      <c r="S16" s="37">
        <f t="shared" si="1"/>
        <v>0</v>
      </c>
    </row>
    <row r="18" spans="3:10" x14ac:dyDescent="0.3">
      <c r="C18" s="38"/>
      <c r="D18" s="38"/>
    </row>
    <row r="19" spans="3:10" x14ac:dyDescent="0.3">
      <c r="C19" s="38"/>
      <c r="J19" s="39" t="s">
        <v>103</v>
      </c>
    </row>
    <row r="20" spans="3:10" x14ac:dyDescent="0.3">
      <c r="C20" s="38"/>
    </row>
    <row r="21" spans="3:10" x14ac:dyDescent="0.3">
      <c r="C21" s="38"/>
    </row>
    <row r="22" spans="3:10" x14ac:dyDescent="0.3">
      <c r="C22" s="38"/>
    </row>
    <row r="23" spans="3:10" x14ac:dyDescent="0.3">
      <c r="C23" s="38"/>
    </row>
    <row r="24" spans="3:10" x14ac:dyDescent="0.3">
      <c r="C24" s="38"/>
    </row>
    <row r="25" spans="3:10" x14ac:dyDescent="0.3">
      <c r="C25" s="38"/>
    </row>
    <row r="26" spans="3:10" x14ac:dyDescent="0.3">
      <c r="C26" s="38"/>
    </row>
    <row r="27" spans="3:10" x14ac:dyDescent="0.3">
      <c r="C27" s="38"/>
    </row>
    <row r="28" spans="3:10" x14ac:dyDescent="0.3">
      <c r="C28" s="38"/>
    </row>
    <row r="29" spans="3:10" x14ac:dyDescent="0.3">
      <c r="C29" s="38" t="str">
        <f t="shared" ref="C29" si="3">CONCATENATE(C16,D16)</f>
        <v/>
      </c>
    </row>
  </sheetData>
  <mergeCells count="13">
    <mergeCell ref="P3:Q3"/>
    <mergeCell ref="R3:S3"/>
    <mergeCell ref="T4:U4"/>
    <mergeCell ref="B2:B4"/>
    <mergeCell ref="C2:C4"/>
    <mergeCell ref="D2:E3"/>
    <mergeCell ref="F2:G3"/>
    <mergeCell ref="H2:M2"/>
    <mergeCell ref="N2:S2"/>
    <mergeCell ref="H3:I3"/>
    <mergeCell ref="J3:K3"/>
    <mergeCell ref="L3:M3"/>
    <mergeCell ref="N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opLeftCell="A37" zoomScale="80" zoomScaleNormal="80" workbookViewId="0">
      <selection activeCell="F76" sqref="F76"/>
    </sheetView>
  </sheetViews>
  <sheetFormatPr defaultRowHeight="14.4" x14ac:dyDescent="0.3"/>
  <cols>
    <col min="1" max="1" width="25.5546875" style="8" customWidth="1"/>
    <col min="2" max="16384" width="8.88671875" style="8"/>
  </cols>
  <sheetData>
    <row r="1" spans="1:19" x14ac:dyDescent="0.3">
      <c r="A1" s="50" t="s">
        <v>0</v>
      </c>
      <c r="B1" s="50"/>
    </row>
    <row r="2" spans="1:19" x14ac:dyDescent="0.3">
      <c r="A2" s="51" t="s">
        <v>1</v>
      </c>
      <c r="B2" s="51" t="s">
        <v>2</v>
      </c>
      <c r="C2" s="10" t="s">
        <v>3</v>
      </c>
      <c r="D2" s="9" t="s">
        <v>4</v>
      </c>
      <c r="E2" s="10"/>
      <c r="F2" s="9" t="s">
        <v>5</v>
      </c>
      <c r="G2" s="10"/>
      <c r="H2" s="11" t="s">
        <v>6</v>
      </c>
      <c r="I2" s="52"/>
      <c r="J2" s="52"/>
      <c r="K2" s="52"/>
      <c r="L2" s="52"/>
      <c r="M2" s="53"/>
      <c r="N2" s="11" t="s">
        <v>7</v>
      </c>
      <c r="O2" s="52"/>
      <c r="P2" s="52"/>
      <c r="Q2" s="52"/>
      <c r="R2" s="52"/>
      <c r="S2" s="53"/>
    </row>
    <row r="3" spans="1:19" x14ac:dyDescent="0.3">
      <c r="A3" s="51"/>
      <c r="B3" s="51"/>
      <c r="C3" s="10"/>
      <c r="D3" s="9"/>
      <c r="E3" s="10"/>
      <c r="F3" s="9"/>
      <c r="G3" s="10"/>
      <c r="H3" s="11" t="s">
        <v>8</v>
      </c>
      <c r="I3" s="10"/>
      <c r="J3" s="11" t="s">
        <v>9</v>
      </c>
      <c r="K3" s="10"/>
      <c r="L3" s="11" t="s">
        <v>10</v>
      </c>
      <c r="M3" s="10"/>
      <c r="N3" s="11" t="s">
        <v>8</v>
      </c>
      <c r="O3" s="10"/>
      <c r="P3" s="11" t="s">
        <v>9</v>
      </c>
      <c r="Q3" s="10"/>
      <c r="R3" s="11" t="s">
        <v>10</v>
      </c>
      <c r="S3" s="10"/>
    </row>
    <row r="4" spans="1:19" ht="15" thickBot="1" x14ac:dyDescent="0.35">
      <c r="A4" s="54"/>
      <c r="B4" s="54"/>
      <c r="C4" s="55"/>
      <c r="D4" s="13" t="s">
        <v>11</v>
      </c>
      <c r="E4" s="14" t="s">
        <v>12</v>
      </c>
      <c r="F4" s="13" t="s">
        <v>11</v>
      </c>
      <c r="G4" s="14" t="s">
        <v>12</v>
      </c>
      <c r="H4" s="13" t="s">
        <v>11</v>
      </c>
      <c r="I4" s="14" t="s">
        <v>12</v>
      </c>
      <c r="J4" s="13" t="s">
        <v>11</v>
      </c>
      <c r="K4" s="14" t="s">
        <v>12</v>
      </c>
      <c r="L4" s="13" t="s">
        <v>11</v>
      </c>
      <c r="M4" s="14" t="s">
        <v>12</v>
      </c>
      <c r="N4" s="13" t="s">
        <v>11</v>
      </c>
      <c r="O4" s="14" t="s">
        <v>12</v>
      </c>
      <c r="P4" s="13" t="s">
        <v>11</v>
      </c>
      <c r="Q4" s="14" t="s">
        <v>12</v>
      </c>
      <c r="R4" s="13" t="s">
        <v>11</v>
      </c>
      <c r="S4" s="14" t="s">
        <v>12</v>
      </c>
    </row>
    <row r="5" spans="1:19" x14ac:dyDescent="0.3">
      <c r="A5" s="56" t="s">
        <v>13</v>
      </c>
      <c r="B5" s="56" t="s">
        <v>14</v>
      </c>
      <c r="C5" s="56" t="s">
        <v>15</v>
      </c>
      <c r="D5" s="57">
        <v>1</v>
      </c>
      <c r="E5" s="58">
        <v>2</v>
      </c>
      <c r="F5" s="19">
        <f>VLOOKUP(CONCATENATE("aam1",D5),Data!$E$2:$G$205,3,0)</f>
        <v>5.9470000378799996</v>
      </c>
      <c r="G5" s="19">
        <f>VLOOKUP(CONCATENATE("aam1",E5),Data!$E$2:$G$205,3,0)</f>
        <v>6.0110000558200003</v>
      </c>
      <c r="H5" s="19">
        <v>25.2</v>
      </c>
      <c r="I5" s="20">
        <v>23.3</v>
      </c>
      <c r="J5" s="19">
        <f>VLOOKUP(CONCATENATE("aam1",D5),Data!$E$2:$G$205,2,0)</f>
        <v>15.055073264100001</v>
      </c>
      <c r="K5" s="19">
        <f>VLOOKUP(CONCATENATE("aam1",E5),Data!$E$2:$G$205,2,0)</f>
        <v>15.0040949173</v>
      </c>
      <c r="L5" s="24">
        <f>J5/H5</f>
        <v>0.59742354222619054</v>
      </c>
      <c r="M5" s="24">
        <f>K5/I5</f>
        <v>0.64395257155793983</v>
      </c>
      <c r="N5" s="19">
        <v>26.5</v>
      </c>
      <c r="O5" s="20">
        <v>25.7</v>
      </c>
      <c r="P5" s="19">
        <v>21.553802000000001</v>
      </c>
      <c r="Q5" s="20">
        <v>20.550388000000002</v>
      </c>
      <c r="R5" s="24">
        <v>0.8133510188679246</v>
      </c>
      <c r="S5" s="23">
        <v>0.79962599221789887</v>
      </c>
    </row>
    <row r="6" spans="1:19" x14ac:dyDescent="0.3">
      <c r="A6" s="56" t="s">
        <v>16</v>
      </c>
      <c r="B6" s="56" t="s">
        <v>17</v>
      </c>
      <c r="C6" s="56" t="s">
        <v>18</v>
      </c>
      <c r="D6" s="57">
        <v>3</v>
      </c>
      <c r="E6" s="58">
        <v>4</v>
      </c>
      <c r="F6" s="19">
        <f>VLOOKUP(CONCATENATE("aam1",D6),Data!$E$2:$G$205,3,0)</f>
        <v>4.6300000175799996</v>
      </c>
      <c r="G6" s="19">
        <f>VLOOKUP(CONCATENATE("aam1",E6),Data!$E$2:$G$205,3,0)</f>
        <v>4.6300000175799996</v>
      </c>
      <c r="H6" s="19">
        <v>18.8</v>
      </c>
      <c r="I6" s="20">
        <v>17.399999999999999</v>
      </c>
      <c r="J6" s="19">
        <f>VLOOKUP(CONCATENATE("aam1",D6),Data!$E$2:$G$205,2,0)</f>
        <v>11.8768020254</v>
      </c>
      <c r="K6" s="19">
        <f>VLOOKUP(CONCATENATE("aam1",E6),Data!$E$2:$G$205,2,0)</f>
        <v>11.6193127222</v>
      </c>
      <c r="L6" s="24">
        <f t="shared" ref="L6:L45" si="0">J6/H6</f>
        <v>0.63174478858510641</v>
      </c>
      <c r="M6" s="24">
        <f t="shared" ref="M6:M45" si="1">K6/I6</f>
        <v>0.66777659322988514</v>
      </c>
      <c r="N6" s="19">
        <v>19.5</v>
      </c>
      <c r="O6" s="20">
        <v>20.399999999999999</v>
      </c>
      <c r="P6" s="19">
        <v>12.050427000000001</v>
      </c>
      <c r="Q6" s="20">
        <v>12.697478</v>
      </c>
      <c r="R6" s="24">
        <v>0.6179706153846154</v>
      </c>
      <c r="S6" s="23">
        <v>0.62242539215686277</v>
      </c>
    </row>
    <row r="7" spans="1:19" x14ac:dyDescent="0.3">
      <c r="A7" s="56" t="s">
        <v>19</v>
      </c>
      <c r="B7" s="56" t="s">
        <v>20</v>
      </c>
      <c r="C7" s="56" t="s">
        <v>21</v>
      </c>
      <c r="D7" s="57">
        <v>5</v>
      </c>
      <c r="E7" s="58">
        <v>6</v>
      </c>
      <c r="F7" s="19">
        <f>VLOOKUP(CONCATENATE("aam1",D7),Data!$E$2:$G$205,3,0)</f>
        <v>1.60800002515</v>
      </c>
      <c r="G7" s="19">
        <f>VLOOKUP(CONCATENATE("aam1",E7),Data!$E$2:$G$205,3,0)</f>
        <v>1.60800002515</v>
      </c>
      <c r="H7" s="19">
        <v>3.6</v>
      </c>
      <c r="I7" s="20">
        <v>4</v>
      </c>
      <c r="J7" s="19">
        <f>VLOOKUP(CONCATENATE("aam1",D7),Data!$E$2:$G$205,2,0)</f>
        <v>3.3907985091200001</v>
      </c>
      <c r="K7" s="19">
        <f>VLOOKUP(CONCATENATE("aam1",E7),Data!$E$2:$G$205,2,0)</f>
        <v>3.4453494995799998</v>
      </c>
      <c r="L7" s="24">
        <f t="shared" si="0"/>
        <v>0.94188847475555559</v>
      </c>
      <c r="M7" s="24">
        <f t="shared" si="1"/>
        <v>0.86133737489499995</v>
      </c>
      <c r="N7" s="19">
        <v>3.4</v>
      </c>
      <c r="O7" s="20">
        <v>3.2</v>
      </c>
      <c r="P7" s="19">
        <v>4.796697</v>
      </c>
      <c r="Q7" s="20">
        <v>3.4016190000000002</v>
      </c>
      <c r="R7" s="24">
        <v>1.4107932352941177</v>
      </c>
      <c r="S7" s="23">
        <v>1.0630059375000001</v>
      </c>
    </row>
    <row r="8" spans="1:19" x14ac:dyDescent="0.3">
      <c r="A8" s="56" t="s">
        <v>22</v>
      </c>
      <c r="B8" s="56" t="s">
        <v>14</v>
      </c>
      <c r="C8" s="56" t="s">
        <v>15</v>
      </c>
      <c r="D8" s="57">
        <v>7</v>
      </c>
      <c r="E8" s="58">
        <v>8</v>
      </c>
      <c r="F8" s="19">
        <f>VLOOKUP(CONCATENATE("aam1",D8),Data!$E$2:$G$205,3,0)</f>
        <v>4.1720000077000003</v>
      </c>
      <c r="G8" s="19">
        <f>VLOOKUP(CONCATENATE("aam1",E8),Data!$E$2:$G$205,3,0)</f>
        <v>4.1720000077000003</v>
      </c>
      <c r="H8" s="19">
        <v>14.4</v>
      </c>
      <c r="I8" s="20">
        <v>16.2</v>
      </c>
      <c r="J8" s="19">
        <f>VLOOKUP(CONCATENATE("aam1",D8),Data!$E$2:$G$205,2,0)</f>
        <v>10.8415188491</v>
      </c>
      <c r="K8" s="19">
        <f>VLOOKUP(CONCATENATE("aam1",E8),Data!$E$2:$G$205,2,0)</f>
        <v>11.133431680499999</v>
      </c>
      <c r="L8" s="24">
        <f t="shared" si="0"/>
        <v>0.75288325340972218</v>
      </c>
      <c r="M8" s="24">
        <f t="shared" si="1"/>
        <v>0.68724886916666661</v>
      </c>
      <c r="N8" s="19">
        <v>15.6</v>
      </c>
      <c r="O8" s="20">
        <v>17.399999999999999</v>
      </c>
      <c r="P8" s="19">
        <v>11.439745</v>
      </c>
      <c r="Q8" s="20">
        <v>12.67693</v>
      </c>
      <c r="R8" s="24">
        <v>0.73331698717948723</v>
      </c>
      <c r="S8" s="23">
        <v>0.72855919540229896</v>
      </c>
    </row>
    <row r="9" spans="1:19" x14ac:dyDescent="0.3">
      <c r="A9" s="56" t="s">
        <v>23</v>
      </c>
      <c r="B9" s="56" t="s">
        <v>17</v>
      </c>
      <c r="C9" s="56" t="s">
        <v>18</v>
      </c>
      <c r="D9" s="57">
        <v>9</v>
      </c>
      <c r="E9" s="58">
        <v>10</v>
      </c>
      <c r="F9" s="19">
        <f>VLOOKUP(CONCATENATE("aam1",D9),Data!$E$2:$G$205,3,0)</f>
        <v>5.0390000315399996</v>
      </c>
      <c r="G9" s="19">
        <f>VLOOKUP(CONCATENATE("aam1",E9),Data!$E$2:$G$205,3,0)</f>
        <v>5.0390000315399996</v>
      </c>
      <c r="H9" s="19">
        <v>14.5</v>
      </c>
      <c r="I9" s="20">
        <v>9.9</v>
      </c>
      <c r="J9" s="19">
        <f>VLOOKUP(CONCATENATE("aam1",D9),Data!$E$2:$G$205,2,0)</f>
        <v>13.036275032900001</v>
      </c>
      <c r="K9" s="19">
        <f>VLOOKUP(CONCATENATE("aam1",E9),Data!$E$2:$G$205,2,0)</f>
        <v>12.5264032185</v>
      </c>
      <c r="L9" s="24">
        <f t="shared" si="0"/>
        <v>0.89905345054482766</v>
      </c>
      <c r="M9" s="24">
        <f t="shared" si="1"/>
        <v>1.2652932543939395</v>
      </c>
      <c r="N9" s="19">
        <v>11.7</v>
      </c>
      <c r="O9" s="20">
        <v>15.3</v>
      </c>
      <c r="P9" s="19">
        <v>13.1435</v>
      </c>
      <c r="Q9" s="20">
        <v>14.039868</v>
      </c>
      <c r="R9" s="24">
        <v>1.1233760683760683</v>
      </c>
      <c r="S9" s="23">
        <v>0.91763843137254897</v>
      </c>
    </row>
    <row r="10" spans="1:19" x14ac:dyDescent="0.3">
      <c r="A10" s="56" t="s">
        <v>24</v>
      </c>
      <c r="B10" s="56" t="s">
        <v>14</v>
      </c>
      <c r="C10" s="56" t="s">
        <v>25</v>
      </c>
      <c r="D10" s="57">
        <v>11</v>
      </c>
      <c r="E10" s="58">
        <v>12</v>
      </c>
      <c r="F10" s="19">
        <f>VLOOKUP(CONCATENATE("aam1",D10),Data!$E$2:$G$205,3,0)</f>
        <v>8.3390000518399994</v>
      </c>
      <c r="G10" s="19">
        <f>VLOOKUP(CONCATENATE("aam1",E10),Data!$E$2:$G$205,3,0)</f>
        <v>8.3390000518399994</v>
      </c>
      <c r="H10" s="19">
        <v>28.9</v>
      </c>
      <c r="I10" s="20">
        <v>29.6</v>
      </c>
      <c r="J10" s="19">
        <f>VLOOKUP(CONCATENATE("aam1",D10),Data!$E$2:$G$205,2,0)</f>
        <v>18.8625322171</v>
      </c>
      <c r="K10" s="19">
        <f>VLOOKUP(CONCATENATE("aam1",E10),Data!$E$2:$G$205,2,0)</f>
        <v>21.0871873386</v>
      </c>
      <c r="L10" s="24">
        <f t="shared" si="0"/>
        <v>0.65268277567820077</v>
      </c>
      <c r="M10" s="24">
        <f t="shared" si="1"/>
        <v>0.71240497765540534</v>
      </c>
      <c r="N10" s="19">
        <v>29.9</v>
      </c>
      <c r="O10" s="20">
        <v>25.9</v>
      </c>
      <c r="P10" s="19">
        <v>24.641952</v>
      </c>
      <c r="Q10" s="20">
        <v>19.933109000000002</v>
      </c>
      <c r="R10" s="24">
        <v>0.82414555183946492</v>
      </c>
      <c r="S10" s="23">
        <v>0.76961810810810827</v>
      </c>
    </row>
    <row r="11" spans="1:19" x14ac:dyDescent="0.3">
      <c r="A11" s="56" t="s">
        <v>26</v>
      </c>
      <c r="B11" s="56" t="s">
        <v>17</v>
      </c>
      <c r="C11" s="56" t="s">
        <v>18</v>
      </c>
      <c r="D11" s="57">
        <v>13</v>
      </c>
      <c r="E11" s="58">
        <v>14</v>
      </c>
      <c r="F11" s="19">
        <f>VLOOKUP(CONCATENATE("aam1",D11),Data!$E$2:$G$205,3,0)</f>
        <v>10.2320000716</v>
      </c>
      <c r="G11" s="19">
        <f>VLOOKUP(CONCATENATE("aam1",E11),Data!$E$2:$G$205,3,0)</f>
        <v>10.2320000716</v>
      </c>
      <c r="H11" s="19">
        <v>28.4</v>
      </c>
      <c r="I11" s="20">
        <v>28.9</v>
      </c>
      <c r="J11" s="19">
        <f>VLOOKUP(CONCATENATE("aam1",D11),Data!$E$2:$G$205,2,0)</f>
        <v>22.848326467</v>
      </c>
      <c r="K11" s="19">
        <f>VLOOKUP(CONCATENATE("aam1",E11),Data!$E$2:$G$205,2,0)</f>
        <v>22.594224561000001</v>
      </c>
      <c r="L11" s="24">
        <f t="shared" si="0"/>
        <v>0.80451853757042258</v>
      </c>
      <c r="M11" s="24">
        <f t="shared" si="1"/>
        <v>0.78180707823529416</v>
      </c>
      <c r="N11" s="19">
        <v>31.1</v>
      </c>
      <c r="O11" s="20">
        <v>29.8</v>
      </c>
      <c r="P11" s="19">
        <v>23.387035000000001</v>
      </c>
      <c r="Q11" s="20">
        <v>23.55133</v>
      </c>
      <c r="R11" s="24">
        <v>0.751994694533762</v>
      </c>
      <c r="S11" s="23">
        <v>0.79031308724832217</v>
      </c>
    </row>
    <row r="12" spans="1:19" x14ac:dyDescent="0.3">
      <c r="A12" s="56" t="s">
        <v>27</v>
      </c>
      <c r="B12" s="56" t="s">
        <v>14</v>
      </c>
      <c r="C12" s="56" t="s">
        <v>15</v>
      </c>
      <c r="D12" s="57">
        <v>15</v>
      </c>
      <c r="E12" s="58">
        <v>16</v>
      </c>
      <c r="F12" s="19">
        <f>VLOOKUP(CONCATENATE("aam1",D12),Data!$E$2:$G$205,3,0)</f>
        <v>3.19900000747</v>
      </c>
      <c r="G12" s="19">
        <f>VLOOKUP(CONCATENATE("aam1",E12),Data!$E$2:$G$205,3,0)</f>
        <v>3.19900000747</v>
      </c>
      <c r="H12" s="19">
        <v>10.6</v>
      </c>
      <c r="I12" s="20">
        <v>10.6</v>
      </c>
      <c r="J12" s="19">
        <f>VLOOKUP(CONCATENATE("aam1",D12),Data!$E$2:$G$205,2,0)</f>
        <v>8.3584067840100005</v>
      </c>
      <c r="K12" s="19">
        <f>VLOOKUP(CONCATENATE("aam1",E12),Data!$E$2:$G$205,2,0)</f>
        <v>8.3936583455699996</v>
      </c>
      <c r="L12" s="24">
        <f t="shared" si="0"/>
        <v>0.78852894188773592</v>
      </c>
      <c r="M12" s="24">
        <f t="shared" si="1"/>
        <v>0.79185456090283013</v>
      </c>
      <c r="N12" s="19">
        <v>12.1</v>
      </c>
      <c r="O12" s="20">
        <v>12</v>
      </c>
      <c r="P12" s="19">
        <v>10.090795</v>
      </c>
      <c r="Q12" s="20">
        <v>8.5481250000000006</v>
      </c>
      <c r="R12" s="24">
        <v>0.83394999999999997</v>
      </c>
      <c r="S12" s="23">
        <v>0.71234375000000005</v>
      </c>
    </row>
    <row r="13" spans="1:19" x14ac:dyDescent="0.3">
      <c r="A13" s="56" t="s">
        <v>28</v>
      </c>
      <c r="B13" s="56" t="s">
        <v>14</v>
      </c>
      <c r="C13" s="56" t="s">
        <v>29</v>
      </c>
      <c r="D13" s="57">
        <v>17</v>
      </c>
      <c r="E13" s="58">
        <v>18</v>
      </c>
      <c r="F13" s="19">
        <f>VLOOKUP(CONCATENATE("aam1",D13),Data!$E$2:$G$205,3,0)</f>
        <v>4.2469999752899996</v>
      </c>
      <c r="G13" s="19">
        <f>VLOOKUP(CONCATENATE("aam1",E13),Data!$E$2:$G$205,3,0)</f>
        <v>4.2459999918899998</v>
      </c>
      <c r="H13" s="19">
        <v>13.4</v>
      </c>
      <c r="I13" s="20">
        <v>10.7</v>
      </c>
      <c r="J13" s="19">
        <f>VLOOKUP(CONCATENATE("aam1",D13),Data!$E$2:$G$205,2,0)</f>
        <v>11.570893935899999</v>
      </c>
      <c r="K13" s="19">
        <f>VLOOKUP(CONCATENATE("aam1",E13),Data!$E$2:$G$205,2,0)</f>
        <v>10.567834528200001</v>
      </c>
      <c r="L13" s="24">
        <f t="shared" si="0"/>
        <v>0.86349954745522384</v>
      </c>
      <c r="M13" s="24">
        <f t="shared" si="1"/>
        <v>0.98764808674766369</v>
      </c>
      <c r="N13" s="19">
        <v>12</v>
      </c>
      <c r="O13" s="20">
        <v>16.3</v>
      </c>
      <c r="P13" s="19">
        <v>13.285415</v>
      </c>
      <c r="Q13" s="20">
        <v>13.943569</v>
      </c>
      <c r="R13" s="24">
        <v>1.1071179166666667</v>
      </c>
      <c r="S13" s="23">
        <v>0.85543368098159511</v>
      </c>
    </row>
    <row r="14" spans="1:19" x14ac:dyDescent="0.3">
      <c r="A14" s="56" t="s">
        <v>30</v>
      </c>
      <c r="B14" s="56" t="s">
        <v>20</v>
      </c>
      <c r="C14" s="56" t="s">
        <v>31</v>
      </c>
      <c r="D14" s="57">
        <v>19</v>
      </c>
      <c r="E14" s="58">
        <v>20</v>
      </c>
      <c r="F14" s="19">
        <f>VLOOKUP(CONCATENATE("aam1",D14),Data!$E$2:$G$205,3,0)</f>
        <v>3.2879999876000001</v>
      </c>
      <c r="G14" s="19">
        <f>VLOOKUP(CONCATENATE("aam1",E14),Data!$E$2:$G$205,3,0)</f>
        <v>3.2879999876000001</v>
      </c>
      <c r="H14" s="19">
        <v>10.199999999999999</v>
      </c>
      <c r="I14" s="20">
        <v>10.5</v>
      </c>
      <c r="J14" s="19">
        <f>VLOOKUP(CONCATENATE("aam1",D14),Data!$E$2:$G$205,2,0)</f>
        <v>6.9924039803399998</v>
      </c>
      <c r="K14" s="19">
        <f>VLOOKUP(CONCATENATE("aam1",E14),Data!$E$2:$G$205,2,0)</f>
        <v>7.5134018082200003</v>
      </c>
      <c r="L14" s="24">
        <f t="shared" si="0"/>
        <v>0.68552980199411773</v>
      </c>
      <c r="M14" s="24">
        <f t="shared" si="1"/>
        <v>0.71556207697333341</v>
      </c>
      <c r="N14" s="19">
        <v>11.7</v>
      </c>
      <c r="O14" s="20">
        <v>11.2</v>
      </c>
      <c r="P14" s="19">
        <v>10.098153999999999</v>
      </c>
      <c r="Q14" s="20">
        <v>8.041086</v>
      </c>
      <c r="R14" s="24">
        <v>0.86309008547008548</v>
      </c>
      <c r="S14" s="23">
        <v>0.71795410714285723</v>
      </c>
    </row>
    <row r="15" spans="1:19" x14ac:dyDescent="0.3">
      <c r="A15" s="56" t="s">
        <v>32</v>
      </c>
      <c r="B15" s="56" t="s">
        <v>17</v>
      </c>
      <c r="C15" s="56" t="s">
        <v>18</v>
      </c>
      <c r="D15" s="57">
        <v>21</v>
      </c>
      <c r="E15" s="58">
        <v>22</v>
      </c>
      <c r="F15" s="19">
        <f>VLOOKUP(CONCATENATE("aam1",D15),Data!$E$2:$G$205,3,0)</f>
        <v>7.3570000473399997</v>
      </c>
      <c r="G15" s="19">
        <f>VLOOKUP(CONCATENATE("aam1",E15),Data!$E$2:$G$205,3,0)</f>
        <v>7.3570000473399997</v>
      </c>
      <c r="H15" s="19">
        <v>17.100000000000001</v>
      </c>
      <c r="I15" s="20">
        <v>16.100000000000001</v>
      </c>
      <c r="J15" s="19">
        <f>VLOOKUP(CONCATENATE("aam1",D15),Data!$E$2:$G$205,2,0)</f>
        <v>12.9873000085</v>
      </c>
      <c r="K15" s="19">
        <f>VLOOKUP(CONCATENATE("aam1",E15),Data!$E$2:$G$205,2,0)</f>
        <v>12.7983656153</v>
      </c>
      <c r="L15" s="24">
        <f t="shared" si="0"/>
        <v>0.75949122856725138</v>
      </c>
      <c r="M15" s="24">
        <f t="shared" si="1"/>
        <v>0.79492954132298133</v>
      </c>
      <c r="N15" s="19">
        <v>16.600000000000001</v>
      </c>
      <c r="O15" s="20">
        <v>15.3</v>
      </c>
      <c r="P15" s="19">
        <v>14.247551</v>
      </c>
      <c r="Q15" s="20">
        <v>13.550133000000001</v>
      </c>
      <c r="R15" s="24">
        <v>0.85828620481927698</v>
      </c>
      <c r="S15" s="23">
        <v>0.88562960784313727</v>
      </c>
    </row>
    <row r="16" spans="1:19" x14ac:dyDescent="0.3">
      <c r="A16" s="56" t="s">
        <v>33</v>
      </c>
      <c r="B16" s="56" t="s">
        <v>20</v>
      </c>
      <c r="C16" s="56" t="s">
        <v>31</v>
      </c>
      <c r="D16" s="57">
        <v>23</v>
      </c>
      <c r="E16" s="58">
        <v>24</v>
      </c>
      <c r="F16" s="19">
        <f>VLOOKUP(CONCATENATE("aam1",D16),Data!$E$2:$G$205,3,0)</f>
        <v>4.6740000303800002</v>
      </c>
      <c r="G16" s="19">
        <f>VLOOKUP(CONCATENATE("aam1",E16),Data!$E$2:$G$205,3,0)</f>
        <v>4.6740000303800002</v>
      </c>
      <c r="H16" s="19">
        <v>19.399999999999999</v>
      </c>
      <c r="I16" s="20">
        <v>20</v>
      </c>
      <c r="J16" s="19">
        <f>VLOOKUP(CONCATENATE("aam1",D16),Data!$E$2:$G$205,2,0)</f>
        <v>11.4277220108</v>
      </c>
      <c r="K16" s="19">
        <f>VLOOKUP(CONCATENATE("aam1",E16),Data!$E$2:$G$205,2,0)</f>
        <v>11.6215606853</v>
      </c>
      <c r="L16" s="24">
        <f t="shared" si="0"/>
        <v>0.58905783560824743</v>
      </c>
      <c r="M16" s="24">
        <f t="shared" si="1"/>
        <v>0.58107803426500004</v>
      </c>
      <c r="N16" s="19">
        <v>21.8</v>
      </c>
      <c r="O16" s="20">
        <v>21.1</v>
      </c>
      <c r="P16" s="19">
        <v>13.129738</v>
      </c>
      <c r="Q16" s="20">
        <v>12.787793000000001</v>
      </c>
      <c r="R16" s="24">
        <v>0.60228155963302754</v>
      </c>
      <c r="S16" s="23">
        <v>0.60605654028436018</v>
      </c>
    </row>
    <row r="17" spans="1:19" x14ac:dyDescent="0.3">
      <c r="A17" s="56" t="s">
        <v>34</v>
      </c>
      <c r="B17" s="56" t="s">
        <v>20</v>
      </c>
      <c r="C17" s="56" t="s">
        <v>35</v>
      </c>
      <c r="D17" s="57">
        <v>25</v>
      </c>
      <c r="E17" s="58">
        <v>26</v>
      </c>
      <c r="F17" s="19">
        <f>VLOOKUP(CONCATENATE("aam1",D17),Data!$E$2:$G$205,3,0)</f>
        <v>10.573999907799999</v>
      </c>
      <c r="G17" s="19">
        <f>VLOOKUP(CONCATENATE("aam1",E17),Data!$E$2:$G$205,3,0)</f>
        <v>10.573999907799999</v>
      </c>
      <c r="H17" s="19">
        <v>26.5</v>
      </c>
      <c r="I17" s="20">
        <v>28.4</v>
      </c>
      <c r="J17" s="19">
        <f>VLOOKUP(CONCATENATE("aam1",D17),Data!$E$2:$G$205,2,0)</f>
        <v>19.6201649401</v>
      </c>
      <c r="K17" s="19">
        <f>VLOOKUP(CONCATENATE("aam1",E17),Data!$E$2:$G$205,2,0)</f>
        <v>22.864768097199999</v>
      </c>
      <c r="L17" s="24">
        <f t="shared" si="0"/>
        <v>0.74038358264528303</v>
      </c>
      <c r="M17" s="24">
        <f t="shared" si="1"/>
        <v>0.8050974682112676</v>
      </c>
      <c r="N17" s="19">
        <v>28.3</v>
      </c>
      <c r="O17" s="20">
        <v>27.6</v>
      </c>
      <c r="P17" s="19">
        <v>26.949397999999999</v>
      </c>
      <c r="Q17" s="20">
        <v>25.023757</v>
      </c>
      <c r="R17" s="24">
        <v>0.95227554770318013</v>
      </c>
      <c r="S17" s="23">
        <v>0.90665786231884049</v>
      </c>
    </row>
    <row r="18" spans="1:19" x14ac:dyDescent="0.3">
      <c r="A18" s="56" t="s">
        <v>36</v>
      </c>
      <c r="B18" s="56" t="s">
        <v>14</v>
      </c>
      <c r="C18" s="56" t="s">
        <v>37</v>
      </c>
      <c r="D18" s="57">
        <v>27</v>
      </c>
      <c r="E18" s="58">
        <v>28</v>
      </c>
      <c r="F18" s="19">
        <f>VLOOKUP(CONCATENATE("aam1",D18),Data!$E$2:$G$205,3,0)</f>
        <v>7.0729999672600004</v>
      </c>
      <c r="G18" s="19">
        <f>VLOOKUP(CONCATENATE("aam1",E18),Data!$E$2:$G$205,3,0)</f>
        <v>7.0729999672600004</v>
      </c>
      <c r="H18" s="19">
        <v>21.7</v>
      </c>
      <c r="I18" s="20">
        <v>19.600000000000001</v>
      </c>
      <c r="J18" s="19">
        <f>VLOOKUP(CONCATENATE("aam1",D18),Data!$E$2:$G$205,2,0)</f>
        <v>16.701828323299999</v>
      </c>
      <c r="K18" s="19">
        <f>VLOOKUP(CONCATENATE("aam1",E18),Data!$E$2:$G$205,2,0)</f>
        <v>16.754831923200001</v>
      </c>
      <c r="L18" s="24">
        <f t="shared" si="0"/>
        <v>0.76966950798617506</v>
      </c>
      <c r="M18" s="24">
        <f t="shared" si="1"/>
        <v>0.85483836342857145</v>
      </c>
      <c r="N18" s="19">
        <v>23</v>
      </c>
      <c r="O18" s="20">
        <v>21.1</v>
      </c>
      <c r="P18" s="19">
        <v>19.975477000000001</v>
      </c>
      <c r="Q18" s="20">
        <v>18.550283</v>
      </c>
      <c r="R18" s="24">
        <v>0.86849900000000002</v>
      </c>
      <c r="S18" s="23">
        <v>0.87916033175355446</v>
      </c>
    </row>
    <row r="19" spans="1:19" x14ac:dyDescent="0.3">
      <c r="A19" s="56" t="s">
        <v>38</v>
      </c>
      <c r="B19" s="56" t="s">
        <v>20</v>
      </c>
      <c r="C19" s="56" t="s">
        <v>39</v>
      </c>
      <c r="D19" s="57">
        <v>29</v>
      </c>
      <c r="E19" s="58">
        <v>30</v>
      </c>
      <c r="F19" s="19">
        <f>VLOOKUP(CONCATENATE("aam1",D19),Data!$E$2:$G$205,3,0)</f>
        <v>11.5360000059</v>
      </c>
      <c r="G19" s="19">
        <f>VLOOKUP(CONCATENATE("aam1",E19),Data!$E$2:$G$205,3,0)</f>
        <v>11.5360000059</v>
      </c>
      <c r="H19" s="19">
        <v>29.2</v>
      </c>
      <c r="I19" s="20">
        <v>30.2</v>
      </c>
      <c r="J19" s="19">
        <f>VLOOKUP(CONCATENATE("aam1",D19),Data!$E$2:$G$205,2,0)</f>
        <v>21.086334673700001</v>
      </c>
      <c r="K19" s="19">
        <f>VLOOKUP(CONCATENATE("aam1",E19),Data!$E$2:$G$205,2,0)</f>
        <v>24.098203357300001</v>
      </c>
      <c r="L19" s="24">
        <f t="shared" si="0"/>
        <v>0.72213474909931519</v>
      </c>
      <c r="M19" s="24">
        <f t="shared" si="1"/>
        <v>0.79795375355298015</v>
      </c>
      <c r="N19" s="19">
        <v>32.5</v>
      </c>
      <c r="O19" s="20">
        <v>31.9</v>
      </c>
      <c r="P19" s="19">
        <v>27.310375000000001</v>
      </c>
      <c r="Q19" s="20">
        <v>24.372425</v>
      </c>
      <c r="R19" s="24">
        <v>0.84031923076923076</v>
      </c>
      <c r="S19" s="23">
        <v>0.7640258620689655</v>
      </c>
    </row>
    <row r="20" spans="1:19" x14ac:dyDescent="0.3">
      <c r="A20" s="56" t="s">
        <v>40</v>
      </c>
      <c r="B20" s="56" t="s">
        <v>41</v>
      </c>
      <c r="C20" s="56" t="s">
        <v>42</v>
      </c>
      <c r="D20" s="57">
        <v>31</v>
      </c>
      <c r="E20" s="58">
        <v>32</v>
      </c>
      <c r="F20" s="19">
        <f>VLOOKUP(CONCATENATE("aam1",D20),Data!$E$2:$G$205,3,0)</f>
        <v>3.5310000479200001</v>
      </c>
      <c r="G20" s="19">
        <f>VLOOKUP(CONCATENATE("aam1",E20),Data!$E$2:$G$205,3,0)</f>
        <v>3.5310000479200001</v>
      </c>
      <c r="H20" s="19">
        <v>6.8</v>
      </c>
      <c r="I20" s="20">
        <v>6.3</v>
      </c>
      <c r="J20" s="19">
        <f>VLOOKUP(CONCATENATE("aam1",D20),Data!$E$2:$G$205,2,0)</f>
        <v>4.8985834345199999</v>
      </c>
      <c r="K20" s="19">
        <f>VLOOKUP(CONCATENATE("aam1",E20),Data!$E$2:$G$205,2,0)</f>
        <v>4.9171882569800003</v>
      </c>
      <c r="L20" s="24">
        <f t="shared" si="0"/>
        <v>0.72037991684117653</v>
      </c>
      <c r="M20" s="24">
        <f t="shared" si="1"/>
        <v>0.78050607253650806</v>
      </c>
      <c r="N20" s="19">
        <v>6.1</v>
      </c>
      <c r="O20" s="20">
        <v>5.5</v>
      </c>
      <c r="P20" s="19">
        <v>4.9001989999999997</v>
      </c>
      <c r="Q20" s="20">
        <v>4.9354180000000003</v>
      </c>
      <c r="R20" s="24">
        <v>0.80331131147540979</v>
      </c>
      <c r="S20" s="23">
        <v>0.8973487272727273</v>
      </c>
    </row>
    <row r="21" spans="1:19" x14ac:dyDescent="0.3">
      <c r="A21" s="56" t="s">
        <v>43</v>
      </c>
      <c r="B21" s="56" t="s">
        <v>41</v>
      </c>
      <c r="C21" s="56" t="s">
        <v>44</v>
      </c>
      <c r="D21" s="57">
        <v>33</v>
      </c>
      <c r="E21" s="58">
        <v>34</v>
      </c>
      <c r="F21" s="19">
        <f>VLOOKUP(CONCATENATE("aam1",D21),Data!$E$2:$G$205,3,0)</f>
        <v>2.0809999778899999</v>
      </c>
      <c r="G21" s="19">
        <f>VLOOKUP(CONCATENATE("aam1",E21),Data!$E$2:$G$205,3,0)</f>
        <v>2.0809999778899999</v>
      </c>
      <c r="H21" s="19">
        <v>6.7</v>
      </c>
      <c r="I21" s="20">
        <v>7</v>
      </c>
      <c r="J21" s="19">
        <f>VLOOKUP(CONCATENATE("aam1",D21),Data!$E$2:$G$205,2,0)</f>
        <v>4.53433516622</v>
      </c>
      <c r="K21" s="19">
        <f>VLOOKUP(CONCATENATE("aam1",E21),Data!$E$2:$G$205,2,0)</f>
        <v>4.8221231475500002</v>
      </c>
      <c r="L21" s="24">
        <f t="shared" si="0"/>
        <v>0.67676644271940301</v>
      </c>
      <c r="M21" s="24">
        <f t="shared" si="1"/>
        <v>0.68887473536428578</v>
      </c>
      <c r="N21" s="19">
        <v>6.5</v>
      </c>
      <c r="O21" s="20">
        <v>7.3</v>
      </c>
      <c r="P21" s="19">
        <v>4.6157240000000002</v>
      </c>
      <c r="Q21" s="20">
        <v>4.793024</v>
      </c>
      <c r="R21" s="24">
        <v>0.71011138461538459</v>
      </c>
      <c r="S21" s="23">
        <v>0.65657863013698636</v>
      </c>
    </row>
    <row r="22" spans="1:19" x14ac:dyDescent="0.3">
      <c r="A22" s="56" t="s">
        <v>45</v>
      </c>
      <c r="B22" s="56" t="s">
        <v>17</v>
      </c>
      <c r="C22" s="56" t="s">
        <v>46</v>
      </c>
      <c r="D22" s="57">
        <v>35</v>
      </c>
      <c r="E22" s="58">
        <v>36</v>
      </c>
      <c r="F22" s="19">
        <f>VLOOKUP(CONCATENATE("aam1",D22),Data!$E$2:$G$205,3,0)</f>
        <v>1.9380000233700001</v>
      </c>
      <c r="G22" s="19">
        <f>VLOOKUP(CONCATENATE("aam1",E22),Data!$E$2:$G$205,3,0)</f>
        <v>1.9380000233700001</v>
      </c>
      <c r="H22" s="19">
        <v>7.8</v>
      </c>
      <c r="I22" s="20">
        <v>5.8</v>
      </c>
      <c r="J22" s="19">
        <f>VLOOKUP(CONCATENATE("aam1",D22),Data!$E$2:$G$205,2,0)</f>
        <v>3.48432484269</v>
      </c>
      <c r="K22" s="19">
        <f>VLOOKUP(CONCATENATE("aam1",E22),Data!$E$2:$G$205,2,0)</f>
        <v>3.48516707867</v>
      </c>
      <c r="L22" s="24">
        <f t="shared" si="0"/>
        <v>0.44670831316538462</v>
      </c>
      <c r="M22" s="24">
        <f t="shared" si="1"/>
        <v>0.60089087563275867</v>
      </c>
      <c r="N22" s="19">
        <v>8.9</v>
      </c>
      <c r="O22" s="20">
        <v>6.1</v>
      </c>
      <c r="P22" s="19">
        <v>3.6250979999999999</v>
      </c>
      <c r="Q22" s="20">
        <v>3.4629089999999998</v>
      </c>
      <c r="R22" s="24">
        <v>0.40731438202247189</v>
      </c>
      <c r="S22" s="23">
        <v>0.56769000000000003</v>
      </c>
    </row>
    <row r="23" spans="1:19" x14ac:dyDescent="0.3">
      <c r="A23" s="56" t="s">
        <v>47</v>
      </c>
      <c r="B23" s="56" t="s">
        <v>17</v>
      </c>
      <c r="C23" s="56" t="s">
        <v>48</v>
      </c>
      <c r="D23" s="57">
        <v>37</v>
      </c>
      <c r="E23" s="58">
        <v>38</v>
      </c>
      <c r="F23" s="19">
        <f>VLOOKUP(CONCATENATE("aam1",D23),Data!$E$2:$G$205,3,0)</f>
        <v>6.5980000197899997</v>
      </c>
      <c r="G23" s="19">
        <f>VLOOKUP(CONCATENATE("aam1",E23),Data!$E$2:$G$205,3,0)</f>
        <v>6.5980000197899997</v>
      </c>
      <c r="H23" s="19">
        <v>20.7</v>
      </c>
      <c r="I23" s="20">
        <v>14.1</v>
      </c>
      <c r="J23" s="19">
        <f>VLOOKUP(CONCATENATE("aam1",D23),Data!$E$2:$G$205,2,0)</f>
        <v>14.6176285595</v>
      </c>
      <c r="K23" s="19">
        <f>VLOOKUP(CONCATENATE("aam1",E23),Data!$E$2:$G$205,2,0)</f>
        <v>12.047995626900001</v>
      </c>
      <c r="L23" s="24">
        <f t="shared" si="0"/>
        <v>0.70616563089371986</v>
      </c>
      <c r="M23" s="24">
        <f t="shared" si="1"/>
        <v>0.85446777495744686</v>
      </c>
      <c r="N23" s="19">
        <v>15.5</v>
      </c>
      <c r="O23" s="20">
        <v>22.3</v>
      </c>
      <c r="P23" s="19">
        <v>12.59488</v>
      </c>
      <c r="Q23" s="20">
        <v>16.101590999999999</v>
      </c>
      <c r="R23" s="24">
        <v>0.81257290322580644</v>
      </c>
      <c r="S23" s="23">
        <v>0.72204443946188335</v>
      </c>
    </row>
    <row r="24" spans="1:19" x14ac:dyDescent="0.3">
      <c r="A24" s="56" t="s">
        <v>49</v>
      </c>
      <c r="B24" s="56" t="s">
        <v>14</v>
      </c>
      <c r="C24" s="56" t="s">
        <v>15</v>
      </c>
      <c r="D24" s="57">
        <v>39</v>
      </c>
      <c r="E24" s="58">
        <v>40</v>
      </c>
      <c r="F24" s="19">
        <f>VLOOKUP(CONCATENATE("aam1",D24),Data!$E$2:$G$205,3,0)</f>
        <v>7.7980000115900001</v>
      </c>
      <c r="G24" s="19">
        <f>VLOOKUP(CONCATENATE("aam1",E24),Data!$E$2:$G$205,3,0)</f>
        <v>7.7980000115900001</v>
      </c>
      <c r="H24" s="19">
        <v>23.4</v>
      </c>
      <c r="I24" s="20">
        <v>23.3</v>
      </c>
      <c r="J24" s="19">
        <f>VLOOKUP(CONCATENATE("aam1",D24),Data!$E$2:$G$205,2,0)</f>
        <v>18.1291150413</v>
      </c>
      <c r="K24" s="19">
        <f>VLOOKUP(CONCATENATE("aam1",E24),Data!$E$2:$G$205,2,0)</f>
        <v>17.5468259007</v>
      </c>
      <c r="L24" s="24">
        <f t="shared" si="0"/>
        <v>0.77474850603846157</v>
      </c>
      <c r="M24" s="24">
        <f t="shared" si="1"/>
        <v>0.75308265668240337</v>
      </c>
      <c r="N24" s="19">
        <v>24.7</v>
      </c>
      <c r="O24" s="20">
        <v>26.3</v>
      </c>
      <c r="P24" s="19">
        <v>18.293706</v>
      </c>
      <c r="Q24" s="20">
        <v>19.349021</v>
      </c>
      <c r="R24" s="24">
        <v>0.74063587044534418</v>
      </c>
      <c r="S24" s="23">
        <v>0.73570422053231943</v>
      </c>
    </row>
    <row r="25" spans="1:19" x14ac:dyDescent="0.3">
      <c r="A25" s="56" t="s">
        <v>50</v>
      </c>
      <c r="B25" s="56" t="s">
        <v>41</v>
      </c>
      <c r="C25" s="56" t="s">
        <v>51</v>
      </c>
      <c r="D25" s="57">
        <v>41</v>
      </c>
      <c r="E25" s="58">
        <v>42</v>
      </c>
      <c r="F25" s="19">
        <f>VLOOKUP(CONCATENATE("aam1",D25),Data!$E$2:$G$205,3,0)</f>
        <v>3.28500002529</v>
      </c>
      <c r="G25" s="19">
        <f>VLOOKUP(CONCATENATE("aam1",E25),Data!$E$2:$G$205,3,0)</f>
        <v>3.2780000334600001</v>
      </c>
      <c r="H25" s="19">
        <v>15.1</v>
      </c>
      <c r="I25" s="20">
        <v>12.8</v>
      </c>
      <c r="J25" s="19">
        <f>VLOOKUP(CONCATENATE("aam1",D25),Data!$E$2:$G$205,2,0)</f>
        <v>9.3315540365899992</v>
      </c>
      <c r="K25" s="19">
        <f>VLOOKUP(CONCATENATE("aam1",E25),Data!$E$2:$G$205,2,0)</f>
        <v>9.0894152037799998</v>
      </c>
      <c r="L25" s="24">
        <f t="shared" si="0"/>
        <v>0.61798371103245031</v>
      </c>
      <c r="M25" s="24">
        <f t="shared" si="1"/>
        <v>0.71011056279531248</v>
      </c>
      <c r="N25" s="19">
        <v>14.3</v>
      </c>
      <c r="O25" s="20">
        <v>14.5</v>
      </c>
      <c r="P25" s="19">
        <v>9.3681859999999997</v>
      </c>
      <c r="Q25" s="20">
        <v>9.5387489999999993</v>
      </c>
      <c r="R25" s="24">
        <v>0.65511790209790199</v>
      </c>
      <c r="S25" s="23">
        <v>0.65784475862068958</v>
      </c>
    </row>
    <row r="26" spans="1:19" x14ac:dyDescent="0.3">
      <c r="A26" s="56" t="s">
        <v>52</v>
      </c>
      <c r="B26" s="56" t="s">
        <v>20</v>
      </c>
      <c r="C26" s="56" t="s">
        <v>21</v>
      </c>
      <c r="D26" s="57">
        <v>43</v>
      </c>
      <c r="E26" s="58">
        <v>44</v>
      </c>
      <c r="F26" s="19">
        <f>VLOOKUP(CONCATENATE("aam1",D26),Data!$E$2:$G$205,3,0)</f>
        <v>6.3810000382399998</v>
      </c>
      <c r="G26" s="19">
        <f>VLOOKUP(CONCATENATE("aam1",E26),Data!$E$2:$G$205,3,0)</f>
        <v>6.3810000382399998</v>
      </c>
      <c r="H26" s="19">
        <v>14.2</v>
      </c>
      <c r="I26" s="20">
        <v>13.4</v>
      </c>
      <c r="J26" s="19">
        <f>VLOOKUP(CONCATENATE("aam1",D26),Data!$E$2:$G$205,2,0)</f>
        <v>12.476590357699999</v>
      </c>
      <c r="K26" s="19">
        <f>VLOOKUP(CONCATENATE("aam1",E26),Data!$E$2:$G$205,2,0)</f>
        <v>11.367594584800001</v>
      </c>
      <c r="L26" s="24">
        <f t="shared" si="0"/>
        <v>0.87863312378169012</v>
      </c>
      <c r="M26" s="24">
        <f t="shared" si="1"/>
        <v>0.84832795408955231</v>
      </c>
      <c r="N26" s="19">
        <v>13.4</v>
      </c>
      <c r="O26" s="20">
        <v>14.4</v>
      </c>
      <c r="P26" s="19">
        <v>12.267372999999999</v>
      </c>
      <c r="Q26" s="20">
        <v>12.660843</v>
      </c>
      <c r="R26" s="24">
        <v>0.91547559701492531</v>
      </c>
      <c r="S26" s="23">
        <v>0.87922520833333329</v>
      </c>
    </row>
    <row r="27" spans="1:19" x14ac:dyDescent="0.3">
      <c r="A27" s="56" t="s">
        <v>53</v>
      </c>
      <c r="B27" s="56" t="s">
        <v>17</v>
      </c>
      <c r="C27" s="56" t="s">
        <v>18</v>
      </c>
      <c r="D27" s="57">
        <v>45</v>
      </c>
      <c r="E27" s="58">
        <v>46</v>
      </c>
      <c r="F27" s="19">
        <f>VLOOKUP(CONCATENATE("aam1",D27),Data!$E$2:$G$205,3,0)</f>
        <v>10.362999975699999</v>
      </c>
      <c r="G27" s="19">
        <f>VLOOKUP(CONCATENATE("aam1",E27),Data!$E$2:$G$205,3,0)</f>
        <v>10.362999975699999</v>
      </c>
      <c r="H27" s="19">
        <v>25.3</v>
      </c>
      <c r="I27" s="20">
        <v>23.4</v>
      </c>
      <c r="J27" s="19">
        <f>VLOOKUP(CONCATENATE("aam1",D27),Data!$E$2:$G$205,2,0)</f>
        <v>26.692226313100001</v>
      </c>
      <c r="K27" s="19">
        <f>VLOOKUP(CONCATENATE("aam1",E27),Data!$E$2:$G$205,2,0)</f>
        <v>22.215855039699999</v>
      </c>
      <c r="L27" s="24">
        <f t="shared" si="0"/>
        <v>1.0550287080276679</v>
      </c>
      <c r="M27" s="24">
        <f t="shared" si="1"/>
        <v>0.94939551451709403</v>
      </c>
      <c r="N27" s="19">
        <v>27.9</v>
      </c>
      <c r="O27" s="20">
        <v>28.4</v>
      </c>
      <c r="P27" s="19">
        <v>22.761861</v>
      </c>
      <c r="Q27" s="20">
        <v>30.001047</v>
      </c>
      <c r="R27" s="24">
        <v>0.81583731182795705</v>
      </c>
      <c r="S27" s="23">
        <v>1.0563748943661972</v>
      </c>
    </row>
    <row r="28" spans="1:19" x14ac:dyDescent="0.3">
      <c r="A28" s="56" t="s">
        <v>54</v>
      </c>
      <c r="B28" s="56" t="s">
        <v>17</v>
      </c>
      <c r="C28" s="56" t="s">
        <v>18</v>
      </c>
      <c r="D28" s="57">
        <v>47</v>
      </c>
      <c r="E28" s="58">
        <v>48</v>
      </c>
      <c r="F28" s="19">
        <f>VLOOKUP(CONCATENATE("aam1",D28),Data!$E$2:$G$205,3,0)</f>
        <v>4.0709999837000002</v>
      </c>
      <c r="G28" s="19">
        <f>VLOOKUP(CONCATENATE("aam1",E28),Data!$E$2:$G$205,3,0)</f>
        <v>4.0709999837000002</v>
      </c>
      <c r="H28" s="19">
        <v>13.9</v>
      </c>
      <c r="I28" s="20">
        <v>14.1</v>
      </c>
      <c r="J28" s="19">
        <f>VLOOKUP(CONCATENATE("aam1",D28),Data!$E$2:$G$205,2,0)</f>
        <v>9.5552211552900008</v>
      </c>
      <c r="K28" s="19">
        <f>VLOOKUP(CONCATENATE("aam1",E28),Data!$E$2:$G$205,2,0)</f>
        <v>9.7688323706400002</v>
      </c>
      <c r="L28" s="24">
        <f t="shared" si="0"/>
        <v>0.68742598239496411</v>
      </c>
      <c r="M28" s="24">
        <f t="shared" si="1"/>
        <v>0.69282499082553195</v>
      </c>
      <c r="N28" s="19">
        <v>15.1</v>
      </c>
      <c r="O28" s="20">
        <v>13.2</v>
      </c>
      <c r="P28" s="19">
        <v>10.208809</v>
      </c>
      <c r="Q28" s="20">
        <v>10.078887</v>
      </c>
      <c r="R28" s="24">
        <v>0.67608006622516559</v>
      </c>
      <c r="S28" s="23">
        <v>0.76355204545454547</v>
      </c>
    </row>
    <row r="29" spans="1:19" x14ac:dyDescent="0.3">
      <c r="A29" s="56" t="s">
        <v>55</v>
      </c>
      <c r="B29" s="56" t="s">
        <v>41</v>
      </c>
      <c r="C29" s="56" t="s">
        <v>56</v>
      </c>
      <c r="D29" s="57">
        <v>49</v>
      </c>
      <c r="E29" s="58">
        <v>50</v>
      </c>
      <c r="F29" s="19">
        <f>VLOOKUP(CONCATENATE("aam1",D29),Data!$E$2:$G$205,3,0)</f>
        <v>7.3530000112999998</v>
      </c>
      <c r="G29" s="19">
        <f>VLOOKUP(CONCATENATE("aam1",E29),Data!$E$2:$G$205,3,0)</f>
        <v>7.3530000112999998</v>
      </c>
      <c r="H29" s="19">
        <v>17.34375</v>
      </c>
      <c r="I29" s="20">
        <v>17.689243027888448</v>
      </c>
      <c r="J29" s="19">
        <f>VLOOKUP(CONCATENATE("aam1",D29),Data!$E$2:$G$205,2,0)</f>
        <v>13.051698654899999</v>
      </c>
      <c r="K29" s="19">
        <f>VLOOKUP(CONCATENATE("aam1",E29),Data!$E$2:$G$205,2,0)</f>
        <v>13.4614923187</v>
      </c>
      <c r="L29" s="24">
        <f t="shared" si="0"/>
        <v>0.75253037289513514</v>
      </c>
      <c r="M29" s="24">
        <f t="shared" si="1"/>
        <v>0.76099877747605849</v>
      </c>
      <c r="N29" s="19">
        <v>6.8</v>
      </c>
      <c r="O29" s="20">
        <v>6.2</v>
      </c>
      <c r="P29" s="19">
        <v>14.103268</v>
      </c>
      <c r="Q29" s="20">
        <v>13.428455</v>
      </c>
      <c r="R29" s="24">
        <v>2.0740099999999999</v>
      </c>
      <c r="S29" s="23">
        <v>2.1658798387096772</v>
      </c>
    </row>
    <row r="30" spans="1:19" x14ac:dyDescent="0.3">
      <c r="A30" s="56" t="s">
        <v>57</v>
      </c>
      <c r="B30" s="56" t="s">
        <v>41</v>
      </c>
      <c r="C30" s="56" t="s">
        <v>44</v>
      </c>
      <c r="D30" s="57">
        <v>51</v>
      </c>
      <c r="E30" s="58">
        <v>52</v>
      </c>
      <c r="F30" s="19">
        <f>VLOOKUP(CONCATENATE("aam1",D30),Data!$E$2:$G$205,3,0)</f>
        <v>2.5679999925199999</v>
      </c>
      <c r="G30" s="19">
        <f>VLOOKUP(CONCATENATE("aam1",E30),Data!$E$2:$G$205,3,0)</f>
        <v>2.5679999925199999</v>
      </c>
      <c r="H30" s="19">
        <v>12</v>
      </c>
      <c r="I30" s="20">
        <v>11.5</v>
      </c>
      <c r="J30" s="19">
        <f>VLOOKUP(CONCATENATE("aam1",D30),Data!$E$2:$G$205,2,0)</f>
        <v>6.21151158214</v>
      </c>
      <c r="K30" s="19">
        <f>VLOOKUP(CONCATENATE("aam1",E30),Data!$E$2:$G$205,2,0)</f>
        <v>6.3778222724800004</v>
      </c>
      <c r="L30" s="24">
        <f t="shared" si="0"/>
        <v>0.51762596517833337</v>
      </c>
      <c r="M30" s="24">
        <f t="shared" si="1"/>
        <v>0.55459324108521746</v>
      </c>
      <c r="N30" s="19">
        <v>13.1</v>
      </c>
      <c r="O30" s="20">
        <v>13.1</v>
      </c>
      <c r="P30" s="19">
        <v>6.250877</v>
      </c>
      <c r="Q30" s="20">
        <v>7.1466989999999999</v>
      </c>
      <c r="R30" s="24">
        <v>0.47716618320610688</v>
      </c>
      <c r="S30" s="23">
        <v>0.54554954198473282</v>
      </c>
    </row>
    <row r="31" spans="1:19" x14ac:dyDescent="0.3">
      <c r="A31" s="56" t="s">
        <v>58</v>
      </c>
      <c r="B31" s="56" t="s">
        <v>14</v>
      </c>
      <c r="C31" s="56" t="s">
        <v>59</v>
      </c>
      <c r="D31" s="57">
        <v>53</v>
      </c>
      <c r="E31" s="58">
        <v>54</v>
      </c>
      <c r="F31" s="19">
        <f>VLOOKUP(CONCATENATE("aam1",D31),Data!$E$2:$G$205,3,0)</f>
        <v>22.5119998604</v>
      </c>
      <c r="G31" s="19">
        <f>VLOOKUP(CONCATENATE("aam1",E31),Data!$E$2:$G$205,3,0)</f>
        <v>22.5119998604</v>
      </c>
      <c r="H31" s="19">
        <v>38.6</v>
      </c>
      <c r="I31" s="20">
        <v>41.5</v>
      </c>
      <c r="J31" s="19">
        <f>VLOOKUP(CONCATENATE("aam1",D31),Data!$E$2:$G$205,2,0)</f>
        <v>33.037785884000002</v>
      </c>
      <c r="K31" s="19">
        <f>VLOOKUP(CONCATENATE("aam1",E31),Data!$E$2:$G$205,2,0)</f>
        <v>38.245075305900002</v>
      </c>
      <c r="L31" s="24">
        <f t="shared" si="0"/>
        <v>0.85590118870466325</v>
      </c>
      <c r="M31" s="24">
        <f t="shared" si="1"/>
        <v>0.92156807966024101</v>
      </c>
      <c r="N31" s="19">
        <v>40.6</v>
      </c>
      <c r="O31" s="20">
        <v>39.5</v>
      </c>
      <c r="P31" s="19">
        <v>46.996963000000001</v>
      </c>
      <c r="Q31" s="20">
        <v>34.793376000000002</v>
      </c>
      <c r="R31" s="24">
        <v>1.1575606650246306</v>
      </c>
      <c r="S31" s="23">
        <v>0.88084496202531648</v>
      </c>
    </row>
    <row r="32" spans="1:19" x14ac:dyDescent="0.3">
      <c r="A32" s="56" t="s">
        <v>60</v>
      </c>
      <c r="B32" s="56" t="s">
        <v>14</v>
      </c>
      <c r="C32" s="56" t="s">
        <v>61</v>
      </c>
      <c r="D32" s="57">
        <v>55</v>
      </c>
      <c r="E32" s="58">
        <v>56</v>
      </c>
      <c r="F32" s="19">
        <f>VLOOKUP(CONCATENATE("aam1",D32),Data!$E$2:$G$205,3,0)</f>
        <v>10.2819999978</v>
      </c>
      <c r="G32" s="19">
        <f>VLOOKUP(CONCATENATE("aam1",E32),Data!$E$2:$G$205,3,0)</f>
        <v>10.214999973799999</v>
      </c>
      <c r="H32" s="19">
        <v>28</v>
      </c>
      <c r="I32" s="20">
        <v>29.9</v>
      </c>
      <c r="J32" s="19">
        <f>VLOOKUP(CONCATENATE("aam1",D32),Data!$E$2:$G$205,2,0)</f>
        <v>22.890092037599999</v>
      </c>
      <c r="K32" s="19">
        <f>VLOOKUP(CONCATENATE("aam1",E32),Data!$E$2:$G$205,2,0)</f>
        <v>28.714019481099999</v>
      </c>
      <c r="L32" s="24">
        <f t="shared" si="0"/>
        <v>0.81750328705714281</v>
      </c>
      <c r="M32" s="24">
        <f t="shared" si="1"/>
        <v>0.96033509970234121</v>
      </c>
      <c r="N32" s="19">
        <v>31.5</v>
      </c>
      <c r="O32" s="20">
        <v>29.3</v>
      </c>
      <c r="P32" s="19">
        <v>39.781894000000001</v>
      </c>
      <c r="Q32" s="20">
        <v>32.782195999999999</v>
      </c>
      <c r="R32" s="24">
        <v>1.2629172698412698</v>
      </c>
      <c r="S32" s="23">
        <v>1.1188462798634811</v>
      </c>
    </row>
    <row r="33" spans="1:19" x14ac:dyDescent="0.3">
      <c r="A33" s="56" t="s">
        <v>62</v>
      </c>
      <c r="B33" s="56" t="s">
        <v>41</v>
      </c>
      <c r="C33" s="56" t="s">
        <v>63</v>
      </c>
      <c r="D33" s="57">
        <v>57</v>
      </c>
      <c r="E33" s="58">
        <v>58</v>
      </c>
      <c r="F33" s="19">
        <f>VLOOKUP(CONCATENATE("aam1",D33),Data!$E$2:$G$205,3,0)</f>
        <v>7.4820000603799999</v>
      </c>
      <c r="G33" s="19">
        <f>VLOOKUP(CONCATENATE("aam1",E33),Data!$E$2:$G$205,3,0)</f>
        <v>7.48899993673</v>
      </c>
      <c r="H33" s="19">
        <v>8.1999999999999993</v>
      </c>
      <c r="I33" s="20">
        <v>8</v>
      </c>
      <c r="J33" s="19">
        <f>VLOOKUP(CONCATENATE("aam1",D33),Data!$E$2:$G$205,2,0)</f>
        <v>9.4265868291300006</v>
      </c>
      <c r="K33" s="19">
        <f>VLOOKUP(CONCATENATE("aam1",E33),Data!$E$2:$G$205,2,0)</f>
        <v>8.7924734614800002</v>
      </c>
      <c r="L33" s="24">
        <f t="shared" si="0"/>
        <v>1.1495837596500003</v>
      </c>
      <c r="M33" s="24">
        <f t="shared" si="1"/>
        <v>1.099059182685</v>
      </c>
      <c r="N33" s="19">
        <v>7.6</v>
      </c>
      <c r="O33" s="20">
        <v>8.3000000000000007</v>
      </c>
      <c r="P33" s="19">
        <v>8.5896869999999996</v>
      </c>
      <c r="Q33" s="20">
        <v>11.757034000000001</v>
      </c>
      <c r="R33" s="24">
        <v>1.1302219736842105</v>
      </c>
      <c r="S33" s="23">
        <v>1.4165101204819277</v>
      </c>
    </row>
    <row r="34" spans="1:19" x14ac:dyDescent="0.3">
      <c r="A34" s="56" t="s">
        <v>64</v>
      </c>
      <c r="B34" s="56" t="s">
        <v>41</v>
      </c>
      <c r="C34" s="56" t="s">
        <v>65</v>
      </c>
      <c r="D34" s="57">
        <v>59</v>
      </c>
      <c r="E34" s="58">
        <v>60</v>
      </c>
      <c r="F34" s="19">
        <f>VLOOKUP(CONCATENATE("aam1",D34),Data!$E$2:$G$205,3,0)</f>
        <v>6.2430000156199998</v>
      </c>
      <c r="G34" s="19">
        <f>VLOOKUP(CONCATENATE("aam1",E34),Data!$E$2:$G$205,3,0)</f>
        <v>6.2290000617499999</v>
      </c>
      <c r="H34" s="19">
        <v>7.3</v>
      </c>
      <c r="I34" s="20">
        <v>7.5</v>
      </c>
      <c r="J34" s="19">
        <f>VLOOKUP(CONCATENATE("aam1",D34),Data!$E$2:$G$205,2,0)</f>
        <v>6.2908995300499999</v>
      </c>
      <c r="K34" s="19">
        <f>VLOOKUP(CONCATENATE("aam1",E34),Data!$E$2:$G$205,2,0)</f>
        <v>6.2786546945600001</v>
      </c>
      <c r="L34" s="24">
        <f t="shared" si="0"/>
        <v>0.86176705891095895</v>
      </c>
      <c r="M34" s="24">
        <f t="shared" si="1"/>
        <v>0.83715395927466674</v>
      </c>
      <c r="N34" s="19">
        <v>13.1</v>
      </c>
      <c r="O34" s="20">
        <v>7.5</v>
      </c>
      <c r="P34" s="19">
        <v>6.3155859999999997</v>
      </c>
      <c r="Q34" s="20">
        <v>6.3269159999999998</v>
      </c>
      <c r="R34" s="24">
        <v>0.48210580152671756</v>
      </c>
      <c r="S34" s="23">
        <v>0.84358879999999992</v>
      </c>
    </row>
    <row r="35" spans="1:19" x14ac:dyDescent="0.3">
      <c r="A35" s="56" t="s">
        <v>66</v>
      </c>
      <c r="B35" s="56" t="s">
        <v>41</v>
      </c>
      <c r="C35" s="56" t="s">
        <v>67</v>
      </c>
      <c r="D35" s="57">
        <v>61</v>
      </c>
      <c r="E35" s="58">
        <v>62</v>
      </c>
      <c r="F35" s="19">
        <f>VLOOKUP(CONCATENATE("aam1",D35),Data!$E$2:$G$205,3,0)</f>
        <v>9.2779999077300008</v>
      </c>
      <c r="G35" s="19">
        <f>VLOOKUP(CONCATENATE("aam1",E35),Data!$E$2:$G$205,3,0)</f>
        <v>9.4519999325300006</v>
      </c>
      <c r="H35" s="19">
        <v>12</v>
      </c>
      <c r="I35" s="20">
        <v>11.5</v>
      </c>
      <c r="J35" s="19">
        <f>VLOOKUP(CONCATENATE("aam1",D35),Data!$E$2:$G$205,2,0)</f>
        <v>9.3328516930299994</v>
      </c>
      <c r="K35" s="19">
        <f>VLOOKUP(CONCATENATE("aam1",E35),Data!$E$2:$G$205,2,0)</f>
        <v>9.5059436708699998</v>
      </c>
      <c r="L35" s="24">
        <f t="shared" si="0"/>
        <v>0.77773764108583332</v>
      </c>
      <c r="M35" s="24">
        <f t="shared" si="1"/>
        <v>0.82660379746695656</v>
      </c>
      <c r="N35" s="19">
        <v>11.5</v>
      </c>
      <c r="O35" s="20">
        <v>9.6</v>
      </c>
      <c r="P35" s="19">
        <v>9.3674920000000004</v>
      </c>
      <c r="Q35" s="20">
        <v>9.5185639999999996</v>
      </c>
      <c r="R35" s="24">
        <v>0.81456452173913052</v>
      </c>
      <c r="S35" s="23">
        <v>0.99151708333333333</v>
      </c>
    </row>
    <row r="36" spans="1:19" x14ac:dyDescent="0.3">
      <c r="A36" s="56" t="s">
        <v>68</v>
      </c>
      <c r="B36" s="56" t="s">
        <v>20</v>
      </c>
      <c r="C36" s="56" t="s">
        <v>69</v>
      </c>
      <c r="D36" s="57">
        <v>63</v>
      </c>
      <c r="E36" s="58">
        <v>64</v>
      </c>
      <c r="F36" s="19">
        <f>VLOOKUP(CONCATENATE("aam1",D36),Data!$E$2:$G$205,3,0)</f>
        <v>25.9430000857</v>
      </c>
      <c r="G36" s="19">
        <f>VLOOKUP(CONCATENATE("aam1",E36),Data!$E$2:$G$205,3,0)</f>
        <v>25.9430000857</v>
      </c>
      <c r="H36" s="19">
        <v>46.4</v>
      </c>
      <c r="I36" s="20">
        <v>43.4</v>
      </c>
      <c r="J36" s="19">
        <f>VLOOKUP(CONCATENATE("aam1",D36),Data!$E$2:$G$205,2,0)</f>
        <v>32.273073360300003</v>
      </c>
      <c r="K36" s="19">
        <f>VLOOKUP(CONCATENATE("aam1",E36),Data!$E$2:$G$205,2,0)</f>
        <v>37.774557406100001</v>
      </c>
      <c r="L36" s="24">
        <f t="shared" si="0"/>
        <v>0.69554037414439662</v>
      </c>
      <c r="M36" s="24">
        <f t="shared" si="1"/>
        <v>0.87038150705299544</v>
      </c>
      <c r="N36" s="19">
        <v>50.8</v>
      </c>
      <c r="O36" s="20">
        <v>43.2</v>
      </c>
      <c r="P36" s="19">
        <v>44.771113999999997</v>
      </c>
      <c r="Q36" s="20">
        <v>33.039081000000003</v>
      </c>
      <c r="R36" s="24">
        <v>0.88132114173228349</v>
      </c>
      <c r="S36" s="23">
        <v>0.76479354166666669</v>
      </c>
    </row>
    <row r="37" spans="1:19" x14ac:dyDescent="0.3">
      <c r="A37" s="56" t="s">
        <v>70</v>
      </c>
      <c r="B37" s="56" t="s">
        <v>17</v>
      </c>
      <c r="C37" s="56" t="s">
        <v>48</v>
      </c>
      <c r="D37" s="57">
        <v>65</v>
      </c>
      <c r="E37" s="58">
        <v>66</v>
      </c>
      <c r="F37" s="19">
        <f>VLOOKUP(CONCATENATE("aam1",D37),Data!$E$2:$G$205,3,0)</f>
        <v>21.991000140099999</v>
      </c>
      <c r="G37" s="19">
        <f>VLOOKUP(CONCATENATE("aam1",E37),Data!$E$2:$G$205,3,0)</f>
        <v>21.891000120000001</v>
      </c>
      <c r="H37" s="19">
        <v>61.2</v>
      </c>
      <c r="I37" s="20">
        <v>59.1</v>
      </c>
      <c r="J37" s="19">
        <f>VLOOKUP(CONCATENATE("aam1",D37),Data!$E$2:$G$205,2,0)</f>
        <v>49.5083990097</v>
      </c>
      <c r="K37" s="19">
        <f>VLOOKUP(CONCATENATE("aam1",E37),Data!$E$2:$G$205,2,0)</f>
        <v>38.524265617099999</v>
      </c>
      <c r="L37" s="24">
        <f t="shared" si="0"/>
        <v>0.80896076813235285</v>
      </c>
      <c r="M37" s="24">
        <f t="shared" si="1"/>
        <v>0.65184882600846017</v>
      </c>
      <c r="N37" s="19">
        <v>66</v>
      </c>
      <c r="O37" s="20">
        <v>69.2</v>
      </c>
      <c r="P37" s="19">
        <v>41.167625000000001</v>
      </c>
      <c r="Q37" s="20">
        <v>55.502479000000001</v>
      </c>
      <c r="R37" s="24">
        <v>0.62375189393939401</v>
      </c>
      <c r="S37" s="23">
        <v>0.80205894508670517</v>
      </c>
    </row>
    <row r="38" spans="1:19" x14ac:dyDescent="0.3">
      <c r="A38" s="56" t="s">
        <v>71</v>
      </c>
      <c r="B38" s="56" t="s">
        <v>41</v>
      </c>
      <c r="C38" s="56" t="s">
        <v>51</v>
      </c>
      <c r="D38" s="57">
        <v>67</v>
      </c>
      <c r="E38" s="58">
        <v>68</v>
      </c>
      <c r="F38" s="19">
        <f>VLOOKUP(CONCATENATE("aam1",D38),Data!$E$2:$G$205,3,0)</f>
        <v>1.9110000282499999</v>
      </c>
      <c r="G38" s="19">
        <f>VLOOKUP(CONCATENATE("aam1",E38),Data!$E$2:$G$205,3,0)</f>
        <v>1.6440000236000001</v>
      </c>
      <c r="H38" s="19">
        <v>6.9</v>
      </c>
      <c r="I38" s="20">
        <v>3.3</v>
      </c>
      <c r="J38" s="19">
        <f>VLOOKUP(CONCATENATE("aam1",D38),Data!$E$2:$G$205,2,0)</f>
        <v>4.07596176863</v>
      </c>
      <c r="K38" s="19">
        <f>VLOOKUP(CONCATENATE("aam1",E38),Data!$E$2:$G$205,2,0)</f>
        <v>3.1486251577700002</v>
      </c>
      <c r="L38" s="24">
        <f t="shared" si="0"/>
        <v>0.59071909690289848</v>
      </c>
      <c r="M38" s="24">
        <f t="shared" si="1"/>
        <v>0.95412883568787887</v>
      </c>
      <c r="N38" s="19">
        <v>8.5</v>
      </c>
      <c r="O38" s="20">
        <v>2.9</v>
      </c>
      <c r="P38" s="19">
        <v>4.6985429999999999</v>
      </c>
      <c r="Q38" s="20">
        <v>4.8685229999999997</v>
      </c>
      <c r="R38" s="24">
        <v>0.55276976470588235</v>
      </c>
      <c r="S38" s="23">
        <v>1.6788010344827586</v>
      </c>
    </row>
    <row r="39" spans="1:19" x14ac:dyDescent="0.3">
      <c r="A39" s="56" t="s">
        <v>72</v>
      </c>
      <c r="B39" s="56" t="s">
        <v>41</v>
      </c>
      <c r="C39" s="56" t="s">
        <v>73</v>
      </c>
      <c r="D39" s="57">
        <v>69</v>
      </c>
      <c r="E39" s="58">
        <v>70</v>
      </c>
      <c r="F39" s="19">
        <f>VLOOKUP(CONCATENATE("aam1",D39),Data!$E$2:$G$205,3,0)</f>
        <v>6.4890000596600004</v>
      </c>
      <c r="G39" s="19">
        <f>VLOOKUP(CONCATENATE("aam1",E39),Data!$E$2:$G$205,3,0)</f>
        <v>6.4890000596600004</v>
      </c>
      <c r="H39" s="19">
        <v>11.6</v>
      </c>
      <c r="I39" s="20">
        <v>10.9</v>
      </c>
      <c r="J39" s="19">
        <f>VLOOKUP(CONCATENATE("aam1",D39),Data!$E$2:$G$205,2,0)</f>
        <v>11.1210062578</v>
      </c>
      <c r="K39" s="19">
        <f>VLOOKUP(CONCATENATE("aam1",E39),Data!$E$2:$G$205,2,0)</f>
        <v>10.961237564699999</v>
      </c>
      <c r="L39" s="24">
        <f t="shared" si="0"/>
        <v>0.9587074360172414</v>
      </c>
      <c r="M39" s="24">
        <f t="shared" si="1"/>
        <v>1.0056181252018348</v>
      </c>
      <c r="N39" s="19">
        <v>12.7</v>
      </c>
      <c r="O39" s="20">
        <v>11.9</v>
      </c>
      <c r="P39" s="19">
        <v>13.028138</v>
      </c>
      <c r="Q39" s="20">
        <v>13.247629999999999</v>
      </c>
      <c r="R39" s="24">
        <v>1.0258376377952756</v>
      </c>
      <c r="S39" s="23">
        <v>1.1132462184873948</v>
      </c>
    </row>
    <row r="40" spans="1:19" x14ac:dyDescent="0.3">
      <c r="A40" s="56" t="s">
        <v>74</v>
      </c>
      <c r="B40" s="56" t="s">
        <v>14</v>
      </c>
      <c r="C40" s="56" t="s">
        <v>75</v>
      </c>
      <c r="D40" s="57">
        <v>71</v>
      </c>
      <c r="E40" s="58">
        <v>72</v>
      </c>
      <c r="F40" s="19">
        <f>VLOOKUP(CONCATENATE("aam1",D40),Data!$E$2:$G$205,3,0)</f>
        <v>13.463000002299999</v>
      </c>
      <c r="G40" s="19">
        <f>VLOOKUP(CONCATENATE("aam1",E40),Data!$E$2:$G$205,3,0)</f>
        <v>13.463000002299999</v>
      </c>
      <c r="H40" s="19">
        <v>40.1</v>
      </c>
      <c r="I40" s="20">
        <v>37.9</v>
      </c>
      <c r="J40" s="19">
        <f>VLOOKUP(CONCATENATE("aam1",D40),Data!$E$2:$G$205,2,0)</f>
        <v>25.219716114899999</v>
      </c>
      <c r="K40" s="19">
        <f>VLOOKUP(CONCATENATE("aam1",E40),Data!$E$2:$G$205,2,0)</f>
        <v>30.0800367557</v>
      </c>
      <c r="L40" s="24">
        <f t="shared" si="0"/>
        <v>0.62892060136907724</v>
      </c>
      <c r="M40" s="24">
        <f t="shared" si="1"/>
        <v>0.79366851598153043</v>
      </c>
      <c r="N40" s="19">
        <v>44.5</v>
      </c>
      <c r="O40" s="20">
        <v>43.6</v>
      </c>
      <c r="P40" s="19">
        <v>34.078125</v>
      </c>
      <c r="Q40" s="20">
        <v>28.158176000000001</v>
      </c>
      <c r="R40" s="24">
        <v>0.7658005617977528</v>
      </c>
      <c r="S40" s="23">
        <v>0.64582972477064216</v>
      </c>
    </row>
    <row r="41" spans="1:19" x14ac:dyDescent="0.3">
      <c r="A41" s="56" t="s">
        <v>76</v>
      </c>
      <c r="B41" s="56" t="s">
        <v>20</v>
      </c>
      <c r="C41" s="56" t="s">
        <v>77</v>
      </c>
      <c r="D41" s="57">
        <v>73</v>
      </c>
      <c r="E41" s="58">
        <v>74</v>
      </c>
      <c r="F41" s="19">
        <f>VLOOKUP(CONCATENATE("aam1",D41),Data!$E$2:$G$205,3,0)</f>
        <v>7.8899999838300001</v>
      </c>
      <c r="G41" s="19">
        <f>VLOOKUP(CONCATENATE("aam1",E41),Data!$E$2:$G$205,3,0)</f>
        <v>7.9049999797700004</v>
      </c>
      <c r="H41" s="19">
        <v>23.8</v>
      </c>
      <c r="I41" s="20">
        <v>23.9</v>
      </c>
      <c r="J41" s="19">
        <f>VLOOKUP(CONCATENATE("aam1",D41),Data!$E$2:$G$205,2,0)</f>
        <v>16.197165031000001</v>
      </c>
      <c r="K41" s="19">
        <f>VLOOKUP(CONCATENATE("aam1",E41),Data!$E$2:$G$205,2,0)</f>
        <v>16.149146873500001</v>
      </c>
      <c r="L41" s="24">
        <f t="shared" si="0"/>
        <v>0.68055315256302518</v>
      </c>
      <c r="M41" s="24">
        <f t="shared" si="1"/>
        <v>0.67569652190376583</v>
      </c>
      <c r="N41" s="19">
        <v>27.1</v>
      </c>
      <c r="O41" s="20">
        <v>24.9</v>
      </c>
      <c r="P41" s="19">
        <v>17.758558000000001</v>
      </c>
      <c r="Q41" s="20">
        <v>16.129090999999999</v>
      </c>
      <c r="R41" s="24">
        <v>0.65529734317343169</v>
      </c>
      <c r="S41" s="23">
        <v>0.64775465863453818</v>
      </c>
    </row>
    <row r="42" spans="1:19" x14ac:dyDescent="0.3">
      <c r="A42" s="56" t="s">
        <v>78</v>
      </c>
      <c r="B42" s="56" t="s">
        <v>20</v>
      </c>
      <c r="C42" s="56" t="s">
        <v>79</v>
      </c>
      <c r="D42" s="57">
        <v>75</v>
      </c>
      <c r="E42" s="58">
        <v>76</v>
      </c>
      <c r="F42" s="19">
        <f>VLOOKUP(CONCATENATE("aam1",D42),Data!$E$2:$G$205,3,0)</f>
        <v>11.9020000324</v>
      </c>
      <c r="G42" s="19">
        <f>VLOOKUP(CONCATENATE("aam1",E42),Data!$E$2:$G$205,3,0)</f>
        <v>11.9020000324</v>
      </c>
      <c r="H42" s="19">
        <v>22.7</v>
      </c>
      <c r="I42" s="20">
        <v>22.7</v>
      </c>
      <c r="J42" s="19">
        <f>VLOOKUP(CONCATENATE("aam1",D42),Data!$E$2:$G$205,2,0)</f>
        <v>17.708427801700001</v>
      </c>
      <c r="K42" s="19">
        <f>VLOOKUP(CONCATENATE("aam1",E42),Data!$E$2:$G$205,2,0)</f>
        <v>18.103591881700002</v>
      </c>
      <c r="L42" s="24">
        <f t="shared" si="0"/>
        <v>0.78010695161674015</v>
      </c>
      <c r="M42" s="24">
        <f t="shared" si="1"/>
        <v>0.79751506086784152</v>
      </c>
      <c r="N42" s="19">
        <v>22.8</v>
      </c>
      <c r="O42" s="20">
        <v>22.8</v>
      </c>
      <c r="P42" s="19">
        <v>18.625855999999999</v>
      </c>
      <c r="Q42" s="20">
        <v>17.818308999999999</v>
      </c>
      <c r="R42" s="24">
        <v>0.81692350877192976</v>
      </c>
      <c r="S42" s="23">
        <v>0.78150478070175433</v>
      </c>
    </row>
    <row r="43" spans="1:19" x14ac:dyDescent="0.3">
      <c r="A43" s="56" t="s">
        <v>80</v>
      </c>
      <c r="B43" s="56" t="s">
        <v>20</v>
      </c>
      <c r="C43" s="56" t="s">
        <v>81</v>
      </c>
      <c r="D43" s="57">
        <v>77</v>
      </c>
      <c r="E43" s="58">
        <v>78</v>
      </c>
      <c r="F43" s="19">
        <f>VLOOKUP(CONCATENATE("aam1",D43),Data!$E$2:$G$205,3,0)</f>
        <v>4.22700002789</v>
      </c>
      <c r="G43" s="19">
        <f>VLOOKUP(CONCATENATE("aam1",E43),Data!$E$2:$G$205,3,0)</f>
        <v>4.22700002789</v>
      </c>
      <c r="H43" s="19">
        <v>6.4</v>
      </c>
      <c r="I43" s="20">
        <v>6.2</v>
      </c>
      <c r="J43" s="19">
        <f>VLOOKUP(CONCATENATE("aam1",D43),Data!$E$2:$G$205,2,0)</f>
        <v>7.0401790347000004</v>
      </c>
      <c r="K43" s="19">
        <f>VLOOKUP(CONCATENATE("aam1",E43),Data!$E$2:$G$205,2,0)</f>
        <v>7.3388358950599999</v>
      </c>
      <c r="L43" s="24">
        <f t="shared" si="0"/>
        <v>1.100027974171875</v>
      </c>
      <c r="M43" s="24">
        <f t="shared" si="1"/>
        <v>1.183683208880645</v>
      </c>
      <c r="N43" s="19">
        <v>6.3</v>
      </c>
      <c r="O43" s="20">
        <v>6.8</v>
      </c>
      <c r="P43" s="19">
        <v>7.0317460000000001</v>
      </c>
      <c r="Q43" s="20">
        <v>8.1288149999999995</v>
      </c>
      <c r="R43" s="24">
        <v>1.1161501587301588</v>
      </c>
      <c r="S43" s="23">
        <v>1.1954139705882352</v>
      </c>
    </row>
    <row r="44" spans="1:19" ht="15" thickBot="1" x14ac:dyDescent="0.35">
      <c r="A44" s="59" t="s">
        <v>82</v>
      </c>
      <c r="B44" s="59" t="s">
        <v>17</v>
      </c>
      <c r="C44" s="59" t="s">
        <v>46</v>
      </c>
      <c r="D44" s="57">
        <v>79</v>
      </c>
      <c r="E44" s="58">
        <v>80</v>
      </c>
      <c r="F44" s="19">
        <f>VLOOKUP(CONCATENATE("aam1",D44),Data!$E$2:$G$205,3,0)</f>
        <v>2.8290000129499999</v>
      </c>
      <c r="G44" s="19">
        <f>VLOOKUP(CONCATENATE("aam1",E44),Data!$E$2:$G$205,3,0)</f>
        <v>2.6550000142300001</v>
      </c>
      <c r="H44" s="27">
        <v>5.6</v>
      </c>
      <c r="I44" s="28">
        <v>6.4</v>
      </c>
      <c r="J44" s="19">
        <f>VLOOKUP(CONCATENATE("aam1",D44),Data!$E$2:$G$205,2,0)</f>
        <v>6.5431093797099997</v>
      </c>
      <c r="K44" s="19">
        <f>VLOOKUP(CONCATENATE("aam1",E44),Data!$E$2:$G$205,2,0)</f>
        <v>5.14966180455</v>
      </c>
      <c r="L44" s="24">
        <f t="shared" si="0"/>
        <v>1.1684123892339286</v>
      </c>
      <c r="M44" s="24">
        <f t="shared" si="1"/>
        <v>0.8046346569609375</v>
      </c>
      <c r="N44" s="27">
        <v>5.5</v>
      </c>
      <c r="O44" s="28">
        <v>6.8</v>
      </c>
      <c r="P44" s="27">
        <v>5.692736</v>
      </c>
      <c r="Q44" s="28">
        <v>7.0874600000000001</v>
      </c>
      <c r="R44" s="32">
        <v>1.035042909090909</v>
      </c>
      <c r="S44" s="31">
        <v>1.0422735294117647</v>
      </c>
    </row>
    <row r="45" spans="1:19" ht="15" thickBot="1" x14ac:dyDescent="0.35">
      <c r="A45" s="60" t="s">
        <v>83</v>
      </c>
      <c r="B45" s="60"/>
      <c r="C45" s="60"/>
      <c r="D45" s="61"/>
      <c r="E45" s="61"/>
      <c r="F45" s="61">
        <v>7.5080998499999989</v>
      </c>
      <c r="G45" s="61">
        <v>7.4988499000000006</v>
      </c>
      <c r="H45" s="61">
        <v>18.8125</v>
      </c>
      <c r="I45" s="61">
        <v>18.1325</v>
      </c>
      <c r="J45" s="61">
        <f>AVERAGE(J5:J44)</f>
        <v>14.457610597439253</v>
      </c>
      <c r="K45" s="61">
        <f>AVERAGE(K5:K44)</f>
        <v>14.647226641723998</v>
      </c>
      <c r="L45" s="62">
        <f t="shared" si="0"/>
        <v>0.76851086232235233</v>
      </c>
      <c r="M45" s="62">
        <f>K45/I45</f>
        <v>0.80778859185021357</v>
      </c>
      <c r="N45" s="61">
        <v>19.912500000000001</v>
      </c>
      <c r="O45" s="61">
        <v>19.444999999999997</v>
      </c>
      <c r="P45" s="61">
        <v>16.574852624999998</v>
      </c>
      <c r="Q45" s="61">
        <v>16.058054649999999</v>
      </c>
      <c r="R45" s="63">
        <v>0.83238431261770229</v>
      </c>
      <c r="S45" s="63">
        <v>0.82581921573669337</v>
      </c>
    </row>
    <row r="47" spans="1:19" x14ac:dyDescent="0.3">
      <c r="B47" s="49"/>
    </row>
    <row r="50" spans="12:16" x14ac:dyDescent="0.3">
      <c r="L50" s="64"/>
      <c r="M50" s="64"/>
      <c r="N50" s="64"/>
      <c r="O50" s="64"/>
      <c r="P50" s="64"/>
    </row>
    <row r="51" spans="12:16" x14ac:dyDescent="0.3">
      <c r="L51" s="64"/>
      <c r="M51" s="64"/>
      <c r="N51" s="64"/>
      <c r="O51" s="64"/>
      <c r="P51" s="64"/>
    </row>
    <row r="52" spans="12:16" x14ac:dyDescent="0.3">
      <c r="L52" s="64"/>
      <c r="M52" s="65"/>
      <c r="N52" s="65"/>
      <c r="O52" s="64"/>
      <c r="P52" s="64"/>
    </row>
    <row r="53" spans="12:16" x14ac:dyDescent="0.3">
      <c r="L53" s="64"/>
      <c r="M53" s="65"/>
      <c r="N53" s="65"/>
      <c r="O53" s="64"/>
      <c r="P53" s="64"/>
    </row>
    <row r="54" spans="12:16" x14ac:dyDescent="0.3">
      <c r="L54" s="64"/>
      <c r="M54" s="65"/>
      <c r="N54" s="65"/>
      <c r="O54" s="64"/>
      <c r="P54" s="64"/>
    </row>
    <row r="55" spans="12:16" x14ac:dyDescent="0.3">
      <c r="L55" s="64"/>
      <c r="M55" s="65"/>
      <c r="N55" s="65"/>
      <c r="O55" s="64"/>
      <c r="P55" s="64"/>
    </row>
    <row r="56" spans="12:16" x14ac:dyDescent="0.3">
      <c r="L56" s="64"/>
      <c r="M56" s="65"/>
      <c r="N56" s="65"/>
      <c r="O56" s="64"/>
      <c r="P56" s="64"/>
    </row>
    <row r="57" spans="12:16" x14ac:dyDescent="0.3">
      <c r="L57" s="64"/>
      <c r="M57" s="65"/>
      <c r="N57" s="65"/>
      <c r="O57" s="64"/>
      <c r="P57" s="64"/>
    </row>
    <row r="58" spans="12:16" x14ac:dyDescent="0.3">
      <c r="L58" s="64"/>
      <c r="M58" s="65"/>
      <c r="N58" s="65"/>
      <c r="O58" s="64"/>
      <c r="P58" s="64"/>
    </row>
    <row r="59" spans="12:16" x14ac:dyDescent="0.3">
      <c r="L59" s="64"/>
      <c r="M59" s="65"/>
      <c r="N59" s="65"/>
      <c r="O59" s="64"/>
      <c r="P59" s="64"/>
    </row>
    <row r="60" spans="12:16" x14ac:dyDescent="0.3">
      <c r="L60" s="64"/>
      <c r="M60" s="65"/>
      <c r="N60" s="65"/>
      <c r="O60" s="64"/>
      <c r="P60" s="64"/>
    </row>
    <row r="61" spans="12:16" x14ac:dyDescent="0.3">
      <c r="L61" s="64"/>
      <c r="M61" s="65"/>
      <c r="N61" s="65"/>
      <c r="O61" s="64"/>
      <c r="P61" s="64"/>
    </row>
    <row r="62" spans="12:16" x14ac:dyDescent="0.3">
      <c r="L62" s="64"/>
      <c r="M62" s="65"/>
      <c r="N62" s="65"/>
      <c r="O62" s="64"/>
      <c r="P62" s="64"/>
    </row>
    <row r="63" spans="12:16" x14ac:dyDescent="0.3">
      <c r="L63" s="64"/>
      <c r="M63" s="65"/>
      <c r="N63" s="65"/>
      <c r="O63" s="64"/>
      <c r="P63" s="64"/>
    </row>
    <row r="64" spans="12:16" x14ac:dyDescent="0.3">
      <c r="L64" s="64"/>
      <c r="M64" s="65"/>
      <c r="N64" s="65"/>
      <c r="O64" s="64"/>
      <c r="P64" s="64"/>
    </row>
    <row r="65" spans="12:16" x14ac:dyDescent="0.3">
      <c r="L65" s="64"/>
      <c r="M65" s="65"/>
      <c r="N65" s="65"/>
      <c r="O65" s="64"/>
      <c r="P65" s="64"/>
    </row>
    <row r="66" spans="12:16" x14ac:dyDescent="0.3">
      <c r="L66" s="64"/>
      <c r="M66" s="65"/>
      <c r="N66" s="65"/>
      <c r="O66" s="64"/>
      <c r="P66" s="64"/>
    </row>
    <row r="67" spans="12:16" x14ac:dyDescent="0.3">
      <c r="L67" s="64"/>
      <c r="M67" s="65"/>
      <c r="N67" s="65"/>
      <c r="O67" s="64"/>
      <c r="P67" s="64"/>
    </row>
    <row r="68" spans="12:16" x14ac:dyDescent="0.3">
      <c r="L68" s="64"/>
      <c r="M68" s="65"/>
      <c r="N68" s="65"/>
      <c r="O68" s="64"/>
      <c r="P68" s="64"/>
    </row>
    <row r="69" spans="12:16" x14ac:dyDescent="0.3">
      <c r="L69" s="64"/>
      <c r="M69" s="65"/>
      <c r="N69" s="65"/>
      <c r="O69" s="64"/>
      <c r="P69" s="64"/>
    </row>
    <row r="70" spans="12:16" x14ac:dyDescent="0.3">
      <c r="L70" s="64"/>
      <c r="M70" s="65"/>
      <c r="N70" s="65"/>
      <c r="O70" s="64"/>
      <c r="P70" s="64"/>
    </row>
    <row r="71" spans="12:16" x14ac:dyDescent="0.3">
      <c r="L71" s="64"/>
      <c r="M71" s="65"/>
      <c r="N71" s="65"/>
      <c r="O71" s="64"/>
      <c r="P71" s="64"/>
    </row>
    <row r="72" spans="12:16" x14ac:dyDescent="0.3">
      <c r="L72" s="64"/>
      <c r="M72" s="65"/>
      <c r="N72" s="65"/>
      <c r="O72" s="64"/>
      <c r="P72" s="64"/>
    </row>
    <row r="73" spans="12:16" x14ac:dyDescent="0.3">
      <c r="L73" s="64"/>
      <c r="M73" s="65"/>
      <c r="N73" s="65"/>
      <c r="O73" s="64"/>
      <c r="P73" s="64"/>
    </row>
    <row r="74" spans="12:16" x14ac:dyDescent="0.3">
      <c r="L74" s="64"/>
      <c r="M74" s="65"/>
      <c r="N74" s="65"/>
      <c r="O74" s="64"/>
      <c r="P74" s="64"/>
    </row>
    <row r="75" spans="12:16" x14ac:dyDescent="0.3">
      <c r="L75" s="64"/>
      <c r="M75" s="65"/>
      <c r="N75" s="65"/>
      <c r="O75" s="64"/>
      <c r="P75" s="64"/>
    </row>
    <row r="76" spans="12:16" x14ac:dyDescent="0.3">
      <c r="L76" s="64"/>
      <c r="M76" s="65"/>
      <c r="N76" s="65"/>
      <c r="O76" s="64"/>
      <c r="P76" s="64"/>
    </row>
    <row r="77" spans="12:16" x14ac:dyDescent="0.3">
      <c r="L77" s="64"/>
      <c r="M77" s="65"/>
      <c r="N77" s="65"/>
      <c r="O77" s="64"/>
      <c r="P77" s="64"/>
    </row>
    <row r="78" spans="12:16" x14ac:dyDescent="0.3">
      <c r="L78" s="64"/>
      <c r="M78" s="65"/>
      <c r="N78" s="65"/>
      <c r="O78" s="64"/>
      <c r="P78" s="64"/>
    </row>
    <row r="79" spans="12:16" x14ac:dyDescent="0.3">
      <c r="L79" s="64"/>
      <c r="M79" s="65"/>
      <c r="N79" s="65"/>
      <c r="O79" s="64"/>
      <c r="P79" s="64"/>
    </row>
    <row r="80" spans="12:16" x14ac:dyDescent="0.3">
      <c r="L80" s="64"/>
      <c r="M80" s="65"/>
      <c r="N80" s="65"/>
      <c r="O80" s="64"/>
      <c r="P80" s="64"/>
    </row>
    <row r="81" spans="12:16" x14ac:dyDescent="0.3">
      <c r="L81" s="64"/>
      <c r="M81" s="65"/>
      <c r="N81" s="65"/>
      <c r="O81" s="64"/>
      <c r="P81" s="64"/>
    </row>
    <row r="82" spans="12:16" x14ac:dyDescent="0.3">
      <c r="L82" s="64"/>
      <c r="M82" s="65"/>
      <c r="N82" s="65"/>
      <c r="O82" s="64"/>
      <c r="P82" s="64"/>
    </row>
    <row r="83" spans="12:16" x14ac:dyDescent="0.3">
      <c r="L83" s="64"/>
      <c r="M83" s="65"/>
      <c r="N83" s="65"/>
      <c r="O83" s="64"/>
      <c r="P83" s="64"/>
    </row>
    <row r="84" spans="12:16" x14ac:dyDescent="0.3">
      <c r="L84" s="64"/>
      <c r="M84" s="65"/>
      <c r="N84" s="65"/>
      <c r="O84" s="64"/>
      <c r="P84" s="64"/>
    </row>
    <row r="85" spans="12:16" x14ac:dyDescent="0.3">
      <c r="L85" s="64"/>
      <c r="M85" s="65"/>
      <c r="N85" s="65"/>
      <c r="O85" s="64"/>
      <c r="P85" s="64"/>
    </row>
    <row r="86" spans="12:16" x14ac:dyDescent="0.3">
      <c r="L86" s="64"/>
      <c r="M86" s="65"/>
      <c r="N86" s="65"/>
      <c r="O86" s="64"/>
      <c r="P86" s="64"/>
    </row>
    <row r="87" spans="12:16" x14ac:dyDescent="0.3">
      <c r="L87" s="64"/>
      <c r="M87" s="65"/>
      <c r="N87" s="65"/>
      <c r="O87" s="64"/>
      <c r="P87" s="64"/>
    </row>
    <row r="88" spans="12:16" x14ac:dyDescent="0.3">
      <c r="L88" s="64"/>
      <c r="M88" s="65"/>
      <c r="N88" s="65"/>
      <c r="O88" s="64"/>
      <c r="P88" s="64"/>
    </row>
    <row r="89" spans="12:16" x14ac:dyDescent="0.3">
      <c r="L89" s="64"/>
      <c r="M89" s="65"/>
      <c r="N89" s="65"/>
      <c r="O89" s="64"/>
      <c r="P89" s="64"/>
    </row>
    <row r="90" spans="12:16" x14ac:dyDescent="0.3">
      <c r="L90" s="64"/>
      <c r="M90" s="65"/>
      <c r="N90" s="65"/>
      <c r="O90" s="64"/>
      <c r="P90" s="64"/>
    </row>
    <row r="91" spans="12:16" x14ac:dyDescent="0.3">
      <c r="L91" s="64"/>
      <c r="M91" s="65"/>
      <c r="N91" s="65"/>
      <c r="O91" s="64"/>
      <c r="P91" s="64"/>
    </row>
    <row r="92" spans="12:16" x14ac:dyDescent="0.3">
      <c r="L92" s="64"/>
      <c r="M92" s="64"/>
      <c r="N92" s="64"/>
      <c r="O92" s="64"/>
      <c r="P92" s="64"/>
    </row>
  </sheetData>
  <mergeCells count="14">
    <mergeCell ref="H3:I3"/>
    <mergeCell ref="L3:M3"/>
    <mergeCell ref="J3:K3"/>
    <mergeCell ref="N2:S2"/>
    <mergeCell ref="N3:O3"/>
    <mergeCell ref="P3:Q3"/>
    <mergeCell ref="R3:S3"/>
    <mergeCell ref="H2:M2"/>
    <mergeCell ref="A45:C45"/>
    <mergeCell ref="A2:A4"/>
    <mergeCell ref="C2:C4"/>
    <mergeCell ref="B2:B4"/>
    <mergeCell ref="F2:G3"/>
    <mergeCell ref="D2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A37" zoomScale="80" zoomScaleNormal="80" workbookViewId="0">
      <selection activeCell="L58" sqref="L58"/>
    </sheetView>
  </sheetViews>
  <sheetFormatPr defaultRowHeight="14.4" x14ac:dyDescent="0.3"/>
  <cols>
    <col min="1" max="1" width="25.33203125" style="8" customWidth="1"/>
    <col min="2" max="2" width="8.88671875" style="8"/>
    <col min="3" max="3" width="9.77734375" style="8" customWidth="1"/>
    <col min="4" max="16384" width="8.88671875" style="8"/>
  </cols>
  <sheetData>
    <row r="1" spans="1:19" s="8" customFormat="1" x14ac:dyDescent="0.3">
      <c r="A1" s="50" t="s">
        <v>0</v>
      </c>
      <c r="B1" s="50"/>
    </row>
    <row r="2" spans="1:19" s="8" customFormat="1" x14ac:dyDescent="0.3">
      <c r="A2" s="51" t="s">
        <v>1</v>
      </c>
      <c r="B2" s="51" t="s">
        <v>2</v>
      </c>
      <c r="C2" s="10" t="s">
        <v>3</v>
      </c>
      <c r="D2" s="9" t="s">
        <v>4</v>
      </c>
      <c r="E2" s="10"/>
      <c r="F2" s="9" t="s">
        <v>5</v>
      </c>
      <c r="G2" s="10"/>
      <c r="H2" s="11" t="s">
        <v>6</v>
      </c>
      <c r="I2" s="52"/>
      <c r="J2" s="52"/>
      <c r="K2" s="52"/>
      <c r="L2" s="52"/>
      <c r="M2" s="53"/>
      <c r="N2" s="11" t="s">
        <v>7</v>
      </c>
      <c r="O2" s="52"/>
      <c r="P2" s="52"/>
      <c r="Q2" s="52"/>
      <c r="R2" s="52"/>
      <c r="S2" s="53"/>
    </row>
    <row r="3" spans="1:19" s="8" customFormat="1" x14ac:dyDescent="0.3">
      <c r="A3" s="51"/>
      <c r="B3" s="51"/>
      <c r="C3" s="10"/>
      <c r="D3" s="9"/>
      <c r="E3" s="10"/>
      <c r="F3" s="9"/>
      <c r="G3" s="10"/>
      <c r="H3" s="11" t="s">
        <v>84</v>
      </c>
      <c r="I3" s="10"/>
      <c r="J3" s="11" t="s">
        <v>85</v>
      </c>
      <c r="K3" s="10"/>
      <c r="L3" s="11" t="s">
        <v>10</v>
      </c>
      <c r="M3" s="10"/>
      <c r="N3" s="11" t="s">
        <v>8</v>
      </c>
      <c r="O3" s="10"/>
      <c r="P3" s="11" t="s">
        <v>9</v>
      </c>
      <c r="Q3" s="10"/>
      <c r="R3" s="11" t="s">
        <v>10</v>
      </c>
      <c r="S3" s="10"/>
    </row>
    <row r="4" spans="1:19" s="8" customFormat="1" ht="15" thickBot="1" x14ac:dyDescent="0.35">
      <c r="A4" s="54"/>
      <c r="B4" s="54"/>
      <c r="C4" s="55"/>
      <c r="D4" s="13" t="s">
        <v>11</v>
      </c>
      <c r="E4" s="14" t="s">
        <v>12</v>
      </c>
      <c r="F4" s="13" t="s">
        <v>11</v>
      </c>
      <c r="G4" s="14" t="s">
        <v>12</v>
      </c>
      <c r="H4" s="13" t="s">
        <v>11</v>
      </c>
      <c r="I4" s="14" t="s">
        <v>12</v>
      </c>
      <c r="J4" s="13" t="s">
        <v>11</v>
      </c>
      <c r="K4" s="14" t="s">
        <v>12</v>
      </c>
      <c r="L4" s="13" t="s">
        <v>11</v>
      </c>
      <c r="M4" s="14" t="s">
        <v>12</v>
      </c>
      <c r="N4" s="13" t="s">
        <v>11</v>
      </c>
      <c r="O4" s="14" t="s">
        <v>12</v>
      </c>
      <c r="P4" s="13" t="s">
        <v>11</v>
      </c>
      <c r="Q4" s="14" t="s">
        <v>12</v>
      </c>
      <c r="R4" s="13" t="s">
        <v>11</v>
      </c>
      <c r="S4" s="14" t="s">
        <v>12</v>
      </c>
    </row>
    <row r="5" spans="1:19" s="8" customFormat="1" x14ac:dyDescent="0.3">
      <c r="A5" s="56" t="s">
        <v>13</v>
      </c>
      <c r="B5" s="56" t="s">
        <v>14</v>
      </c>
      <c r="C5" s="56" t="s">
        <v>15</v>
      </c>
      <c r="D5" s="57">
        <v>1</v>
      </c>
      <c r="E5" s="58">
        <v>2</v>
      </c>
      <c r="F5" s="19">
        <f>VLOOKUP(CONCATENATE("aam1",D5),Data!$E$2:$G$205,3,0)</f>
        <v>5.9470000378799996</v>
      </c>
      <c r="G5" s="19">
        <f>VLOOKUP(CONCATENATE("aam1",E5),Data!$E$2:$G$205,3,0)</f>
        <v>6.0110000558200003</v>
      </c>
      <c r="H5" s="19">
        <v>19.157430000000002</v>
      </c>
      <c r="I5" s="20">
        <v>19.037223000000001</v>
      </c>
      <c r="J5" s="19">
        <f>VLOOKUP(CONCATENATE("aam1",D5),Data!$E$2:$G$205,2,0)</f>
        <v>15.055073264100001</v>
      </c>
      <c r="K5" s="19">
        <f>VLOOKUP(CONCATENATE("aam1",E5),Data!$E$2:$G$205,2,0)</f>
        <v>15.0040949173</v>
      </c>
      <c r="L5" s="24">
        <f>J5/H5</f>
        <v>0.78586079991418467</v>
      </c>
      <c r="M5" s="24">
        <f>K5/I5</f>
        <v>0.78814514686832204</v>
      </c>
      <c r="N5" s="19">
        <v>26.5</v>
      </c>
      <c r="O5" s="20">
        <v>25.7</v>
      </c>
      <c r="P5" s="19">
        <v>21.553802000000001</v>
      </c>
      <c r="Q5" s="20">
        <v>20.550388000000002</v>
      </c>
      <c r="R5" s="24">
        <v>0.8133510188679246</v>
      </c>
      <c r="S5" s="23">
        <v>0.79962599221789887</v>
      </c>
    </row>
    <row r="6" spans="1:19" s="8" customFormat="1" x14ac:dyDescent="0.3">
      <c r="A6" s="56" t="s">
        <v>16</v>
      </c>
      <c r="B6" s="56" t="s">
        <v>17</v>
      </c>
      <c r="C6" s="56" t="s">
        <v>18</v>
      </c>
      <c r="D6" s="57">
        <v>3</v>
      </c>
      <c r="E6" s="58">
        <v>4</v>
      </c>
      <c r="F6" s="19">
        <f>VLOOKUP(CONCATENATE("aam1",D6),Data!$E$2:$G$205,3,0)</f>
        <v>4.6300000175799996</v>
      </c>
      <c r="G6" s="19">
        <f>VLOOKUP(CONCATENATE("aam1",E6),Data!$E$2:$G$205,3,0)</f>
        <v>4.6300000175799996</v>
      </c>
      <c r="H6" s="19">
        <v>12.050877</v>
      </c>
      <c r="I6" s="20">
        <v>11.894721000000001</v>
      </c>
      <c r="J6" s="19">
        <f>VLOOKUP(CONCATENATE("aam1",D6),Data!$E$2:$G$205,2,0)</f>
        <v>11.8768020254</v>
      </c>
      <c r="K6" s="19">
        <f>VLOOKUP(CONCATENATE("aam1",E6),Data!$E$2:$G$205,2,0)</f>
        <v>11.6193127222</v>
      </c>
      <c r="L6" s="24">
        <f t="shared" ref="L6:M45" si="0">J6/H6</f>
        <v>0.98555499532523649</v>
      </c>
      <c r="M6" s="24">
        <f t="shared" si="0"/>
        <v>0.97684617589601297</v>
      </c>
      <c r="N6" s="19">
        <v>19.5</v>
      </c>
      <c r="O6" s="20">
        <v>20.399999999999999</v>
      </c>
      <c r="P6" s="19">
        <v>12.050427000000001</v>
      </c>
      <c r="Q6" s="20">
        <v>12.697478</v>
      </c>
      <c r="R6" s="24">
        <v>0.6179706153846154</v>
      </c>
      <c r="S6" s="23">
        <v>0.62242539215686277</v>
      </c>
    </row>
    <row r="7" spans="1:19" s="8" customFormat="1" x14ac:dyDescent="0.3">
      <c r="A7" s="56" t="s">
        <v>19</v>
      </c>
      <c r="B7" s="56" t="s">
        <v>20</v>
      </c>
      <c r="C7" s="56" t="s">
        <v>21</v>
      </c>
      <c r="D7" s="57">
        <v>5</v>
      </c>
      <c r="E7" s="58">
        <v>6</v>
      </c>
      <c r="F7" s="19">
        <f>VLOOKUP(CONCATENATE("aam1",D7),Data!$E$2:$G$205,3,0)</f>
        <v>1.60800002515</v>
      </c>
      <c r="G7" s="19">
        <f>VLOOKUP(CONCATENATE("aam1",E7),Data!$E$2:$G$205,3,0)</f>
        <v>1.60800002515</v>
      </c>
      <c r="H7" s="19">
        <v>3.3975040000000001</v>
      </c>
      <c r="I7" s="20">
        <v>3.4992719999999999</v>
      </c>
      <c r="J7" s="19">
        <f>VLOOKUP(CONCATENATE("aam1",D7),Data!$E$2:$G$205,2,0)</f>
        <v>3.3907985091200001</v>
      </c>
      <c r="K7" s="19">
        <f>VLOOKUP(CONCATENATE("aam1",E7),Data!$E$2:$G$205,2,0)</f>
        <v>3.4453494995799998</v>
      </c>
      <c r="L7" s="24">
        <f t="shared" si="0"/>
        <v>0.99802634790716949</v>
      </c>
      <c r="M7" s="24">
        <f t="shared" si="0"/>
        <v>0.98459036610472117</v>
      </c>
      <c r="N7" s="19">
        <v>3.4</v>
      </c>
      <c r="O7" s="20">
        <v>3.2</v>
      </c>
      <c r="P7" s="19">
        <v>4.796697</v>
      </c>
      <c r="Q7" s="20">
        <v>3.4016190000000002</v>
      </c>
      <c r="R7" s="24">
        <v>1.4107932352941177</v>
      </c>
      <c r="S7" s="23">
        <v>1.0630059375000001</v>
      </c>
    </row>
    <row r="8" spans="1:19" s="8" customFormat="1" x14ac:dyDescent="0.3">
      <c r="A8" s="56" t="s">
        <v>22</v>
      </c>
      <c r="B8" s="56" t="s">
        <v>14</v>
      </c>
      <c r="C8" s="56" t="s">
        <v>15</v>
      </c>
      <c r="D8" s="57">
        <v>7</v>
      </c>
      <c r="E8" s="58">
        <v>8</v>
      </c>
      <c r="F8" s="19">
        <f>VLOOKUP(CONCATENATE("aam1",D8),Data!$E$2:$G$205,3,0)</f>
        <v>4.1720000077000003</v>
      </c>
      <c r="G8" s="19">
        <f>VLOOKUP(CONCATENATE("aam1",E8),Data!$E$2:$G$205,3,0)</f>
        <v>4.1720000077000003</v>
      </c>
      <c r="H8" s="19">
        <v>10.989851</v>
      </c>
      <c r="I8" s="20">
        <v>11.231966999999999</v>
      </c>
      <c r="J8" s="19">
        <f>VLOOKUP(CONCATENATE("aam1",D8),Data!$E$2:$G$205,2,0)</f>
        <v>10.8415188491</v>
      </c>
      <c r="K8" s="19">
        <f>VLOOKUP(CONCATENATE("aam1",E8),Data!$E$2:$G$205,2,0)</f>
        <v>11.133431680499999</v>
      </c>
      <c r="L8" s="24">
        <f t="shared" si="0"/>
        <v>0.98650280600710605</v>
      </c>
      <c r="M8" s="24">
        <f t="shared" si="0"/>
        <v>0.9912272427883736</v>
      </c>
      <c r="N8" s="19">
        <v>15.6</v>
      </c>
      <c r="O8" s="20">
        <v>17.399999999999999</v>
      </c>
      <c r="P8" s="19">
        <v>11.439745</v>
      </c>
      <c r="Q8" s="20">
        <v>12.67693</v>
      </c>
      <c r="R8" s="24">
        <v>0.73331698717948723</v>
      </c>
      <c r="S8" s="23">
        <v>0.72855919540229896</v>
      </c>
    </row>
    <row r="9" spans="1:19" s="8" customFormat="1" x14ac:dyDescent="0.3">
      <c r="A9" s="56" t="s">
        <v>23</v>
      </c>
      <c r="B9" s="56" t="s">
        <v>17</v>
      </c>
      <c r="C9" s="56" t="s">
        <v>18</v>
      </c>
      <c r="D9" s="57">
        <v>9</v>
      </c>
      <c r="E9" s="58">
        <v>10</v>
      </c>
      <c r="F9" s="19">
        <f>VLOOKUP(CONCATENATE("aam1",D9),Data!$E$2:$G$205,3,0)</f>
        <v>5.0390000315399996</v>
      </c>
      <c r="G9" s="19">
        <f>VLOOKUP(CONCATENATE("aam1",E9),Data!$E$2:$G$205,3,0)</f>
        <v>5.0390000315399996</v>
      </c>
      <c r="H9" s="19">
        <v>12.770873999999999</v>
      </c>
      <c r="I9" s="20">
        <v>12.598844</v>
      </c>
      <c r="J9" s="19">
        <f>VLOOKUP(CONCATENATE("aam1",D9),Data!$E$2:$G$205,2,0)</f>
        <v>13.036275032900001</v>
      </c>
      <c r="K9" s="19">
        <f>VLOOKUP(CONCATENATE("aam1",E9),Data!$E$2:$G$205,2,0)</f>
        <v>12.5264032185</v>
      </c>
      <c r="L9" s="24">
        <f t="shared" si="0"/>
        <v>1.0207817439041369</v>
      </c>
      <c r="M9" s="24">
        <f t="shared" si="0"/>
        <v>0.9942502041060276</v>
      </c>
      <c r="N9" s="19">
        <v>11.7</v>
      </c>
      <c r="O9" s="20">
        <v>15.3</v>
      </c>
      <c r="P9" s="19">
        <v>13.1435</v>
      </c>
      <c r="Q9" s="20">
        <v>14.039868</v>
      </c>
      <c r="R9" s="24">
        <v>1.1233760683760683</v>
      </c>
      <c r="S9" s="23">
        <v>0.91763843137254897</v>
      </c>
    </row>
    <row r="10" spans="1:19" s="8" customFormat="1" x14ac:dyDescent="0.3">
      <c r="A10" s="56" t="s">
        <v>24</v>
      </c>
      <c r="B10" s="56" t="s">
        <v>14</v>
      </c>
      <c r="C10" s="56" t="s">
        <v>25</v>
      </c>
      <c r="D10" s="57">
        <v>11</v>
      </c>
      <c r="E10" s="58">
        <v>12</v>
      </c>
      <c r="F10" s="19">
        <f>VLOOKUP(CONCATENATE("aam1",D10),Data!$E$2:$G$205,3,0)</f>
        <v>8.3390000518399994</v>
      </c>
      <c r="G10" s="19">
        <f>VLOOKUP(CONCATENATE("aam1",E10),Data!$E$2:$G$205,3,0)</f>
        <v>8.3390000518399994</v>
      </c>
      <c r="H10" s="19">
        <v>19.184405999999999</v>
      </c>
      <c r="I10" s="20">
        <v>20.708974000000001</v>
      </c>
      <c r="J10" s="19">
        <f>VLOOKUP(CONCATENATE("aam1",D10),Data!$E$2:$G$205,2,0)</f>
        <v>18.8625322171</v>
      </c>
      <c r="K10" s="19">
        <f>VLOOKUP(CONCATENATE("aam1",E10),Data!$E$2:$G$205,2,0)</f>
        <v>21.0871873386</v>
      </c>
      <c r="L10" s="24">
        <f t="shared" si="0"/>
        <v>0.98322211368441648</v>
      </c>
      <c r="M10" s="24">
        <f t="shared" si="0"/>
        <v>1.0182632581701052</v>
      </c>
      <c r="N10" s="19">
        <v>29.9</v>
      </c>
      <c r="O10" s="20">
        <v>25.9</v>
      </c>
      <c r="P10" s="19">
        <v>24.641952</v>
      </c>
      <c r="Q10" s="20">
        <v>19.933109000000002</v>
      </c>
      <c r="R10" s="24">
        <v>0.82414555183946492</v>
      </c>
      <c r="S10" s="23">
        <v>0.76961810810810827</v>
      </c>
    </row>
    <row r="11" spans="1:19" s="8" customFormat="1" x14ac:dyDescent="0.3">
      <c r="A11" s="56" t="s">
        <v>26</v>
      </c>
      <c r="B11" s="56" t="s">
        <v>17</v>
      </c>
      <c r="C11" s="56" t="s">
        <v>18</v>
      </c>
      <c r="D11" s="57">
        <v>13</v>
      </c>
      <c r="E11" s="58">
        <v>14</v>
      </c>
      <c r="F11" s="19">
        <f>VLOOKUP(CONCATENATE("aam1",D11),Data!$E$2:$G$205,3,0)</f>
        <v>10.2320000716</v>
      </c>
      <c r="G11" s="19">
        <f>VLOOKUP(CONCATENATE("aam1",E11),Data!$E$2:$G$205,3,0)</f>
        <v>10.2320000716</v>
      </c>
      <c r="H11" s="19">
        <v>22.619903000000001</v>
      </c>
      <c r="I11" s="20">
        <v>22.709033000000002</v>
      </c>
      <c r="J11" s="19">
        <f>VLOOKUP(CONCATENATE("aam1",D11),Data!$E$2:$G$205,2,0)</f>
        <v>22.848326467</v>
      </c>
      <c r="K11" s="19">
        <f>VLOOKUP(CONCATENATE("aam1",E11),Data!$E$2:$G$205,2,0)</f>
        <v>22.594224561000001</v>
      </c>
      <c r="L11" s="24">
        <f t="shared" si="0"/>
        <v>1.0100983398116252</v>
      </c>
      <c r="M11" s="24">
        <f t="shared" si="0"/>
        <v>0.99494437129929747</v>
      </c>
      <c r="N11" s="19">
        <v>31.1</v>
      </c>
      <c r="O11" s="20">
        <v>29.8</v>
      </c>
      <c r="P11" s="19">
        <v>23.387035000000001</v>
      </c>
      <c r="Q11" s="20">
        <v>23.55133</v>
      </c>
      <c r="R11" s="24">
        <v>0.751994694533762</v>
      </c>
      <c r="S11" s="23">
        <v>0.79031308724832217</v>
      </c>
    </row>
    <row r="12" spans="1:19" s="8" customFormat="1" x14ac:dyDescent="0.3">
      <c r="A12" s="56" t="s">
        <v>27</v>
      </c>
      <c r="B12" s="56" t="s">
        <v>14</v>
      </c>
      <c r="C12" s="56" t="s">
        <v>15</v>
      </c>
      <c r="D12" s="57">
        <v>15</v>
      </c>
      <c r="E12" s="58">
        <v>16</v>
      </c>
      <c r="F12" s="19">
        <f>VLOOKUP(CONCATENATE("aam1",D12),Data!$E$2:$G$205,3,0)</f>
        <v>3.19900000747</v>
      </c>
      <c r="G12" s="19">
        <f>VLOOKUP(CONCATENATE("aam1",E12),Data!$E$2:$G$205,3,0)</f>
        <v>3.19900000747</v>
      </c>
      <c r="H12" s="19">
        <v>8.7857369999999992</v>
      </c>
      <c r="I12" s="20">
        <v>8.2317940000000007</v>
      </c>
      <c r="J12" s="19">
        <f>VLOOKUP(CONCATENATE("aam1",D12),Data!$E$2:$G$205,2,0)</f>
        <v>8.3584067840100005</v>
      </c>
      <c r="K12" s="19">
        <f>VLOOKUP(CONCATENATE("aam1",E12),Data!$E$2:$G$205,2,0)</f>
        <v>8.3936583455699996</v>
      </c>
      <c r="L12" s="24">
        <f t="shared" si="0"/>
        <v>0.95136091417373425</v>
      </c>
      <c r="M12" s="24">
        <f t="shared" si="0"/>
        <v>1.0196633134369006</v>
      </c>
      <c r="N12" s="19">
        <v>12.1</v>
      </c>
      <c r="O12" s="20">
        <v>12</v>
      </c>
      <c r="P12" s="19">
        <v>10.090795</v>
      </c>
      <c r="Q12" s="20">
        <v>8.5481250000000006</v>
      </c>
      <c r="R12" s="24">
        <v>0.83394999999999997</v>
      </c>
      <c r="S12" s="23">
        <v>0.71234375000000005</v>
      </c>
    </row>
    <row r="13" spans="1:19" s="8" customFormat="1" x14ac:dyDescent="0.3">
      <c r="A13" s="56" t="s">
        <v>28</v>
      </c>
      <c r="B13" s="56" t="s">
        <v>14</v>
      </c>
      <c r="C13" s="56" t="s">
        <v>29</v>
      </c>
      <c r="D13" s="57">
        <v>17</v>
      </c>
      <c r="E13" s="58">
        <v>18</v>
      </c>
      <c r="F13" s="19">
        <f>VLOOKUP(CONCATENATE("aam1",D13),Data!$E$2:$G$205,3,0)</f>
        <v>4.2469999752899996</v>
      </c>
      <c r="G13" s="19">
        <f>VLOOKUP(CONCATENATE("aam1",E13),Data!$E$2:$G$205,3,0)</f>
        <v>4.2459999918899998</v>
      </c>
      <c r="H13" s="19">
        <v>12.726065999999999</v>
      </c>
      <c r="I13" s="20">
        <v>11.643587999999999</v>
      </c>
      <c r="J13" s="19">
        <f>VLOOKUP(CONCATENATE("aam1",D13),Data!$E$2:$G$205,2,0)</f>
        <v>11.570893935899999</v>
      </c>
      <c r="K13" s="19">
        <f>VLOOKUP(CONCATENATE("aam1",E13),Data!$E$2:$G$205,2,0)</f>
        <v>10.567834528200001</v>
      </c>
      <c r="L13" s="24">
        <f t="shared" si="0"/>
        <v>0.90922787418358508</v>
      </c>
      <c r="M13" s="24">
        <f t="shared" si="0"/>
        <v>0.90760979589796553</v>
      </c>
      <c r="N13" s="19">
        <v>12</v>
      </c>
      <c r="O13" s="20">
        <v>16.3</v>
      </c>
      <c r="P13" s="19">
        <v>13.285415</v>
      </c>
      <c r="Q13" s="20">
        <v>13.943569</v>
      </c>
      <c r="R13" s="24">
        <v>1.1071179166666667</v>
      </c>
      <c r="S13" s="23">
        <v>0.85543368098159511</v>
      </c>
    </row>
    <row r="14" spans="1:19" s="8" customFormat="1" x14ac:dyDescent="0.3">
      <c r="A14" s="56" t="s">
        <v>30</v>
      </c>
      <c r="B14" s="56" t="s">
        <v>20</v>
      </c>
      <c r="C14" s="56" t="s">
        <v>31</v>
      </c>
      <c r="D14" s="57">
        <v>19</v>
      </c>
      <c r="E14" s="58">
        <v>20</v>
      </c>
      <c r="F14" s="19">
        <f>VLOOKUP(CONCATENATE("aam1",D14),Data!$E$2:$G$205,3,0)</f>
        <v>3.2879999876000001</v>
      </c>
      <c r="G14" s="19">
        <f>VLOOKUP(CONCATENATE("aam1",E14),Data!$E$2:$G$205,3,0)</f>
        <v>3.2879999876000001</v>
      </c>
      <c r="H14" s="19">
        <v>7.3693989999999996</v>
      </c>
      <c r="I14" s="20">
        <v>8.0084009999999992</v>
      </c>
      <c r="J14" s="19">
        <f>VLOOKUP(CONCATENATE("aam1",D14),Data!$E$2:$G$205,2,0)</f>
        <v>6.9924039803399998</v>
      </c>
      <c r="K14" s="19">
        <f>VLOOKUP(CONCATENATE("aam1",E14),Data!$E$2:$G$205,2,0)</f>
        <v>7.5134018082200003</v>
      </c>
      <c r="L14" s="24">
        <f t="shared" si="0"/>
        <v>0.94884317979525878</v>
      </c>
      <c r="M14" s="24">
        <f t="shared" si="0"/>
        <v>0.93819000924404272</v>
      </c>
      <c r="N14" s="19">
        <v>11.7</v>
      </c>
      <c r="O14" s="20">
        <v>11.2</v>
      </c>
      <c r="P14" s="19">
        <v>10.098153999999999</v>
      </c>
      <c r="Q14" s="20">
        <v>8.041086</v>
      </c>
      <c r="R14" s="24">
        <v>0.86309008547008548</v>
      </c>
      <c r="S14" s="23">
        <v>0.71795410714285723</v>
      </c>
    </row>
    <row r="15" spans="1:19" s="8" customFormat="1" x14ac:dyDescent="0.3">
      <c r="A15" s="56" t="s">
        <v>32</v>
      </c>
      <c r="B15" s="56" t="s">
        <v>17</v>
      </c>
      <c r="C15" s="56" t="s">
        <v>18</v>
      </c>
      <c r="D15" s="57">
        <v>21</v>
      </c>
      <c r="E15" s="58">
        <v>22</v>
      </c>
      <c r="F15" s="19">
        <f>VLOOKUP(CONCATENATE("aam1",D15),Data!$E$2:$G$205,3,0)</f>
        <v>7.3570000473399997</v>
      </c>
      <c r="G15" s="19">
        <f>VLOOKUP(CONCATENATE("aam1",E15),Data!$E$2:$G$205,3,0)</f>
        <v>7.3570000473399997</v>
      </c>
      <c r="H15" s="19">
        <v>13.099555000000001</v>
      </c>
      <c r="I15" s="20">
        <v>12.781097000000001</v>
      </c>
      <c r="J15" s="19">
        <f>VLOOKUP(CONCATENATE("aam1",D15),Data!$E$2:$G$205,2,0)</f>
        <v>12.9873000085</v>
      </c>
      <c r="K15" s="19">
        <f>VLOOKUP(CONCATENATE("aam1",E15),Data!$E$2:$G$205,2,0)</f>
        <v>12.7983656153</v>
      </c>
      <c r="L15" s="24">
        <f t="shared" si="0"/>
        <v>0.99143062558231931</v>
      </c>
      <c r="M15" s="24">
        <f t="shared" si="0"/>
        <v>1.0013511058792528</v>
      </c>
      <c r="N15" s="19">
        <v>16.600000000000001</v>
      </c>
      <c r="O15" s="20">
        <v>15.3</v>
      </c>
      <c r="P15" s="19">
        <v>14.247551</v>
      </c>
      <c r="Q15" s="20">
        <v>13.550133000000001</v>
      </c>
      <c r="R15" s="24">
        <v>0.85828620481927698</v>
      </c>
      <c r="S15" s="23">
        <v>0.88562960784313727</v>
      </c>
    </row>
    <row r="16" spans="1:19" s="8" customFormat="1" x14ac:dyDescent="0.3">
      <c r="A16" s="56" t="s">
        <v>33</v>
      </c>
      <c r="B16" s="56" t="s">
        <v>20</v>
      </c>
      <c r="C16" s="56" t="s">
        <v>31</v>
      </c>
      <c r="D16" s="57">
        <v>23</v>
      </c>
      <c r="E16" s="58">
        <v>24</v>
      </c>
      <c r="F16" s="19">
        <f>VLOOKUP(CONCATENATE("aam1",D16),Data!$E$2:$G$205,3,0)</f>
        <v>4.6740000303800002</v>
      </c>
      <c r="G16" s="19">
        <f>VLOOKUP(CONCATENATE("aam1",E16),Data!$E$2:$G$205,3,0)</f>
        <v>4.6740000303800002</v>
      </c>
      <c r="H16" s="19">
        <v>11.919162</v>
      </c>
      <c r="I16" s="20">
        <v>12.139281</v>
      </c>
      <c r="J16" s="19">
        <f>VLOOKUP(CONCATENATE("aam1",D16),Data!$E$2:$G$205,2,0)</f>
        <v>11.4277220108</v>
      </c>
      <c r="K16" s="19">
        <f>VLOOKUP(CONCATENATE("aam1",E16),Data!$E$2:$G$205,2,0)</f>
        <v>11.6215606853</v>
      </c>
      <c r="L16" s="24">
        <f t="shared" si="0"/>
        <v>0.95876891435824096</v>
      </c>
      <c r="M16" s="24">
        <f t="shared" si="0"/>
        <v>0.95735164918746007</v>
      </c>
      <c r="N16" s="19">
        <v>21.8</v>
      </c>
      <c r="O16" s="20">
        <v>21.1</v>
      </c>
      <c r="P16" s="19">
        <v>13.129738</v>
      </c>
      <c r="Q16" s="20">
        <v>12.787793000000001</v>
      </c>
      <c r="R16" s="24">
        <v>0.60228155963302754</v>
      </c>
      <c r="S16" s="23">
        <v>0.60605654028436018</v>
      </c>
    </row>
    <row r="17" spans="1:19" s="8" customFormat="1" x14ac:dyDescent="0.3">
      <c r="A17" s="56" t="s">
        <v>34</v>
      </c>
      <c r="B17" s="56" t="s">
        <v>20</v>
      </c>
      <c r="C17" s="56" t="s">
        <v>35</v>
      </c>
      <c r="D17" s="57">
        <v>25</v>
      </c>
      <c r="E17" s="58">
        <v>26</v>
      </c>
      <c r="F17" s="19">
        <f>VLOOKUP(CONCATENATE("aam1",D17),Data!$E$2:$G$205,3,0)</f>
        <v>10.573999907799999</v>
      </c>
      <c r="G17" s="19">
        <f>VLOOKUP(CONCATENATE("aam1",E17),Data!$E$2:$G$205,3,0)</f>
        <v>10.573999907799999</v>
      </c>
      <c r="H17" s="19">
        <v>23.273347000000001</v>
      </c>
      <c r="I17" s="20">
        <v>25.545262999999998</v>
      </c>
      <c r="J17" s="19">
        <f>VLOOKUP(CONCATENATE("aam1",D17),Data!$E$2:$G$205,2,0)</f>
        <v>19.6201649401</v>
      </c>
      <c r="K17" s="19">
        <f>VLOOKUP(CONCATENATE("aam1",E17),Data!$E$2:$G$205,2,0)</f>
        <v>22.864768097199999</v>
      </c>
      <c r="L17" s="24">
        <f t="shared" si="0"/>
        <v>0.84303151326278936</v>
      </c>
      <c r="M17" s="24">
        <f t="shared" si="0"/>
        <v>0.89506880775508169</v>
      </c>
      <c r="N17" s="19">
        <v>28.3</v>
      </c>
      <c r="O17" s="20">
        <v>27.6</v>
      </c>
      <c r="P17" s="19">
        <v>26.949397999999999</v>
      </c>
      <c r="Q17" s="20">
        <v>25.023757</v>
      </c>
      <c r="R17" s="24">
        <v>0.95227554770318013</v>
      </c>
      <c r="S17" s="23">
        <v>0.90665786231884049</v>
      </c>
    </row>
    <row r="18" spans="1:19" s="8" customFormat="1" x14ac:dyDescent="0.3">
      <c r="A18" s="56" t="s">
        <v>36</v>
      </c>
      <c r="B18" s="56" t="s">
        <v>14</v>
      </c>
      <c r="C18" s="56" t="s">
        <v>37</v>
      </c>
      <c r="D18" s="57">
        <v>27</v>
      </c>
      <c r="E18" s="58">
        <v>28</v>
      </c>
      <c r="F18" s="19">
        <f>VLOOKUP(CONCATENATE("aam1",D18),Data!$E$2:$G$205,3,0)</f>
        <v>7.0729999672600004</v>
      </c>
      <c r="G18" s="19">
        <f>VLOOKUP(CONCATENATE("aam1",E18),Data!$E$2:$G$205,3,0)</f>
        <v>7.0729999672600004</v>
      </c>
      <c r="H18" s="19">
        <v>17.516731</v>
      </c>
      <c r="I18" s="20">
        <v>17.611927000000001</v>
      </c>
      <c r="J18" s="19">
        <f>VLOOKUP(CONCATENATE("aam1",D18),Data!$E$2:$G$205,2,0)</f>
        <v>16.701828323299999</v>
      </c>
      <c r="K18" s="19">
        <f>VLOOKUP(CONCATENATE("aam1",E18),Data!$E$2:$G$205,2,0)</f>
        <v>16.754831923200001</v>
      </c>
      <c r="L18" s="24">
        <f t="shared" si="0"/>
        <v>0.95347860986733191</v>
      </c>
      <c r="M18" s="24">
        <f t="shared" si="0"/>
        <v>0.9513343953333443</v>
      </c>
      <c r="N18" s="19">
        <v>23</v>
      </c>
      <c r="O18" s="20">
        <v>21.1</v>
      </c>
      <c r="P18" s="19">
        <v>19.975477000000001</v>
      </c>
      <c r="Q18" s="20">
        <v>18.550283</v>
      </c>
      <c r="R18" s="24">
        <v>0.86849900000000002</v>
      </c>
      <c r="S18" s="23">
        <v>0.87916033175355446</v>
      </c>
    </row>
    <row r="19" spans="1:19" s="8" customFormat="1" x14ac:dyDescent="0.3">
      <c r="A19" s="56" t="s">
        <v>38</v>
      </c>
      <c r="B19" s="56" t="s">
        <v>20</v>
      </c>
      <c r="C19" s="56" t="s">
        <v>39</v>
      </c>
      <c r="D19" s="57">
        <v>29</v>
      </c>
      <c r="E19" s="58">
        <v>30</v>
      </c>
      <c r="F19" s="19">
        <f>VLOOKUP(CONCATENATE("aam1",D19),Data!$E$2:$G$205,3,0)</f>
        <v>11.5360000059</v>
      </c>
      <c r="G19" s="19">
        <f>VLOOKUP(CONCATENATE("aam1",E19),Data!$E$2:$G$205,3,0)</f>
        <v>11.5360000059</v>
      </c>
      <c r="H19" s="19">
        <v>21.264408</v>
      </c>
      <c r="I19" s="20">
        <v>24.522041000000002</v>
      </c>
      <c r="J19" s="19">
        <f>VLOOKUP(CONCATENATE("aam1",D19),Data!$E$2:$G$205,2,0)</f>
        <v>21.086334673700001</v>
      </c>
      <c r="K19" s="19">
        <f>VLOOKUP(CONCATENATE("aam1",E19),Data!$E$2:$G$205,2,0)</f>
        <v>24.098203357300001</v>
      </c>
      <c r="L19" s="24">
        <f t="shared" si="0"/>
        <v>0.99162575669635389</v>
      </c>
      <c r="M19" s="24">
        <f t="shared" si="0"/>
        <v>0.98271605358216307</v>
      </c>
      <c r="N19" s="19">
        <v>32.5</v>
      </c>
      <c r="O19" s="20">
        <v>31.9</v>
      </c>
      <c r="P19" s="19">
        <v>27.310375000000001</v>
      </c>
      <c r="Q19" s="20">
        <v>24.372425</v>
      </c>
      <c r="R19" s="24">
        <v>0.84031923076923076</v>
      </c>
      <c r="S19" s="23">
        <v>0.7640258620689655</v>
      </c>
    </row>
    <row r="20" spans="1:19" s="8" customFormat="1" x14ac:dyDescent="0.3">
      <c r="A20" s="56" t="s">
        <v>40</v>
      </c>
      <c r="B20" s="56" t="s">
        <v>41</v>
      </c>
      <c r="C20" s="56" t="s">
        <v>42</v>
      </c>
      <c r="D20" s="57">
        <v>31</v>
      </c>
      <c r="E20" s="58">
        <v>32</v>
      </c>
      <c r="F20" s="19">
        <f>VLOOKUP(CONCATENATE("aam1",D20),Data!$E$2:$G$205,3,0)</f>
        <v>3.5310000479200001</v>
      </c>
      <c r="G20" s="19">
        <f>VLOOKUP(CONCATENATE("aam1",E20),Data!$E$2:$G$205,3,0)</f>
        <v>3.5310000479200001</v>
      </c>
      <c r="H20" s="19">
        <v>4.9027659999999997</v>
      </c>
      <c r="I20" s="20">
        <v>4.9320389999999996</v>
      </c>
      <c r="J20" s="19">
        <f>VLOOKUP(CONCATENATE("aam1",D20),Data!$E$2:$G$205,2,0)</f>
        <v>4.8985834345199999</v>
      </c>
      <c r="K20" s="19">
        <f>VLOOKUP(CONCATENATE("aam1",E20),Data!$E$2:$G$205,2,0)</f>
        <v>4.9171882569800003</v>
      </c>
      <c r="L20" s="24">
        <f t="shared" si="0"/>
        <v>0.99914689677622803</v>
      </c>
      <c r="M20" s="24">
        <f t="shared" si="0"/>
        <v>0.99698892425222119</v>
      </c>
      <c r="N20" s="19">
        <v>6.1</v>
      </c>
      <c r="O20" s="20">
        <v>5.5</v>
      </c>
      <c r="P20" s="19">
        <v>4.9001989999999997</v>
      </c>
      <c r="Q20" s="20">
        <v>4.9354180000000003</v>
      </c>
      <c r="R20" s="24">
        <v>0.80331131147540979</v>
      </c>
      <c r="S20" s="23">
        <v>0.8973487272727273</v>
      </c>
    </row>
    <row r="21" spans="1:19" s="8" customFormat="1" x14ac:dyDescent="0.3">
      <c r="A21" s="56" t="s">
        <v>43</v>
      </c>
      <c r="B21" s="56" t="s">
        <v>41</v>
      </c>
      <c r="C21" s="56" t="s">
        <v>44</v>
      </c>
      <c r="D21" s="57">
        <v>33</v>
      </c>
      <c r="E21" s="58">
        <v>34</v>
      </c>
      <c r="F21" s="19">
        <f>VLOOKUP(CONCATENATE("aam1",D21),Data!$E$2:$G$205,3,0)</f>
        <v>2.0809999778899999</v>
      </c>
      <c r="G21" s="19">
        <f>VLOOKUP(CONCATENATE("aam1",E21),Data!$E$2:$G$205,3,0)</f>
        <v>2.0809999778899999</v>
      </c>
      <c r="H21" s="19">
        <v>4.5327159999999997</v>
      </c>
      <c r="I21" s="20">
        <v>4.7696909999999999</v>
      </c>
      <c r="J21" s="19">
        <f>VLOOKUP(CONCATENATE("aam1",D21),Data!$E$2:$G$205,2,0)</f>
        <v>4.53433516622</v>
      </c>
      <c r="K21" s="19">
        <f>VLOOKUP(CONCATENATE("aam1",E21),Data!$E$2:$G$205,2,0)</f>
        <v>4.8221231475500002</v>
      </c>
      <c r="L21" s="24">
        <f t="shared" si="0"/>
        <v>1.0003572176637583</v>
      </c>
      <c r="M21" s="24">
        <f t="shared" si="0"/>
        <v>1.0109927765865756</v>
      </c>
      <c r="N21" s="19">
        <v>6.5</v>
      </c>
      <c r="O21" s="20">
        <v>7.3</v>
      </c>
      <c r="P21" s="19">
        <v>4.6157240000000002</v>
      </c>
      <c r="Q21" s="20">
        <v>4.793024</v>
      </c>
      <c r="R21" s="24">
        <v>0.71011138461538459</v>
      </c>
      <c r="S21" s="23">
        <v>0.65657863013698636</v>
      </c>
    </row>
    <row r="22" spans="1:19" s="8" customFormat="1" x14ac:dyDescent="0.3">
      <c r="A22" s="56" t="s">
        <v>45</v>
      </c>
      <c r="B22" s="56" t="s">
        <v>17</v>
      </c>
      <c r="C22" s="56" t="s">
        <v>46</v>
      </c>
      <c r="D22" s="57">
        <v>35</v>
      </c>
      <c r="E22" s="58">
        <v>36</v>
      </c>
      <c r="F22" s="19">
        <f>VLOOKUP(CONCATENATE("aam1",D22),Data!$E$2:$G$205,3,0)</f>
        <v>1.9380000233700001</v>
      </c>
      <c r="G22" s="19">
        <f>VLOOKUP(CONCATENATE("aam1",E22),Data!$E$2:$G$205,3,0)</f>
        <v>1.9380000233700001</v>
      </c>
      <c r="H22" s="19">
        <v>3.495978</v>
      </c>
      <c r="I22" s="20">
        <v>3.4951919999999999</v>
      </c>
      <c r="J22" s="19">
        <f>VLOOKUP(CONCATENATE("aam1",D22),Data!$E$2:$G$205,2,0)</f>
        <v>3.48432484269</v>
      </c>
      <c r="K22" s="19">
        <f>VLOOKUP(CONCATENATE("aam1",E22),Data!$E$2:$G$205,2,0)</f>
        <v>3.48516707867</v>
      </c>
      <c r="L22" s="24">
        <f t="shared" si="0"/>
        <v>0.99666669604042124</v>
      </c>
      <c r="M22" s="24">
        <f t="shared" si="0"/>
        <v>0.99713179667096974</v>
      </c>
      <c r="N22" s="19">
        <v>8.9</v>
      </c>
      <c r="O22" s="20">
        <v>6.1</v>
      </c>
      <c r="P22" s="19">
        <v>3.6250979999999999</v>
      </c>
      <c r="Q22" s="20">
        <v>3.4629089999999998</v>
      </c>
      <c r="R22" s="24">
        <v>0.40731438202247189</v>
      </c>
      <c r="S22" s="23">
        <v>0.56769000000000003</v>
      </c>
    </row>
    <row r="23" spans="1:19" s="8" customFormat="1" x14ac:dyDescent="0.3">
      <c r="A23" s="56" t="s">
        <v>47</v>
      </c>
      <c r="B23" s="56" t="s">
        <v>17</v>
      </c>
      <c r="C23" s="56" t="s">
        <v>48</v>
      </c>
      <c r="D23" s="57">
        <v>37</v>
      </c>
      <c r="E23" s="58">
        <v>38</v>
      </c>
      <c r="F23" s="19">
        <f>VLOOKUP(CONCATENATE("aam1",D23),Data!$E$2:$G$205,3,0)</f>
        <v>6.5980000197899997</v>
      </c>
      <c r="G23" s="19">
        <f>VLOOKUP(CONCATENATE("aam1",E23),Data!$E$2:$G$205,3,0)</f>
        <v>6.5980000197899997</v>
      </c>
      <c r="H23" s="19">
        <v>14.266876999999999</v>
      </c>
      <c r="I23" s="20">
        <v>12.004637000000001</v>
      </c>
      <c r="J23" s="19">
        <f>VLOOKUP(CONCATENATE("aam1",D23),Data!$E$2:$G$205,2,0)</f>
        <v>14.6176285595</v>
      </c>
      <c r="K23" s="19">
        <f>VLOOKUP(CONCATENATE("aam1",E23),Data!$E$2:$G$205,2,0)</f>
        <v>12.047995626900001</v>
      </c>
      <c r="L23" s="24">
        <f t="shared" si="0"/>
        <v>1.0245850272277528</v>
      </c>
      <c r="M23" s="24">
        <f t="shared" si="0"/>
        <v>1.0036118232396365</v>
      </c>
      <c r="N23" s="19">
        <v>15.5</v>
      </c>
      <c r="O23" s="20">
        <v>22.3</v>
      </c>
      <c r="P23" s="19">
        <v>12.59488</v>
      </c>
      <c r="Q23" s="20">
        <v>16.101590999999999</v>
      </c>
      <c r="R23" s="24">
        <v>0.81257290322580644</v>
      </c>
      <c r="S23" s="23">
        <v>0.72204443946188335</v>
      </c>
    </row>
    <row r="24" spans="1:19" s="8" customFormat="1" x14ac:dyDescent="0.3">
      <c r="A24" s="56" t="s">
        <v>49</v>
      </c>
      <c r="B24" s="56" t="s">
        <v>14</v>
      </c>
      <c r="C24" s="56" t="s">
        <v>15</v>
      </c>
      <c r="D24" s="57">
        <v>39</v>
      </c>
      <c r="E24" s="58">
        <v>40</v>
      </c>
      <c r="F24" s="19">
        <f>VLOOKUP(CONCATENATE("aam1",D24),Data!$E$2:$G$205,3,0)</f>
        <v>7.7980000115900001</v>
      </c>
      <c r="G24" s="19">
        <f>VLOOKUP(CONCATENATE("aam1",E24),Data!$E$2:$G$205,3,0)</f>
        <v>7.7980000115900001</v>
      </c>
      <c r="H24" s="19">
        <v>18.187341</v>
      </c>
      <c r="I24" s="20">
        <v>17.535053000000001</v>
      </c>
      <c r="J24" s="19">
        <f>VLOOKUP(CONCATENATE("aam1",D24),Data!$E$2:$G$205,2,0)</f>
        <v>18.1291150413</v>
      </c>
      <c r="K24" s="19">
        <f>VLOOKUP(CONCATENATE("aam1",E24),Data!$E$2:$G$205,2,0)</f>
        <v>17.5468259007</v>
      </c>
      <c r="L24" s="24">
        <f t="shared" si="0"/>
        <v>0.99679854472954565</v>
      </c>
      <c r="M24" s="24">
        <f t="shared" si="0"/>
        <v>1.0006713923647679</v>
      </c>
      <c r="N24" s="19">
        <v>24.7</v>
      </c>
      <c r="O24" s="20">
        <v>26.3</v>
      </c>
      <c r="P24" s="19">
        <v>18.293706</v>
      </c>
      <c r="Q24" s="20">
        <v>19.349021</v>
      </c>
      <c r="R24" s="24">
        <v>0.74063587044534418</v>
      </c>
      <c r="S24" s="23">
        <v>0.73570422053231943</v>
      </c>
    </row>
    <row r="25" spans="1:19" s="8" customFormat="1" x14ac:dyDescent="0.3">
      <c r="A25" s="56" t="s">
        <v>50</v>
      </c>
      <c r="B25" s="56" t="s">
        <v>41</v>
      </c>
      <c r="C25" s="56" t="s">
        <v>51</v>
      </c>
      <c r="D25" s="57">
        <v>41</v>
      </c>
      <c r="E25" s="58">
        <v>42</v>
      </c>
      <c r="F25" s="19">
        <f>VLOOKUP(CONCATENATE("aam1",D25),Data!$E$2:$G$205,3,0)</f>
        <v>3.28500002529</v>
      </c>
      <c r="G25" s="19">
        <f>VLOOKUP(CONCATENATE("aam1",E25),Data!$E$2:$G$205,3,0)</f>
        <v>3.2780000334600001</v>
      </c>
      <c r="H25" s="19">
        <v>9.6291860000000007</v>
      </c>
      <c r="I25" s="20">
        <v>9.0806149999999999</v>
      </c>
      <c r="J25" s="19">
        <f>VLOOKUP(CONCATENATE("aam1",D25),Data!$E$2:$G$205,2,0)</f>
        <v>9.3315540365899992</v>
      </c>
      <c r="K25" s="19">
        <f>VLOOKUP(CONCATENATE("aam1",E25),Data!$E$2:$G$205,2,0)</f>
        <v>9.0894152037799998</v>
      </c>
      <c r="L25" s="24">
        <f t="shared" si="0"/>
        <v>0.96909064136781642</v>
      </c>
      <c r="M25" s="24">
        <f t="shared" si="0"/>
        <v>1.0009691197986039</v>
      </c>
      <c r="N25" s="19">
        <v>14.3</v>
      </c>
      <c r="O25" s="20">
        <v>14.5</v>
      </c>
      <c r="P25" s="19">
        <v>9.3681859999999997</v>
      </c>
      <c r="Q25" s="20">
        <v>9.5387489999999993</v>
      </c>
      <c r="R25" s="24">
        <v>0.65511790209790199</v>
      </c>
      <c r="S25" s="23">
        <v>0.65784475862068958</v>
      </c>
    </row>
    <row r="26" spans="1:19" s="8" customFormat="1" x14ac:dyDescent="0.3">
      <c r="A26" s="56" t="s">
        <v>52</v>
      </c>
      <c r="B26" s="56" t="s">
        <v>20</v>
      </c>
      <c r="C26" s="56" t="s">
        <v>21</v>
      </c>
      <c r="D26" s="57">
        <v>43</v>
      </c>
      <c r="E26" s="58">
        <v>44</v>
      </c>
      <c r="F26" s="19">
        <f>VLOOKUP(CONCATENATE("aam1",D26),Data!$E$2:$G$205,3,0)</f>
        <v>6.3810000382399998</v>
      </c>
      <c r="G26" s="19">
        <f>VLOOKUP(CONCATENATE("aam1",E26),Data!$E$2:$G$205,3,0)</f>
        <v>6.3810000382399998</v>
      </c>
      <c r="H26" s="19">
        <v>12.164365</v>
      </c>
      <c r="I26" s="20">
        <v>11.269755</v>
      </c>
      <c r="J26" s="19">
        <f>VLOOKUP(CONCATENATE("aam1",D26),Data!$E$2:$G$205,2,0)</f>
        <v>12.476590357699999</v>
      </c>
      <c r="K26" s="19">
        <f>VLOOKUP(CONCATENATE("aam1",E26),Data!$E$2:$G$205,2,0)</f>
        <v>11.367594584800001</v>
      </c>
      <c r="L26" s="24">
        <f t="shared" si="0"/>
        <v>1.0256672138414129</v>
      </c>
      <c r="M26" s="24">
        <f t="shared" si="0"/>
        <v>1.0086816070801894</v>
      </c>
      <c r="N26" s="19">
        <v>13.4</v>
      </c>
      <c r="O26" s="20">
        <v>14.4</v>
      </c>
      <c r="P26" s="19">
        <v>12.267372999999999</v>
      </c>
      <c r="Q26" s="20">
        <v>12.660843</v>
      </c>
      <c r="R26" s="24">
        <v>0.91547559701492531</v>
      </c>
      <c r="S26" s="23">
        <v>0.87922520833333329</v>
      </c>
    </row>
    <row r="27" spans="1:19" s="8" customFormat="1" x14ac:dyDescent="0.3">
      <c r="A27" s="56" t="s">
        <v>53</v>
      </c>
      <c r="B27" s="56" t="s">
        <v>17</v>
      </c>
      <c r="C27" s="56" t="s">
        <v>18</v>
      </c>
      <c r="D27" s="57">
        <v>45</v>
      </c>
      <c r="E27" s="58">
        <v>46</v>
      </c>
      <c r="F27" s="19">
        <f>VLOOKUP(CONCATENATE("aam1",D27),Data!$E$2:$G$205,3,0)</f>
        <v>10.362999975699999</v>
      </c>
      <c r="G27" s="19">
        <f>VLOOKUP(CONCATENATE("aam1",E27),Data!$E$2:$G$205,3,0)</f>
        <v>10.362999975699999</v>
      </c>
      <c r="H27" s="19">
        <v>26.752628000000001</v>
      </c>
      <c r="I27" s="20">
        <v>21.907973999999999</v>
      </c>
      <c r="J27" s="19">
        <f>VLOOKUP(CONCATENATE("aam1",D27),Data!$E$2:$G$205,2,0)</f>
        <v>26.692226313100001</v>
      </c>
      <c r="K27" s="19">
        <f>VLOOKUP(CONCATENATE("aam1",E27),Data!$E$2:$G$205,2,0)</f>
        <v>22.215855039699999</v>
      </c>
      <c r="L27" s="24">
        <f t="shared" si="0"/>
        <v>0.99774221482465197</v>
      </c>
      <c r="M27" s="24">
        <f t="shared" si="0"/>
        <v>1.0140533779937844</v>
      </c>
      <c r="N27" s="19">
        <v>27.9</v>
      </c>
      <c r="O27" s="20">
        <v>28.4</v>
      </c>
      <c r="P27" s="19">
        <v>22.761861</v>
      </c>
      <c r="Q27" s="20">
        <v>30.001047</v>
      </c>
      <c r="R27" s="24">
        <v>0.81583731182795705</v>
      </c>
      <c r="S27" s="23">
        <v>1.0563748943661972</v>
      </c>
    </row>
    <row r="28" spans="1:19" s="8" customFormat="1" x14ac:dyDescent="0.3">
      <c r="A28" s="56" t="s">
        <v>54</v>
      </c>
      <c r="B28" s="56" t="s">
        <v>17</v>
      </c>
      <c r="C28" s="56" t="s">
        <v>18</v>
      </c>
      <c r="D28" s="57">
        <v>47</v>
      </c>
      <c r="E28" s="58">
        <v>48</v>
      </c>
      <c r="F28" s="19">
        <f>VLOOKUP(CONCATENATE("aam1",D28),Data!$E$2:$G$205,3,0)</f>
        <v>4.0709999837000002</v>
      </c>
      <c r="G28" s="19">
        <f>VLOOKUP(CONCATENATE("aam1",E28),Data!$E$2:$G$205,3,0)</f>
        <v>4.0709999837000002</v>
      </c>
      <c r="H28" s="19">
        <v>9.632085</v>
      </c>
      <c r="I28" s="20">
        <v>10.014233000000001</v>
      </c>
      <c r="J28" s="19">
        <f>VLOOKUP(CONCATENATE("aam1",D28),Data!$E$2:$G$205,2,0)</f>
        <v>9.5552211552900008</v>
      </c>
      <c r="K28" s="19">
        <f>VLOOKUP(CONCATENATE("aam1",E28),Data!$E$2:$G$205,2,0)</f>
        <v>9.7688323706400002</v>
      </c>
      <c r="L28" s="24">
        <f t="shared" si="0"/>
        <v>0.99202002009845225</v>
      </c>
      <c r="M28" s="24">
        <f t="shared" si="0"/>
        <v>0.97549481529339288</v>
      </c>
      <c r="N28" s="19">
        <v>15.1</v>
      </c>
      <c r="O28" s="20">
        <v>13.2</v>
      </c>
      <c r="P28" s="19">
        <v>10.208809</v>
      </c>
      <c r="Q28" s="20">
        <v>10.078887</v>
      </c>
      <c r="R28" s="24">
        <v>0.67608006622516559</v>
      </c>
      <c r="S28" s="23">
        <v>0.76355204545454547</v>
      </c>
    </row>
    <row r="29" spans="1:19" s="8" customFormat="1" x14ac:dyDescent="0.3">
      <c r="A29" s="56" t="s">
        <v>55</v>
      </c>
      <c r="B29" s="56" t="s">
        <v>41</v>
      </c>
      <c r="C29" s="56" t="s">
        <v>56</v>
      </c>
      <c r="D29" s="57">
        <v>49</v>
      </c>
      <c r="E29" s="58">
        <v>50</v>
      </c>
      <c r="F29" s="19">
        <f>VLOOKUP(CONCATENATE("aam1",D29),Data!$E$2:$G$205,3,0)</f>
        <v>7.3530000112999998</v>
      </c>
      <c r="G29" s="19">
        <f>VLOOKUP(CONCATENATE("aam1",E29),Data!$E$2:$G$205,3,0)</f>
        <v>7.3530000112999998</v>
      </c>
      <c r="H29" s="19">
        <v>13.248915</v>
      </c>
      <c r="I29" s="20">
        <v>13.411848000000001</v>
      </c>
      <c r="J29" s="19">
        <f>VLOOKUP(CONCATENATE("aam1",D29),Data!$E$2:$G$205,2,0)</f>
        <v>13.051698654899999</v>
      </c>
      <c r="K29" s="19">
        <f>VLOOKUP(CONCATENATE("aam1",E29),Data!$E$2:$G$205,2,0)</f>
        <v>13.4614923187</v>
      </c>
      <c r="L29" s="24">
        <f t="shared" si="0"/>
        <v>0.98511452861611681</v>
      </c>
      <c r="M29" s="24">
        <f t="shared" si="0"/>
        <v>1.0037015270900773</v>
      </c>
      <c r="N29" s="19">
        <v>6.8</v>
      </c>
      <c r="O29" s="20">
        <v>6.2</v>
      </c>
      <c r="P29" s="19">
        <v>14.103268</v>
      </c>
      <c r="Q29" s="20">
        <v>13.428455</v>
      </c>
      <c r="R29" s="24">
        <v>2.0740099999999999</v>
      </c>
      <c r="S29" s="23">
        <v>2.1658798387096772</v>
      </c>
    </row>
    <row r="30" spans="1:19" s="8" customFormat="1" x14ac:dyDescent="0.3">
      <c r="A30" s="56" t="s">
        <v>57</v>
      </c>
      <c r="B30" s="56" t="s">
        <v>41</v>
      </c>
      <c r="C30" s="56" t="s">
        <v>44</v>
      </c>
      <c r="D30" s="57">
        <v>51</v>
      </c>
      <c r="E30" s="58">
        <v>52</v>
      </c>
      <c r="F30" s="19">
        <f>VLOOKUP(CONCATENATE("aam1",D30),Data!$E$2:$G$205,3,0)</f>
        <v>2.5679999925199999</v>
      </c>
      <c r="G30" s="19">
        <f>VLOOKUP(CONCATENATE("aam1",E30),Data!$E$2:$G$205,3,0)</f>
        <v>2.5679999925199999</v>
      </c>
      <c r="H30" s="19">
        <v>6.2243579999999996</v>
      </c>
      <c r="I30" s="20">
        <v>6.4018160000000002</v>
      </c>
      <c r="J30" s="19">
        <f>VLOOKUP(CONCATENATE("aam1",D30),Data!$E$2:$G$205,2,0)</f>
        <v>6.21151158214</v>
      </c>
      <c r="K30" s="19">
        <f>VLOOKUP(CONCATENATE("aam1",E30),Data!$E$2:$G$205,2,0)</f>
        <v>6.3778222724800004</v>
      </c>
      <c r="L30" s="24">
        <f t="shared" si="0"/>
        <v>0.99793610556140899</v>
      </c>
      <c r="M30" s="24">
        <f t="shared" si="0"/>
        <v>0.99625204355764052</v>
      </c>
      <c r="N30" s="19">
        <v>13.1</v>
      </c>
      <c r="O30" s="20">
        <v>13.1</v>
      </c>
      <c r="P30" s="19">
        <v>6.250877</v>
      </c>
      <c r="Q30" s="20">
        <v>7.1466989999999999</v>
      </c>
      <c r="R30" s="24">
        <v>0.47716618320610688</v>
      </c>
      <c r="S30" s="23">
        <v>0.54554954198473282</v>
      </c>
    </row>
    <row r="31" spans="1:19" s="8" customFormat="1" x14ac:dyDescent="0.3">
      <c r="A31" s="56" t="s">
        <v>58</v>
      </c>
      <c r="B31" s="56" t="s">
        <v>14</v>
      </c>
      <c r="C31" s="56" t="s">
        <v>59</v>
      </c>
      <c r="D31" s="57">
        <v>53</v>
      </c>
      <c r="E31" s="58">
        <v>54</v>
      </c>
      <c r="F31" s="19">
        <f>VLOOKUP(CONCATENATE("aam1",D31),Data!$E$2:$G$205,3,0)</f>
        <v>22.5119998604</v>
      </c>
      <c r="G31" s="19">
        <f>VLOOKUP(CONCATENATE("aam1",E31),Data!$E$2:$G$205,3,0)</f>
        <v>22.5119998604</v>
      </c>
      <c r="H31" s="19">
        <v>33.607706999999998</v>
      </c>
      <c r="I31" s="20">
        <v>39.255481000000003</v>
      </c>
      <c r="J31" s="19">
        <f>VLOOKUP(CONCATENATE("aam1",D31),Data!$E$2:$G$205,2,0)</f>
        <v>33.037785884000002</v>
      </c>
      <c r="K31" s="19">
        <f>VLOOKUP(CONCATENATE("aam1",E31),Data!$E$2:$G$205,2,0)</f>
        <v>38.245075305900002</v>
      </c>
      <c r="L31" s="24">
        <f t="shared" si="0"/>
        <v>0.98304195177612097</v>
      </c>
      <c r="M31" s="24">
        <f t="shared" si="0"/>
        <v>0.97426077407891143</v>
      </c>
      <c r="N31" s="19">
        <v>40.6</v>
      </c>
      <c r="O31" s="20">
        <v>39.5</v>
      </c>
      <c r="P31" s="19">
        <v>46.996963000000001</v>
      </c>
      <c r="Q31" s="20">
        <v>34.793376000000002</v>
      </c>
      <c r="R31" s="24">
        <v>1.1575606650246306</v>
      </c>
      <c r="S31" s="23">
        <v>0.88084496202531648</v>
      </c>
    </row>
    <row r="32" spans="1:19" s="8" customFormat="1" x14ac:dyDescent="0.3">
      <c r="A32" s="56" t="s">
        <v>60</v>
      </c>
      <c r="B32" s="56" t="s">
        <v>14</v>
      </c>
      <c r="C32" s="56" t="s">
        <v>61</v>
      </c>
      <c r="D32" s="57">
        <v>55</v>
      </c>
      <c r="E32" s="58">
        <v>56</v>
      </c>
      <c r="F32" s="19">
        <f>VLOOKUP(CONCATENATE("aam1",D32),Data!$E$2:$G$205,3,0)</f>
        <v>10.2819999978</v>
      </c>
      <c r="G32" s="19">
        <f>VLOOKUP(CONCATENATE("aam1",E32),Data!$E$2:$G$205,3,0)</f>
        <v>10.214999973799999</v>
      </c>
      <c r="H32" s="19">
        <v>28.224853</v>
      </c>
      <c r="I32" s="20">
        <v>32.489006000000003</v>
      </c>
      <c r="J32" s="19">
        <f>VLOOKUP(CONCATENATE("aam1",D32),Data!$E$2:$G$205,2,0)</f>
        <v>22.890092037599999</v>
      </c>
      <c r="K32" s="19">
        <f>VLOOKUP(CONCATENATE("aam1",E32),Data!$E$2:$G$205,2,0)</f>
        <v>28.714019481099999</v>
      </c>
      <c r="L32" s="24">
        <f t="shared" si="0"/>
        <v>0.81099065556160732</v>
      </c>
      <c r="M32" s="24">
        <f t="shared" si="0"/>
        <v>0.88380726332778525</v>
      </c>
      <c r="N32" s="19">
        <v>31.5</v>
      </c>
      <c r="O32" s="20">
        <v>29.3</v>
      </c>
      <c r="P32" s="19">
        <v>39.781894000000001</v>
      </c>
      <c r="Q32" s="20">
        <v>32.782195999999999</v>
      </c>
      <c r="R32" s="24">
        <v>1.2629172698412698</v>
      </c>
      <c r="S32" s="23">
        <v>1.1188462798634811</v>
      </c>
    </row>
    <row r="33" spans="1:19" s="8" customFormat="1" x14ac:dyDescent="0.3">
      <c r="A33" s="56" t="s">
        <v>62</v>
      </c>
      <c r="B33" s="56" t="s">
        <v>41</v>
      </c>
      <c r="C33" s="56" t="s">
        <v>63</v>
      </c>
      <c r="D33" s="57">
        <v>57</v>
      </c>
      <c r="E33" s="58">
        <v>58</v>
      </c>
      <c r="F33" s="19">
        <f>VLOOKUP(CONCATENATE("aam1",D33),Data!$E$2:$G$205,3,0)</f>
        <v>7.4820000603799999</v>
      </c>
      <c r="G33" s="19">
        <f>VLOOKUP(CONCATENATE("aam1",E33),Data!$E$2:$G$205,3,0)</f>
        <v>7.48899993673</v>
      </c>
      <c r="H33" s="19">
        <v>9.7756910000000001</v>
      </c>
      <c r="I33" s="20">
        <v>8.7961399999999994</v>
      </c>
      <c r="J33" s="19">
        <f>VLOOKUP(CONCATENATE("aam1",D33),Data!$E$2:$G$205,2,0)</f>
        <v>9.4265868291300006</v>
      </c>
      <c r="K33" s="19">
        <f>VLOOKUP(CONCATENATE("aam1",E33),Data!$E$2:$G$205,2,0)</f>
        <v>8.7924734614800002</v>
      </c>
      <c r="L33" s="24">
        <f t="shared" si="0"/>
        <v>0.96428854278741016</v>
      </c>
      <c r="M33" s="24">
        <f t="shared" si="0"/>
        <v>0.99958316505649081</v>
      </c>
      <c r="N33" s="19">
        <v>7.6</v>
      </c>
      <c r="O33" s="20">
        <v>8.3000000000000007</v>
      </c>
      <c r="P33" s="19">
        <v>8.5896869999999996</v>
      </c>
      <c r="Q33" s="20">
        <v>11.757034000000001</v>
      </c>
      <c r="R33" s="24">
        <v>1.1302219736842105</v>
      </c>
      <c r="S33" s="23">
        <v>1.4165101204819277</v>
      </c>
    </row>
    <row r="34" spans="1:19" s="8" customFormat="1" x14ac:dyDescent="0.3">
      <c r="A34" s="56" t="s">
        <v>64</v>
      </c>
      <c r="B34" s="56" t="s">
        <v>41</v>
      </c>
      <c r="C34" s="56" t="s">
        <v>65</v>
      </c>
      <c r="D34" s="57">
        <v>59</v>
      </c>
      <c r="E34" s="58">
        <v>60</v>
      </c>
      <c r="F34" s="19">
        <f>VLOOKUP(CONCATENATE("aam1",D34),Data!$E$2:$G$205,3,0)</f>
        <v>6.2430000156199998</v>
      </c>
      <c r="G34" s="19">
        <f>VLOOKUP(CONCATENATE("aam1",E34),Data!$E$2:$G$205,3,0)</f>
        <v>6.2290000617499999</v>
      </c>
      <c r="H34" s="19">
        <v>6.3026840000000002</v>
      </c>
      <c r="I34" s="20">
        <v>6.2917529999999999</v>
      </c>
      <c r="J34" s="19">
        <f>VLOOKUP(CONCATENATE("aam1",D34),Data!$E$2:$G$205,2,0)</f>
        <v>6.2908995300499999</v>
      </c>
      <c r="K34" s="19">
        <f>VLOOKUP(CONCATENATE("aam1",E34),Data!$E$2:$G$205,2,0)</f>
        <v>6.2786546945600001</v>
      </c>
      <c r="L34" s="24">
        <f t="shared" si="0"/>
        <v>0.99813024578893683</v>
      </c>
      <c r="M34" s="24">
        <f t="shared" si="0"/>
        <v>0.99791817869519039</v>
      </c>
      <c r="N34" s="19">
        <v>13.1</v>
      </c>
      <c r="O34" s="20">
        <v>7.5</v>
      </c>
      <c r="P34" s="19">
        <v>6.3155859999999997</v>
      </c>
      <c r="Q34" s="20">
        <v>6.3269159999999998</v>
      </c>
      <c r="R34" s="24">
        <v>0.48210580152671756</v>
      </c>
      <c r="S34" s="23">
        <v>0.84358879999999992</v>
      </c>
    </row>
    <row r="35" spans="1:19" s="8" customFormat="1" x14ac:dyDescent="0.3">
      <c r="A35" s="56" t="s">
        <v>66</v>
      </c>
      <c r="B35" s="56" t="s">
        <v>41</v>
      </c>
      <c r="C35" s="56" t="s">
        <v>67</v>
      </c>
      <c r="D35" s="57">
        <v>61</v>
      </c>
      <c r="E35" s="58">
        <v>62</v>
      </c>
      <c r="F35" s="19">
        <f>VLOOKUP(CONCATENATE("aam1",D35),Data!$E$2:$G$205,3,0)</f>
        <v>9.2779999077300008</v>
      </c>
      <c r="G35" s="19">
        <f>VLOOKUP(CONCATENATE("aam1",E35),Data!$E$2:$G$205,3,0)</f>
        <v>9.4519999325300006</v>
      </c>
      <c r="H35" s="19">
        <v>9.3356259999999995</v>
      </c>
      <c r="I35" s="20">
        <v>9.5316030000000005</v>
      </c>
      <c r="J35" s="19">
        <f>VLOOKUP(CONCATENATE("aam1",D35),Data!$E$2:$G$205,2,0)</f>
        <v>9.3328516930299994</v>
      </c>
      <c r="K35" s="19">
        <f>VLOOKUP(CONCATENATE("aam1",E35),Data!$E$2:$G$205,2,0)</f>
        <v>9.5059436708699998</v>
      </c>
      <c r="L35" s="24">
        <f t="shared" si="0"/>
        <v>0.99970282582335668</v>
      </c>
      <c r="M35" s="24">
        <f t="shared" si="0"/>
        <v>0.99730797336712396</v>
      </c>
      <c r="N35" s="19">
        <v>11.5</v>
      </c>
      <c r="O35" s="20">
        <v>9.6</v>
      </c>
      <c r="P35" s="19">
        <v>9.3674920000000004</v>
      </c>
      <c r="Q35" s="20">
        <v>9.5185639999999996</v>
      </c>
      <c r="R35" s="24">
        <v>0.81456452173913052</v>
      </c>
      <c r="S35" s="23">
        <v>0.99151708333333333</v>
      </c>
    </row>
    <row r="36" spans="1:19" s="8" customFormat="1" x14ac:dyDescent="0.3">
      <c r="A36" s="56" t="s">
        <v>68</v>
      </c>
      <c r="B36" s="56" t="s">
        <v>20</v>
      </c>
      <c r="C36" s="56" t="s">
        <v>69</v>
      </c>
      <c r="D36" s="57">
        <v>63</v>
      </c>
      <c r="E36" s="58">
        <v>64</v>
      </c>
      <c r="F36" s="19">
        <f>VLOOKUP(CONCATENATE("aam1",D36),Data!$E$2:$G$205,3,0)</f>
        <v>25.9430000857</v>
      </c>
      <c r="G36" s="19">
        <f>VLOOKUP(CONCATENATE("aam1",E36),Data!$E$2:$G$205,3,0)</f>
        <v>25.9430000857</v>
      </c>
      <c r="H36" s="19">
        <v>32.466335000000001</v>
      </c>
      <c r="I36" s="20">
        <v>37.818851000000002</v>
      </c>
      <c r="J36" s="19">
        <f>VLOOKUP(CONCATENATE("aam1",D36),Data!$E$2:$G$205,2,0)</f>
        <v>32.273073360300003</v>
      </c>
      <c r="K36" s="19">
        <f>VLOOKUP(CONCATENATE("aam1",E36),Data!$E$2:$G$205,2,0)</f>
        <v>37.774557406100001</v>
      </c>
      <c r="L36" s="24">
        <f t="shared" si="0"/>
        <v>0.99404732195056822</v>
      </c>
      <c r="M36" s="24">
        <f t="shared" si="0"/>
        <v>0.99882879588541706</v>
      </c>
      <c r="N36" s="19">
        <v>50.8</v>
      </c>
      <c r="O36" s="20">
        <v>43.2</v>
      </c>
      <c r="P36" s="19">
        <v>44.771113999999997</v>
      </c>
      <c r="Q36" s="20">
        <v>33.039081000000003</v>
      </c>
      <c r="R36" s="24">
        <v>0.88132114173228349</v>
      </c>
      <c r="S36" s="23">
        <v>0.76479354166666669</v>
      </c>
    </row>
    <row r="37" spans="1:19" s="8" customFormat="1" x14ac:dyDescent="0.3">
      <c r="A37" s="56" t="s">
        <v>70</v>
      </c>
      <c r="B37" s="56" t="s">
        <v>17</v>
      </c>
      <c r="C37" s="56" t="s">
        <v>48</v>
      </c>
      <c r="D37" s="57">
        <v>65</v>
      </c>
      <c r="E37" s="58">
        <v>66</v>
      </c>
      <c r="F37" s="19">
        <f>VLOOKUP(CONCATENATE("aam1",D37),Data!$E$2:$G$205,3,0)</f>
        <v>21.991000140099999</v>
      </c>
      <c r="G37" s="19">
        <f>VLOOKUP(CONCATENATE("aam1",E37),Data!$E$2:$G$205,3,0)</f>
        <v>21.891000120000001</v>
      </c>
      <c r="H37" s="19">
        <v>46.559455</v>
      </c>
      <c r="I37" s="20">
        <v>38.448172999999997</v>
      </c>
      <c r="J37" s="19">
        <f>VLOOKUP(CONCATENATE("aam1",D37),Data!$E$2:$G$205,2,0)</f>
        <v>49.5083990097</v>
      </c>
      <c r="K37" s="19">
        <f>VLOOKUP(CONCATENATE("aam1",E37),Data!$E$2:$G$205,2,0)</f>
        <v>38.524265617099999</v>
      </c>
      <c r="L37" s="24">
        <f t="shared" si="0"/>
        <v>1.0633371677073968</v>
      </c>
      <c r="M37" s="24">
        <f t="shared" si="0"/>
        <v>1.0019790957843433</v>
      </c>
      <c r="N37" s="19">
        <v>66</v>
      </c>
      <c r="O37" s="20">
        <v>69.2</v>
      </c>
      <c r="P37" s="19">
        <v>41.167625000000001</v>
      </c>
      <c r="Q37" s="20">
        <v>55.502479000000001</v>
      </c>
      <c r="R37" s="24">
        <v>0.62375189393939401</v>
      </c>
      <c r="S37" s="23">
        <v>0.80205894508670517</v>
      </c>
    </row>
    <row r="38" spans="1:19" s="8" customFormat="1" x14ac:dyDescent="0.3">
      <c r="A38" s="56" t="s">
        <v>71</v>
      </c>
      <c r="B38" s="56" t="s">
        <v>41</v>
      </c>
      <c r="C38" s="56" t="s">
        <v>51</v>
      </c>
      <c r="D38" s="57">
        <v>67</v>
      </c>
      <c r="E38" s="58">
        <v>68</v>
      </c>
      <c r="F38" s="19">
        <f>VLOOKUP(CONCATENATE("aam1",D38),Data!$E$2:$G$205,3,0)</f>
        <v>1.9110000282499999</v>
      </c>
      <c r="G38" s="19">
        <f>VLOOKUP(CONCATENATE("aam1",E38),Data!$E$2:$G$205,3,0)</f>
        <v>1.6440000236000001</v>
      </c>
      <c r="H38" s="19">
        <v>5.2806119999999996</v>
      </c>
      <c r="I38" s="20">
        <v>4.2197089999999999</v>
      </c>
      <c r="J38" s="19">
        <f>VLOOKUP(CONCATENATE("aam1",D38),Data!$E$2:$G$205,2,0)</f>
        <v>4.07596176863</v>
      </c>
      <c r="K38" s="19">
        <f>VLOOKUP(CONCATENATE("aam1",E38),Data!$E$2:$G$205,2,0)</f>
        <v>3.1486251577700002</v>
      </c>
      <c r="L38" s="24">
        <f t="shared" si="0"/>
        <v>0.77187298908346236</v>
      </c>
      <c r="M38" s="24">
        <f t="shared" si="0"/>
        <v>0.74617115961550906</v>
      </c>
      <c r="N38" s="19">
        <v>8.5</v>
      </c>
      <c r="O38" s="20">
        <v>2.9</v>
      </c>
      <c r="P38" s="19">
        <v>4.6985429999999999</v>
      </c>
      <c r="Q38" s="20">
        <v>4.8685229999999997</v>
      </c>
      <c r="R38" s="24">
        <v>0.55276976470588235</v>
      </c>
      <c r="S38" s="23">
        <v>1.6788010344827586</v>
      </c>
    </row>
    <row r="39" spans="1:19" s="8" customFormat="1" x14ac:dyDescent="0.3">
      <c r="A39" s="56" t="s">
        <v>72</v>
      </c>
      <c r="B39" s="56" t="s">
        <v>41</v>
      </c>
      <c r="C39" s="56" t="s">
        <v>73</v>
      </c>
      <c r="D39" s="57">
        <v>69</v>
      </c>
      <c r="E39" s="58">
        <v>70</v>
      </c>
      <c r="F39" s="19">
        <f>VLOOKUP(CONCATENATE("aam1",D39),Data!$E$2:$G$205,3,0)</f>
        <v>6.4890000596600004</v>
      </c>
      <c r="G39" s="19">
        <f>VLOOKUP(CONCATENATE("aam1",E39),Data!$E$2:$G$205,3,0)</f>
        <v>6.4890000596600004</v>
      </c>
      <c r="H39" s="19">
        <v>12.690232</v>
      </c>
      <c r="I39" s="20">
        <v>12.826631000000001</v>
      </c>
      <c r="J39" s="19">
        <f>VLOOKUP(CONCATENATE("aam1",D39),Data!$E$2:$G$205,2,0)</f>
        <v>11.1210062578</v>
      </c>
      <c r="K39" s="19">
        <f>VLOOKUP(CONCATENATE("aam1",E39),Data!$E$2:$G$205,2,0)</f>
        <v>10.961237564699999</v>
      </c>
      <c r="L39" s="24">
        <f t="shared" si="0"/>
        <v>0.87634380977432091</v>
      </c>
      <c r="M39" s="24">
        <f t="shared" si="0"/>
        <v>0.8545687144738161</v>
      </c>
      <c r="N39" s="19">
        <v>12.7</v>
      </c>
      <c r="O39" s="20">
        <v>11.9</v>
      </c>
      <c r="P39" s="19">
        <v>13.028138</v>
      </c>
      <c r="Q39" s="20">
        <v>13.247629999999999</v>
      </c>
      <c r="R39" s="24">
        <v>1.0258376377952756</v>
      </c>
      <c r="S39" s="23">
        <v>1.1132462184873948</v>
      </c>
    </row>
    <row r="40" spans="1:19" s="8" customFormat="1" x14ac:dyDescent="0.3">
      <c r="A40" s="56" t="s">
        <v>74</v>
      </c>
      <c r="B40" s="56" t="s">
        <v>14</v>
      </c>
      <c r="C40" s="56" t="s">
        <v>75</v>
      </c>
      <c r="D40" s="57">
        <v>71</v>
      </c>
      <c r="E40" s="58">
        <v>72</v>
      </c>
      <c r="F40" s="19">
        <f>VLOOKUP(CONCATENATE("aam1",D40),Data!$E$2:$G$205,3,0)</f>
        <v>13.463000002299999</v>
      </c>
      <c r="G40" s="19">
        <f>VLOOKUP(CONCATENATE("aam1",E40),Data!$E$2:$G$205,3,0)</f>
        <v>13.463000002299999</v>
      </c>
      <c r="H40" s="19">
        <v>25.508839999999999</v>
      </c>
      <c r="I40" s="20">
        <v>29.62107</v>
      </c>
      <c r="J40" s="19">
        <f>VLOOKUP(CONCATENATE("aam1",D40),Data!$E$2:$G$205,2,0)</f>
        <v>25.219716114899999</v>
      </c>
      <c r="K40" s="19">
        <f>VLOOKUP(CONCATENATE("aam1",E40),Data!$E$2:$G$205,2,0)</f>
        <v>30.0800367557</v>
      </c>
      <c r="L40" s="24">
        <f t="shared" si="0"/>
        <v>0.98866573763840293</v>
      </c>
      <c r="M40" s="24">
        <f t="shared" si="0"/>
        <v>1.0154946042023465</v>
      </c>
      <c r="N40" s="19">
        <v>44.5</v>
      </c>
      <c r="O40" s="20">
        <v>43.6</v>
      </c>
      <c r="P40" s="19">
        <v>34.078125</v>
      </c>
      <c r="Q40" s="20">
        <v>28.158176000000001</v>
      </c>
      <c r="R40" s="24">
        <v>0.7658005617977528</v>
      </c>
      <c r="S40" s="23">
        <v>0.64582972477064216</v>
      </c>
    </row>
    <row r="41" spans="1:19" s="8" customFormat="1" x14ac:dyDescent="0.3">
      <c r="A41" s="56" t="s">
        <v>76</v>
      </c>
      <c r="B41" s="56" t="s">
        <v>20</v>
      </c>
      <c r="C41" s="56" t="s">
        <v>77</v>
      </c>
      <c r="D41" s="57">
        <v>73</v>
      </c>
      <c r="E41" s="58">
        <v>74</v>
      </c>
      <c r="F41" s="19">
        <f>VLOOKUP(CONCATENATE("aam1",D41),Data!$E$2:$G$205,3,0)</f>
        <v>7.8899999838300001</v>
      </c>
      <c r="G41" s="19">
        <f>VLOOKUP(CONCATENATE("aam1",E41),Data!$E$2:$G$205,3,0)</f>
        <v>7.9049999797700004</v>
      </c>
      <c r="H41" s="19">
        <v>16.308336000000001</v>
      </c>
      <c r="I41" s="20">
        <v>16.254169000000001</v>
      </c>
      <c r="J41" s="19">
        <f>VLOOKUP(CONCATENATE("aam1",D41),Data!$E$2:$G$205,2,0)</f>
        <v>16.197165031000001</v>
      </c>
      <c r="K41" s="19">
        <f>VLOOKUP(CONCATENATE("aam1",E41),Data!$E$2:$G$205,2,0)</f>
        <v>16.149146873500001</v>
      </c>
      <c r="L41" s="24">
        <f t="shared" si="0"/>
        <v>0.99318318134970973</v>
      </c>
      <c r="M41" s="24">
        <f t="shared" si="0"/>
        <v>0.99353875756429011</v>
      </c>
      <c r="N41" s="19">
        <v>27.1</v>
      </c>
      <c r="O41" s="20">
        <v>24.9</v>
      </c>
      <c r="P41" s="19">
        <v>17.758558000000001</v>
      </c>
      <c r="Q41" s="20">
        <v>16.129090999999999</v>
      </c>
      <c r="R41" s="24">
        <v>0.65529734317343169</v>
      </c>
      <c r="S41" s="23">
        <v>0.64775465863453818</v>
      </c>
    </row>
    <row r="42" spans="1:19" s="8" customFormat="1" x14ac:dyDescent="0.3">
      <c r="A42" s="56" t="s">
        <v>78</v>
      </c>
      <c r="B42" s="56" t="s">
        <v>20</v>
      </c>
      <c r="C42" s="56" t="s">
        <v>79</v>
      </c>
      <c r="D42" s="57">
        <v>75</v>
      </c>
      <c r="E42" s="58">
        <v>76</v>
      </c>
      <c r="F42" s="19">
        <f>VLOOKUP(CONCATENATE("aam1",D42),Data!$E$2:$G$205,3,0)</f>
        <v>11.9020000324</v>
      </c>
      <c r="G42" s="19">
        <f>VLOOKUP(CONCATENATE("aam1",E42),Data!$E$2:$G$205,3,0)</f>
        <v>11.9020000324</v>
      </c>
      <c r="H42" s="19">
        <v>17.771345</v>
      </c>
      <c r="I42" s="20">
        <v>18.125824999999999</v>
      </c>
      <c r="J42" s="19">
        <f>VLOOKUP(CONCATENATE("aam1",D42),Data!$E$2:$G$205,2,0)</f>
        <v>17.708427801700001</v>
      </c>
      <c r="K42" s="19">
        <f>VLOOKUP(CONCATENATE("aam1",E42),Data!$E$2:$G$205,2,0)</f>
        <v>18.103591881700002</v>
      </c>
      <c r="L42" s="24">
        <f t="shared" si="0"/>
        <v>0.99645962653361353</v>
      </c>
      <c r="M42" s="24">
        <f t="shared" si="0"/>
        <v>0.99877340102864298</v>
      </c>
      <c r="N42" s="19">
        <v>22.8</v>
      </c>
      <c r="O42" s="20">
        <v>22.8</v>
      </c>
      <c r="P42" s="19">
        <v>18.625855999999999</v>
      </c>
      <c r="Q42" s="20">
        <v>17.818308999999999</v>
      </c>
      <c r="R42" s="24">
        <v>0.81692350877192976</v>
      </c>
      <c r="S42" s="23">
        <v>0.78150478070175433</v>
      </c>
    </row>
    <row r="43" spans="1:19" s="8" customFormat="1" x14ac:dyDescent="0.3">
      <c r="A43" s="56" t="s">
        <v>80</v>
      </c>
      <c r="B43" s="56" t="s">
        <v>20</v>
      </c>
      <c r="C43" s="56" t="s">
        <v>81</v>
      </c>
      <c r="D43" s="57">
        <v>77</v>
      </c>
      <c r="E43" s="58">
        <v>78</v>
      </c>
      <c r="F43" s="19">
        <f>VLOOKUP(CONCATENATE("aam1",D43),Data!$E$2:$G$205,3,0)</f>
        <v>4.22700002789</v>
      </c>
      <c r="G43" s="19">
        <f>VLOOKUP(CONCATENATE("aam1",E43),Data!$E$2:$G$205,3,0)</f>
        <v>4.22700002789</v>
      </c>
      <c r="H43" s="19">
        <v>7.7007450000000004</v>
      </c>
      <c r="I43" s="20">
        <v>7.226515</v>
      </c>
      <c r="J43" s="19">
        <f>VLOOKUP(CONCATENATE("aam1",D43),Data!$E$2:$G$205,2,0)</f>
        <v>7.0401790347000004</v>
      </c>
      <c r="K43" s="19">
        <f>VLOOKUP(CONCATENATE("aam1",E43),Data!$E$2:$G$205,2,0)</f>
        <v>7.3388358950599999</v>
      </c>
      <c r="L43" s="24">
        <f t="shared" si="0"/>
        <v>0.91422051174269503</v>
      </c>
      <c r="M43" s="24">
        <f t="shared" si="0"/>
        <v>1.0155428854793769</v>
      </c>
      <c r="N43" s="19">
        <v>6.3</v>
      </c>
      <c r="O43" s="20">
        <v>6.8</v>
      </c>
      <c r="P43" s="19">
        <v>7.0317460000000001</v>
      </c>
      <c r="Q43" s="20">
        <v>8.1288149999999995</v>
      </c>
      <c r="R43" s="24">
        <v>1.1161501587301588</v>
      </c>
      <c r="S43" s="23">
        <v>1.1954139705882352</v>
      </c>
    </row>
    <row r="44" spans="1:19" s="8" customFormat="1" ht="15" thickBot="1" x14ac:dyDescent="0.35">
      <c r="A44" s="59" t="s">
        <v>82</v>
      </c>
      <c r="B44" s="59" t="s">
        <v>17</v>
      </c>
      <c r="C44" s="59" t="s">
        <v>46</v>
      </c>
      <c r="D44" s="57">
        <v>79</v>
      </c>
      <c r="E44" s="58">
        <v>80</v>
      </c>
      <c r="F44" s="19">
        <f>VLOOKUP(CONCATENATE("aam1",D44),Data!$E$2:$G$205,3,0)</f>
        <v>2.8290000129499999</v>
      </c>
      <c r="G44" s="19">
        <f>VLOOKUP(CONCATENATE("aam1",E44),Data!$E$2:$G$205,3,0)</f>
        <v>2.6550000142300001</v>
      </c>
      <c r="H44" s="27">
        <v>6.6245019999999997</v>
      </c>
      <c r="I44" s="28">
        <v>5.2032670000000003</v>
      </c>
      <c r="J44" s="19">
        <f>VLOOKUP(CONCATENATE("aam1",D44),Data!$E$2:$G$205,2,0)</f>
        <v>6.5431093797099997</v>
      </c>
      <c r="K44" s="19">
        <f>VLOOKUP(CONCATENATE("aam1",E44),Data!$E$2:$G$205,2,0)</f>
        <v>5.14966180455</v>
      </c>
      <c r="L44" s="24">
        <f t="shared" si="0"/>
        <v>0.98771339788409751</v>
      </c>
      <c r="M44" s="24">
        <f t="shared" si="0"/>
        <v>0.98969778113442952</v>
      </c>
      <c r="N44" s="27">
        <v>5.5</v>
      </c>
      <c r="O44" s="28">
        <v>6.8</v>
      </c>
      <c r="P44" s="27">
        <v>5.692736</v>
      </c>
      <c r="Q44" s="28">
        <v>7.0874600000000001</v>
      </c>
      <c r="R44" s="32">
        <v>1.035042909090909</v>
      </c>
      <c r="S44" s="31">
        <v>1.0422735294117647</v>
      </c>
    </row>
    <row r="45" spans="1:19" s="8" customFormat="1" ht="15" thickBot="1" x14ac:dyDescent="0.35">
      <c r="A45" s="60" t="s">
        <v>83</v>
      </c>
      <c r="B45" s="60"/>
      <c r="C45" s="60"/>
      <c r="D45" s="61"/>
      <c r="E45" s="61"/>
      <c r="F45" s="61">
        <v>7.5080998499999989</v>
      </c>
      <c r="G45" s="61">
        <v>7.4988499000000006</v>
      </c>
      <c r="H45" s="61">
        <f>AVERAGE(H5:H44)</f>
        <v>14.932985700000003</v>
      </c>
      <c r="I45" s="61">
        <f>AVERAGE(I5:I44)</f>
        <v>15.0773618</v>
      </c>
      <c r="J45" s="61">
        <f>AVERAGE(J5:J44)</f>
        <v>14.457610597439253</v>
      </c>
      <c r="K45" s="61">
        <f>AVERAGE(K5:K44)</f>
        <v>14.647226641723998</v>
      </c>
      <c r="L45" s="62">
        <f>J45/H45</f>
        <v>0.96816610474884801</v>
      </c>
      <c r="M45" s="62">
        <f>K45/I45</f>
        <v>0.97147145740868257</v>
      </c>
      <c r="N45" s="61">
        <v>19.912500000000001</v>
      </c>
      <c r="O45" s="61">
        <v>19.444999999999997</v>
      </c>
      <c r="P45" s="61">
        <v>16.574852624999998</v>
      </c>
      <c r="Q45" s="61">
        <v>16.058054649999999</v>
      </c>
      <c r="R45" s="63">
        <v>0.83238431261770229</v>
      </c>
      <c r="S45" s="63">
        <v>0.82581921573669337</v>
      </c>
    </row>
  </sheetData>
  <mergeCells count="14">
    <mergeCell ref="H2:M2"/>
    <mergeCell ref="N2:S2"/>
    <mergeCell ref="H3:I3"/>
    <mergeCell ref="J3:K3"/>
    <mergeCell ref="L3:M3"/>
    <mergeCell ref="N3:O3"/>
    <mergeCell ref="P3:Q3"/>
    <mergeCell ref="R3:S3"/>
    <mergeCell ref="A2:A4"/>
    <mergeCell ref="B2:B4"/>
    <mergeCell ref="C2:C4"/>
    <mergeCell ref="D2:E3"/>
    <mergeCell ref="F2:G3"/>
    <mergeCell ref="A45:C4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zoomScale="80" zoomScaleNormal="80" workbookViewId="0">
      <selection activeCell="E2" sqref="E2"/>
    </sheetView>
  </sheetViews>
  <sheetFormatPr defaultRowHeight="14.4" x14ac:dyDescent="0.3"/>
  <cols>
    <col min="3" max="3" width="8.88671875" style="1"/>
    <col min="8" max="8" width="16.21875" customWidth="1"/>
    <col min="10" max="10" width="8.88671875" style="1"/>
    <col min="11" max="11" width="16.21875" style="1" customWidth="1"/>
  </cols>
  <sheetData>
    <row r="1" spans="1:9" x14ac:dyDescent="0.3">
      <c r="A1" s="1"/>
      <c r="B1" s="1" t="s">
        <v>107</v>
      </c>
      <c r="C1" s="1" t="s">
        <v>87</v>
      </c>
      <c r="D1" s="1" t="s">
        <v>101</v>
      </c>
      <c r="E1" s="1" t="s">
        <v>102</v>
      </c>
      <c r="F1" s="1" t="s">
        <v>86</v>
      </c>
      <c r="G1" s="1" t="s">
        <v>105</v>
      </c>
    </row>
    <row r="2" spans="1:9" x14ac:dyDescent="0.3">
      <c r="A2" s="1">
        <v>1</v>
      </c>
      <c r="B2" s="1" t="s">
        <v>108</v>
      </c>
      <c r="C2" s="1">
        <v>1</v>
      </c>
      <c r="D2" s="1">
        <v>1</v>
      </c>
      <c r="E2" s="1" t="s">
        <v>110</v>
      </c>
      <c r="F2" s="1">
        <v>15.055073264100001</v>
      </c>
      <c r="G2" s="1">
        <v>5.9470000378799996</v>
      </c>
    </row>
    <row r="3" spans="1:9" x14ac:dyDescent="0.3">
      <c r="A3" s="1">
        <v>2</v>
      </c>
      <c r="B3" s="1" t="s">
        <v>108</v>
      </c>
      <c r="C3" s="1">
        <v>1</v>
      </c>
      <c r="D3" s="1">
        <v>2</v>
      </c>
      <c r="E3" s="1" t="s">
        <v>111</v>
      </c>
      <c r="F3" s="1">
        <v>15.0040949173</v>
      </c>
      <c r="G3" s="1">
        <v>6.0110000558200003</v>
      </c>
      <c r="I3" s="1"/>
    </row>
    <row r="4" spans="1:9" x14ac:dyDescent="0.3">
      <c r="A4" s="1">
        <v>3</v>
      </c>
      <c r="B4" s="1" t="s">
        <v>108</v>
      </c>
      <c r="C4" s="1">
        <v>1</v>
      </c>
      <c r="D4" s="1">
        <v>3</v>
      </c>
      <c r="E4" s="1" t="s">
        <v>112</v>
      </c>
      <c r="F4" s="1">
        <v>11.8768020254</v>
      </c>
      <c r="G4" s="1">
        <v>4.6300000175799996</v>
      </c>
      <c r="I4" s="1"/>
    </row>
    <row r="5" spans="1:9" x14ac:dyDescent="0.3">
      <c r="A5" s="1">
        <v>4</v>
      </c>
      <c r="B5" s="1" t="s">
        <v>108</v>
      </c>
      <c r="C5" s="1">
        <v>1</v>
      </c>
      <c r="D5" s="1">
        <v>4</v>
      </c>
      <c r="E5" s="1" t="s">
        <v>113</v>
      </c>
      <c r="F5" s="1">
        <v>11.6193127222</v>
      </c>
      <c r="G5" s="1">
        <v>4.6300000175799996</v>
      </c>
      <c r="I5" s="1"/>
    </row>
    <row r="6" spans="1:9" x14ac:dyDescent="0.3">
      <c r="A6" s="1">
        <v>5</v>
      </c>
      <c r="B6" s="1" t="s">
        <v>108</v>
      </c>
      <c r="C6" s="1">
        <v>1</v>
      </c>
      <c r="D6" s="1">
        <v>5</v>
      </c>
      <c r="E6" s="1" t="s">
        <v>114</v>
      </c>
      <c r="F6" s="1">
        <v>3.3907985091200001</v>
      </c>
      <c r="G6" s="1">
        <v>1.60800002515</v>
      </c>
      <c r="I6" s="1"/>
    </row>
    <row r="7" spans="1:9" x14ac:dyDescent="0.3">
      <c r="A7" s="1">
        <v>6</v>
      </c>
      <c r="B7" s="1" t="s">
        <v>108</v>
      </c>
      <c r="C7" s="1">
        <v>1</v>
      </c>
      <c r="D7" s="1">
        <v>6</v>
      </c>
      <c r="E7" s="1" t="s">
        <v>115</v>
      </c>
      <c r="F7" s="1">
        <v>3.4453494995799998</v>
      </c>
      <c r="G7" s="1">
        <v>1.60800002515</v>
      </c>
      <c r="I7" s="1"/>
    </row>
    <row r="8" spans="1:9" x14ac:dyDescent="0.3">
      <c r="A8" s="1">
        <v>7</v>
      </c>
      <c r="B8" s="1" t="s">
        <v>108</v>
      </c>
      <c r="C8" s="1">
        <v>1</v>
      </c>
      <c r="D8" s="1">
        <v>7</v>
      </c>
      <c r="E8" s="1" t="s">
        <v>116</v>
      </c>
      <c r="F8" s="1">
        <v>10.8415188491</v>
      </c>
      <c r="G8" s="1">
        <v>4.1720000077000003</v>
      </c>
      <c r="I8" s="1"/>
    </row>
    <row r="9" spans="1:9" x14ac:dyDescent="0.3">
      <c r="A9" s="1">
        <v>8</v>
      </c>
      <c r="B9" s="1" t="s">
        <v>108</v>
      </c>
      <c r="C9" s="1">
        <v>1</v>
      </c>
      <c r="D9" s="1">
        <v>8</v>
      </c>
      <c r="E9" s="1" t="s">
        <v>117</v>
      </c>
      <c r="F9" s="1">
        <v>11.133431680499999</v>
      </c>
      <c r="G9" s="1">
        <v>4.1720000077000003</v>
      </c>
      <c r="I9" s="1"/>
    </row>
    <row r="10" spans="1:9" x14ac:dyDescent="0.3">
      <c r="A10" s="1">
        <v>9</v>
      </c>
      <c r="B10" s="1" t="s">
        <v>108</v>
      </c>
      <c r="C10" s="1">
        <v>1</v>
      </c>
      <c r="D10" s="1">
        <v>9</v>
      </c>
      <c r="E10" s="1" t="s">
        <v>118</v>
      </c>
      <c r="F10" s="1">
        <v>13.036275032900001</v>
      </c>
      <c r="G10" s="1">
        <v>5.0390000315399996</v>
      </c>
      <c r="I10" s="1"/>
    </row>
    <row r="11" spans="1:9" x14ac:dyDescent="0.3">
      <c r="A11" s="1">
        <v>10</v>
      </c>
      <c r="B11" s="1" t="s">
        <v>108</v>
      </c>
      <c r="C11" s="1">
        <v>1</v>
      </c>
      <c r="D11" s="1">
        <v>10</v>
      </c>
      <c r="E11" s="1" t="s">
        <v>119</v>
      </c>
      <c r="F11" s="1">
        <v>12.5264032185</v>
      </c>
      <c r="G11" s="1">
        <v>5.0390000315399996</v>
      </c>
      <c r="I11" s="1"/>
    </row>
    <row r="12" spans="1:9" x14ac:dyDescent="0.3">
      <c r="A12" s="1">
        <v>11</v>
      </c>
      <c r="B12" s="1" t="s">
        <v>108</v>
      </c>
      <c r="C12" s="1">
        <v>1</v>
      </c>
      <c r="D12" s="1">
        <v>11</v>
      </c>
      <c r="E12" s="1" t="s">
        <v>120</v>
      </c>
      <c r="F12" s="1">
        <v>18.8625322171</v>
      </c>
      <c r="G12" s="1">
        <v>8.3390000518399994</v>
      </c>
      <c r="I12" s="1"/>
    </row>
    <row r="13" spans="1:9" x14ac:dyDescent="0.3">
      <c r="A13" s="1">
        <v>12</v>
      </c>
      <c r="B13" s="1" t="s">
        <v>108</v>
      </c>
      <c r="C13" s="1">
        <v>1</v>
      </c>
      <c r="D13" s="1">
        <v>12</v>
      </c>
      <c r="E13" s="1" t="s">
        <v>121</v>
      </c>
      <c r="F13" s="1">
        <v>21.0871873386</v>
      </c>
      <c r="G13" s="1">
        <v>8.3390000518399994</v>
      </c>
      <c r="I13" s="1"/>
    </row>
    <row r="14" spans="1:9" x14ac:dyDescent="0.3">
      <c r="A14" s="1">
        <v>13</v>
      </c>
      <c r="B14" s="1" t="s">
        <v>108</v>
      </c>
      <c r="C14" s="1">
        <v>1</v>
      </c>
      <c r="D14" s="1">
        <v>13</v>
      </c>
      <c r="E14" s="1" t="s">
        <v>122</v>
      </c>
      <c r="F14" s="1">
        <v>22.848326467</v>
      </c>
      <c r="G14" s="1">
        <v>10.2320000716</v>
      </c>
      <c r="I14" s="1"/>
    </row>
    <row r="15" spans="1:9" x14ac:dyDescent="0.3">
      <c r="A15" s="1">
        <v>14</v>
      </c>
      <c r="B15" s="1" t="s">
        <v>108</v>
      </c>
      <c r="C15" s="1">
        <v>1</v>
      </c>
      <c r="D15" s="1">
        <v>14</v>
      </c>
      <c r="E15" s="1" t="s">
        <v>123</v>
      </c>
      <c r="F15" s="1">
        <v>22.594224561000001</v>
      </c>
      <c r="G15" s="1">
        <v>10.2320000716</v>
      </c>
      <c r="I15" s="1"/>
    </row>
    <row r="16" spans="1:9" x14ac:dyDescent="0.3">
      <c r="A16" s="1">
        <v>15</v>
      </c>
      <c r="B16" s="1" t="s">
        <v>108</v>
      </c>
      <c r="C16" s="1">
        <v>1</v>
      </c>
      <c r="D16" s="1">
        <v>15</v>
      </c>
      <c r="E16" s="1" t="s">
        <v>124</v>
      </c>
      <c r="F16" s="1">
        <v>8.3584067840100005</v>
      </c>
      <c r="G16" s="1">
        <v>3.19900000747</v>
      </c>
      <c r="I16" s="1"/>
    </row>
    <row r="17" spans="1:9" x14ac:dyDescent="0.3">
      <c r="A17" s="1">
        <v>16</v>
      </c>
      <c r="B17" s="1" t="s">
        <v>108</v>
      </c>
      <c r="C17" s="1">
        <v>1</v>
      </c>
      <c r="D17" s="1">
        <v>16</v>
      </c>
      <c r="E17" s="1" t="s">
        <v>125</v>
      </c>
      <c r="F17" s="1">
        <v>8.3936583455699996</v>
      </c>
      <c r="G17" s="1">
        <v>3.19900000747</v>
      </c>
      <c r="I17" s="1"/>
    </row>
    <row r="18" spans="1:9" x14ac:dyDescent="0.3">
      <c r="A18" s="1">
        <v>17</v>
      </c>
      <c r="B18" s="1" t="s">
        <v>108</v>
      </c>
      <c r="C18" s="1">
        <v>1</v>
      </c>
      <c r="D18" s="1">
        <v>17</v>
      </c>
      <c r="E18" s="1" t="s">
        <v>126</v>
      </c>
      <c r="F18" s="1">
        <v>11.570893935899999</v>
      </c>
      <c r="G18" s="1">
        <v>4.2469999752899996</v>
      </c>
      <c r="I18" s="1"/>
    </row>
    <row r="19" spans="1:9" x14ac:dyDescent="0.3">
      <c r="A19" s="1">
        <v>18</v>
      </c>
      <c r="B19" s="1" t="s">
        <v>108</v>
      </c>
      <c r="C19" s="1">
        <v>1</v>
      </c>
      <c r="D19" s="1">
        <v>18</v>
      </c>
      <c r="E19" s="1" t="s">
        <v>127</v>
      </c>
      <c r="F19" s="1">
        <v>10.567834528200001</v>
      </c>
      <c r="G19" s="1">
        <v>4.2459999918899998</v>
      </c>
      <c r="I19" s="1"/>
    </row>
    <row r="20" spans="1:9" x14ac:dyDescent="0.3">
      <c r="A20" s="1">
        <v>19</v>
      </c>
      <c r="B20" s="1" t="s">
        <v>108</v>
      </c>
      <c r="C20" s="1">
        <v>1</v>
      </c>
      <c r="D20" s="1">
        <v>19</v>
      </c>
      <c r="E20" s="1" t="s">
        <v>128</v>
      </c>
      <c r="F20" s="1">
        <v>6.9924039803399998</v>
      </c>
      <c r="G20" s="1">
        <v>3.2879999876000001</v>
      </c>
      <c r="I20" s="1"/>
    </row>
    <row r="21" spans="1:9" x14ac:dyDescent="0.3">
      <c r="A21" s="1">
        <v>20</v>
      </c>
      <c r="B21" s="1" t="s">
        <v>108</v>
      </c>
      <c r="C21" s="1">
        <v>1</v>
      </c>
      <c r="D21" s="1">
        <v>20</v>
      </c>
      <c r="E21" s="1" t="s">
        <v>129</v>
      </c>
      <c r="F21" s="1">
        <v>7.5134018082200003</v>
      </c>
      <c r="G21" s="1">
        <v>3.2879999876000001</v>
      </c>
      <c r="I21" s="1"/>
    </row>
    <row r="22" spans="1:9" x14ac:dyDescent="0.3">
      <c r="A22" s="1">
        <v>21</v>
      </c>
      <c r="B22" s="1" t="s">
        <v>108</v>
      </c>
      <c r="C22" s="1">
        <v>1</v>
      </c>
      <c r="D22" s="1">
        <v>21</v>
      </c>
      <c r="E22" s="1" t="s">
        <v>130</v>
      </c>
      <c r="F22" s="1">
        <v>12.9873000085</v>
      </c>
      <c r="G22" s="1">
        <v>7.3570000473399997</v>
      </c>
      <c r="I22" s="1"/>
    </row>
    <row r="23" spans="1:9" x14ac:dyDescent="0.3">
      <c r="A23" s="1">
        <v>22</v>
      </c>
      <c r="B23" s="1" t="s">
        <v>108</v>
      </c>
      <c r="C23" s="1">
        <v>1</v>
      </c>
      <c r="D23" s="1">
        <v>22</v>
      </c>
      <c r="E23" s="1" t="s">
        <v>131</v>
      </c>
      <c r="F23" s="1">
        <v>12.7983656153</v>
      </c>
      <c r="G23" s="1">
        <v>7.3570000473399997</v>
      </c>
      <c r="I23" s="1"/>
    </row>
    <row r="24" spans="1:9" x14ac:dyDescent="0.3">
      <c r="A24" s="1">
        <v>23</v>
      </c>
      <c r="B24" s="1" t="s">
        <v>108</v>
      </c>
      <c r="C24" s="1">
        <v>1</v>
      </c>
      <c r="D24" s="1">
        <v>23</v>
      </c>
      <c r="E24" s="1" t="s">
        <v>132</v>
      </c>
      <c r="F24" s="1">
        <v>11.4277220108</v>
      </c>
      <c r="G24" s="1">
        <v>4.6740000303800002</v>
      </c>
      <c r="I24" s="1"/>
    </row>
    <row r="25" spans="1:9" x14ac:dyDescent="0.3">
      <c r="A25" s="1">
        <v>24</v>
      </c>
      <c r="B25" s="1" t="s">
        <v>108</v>
      </c>
      <c r="C25" s="1">
        <v>1</v>
      </c>
      <c r="D25" s="1">
        <v>24</v>
      </c>
      <c r="E25" s="1" t="s">
        <v>133</v>
      </c>
      <c r="F25" s="1">
        <v>11.6215606853</v>
      </c>
      <c r="G25" s="1">
        <v>4.6740000303800002</v>
      </c>
      <c r="I25" s="1"/>
    </row>
    <row r="26" spans="1:9" x14ac:dyDescent="0.3">
      <c r="A26" s="1">
        <v>25</v>
      </c>
      <c r="B26" s="1" t="s">
        <v>108</v>
      </c>
      <c r="C26" s="1">
        <v>1</v>
      </c>
      <c r="D26" s="1">
        <v>25</v>
      </c>
      <c r="E26" s="1" t="s">
        <v>134</v>
      </c>
      <c r="F26" s="1">
        <v>19.6201649401</v>
      </c>
      <c r="G26" s="1">
        <v>10.573999907799999</v>
      </c>
      <c r="I26" s="1"/>
    </row>
    <row r="27" spans="1:9" x14ac:dyDescent="0.3">
      <c r="A27" s="1">
        <v>26</v>
      </c>
      <c r="B27" s="1" t="s">
        <v>108</v>
      </c>
      <c r="C27" s="1">
        <v>1</v>
      </c>
      <c r="D27" s="1">
        <v>26</v>
      </c>
      <c r="E27" s="1" t="s">
        <v>135</v>
      </c>
      <c r="F27" s="1">
        <v>22.864768097199999</v>
      </c>
      <c r="G27" s="1">
        <v>10.573999907799999</v>
      </c>
      <c r="I27" s="1"/>
    </row>
    <row r="28" spans="1:9" x14ac:dyDescent="0.3">
      <c r="A28" s="1">
        <v>27</v>
      </c>
      <c r="B28" s="1" t="s">
        <v>108</v>
      </c>
      <c r="C28" s="1">
        <v>1</v>
      </c>
      <c r="D28" s="1">
        <v>27</v>
      </c>
      <c r="E28" s="1" t="s">
        <v>136</v>
      </c>
      <c r="F28" s="1">
        <v>16.701828323299999</v>
      </c>
      <c r="G28" s="1">
        <v>7.0729999672600004</v>
      </c>
      <c r="I28" s="1"/>
    </row>
    <row r="29" spans="1:9" x14ac:dyDescent="0.3">
      <c r="A29" s="1">
        <v>28</v>
      </c>
      <c r="B29" s="1" t="s">
        <v>108</v>
      </c>
      <c r="C29" s="1">
        <v>1</v>
      </c>
      <c r="D29" s="1">
        <v>28</v>
      </c>
      <c r="E29" s="1" t="s">
        <v>137</v>
      </c>
      <c r="F29" s="1">
        <v>16.754831923200001</v>
      </c>
      <c r="G29" s="1">
        <v>7.0729999672600004</v>
      </c>
      <c r="I29" s="1"/>
    </row>
    <row r="30" spans="1:9" x14ac:dyDescent="0.3">
      <c r="A30" s="1">
        <v>29</v>
      </c>
      <c r="B30" s="1" t="s">
        <v>108</v>
      </c>
      <c r="C30" s="1">
        <v>1</v>
      </c>
      <c r="D30" s="1">
        <v>29</v>
      </c>
      <c r="E30" s="1" t="s">
        <v>138</v>
      </c>
      <c r="F30" s="1">
        <v>21.086334673700001</v>
      </c>
      <c r="G30" s="1">
        <v>11.5360000059</v>
      </c>
      <c r="I30" s="1"/>
    </row>
    <row r="31" spans="1:9" x14ac:dyDescent="0.3">
      <c r="A31" s="1">
        <v>30</v>
      </c>
      <c r="B31" s="1" t="s">
        <v>108</v>
      </c>
      <c r="C31" s="1">
        <v>1</v>
      </c>
      <c r="D31" s="1">
        <v>30</v>
      </c>
      <c r="E31" s="1" t="s">
        <v>139</v>
      </c>
      <c r="F31" s="1">
        <v>24.098203357300001</v>
      </c>
      <c r="G31" s="1">
        <v>11.5360000059</v>
      </c>
      <c r="I31" s="1"/>
    </row>
    <row r="32" spans="1:9" x14ac:dyDescent="0.3">
      <c r="A32" s="1">
        <v>31</v>
      </c>
      <c r="B32" s="1" t="s">
        <v>108</v>
      </c>
      <c r="C32" s="1">
        <v>1</v>
      </c>
      <c r="D32" s="1">
        <v>31</v>
      </c>
      <c r="E32" s="1" t="s">
        <v>140</v>
      </c>
      <c r="F32" s="1">
        <v>4.8985834345199999</v>
      </c>
      <c r="G32" s="1">
        <v>3.5310000479200001</v>
      </c>
      <c r="I32" s="1"/>
    </row>
    <row r="33" spans="1:9" x14ac:dyDescent="0.3">
      <c r="A33" s="1">
        <v>32</v>
      </c>
      <c r="B33" s="1" t="s">
        <v>108</v>
      </c>
      <c r="C33" s="1">
        <v>1</v>
      </c>
      <c r="D33" s="1">
        <v>32</v>
      </c>
      <c r="E33" s="1" t="s">
        <v>141</v>
      </c>
      <c r="F33" s="1">
        <v>4.9171882569800003</v>
      </c>
      <c r="G33" s="1">
        <v>3.5310000479200001</v>
      </c>
      <c r="I33" s="1"/>
    </row>
    <row r="34" spans="1:9" x14ac:dyDescent="0.3">
      <c r="A34" s="1">
        <v>33</v>
      </c>
      <c r="B34" s="1" t="s">
        <v>108</v>
      </c>
      <c r="C34" s="1">
        <v>1</v>
      </c>
      <c r="D34" s="1">
        <v>33</v>
      </c>
      <c r="E34" s="1" t="s">
        <v>142</v>
      </c>
      <c r="F34" s="1">
        <v>4.53433516622</v>
      </c>
      <c r="G34" s="1">
        <v>2.0809999778899999</v>
      </c>
      <c r="I34" s="1"/>
    </row>
    <row r="35" spans="1:9" x14ac:dyDescent="0.3">
      <c r="A35" s="1">
        <v>34</v>
      </c>
      <c r="B35" s="1" t="s">
        <v>108</v>
      </c>
      <c r="C35" s="1">
        <v>1</v>
      </c>
      <c r="D35" s="1">
        <v>34</v>
      </c>
      <c r="E35" s="1" t="s">
        <v>143</v>
      </c>
      <c r="F35" s="1">
        <v>4.8221231475500002</v>
      </c>
      <c r="G35" s="1">
        <v>2.0809999778899999</v>
      </c>
      <c r="I35" s="1"/>
    </row>
    <row r="36" spans="1:9" x14ac:dyDescent="0.3">
      <c r="A36" s="1">
        <v>35</v>
      </c>
      <c r="B36" s="1" t="s">
        <v>108</v>
      </c>
      <c r="C36" s="1">
        <v>1</v>
      </c>
      <c r="D36" s="1">
        <v>35</v>
      </c>
      <c r="E36" s="1" t="s">
        <v>144</v>
      </c>
      <c r="F36" s="1">
        <v>3.48432484269</v>
      </c>
      <c r="G36" s="1">
        <v>1.9380000233700001</v>
      </c>
      <c r="I36" s="1"/>
    </row>
    <row r="37" spans="1:9" x14ac:dyDescent="0.3">
      <c r="A37" s="1">
        <v>36</v>
      </c>
      <c r="B37" s="1" t="s">
        <v>108</v>
      </c>
      <c r="C37" s="1">
        <v>1</v>
      </c>
      <c r="D37" s="1">
        <v>36</v>
      </c>
      <c r="E37" s="1" t="s">
        <v>145</v>
      </c>
      <c r="F37" s="1">
        <v>3.48516707867</v>
      </c>
      <c r="G37" s="1">
        <v>1.9380000233700001</v>
      </c>
      <c r="I37" s="1"/>
    </row>
    <row r="38" spans="1:9" x14ac:dyDescent="0.3">
      <c r="A38" s="1">
        <v>37</v>
      </c>
      <c r="B38" s="1" t="s">
        <v>108</v>
      </c>
      <c r="C38" s="1">
        <v>1</v>
      </c>
      <c r="D38" s="1">
        <v>37</v>
      </c>
      <c r="E38" s="1" t="s">
        <v>146</v>
      </c>
      <c r="F38" s="1">
        <v>14.6176285595</v>
      </c>
      <c r="G38" s="1">
        <v>6.5980000197899997</v>
      </c>
      <c r="I38" s="1"/>
    </row>
    <row r="39" spans="1:9" x14ac:dyDescent="0.3">
      <c r="A39" s="1">
        <v>38</v>
      </c>
      <c r="B39" s="1" t="s">
        <v>108</v>
      </c>
      <c r="C39" s="1">
        <v>1</v>
      </c>
      <c r="D39" s="1">
        <v>38</v>
      </c>
      <c r="E39" s="1" t="s">
        <v>147</v>
      </c>
      <c r="F39" s="1">
        <v>12.047995626900001</v>
      </c>
      <c r="G39" s="1">
        <v>6.5980000197899997</v>
      </c>
      <c r="I39" s="1"/>
    </row>
    <row r="40" spans="1:9" x14ac:dyDescent="0.3">
      <c r="A40" s="1">
        <v>39</v>
      </c>
      <c r="B40" s="1" t="s">
        <v>108</v>
      </c>
      <c r="C40" s="1">
        <v>1</v>
      </c>
      <c r="D40" s="1">
        <v>39</v>
      </c>
      <c r="E40" s="1" t="s">
        <v>148</v>
      </c>
      <c r="F40" s="1">
        <v>18.1291150413</v>
      </c>
      <c r="G40" s="1">
        <v>7.7980000115900001</v>
      </c>
      <c r="I40" s="1"/>
    </row>
    <row r="41" spans="1:9" x14ac:dyDescent="0.3">
      <c r="A41" s="1">
        <v>40</v>
      </c>
      <c r="B41" s="1" t="s">
        <v>108</v>
      </c>
      <c r="C41" s="1">
        <v>1</v>
      </c>
      <c r="D41" s="1">
        <v>40</v>
      </c>
      <c r="E41" s="1" t="s">
        <v>149</v>
      </c>
      <c r="F41" s="1">
        <v>17.5468259007</v>
      </c>
      <c r="G41" s="1">
        <v>7.7980000115900001</v>
      </c>
      <c r="I41" s="1"/>
    </row>
    <row r="42" spans="1:9" x14ac:dyDescent="0.3">
      <c r="A42" s="1">
        <v>41</v>
      </c>
      <c r="B42" s="1" t="s">
        <v>108</v>
      </c>
      <c r="C42" s="1">
        <v>1</v>
      </c>
      <c r="D42" s="1">
        <v>41</v>
      </c>
      <c r="E42" s="1" t="s">
        <v>150</v>
      </c>
      <c r="F42" s="1">
        <v>9.3315540365899992</v>
      </c>
      <c r="G42" s="1">
        <v>3.28500002529</v>
      </c>
      <c r="I42" s="1"/>
    </row>
    <row r="43" spans="1:9" x14ac:dyDescent="0.3">
      <c r="A43" s="1">
        <v>42</v>
      </c>
      <c r="B43" s="1" t="s">
        <v>108</v>
      </c>
      <c r="C43" s="1">
        <v>1</v>
      </c>
      <c r="D43" s="1">
        <v>42</v>
      </c>
      <c r="E43" s="1" t="s">
        <v>151</v>
      </c>
      <c r="F43" s="1">
        <v>9.0894152037799998</v>
      </c>
      <c r="G43" s="1">
        <v>3.2780000334600001</v>
      </c>
      <c r="I43" s="1"/>
    </row>
    <row r="44" spans="1:9" x14ac:dyDescent="0.3">
      <c r="A44" s="1">
        <v>43</v>
      </c>
      <c r="B44" s="1" t="s">
        <v>108</v>
      </c>
      <c r="C44" s="1">
        <v>1</v>
      </c>
      <c r="D44" s="1">
        <v>43</v>
      </c>
      <c r="E44" s="1" t="s">
        <v>152</v>
      </c>
      <c r="F44" s="1">
        <v>12.476590357699999</v>
      </c>
      <c r="G44" s="1">
        <v>6.3810000382399998</v>
      </c>
      <c r="I44" s="1"/>
    </row>
    <row r="45" spans="1:9" x14ac:dyDescent="0.3">
      <c r="A45" s="1">
        <v>44</v>
      </c>
      <c r="B45" s="1" t="s">
        <v>108</v>
      </c>
      <c r="C45" s="1">
        <v>1</v>
      </c>
      <c r="D45" s="1">
        <v>44</v>
      </c>
      <c r="E45" s="1" t="s">
        <v>153</v>
      </c>
      <c r="F45" s="1">
        <v>11.367594584800001</v>
      </c>
      <c r="G45" s="1">
        <v>6.3810000382399998</v>
      </c>
      <c r="I45" s="1"/>
    </row>
    <row r="46" spans="1:9" x14ac:dyDescent="0.3">
      <c r="A46" s="1">
        <v>45</v>
      </c>
      <c r="B46" s="1" t="s">
        <v>108</v>
      </c>
      <c r="C46" s="1">
        <v>1</v>
      </c>
      <c r="D46" s="1">
        <v>45</v>
      </c>
      <c r="E46" s="1" t="s">
        <v>154</v>
      </c>
      <c r="F46" s="1">
        <v>26.692226313100001</v>
      </c>
      <c r="G46" s="1">
        <v>10.362999975699999</v>
      </c>
      <c r="I46" s="1"/>
    </row>
    <row r="47" spans="1:9" x14ac:dyDescent="0.3">
      <c r="A47" s="1">
        <v>46</v>
      </c>
      <c r="B47" s="1" t="s">
        <v>108</v>
      </c>
      <c r="C47" s="1">
        <v>1</v>
      </c>
      <c r="D47" s="1">
        <v>46</v>
      </c>
      <c r="E47" s="1" t="s">
        <v>155</v>
      </c>
      <c r="F47" s="1">
        <v>22.215855039699999</v>
      </c>
      <c r="G47" s="1">
        <v>10.362999975699999</v>
      </c>
      <c r="I47" s="1"/>
    </row>
    <row r="48" spans="1:9" x14ac:dyDescent="0.3">
      <c r="A48" s="1">
        <v>47</v>
      </c>
      <c r="B48" s="1" t="s">
        <v>108</v>
      </c>
      <c r="C48" s="1">
        <v>1</v>
      </c>
      <c r="D48" s="1">
        <v>47</v>
      </c>
      <c r="E48" s="1" t="s">
        <v>156</v>
      </c>
      <c r="F48" s="1">
        <v>9.5552211552900008</v>
      </c>
      <c r="G48" s="1">
        <v>4.0709999837000002</v>
      </c>
      <c r="I48" s="1"/>
    </row>
    <row r="49" spans="1:9" x14ac:dyDescent="0.3">
      <c r="A49" s="1">
        <v>48</v>
      </c>
      <c r="B49" s="1" t="s">
        <v>108</v>
      </c>
      <c r="C49" s="1">
        <v>1</v>
      </c>
      <c r="D49" s="1">
        <v>48</v>
      </c>
      <c r="E49" s="1" t="s">
        <v>157</v>
      </c>
      <c r="F49" s="1">
        <v>9.7688323706400002</v>
      </c>
      <c r="G49" s="1">
        <v>4.0709999837000002</v>
      </c>
      <c r="I49" s="1"/>
    </row>
    <row r="50" spans="1:9" x14ac:dyDescent="0.3">
      <c r="A50" s="1">
        <v>49</v>
      </c>
      <c r="B50" s="1" t="s">
        <v>108</v>
      </c>
      <c r="C50" s="1">
        <v>1</v>
      </c>
      <c r="D50" s="1">
        <v>49</v>
      </c>
      <c r="E50" s="1" t="s">
        <v>158</v>
      </c>
      <c r="F50" s="1">
        <v>13.051698654899999</v>
      </c>
      <c r="G50" s="1">
        <v>7.3530000112999998</v>
      </c>
      <c r="I50" s="1"/>
    </row>
    <row r="51" spans="1:9" x14ac:dyDescent="0.3">
      <c r="A51" s="1">
        <v>50</v>
      </c>
      <c r="B51" s="1" t="s">
        <v>108</v>
      </c>
      <c r="C51" s="1">
        <v>1</v>
      </c>
      <c r="D51" s="1">
        <v>50</v>
      </c>
      <c r="E51" s="1" t="s">
        <v>159</v>
      </c>
      <c r="F51" s="1">
        <v>13.4614923187</v>
      </c>
      <c r="G51" s="1">
        <v>7.3530000112999998</v>
      </c>
      <c r="I51" s="1"/>
    </row>
    <row r="52" spans="1:9" x14ac:dyDescent="0.3">
      <c r="A52" s="1">
        <v>51</v>
      </c>
      <c r="B52" s="1" t="s">
        <v>108</v>
      </c>
      <c r="C52" s="1">
        <v>1</v>
      </c>
      <c r="D52" s="1">
        <v>51</v>
      </c>
      <c r="E52" s="1" t="s">
        <v>160</v>
      </c>
      <c r="F52" s="1">
        <v>6.21151158214</v>
      </c>
      <c r="G52" s="1">
        <v>2.5679999925199999</v>
      </c>
      <c r="I52" s="1"/>
    </row>
    <row r="53" spans="1:9" x14ac:dyDescent="0.3">
      <c r="A53" s="1">
        <v>52</v>
      </c>
      <c r="B53" s="1" t="s">
        <v>108</v>
      </c>
      <c r="C53" s="1">
        <v>1</v>
      </c>
      <c r="D53" s="1">
        <v>52</v>
      </c>
      <c r="E53" s="1" t="s">
        <v>161</v>
      </c>
      <c r="F53" s="1">
        <v>6.3778222724800004</v>
      </c>
      <c r="G53" s="1">
        <v>2.5679999925199999</v>
      </c>
      <c r="I53" s="1"/>
    </row>
    <row r="54" spans="1:9" x14ac:dyDescent="0.3">
      <c r="A54" s="1">
        <v>53</v>
      </c>
      <c r="B54" s="1" t="s">
        <v>108</v>
      </c>
      <c r="C54" s="1">
        <v>1</v>
      </c>
      <c r="D54" s="1">
        <v>53</v>
      </c>
      <c r="E54" s="1" t="s">
        <v>162</v>
      </c>
      <c r="F54" s="1">
        <v>33.037785884000002</v>
      </c>
      <c r="G54" s="1">
        <v>22.5119998604</v>
      </c>
      <c r="I54" s="1"/>
    </row>
    <row r="55" spans="1:9" x14ac:dyDescent="0.3">
      <c r="A55" s="1">
        <v>54</v>
      </c>
      <c r="B55" s="1" t="s">
        <v>108</v>
      </c>
      <c r="C55" s="1">
        <v>1</v>
      </c>
      <c r="D55" s="1">
        <v>54</v>
      </c>
      <c r="E55" s="1" t="s">
        <v>163</v>
      </c>
      <c r="F55" s="1">
        <v>38.245075305900002</v>
      </c>
      <c r="G55" s="1">
        <v>22.5119998604</v>
      </c>
      <c r="I55" s="1"/>
    </row>
    <row r="56" spans="1:9" x14ac:dyDescent="0.3">
      <c r="A56" s="1">
        <v>55</v>
      </c>
      <c r="B56" s="1" t="s">
        <v>108</v>
      </c>
      <c r="C56" s="1">
        <v>1</v>
      </c>
      <c r="D56" s="1">
        <v>55</v>
      </c>
      <c r="E56" s="1" t="s">
        <v>164</v>
      </c>
      <c r="F56" s="1">
        <v>22.890092037599999</v>
      </c>
      <c r="G56" s="1">
        <v>10.2819999978</v>
      </c>
      <c r="I56" s="1"/>
    </row>
    <row r="57" spans="1:9" x14ac:dyDescent="0.3">
      <c r="A57" s="1">
        <v>56</v>
      </c>
      <c r="B57" s="1" t="s">
        <v>108</v>
      </c>
      <c r="C57" s="1">
        <v>1</v>
      </c>
      <c r="D57" s="1">
        <v>56</v>
      </c>
      <c r="E57" s="1" t="s">
        <v>165</v>
      </c>
      <c r="F57" s="1">
        <v>28.714019481099999</v>
      </c>
      <c r="G57" s="1">
        <v>10.214999973799999</v>
      </c>
      <c r="I57" s="1"/>
    </row>
    <row r="58" spans="1:9" x14ac:dyDescent="0.3">
      <c r="A58" s="1">
        <v>57</v>
      </c>
      <c r="B58" s="1" t="s">
        <v>108</v>
      </c>
      <c r="C58" s="1">
        <v>1</v>
      </c>
      <c r="D58" s="1">
        <v>57</v>
      </c>
      <c r="E58" s="1" t="s">
        <v>166</v>
      </c>
      <c r="F58" s="1">
        <v>9.4265868291300006</v>
      </c>
      <c r="G58" s="1">
        <v>7.4820000603799999</v>
      </c>
      <c r="I58" s="1"/>
    </row>
    <row r="59" spans="1:9" x14ac:dyDescent="0.3">
      <c r="A59" s="1">
        <v>58</v>
      </c>
      <c r="B59" s="1" t="s">
        <v>108</v>
      </c>
      <c r="C59" s="1">
        <v>1</v>
      </c>
      <c r="D59" s="1">
        <v>58</v>
      </c>
      <c r="E59" s="1" t="s">
        <v>167</v>
      </c>
      <c r="F59" s="1">
        <v>8.7924734614800002</v>
      </c>
      <c r="G59" s="1">
        <v>7.48899993673</v>
      </c>
      <c r="I59" s="1"/>
    </row>
    <row r="60" spans="1:9" x14ac:dyDescent="0.3">
      <c r="A60" s="1">
        <v>59</v>
      </c>
      <c r="B60" s="1" t="s">
        <v>108</v>
      </c>
      <c r="C60" s="1">
        <v>1</v>
      </c>
      <c r="D60" s="1">
        <v>59</v>
      </c>
      <c r="E60" s="1" t="s">
        <v>168</v>
      </c>
      <c r="F60" s="1">
        <v>6.2908995300499999</v>
      </c>
      <c r="G60" s="1">
        <v>6.2430000156199998</v>
      </c>
      <c r="I60" s="1"/>
    </row>
    <row r="61" spans="1:9" x14ac:dyDescent="0.3">
      <c r="A61" s="1">
        <v>60</v>
      </c>
      <c r="B61" s="1" t="s">
        <v>108</v>
      </c>
      <c r="C61" s="1">
        <v>1</v>
      </c>
      <c r="D61" s="1">
        <v>60</v>
      </c>
      <c r="E61" s="1" t="s">
        <v>169</v>
      </c>
      <c r="F61" s="1">
        <v>6.2786546945600001</v>
      </c>
      <c r="G61" s="1">
        <v>6.2290000617499999</v>
      </c>
      <c r="I61" s="1"/>
    </row>
    <row r="62" spans="1:9" x14ac:dyDescent="0.3">
      <c r="A62" s="1">
        <v>61</v>
      </c>
      <c r="B62" s="1" t="s">
        <v>108</v>
      </c>
      <c r="C62" s="1">
        <v>1</v>
      </c>
      <c r="D62" s="1">
        <v>61</v>
      </c>
      <c r="E62" s="1" t="s">
        <v>170</v>
      </c>
      <c r="F62" s="1">
        <v>9.3328516930299994</v>
      </c>
      <c r="G62" s="1">
        <v>9.2779999077300008</v>
      </c>
      <c r="I62" s="1"/>
    </row>
    <row r="63" spans="1:9" x14ac:dyDescent="0.3">
      <c r="A63" s="1">
        <v>62</v>
      </c>
      <c r="B63" s="1" t="s">
        <v>108</v>
      </c>
      <c r="C63" s="1">
        <v>1</v>
      </c>
      <c r="D63" s="1">
        <v>62</v>
      </c>
      <c r="E63" s="1" t="s">
        <v>171</v>
      </c>
      <c r="F63" s="1">
        <v>9.5059436708699998</v>
      </c>
      <c r="G63" s="1">
        <v>9.4519999325300006</v>
      </c>
      <c r="I63" s="1"/>
    </row>
    <row r="64" spans="1:9" x14ac:dyDescent="0.3">
      <c r="A64" s="1">
        <v>63</v>
      </c>
      <c r="B64" s="1" t="s">
        <v>108</v>
      </c>
      <c r="C64" s="1">
        <v>1</v>
      </c>
      <c r="D64" s="1">
        <v>63</v>
      </c>
      <c r="E64" s="1" t="s">
        <v>172</v>
      </c>
      <c r="F64" s="1">
        <v>32.273073360300003</v>
      </c>
      <c r="G64" s="1">
        <v>25.9430000857</v>
      </c>
      <c r="I64" s="1"/>
    </row>
    <row r="65" spans="1:9" x14ac:dyDescent="0.3">
      <c r="A65" s="1">
        <v>64</v>
      </c>
      <c r="B65" s="1" t="s">
        <v>108</v>
      </c>
      <c r="C65" s="1">
        <v>1</v>
      </c>
      <c r="D65" s="1">
        <v>64</v>
      </c>
      <c r="E65" s="1" t="s">
        <v>173</v>
      </c>
      <c r="F65" s="1">
        <v>37.774557406100001</v>
      </c>
      <c r="G65" s="1">
        <v>25.9430000857</v>
      </c>
      <c r="I65" s="1"/>
    </row>
    <row r="66" spans="1:9" x14ac:dyDescent="0.3">
      <c r="A66" s="1">
        <v>65</v>
      </c>
      <c r="B66" s="1" t="s">
        <v>108</v>
      </c>
      <c r="C66" s="1">
        <v>1</v>
      </c>
      <c r="D66" s="1">
        <v>65</v>
      </c>
      <c r="E66" s="1" t="s">
        <v>174</v>
      </c>
      <c r="F66" s="1">
        <v>49.5083990097</v>
      </c>
      <c r="G66" s="1">
        <v>21.991000140099999</v>
      </c>
      <c r="I66" s="1"/>
    </row>
    <row r="67" spans="1:9" x14ac:dyDescent="0.3">
      <c r="A67" s="1">
        <v>66</v>
      </c>
      <c r="B67" s="1" t="s">
        <v>108</v>
      </c>
      <c r="C67" s="1">
        <v>1</v>
      </c>
      <c r="D67" s="1">
        <v>66</v>
      </c>
      <c r="E67" s="1" t="s">
        <v>175</v>
      </c>
      <c r="F67" s="1">
        <v>38.524265617099999</v>
      </c>
      <c r="G67" s="1">
        <v>21.891000120000001</v>
      </c>
      <c r="I67" s="1"/>
    </row>
    <row r="68" spans="1:9" x14ac:dyDescent="0.3">
      <c r="A68" s="1">
        <v>67</v>
      </c>
      <c r="B68" s="1" t="s">
        <v>108</v>
      </c>
      <c r="C68" s="1">
        <v>1</v>
      </c>
      <c r="D68" s="1">
        <v>67</v>
      </c>
      <c r="E68" s="1" t="s">
        <v>176</v>
      </c>
      <c r="F68" s="1">
        <v>4.07596176863</v>
      </c>
      <c r="G68" s="1">
        <v>1.9110000282499999</v>
      </c>
      <c r="I68" s="1"/>
    </row>
    <row r="69" spans="1:9" x14ac:dyDescent="0.3">
      <c r="A69" s="1">
        <v>68</v>
      </c>
      <c r="B69" s="1" t="s">
        <v>108</v>
      </c>
      <c r="C69" s="1">
        <v>1</v>
      </c>
      <c r="D69" s="1">
        <v>68</v>
      </c>
      <c r="E69" s="1" t="s">
        <v>177</v>
      </c>
      <c r="F69" s="1">
        <v>3.1486251577700002</v>
      </c>
      <c r="G69" s="1">
        <v>1.6440000236000001</v>
      </c>
      <c r="I69" s="1"/>
    </row>
    <row r="70" spans="1:9" x14ac:dyDescent="0.3">
      <c r="A70" s="1">
        <v>69</v>
      </c>
      <c r="B70" s="1" t="s">
        <v>108</v>
      </c>
      <c r="C70" s="1">
        <v>1</v>
      </c>
      <c r="D70" s="1">
        <v>69</v>
      </c>
      <c r="E70" s="1" t="s">
        <v>178</v>
      </c>
      <c r="F70" s="1">
        <v>11.1210062578</v>
      </c>
      <c r="G70" s="1">
        <v>6.4890000596600004</v>
      </c>
      <c r="I70" s="1"/>
    </row>
    <row r="71" spans="1:9" x14ac:dyDescent="0.3">
      <c r="A71" s="1">
        <v>70</v>
      </c>
      <c r="B71" s="1" t="s">
        <v>108</v>
      </c>
      <c r="C71" s="1">
        <v>1</v>
      </c>
      <c r="D71" s="1">
        <v>70</v>
      </c>
      <c r="E71" s="1" t="s">
        <v>179</v>
      </c>
      <c r="F71" s="1">
        <v>10.961237564699999</v>
      </c>
      <c r="G71" s="1">
        <v>6.4890000596600004</v>
      </c>
      <c r="I71" s="1"/>
    </row>
    <row r="72" spans="1:9" x14ac:dyDescent="0.3">
      <c r="A72" s="1">
        <v>71</v>
      </c>
      <c r="B72" s="1" t="s">
        <v>108</v>
      </c>
      <c r="C72" s="1">
        <v>1</v>
      </c>
      <c r="D72" s="1">
        <v>71</v>
      </c>
      <c r="E72" s="1" t="s">
        <v>180</v>
      </c>
      <c r="F72" s="1">
        <v>25.219716114899999</v>
      </c>
      <c r="G72" s="1">
        <v>13.463000002299999</v>
      </c>
      <c r="I72" s="1"/>
    </row>
    <row r="73" spans="1:9" x14ac:dyDescent="0.3">
      <c r="A73" s="1">
        <v>72</v>
      </c>
      <c r="B73" s="1" t="s">
        <v>108</v>
      </c>
      <c r="C73" s="1">
        <v>1</v>
      </c>
      <c r="D73" s="1">
        <v>72</v>
      </c>
      <c r="E73" s="1" t="s">
        <v>181</v>
      </c>
      <c r="F73" s="1">
        <v>30.0800367557</v>
      </c>
      <c r="G73" s="1">
        <v>13.463000002299999</v>
      </c>
      <c r="I73" s="1"/>
    </row>
    <row r="74" spans="1:9" x14ac:dyDescent="0.3">
      <c r="A74" s="1">
        <v>73</v>
      </c>
      <c r="B74" s="1" t="s">
        <v>108</v>
      </c>
      <c r="C74" s="1">
        <v>1</v>
      </c>
      <c r="D74" s="1">
        <v>73</v>
      </c>
      <c r="E74" s="1" t="s">
        <v>182</v>
      </c>
      <c r="F74" s="1">
        <v>16.197165031000001</v>
      </c>
      <c r="G74" s="1">
        <v>7.8899999838300001</v>
      </c>
      <c r="I74" s="1"/>
    </row>
    <row r="75" spans="1:9" x14ac:dyDescent="0.3">
      <c r="A75" s="1">
        <v>74</v>
      </c>
      <c r="B75" s="1" t="s">
        <v>108</v>
      </c>
      <c r="C75" s="1">
        <v>1</v>
      </c>
      <c r="D75" s="1">
        <v>74</v>
      </c>
      <c r="E75" s="1" t="s">
        <v>183</v>
      </c>
      <c r="F75" s="1">
        <v>16.149146873500001</v>
      </c>
      <c r="G75" s="1">
        <v>7.9049999797700004</v>
      </c>
      <c r="I75" s="1"/>
    </row>
    <row r="76" spans="1:9" x14ac:dyDescent="0.3">
      <c r="A76" s="1">
        <v>75</v>
      </c>
      <c r="B76" s="1" t="s">
        <v>108</v>
      </c>
      <c r="C76" s="1">
        <v>1</v>
      </c>
      <c r="D76" s="1">
        <v>75</v>
      </c>
      <c r="E76" s="1" t="s">
        <v>184</v>
      </c>
      <c r="F76" s="1">
        <v>17.708427801700001</v>
      </c>
      <c r="G76" s="1">
        <v>11.9020000324</v>
      </c>
      <c r="I76" s="1"/>
    </row>
    <row r="77" spans="1:9" x14ac:dyDescent="0.3">
      <c r="A77" s="1">
        <v>76</v>
      </c>
      <c r="B77" s="1" t="s">
        <v>108</v>
      </c>
      <c r="C77" s="1">
        <v>1</v>
      </c>
      <c r="D77" s="1">
        <v>76</v>
      </c>
      <c r="E77" s="1" t="s">
        <v>185</v>
      </c>
      <c r="F77" s="1">
        <v>18.103591881700002</v>
      </c>
      <c r="G77" s="1">
        <v>11.9020000324</v>
      </c>
      <c r="I77" s="1"/>
    </row>
    <row r="78" spans="1:9" x14ac:dyDescent="0.3">
      <c r="A78" s="1">
        <v>77</v>
      </c>
      <c r="B78" s="1" t="s">
        <v>108</v>
      </c>
      <c r="C78" s="1">
        <v>1</v>
      </c>
      <c r="D78" s="1">
        <v>77</v>
      </c>
      <c r="E78" s="1" t="s">
        <v>186</v>
      </c>
      <c r="F78" s="1">
        <v>7.0401790347000004</v>
      </c>
      <c r="G78" s="1">
        <v>4.22700002789</v>
      </c>
      <c r="I78" s="1"/>
    </row>
    <row r="79" spans="1:9" x14ac:dyDescent="0.3">
      <c r="A79" s="1">
        <v>78</v>
      </c>
      <c r="B79" s="1" t="s">
        <v>108</v>
      </c>
      <c r="C79" s="1">
        <v>1</v>
      </c>
      <c r="D79" s="1">
        <v>78</v>
      </c>
      <c r="E79" s="1" t="s">
        <v>187</v>
      </c>
      <c r="F79" s="1">
        <v>7.3388358950599999</v>
      </c>
      <c r="G79" s="1">
        <v>4.22700002789</v>
      </c>
      <c r="I79" s="1"/>
    </row>
    <row r="80" spans="1:9" x14ac:dyDescent="0.3">
      <c r="A80" s="1">
        <v>79</v>
      </c>
      <c r="B80" s="1" t="s">
        <v>108</v>
      </c>
      <c r="C80" s="1">
        <v>1</v>
      </c>
      <c r="D80" s="1">
        <v>79</v>
      </c>
      <c r="E80" s="1" t="s">
        <v>188</v>
      </c>
      <c r="F80" s="1">
        <v>6.5431093797099997</v>
      </c>
      <c r="G80" s="1">
        <v>2.8290000129499999</v>
      </c>
      <c r="I80" s="1"/>
    </row>
    <row r="81" spans="1:13" x14ac:dyDescent="0.3">
      <c r="A81" s="1">
        <v>80</v>
      </c>
      <c r="B81" s="1" t="s">
        <v>108</v>
      </c>
      <c r="C81" s="1">
        <v>1</v>
      </c>
      <c r="D81" s="1">
        <v>80</v>
      </c>
      <c r="E81" s="1" t="s">
        <v>189</v>
      </c>
      <c r="F81" s="1">
        <v>5.14966180455</v>
      </c>
      <c r="G81" s="1">
        <v>2.6550000142300001</v>
      </c>
      <c r="I81" s="1"/>
    </row>
    <row r="82" spans="1:13" x14ac:dyDescent="0.3">
      <c r="A82" s="1">
        <v>1</v>
      </c>
      <c r="B82" s="1" t="s">
        <v>108</v>
      </c>
      <c r="C82" s="1">
        <v>2</v>
      </c>
      <c r="D82" s="1">
        <v>1</v>
      </c>
      <c r="E82" s="1" t="s">
        <v>190</v>
      </c>
      <c r="F82" s="1">
        <v>32.149591345300003</v>
      </c>
      <c r="G82" s="1">
        <v>28.070000004000001</v>
      </c>
      <c r="I82" s="1"/>
    </row>
    <row r="83" spans="1:13" x14ac:dyDescent="0.3">
      <c r="A83" s="1">
        <v>2</v>
      </c>
      <c r="B83" s="1" t="s">
        <v>108</v>
      </c>
      <c r="C83" s="1">
        <v>2</v>
      </c>
      <c r="D83" s="1">
        <v>2</v>
      </c>
      <c r="E83" s="1" t="s">
        <v>191</v>
      </c>
      <c r="F83" s="1">
        <v>47.108518134800001</v>
      </c>
      <c r="G83" s="1">
        <v>28.164999963700001</v>
      </c>
      <c r="I83" s="1"/>
    </row>
    <row r="84" spans="1:13" x14ac:dyDescent="0.3">
      <c r="A84" s="1">
        <v>1</v>
      </c>
      <c r="B84" s="1" t="s">
        <v>108</v>
      </c>
      <c r="C84" s="1">
        <v>3</v>
      </c>
      <c r="D84" s="1">
        <v>1</v>
      </c>
      <c r="E84" s="1" t="s">
        <v>192</v>
      </c>
      <c r="F84" s="1">
        <v>38.362507171899999</v>
      </c>
      <c r="G84" s="1">
        <v>21.713000211899999</v>
      </c>
      <c r="I84" s="1"/>
    </row>
    <row r="85" spans="1:13" x14ac:dyDescent="0.3">
      <c r="A85" s="1">
        <v>2</v>
      </c>
      <c r="B85" s="1" t="s">
        <v>108</v>
      </c>
      <c r="C85" s="1">
        <v>3</v>
      </c>
      <c r="D85" s="1">
        <v>2</v>
      </c>
      <c r="E85" s="1" t="s">
        <v>193</v>
      </c>
      <c r="F85" s="1">
        <v>24.4991773739</v>
      </c>
      <c r="G85" s="1">
        <v>21.690000098199999</v>
      </c>
      <c r="I85" s="1"/>
    </row>
    <row r="86" spans="1:13" x14ac:dyDescent="0.3">
      <c r="A86" s="1">
        <v>1</v>
      </c>
      <c r="B86" s="1" t="s">
        <v>108</v>
      </c>
      <c r="C86" s="1">
        <v>4</v>
      </c>
      <c r="D86" s="1">
        <v>1</v>
      </c>
      <c r="E86" s="1" t="s">
        <v>194</v>
      </c>
      <c r="F86" s="1">
        <v>17.2710496439</v>
      </c>
      <c r="G86" s="1">
        <v>16.467999936999998</v>
      </c>
      <c r="I86" s="1"/>
      <c r="M86" s="2"/>
    </row>
    <row r="87" spans="1:13" x14ac:dyDescent="0.3">
      <c r="A87" s="1">
        <v>2</v>
      </c>
      <c r="B87" s="1" t="s">
        <v>108</v>
      </c>
      <c r="C87" s="1">
        <v>4</v>
      </c>
      <c r="D87" s="1">
        <v>2</v>
      </c>
      <c r="E87" s="1" t="s">
        <v>195</v>
      </c>
      <c r="F87" s="1">
        <v>29.289420209799999</v>
      </c>
      <c r="G87" s="1">
        <v>16.454000063199999</v>
      </c>
      <c r="I87" s="1"/>
      <c r="M87" s="2"/>
    </row>
    <row r="88" spans="1:13" x14ac:dyDescent="0.3">
      <c r="A88" s="1">
        <v>1</v>
      </c>
      <c r="B88" s="1" t="s">
        <v>108</v>
      </c>
      <c r="C88" s="1">
        <v>5</v>
      </c>
      <c r="D88" s="1">
        <v>1</v>
      </c>
      <c r="E88" s="1" t="s">
        <v>196</v>
      </c>
      <c r="F88" s="1">
        <v>25.826587611800001</v>
      </c>
      <c r="G88" s="1">
        <v>13.6959999856</v>
      </c>
      <c r="I88" s="1"/>
      <c r="M88" s="2"/>
    </row>
    <row r="89" spans="1:13" x14ac:dyDescent="0.3">
      <c r="A89" s="1">
        <v>2</v>
      </c>
      <c r="B89" s="1" t="s">
        <v>108</v>
      </c>
      <c r="C89" s="1">
        <v>5</v>
      </c>
      <c r="D89" s="1">
        <v>2</v>
      </c>
      <c r="E89" s="1" t="s">
        <v>197</v>
      </c>
      <c r="F89" s="1">
        <v>21.394112408200002</v>
      </c>
      <c r="G89" s="1">
        <v>13.723999939900001</v>
      </c>
      <c r="I89" s="1"/>
      <c r="M89" s="2"/>
    </row>
    <row r="90" spans="1:13" x14ac:dyDescent="0.3">
      <c r="A90" s="1">
        <v>1</v>
      </c>
      <c r="B90" s="1" t="s">
        <v>108</v>
      </c>
      <c r="C90" s="1">
        <v>6</v>
      </c>
      <c r="D90" s="1">
        <v>1</v>
      </c>
      <c r="E90" s="1" t="s">
        <v>198</v>
      </c>
      <c r="F90" s="1">
        <v>21.525594079899999</v>
      </c>
      <c r="G90" s="1">
        <v>12.445999886799999</v>
      </c>
      <c r="I90" s="1"/>
      <c r="M90" s="2"/>
    </row>
    <row r="91" spans="1:13" x14ac:dyDescent="0.3">
      <c r="A91" s="1">
        <v>2</v>
      </c>
      <c r="B91" s="1" t="s">
        <v>108</v>
      </c>
      <c r="C91" s="1">
        <v>6</v>
      </c>
      <c r="D91" s="1">
        <v>2</v>
      </c>
      <c r="E91" s="1" t="s">
        <v>199</v>
      </c>
      <c r="F91" s="1">
        <v>13.0581033751</v>
      </c>
      <c r="G91" s="1">
        <v>12.446999937299999</v>
      </c>
      <c r="I91" s="1"/>
      <c r="M91" s="2"/>
    </row>
    <row r="92" spans="1:13" x14ac:dyDescent="0.3">
      <c r="A92" s="1">
        <v>1</v>
      </c>
      <c r="B92" s="1" t="s">
        <v>108</v>
      </c>
      <c r="C92" s="1">
        <v>7</v>
      </c>
      <c r="D92" s="1">
        <v>1</v>
      </c>
      <c r="E92" s="1" t="s">
        <v>200</v>
      </c>
      <c r="F92" s="1">
        <v>20.5556551144</v>
      </c>
      <c r="G92" s="1">
        <v>15.4999999311</v>
      </c>
      <c r="I92" s="1"/>
      <c r="M92" s="2"/>
    </row>
    <row r="93" spans="1:13" x14ac:dyDescent="0.3">
      <c r="A93" s="1">
        <v>2</v>
      </c>
      <c r="B93" s="1" t="s">
        <v>108</v>
      </c>
      <c r="C93" s="1">
        <v>7</v>
      </c>
      <c r="D93" s="1">
        <v>2</v>
      </c>
      <c r="E93" s="1" t="s">
        <v>201</v>
      </c>
      <c r="F93" s="1">
        <v>22.524631854100001</v>
      </c>
      <c r="G93" s="1">
        <v>15.5479999371</v>
      </c>
      <c r="I93" s="1"/>
      <c r="M93" s="2"/>
    </row>
    <row r="94" spans="1:13" x14ac:dyDescent="0.3">
      <c r="A94" s="1">
        <v>1</v>
      </c>
      <c r="B94" s="1" t="s">
        <v>108</v>
      </c>
      <c r="C94" s="1">
        <v>8</v>
      </c>
      <c r="D94" s="1">
        <v>1</v>
      </c>
      <c r="E94" s="1" t="s">
        <v>202</v>
      </c>
      <c r="F94" s="1">
        <v>9.8926649205399997</v>
      </c>
      <c r="G94" s="1">
        <v>7.2329999860400003</v>
      </c>
      <c r="I94" s="1"/>
      <c r="M94" s="2"/>
    </row>
    <row r="95" spans="1:13" x14ac:dyDescent="0.3">
      <c r="A95" s="1">
        <v>2</v>
      </c>
      <c r="B95" s="1" t="s">
        <v>108</v>
      </c>
      <c r="C95" s="1">
        <v>8</v>
      </c>
      <c r="D95" s="1">
        <v>2</v>
      </c>
      <c r="E95" s="1" t="s">
        <v>203</v>
      </c>
      <c r="F95" s="1">
        <v>11.166399113800001</v>
      </c>
      <c r="G95" s="1">
        <v>7.56999994256</v>
      </c>
      <c r="I95" s="1"/>
      <c r="M95" s="2"/>
    </row>
    <row r="96" spans="1:13" x14ac:dyDescent="0.3">
      <c r="A96" s="1">
        <v>1</v>
      </c>
      <c r="B96" s="1" t="s">
        <v>108</v>
      </c>
      <c r="C96" s="1">
        <v>9</v>
      </c>
      <c r="D96" s="1">
        <v>1</v>
      </c>
      <c r="E96" s="1" t="s">
        <v>204</v>
      </c>
      <c r="F96" s="1">
        <v>12.858877077700001</v>
      </c>
      <c r="G96" s="1">
        <v>8.3160000294399996</v>
      </c>
      <c r="I96" s="1"/>
      <c r="M96" s="2"/>
    </row>
    <row r="97" spans="1:13" x14ac:dyDescent="0.3">
      <c r="A97" s="1">
        <v>2</v>
      </c>
      <c r="B97" s="1" t="s">
        <v>108</v>
      </c>
      <c r="C97" s="1">
        <v>9</v>
      </c>
      <c r="D97" s="1">
        <v>2</v>
      </c>
      <c r="E97" s="1" t="s">
        <v>205</v>
      </c>
      <c r="F97" s="1">
        <v>9.4125542938700004</v>
      </c>
      <c r="G97" s="1">
        <v>8.2899998724500001</v>
      </c>
      <c r="I97" s="1"/>
      <c r="M97" s="2"/>
    </row>
    <row r="98" spans="1:13" x14ac:dyDescent="0.3">
      <c r="A98" s="1">
        <v>1</v>
      </c>
      <c r="B98" s="1" t="s">
        <v>108</v>
      </c>
      <c r="C98" s="1">
        <v>10</v>
      </c>
      <c r="D98" s="1">
        <v>1</v>
      </c>
      <c r="E98" s="1" t="s">
        <v>206</v>
      </c>
      <c r="F98" s="1">
        <v>15.7735014968</v>
      </c>
      <c r="G98" s="1">
        <v>10.277999944999999</v>
      </c>
      <c r="I98" s="1"/>
      <c r="M98" s="2"/>
    </row>
    <row r="99" spans="1:13" x14ac:dyDescent="0.3">
      <c r="A99" s="1">
        <v>2</v>
      </c>
      <c r="B99" s="1" t="s">
        <v>108</v>
      </c>
      <c r="C99" s="1">
        <v>10</v>
      </c>
      <c r="D99" s="1">
        <v>2</v>
      </c>
      <c r="E99" s="1" t="s">
        <v>207</v>
      </c>
      <c r="F99" s="1">
        <v>17.008754987300001</v>
      </c>
      <c r="G99" s="1">
        <v>10.3999999482</v>
      </c>
      <c r="I99" s="1"/>
      <c r="M99" s="2"/>
    </row>
    <row r="100" spans="1:13" x14ac:dyDescent="0.3">
      <c r="A100" s="1">
        <v>1</v>
      </c>
      <c r="B100" s="1" t="s">
        <v>108</v>
      </c>
      <c r="C100" s="1">
        <v>11</v>
      </c>
      <c r="D100" s="1">
        <v>1</v>
      </c>
      <c r="E100" s="1" t="s">
        <v>208</v>
      </c>
      <c r="F100" s="1">
        <v>14.7056906149</v>
      </c>
      <c r="G100" s="1">
        <v>11.140000048999999</v>
      </c>
      <c r="I100" s="1"/>
      <c r="M100" s="2"/>
    </row>
    <row r="101" spans="1:13" x14ac:dyDescent="0.3">
      <c r="A101" s="1">
        <v>2</v>
      </c>
      <c r="B101" s="1" t="s">
        <v>108</v>
      </c>
      <c r="C101" s="1">
        <v>11</v>
      </c>
      <c r="D101" s="1">
        <v>2</v>
      </c>
      <c r="E101" s="1" t="s">
        <v>209</v>
      </c>
      <c r="F101" s="1">
        <v>14.7636299059</v>
      </c>
      <c r="G101" s="1">
        <v>10.8499999028</v>
      </c>
      <c r="I101" s="1"/>
      <c r="M101" s="2"/>
    </row>
    <row r="102" spans="1:13" x14ac:dyDescent="0.3">
      <c r="A102" s="1">
        <v>1</v>
      </c>
      <c r="B102" s="1" t="s">
        <v>108</v>
      </c>
      <c r="C102" s="1">
        <v>12</v>
      </c>
      <c r="D102" s="1">
        <v>1</v>
      </c>
      <c r="E102" s="1" t="s">
        <v>210</v>
      </c>
      <c r="F102" s="1">
        <v>15.1966448054</v>
      </c>
      <c r="G102" s="1">
        <v>14.022999841700001</v>
      </c>
      <c r="I102" s="1"/>
      <c r="M102" s="2"/>
    </row>
    <row r="103" spans="1:13" x14ac:dyDescent="0.3">
      <c r="A103" s="1">
        <v>2</v>
      </c>
      <c r="B103" s="1" t="s">
        <v>108</v>
      </c>
      <c r="C103" s="1">
        <v>12</v>
      </c>
      <c r="D103" s="1">
        <v>2</v>
      </c>
      <c r="E103" s="1" t="s">
        <v>211</v>
      </c>
      <c r="F103" s="1">
        <v>18.283838935199999</v>
      </c>
      <c r="G103" s="1">
        <v>14.0489998739</v>
      </c>
      <c r="I103" s="1"/>
      <c r="M103" s="2"/>
    </row>
    <row r="104" spans="1:13" x14ac:dyDescent="0.3">
      <c r="A104" s="1">
        <v>1</v>
      </c>
      <c r="B104" s="1" t="s">
        <v>109</v>
      </c>
      <c r="C104" s="1">
        <v>1</v>
      </c>
      <c r="D104" s="1">
        <v>1</v>
      </c>
      <c r="E104" s="1" t="s">
        <v>212</v>
      </c>
      <c r="F104" s="1">
        <v>16.314070629</v>
      </c>
      <c r="G104" s="1">
        <v>5.9470000378799996</v>
      </c>
      <c r="I104" s="1"/>
    </row>
    <row r="105" spans="1:13" x14ac:dyDescent="0.3">
      <c r="A105" s="1">
        <v>2</v>
      </c>
      <c r="B105" s="1" t="s">
        <v>109</v>
      </c>
      <c r="C105" s="1">
        <v>1</v>
      </c>
      <c r="D105" s="1">
        <v>2</v>
      </c>
      <c r="E105" s="1" t="s">
        <v>213</v>
      </c>
      <c r="F105" s="1">
        <v>15.793750314</v>
      </c>
      <c r="G105" s="1">
        <v>6.0110000558200003</v>
      </c>
      <c r="I105" s="1"/>
    </row>
    <row r="106" spans="1:13" x14ac:dyDescent="0.3">
      <c r="A106" s="1">
        <v>3</v>
      </c>
      <c r="B106" s="1" t="s">
        <v>109</v>
      </c>
      <c r="C106" s="1">
        <v>1</v>
      </c>
      <c r="D106" s="1">
        <v>3</v>
      </c>
      <c r="E106" s="1" t="s">
        <v>214</v>
      </c>
      <c r="F106" s="1">
        <v>11.660768147600001</v>
      </c>
      <c r="G106" s="1">
        <v>4.6300000175799996</v>
      </c>
      <c r="I106" s="1"/>
    </row>
    <row r="107" spans="1:13" x14ac:dyDescent="0.3">
      <c r="A107" s="1">
        <v>4</v>
      </c>
      <c r="B107" s="1" t="s">
        <v>109</v>
      </c>
      <c r="C107" s="1">
        <v>1</v>
      </c>
      <c r="D107" s="1">
        <v>4</v>
      </c>
      <c r="E107" s="1" t="s">
        <v>215</v>
      </c>
      <c r="F107" s="1">
        <v>12.2359371334</v>
      </c>
      <c r="G107" s="1">
        <v>4.6300000175799996</v>
      </c>
      <c r="I107" s="1"/>
    </row>
    <row r="108" spans="1:13" x14ac:dyDescent="0.3">
      <c r="A108" s="1">
        <v>5</v>
      </c>
      <c r="B108" s="1" t="s">
        <v>109</v>
      </c>
      <c r="C108" s="1">
        <v>1</v>
      </c>
      <c r="D108" s="1">
        <v>5</v>
      </c>
      <c r="E108" s="1" t="s">
        <v>216</v>
      </c>
      <c r="F108" s="1">
        <v>4.6403959393500003</v>
      </c>
      <c r="G108" s="1">
        <v>1.60800002515</v>
      </c>
      <c r="I108" s="1"/>
    </row>
    <row r="109" spans="1:13" x14ac:dyDescent="0.3">
      <c r="A109" s="1">
        <v>6</v>
      </c>
      <c r="B109" s="1" t="s">
        <v>109</v>
      </c>
      <c r="C109" s="1">
        <v>1</v>
      </c>
      <c r="D109" s="1">
        <v>6</v>
      </c>
      <c r="E109" s="1" t="s">
        <v>217</v>
      </c>
      <c r="F109" s="1">
        <v>3.3353188037899999</v>
      </c>
      <c r="G109" s="1">
        <v>1.60800002515</v>
      </c>
      <c r="I109" s="1"/>
    </row>
    <row r="110" spans="1:13" x14ac:dyDescent="0.3">
      <c r="A110" s="1">
        <v>7</v>
      </c>
      <c r="B110" s="1" t="s">
        <v>109</v>
      </c>
      <c r="C110" s="1">
        <v>1</v>
      </c>
      <c r="D110" s="1">
        <v>7</v>
      </c>
      <c r="E110" s="1" t="s">
        <v>218</v>
      </c>
      <c r="F110" s="1">
        <v>11.0640806183</v>
      </c>
      <c r="G110" s="1">
        <v>4.1720000077000003</v>
      </c>
      <c r="I110" s="1"/>
    </row>
    <row r="111" spans="1:13" x14ac:dyDescent="0.3">
      <c r="A111" s="1">
        <v>8</v>
      </c>
      <c r="B111" s="1" t="s">
        <v>109</v>
      </c>
      <c r="C111" s="1">
        <v>1</v>
      </c>
      <c r="D111" s="1">
        <v>8</v>
      </c>
      <c r="E111" s="1" t="s">
        <v>219</v>
      </c>
      <c r="F111" s="1">
        <v>11.633911702800001</v>
      </c>
      <c r="G111" s="1">
        <v>4.1720000077000003</v>
      </c>
      <c r="I111" s="1"/>
    </row>
    <row r="112" spans="1:13" x14ac:dyDescent="0.3">
      <c r="A112" s="1">
        <v>9</v>
      </c>
      <c r="B112" s="1" t="s">
        <v>109</v>
      </c>
      <c r="C112" s="1">
        <v>1</v>
      </c>
      <c r="D112" s="1">
        <v>9</v>
      </c>
      <c r="E112" s="1" t="s">
        <v>220</v>
      </c>
      <c r="F112" s="1">
        <v>12.9439057391</v>
      </c>
      <c r="G112" s="1">
        <v>5.0390000315399996</v>
      </c>
      <c r="I112" s="1"/>
    </row>
    <row r="113" spans="1:9" x14ac:dyDescent="0.3">
      <c r="A113" s="1">
        <v>10</v>
      </c>
      <c r="B113" s="1" t="s">
        <v>109</v>
      </c>
      <c r="C113" s="1">
        <v>1</v>
      </c>
      <c r="D113" s="1">
        <v>10</v>
      </c>
      <c r="E113" s="1" t="s">
        <v>221</v>
      </c>
      <c r="F113" s="1">
        <v>13.753139404600001</v>
      </c>
      <c r="G113" s="1">
        <v>5.0390000315399996</v>
      </c>
      <c r="I113" s="1"/>
    </row>
    <row r="114" spans="1:9" x14ac:dyDescent="0.3">
      <c r="A114" s="1">
        <v>11</v>
      </c>
      <c r="B114" s="1" t="s">
        <v>109</v>
      </c>
      <c r="C114" s="1">
        <v>1</v>
      </c>
      <c r="D114" s="1">
        <v>11</v>
      </c>
      <c r="E114" s="1" t="s">
        <v>222</v>
      </c>
      <c r="F114" s="1">
        <v>22.243789210900001</v>
      </c>
      <c r="G114" s="1">
        <v>8.3390000518399994</v>
      </c>
      <c r="I114" s="1"/>
    </row>
    <row r="115" spans="1:9" x14ac:dyDescent="0.3">
      <c r="A115" s="1">
        <v>12</v>
      </c>
      <c r="B115" s="1" t="s">
        <v>109</v>
      </c>
      <c r="C115" s="1">
        <v>1</v>
      </c>
      <c r="D115" s="1">
        <v>12</v>
      </c>
      <c r="E115" s="1" t="s">
        <v>223</v>
      </c>
      <c r="F115" s="1">
        <v>19.694401711200001</v>
      </c>
      <c r="G115" s="1">
        <v>8.3390000518399994</v>
      </c>
      <c r="I115" s="1"/>
    </row>
    <row r="116" spans="1:9" x14ac:dyDescent="0.3">
      <c r="A116" s="1">
        <v>13</v>
      </c>
      <c r="B116" s="1" t="s">
        <v>109</v>
      </c>
      <c r="C116" s="1">
        <v>1</v>
      </c>
      <c r="D116" s="1">
        <v>13</v>
      </c>
      <c r="E116" s="1" t="s">
        <v>224</v>
      </c>
      <c r="F116" s="1">
        <v>23.097993496800001</v>
      </c>
      <c r="G116" s="1">
        <v>10.2320000716</v>
      </c>
      <c r="I116" s="1"/>
    </row>
    <row r="117" spans="1:9" x14ac:dyDescent="0.3">
      <c r="A117" s="1">
        <v>14</v>
      </c>
      <c r="B117" s="1" t="s">
        <v>109</v>
      </c>
      <c r="C117" s="1">
        <v>1</v>
      </c>
      <c r="D117" s="1">
        <v>14</v>
      </c>
      <c r="E117" s="1" t="s">
        <v>225</v>
      </c>
      <c r="F117" s="1">
        <v>23.419910643200001</v>
      </c>
      <c r="G117" s="1">
        <v>10.2320000716</v>
      </c>
      <c r="I117" s="1"/>
    </row>
    <row r="118" spans="1:9" x14ac:dyDescent="0.3">
      <c r="A118" s="1">
        <v>15</v>
      </c>
      <c r="B118" s="1" t="s">
        <v>109</v>
      </c>
      <c r="C118" s="1">
        <v>1</v>
      </c>
      <c r="D118" s="1">
        <v>15</v>
      </c>
      <c r="E118" s="1" t="s">
        <v>226</v>
      </c>
      <c r="F118" s="1">
        <v>9.5231878664299998</v>
      </c>
      <c r="G118" s="1">
        <v>3.19900000747</v>
      </c>
      <c r="I118" s="1"/>
    </row>
    <row r="119" spans="1:9" x14ac:dyDescent="0.3">
      <c r="A119" s="1">
        <v>16</v>
      </c>
      <c r="B119" s="1" t="s">
        <v>109</v>
      </c>
      <c r="C119" s="1">
        <v>1</v>
      </c>
      <c r="D119" s="1">
        <v>16</v>
      </c>
      <c r="E119" s="1" t="s">
        <v>227</v>
      </c>
      <c r="F119" s="1">
        <v>8.2012455705599994</v>
      </c>
      <c r="G119" s="1">
        <v>3.19900000747</v>
      </c>
      <c r="I119" s="1"/>
    </row>
    <row r="120" spans="1:9" x14ac:dyDescent="0.3">
      <c r="A120" s="1">
        <v>17</v>
      </c>
      <c r="B120" s="1" t="s">
        <v>109</v>
      </c>
      <c r="C120" s="1">
        <v>1</v>
      </c>
      <c r="D120" s="1">
        <v>17</v>
      </c>
      <c r="E120" s="1" t="s">
        <v>228</v>
      </c>
      <c r="F120" s="1">
        <v>11.293704867400001</v>
      </c>
      <c r="G120" s="1">
        <v>4.2469999752899996</v>
      </c>
      <c r="I120" s="1"/>
    </row>
    <row r="121" spans="1:9" x14ac:dyDescent="0.3">
      <c r="A121" s="1">
        <v>18</v>
      </c>
      <c r="B121" s="1" t="s">
        <v>109</v>
      </c>
      <c r="C121" s="1">
        <v>1</v>
      </c>
      <c r="D121" s="1">
        <v>18</v>
      </c>
      <c r="E121" s="1" t="s">
        <v>229</v>
      </c>
      <c r="F121" s="1">
        <v>12.450547799500001</v>
      </c>
      <c r="G121" s="1">
        <v>4.2459999918899998</v>
      </c>
      <c r="I121" s="1"/>
    </row>
    <row r="122" spans="1:9" x14ac:dyDescent="0.3">
      <c r="A122" s="1">
        <v>19</v>
      </c>
      <c r="B122" s="1" t="s">
        <v>109</v>
      </c>
      <c r="C122" s="1">
        <v>1</v>
      </c>
      <c r="D122" s="1">
        <v>19</v>
      </c>
      <c r="E122" s="1" t="s">
        <v>230</v>
      </c>
      <c r="F122" s="1">
        <v>8.4231890179200004</v>
      </c>
      <c r="G122" s="1">
        <v>3.2879999876000001</v>
      </c>
      <c r="I122" s="1"/>
    </row>
    <row r="123" spans="1:9" x14ac:dyDescent="0.3">
      <c r="A123" s="1">
        <v>20</v>
      </c>
      <c r="B123" s="1" t="s">
        <v>109</v>
      </c>
      <c r="C123" s="1">
        <v>1</v>
      </c>
      <c r="D123" s="1">
        <v>20</v>
      </c>
      <c r="E123" s="1" t="s">
        <v>231</v>
      </c>
      <c r="F123" s="1">
        <v>7.1190772354599998</v>
      </c>
      <c r="G123" s="1">
        <v>3.2879999876000001</v>
      </c>
      <c r="I123" s="1"/>
    </row>
    <row r="124" spans="1:9" x14ac:dyDescent="0.3">
      <c r="A124" s="1">
        <v>21</v>
      </c>
      <c r="B124" s="1" t="s">
        <v>109</v>
      </c>
      <c r="C124" s="1">
        <v>1</v>
      </c>
      <c r="D124" s="1">
        <v>21</v>
      </c>
      <c r="E124" s="1" t="s">
        <v>232</v>
      </c>
      <c r="F124" s="1">
        <v>13.3599048406</v>
      </c>
      <c r="G124" s="1">
        <v>7.3570000473399997</v>
      </c>
      <c r="I124" s="1"/>
    </row>
    <row r="125" spans="1:9" x14ac:dyDescent="0.3">
      <c r="A125" s="1">
        <v>22</v>
      </c>
      <c r="B125" s="1" t="s">
        <v>109</v>
      </c>
      <c r="C125" s="1">
        <v>1</v>
      </c>
      <c r="D125" s="1">
        <v>22</v>
      </c>
      <c r="E125" s="1" t="s">
        <v>233</v>
      </c>
      <c r="F125" s="1">
        <v>12.876679189500001</v>
      </c>
      <c r="G125" s="1">
        <v>7.3570000473399997</v>
      </c>
      <c r="I125" s="1"/>
    </row>
    <row r="126" spans="1:9" x14ac:dyDescent="0.3">
      <c r="A126" s="1">
        <v>23</v>
      </c>
      <c r="B126" s="1" t="s">
        <v>109</v>
      </c>
      <c r="C126" s="1">
        <v>1</v>
      </c>
      <c r="D126" s="1">
        <v>23</v>
      </c>
      <c r="E126" s="1" t="s">
        <v>234</v>
      </c>
      <c r="F126" s="1">
        <v>12.050241250499999</v>
      </c>
      <c r="G126" s="1">
        <v>4.6740000303800002</v>
      </c>
      <c r="I126" s="1"/>
    </row>
    <row r="127" spans="1:9" x14ac:dyDescent="0.3">
      <c r="A127" s="1">
        <v>24</v>
      </c>
      <c r="B127" s="1" t="s">
        <v>109</v>
      </c>
      <c r="C127" s="1">
        <v>1</v>
      </c>
      <c r="D127" s="1">
        <v>24</v>
      </c>
      <c r="E127" s="1" t="s">
        <v>235</v>
      </c>
      <c r="F127" s="1">
        <v>12.4787808582</v>
      </c>
      <c r="G127" s="1">
        <v>4.6740000303800002</v>
      </c>
      <c r="I127" s="1"/>
    </row>
    <row r="128" spans="1:9" x14ac:dyDescent="0.3">
      <c r="A128" s="1">
        <v>25</v>
      </c>
      <c r="B128" s="1" t="s">
        <v>109</v>
      </c>
      <c r="C128" s="1">
        <v>1</v>
      </c>
      <c r="D128" s="1">
        <v>25</v>
      </c>
      <c r="E128" s="1" t="s">
        <v>236</v>
      </c>
      <c r="F128" s="1">
        <v>23.222859745800001</v>
      </c>
      <c r="G128" s="1">
        <v>10.573999907799999</v>
      </c>
      <c r="I128" s="1"/>
    </row>
    <row r="129" spans="1:9" x14ac:dyDescent="0.3">
      <c r="A129" s="1">
        <v>26</v>
      </c>
      <c r="B129" s="1" t="s">
        <v>109</v>
      </c>
      <c r="C129" s="1">
        <v>1</v>
      </c>
      <c r="D129" s="1">
        <v>26</v>
      </c>
      <c r="E129" s="1" t="s">
        <v>237</v>
      </c>
      <c r="F129" s="1">
        <v>20.855581302200001</v>
      </c>
      <c r="G129" s="1">
        <v>10.573999907799999</v>
      </c>
      <c r="I129" s="1"/>
    </row>
    <row r="130" spans="1:9" x14ac:dyDescent="0.3">
      <c r="A130" s="1">
        <v>27</v>
      </c>
      <c r="B130" s="1" t="s">
        <v>109</v>
      </c>
      <c r="C130" s="1">
        <v>1</v>
      </c>
      <c r="D130" s="1">
        <v>27</v>
      </c>
      <c r="E130" s="1" t="s">
        <v>238</v>
      </c>
      <c r="F130" s="1">
        <v>17.725947922100001</v>
      </c>
      <c r="G130" s="1">
        <v>7.0729999672600004</v>
      </c>
      <c r="I130" s="1"/>
    </row>
    <row r="131" spans="1:9" x14ac:dyDescent="0.3">
      <c r="A131" s="1">
        <v>28</v>
      </c>
      <c r="B131" s="1" t="s">
        <v>109</v>
      </c>
      <c r="C131" s="1">
        <v>1</v>
      </c>
      <c r="D131" s="1">
        <v>28</v>
      </c>
      <c r="E131" s="1" t="s">
        <v>239</v>
      </c>
      <c r="F131" s="1">
        <v>17.239565398500002</v>
      </c>
      <c r="G131" s="1">
        <v>7.0729999672600004</v>
      </c>
      <c r="I131" s="1"/>
    </row>
    <row r="132" spans="1:9" x14ac:dyDescent="0.3">
      <c r="A132" s="1">
        <v>29</v>
      </c>
      <c r="B132" s="1" t="s">
        <v>109</v>
      </c>
      <c r="C132" s="1">
        <v>1</v>
      </c>
      <c r="D132" s="1">
        <v>29</v>
      </c>
      <c r="E132" s="1" t="s">
        <v>240</v>
      </c>
      <c r="F132" s="1">
        <v>23.968857664600002</v>
      </c>
      <c r="G132" s="1">
        <v>11.5360000059</v>
      </c>
      <c r="I132" s="1"/>
    </row>
    <row r="133" spans="1:9" x14ac:dyDescent="0.3">
      <c r="A133" s="1">
        <v>30</v>
      </c>
      <c r="B133" s="1" t="s">
        <v>109</v>
      </c>
      <c r="C133" s="1">
        <v>1</v>
      </c>
      <c r="D133" s="1">
        <v>30</v>
      </c>
      <c r="E133" s="1" t="s">
        <v>241</v>
      </c>
      <c r="F133" s="1">
        <v>23.634900832500001</v>
      </c>
      <c r="G133" s="1">
        <v>11.5360000059</v>
      </c>
      <c r="I133" s="1"/>
    </row>
    <row r="134" spans="1:9" x14ac:dyDescent="0.3">
      <c r="A134" s="1">
        <v>31</v>
      </c>
      <c r="B134" s="1" t="s">
        <v>109</v>
      </c>
      <c r="C134" s="1">
        <v>1</v>
      </c>
      <c r="D134" s="1">
        <v>31</v>
      </c>
      <c r="E134" s="1" t="s">
        <v>242</v>
      </c>
      <c r="F134" s="1">
        <v>4.8930568248000004</v>
      </c>
      <c r="G134" s="1">
        <v>3.5310000479200001</v>
      </c>
      <c r="I134" s="1"/>
    </row>
    <row r="135" spans="1:9" x14ac:dyDescent="0.3">
      <c r="A135" s="1">
        <v>32</v>
      </c>
      <c r="B135" s="1" t="s">
        <v>109</v>
      </c>
      <c r="C135" s="1">
        <v>1</v>
      </c>
      <c r="D135" s="1">
        <v>32</v>
      </c>
      <c r="E135" s="1" t="s">
        <v>243</v>
      </c>
      <c r="F135" s="1">
        <v>4.9304997026899997</v>
      </c>
      <c r="G135" s="1">
        <v>3.5310000479200001</v>
      </c>
      <c r="I135" s="1"/>
    </row>
    <row r="136" spans="1:9" x14ac:dyDescent="0.3">
      <c r="A136" s="1">
        <v>33</v>
      </c>
      <c r="B136" s="1" t="s">
        <v>109</v>
      </c>
      <c r="C136" s="1">
        <v>1</v>
      </c>
      <c r="D136" s="1">
        <v>33</v>
      </c>
      <c r="E136" s="1" t="s">
        <v>244</v>
      </c>
      <c r="F136" s="1">
        <v>4.6367520839000003</v>
      </c>
      <c r="G136" s="1">
        <v>2.0809999778899999</v>
      </c>
      <c r="I136" s="1"/>
    </row>
    <row r="137" spans="1:9" x14ac:dyDescent="0.3">
      <c r="A137" s="1">
        <v>34</v>
      </c>
      <c r="B137" s="1" t="s">
        <v>109</v>
      </c>
      <c r="C137" s="1">
        <v>1</v>
      </c>
      <c r="D137" s="1">
        <v>34</v>
      </c>
      <c r="E137" s="1" t="s">
        <v>245</v>
      </c>
      <c r="F137" s="1">
        <v>4.8144871145500003</v>
      </c>
      <c r="G137" s="1">
        <v>2.0809999778899999</v>
      </c>
      <c r="I137" s="1"/>
    </row>
    <row r="138" spans="1:9" x14ac:dyDescent="0.3">
      <c r="A138" s="1">
        <v>35</v>
      </c>
      <c r="B138" s="1" t="s">
        <v>109</v>
      </c>
      <c r="C138" s="1">
        <v>1</v>
      </c>
      <c r="D138" s="1">
        <v>35</v>
      </c>
      <c r="E138" s="1" t="s">
        <v>246</v>
      </c>
      <c r="F138" s="1">
        <v>3.58358281851</v>
      </c>
      <c r="G138" s="1">
        <v>1.9380000233700001</v>
      </c>
      <c r="I138" s="1"/>
    </row>
    <row r="139" spans="1:9" x14ac:dyDescent="0.3">
      <c r="A139" s="1">
        <v>36</v>
      </c>
      <c r="B139" s="1" t="s">
        <v>109</v>
      </c>
      <c r="C139" s="1">
        <v>1</v>
      </c>
      <c r="D139" s="1">
        <v>36</v>
      </c>
      <c r="E139" s="1" t="s">
        <v>247</v>
      </c>
      <c r="F139" s="1">
        <v>3.4303948432200002</v>
      </c>
      <c r="G139" s="1">
        <v>1.9380000233700001</v>
      </c>
      <c r="I139" s="1"/>
    </row>
    <row r="140" spans="1:9" x14ac:dyDescent="0.3">
      <c r="A140" s="1">
        <v>37</v>
      </c>
      <c r="B140" s="1" t="s">
        <v>109</v>
      </c>
      <c r="C140" s="1">
        <v>1</v>
      </c>
      <c r="D140" s="1">
        <v>37</v>
      </c>
      <c r="E140" s="1" t="s">
        <v>248</v>
      </c>
      <c r="F140" s="1">
        <v>12.498347837500001</v>
      </c>
      <c r="G140" s="1">
        <v>6.5980000197899997</v>
      </c>
      <c r="I140" s="1"/>
    </row>
    <row r="141" spans="1:9" x14ac:dyDescent="0.3">
      <c r="A141" s="1">
        <v>38</v>
      </c>
      <c r="B141" s="1" t="s">
        <v>109</v>
      </c>
      <c r="C141" s="1">
        <v>1</v>
      </c>
      <c r="D141" s="1">
        <v>38</v>
      </c>
      <c r="E141" s="1" t="s">
        <v>249</v>
      </c>
      <c r="F141" s="1">
        <v>14.792782626999999</v>
      </c>
      <c r="G141" s="1">
        <v>6.5980000197899997</v>
      </c>
      <c r="I141" s="1"/>
    </row>
    <row r="142" spans="1:9" x14ac:dyDescent="0.3">
      <c r="A142" s="1">
        <v>39</v>
      </c>
      <c r="B142" s="1" t="s">
        <v>109</v>
      </c>
      <c r="C142" s="1">
        <v>1</v>
      </c>
      <c r="D142" s="1">
        <v>39</v>
      </c>
      <c r="E142" s="1" t="s">
        <v>250</v>
      </c>
      <c r="F142" s="1">
        <v>18.104449856999999</v>
      </c>
      <c r="G142" s="1">
        <v>7.7980000115900001</v>
      </c>
      <c r="I142" s="1"/>
    </row>
    <row r="143" spans="1:9" x14ac:dyDescent="0.3">
      <c r="A143" s="1">
        <v>40</v>
      </c>
      <c r="B143" s="1" t="s">
        <v>109</v>
      </c>
      <c r="C143" s="1">
        <v>1</v>
      </c>
      <c r="D143" s="1">
        <v>40</v>
      </c>
      <c r="E143" s="1" t="s">
        <v>251</v>
      </c>
      <c r="F143" s="1">
        <v>18.724530145500001</v>
      </c>
      <c r="G143" s="1">
        <v>7.7980000115900001</v>
      </c>
      <c r="I143" s="1"/>
    </row>
    <row r="144" spans="1:9" x14ac:dyDescent="0.3">
      <c r="A144" s="1">
        <v>41</v>
      </c>
      <c r="B144" s="1" t="s">
        <v>109</v>
      </c>
      <c r="C144" s="1">
        <v>1</v>
      </c>
      <c r="D144" s="1">
        <v>41</v>
      </c>
      <c r="E144" s="1" t="s">
        <v>252</v>
      </c>
      <c r="F144" s="1">
        <v>9.1532019171899996</v>
      </c>
      <c r="G144" s="1">
        <v>3.28500002529</v>
      </c>
      <c r="I144" s="1"/>
    </row>
    <row r="145" spans="1:9" x14ac:dyDescent="0.3">
      <c r="A145" s="1">
        <v>42</v>
      </c>
      <c r="B145" s="1" t="s">
        <v>109</v>
      </c>
      <c r="C145" s="1">
        <v>1</v>
      </c>
      <c r="D145" s="1">
        <v>42</v>
      </c>
      <c r="E145" s="1" t="s">
        <v>253</v>
      </c>
      <c r="F145" s="1">
        <v>9.3894287943800006</v>
      </c>
      <c r="G145" s="1">
        <v>3.2780000334600001</v>
      </c>
      <c r="I145" s="1"/>
    </row>
    <row r="146" spans="1:9" x14ac:dyDescent="0.3">
      <c r="A146" s="1">
        <v>43</v>
      </c>
      <c r="B146" s="1" t="s">
        <v>109</v>
      </c>
      <c r="C146" s="1">
        <v>1</v>
      </c>
      <c r="D146" s="1">
        <v>43</v>
      </c>
      <c r="E146" s="1" t="s">
        <v>254</v>
      </c>
      <c r="F146" s="1">
        <v>12.0137027018</v>
      </c>
      <c r="G146" s="1">
        <v>6.3810000382399998</v>
      </c>
      <c r="I146" s="1"/>
    </row>
    <row r="147" spans="1:9" x14ac:dyDescent="0.3">
      <c r="A147" s="1">
        <v>44</v>
      </c>
      <c r="B147" s="1" t="s">
        <v>109</v>
      </c>
      <c r="C147" s="1">
        <v>1</v>
      </c>
      <c r="D147" s="1">
        <v>44</v>
      </c>
      <c r="E147" s="1" t="s">
        <v>255</v>
      </c>
      <c r="F147" s="1">
        <v>11.964338541</v>
      </c>
      <c r="G147" s="1">
        <v>6.3810000382399998</v>
      </c>
      <c r="I147" s="1"/>
    </row>
    <row r="148" spans="1:9" x14ac:dyDescent="0.3">
      <c r="A148" s="1">
        <v>45</v>
      </c>
      <c r="B148" s="1" t="s">
        <v>109</v>
      </c>
      <c r="C148" s="1">
        <v>1</v>
      </c>
      <c r="D148" s="1">
        <v>45</v>
      </c>
      <c r="E148" s="1" t="s">
        <v>256</v>
      </c>
      <c r="F148" s="1">
        <v>23.112166419600001</v>
      </c>
      <c r="G148" s="1">
        <v>10.362999975699999</v>
      </c>
      <c r="I148" s="1"/>
    </row>
    <row r="149" spans="1:9" x14ac:dyDescent="0.3">
      <c r="A149" s="1">
        <v>46</v>
      </c>
      <c r="B149" s="1" t="s">
        <v>109</v>
      </c>
      <c r="C149" s="1">
        <v>1</v>
      </c>
      <c r="D149" s="1">
        <v>46</v>
      </c>
      <c r="E149" s="1" t="s">
        <v>257</v>
      </c>
      <c r="F149" s="1">
        <v>27.1211299263</v>
      </c>
      <c r="G149" s="1">
        <v>10.362999975699999</v>
      </c>
      <c r="I149" s="1"/>
    </row>
    <row r="150" spans="1:9" x14ac:dyDescent="0.3">
      <c r="A150" s="1">
        <v>47</v>
      </c>
      <c r="B150" s="1" t="s">
        <v>109</v>
      </c>
      <c r="C150" s="1">
        <v>1</v>
      </c>
      <c r="D150" s="1">
        <v>47</v>
      </c>
      <c r="E150" s="1" t="s">
        <v>258</v>
      </c>
      <c r="F150" s="1">
        <v>9.8077573552700006</v>
      </c>
      <c r="G150" s="1">
        <v>4.0709999837000002</v>
      </c>
      <c r="I150" s="1"/>
    </row>
    <row r="151" spans="1:9" x14ac:dyDescent="0.3">
      <c r="A151" s="1">
        <v>48</v>
      </c>
      <c r="B151" s="1" t="s">
        <v>109</v>
      </c>
      <c r="C151" s="1">
        <v>1</v>
      </c>
      <c r="D151" s="1">
        <v>48</v>
      </c>
      <c r="E151" s="1" t="s">
        <v>259</v>
      </c>
      <c r="F151" s="1">
        <v>9.8267973214400008</v>
      </c>
      <c r="G151" s="1">
        <v>4.0709999837000002</v>
      </c>
      <c r="I151" s="1"/>
    </row>
    <row r="152" spans="1:9" x14ac:dyDescent="0.3">
      <c r="A152" s="1">
        <v>49</v>
      </c>
      <c r="B152" s="1" t="s">
        <v>109</v>
      </c>
      <c r="C152" s="1">
        <v>1</v>
      </c>
      <c r="D152" s="1">
        <v>49</v>
      </c>
      <c r="E152" s="1" t="s">
        <v>260</v>
      </c>
      <c r="F152" s="1">
        <v>13.9695333466</v>
      </c>
      <c r="G152" s="1">
        <v>7.3530000112999998</v>
      </c>
      <c r="I152" s="1"/>
    </row>
    <row r="153" spans="1:9" x14ac:dyDescent="0.3">
      <c r="A153" s="1">
        <v>50</v>
      </c>
      <c r="B153" s="1" t="s">
        <v>109</v>
      </c>
      <c r="C153" s="1">
        <v>1</v>
      </c>
      <c r="D153" s="1">
        <v>50</v>
      </c>
      <c r="E153" s="1" t="s">
        <v>261</v>
      </c>
      <c r="F153" s="1">
        <v>13.1066326462</v>
      </c>
      <c r="G153" s="1">
        <v>7.3530000112999998</v>
      </c>
      <c r="I153" s="1"/>
    </row>
    <row r="154" spans="1:9" x14ac:dyDescent="0.3">
      <c r="A154" s="1">
        <v>51</v>
      </c>
      <c r="B154" s="1" t="s">
        <v>109</v>
      </c>
      <c r="C154" s="1">
        <v>1</v>
      </c>
      <c r="D154" s="1">
        <v>51</v>
      </c>
      <c r="E154" s="1" t="s">
        <v>262</v>
      </c>
      <c r="F154" s="1">
        <v>6.2155389413200002</v>
      </c>
      <c r="G154" s="1">
        <v>2.5679999925199999</v>
      </c>
      <c r="I154" s="1"/>
    </row>
    <row r="155" spans="1:9" x14ac:dyDescent="0.3">
      <c r="A155" s="1">
        <v>52</v>
      </c>
      <c r="B155" s="1" t="s">
        <v>109</v>
      </c>
      <c r="C155" s="1">
        <v>1</v>
      </c>
      <c r="D155" s="1">
        <v>52</v>
      </c>
      <c r="E155" s="1" t="s">
        <v>263</v>
      </c>
      <c r="F155" s="1">
        <v>7.0885308161399996</v>
      </c>
      <c r="G155" s="1">
        <v>2.5679999925199999</v>
      </c>
      <c r="I155" s="1"/>
    </row>
    <row r="156" spans="1:9" x14ac:dyDescent="0.3">
      <c r="A156" s="1">
        <v>53</v>
      </c>
      <c r="B156" s="1" t="s">
        <v>109</v>
      </c>
      <c r="C156" s="1">
        <v>1</v>
      </c>
      <c r="D156" s="1">
        <v>53</v>
      </c>
      <c r="E156" s="1" t="s">
        <v>264</v>
      </c>
      <c r="F156" s="1">
        <v>40.963392656300002</v>
      </c>
      <c r="G156" s="1">
        <v>22.5119998604</v>
      </c>
      <c r="I156" s="1"/>
    </row>
    <row r="157" spans="1:9" x14ac:dyDescent="0.3">
      <c r="A157" s="1">
        <v>54</v>
      </c>
      <c r="B157" s="1" t="s">
        <v>109</v>
      </c>
      <c r="C157" s="1">
        <v>1</v>
      </c>
      <c r="D157" s="1">
        <v>54</v>
      </c>
      <c r="E157" s="1" t="s">
        <v>265</v>
      </c>
      <c r="F157" s="1">
        <v>33.487652402400002</v>
      </c>
      <c r="G157" s="1">
        <v>22.5119998604</v>
      </c>
      <c r="I157" s="1"/>
    </row>
    <row r="158" spans="1:9" x14ac:dyDescent="0.3">
      <c r="A158" s="1">
        <v>55</v>
      </c>
      <c r="B158" s="1" t="s">
        <v>109</v>
      </c>
      <c r="C158" s="1">
        <v>1</v>
      </c>
      <c r="D158" s="1">
        <v>55</v>
      </c>
      <c r="E158" s="1" t="s">
        <v>266</v>
      </c>
      <c r="F158" s="1">
        <v>30.855769865199999</v>
      </c>
      <c r="G158" s="1">
        <v>10.2819999978</v>
      </c>
      <c r="I158" s="1"/>
    </row>
    <row r="159" spans="1:9" x14ac:dyDescent="0.3">
      <c r="A159" s="1">
        <v>56</v>
      </c>
      <c r="B159" s="1" t="s">
        <v>109</v>
      </c>
      <c r="C159" s="1">
        <v>1</v>
      </c>
      <c r="D159" s="1">
        <v>56</v>
      </c>
      <c r="E159" s="1" t="s">
        <v>267</v>
      </c>
      <c r="F159" s="1">
        <v>25.769114572599999</v>
      </c>
      <c r="G159" s="1">
        <v>10.214999973799999</v>
      </c>
      <c r="I159" s="1"/>
    </row>
    <row r="160" spans="1:9" x14ac:dyDescent="0.3">
      <c r="A160" s="1">
        <v>57</v>
      </c>
      <c r="B160" s="1" t="s">
        <v>109</v>
      </c>
      <c r="C160" s="1">
        <v>1</v>
      </c>
      <c r="D160" s="1">
        <v>57</v>
      </c>
      <c r="E160" s="1" t="s">
        <v>268</v>
      </c>
      <c r="F160" s="1">
        <v>8.7973912134799992</v>
      </c>
      <c r="G160" s="1">
        <v>7.4820000603799999</v>
      </c>
      <c r="I160" s="1"/>
    </row>
    <row r="161" spans="1:9" x14ac:dyDescent="0.3">
      <c r="A161" s="1">
        <v>58</v>
      </c>
      <c r="B161" s="1" t="s">
        <v>109</v>
      </c>
      <c r="C161" s="1">
        <v>1</v>
      </c>
      <c r="D161" s="1">
        <v>58</v>
      </c>
      <c r="E161" s="1" t="s">
        <v>269</v>
      </c>
      <c r="F161" s="1">
        <v>10.866492625299999</v>
      </c>
      <c r="G161" s="1">
        <v>7.48899993673</v>
      </c>
      <c r="I161" s="1"/>
    </row>
    <row r="162" spans="1:9" x14ac:dyDescent="0.3">
      <c r="A162" s="1">
        <v>59</v>
      </c>
      <c r="B162" s="1" t="s">
        <v>109</v>
      </c>
      <c r="C162" s="1">
        <v>1</v>
      </c>
      <c r="D162" s="1">
        <v>59</v>
      </c>
      <c r="E162" s="1" t="s">
        <v>270</v>
      </c>
      <c r="F162" s="1">
        <v>6.3366590887300003</v>
      </c>
      <c r="G162" s="1">
        <v>6.2430000156199998</v>
      </c>
      <c r="I162" s="1"/>
    </row>
    <row r="163" spans="1:9" x14ac:dyDescent="0.3">
      <c r="A163" s="1">
        <v>60</v>
      </c>
      <c r="B163" s="1" t="s">
        <v>109</v>
      </c>
      <c r="C163" s="1">
        <v>1</v>
      </c>
      <c r="D163" s="1">
        <v>60</v>
      </c>
      <c r="E163" s="1" t="s">
        <v>271</v>
      </c>
      <c r="F163" s="1">
        <v>6.2792363464800003</v>
      </c>
      <c r="G163" s="1">
        <v>6.2290000617499999</v>
      </c>
      <c r="I163" s="1"/>
    </row>
    <row r="164" spans="1:9" x14ac:dyDescent="0.3">
      <c r="A164" s="1">
        <v>61</v>
      </c>
      <c r="B164" s="1" t="s">
        <v>109</v>
      </c>
      <c r="C164" s="1">
        <v>1</v>
      </c>
      <c r="D164" s="1">
        <v>61</v>
      </c>
      <c r="E164" s="1" t="s">
        <v>272</v>
      </c>
      <c r="F164" s="1">
        <v>9.3427059054400008</v>
      </c>
      <c r="G164" s="1">
        <v>9.2779999077300008</v>
      </c>
      <c r="I164" s="1"/>
    </row>
    <row r="165" spans="1:9" x14ac:dyDescent="0.3">
      <c r="A165" s="1">
        <v>62</v>
      </c>
      <c r="B165" s="1" t="s">
        <v>109</v>
      </c>
      <c r="C165" s="1">
        <v>1</v>
      </c>
      <c r="D165" s="1">
        <v>62</v>
      </c>
      <c r="E165" s="1" t="s">
        <v>273</v>
      </c>
      <c r="F165" s="1">
        <v>9.5073971152300008</v>
      </c>
      <c r="G165" s="1">
        <v>9.4519999325300006</v>
      </c>
      <c r="I165" s="1"/>
    </row>
    <row r="166" spans="1:9" x14ac:dyDescent="0.3">
      <c r="A166" s="1">
        <v>63</v>
      </c>
      <c r="B166" s="1" t="s">
        <v>109</v>
      </c>
      <c r="C166" s="1">
        <v>1</v>
      </c>
      <c r="D166" s="1">
        <v>63</v>
      </c>
      <c r="E166" s="1" t="s">
        <v>274</v>
      </c>
      <c r="F166" s="1">
        <v>38.395619805899997</v>
      </c>
      <c r="G166" s="1">
        <v>25.9430000857</v>
      </c>
      <c r="I166" s="1"/>
    </row>
    <row r="167" spans="1:9" x14ac:dyDescent="0.3">
      <c r="A167" s="1">
        <v>64</v>
      </c>
      <c r="B167" s="1" t="s">
        <v>109</v>
      </c>
      <c r="C167" s="1">
        <v>1</v>
      </c>
      <c r="D167" s="1">
        <v>64</v>
      </c>
      <c r="E167" s="1" t="s">
        <v>275</v>
      </c>
      <c r="F167" s="1">
        <v>32.355809811500002</v>
      </c>
      <c r="G167" s="1">
        <v>25.9430000857</v>
      </c>
      <c r="I167" s="1"/>
    </row>
    <row r="168" spans="1:9" x14ac:dyDescent="0.3">
      <c r="A168" s="1">
        <v>65</v>
      </c>
      <c r="B168" s="1" t="s">
        <v>109</v>
      </c>
      <c r="C168" s="1">
        <v>1</v>
      </c>
      <c r="D168" s="1">
        <v>65</v>
      </c>
      <c r="E168" s="1" t="s">
        <v>276</v>
      </c>
      <c r="F168" s="1">
        <v>40.351128715999998</v>
      </c>
      <c r="G168" s="1">
        <v>21.991000140099999</v>
      </c>
      <c r="I168" s="1"/>
    </row>
    <row r="169" spans="1:9" x14ac:dyDescent="0.3">
      <c r="A169" s="1">
        <v>66</v>
      </c>
      <c r="B169" s="1" t="s">
        <v>109</v>
      </c>
      <c r="C169" s="1">
        <v>1</v>
      </c>
      <c r="D169" s="1">
        <v>66</v>
      </c>
      <c r="E169" s="1" t="s">
        <v>277</v>
      </c>
      <c r="F169" s="1">
        <v>50.0738930702</v>
      </c>
      <c r="G169" s="1">
        <v>21.891000120000001</v>
      </c>
      <c r="I169" s="1"/>
    </row>
    <row r="170" spans="1:9" x14ac:dyDescent="0.3">
      <c r="A170" s="1">
        <v>67</v>
      </c>
      <c r="B170" s="1" t="s">
        <v>109</v>
      </c>
      <c r="C170" s="1">
        <v>1</v>
      </c>
      <c r="D170" s="1">
        <v>67</v>
      </c>
      <c r="E170" s="1" t="s">
        <v>278</v>
      </c>
      <c r="F170" s="1">
        <v>3.8261696249199999</v>
      </c>
      <c r="G170" s="1">
        <v>1.9110000282499999</v>
      </c>
      <c r="I170" s="1"/>
    </row>
    <row r="171" spans="1:9" x14ac:dyDescent="0.3">
      <c r="A171" s="1">
        <v>68</v>
      </c>
      <c r="B171" s="1" t="s">
        <v>109</v>
      </c>
      <c r="C171" s="1">
        <v>1</v>
      </c>
      <c r="D171" s="1">
        <v>68</v>
      </c>
      <c r="E171" s="1" t="s">
        <v>279</v>
      </c>
      <c r="F171" s="1">
        <v>3.2555559203</v>
      </c>
      <c r="G171" s="1">
        <v>1.6440000236000001</v>
      </c>
      <c r="I171" s="1"/>
    </row>
    <row r="172" spans="1:9" x14ac:dyDescent="0.3">
      <c r="A172" s="1">
        <v>69</v>
      </c>
      <c r="B172" s="1" t="s">
        <v>109</v>
      </c>
      <c r="C172" s="1">
        <v>1</v>
      </c>
      <c r="D172" s="1">
        <v>69</v>
      </c>
      <c r="E172" s="1" t="s">
        <v>280</v>
      </c>
      <c r="F172" s="1">
        <v>10.9982653484</v>
      </c>
      <c r="G172" s="1">
        <v>6.4890000596600004</v>
      </c>
      <c r="I172" s="1"/>
    </row>
    <row r="173" spans="1:9" x14ac:dyDescent="0.3">
      <c r="A173" s="1">
        <v>70</v>
      </c>
      <c r="B173" s="1" t="s">
        <v>109</v>
      </c>
      <c r="C173" s="1">
        <v>1</v>
      </c>
      <c r="D173" s="1">
        <v>70</v>
      </c>
      <c r="E173" s="1" t="s">
        <v>281</v>
      </c>
      <c r="F173" s="1">
        <v>11.6808485687</v>
      </c>
      <c r="G173" s="1">
        <v>6.4890000596600004</v>
      </c>
      <c r="I173" s="1"/>
    </row>
    <row r="174" spans="1:9" x14ac:dyDescent="0.3">
      <c r="A174" s="1">
        <v>71</v>
      </c>
      <c r="B174" s="1" t="s">
        <v>109</v>
      </c>
      <c r="C174" s="1">
        <v>1</v>
      </c>
      <c r="D174" s="1">
        <v>71</v>
      </c>
      <c r="E174" s="1" t="s">
        <v>282</v>
      </c>
      <c r="F174" s="1">
        <v>30.912314824799999</v>
      </c>
      <c r="G174" s="1">
        <v>13.463000002299999</v>
      </c>
      <c r="I174" s="1"/>
    </row>
    <row r="175" spans="1:9" x14ac:dyDescent="0.3">
      <c r="A175" s="1">
        <v>72</v>
      </c>
      <c r="B175" s="1" t="s">
        <v>109</v>
      </c>
      <c r="C175" s="1">
        <v>1</v>
      </c>
      <c r="D175" s="1">
        <v>72</v>
      </c>
      <c r="E175" s="1" t="s">
        <v>283</v>
      </c>
      <c r="F175" s="1">
        <v>27.1272844374</v>
      </c>
      <c r="G175" s="1">
        <v>13.463000002299999</v>
      </c>
      <c r="I175" s="1"/>
    </row>
    <row r="176" spans="1:9" x14ac:dyDescent="0.3">
      <c r="A176" s="1">
        <v>73</v>
      </c>
      <c r="B176" s="1" t="s">
        <v>109</v>
      </c>
      <c r="C176" s="1">
        <v>1</v>
      </c>
      <c r="D176" s="1">
        <v>73</v>
      </c>
      <c r="E176" s="1" t="s">
        <v>284</v>
      </c>
      <c r="F176" s="1">
        <v>16.756154414299999</v>
      </c>
      <c r="G176" s="1">
        <v>7.8899999838300001</v>
      </c>
      <c r="I176" s="1"/>
    </row>
    <row r="177" spans="1:9" x14ac:dyDescent="0.3">
      <c r="A177" s="1">
        <v>74</v>
      </c>
      <c r="B177" s="1" t="s">
        <v>109</v>
      </c>
      <c r="C177" s="1">
        <v>1</v>
      </c>
      <c r="D177" s="1">
        <v>74</v>
      </c>
      <c r="E177" s="1" t="s">
        <v>285</v>
      </c>
      <c r="F177" s="1">
        <v>16.097109187400001</v>
      </c>
      <c r="G177" s="1">
        <v>7.9049999797700004</v>
      </c>
      <c r="I177" s="1"/>
    </row>
    <row r="178" spans="1:9" x14ac:dyDescent="0.3">
      <c r="A178" s="1">
        <v>75</v>
      </c>
      <c r="B178" s="1" t="s">
        <v>109</v>
      </c>
      <c r="C178" s="1">
        <v>1</v>
      </c>
      <c r="D178" s="1">
        <v>75</v>
      </c>
      <c r="E178" s="1" t="s">
        <v>286</v>
      </c>
      <c r="F178" s="1">
        <v>18.268543124200001</v>
      </c>
      <c r="G178" s="1">
        <v>11.9020000324</v>
      </c>
      <c r="I178" s="1"/>
    </row>
    <row r="179" spans="1:9" x14ac:dyDescent="0.3">
      <c r="A179" s="1">
        <v>76</v>
      </c>
      <c r="B179" s="1" t="s">
        <v>109</v>
      </c>
      <c r="C179" s="1">
        <v>1</v>
      </c>
      <c r="D179" s="1">
        <v>76</v>
      </c>
      <c r="E179" s="1" t="s">
        <v>287</v>
      </c>
      <c r="F179" s="1">
        <v>17.741535216599999</v>
      </c>
      <c r="G179" s="1">
        <v>11.9020000324</v>
      </c>
      <c r="I179" s="1"/>
    </row>
    <row r="180" spans="1:9" x14ac:dyDescent="0.3">
      <c r="A180" s="1">
        <v>77</v>
      </c>
      <c r="B180" s="1" t="s">
        <v>109</v>
      </c>
      <c r="C180" s="1">
        <v>1</v>
      </c>
      <c r="D180" s="1">
        <v>77</v>
      </c>
      <c r="E180" s="1" t="s">
        <v>288</v>
      </c>
      <c r="F180" s="1">
        <v>7.1600021887600001</v>
      </c>
      <c r="G180" s="1">
        <v>4.22700002789</v>
      </c>
      <c r="I180" s="1"/>
    </row>
    <row r="181" spans="1:9" x14ac:dyDescent="0.3">
      <c r="A181" s="1">
        <v>78</v>
      </c>
      <c r="B181" s="1" t="s">
        <v>109</v>
      </c>
      <c r="C181" s="1">
        <v>1</v>
      </c>
      <c r="D181" s="1">
        <v>78</v>
      </c>
      <c r="E181" s="1" t="s">
        <v>289</v>
      </c>
      <c r="F181" s="1">
        <v>7.26905370317</v>
      </c>
      <c r="G181" s="1">
        <v>4.22700002789</v>
      </c>
      <c r="I181" s="1"/>
    </row>
    <row r="182" spans="1:9" x14ac:dyDescent="0.3">
      <c r="A182" s="1">
        <v>79</v>
      </c>
      <c r="B182" s="1" t="s">
        <v>109</v>
      </c>
      <c r="C182" s="1">
        <v>1</v>
      </c>
      <c r="D182" s="1">
        <v>79</v>
      </c>
      <c r="E182" s="1" t="s">
        <v>290</v>
      </c>
      <c r="F182" s="1">
        <v>5.5840079039299999</v>
      </c>
      <c r="G182" s="1">
        <v>2.8290000129499999</v>
      </c>
      <c r="I182" s="1"/>
    </row>
    <row r="183" spans="1:9" x14ac:dyDescent="0.3">
      <c r="A183" s="1">
        <v>80</v>
      </c>
      <c r="B183" s="1" t="s">
        <v>109</v>
      </c>
      <c r="C183" s="1">
        <v>1</v>
      </c>
      <c r="D183" s="1">
        <v>80</v>
      </c>
      <c r="E183" s="1" t="s">
        <v>291</v>
      </c>
      <c r="F183" s="1">
        <v>6.7496185684599999</v>
      </c>
      <c r="G183" s="1">
        <v>2.6550000142300001</v>
      </c>
      <c r="I183" s="1"/>
    </row>
    <row r="184" spans="1:9" x14ac:dyDescent="0.3">
      <c r="A184" s="1">
        <v>1</v>
      </c>
      <c r="B184" s="1" t="s">
        <v>109</v>
      </c>
      <c r="C184" s="1">
        <v>2</v>
      </c>
      <c r="D184" s="1">
        <v>1</v>
      </c>
      <c r="E184" s="1" t="s">
        <v>292</v>
      </c>
      <c r="F184" s="1">
        <v>49.525541823399998</v>
      </c>
      <c r="G184" s="1">
        <v>28.070000004000001</v>
      </c>
      <c r="I184" s="1"/>
    </row>
    <row r="185" spans="1:9" x14ac:dyDescent="0.3">
      <c r="A185" s="1">
        <v>2</v>
      </c>
      <c r="B185" s="1" t="s">
        <v>109</v>
      </c>
      <c r="C185" s="1">
        <v>2</v>
      </c>
      <c r="D185" s="1">
        <v>2</v>
      </c>
      <c r="E185" s="1" t="s">
        <v>293</v>
      </c>
      <c r="F185" s="1">
        <v>36.444621667299998</v>
      </c>
      <c r="G185" s="1">
        <v>28.164999963700001</v>
      </c>
      <c r="I185" s="1"/>
    </row>
    <row r="186" spans="1:9" x14ac:dyDescent="0.3">
      <c r="A186" s="1">
        <v>1</v>
      </c>
      <c r="B186" s="1" t="s">
        <v>109</v>
      </c>
      <c r="C186" s="1">
        <v>3</v>
      </c>
      <c r="D186" s="1">
        <v>1</v>
      </c>
      <c r="E186" s="1" t="s">
        <v>294</v>
      </c>
      <c r="F186" s="1">
        <v>25.506717842099999</v>
      </c>
      <c r="G186" s="1">
        <v>21.713000211899999</v>
      </c>
      <c r="I186" s="1"/>
    </row>
    <row r="187" spans="1:9" x14ac:dyDescent="0.3">
      <c r="A187" s="1">
        <v>2</v>
      </c>
      <c r="B187" s="1" t="s">
        <v>109</v>
      </c>
      <c r="C187" s="1">
        <v>3</v>
      </c>
      <c r="D187" s="1">
        <v>2</v>
      </c>
      <c r="E187" s="1" t="s">
        <v>295</v>
      </c>
      <c r="F187" s="1">
        <v>36.546594001400003</v>
      </c>
      <c r="G187" s="1">
        <v>21.690000098199999</v>
      </c>
      <c r="I187" s="1"/>
    </row>
    <row r="188" spans="1:9" x14ac:dyDescent="0.3">
      <c r="A188" s="1">
        <v>1</v>
      </c>
      <c r="B188" s="1" t="s">
        <v>109</v>
      </c>
      <c r="C188" s="1">
        <v>4</v>
      </c>
      <c r="D188" s="1">
        <v>1</v>
      </c>
      <c r="E188" s="1" t="s">
        <v>296</v>
      </c>
      <c r="F188" s="1">
        <v>27.963356636499999</v>
      </c>
      <c r="G188" s="1">
        <v>16.467999936999998</v>
      </c>
      <c r="I188" s="1"/>
    </row>
    <row r="189" spans="1:9" x14ac:dyDescent="0.3">
      <c r="A189" s="1">
        <v>2</v>
      </c>
      <c r="B189" s="1" t="s">
        <v>109</v>
      </c>
      <c r="C189" s="1">
        <v>4</v>
      </c>
      <c r="D189" s="1">
        <v>2</v>
      </c>
      <c r="E189" s="1" t="s">
        <v>297</v>
      </c>
      <c r="F189" s="1">
        <v>19.4629270583</v>
      </c>
      <c r="G189" s="1">
        <v>16.454000063199999</v>
      </c>
      <c r="I189" s="1"/>
    </row>
    <row r="190" spans="1:9" x14ac:dyDescent="0.3">
      <c r="A190" s="1">
        <v>1</v>
      </c>
      <c r="B190" s="1" t="s">
        <v>109</v>
      </c>
      <c r="C190" s="1">
        <v>5</v>
      </c>
      <c r="D190" s="1">
        <v>1</v>
      </c>
      <c r="E190" s="1" t="s">
        <v>298</v>
      </c>
      <c r="F190" s="1">
        <v>23.8500694335</v>
      </c>
      <c r="G190" s="1">
        <v>13.6959999856</v>
      </c>
      <c r="I190" s="1"/>
    </row>
    <row r="191" spans="1:9" x14ac:dyDescent="0.3">
      <c r="A191" s="1">
        <v>2</v>
      </c>
      <c r="B191" s="1" t="s">
        <v>109</v>
      </c>
      <c r="C191" s="1">
        <v>5</v>
      </c>
      <c r="D191" s="1">
        <v>2</v>
      </c>
      <c r="E191" s="1" t="s">
        <v>299</v>
      </c>
      <c r="F191" s="1">
        <v>26.8307489082</v>
      </c>
      <c r="G191" s="1">
        <v>13.723999939900001</v>
      </c>
      <c r="I191" s="1"/>
    </row>
    <row r="192" spans="1:9" x14ac:dyDescent="0.3">
      <c r="A192" s="1">
        <v>1</v>
      </c>
      <c r="B192" s="1" t="s">
        <v>109</v>
      </c>
      <c r="C192" s="1">
        <v>6</v>
      </c>
      <c r="D192" s="1">
        <v>1</v>
      </c>
      <c r="E192" s="1" t="s">
        <v>300</v>
      </c>
      <c r="F192" s="1">
        <v>13.6137905996</v>
      </c>
      <c r="G192" s="1">
        <v>12.445999886799999</v>
      </c>
      <c r="I192" s="1"/>
    </row>
    <row r="193" spans="1:9" x14ac:dyDescent="0.3">
      <c r="A193" s="1">
        <v>2</v>
      </c>
      <c r="B193" s="1" t="s">
        <v>109</v>
      </c>
      <c r="C193" s="1">
        <v>6</v>
      </c>
      <c r="D193" s="1">
        <v>2</v>
      </c>
      <c r="E193" s="1" t="s">
        <v>301</v>
      </c>
      <c r="F193" s="1">
        <v>21.466587327399999</v>
      </c>
      <c r="G193" s="1">
        <v>12.446999937299999</v>
      </c>
      <c r="I193" s="1"/>
    </row>
    <row r="194" spans="1:9" x14ac:dyDescent="0.3">
      <c r="A194" s="1">
        <v>1</v>
      </c>
      <c r="B194" s="1" t="s">
        <v>109</v>
      </c>
      <c r="C194" s="1">
        <v>7</v>
      </c>
      <c r="D194" s="1">
        <v>1</v>
      </c>
      <c r="E194" s="1" t="s">
        <v>302</v>
      </c>
      <c r="F194" s="1">
        <v>24.529148228499999</v>
      </c>
      <c r="G194" s="1">
        <v>15.4999999311</v>
      </c>
      <c r="I194" s="1"/>
    </row>
    <row r="195" spans="1:9" x14ac:dyDescent="0.3">
      <c r="A195" s="1">
        <v>2</v>
      </c>
      <c r="B195" s="1" t="s">
        <v>109</v>
      </c>
      <c r="C195" s="1">
        <v>7</v>
      </c>
      <c r="D195" s="1">
        <v>2</v>
      </c>
      <c r="E195" s="1" t="s">
        <v>303</v>
      </c>
      <c r="F195" s="1">
        <v>24.063477262900001</v>
      </c>
      <c r="G195" s="1">
        <v>15.5479999371</v>
      </c>
      <c r="I195" s="1"/>
    </row>
    <row r="196" spans="1:9" x14ac:dyDescent="0.3">
      <c r="A196" s="1">
        <v>1</v>
      </c>
      <c r="B196" s="1" t="s">
        <v>109</v>
      </c>
      <c r="C196" s="1">
        <v>8</v>
      </c>
      <c r="D196" s="1">
        <v>1</v>
      </c>
      <c r="E196" s="1" t="s">
        <v>304</v>
      </c>
      <c r="F196" s="1">
        <v>11.413532677999999</v>
      </c>
      <c r="G196" s="1">
        <v>7.2329999860400003</v>
      </c>
      <c r="I196" s="1"/>
    </row>
    <row r="197" spans="1:9" x14ac:dyDescent="0.3">
      <c r="A197" s="1">
        <v>2</v>
      </c>
      <c r="B197" s="1" t="s">
        <v>109</v>
      </c>
      <c r="C197" s="1">
        <v>8</v>
      </c>
      <c r="D197" s="1">
        <v>2</v>
      </c>
      <c r="E197" s="1" t="s">
        <v>305</v>
      </c>
      <c r="F197" s="1">
        <v>10.6436472796</v>
      </c>
      <c r="G197" s="1">
        <v>7.56999994256</v>
      </c>
      <c r="I197" s="1"/>
    </row>
    <row r="198" spans="1:9" x14ac:dyDescent="0.3">
      <c r="A198" s="1">
        <v>1</v>
      </c>
      <c r="B198" s="1" t="s">
        <v>109</v>
      </c>
      <c r="C198" s="1">
        <v>9</v>
      </c>
      <c r="D198" s="1">
        <v>1</v>
      </c>
      <c r="E198" s="1" t="s">
        <v>306</v>
      </c>
      <c r="F198" s="1">
        <v>10.403453901400001</v>
      </c>
      <c r="G198" s="1">
        <v>8.3160000294399996</v>
      </c>
      <c r="I198" s="1"/>
    </row>
    <row r="199" spans="1:9" x14ac:dyDescent="0.3">
      <c r="A199" s="1">
        <v>2</v>
      </c>
      <c r="B199" s="1" t="s">
        <v>109</v>
      </c>
      <c r="C199" s="1">
        <v>9</v>
      </c>
      <c r="D199" s="1">
        <v>2</v>
      </c>
      <c r="E199" s="1" t="s">
        <v>307</v>
      </c>
      <c r="F199" s="1">
        <v>12.661223381799999</v>
      </c>
      <c r="G199" s="1">
        <v>8.2899998724500001</v>
      </c>
      <c r="I199" s="1"/>
    </row>
    <row r="200" spans="1:9" x14ac:dyDescent="0.3">
      <c r="A200" s="1">
        <v>1</v>
      </c>
      <c r="B200" s="1" t="s">
        <v>109</v>
      </c>
      <c r="C200" s="1">
        <v>10</v>
      </c>
      <c r="D200" s="1">
        <v>1</v>
      </c>
      <c r="E200" s="1" t="s">
        <v>308</v>
      </c>
      <c r="F200" s="1">
        <v>18.556779362299999</v>
      </c>
      <c r="G200" s="1">
        <v>10.277999944999999</v>
      </c>
      <c r="I200" s="1"/>
    </row>
    <row r="201" spans="1:9" x14ac:dyDescent="0.3">
      <c r="A201" s="1">
        <v>2</v>
      </c>
      <c r="B201" s="1" t="s">
        <v>109</v>
      </c>
      <c r="C201" s="1">
        <v>10</v>
      </c>
      <c r="D201" s="1">
        <v>2</v>
      </c>
      <c r="E201" s="1" t="s">
        <v>309</v>
      </c>
      <c r="F201" s="1">
        <v>19.595851074900001</v>
      </c>
      <c r="G201" s="1">
        <v>10.3999999482</v>
      </c>
      <c r="I201" s="1"/>
    </row>
    <row r="202" spans="1:9" x14ac:dyDescent="0.3">
      <c r="A202" s="1">
        <v>1</v>
      </c>
      <c r="B202" s="1" t="s">
        <v>109</v>
      </c>
      <c r="C202" s="1">
        <v>11</v>
      </c>
      <c r="D202" s="1">
        <v>1</v>
      </c>
      <c r="E202" s="1" t="s">
        <v>310</v>
      </c>
      <c r="F202" s="1">
        <v>16.178033389199999</v>
      </c>
      <c r="G202" s="1">
        <v>11.140000048999999</v>
      </c>
      <c r="I202" s="1"/>
    </row>
    <row r="203" spans="1:9" x14ac:dyDescent="0.3">
      <c r="A203" s="1">
        <v>2</v>
      </c>
      <c r="B203" s="1" t="s">
        <v>109</v>
      </c>
      <c r="C203" s="1">
        <v>11</v>
      </c>
      <c r="D203" s="1">
        <v>2</v>
      </c>
      <c r="E203" s="1" t="s">
        <v>311</v>
      </c>
      <c r="F203" s="1">
        <v>15.517727088199999</v>
      </c>
      <c r="G203" s="1">
        <v>10.8499999028</v>
      </c>
      <c r="I203" s="1"/>
    </row>
    <row r="204" spans="1:9" x14ac:dyDescent="0.3">
      <c r="A204" s="1">
        <v>1</v>
      </c>
      <c r="B204" s="1" t="s">
        <v>109</v>
      </c>
      <c r="C204" s="1">
        <v>12</v>
      </c>
      <c r="D204" s="1">
        <v>1</v>
      </c>
      <c r="E204" s="1" t="s">
        <v>312</v>
      </c>
      <c r="F204" s="1">
        <v>17.960542656499999</v>
      </c>
      <c r="G204" s="1">
        <v>14.022999841700001</v>
      </c>
      <c r="I204" s="1"/>
    </row>
    <row r="205" spans="1:9" x14ac:dyDescent="0.3">
      <c r="A205" s="1">
        <v>2</v>
      </c>
      <c r="B205" s="1" t="s">
        <v>109</v>
      </c>
      <c r="C205" s="1">
        <v>12</v>
      </c>
      <c r="D205" s="1">
        <v>2</v>
      </c>
      <c r="E205" s="1" t="s">
        <v>313</v>
      </c>
      <c r="F205" s="1">
        <v>16.715031083700001</v>
      </c>
      <c r="G205" s="1">
        <v>14.0489998739</v>
      </c>
      <c r="I205" s="1"/>
    </row>
  </sheetData>
  <sortState ref="F110:G131">
    <sortCondition ref="F1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Freeway - Soundcast vs 4K</vt:lpstr>
      <vt:lpstr>Freeway - Soundcast vs Counts</vt:lpstr>
      <vt:lpstr>Arterial - Soundcast vs Counts</vt:lpstr>
      <vt:lpstr>Arterial - Soundcast vs 4k</vt:lpstr>
      <vt:lpstr>Data</vt:lpstr>
    </vt:vector>
  </TitlesOfParts>
  <Company>Puget Sound Regional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Nichols</dc:creator>
  <cp:lastModifiedBy>Brice Nichols</cp:lastModifiedBy>
  <dcterms:created xsi:type="dcterms:W3CDTF">2015-08-20T18:50:00Z</dcterms:created>
  <dcterms:modified xsi:type="dcterms:W3CDTF">2015-08-26T00:18:41Z</dcterms:modified>
</cp:coreProperties>
</file>