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panosc\Work Packages\WP1 Management\KPIs\"/>
    </mc:Choice>
  </mc:AlternateContent>
  <bookViews>
    <workbookView xWindow="0" yWindow="0" windowWidth="29010" windowHeight="13935" activeTab="1"/>
  </bookViews>
  <sheets>
    <sheet name="Effort KPIs" sheetId="1" r:id="rId1"/>
    <sheet name="Financial KP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Q58" i="2"/>
  <c r="P58" i="2"/>
  <c r="N58" i="2"/>
  <c r="L58" i="2"/>
  <c r="J58" i="2"/>
  <c r="H58" i="2"/>
  <c r="F58" i="2"/>
  <c r="D58" i="2"/>
  <c r="O57" i="2"/>
  <c r="M57" i="2"/>
  <c r="K57" i="2"/>
  <c r="I57" i="2"/>
  <c r="G57" i="2"/>
  <c r="E57" i="2"/>
  <c r="C57" i="2"/>
  <c r="O56" i="2"/>
  <c r="M56" i="2"/>
  <c r="M14" i="2" s="1"/>
  <c r="K56" i="2"/>
  <c r="I56" i="2"/>
  <c r="G56" i="2"/>
  <c r="E56" i="2"/>
  <c r="C56" i="2"/>
  <c r="O55" i="2"/>
  <c r="M55" i="2"/>
  <c r="K55" i="2"/>
  <c r="I55" i="2"/>
  <c r="G55" i="2"/>
  <c r="E55" i="2"/>
  <c r="C55" i="2"/>
  <c r="O54" i="2"/>
  <c r="M54" i="2"/>
  <c r="K54" i="2"/>
  <c r="I54" i="2"/>
  <c r="G54" i="2"/>
  <c r="E54" i="2"/>
  <c r="C54" i="2"/>
  <c r="O53" i="2"/>
  <c r="M53" i="2"/>
  <c r="K53" i="2"/>
  <c r="I53" i="2"/>
  <c r="G53" i="2"/>
  <c r="E53" i="2"/>
  <c r="C53" i="2"/>
  <c r="O52" i="2"/>
  <c r="M52" i="2"/>
  <c r="K52" i="2"/>
  <c r="I52" i="2"/>
  <c r="G52" i="2"/>
  <c r="E52" i="2"/>
  <c r="C52" i="2"/>
  <c r="O51" i="2"/>
  <c r="M51" i="2"/>
  <c r="K51" i="2"/>
  <c r="I51" i="2"/>
  <c r="G51" i="2"/>
  <c r="E51" i="2"/>
  <c r="C51" i="2"/>
  <c r="O50" i="2"/>
  <c r="M50" i="2"/>
  <c r="K50" i="2"/>
  <c r="I50" i="2"/>
  <c r="I8" i="2" s="1"/>
  <c r="G50" i="2"/>
  <c r="E50" i="2"/>
  <c r="C50" i="2"/>
  <c r="O49" i="2"/>
  <c r="M49" i="2"/>
  <c r="K49" i="2"/>
  <c r="I49" i="2"/>
  <c r="G49" i="2"/>
  <c r="E49" i="2"/>
  <c r="C49" i="2"/>
  <c r="O48" i="2"/>
  <c r="M48" i="2"/>
  <c r="M6" i="2" s="1"/>
  <c r="K48" i="2"/>
  <c r="I48" i="2"/>
  <c r="G48" i="2"/>
  <c r="E48" i="2"/>
  <c r="C48" i="2"/>
  <c r="O47" i="2"/>
  <c r="M47" i="2"/>
  <c r="M5" i="2" s="1"/>
  <c r="K47" i="2"/>
  <c r="I47" i="2"/>
  <c r="G47" i="2"/>
  <c r="E47" i="2"/>
  <c r="C47" i="2"/>
  <c r="C5" i="2" s="1"/>
  <c r="O46" i="2"/>
  <c r="M46" i="2"/>
  <c r="K46" i="2"/>
  <c r="K4" i="2" s="1"/>
  <c r="I46" i="2"/>
  <c r="G46" i="2"/>
  <c r="E46" i="2"/>
  <c r="C46" i="2"/>
  <c r="O45" i="2"/>
  <c r="M45" i="2"/>
  <c r="K45" i="2"/>
  <c r="I45" i="2"/>
  <c r="G45" i="2"/>
  <c r="E45" i="2"/>
  <c r="C45" i="2"/>
  <c r="Q44" i="2"/>
  <c r="P44" i="2"/>
  <c r="N44" i="2"/>
  <c r="L44" i="2"/>
  <c r="J44" i="2"/>
  <c r="H44" i="2"/>
  <c r="F44" i="2"/>
  <c r="D44" i="2"/>
  <c r="O43" i="2"/>
  <c r="M43" i="2"/>
  <c r="K43" i="2"/>
  <c r="I43" i="2"/>
  <c r="G43" i="2"/>
  <c r="E43" i="2"/>
  <c r="C43" i="2"/>
  <c r="O42" i="2"/>
  <c r="M42" i="2"/>
  <c r="K42" i="2"/>
  <c r="I42" i="2"/>
  <c r="G42" i="2"/>
  <c r="E42" i="2"/>
  <c r="E14" i="2" s="1"/>
  <c r="C42" i="2"/>
  <c r="O41" i="2"/>
  <c r="M41" i="2"/>
  <c r="K41" i="2"/>
  <c r="I41" i="2"/>
  <c r="G41" i="2"/>
  <c r="E41" i="2"/>
  <c r="C41" i="2"/>
  <c r="O40" i="2"/>
  <c r="M40" i="2"/>
  <c r="K40" i="2"/>
  <c r="I40" i="2"/>
  <c r="G40" i="2"/>
  <c r="E40" i="2"/>
  <c r="C40" i="2"/>
  <c r="O39" i="2"/>
  <c r="M39" i="2"/>
  <c r="K39" i="2"/>
  <c r="I39" i="2"/>
  <c r="G39" i="2"/>
  <c r="E39" i="2"/>
  <c r="C39" i="2"/>
  <c r="O38" i="2"/>
  <c r="M38" i="2"/>
  <c r="K38" i="2"/>
  <c r="I38" i="2"/>
  <c r="G38" i="2"/>
  <c r="E38" i="2"/>
  <c r="C38" i="2"/>
  <c r="O37" i="2"/>
  <c r="M37" i="2"/>
  <c r="K37" i="2"/>
  <c r="I37" i="2"/>
  <c r="I9" i="2" s="1"/>
  <c r="G37" i="2"/>
  <c r="E37" i="2"/>
  <c r="C37" i="2"/>
  <c r="O36" i="2"/>
  <c r="M36" i="2"/>
  <c r="K36" i="2"/>
  <c r="I36" i="2"/>
  <c r="G36" i="2"/>
  <c r="E36" i="2"/>
  <c r="C36" i="2"/>
  <c r="O35" i="2"/>
  <c r="M35" i="2"/>
  <c r="K35" i="2"/>
  <c r="I35" i="2"/>
  <c r="G35" i="2"/>
  <c r="E35" i="2"/>
  <c r="C35" i="2"/>
  <c r="O34" i="2"/>
  <c r="M34" i="2"/>
  <c r="K34" i="2"/>
  <c r="I34" i="2"/>
  <c r="G34" i="2"/>
  <c r="E34" i="2"/>
  <c r="C34" i="2"/>
  <c r="C6" i="2" s="1"/>
  <c r="O33" i="2"/>
  <c r="M33" i="2"/>
  <c r="K33" i="2"/>
  <c r="I33" i="2"/>
  <c r="G33" i="2"/>
  <c r="E33" i="2"/>
  <c r="C33" i="2"/>
  <c r="O32" i="2"/>
  <c r="M32" i="2"/>
  <c r="K32" i="2"/>
  <c r="I32" i="2"/>
  <c r="G32" i="2"/>
  <c r="E32" i="2"/>
  <c r="E4" i="2" s="1"/>
  <c r="C32" i="2"/>
  <c r="O31" i="2"/>
  <c r="M31" i="2"/>
  <c r="K31" i="2"/>
  <c r="I31" i="2"/>
  <c r="G31" i="2"/>
  <c r="E31" i="2"/>
  <c r="C31" i="2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O30" i="1" s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K30" i="1" s="1"/>
  <c r="I17" i="1"/>
  <c r="G17" i="1"/>
  <c r="E17" i="1"/>
  <c r="C17" i="1"/>
  <c r="O18" i="2"/>
  <c r="O19" i="2"/>
  <c r="O20" i="2"/>
  <c r="O21" i="2"/>
  <c r="O22" i="2"/>
  <c r="O23" i="2"/>
  <c r="O24" i="2"/>
  <c r="O25" i="2"/>
  <c r="O11" i="2" s="1"/>
  <c r="O26" i="2"/>
  <c r="O27" i="2"/>
  <c r="O28" i="2"/>
  <c r="O29" i="2"/>
  <c r="O17" i="2"/>
  <c r="M18" i="2"/>
  <c r="M19" i="2"/>
  <c r="M20" i="2"/>
  <c r="M21" i="2"/>
  <c r="M22" i="2"/>
  <c r="M23" i="2"/>
  <c r="M24" i="2"/>
  <c r="M25" i="2"/>
  <c r="M26" i="2"/>
  <c r="M27" i="2"/>
  <c r="M28" i="2"/>
  <c r="M29" i="2"/>
  <c r="M13" i="2"/>
  <c r="M17" i="2"/>
  <c r="K18" i="2"/>
  <c r="K19" i="2"/>
  <c r="K20" i="2"/>
  <c r="K21" i="2"/>
  <c r="K22" i="2"/>
  <c r="K23" i="2"/>
  <c r="K24" i="2"/>
  <c r="K10" i="2" s="1"/>
  <c r="K25" i="2"/>
  <c r="K26" i="2"/>
  <c r="K27" i="2"/>
  <c r="K28" i="2"/>
  <c r="K29" i="2"/>
  <c r="K17" i="2"/>
  <c r="I18" i="2"/>
  <c r="I19" i="2"/>
  <c r="I20" i="2"/>
  <c r="I21" i="2"/>
  <c r="I22" i="2"/>
  <c r="I23" i="2"/>
  <c r="I24" i="2"/>
  <c r="I25" i="2"/>
  <c r="I26" i="2"/>
  <c r="I27" i="2"/>
  <c r="I28" i="2"/>
  <c r="I29" i="2"/>
  <c r="I17" i="2"/>
  <c r="G18" i="2"/>
  <c r="G4" i="2" s="1"/>
  <c r="G19" i="2"/>
  <c r="G5" i="2" s="1"/>
  <c r="G20" i="2"/>
  <c r="G21" i="2"/>
  <c r="G22" i="2"/>
  <c r="G8" i="2" s="1"/>
  <c r="G23" i="2"/>
  <c r="G24" i="2"/>
  <c r="G25" i="2"/>
  <c r="G26" i="2"/>
  <c r="G27" i="2"/>
  <c r="G28" i="2"/>
  <c r="G29" i="2"/>
  <c r="G17" i="2"/>
  <c r="E18" i="2"/>
  <c r="E19" i="2"/>
  <c r="E20" i="2"/>
  <c r="E21" i="2"/>
  <c r="E7" i="2" s="1"/>
  <c r="E22" i="2"/>
  <c r="E23" i="2"/>
  <c r="E24" i="2"/>
  <c r="E25" i="2"/>
  <c r="E26" i="2"/>
  <c r="E27" i="2"/>
  <c r="E28" i="2"/>
  <c r="E29" i="2"/>
  <c r="E15" i="2" s="1"/>
  <c r="E17" i="2"/>
  <c r="E30" i="2" s="1"/>
  <c r="C18" i="2"/>
  <c r="C19" i="2"/>
  <c r="C20" i="2"/>
  <c r="C21" i="2"/>
  <c r="C22" i="2"/>
  <c r="C23" i="2"/>
  <c r="C24" i="2"/>
  <c r="C25" i="2"/>
  <c r="C26" i="2"/>
  <c r="C27" i="2"/>
  <c r="C13" i="2" s="1"/>
  <c r="C28" i="2"/>
  <c r="C14" i="2" s="1"/>
  <c r="C29" i="2"/>
  <c r="C30" i="2"/>
  <c r="C12" i="2"/>
  <c r="C17" i="2"/>
  <c r="C3" i="2" s="1"/>
  <c r="Q30" i="2"/>
  <c r="P30" i="2"/>
  <c r="N30" i="2"/>
  <c r="L30" i="2"/>
  <c r="J30" i="2"/>
  <c r="H30" i="2"/>
  <c r="F30" i="2"/>
  <c r="D30" i="2"/>
  <c r="Q15" i="2"/>
  <c r="P15" i="2"/>
  <c r="N15" i="2"/>
  <c r="L15" i="2"/>
  <c r="Q14" i="2"/>
  <c r="P14" i="2"/>
  <c r="O14" i="2"/>
  <c r="N14" i="2"/>
  <c r="L14" i="2"/>
  <c r="K14" i="2"/>
  <c r="I14" i="2"/>
  <c r="G14" i="2"/>
  <c r="Q13" i="2"/>
  <c r="P13" i="2"/>
  <c r="N13" i="2"/>
  <c r="L13" i="2"/>
  <c r="Q12" i="2"/>
  <c r="P12" i="2"/>
  <c r="O12" i="2"/>
  <c r="N12" i="2"/>
  <c r="L12" i="2"/>
  <c r="Q11" i="2"/>
  <c r="P11" i="2"/>
  <c r="N11" i="2"/>
  <c r="L11" i="2"/>
  <c r="E11" i="2"/>
  <c r="Q10" i="2"/>
  <c r="P10" i="2"/>
  <c r="N10" i="2"/>
  <c r="L10" i="2"/>
  <c r="Q9" i="2"/>
  <c r="P9" i="2"/>
  <c r="N9" i="2"/>
  <c r="M9" i="2"/>
  <c r="L9" i="2"/>
  <c r="E9" i="2"/>
  <c r="Q8" i="2"/>
  <c r="P8" i="2"/>
  <c r="N8" i="2"/>
  <c r="L8" i="2"/>
  <c r="Q7" i="2"/>
  <c r="P7" i="2"/>
  <c r="N7" i="2"/>
  <c r="L7" i="2"/>
  <c r="Q6" i="2"/>
  <c r="P6" i="2"/>
  <c r="O6" i="2"/>
  <c r="N6" i="2"/>
  <c r="L6" i="2"/>
  <c r="G6" i="2"/>
  <c r="Q5" i="2"/>
  <c r="P5" i="2"/>
  <c r="N5" i="2"/>
  <c r="L5" i="2"/>
  <c r="Q4" i="2"/>
  <c r="P4" i="2"/>
  <c r="N4" i="2"/>
  <c r="L4" i="2"/>
  <c r="Q3" i="2"/>
  <c r="P3" i="2"/>
  <c r="N3" i="2"/>
  <c r="L3" i="2"/>
  <c r="P15" i="1"/>
  <c r="N15" i="1"/>
  <c r="L15" i="1"/>
  <c r="J15" i="1"/>
  <c r="H15" i="1"/>
  <c r="F15" i="1"/>
  <c r="D15" i="1"/>
  <c r="P14" i="1"/>
  <c r="N14" i="1"/>
  <c r="L14" i="1"/>
  <c r="J14" i="1"/>
  <c r="H14" i="1"/>
  <c r="F14" i="1"/>
  <c r="D14" i="1"/>
  <c r="P13" i="1"/>
  <c r="N13" i="1"/>
  <c r="L13" i="1"/>
  <c r="J13" i="1"/>
  <c r="H13" i="1"/>
  <c r="F13" i="1"/>
  <c r="D13" i="1"/>
  <c r="P12" i="1"/>
  <c r="N12" i="1"/>
  <c r="L12" i="1"/>
  <c r="J12" i="1"/>
  <c r="H12" i="1"/>
  <c r="F12" i="1"/>
  <c r="D12" i="1"/>
  <c r="P11" i="1"/>
  <c r="N11" i="1"/>
  <c r="L11" i="1"/>
  <c r="J11" i="1"/>
  <c r="H11" i="1"/>
  <c r="F11" i="1"/>
  <c r="D11" i="1"/>
  <c r="P10" i="1"/>
  <c r="N10" i="1"/>
  <c r="L10" i="1"/>
  <c r="J10" i="1"/>
  <c r="H10" i="1"/>
  <c r="F10" i="1"/>
  <c r="D10" i="1"/>
  <c r="P9" i="1"/>
  <c r="N9" i="1"/>
  <c r="L9" i="1"/>
  <c r="J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P6" i="1"/>
  <c r="N6" i="1"/>
  <c r="L6" i="1"/>
  <c r="J6" i="1"/>
  <c r="H6" i="1"/>
  <c r="F6" i="1"/>
  <c r="D6" i="1"/>
  <c r="P5" i="1"/>
  <c r="N5" i="1"/>
  <c r="L5" i="1"/>
  <c r="J5" i="1"/>
  <c r="H5" i="1"/>
  <c r="F5" i="1"/>
  <c r="D5" i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Q72" i="1"/>
  <c r="P142" i="1"/>
  <c r="N142" i="1"/>
  <c r="L142" i="1"/>
  <c r="J142" i="1"/>
  <c r="H142" i="1"/>
  <c r="F142" i="1"/>
  <c r="D142" i="1"/>
  <c r="O141" i="1"/>
  <c r="M141" i="1"/>
  <c r="K141" i="1"/>
  <c r="I141" i="1"/>
  <c r="G141" i="1"/>
  <c r="E141" i="1"/>
  <c r="C141" i="1"/>
  <c r="O140" i="1"/>
  <c r="M140" i="1"/>
  <c r="K140" i="1"/>
  <c r="I140" i="1"/>
  <c r="G140" i="1"/>
  <c r="E140" i="1"/>
  <c r="C140" i="1"/>
  <c r="O139" i="1"/>
  <c r="M139" i="1"/>
  <c r="K139" i="1"/>
  <c r="I139" i="1"/>
  <c r="G139" i="1"/>
  <c r="E139" i="1"/>
  <c r="C139" i="1"/>
  <c r="O138" i="1"/>
  <c r="M138" i="1"/>
  <c r="K138" i="1"/>
  <c r="I138" i="1"/>
  <c r="G138" i="1"/>
  <c r="E138" i="1"/>
  <c r="C138" i="1"/>
  <c r="O137" i="1"/>
  <c r="M137" i="1"/>
  <c r="K137" i="1"/>
  <c r="I137" i="1"/>
  <c r="G137" i="1"/>
  <c r="E137" i="1"/>
  <c r="C137" i="1"/>
  <c r="O136" i="1"/>
  <c r="M136" i="1"/>
  <c r="K136" i="1"/>
  <c r="I136" i="1"/>
  <c r="G136" i="1"/>
  <c r="E136" i="1"/>
  <c r="C136" i="1"/>
  <c r="O135" i="1"/>
  <c r="M135" i="1"/>
  <c r="K135" i="1"/>
  <c r="I135" i="1"/>
  <c r="G135" i="1"/>
  <c r="E135" i="1"/>
  <c r="C135" i="1"/>
  <c r="O134" i="1"/>
  <c r="M134" i="1"/>
  <c r="K134" i="1"/>
  <c r="I134" i="1"/>
  <c r="G134" i="1"/>
  <c r="E134" i="1"/>
  <c r="C134" i="1"/>
  <c r="O133" i="1"/>
  <c r="M133" i="1"/>
  <c r="K133" i="1"/>
  <c r="I133" i="1"/>
  <c r="G133" i="1"/>
  <c r="E133" i="1"/>
  <c r="C133" i="1"/>
  <c r="O132" i="1"/>
  <c r="M132" i="1"/>
  <c r="K132" i="1"/>
  <c r="I132" i="1"/>
  <c r="G132" i="1"/>
  <c r="E132" i="1"/>
  <c r="C132" i="1"/>
  <c r="O131" i="1"/>
  <c r="M131" i="1"/>
  <c r="K131" i="1"/>
  <c r="I131" i="1"/>
  <c r="G131" i="1"/>
  <c r="E131" i="1"/>
  <c r="C131" i="1"/>
  <c r="O130" i="1"/>
  <c r="M130" i="1"/>
  <c r="K130" i="1"/>
  <c r="I130" i="1"/>
  <c r="G130" i="1"/>
  <c r="E130" i="1"/>
  <c r="C130" i="1"/>
  <c r="O129" i="1"/>
  <c r="M129" i="1"/>
  <c r="K129" i="1"/>
  <c r="I129" i="1"/>
  <c r="G129" i="1"/>
  <c r="E129" i="1"/>
  <c r="C129" i="1"/>
  <c r="P128" i="1"/>
  <c r="N128" i="1"/>
  <c r="L128" i="1"/>
  <c r="J128" i="1"/>
  <c r="H128" i="1"/>
  <c r="F128" i="1"/>
  <c r="D128" i="1"/>
  <c r="O127" i="1"/>
  <c r="M127" i="1"/>
  <c r="K127" i="1"/>
  <c r="I127" i="1"/>
  <c r="G127" i="1"/>
  <c r="E127" i="1"/>
  <c r="C127" i="1"/>
  <c r="O126" i="1"/>
  <c r="M126" i="1"/>
  <c r="K126" i="1"/>
  <c r="I126" i="1"/>
  <c r="G126" i="1"/>
  <c r="E126" i="1"/>
  <c r="C126" i="1"/>
  <c r="O125" i="1"/>
  <c r="M125" i="1"/>
  <c r="K125" i="1"/>
  <c r="I125" i="1"/>
  <c r="G125" i="1"/>
  <c r="E125" i="1"/>
  <c r="C125" i="1"/>
  <c r="O124" i="1"/>
  <c r="M124" i="1"/>
  <c r="K124" i="1"/>
  <c r="I124" i="1"/>
  <c r="G124" i="1"/>
  <c r="E124" i="1"/>
  <c r="C124" i="1"/>
  <c r="O123" i="1"/>
  <c r="M123" i="1"/>
  <c r="K123" i="1"/>
  <c r="I123" i="1"/>
  <c r="G123" i="1"/>
  <c r="E123" i="1"/>
  <c r="C123" i="1"/>
  <c r="O122" i="1"/>
  <c r="M122" i="1"/>
  <c r="K122" i="1"/>
  <c r="I122" i="1"/>
  <c r="G122" i="1"/>
  <c r="E122" i="1"/>
  <c r="C122" i="1"/>
  <c r="O121" i="1"/>
  <c r="M121" i="1"/>
  <c r="K121" i="1"/>
  <c r="I121" i="1"/>
  <c r="G121" i="1"/>
  <c r="E121" i="1"/>
  <c r="C121" i="1"/>
  <c r="O120" i="1"/>
  <c r="M120" i="1"/>
  <c r="K120" i="1"/>
  <c r="I120" i="1"/>
  <c r="G120" i="1"/>
  <c r="E120" i="1"/>
  <c r="C120" i="1"/>
  <c r="O119" i="1"/>
  <c r="M119" i="1"/>
  <c r="K119" i="1"/>
  <c r="I119" i="1"/>
  <c r="G119" i="1"/>
  <c r="E119" i="1"/>
  <c r="C119" i="1"/>
  <c r="O118" i="1"/>
  <c r="M118" i="1"/>
  <c r="K118" i="1"/>
  <c r="I118" i="1"/>
  <c r="G118" i="1"/>
  <c r="E118" i="1"/>
  <c r="C118" i="1"/>
  <c r="O117" i="1"/>
  <c r="M117" i="1"/>
  <c r="K117" i="1"/>
  <c r="I117" i="1"/>
  <c r="G117" i="1"/>
  <c r="E117" i="1"/>
  <c r="C117" i="1"/>
  <c r="O116" i="1"/>
  <c r="M116" i="1"/>
  <c r="K116" i="1"/>
  <c r="I116" i="1"/>
  <c r="G116" i="1"/>
  <c r="E116" i="1"/>
  <c r="C116" i="1"/>
  <c r="O115" i="1"/>
  <c r="M115" i="1"/>
  <c r="K115" i="1"/>
  <c r="I115" i="1"/>
  <c r="G115" i="1"/>
  <c r="E115" i="1"/>
  <c r="C115" i="1"/>
  <c r="P114" i="1"/>
  <c r="N114" i="1"/>
  <c r="L114" i="1"/>
  <c r="J114" i="1"/>
  <c r="H114" i="1"/>
  <c r="F114" i="1"/>
  <c r="D114" i="1"/>
  <c r="O113" i="1"/>
  <c r="M113" i="1"/>
  <c r="K113" i="1"/>
  <c r="I113" i="1"/>
  <c r="G113" i="1"/>
  <c r="E113" i="1"/>
  <c r="C113" i="1"/>
  <c r="O112" i="1"/>
  <c r="M112" i="1"/>
  <c r="K112" i="1"/>
  <c r="I112" i="1"/>
  <c r="G112" i="1"/>
  <c r="E112" i="1"/>
  <c r="C112" i="1"/>
  <c r="O111" i="1"/>
  <c r="M111" i="1"/>
  <c r="K111" i="1"/>
  <c r="I111" i="1"/>
  <c r="G111" i="1"/>
  <c r="E111" i="1"/>
  <c r="C111" i="1"/>
  <c r="O110" i="1"/>
  <c r="M110" i="1"/>
  <c r="K110" i="1"/>
  <c r="I110" i="1"/>
  <c r="G110" i="1"/>
  <c r="E110" i="1"/>
  <c r="C110" i="1"/>
  <c r="O109" i="1"/>
  <c r="M109" i="1"/>
  <c r="K109" i="1"/>
  <c r="I109" i="1"/>
  <c r="G109" i="1"/>
  <c r="E109" i="1"/>
  <c r="C109" i="1"/>
  <c r="O108" i="1"/>
  <c r="M108" i="1"/>
  <c r="K108" i="1"/>
  <c r="I108" i="1"/>
  <c r="G108" i="1"/>
  <c r="E108" i="1"/>
  <c r="C108" i="1"/>
  <c r="O107" i="1"/>
  <c r="M107" i="1"/>
  <c r="K107" i="1"/>
  <c r="I107" i="1"/>
  <c r="G107" i="1"/>
  <c r="E107" i="1"/>
  <c r="C107" i="1"/>
  <c r="O106" i="1"/>
  <c r="M106" i="1"/>
  <c r="K106" i="1"/>
  <c r="I106" i="1"/>
  <c r="G106" i="1"/>
  <c r="E106" i="1"/>
  <c r="C106" i="1"/>
  <c r="O105" i="1"/>
  <c r="M105" i="1"/>
  <c r="K105" i="1"/>
  <c r="I105" i="1"/>
  <c r="G105" i="1"/>
  <c r="E105" i="1"/>
  <c r="C105" i="1"/>
  <c r="O104" i="1"/>
  <c r="M104" i="1"/>
  <c r="K104" i="1"/>
  <c r="I104" i="1"/>
  <c r="G104" i="1"/>
  <c r="E104" i="1"/>
  <c r="C104" i="1"/>
  <c r="O103" i="1"/>
  <c r="M103" i="1"/>
  <c r="K103" i="1"/>
  <c r="I103" i="1"/>
  <c r="G103" i="1"/>
  <c r="E103" i="1"/>
  <c r="C103" i="1"/>
  <c r="O102" i="1"/>
  <c r="M102" i="1"/>
  <c r="K102" i="1"/>
  <c r="I102" i="1"/>
  <c r="G102" i="1"/>
  <c r="E102" i="1"/>
  <c r="C102" i="1"/>
  <c r="O101" i="1"/>
  <c r="M101" i="1"/>
  <c r="K101" i="1"/>
  <c r="I101" i="1"/>
  <c r="G101" i="1"/>
  <c r="E101" i="1"/>
  <c r="C101" i="1"/>
  <c r="P100" i="1"/>
  <c r="N100" i="1"/>
  <c r="L100" i="1"/>
  <c r="J100" i="1"/>
  <c r="H100" i="1"/>
  <c r="F100" i="1"/>
  <c r="D100" i="1"/>
  <c r="O99" i="1"/>
  <c r="M99" i="1"/>
  <c r="K99" i="1"/>
  <c r="I99" i="1"/>
  <c r="G99" i="1"/>
  <c r="E99" i="1"/>
  <c r="C99" i="1"/>
  <c r="O98" i="1"/>
  <c r="M98" i="1"/>
  <c r="K98" i="1"/>
  <c r="I98" i="1"/>
  <c r="G98" i="1"/>
  <c r="E98" i="1"/>
  <c r="C98" i="1"/>
  <c r="O97" i="1"/>
  <c r="M97" i="1"/>
  <c r="K97" i="1"/>
  <c r="I97" i="1"/>
  <c r="G97" i="1"/>
  <c r="E97" i="1"/>
  <c r="C97" i="1"/>
  <c r="O96" i="1"/>
  <c r="M96" i="1"/>
  <c r="K96" i="1"/>
  <c r="I96" i="1"/>
  <c r="G96" i="1"/>
  <c r="E96" i="1"/>
  <c r="C96" i="1"/>
  <c r="O95" i="1"/>
  <c r="M95" i="1"/>
  <c r="K95" i="1"/>
  <c r="I95" i="1"/>
  <c r="G95" i="1"/>
  <c r="E95" i="1"/>
  <c r="C95" i="1"/>
  <c r="O94" i="1"/>
  <c r="M94" i="1"/>
  <c r="K94" i="1"/>
  <c r="I94" i="1"/>
  <c r="G94" i="1"/>
  <c r="E94" i="1"/>
  <c r="C94" i="1"/>
  <c r="O93" i="1"/>
  <c r="M93" i="1"/>
  <c r="K93" i="1"/>
  <c r="I93" i="1"/>
  <c r="G93" i="1"/>
  <c r="E93" i="1"/>
  <c r="C93" i="1"/>
  <c r="O92" i="1"/>
  <c r="M92" i="1"/>
  <c r="K92" i="1"/>
  <c r="I92" i="1"/>
  <c r="G92" i="1"/>
  <c r="E92" i="1"/>
  <c r="C92" i="1"/>
  <c r="O91" i="1"/>
  <c r="M91" i="1"/>
  <c r="K91" i="1"/>
  <c r="I91" i="1"/>
  <c r="G91" i="1"/>
  <c r="E91" i="1"/>
  <c r="C91" i="1"/>
  <c r="O90" i="1"/>
  <c r="M90" i="1"/>
  <c r="K90" i="1"/>
  <c r="I90" i="1"/>
  <c r="G90" i="1"/>
  <c r="E90" i="1"/>
  <c r="C90" i="1"/>
  <c r="O89" i="1"/>
  <c r="M89" i="1"/>
  <c r="K89" i="1"/>
  <c r="I89" i="1"/>
  <c r="G89" i="1"/>
  <c r="E89" i="1"/>
  <c r="C89" i="1"/>
  <c r="O88" i="1"/>
  <c r="M88" i="1"/>
  <c r="K88" i="1"/>
  <c r="I88" i="1"/>
  <c r="G88" i="1"/>
  <c r="E88" i="1"/>
  <c r="C88" i="1"/>
  <c r="O87" i="1"/>
  <c r="M87" i="1"/>
  <c r="K87" i="1"/>
  <c r="I87" i="1"/>
  <c r="G87" i="1"/>
  <c r="E87" i="1"/>
  <c r="C87" i="1"/>
  <c r="P86" i="1"/>
  <c r="N86" i="1"/>
  <c r="L86" i="1"/>
  <c r="J86" i="1"/>
  <c r="H86" i="1"/>
  <c r="F86" i="1"/>
  <c r="D86" i="1"/>
  <c r="O85" i="1"/>
  <c r="M85" i="1"/>
  <c r="K85" i="1"/>
  <c r="I85" i="1"/>
  <c r="G85" i="1"/>
  <c r="E85" i="1"/>
  <c r="C85" i="1"/>
  <c r="O84" i="1"/>
  <c r="M84" i="1"/>
  <c r="K84" i="1"/>
  <c r="I84" i="1"/>
  <c r="G84" i="1"/>
  <c r="E84" i="1"/>
  <c r="C84" i="1"/>
  <c r="O83" i="1"/>
  <c r="M83" i="1"/>
  <c r="K83" i="1"/>
  <c r="I83" i="1"/>
  <c r="G83" i="1"/>
  <c r="E83" i="1"/>
  <c r="C83" i="1"/>
  <c r="O82" i="1"/>
  <c r="M82" i="1"/>
  <c r="K82" i="1"/>
  <c r="I82" i="1"/>
  <c r="G82" i="1"/>
  <c r="E82" i="1"/>
  <c r="C82" i="1"/>
  <c r="O81" i="1"/>
  <c r="M81" i="1"/>
  <c r="K81" i="1"/>
  <c r="I81" i="1"/>
  <c r="G81" i="1"/>
  <c r="E81" i="1"/>
  <c r="C81" i="1"/>
  <c r="O80" i="1"/>
  <c r="M80" i="1"/>
  <c r="K80" i="1"/>
  <c r="I80" i="1"/>
  <c r="G80" i="1"/>
  <c r="E80" i="1"/>
  <c r="C80" i="1"/>
  <c r="O79" i="1"/>
  <c r="M79" i="1"/>
  <c r="K79" i="1"/>
  <c r="I79" i="1"/>
  <c r="G79" i="1"/>
  <c r="E79" i="1"/>
  <c r="C79" i="1"/>
  <c r="O78" i="1"/>
  <c r="M78" i="1"/>
  <c r="K78" i="1"/>
  <c r="I78" i="1"/>
  <c r="G78" i="1"/>
  <c r="E78" i="1"/>
  <c r="C78" i="1"/>
  <c r="O77" i="1"/>
  <c r="M77" i="1"/>
  <c r="K77" i="1"/>
  <c r="I77" i="1"/>
  <c r="G77" i="1"/>
  <c r="E77" i="1"/>
  <c r="C77" i="1"/>
  <c r="O76" i="1"/>
  <c r="M76" i="1"/>
  <c r="K76" i="1"/>
  <c r="I76" i="1"/>
  <c r="G76" i="1"/>
  <c r="E76" i="1"/>
  <c r="C76" i="1"/>
  <c r="O75" i="1"/>
  <c r="M75" i="1"/>
  <c r="K75" i="1"/>
  <c r="I75" i="1"/>
  <c r="G75" i="1"/>
  <c r="E75" i="1"/>
  <c r="C75" i="1"/>
  <c r="O74" i="1"/>
  <c r="M74" i="1"/>
  <c r="K74" i="1"/>
  <c r="I74" i="1"/>
  <c r="G74" i="1"/>
  <c r="E74" i="1"/>
  <c r="C74" i="1"/>
  <c r="O73" i="1"/>
  <c r="M73" i="1"/>
  <c r="K73" i="1"/>
  <c r="I73" i="1"/>
  <c r="G73" i="1"/>
  <c r="E73" i="1"/>
  <c r="C73" i="1"/>
  <c r="P72" i="1"/>
  <c r="N72" i="1"/>
  <c r="L72" i="1"/>
  <c r="J72" i="1"/>
  <c r="H72" i="1"/>
  <c r="F72" i="1"/>
  <c r="D72" i="1"/>
  <c r="O71" i="1"/>
  <c r="M71" i="1"/>
  <c r="K71" i="1"/>
  <c r="I71" i="1"/>
  <c r="G71" i="1"/>
  <c r="E71" i="1"/>
  <c r="C71" i="1"/>
  <c r="O70" i="1"/>
  <c r="M70" i="1"/>
  <c r="K70" i="1"/>
  <c r="I70" i="1"/>
  <c r="G70" i="1"/>
  <c r="E70" i="1"/>
  <c r="C70" i="1"/>
  <c r="O69" i="1"/>
  <c r="M69" i="1"/>
  <c r="K69" i="1"/>
  <c r="I69" i="1"/>
  <c r="G69" i="1"/>
  <c r="E69" i="1"/>
  <c r="C69" i="1"/>
  <c r="O68" i="1"/>
  <c r="M68" i="1"/>
  <c r="K68" i="1"/>
  <c r="I68" i="1"/>
  <c r="G68" i="1"/>
  <c r="E68" i="1"/>
  <c r="C68" i="1"/>
  <c r="O67" i="1"/>
  <c r="M67" i="1"/>
  <c r="K67" i="1"/>
  <c r="I67" i="1"/>
  <c r="G67" i="1"/>
  <c r="E67" i="1"/>
  <c r="C67" i="1"/>
  <c r="O66" i="1"/>
  <c r="M66" i="1"/>
  <c r="K66" i="1"/>
  <c r="I66" i="1"/>
  <c r="G66" i="1"/>
  <c r="E66" i="1"/>
  <c r="C66" i="1"/>
  <c r="O65" i="1"/>
  <c r="M65" i="1"/>
  <c r="K65" i="1"/>
  <c r="I65" i="1"/>
  <c r="G65" i="1"/>
  <c r="E65" i="1"/>
  <c r="C65" i="1"/>
  <c r="O64" i="1"/>
  <c r="M64" i="1"/>
  <c r="K64" i="1"/>
  <c r="I64" i="1"/>
  <c r="G64" i="1"/>
  <c r="E64" i="1"/>
  <c r="C64" i="1"/>
  <c r="O63" i="1"/>
  <c r="M63" i="1"/>
  <c r="K63" i="1"/>
  <c r="I63" i="1"/>
  <c r="G63" i="1"/>
  <c r="E63" i="1"/>
  <c r="C63" i="1"/>
  <c r="O62" i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D58" i="1"/>
  <c r="P58" i="1"/>
  <c r="N58" i="1"/>
  <c r="L58" i="1"/>
  <c r="J58" i="1"/>
  <c r="H58" i="1"/>
  <c r="F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K45" i="1"/>
  <c r="I45" i="1"/>
  <c r="G45" i="1"/>
  <c r="E45" i="1"/>
  <c r="D44" i="1"/>
  <c r="F44" i="1"/>
  <c r="H44" i="1"/>
  <c r="J44" i="1"/>
  <c r="L44" i="1"/>
  <c r="N44" i="1"/>
  <c r="P44" i="1"/>
  <c r="O32" i="1"/>
  <c r="O4" i="1" s="1"/>
  <c r="O33" i="1"/>
  <c r="O34" i="1"/>
  <c r="O35" i="1"/>
  <c r="O36" i="1"/>
  <c r="O37" i="1"/>
  <c r="O38" i="1"/>
  <c r="O39" i="1"/>
  <c r="O40" i="1"/>
  <c r="O12" i="1" s="1"/>
  <c r="O41" i="1"/>
  <c r="O42" i="1"/>
  <c r="O43" i="1"/>
  <c r="O31" i="1"/>
  <c r="M32" i="1"/>
  <c r="M33" i="1"/>
  <c r="M34" i="1"/>
  <c r="M35" i="1"/>
  <c r="M7" i="1" s="1"/>
  <c r="M36" i="1"/>
  <c r="M37" i="1"/>
  <c r="M38" i="1"/>
  <c r="M39" i="1"/>
  <c r="M40" i="1"/>
  <c r="M41" i="1"/>
  <c r="M42" i="1"/>
  <c r="M43" i="1"/>
  <c r="M15" i="1" s="1"/>
  <c r="M31" i="1"/>
  <c r="K32" i="1"/>
  <c r="K33" i="1"/>
  <c r="K34" i="1"/>
  <c r="K35" i="1"/>
  <c r="K36" i="1"/>
  <c r="K37" i="1"/>
  <c r="K38" i="1"/>
  <c r="K10" i="1" s="1"/>
  <c r="K39" i="1"/>
  <c r="K40" i="1"/>
  <c r="K41" i="1"/>
  <c r="K42" i="1"/>
  <c r="K43" i="1"/>
  <c r="K31" i="1"/>
  <c r="I32" i="1"/>
  <c r="I33" i="1"/>
  <c r="I34" i="1"/>
  <c r="I35" i="1"/>
  <c r="I36" i="1"/>
  <c r="I37" i="1"/>
  <c r="I38" i="1"/>
  <c r="I39" i="1"/>
  <c r="I40" i="1"/>
  <c r="I41" i="1"/>
  <c r="I42" i="1"/>
  <c r="I43" i="1"/>
  <c r="I31" i="1"/>
  <c r="G32" i="1"/>
  <c r="G33" i="1"/>
  <c r="G34" i="1"/>
  <c r="G35" i="1"/>
  <c r="G36" i="1"/>
  <c r="G8" i="1" s="1"/>
  <c r="G37" i="1"/>
  <c r="G38" i="1"/>
  <c r="G39" i="1"/>
  <c r="G40" i="1"/>
  <c r="G41" i="1"/>
  <c r="G42" i="1"/>
  <c r="G43" i="1"/>
  <c r="G31" i="1"/>
  <c r="E32" i="1"/>
  <c r="E33" i="1"/>
  <c r="E34" i="1"/>
  <c r="E35" i="1"/>
  <c r="E36" i="1"/>
  <c r="E37" i="1"/>
  <c r="E38" i="1"/>
  <c r="E39" i="1"/>
  <c r="E11" i="1" s="1"/>
  <c r="E40" i="1"/>
  <c r="E41" i="1"/>
  <c r="E42" i="1"/>
  <c r="E43" i="1"/>
  <c r="E31" i="1"/>
  <c r="C32" i="1"/>
  <c r="C33" i="1"/>
  <c r="C34" i="1"/>
  <c r="C35" i="1"/>
  <c r="C36" i="1"/>
  <c r="C37" i="1"/>
  <c r="C38" i="1"/>
  <c r="C39" i="1"/>
  <c r="C40" i="1"/>
  <c r="C41" i="1"/>
  <c r="C42" i="1"/>
  <c r="C14" i="1" s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1" i="1"/>
  <c r="C30" i="1"/>
  <c r="D30" i="1"/>
  <c r="F30" i="1"/>
  <c r="H30" i="1"/>
  <c r="J30" i="1"/>
  <c r="L30" i="1"/>
  <c r="N30" i="1"/>
  <c r="P30" i="1"/>
  <c r="Q142" i="1"/>
  <c r="Q128" i="1"/>
  <c r="Q114" i="1"/>
  <c r="Q100" i="1"/>
  <c r="Q86" i="1"/>
  <c r="Q58" i="1"/>
  <c r="Q44" i="1"/>
  <c r="Q30" i="1"/>
  <c r="I11" i="2" l="1"/>
  <c r="M12" i="2"/>
  <c r="E13" i="2"/>
  <c r="G10" i="2"/>
  <c r="I15" i="2"/>
  <c r="K9" i="2"/>
  <c r="M8" i="2"/>
  <c r="F16" i="2"/>
  <c r="D16" i="2"/>
  <c r="K6" i="2"/>
  <c r="M44" i="2"/>
  <c r="I12" i="2"/>
  <c r="O7" i="2"/>
  <c r="E10" i="2"/>
  <c r="O15" i="2"/>
  <c r="I7" i="2"/>
  <c r="C7" i="2"/>
  <c r="I10" i="2"/>
  <c r="K11" i="2"/>
  <c r="C15" i="2"/>
  <c r="M11" i="2"/>
  <c r="E6" i="2"/>
  <c r="G7" i="2"/>
  <c r="K12" i="2"/>
  <c r="C4" i="2"/>
  <c r="M4" i="2"/>
  <c r="I6" i="2"/>
  <c r="K7" i="2"/>
  <c r="G13" i="2"/>
  <c r="K15" i="2"/>
  <c r="M15" i="2"/>
  <c r="G15" i="2"/>
  <c r="G12" i="2"/>
  <c r="O8" i="2"/>
  <c r="C8" i="2"/>
  <c r="M7" i="2"/>
  <c r="K58" i="2"/>
  <c r="O58" i="2"/>
  <c r="O5" i="2"/>
  <c r="E58" i="2"/>
  <c r="I58" i="2"/>
  <c r="M58" i="2"/>
  <c r="C58" i="2"/>
  <c r="G58" i="2"/>
  <c r="K3" i="2"/>
  <c r="K44" i="2"/>
  <c r="E44" i="2"/>
  <c r="G44" i="2"/>
  <c r="I44" i="2"/>
  <c r="E5" i="2"/>
  <c r="O44" i="2"/>
  <c r="C44" i="2"/>
  <c r="O4" i="2"/>
  <c r="I4" i="2"/>
  <c r="M3" i="2"/>
  <c r="O3" i="2"/>
  <c r="E3" i="2"/>
  <c r="G3" i="2"/>
  <c r="H16" i="2"/>
  <c r="P16" i="2"/>
  <c r="G11" i="2"/>
  <c r="M10" i="2"/>
  <c r="C11" i="2"/>
  <c r="O10" i="2"/>
  <c r="C10" i="2"/>
  <c r="E8" i="2"/>
  <c r="G9" i="2"/>
  <c r="K8" i="2"/>
  <c r="O9" i="2"/>
  <c r="C9" i="2"/>
  <c r="J16" i="2"/>
  <c r="L16" i="2"/>
  <c r="K13" i="2"/>
  <c r="K5" i="2"/>
  <c r="N16" i="2"/>
  <c r="E12" i="2"/>
  <c r="I13" i="2"/>
  <c r="I5" i="2"/>
  <c r="O13" i="2"/>
  <c r="I30" i="1"/>
  <c r="M30" i="1"/>
  <c r="E30" i="1"/>
  <c r="G30" i="1"/>
  <c r="O30" i="2"/>
  <c r="M30" i="2"/>
  <c r="K30" i="2"/>
  <c r="I30" i="2"/>
  <c r="I3" i="2"/>
  <c r="G30" i="2"/>
  <c r="Q16" i="2"/>
  <c r="C12" i="1"/>
  <c r="G13" i="1"/>
  <c r="G5" i="1"/>
  <c r="I10" i="1"/>
  <c r="K15" i="1"/>
  <c r="K7" i="1"/>
  <c r="K3" i="1"/>
  <c r="G12" i="1"/>
  <c r="G4" i="1"/>
  <c r="K14" i="1"/>
  <c r="K6" i="1"/>
  <c r="M11" i="1"/>
  <c r="O8" i="1"/>
  <c r="G9" i="1"/>
  <c r="I14" i="1"/>
  <c r="I6" i="1"/>
  <c r="K11" i="1"/>
  <c r="M3" i="1"/>
  <c r="C4" i="1"/>
  <c r="E9" i="1"/>
  <c r="G14" i="1"/>
  <c r="G6" i="1"/>
  <c r="I11" i="1"/>
  <c r="M13" i="1"/>
  <c r="M5" i="1"/>
  <c r="O10" i="1"/>
  <c r="O15" i="1"/>
  <c r="O3" i="1"/>
  <c r="E13" i="1"/>
  <c r="E5" i="1"/>
  <c r="G10" i="1"/>
  <c r="M9" i="1"/>
  <c r="O14" i="1"/>
  <c r="O6" i="1"/>
  <c r="C13" i="1"/>
  <c r="C5" i="1"/>
  <c r="G15" i="1"/>
  <c r="G7" i="1"/>
  <c r="O11" i="1"/>
  <c r="E3" i="1"/>
  <c r="E15" i="1"/>
  <c r="C10" i="1"/>
  <c r="E7" i="1"/>
  <c r="I8" i="1"/>
  <c r="K13" i="1"/>
  <c r="K5" i="1"/>
  <c r="I7" i="1"/>
  <c r="I15" i="1"/>
  <c r="C3" i="1"/>
  <c r="E10" i="1"/>
  <c r="I12" i="1"/>
  <c r="I4" i="1"/>
  <c r="K9" i="1"/>
  <c r="M14" i="1"/>
  <c r="M6" i="1"/>
  <c r="K8" i="1"/>
  <c r="C11" i="1"/>
  <c r="E8" i="1"/>
  <c r="M12" i="1"/>
  <c r="M4" i="1"/>
  <c r="O9" i="1"/>
  <c r="I9" i="1"/>
  <c r="M58" i="1"/>
  <c r="C58" i="1"/>
  <c r="C9" i="1"/>
  <c r="E14" i="1"/>
  <c r="E6" i="1"/>
  <c r="G11" i="1"/>
  <c r="M10" i="1"/>
  <c r="O58" i="1"/>
  <c r="C8" i="1"/>
  <c r="K12" i="1"/>
  <c r="C15" i="1"/>
  <c r="C7" i="1"/>
  <c r="E12" i="1"/>
  <c r="E4" i="1"/>
  <c r="M8" i="1"/>
  <c r="O13" i="1"/>
  <c r="O5" i="1"/>
  <c r="K4" i="1"/>
  <c r="C6" i="1"/>
  <c r="G3" i="1"/>
  <c r="I13" i="1"/>
  <c r="I5" i="1"/>
  <c r="H16" i="1"/>
  <c r="L16" i="1"/>
  <c r="P16" i="1"/>
  <c r="D16" i="1"/>
  <c r="J16" i="1"/>
  <c r="I44" i="1"/>
  <c r="O44" i="1"/>
  <c r="I3" i="1"/>
  <c r="M44" i="1"/>
  <c r="C44" i="1"/>
  <c r="G44" i="1"/>
  <c r="K44" i="1"/>
  <c r="F16" i="1"/>
  <c r="N16" i="1"/>
  <c r="E44" i="1"/>
  <c r="O7" i="1"/>
  <c r="Q16" i="1"/>
  <c r="M114" i="1"/>
  <c r="G58" i="1"/>
  <c r="E58" i="1"/>
  <c r="K58" i="1"/>
  <c r="I58" i="1"/>
  <c r="K142" i="1"/>
  <c r="E142" i="1"/>
  <c r="G142" i="1"/>
  <c r="I142" i="1"/>
  <c r="O142" i="1"/>
  <c r="M142" i="1"/>
  <c r="C142" i="1"/>
  <c r="M128" i="1"/>
  <c r="O128" i="1"/>
  <c r="C128" i="1"/>
  <c r="K128" i="1"/>
  <c r="E128" i="1"/>
  <c r="G128" i="1"/>
  <c r="I128" i="1"/>
  <c r="O114" i="1"/>
  <c r="G114" i="1"/>
  <c r="E114" i="1"/>
  <c r="I114" i="1"/>
  <c r="K114" i="1"/>
  <c r="C114" i="1"/>
  <c r="C100" i="1"/>
  <c r="E100" i="1"/>
  <c r="G100" i="1"/>
  <c r="I100" i="1"/>
  <c r="K100" i="1"/>
  <c r="M100" i="1"/>
  <c r="O100" i="1"/>
  <c r="K86" i="1"/>
  <c r="I86" i="1"/>
  <c r="M86" i="1"/>
  <c r="O86" i="1"/>
  <c r="E86" i="1"/>
  <c r="G86" i="1"/>
  <c r="C86" i="1"/>
  <c r="K72" i="1"/>
  <c r="G72" i="1"/>
  <c r="M72" i="1"/>
  <c r="O72" i="1"/>
  <c r="C72" i="1"/>
  <c r="E72" i="1"/>
  <c r="I72" i="1"/>
  <c r="K16" i="2" l="1"/>
  <c r="O16" i="2"/>
  <c r="E16" i="2"/>
  <c r="C16" i="2"/>
  <c r="M16" i="2"/>
  <c r="G16" i="2"/>
  <c r="I16" i="2"/>
  <c r="G16" i="1"/>
  <c r="K16" i="1"/>
  <c r="C16" i="1"/>
  <c r="I16" i="1"/>
  <c r="E16" i="1"/>
  <c r="M16" i="1"/>
  <c r="O16" i="1"/>
</calcChain>
</file>

<file path=xl/sharedStrings.xml><?xml version="1.0" encoding="utf-8"?>
<sst xmlns="http://schemas.openxmlformats.org/spreadsheetml/2006/main" count="439" uniqueCount="51">
  <si>
    <t>Indicator</t>
  </si>
  <si>
    <t>Partner</t>
  </si>
  <si>
    <t>Y1 S1 target</t>
  </si>
  <si>
    <t>Y1 S1 actual</t>
  </si>
  <si>
    <t>Y1 S2 target</t>
  </si>
  <si>
    <t>Y1 S2 actual</t>
  </si>
  <si>
    <t>Y2 S1 target</t>
  </si>
  <si>
    <t>Y2 S1 actual</t>
  </si>
  <si>
    <t>Y2 S2 target</t>
  </si>
  <si>
    <t>Y2 S2 actual</t>
  </si>
  <si>
    <t>Y3 S1 target</t>
  </si>
  <si>
    <t>Y3 S1 actual</t>
  </si>
  <si>
    <t>Y3 S2 target</t>
  </si>
  <si>
    <t>Y3 S2 actual</t>
  </si>
  <si>
    <t>Y4 S1 target</t>
  </si>
  <si>
    <t>Y4 S1 actual</t>
  </si>
  <si>
    <t>Total effort submitted</t>
  </si>
  <si>
    <t>ESRF</t>
  </si>
  <si>
    <t>ILL</t>
  </si>
  <si>
    <t>XFEL.EU</t>
  </si>
  <si>
    <t>ESS</t>
  </si>
  <si>
    <t>ELI-DC</t>
  </si>
  <si>
    <t>CERIC-ERIC</t>
  </si>
  <si>
    <t>EGI</t>
  </si>
  <si>
    <t>EGI -&gt; Cesnet</t>
  </si>
  <si>
    <t>EGI -&gt; Desy</t>
  </si>
  <si>
    <t>EGI -&gt; STFC</t>
  </si>
  <si>
    <t>ELI -&gt; ELI-ALPS</t>
  </si>
  <si>
    <t>ELI -&gt; ELI-Beamline</t>
  </si>
  <si>
    <t>ELI -&gt; ELI-NP</t>
  </si>
  <si>
    <t>TOTAL</t>
  </si>
  <si>
    <t>Effort WP1 Management</t>
  </si>
  <si>
    <t>Effort WP2 Data Policy</t>
  </si>
  <si>
    <t>Effort WP3 Catalogue Services</t>
  </si>
  <si>
    <t>Effort WP4 Data Analysis Services</t>
  </si>
  <si>
    <t>Effort WP5 Virtual Laboratory</t>
  </si>
  <si>
    <t>Effort WP6 ESOC Integration</t>
  </si>
  <si>
    <t>Effort WP7 Sustainability</t>
  </si>
  <si>
    <t>Effort WP8 Training</t>
  </si>
  <si>
    <t>Effort WP9 Communication</t>
  </si>
  <si>
    <t>Total amount spent</t>
  </si>
  <si>
    <t>Travel expenses</t>
  </si>
  <si>
    <t>without overheads</t>
  </si>
  <si>
    <t>Annual Conf organisation</t>
  </si>
  <si>
    <t>Other expenses</t>
  </si>
  <si>
    <t>Cloud tool &amp; Services, CFS, Conferences, Workshops and Open access publications</t>
  </si>
  <si>
    <t>CFS, Conferences, Workshops and Open access publications</t>
  </si>
  <si>
    <t>Training Materials, CFS, Conferences, Workshops and Open access publications</t>
  </si>
  <si>
    <t>Public site, promotional materials, CFS, Conferences, Workshops and Open access publications</t>
  </si>
  <si>
    <t>CFS</t>
  </si>
  <si>
    <t>All other items as per Overall budget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</si>
</sst>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/>
    <xf numFmtId="0" fontId="0" fillId="8" borderId="0" xfId="0" applyFill="1" applyBorder="1"/>
    <xf numFmtId="0" fontId="0" fillId="6" borderId="0" xfId="0" applyFill="1" applyBorder="1"/>
    <xf numFmtId="0" fontId="0" fillId="8" borderId="5" xfId="0" applyFill="1" applyBorder="1"/>
    <xf numFmtId="164" fontId="0" fillId="7" borderId="4" xfId="0" applyNumberForma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164" fontId="0" fillId="8" borderId="4" xfId="0" applyNumberFormat="1" applyFill="1" applyBorder="1"/>
    <xf numFmtId="164" fontId="0" fillId="8" borderId="0" xfId="0" applyNumberFormat="1" applyFill="1" applyBorder="1"/>
    <xf numFmtId="164" fontId="0" fillId="8" borderId="5" xfId="0" applyNumberFormat="1" applyFill="1" applyBorder="1"/>
    <xf numFmtId="164" fontId="1" fillId="8" borderId="4" xfId="0" applyNumberFormat="1" applyFont="1" applyFill="1" applyBorder="1"/>
    <xf numFmtId="164" fontId="1" fillId="8" borderId="0" xfId="0" applyNumberFormat="1" applyFont="1" applyFill="1" applyBorder="1"/>
    <xf numFmtId="164" fontId="1" fillId="8" borderId="5" xfId="0" applyNumberFormat="1" applyFont="1" applyFill="1" applyBorder="1"/>
    <xf numFmtId="164" fontId="0" fillId="5" borderId="4" xfId="0" applyNumberFormat="1" applyFill="1" applyBorder="1"/>
    <xf numFmtId="164" fontId="0" fillId="5" borderId="0" xfId="0" applyNumberFormat="1" applyFill="1" applyBorder="1"/>
    <xf numFmtId="164" fontId="0" fillId="5" borderId="5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3" borderId="4" xfId="0" applyNumberFormat="1" applyFont="1" applyFill="1" applyBorder="1"/>
    <xf numFmtId="164" fontId="1" fillId="3" borderId="0" xfId="0" applyNumberFormat="1" applyFont="1" applyFill="1" applyBorder="1"/>
    <xf numFmtId="164" fontId="1" fillId="3" borderId="5" xfId="0" applyNumberFormat="1" applyFon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1" fillId="4" borderId="4" xfId="0" applyNumberFormat="1" applyFont="1" applyFill="1" applyBorder="1"/>
    <xf numFmtId="164" fontId="1" fillId="4" borderId="0" xfId="0" applyNumberFormat="1" applyFont="1" applyFill="1" applyBorder="1"/>
    <xf numFmtId="164" fontId="1" fillId="4" borderId="5" xfId="0" applyNumberFormat="1" applyFont="1" applyFill="1" applyBorder="1"/>
    <xf numFmtId="164" fontId="1" fillId="3" borderId="6" xfId="0" applyNumberFormat="1" applyFont="1" applyFill="1" applyBorder="1"/>
    <xf numFmtId="164" fontId="1" fillId="3" borderId="7" xfId="0" applyNumberFormat="1" applyFont="1" applyFill="1" applyBorder="1"/>
    <xf numFmtId="164" fontId="1" fillId="3" borderId="8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/>
    <xf numFmtId="0" fontId="1" fillId="8" borderId="5" xfId="0" applyFont="1" applyFill="1" applyBorder="1"/>
    <xf numFmtId="0" fontId="0" fillId="5" borderId="5" xfId="0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2" borderId="5" xfId="0" applyFill="1" applyBorder="1"/>
    <xf numFmtId="0" fontId="0" fillId="4" borderId="5" xfId="0" applyFill="1" applyBorder="1"/>
    <xf numFmtId="0" fontId="1" fillId="4" borderId="5" xfId="0" applyFont="1" applyFill="1" applyBorder="1"/>
    <xf numFmtId="0" fontId="1" fillId="3" borderId="8" xfId="0" applyFont="1" applyFill="1" applyBorder="1"/>
    <xf numFmtId="1" fontId="0" fillId="7" borderId="4" xfId="0" applyNumberFormat="1" applyFill="1" applyBorder="1"/>
    <xf numFmtId="1" fontId="0" fillId="7" borderId="0" xfId="0" applyNumberFormat="1" applyFill="1" applyBorder="1"/>
    <xf numFmtId="1" fontId="0" fillId="7" borderId="5" xfId="0" applyNumberFormat="1" applyFill="1" applyBorder="1"/>
    <xf numFmtId="1" fontId="0" fillId="8" borderId="4" xfId="0" applyNumberFormat="1" applyFill="1" applyBorder="1"/>
    <xf numFmtId="1" fontId="0" fillId="8" borderId="0" xfId="0" applyNumberFormat="1" applyFill="1" applyBorder="1"/>
    <xf numFmtId="1" fontId="0" fillId="8" borderId="5" xfId="0" applyNumberFormat="1" applyFill="1" applyBorder="1"/>
    <xf numFmtId="1" fontId="1" fillId="8" borderId="4" xfId="0" applyNumberFormat="1" applyFont="1" applyFill="1" applyBorder="1"/>
    <xf numFmtId="1" fontId="1" fillId="8" borderId="0" xfId="0" applyNumberFormat="1" applyFont="1" applyFill="1" applyBorder="1"/>
    <xf numFmtId="1" fontId="1" fillId="8" borderId="5" xfId="0" applyNumberFormat="1" applyFont="1" applyFill="1" applyBorder="1"/>
    <xf numFmtId="1" fontId="0" fillId="5" borderId="4" xfId="0" applyNumberFormat="1" applyFill="1" applyBorder="1"/>
    <xf numFmtId="1" fontId="0" fillId="5" borderId="0" xfId="0" applyNumberFormat="1" applyFill="1" applyBorder="1"/>
    <xf numFmtId="1" fontId="0" fillId="5" borderId="5" xfId="0" applyNumberFormat="1" applyFill="1" applyBorder="1"/>
    <xf numFmtId="1" fontId="0" fillId="3" borderId="4" xfId="0" applyNumberFormat="1" applyFill="1" applyBorder="1"/>
    <xf numFmtId="1" fontId="0" fillId="3" borderId="0" xfId="0" applyNumberFormat="1" applyFill="1" applyBorder="1"/>
    <xf numFmtId="1" fontId="0" fillId="3" borderId="5" xfId="0" applyNumberFormat="1" applyFill="1" applyBorder="1"/>
    <xf numFmtId="1" fontId="1" fillId="3" borderId="4" xfId="0" applyNumberFormat="1" applyFont="1" applyFill="1" applyBorder="1"/>
    <xf numFmtId="1" fontId="1" fillId="3" borderId="0" xfId="0" applyNumberFormat="1" applyFont="1" applyFill="1" applyBorder="1"/>
    <xf numFmtId="1" fontId="1" fillId="3" borderId="5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zoomScaleNormal="100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E147" sqref="E147"/>
    </sheetView>
  </sheetViews>
  <sheetFormatPr defaultRowHeight="15" outlineLevelRow="1" x14ac:dyDescent="0.25"/>
  <cols>
    <col min="1" max="1" width="33.7109375" customWidth="1"/>
    <col min="2" max="2" width="17.85546875" bestFit="1" customWidth="1"/>
    <col min="3" max="16" width="11.140625" bestFit="1" customWidth="1"/>
    <col min="17" max="18" width="11" bestFit="1" customWidth="1"/>
  </cols>
  <sheetData>
    <row r="1" spans="1:18" x14ac:dyDescent="0.25">
      <c r="A1" s="10" t="s">
        <v>0</v>
      </c>
      <c r="B1" s="10" t="s">
        <v>1</v>
      </c>
      <c r="C1" s="11">
        <v>2019</v>
      </c>
      <c r="D1" s="12"/>
      <c r="E1" s="12"/>
      <c r="F1" s="13"/>
      <c r="G1" s="48">
        <v>2020</v>
      </c>
      <c r="H1" s="49"/>
      <c r="I1" s="49"/>
      <c r="J1" s="50"/>
      <c r="K1" s="11">
        <v>2021</v>
      </c>
      <c r="L1" s="12"/>
      <c r="M1" s="12"/>
      <c r="N1" s="13"/>
      <c r="O1" s="48">
        <v>2022</v>
      </c>
      <c r="P1" s="49"/>
      <c r="Q1" s="49"/>
      <c r="R1" s="50"/>
    </row>
    <row r="2" spans="1:18" x14ac:dyDescent="0.25">
      <c r="A2" s="10"/>
      <c r="B2" s="10"/>
      <c r="C2" s="14" t="s">
        <v>2</v>
      </c>
      <c r="D2" s="15" t="s">
        <v>3</v>
      </c>
      <c r="E2" s="16" t="s">
        <v>4</v>
      </c>
      <c r="F2" s="17" t="s">
        <v>5</v>
      </c>
      <c r="G2" s="14" t="s">
        <v>6</v>
      </c>
      <c r="H2" s="15" t="s">
        <v>7</v>
      </c>
      <c r="I2" s="16" t="s">
        <v>8</v>
      </c>
      <c r="J2" s="17" t="s">
        <v>9</v>
      </c>
      <c r="K2" s="14" t="s">
        <v>10</v>
      </c>
      <c r="L2" s="15" t="s">
        <v>11</v>
      </c>
      <c r="M2" s="16" t="s">
        <v>12</v>
      </c>
      <c r="N2" s="17" t="s">
        <v>13</v>
      </c>
      <c r="O2" s="14" t="s">
        <v>14</v>
      </c>
      <c r="P2" s="15" t="s">
        <v>15</v>
      </c>
      <c r="Q2" s="16" t="s">
        <v>8</v>
      </c>
      <c r="R2" s="17" t="s">
        <v>9</v>
      </c>
    </row>
    <row r="3" spans="1:18" s="7" customFormat="1" hidden="1" outlineLevel="1" x14ac:dyDescent="0.25">
      <c r="A3" s="7" t="s">
        <v>16</v>
      </c>
      <c r="B3" s="7" t="s">
        <v>17</v>
      </c>
      <c r="C3" s="18">
        <f t="shared" ref="C3:P15" si="0">SUM(C17, C31, C45, C59, C73, C87,C101,C115,C129)</f>
        <v>25.375</v>
      </c>
      <c r="D3" s="19">
        <f t="shared" si="0"/>
        <v>0</v>
      </c>
      <c r="E3" s="19">
        <f t="shared" si="0"/>
        <v>50.75</v>
      </c>
      <c r="F3" s="20">
        <f t="shared" si="0"/>
        <v>0</v>
      </c>
      <c r="G3" s="18">
        <f t="shared" si="0"/>
        <v>76.125</v>
      </c>
      <c r="H3" s="19">
        <f t="shared" si="0"/>
        <v>0</v>
      </c>
      <c r="I3" s="19">
        <f t="shared" si="0"/>
        <v>101.5</v>
      </c>
      <c r="J3" s="20">
        <f t="shared" si="0"/>
        <v>0</v>
      </c>
      <c r="K3" s="18">
        <f t="shared" si="0"/>
        <v>126.875</v>
      </c>
      <c r="L3" s="19">
        <f t="shared" si="0"/>
        <v>0</v>
      </c>
      <c r="M3" s="19">
        <f t="shared" si="0"/>
        <v>152.25</v>
      </c>
      <c r="N3" s="20">
        <f t="shared" si="0"/>
        <v>0</v>
      </c>
      <c r="O3" s="18">
        <f t="shared" si="0"/>
        <v>177.625</v>
      </c>
      <c r="P3" s="19">
        <f t="shared" si="0"/>
        <v>0</v>
      </c>
      <c r="Q3" s="19">
        <f>SUM(Q17, Q31, Q45, Q59, Q73, Q87,Q101,Q115,Q129)</f>
        <v>203</v>
      </c>
      <c r="R3" s="51"/>
    </row>
    <row r="4" spans="1:18" s="8" customFormat="1" hidden="1" outlineLevel="1" x14ac:dyDescent="0.25">
      <c r="A4" s="8" t="s">
        <v>16</v>
      </c>
      <c r="B4" s="8" t="s">
        <v>18</v>
      </c>
      <c r="C4" s="21">
        <f t="shared" si="0"/>
        <v>24.625</v>
      </c>
      <c r="D4" s="22">
        <f t="shared" si="0"/>
        <v>0</v>
      </c>
      <c r="E4" s="22">
        <f t="shared" si="0"/>
        <v>49.25</v>
      </c>
      <c r="F4" s="23">
        <f t="shared" si="0"/>
        <v>0</v>
      </c>
      <c r="G4" s="21">
        <f t="shared" si="0"/>
        <v>73.875</v>
      </c>
      <c r="H4" s="22">
        <f t="shared" si="0"/>
        <v>0</v>
      </c>
      <c r="I4" s="22">
        <f t="shared" si="0"/>
        <v>98.5</v>
      </c>
      <c r="J4" s="23">
        <f t="shared" si="0"/>
        <v>0</v>
      </c>
      <c r="K4" s="21">
        <f t="shared" si="0"/>
        <v>123.125</v>
      </c>
      <c r="L4" s="22">
        <f t="shared" si="0"/>
        <v>0</v>
      </c>
      <c r="M4" s="22">
        <f t="shared" si="0"/>
        <v>147.75</v>
      </c>
      <c r="N4" s="23">
        <f t="shared" si="0"/>
        <v>0</v>
      </c>
      <c r="O4" s="21">
        <f t="shared" si="0"/>
        <v>172.375</v>
      </c>
      <c r="P4" s="22">
        <f t="shared" si="0"/>
        <v>0</v>
      </c>
      <c r="Q4" s="22">
        <f t="shared" ref="Q4:Q15" si="1">SUM(Q18, Q32, Q46, Q60, Q74, Q88,Q102,Q116,Q130)</f>
        <v>197</v>
      </c>
      <c r="R4" s="17"/>
    </row>
    <row r="5" spans="1:18" s="7" customFormat="1" hidden="1" outlineLevel="1" x14ac:dyDescent="0.25">
      <c r="A5" s="7" t="s">
        <v>16</v>
      </c>
      <c r="B5" s="7" t="s">
        <v>19</v>
      </c>
      <c r="C5" s="18">
        <f t="shared" si="0"/>
        <v>22</v>
      </c>
      <c r="D5" s="19">
        <f t="shared" si="0"/>
        <v>0</v>
      </c>
      <c r="E5" s="19">
        <f t="shared" si="0"/>
        <v>44</v>
      </c>
      <c r="F5" s="20">
        <f t="shared" si="0"/>
        <v>0</v>
      </c>
      <c r="G5" s="18">
        <f t="shared" si="0"/>
        <v>66</v>
      </c>
      <c r="H5" s="19">
        <f t="shared" si="0"/>
        <v>0</v>
      </c>
      <c r="I5" s="19">
        <f t="shared" si="0"/>
        <v>88</v>
      </c>
      <c r="J5" s="20">
        <f t="shared" si="0"/>
        <v>0</v>
      </c>
      <c r="K5" s="18">
        <f t="shared" si="0"/>
        <v>110</v>
      </c>
      <c r="L5" s="19">
        <f t="shared" si="0"/>
        <v>0</v>
      </c>
      <c r="M5" s="19">
        <f t="shared" si="0"/>
        <v>132</v>
      </c>
      <c r="N5" s="20">
        <f t="shared" si="0"/>
        <v>0</v>
      </c>
      <c r="O5" s="18">
        <f t="shared" si="0"/>
        <v>154</v>
      </c>
      <c r="P5" s="19">
        <f t="shared" si="0"/>
        <v>0</v>
      </c>
      <c r="Q5" s="19">
        <f t="shared" si="1"/>
        <v>176</v>
      </c>
      <c r="R5" s="51"/>
    </row>
    <row r="6" spans="1:18" s="8" customFormat="1" hidden="1" outlineLevel="1" x14ac:dyDescent="0.25">
      <c r="A6" s="8" t="s">
        <v>16</v>
      </c>
      <c r="B6" s="8" t="s">
        <v>20</v>
      </c>
      <c r="C6" s="21">
        <f t="shared" si="0"/>
        <v>22.5</v>
      </c>
      <c r="D6" s="22">
        <f t="shared" si="0"/>
        <v>0</v>
      </c>
      <c r="E6" s="22">
        <f t="shared" si="0"/>
        <v>45</v>
      </c>
      <c r="F6" s="23">
        <f t="shared" si="0"/>
        <v>0</v>
      </c>
      <c r="G6" s="21">
        <f t="shared" si="0"/>
        <v>67.5</v>
      </c>
      <c r="H6" s="22">
        <f t="shared" si="0"/>
        <v>0</v>
      </c>
      <c r="I6" s="22">
        <f t="shared" si="0"/>
        <v>90</v>
      </c>
      <c r="J6" s="23">
        <f t="shared" si="0"/>
        <v>0</v>
      </c>
      <c r="K6" s="21">
        <f t="shared" si="0"/>
        <v>112.5</v>
      </c>
      <c r="L6" s="22">
        <f t="shared" si="0"/>
        <v>0</v>
      </c>
      <c r="M6" s="22">
        <f t="shared" si="0"/>
        <v>135</v>
      </c>
      <c r="N6" s="23">
        <f t="shared" si="0"/>
        <v>0</v>
      </c>
      <c r="O6" s="21">
        <f t="shared" si="0"/>
        <v>157.5</v>
      </c>
      <c r="P6" s="22">
        <f t="shared" si="0"/>
        <v>0</v>
      </c>
      <c r="Q6" s="22">
        <f t="shared" si="1"/>
        <v>180</v>
      </c>
      <c r="R6" s="17"/>
    </row>
    <row r="7" spans="1:18" s="7" customFormat="1" hidden="1" outlineLevel="1" x14ac:dyDescent="0.25">
      <c r="A7" s="7" t="s">
        <v>16</v>
      </c>
      <c r="B7" s="7" t="s">
        <v>21</v>
      </c>
      <c r="C7" s="18">
        <f t="shared" si="0"/>
        <v>31.625</v>
      </c>
      <c r="D7" s="19">
        <f t="shared" si="0"/>
        <v>0</v>
      </c>
      <c r="E7" s="19">
        <f t="shared" si="0"/>
        <v>63.25</v>
      </c>
      <c r="F7" s="20">
        <f t="shared" si="0"/>
        <v>0</v>
      </c>
      <c r="G7" s="18">
        <f t="shared" si="0"/>
        <v>94.875</v>
      </c>
      <c r="H7" s="19">
        <f t="shared" si="0"/>
        <v>0</v>
      </c>
      <c r="I7" s="19">
        <f t="shared" si="0"/>
        <v>126.5</v>
      </c>
      <c r="J7" s="20">
        <f t="shared" si="0"/>
        <v>0</v>
      </c>
      <c r="K7" s="18">
        <f t="shared" si="0"/>
        <v>158.125</v>
      </c>
      <c r="L7" s="19">
        <f t="shared" si="0"/>
        <v>0</v>
      </c>
      <c r="M7" s="19">
        <f t="shared" si="0"/>
        <v>189.75</v>
      </c>
      <c r="N7" s="20">
        <f t="shared" si="0"/>
        <v>0</v>
      </c>
      <c r="O7" s="18">
        <f t="shared" si="0"/>
        <v>221.375</v>
      </c>
      <c r="P7" s="19">
        <f t="shared" si="0"/>
        <v>0</v>
      </c>
      <c r="Q7" s="19">
        <f t="shared" si="1"/>
        <v>253</v>
      </c>
      <c r="R7" s="51"/>
    </row>
    <row r="8" spans="1:18" s="8" customFormat="1" hidden="1" outlineLevel="1" x14ac:dyDescent="0.25">
      <c r="A8" s="8" t="s">
        <v>16</v>
      </c>
      <c r="B8" s="8" t="s">
        <v>27</v>
      </c>
      <c r="C8" s="21">
        <f t="shared" si="0"/>
        <v>0</v>
      </c>
      <c r="D8" s="22">
        <f t="shared" si="0"/>
        <v>0</v>
      </c>
      <c r="E8" s="22">
        <f t="shared" si="0"/>
        <v>0</v>
      </c>
      <c r="F8" s="23">
        <f t="shared" si="0"/>
        <v>0</v>
      </c>
      <c r="G8" s="21">
        <f t="shared" si="0"/>
        <v>0</v>
      </c>
      <c r="H8" s="22">
        <f t="shared" si="0"/>
        <v>0</v>
      </c>
      <c r="I8" s="22">
        <f t="shared" si="0"/>
        <v>0</v>
      </c>
      <c r="J8" s="23">
        <f t="shared" si="0"/>
        <v>0</v>
      </c>
      <c r="K8" s="21">
        <f t="shared" si="0"/>
        <v>0</v>
      </c>
      <c r="L8" s="22">
        <f t="shared" si="0"/>
        <v>0</v>
      </c>
      <c r="M8" s="22">
        <f t="shared" si="0"/>
        <v>0</v>
      </c>
      <c r="N8" s="23">
        <f t="shared" si="0"/>
        <v>0</v>
      </c>
      <c r="O8" s="21">
        <f t="shared" si="0"/>
        <v>0</v>
      </c>
      <c r="P8" s="22">
        <f t="shared" si="0"/>
        <v>0</v>
      </c>
      <c r="Q8" s="22">
        <f t="shared" si="1"/>
        <v>0</v>
      </c>
      <c r="R8" s="17"/>
    </row>
    <row r="9" spans="1:18" s="7" customFormat="1" hidden="1" outlineLevel="1" x14ac:dyDescent="0.25">
      <c r="A9" s="7" t="s">
        <v>16</v>
      </c>
      <c r="B9" s="7" t="s">
        <v>28</v>
      </c>
      <c r="C9" s="18">
        <f t="shared" si="0"/>
        <v>0</v>
      </c>
      <c r="D9" s="19">
        <f t="shared" si="0"/>
        <v>0</v>
      </c>
      <c r="E9" s="19">
        <f t="shared" si="0"/>
        <v>0</v>
      </c>
      <c r="F9" s="20">
        <f t="shared" si="0"/>
        <v>0</v>
      </c>
      <c r="G9" s="18">
        <f t="shared" si="0"/>
        <v>0</v>
      </c>
      <c r="H9" s="19">
        <f t="shared" si="0"/>
        <v>0</v>
      </c>
      <c r="I9" s="19">
        <f t="shared" si="0"/>
        <v>0</v>
      </c>
      <c r="J9" s="20">
        <f t="shared" si="0"/>
        <v>0</v>
      </c>
      <c r="K9" s="18">
        <f t="shared" si="0"/>
        <v>0</v>
      </c>
      <c r="L9" s="19">
        <f t="shared" si="0"/>
        <v>0</v>
      </c>
      <c r="M9" s="19">
        <f t="shared" si="0"/>
        <v>0</v>
      </c>
      <c r="N9" s="20">
        <f t="shared" si="0"/>
        <v>0</v>
      </c>
      <c r="O9" s="18">
        <f t="shared" si="0"/>
        <v>0</v>
      </c>
      <c r="P9" s="19">
        <f t="shared" si="0"/>
        <v>0</v>
      </c>
      <c r="Q9" s="19">
        <f t="shared" si="1"/>
        <v>0</v>
      </c>
      <c r="R9" s="51"/>
    </row>
    <row r="10" spans="1:18" s="8" customFormat="1" hidden="1" outlineLevel="1" x14ac:dyDescent="0.25">
      <c r="A10" s="8" t="s">
        <v>16</v>
      </c>
      <c r="B10" s="8" t="s">
        <v>29</v>
      </c>
      <c r="C10" s="21">
        <f t="shared" si="0"/>
        <v>0</v>
      </c>
      <c r="D10" s="22">
        <f t="shared" si="0"/>
        <v>0</v>
      </c>
      <c r="E10" s="22">
        <f t="shared" si="0"/>
        <v>0</v>
      </c>
      <c r="F10" s="23">
        <f t="shared" si="0"/>
        <v>0</v>
      </c>
      <c r="G10" s="21">
        <f t="shared" si="0"/>
        <v>0</v>
      </c>
      <c r="H10" s="22">
        <f t="shared" si="0"/>
        <v>0</v>
      </c>
      <c r="I10" s="22">
        <f t="shared" si="0"/>
        <v>0</v>
      </c>
      <c r="J10" s="23">
        <f t="shared" si="0"/>
        <v>0</v>
      </c>
      <c r="K10" s="21">
        <f t="shared" si="0"/>
        <v>0</v>
      </c>
      <c r="L10" s="22">
        <f t="shared" si="0"/>
        <v>0</v>
      </c>
      <c r="M10" s="22">
        <f t="shared" si="0"/>
        <v>0</v>
      </c>
      <c r="N10" s="23">
        <f t="shared" si="0"/>
        <v>0</v>
      </c>
      <c r="O10" s="21">
        <f t="shared" si="0"/>
        <v>0</v>
      </c>
      <c r="P10" s="22">
        <f t="shared" si="0"/>
        <v>0</v>
      </c>
      <c r="Q10" s="22">
        <f t="shared" si="1"/>
        <v>0</v>
      </c>
      <c r="R10" s="17"/>
    </row>
    <row r="11" spans="1:18" s="7" customFormat="1" hidden="1" outlineLevel="1" x14ac:dyDescent="0.25">
      <c r="A11" s="7" t="s">
        <v>16</v>
      </c>
      <c r="B11" s="7" t="s">
        <v>22</v>
      </c>
      <c r="C11" s="18">
        <f t="shared" si="0"/>
        <v>36.75</v>
      </c>
      <c r="D11" s="19">
        <f t="shared" si="0"/>
        <v>0</v>
      </c>
      <c r="E11" s="19">
        <f t="shared" si="0"/>
        <v>73.5</v>
      </c>
      <c r="F11" s="20">
        <f t="shared" si="0"/>
        <v>0</v>
      </c>
      <c r="G11" s="18">
        <f t="shared" si="0"/>
        <v>110.25</v>
      </c>
      <c r="H11" s="19">
        <f t="shared" si="0"/>
        <v>0</v>
      </c>
      <c r="I11" s="19">
        <f t="shared" si="0"/>
        <v>147</v>
      </c>
      <c r="J11" s="20">
        <f t="shared" si="0"/>
        <v>0</v>
      </c>
      <c r="K11" s="18">
        <f t="shared" si="0"/>
        <v>183.75</v>
      </c>
      <c r="L11" s="19">
        <f t="shared" si="0"/>
        <v>0</v>
      </c>
      <c r="M11" s="19">
        <f t="shared" si="0"/>
        <v>220.5</v>
      </c>
      <c r="N11" s="20">
        <f t="shared" si="0"/>
        <v>0</v>
      </c>
      <c r="O11" s="18">
        <f t="shared" si="0"/>
        <v>257.25</v>
      </c>
      <c r="P11" s="19">
        <f t="shared" si="0"/>
        <v>0</v>
      </c>
      <c r="Q11" s="19">
        <f t="shared" si="1"/>
        <v>294</v>
      </c>
      <c r="R11" s="51"/>
    </row>
    <row r="12" spans="1:18" s="8" customFormat="1" hidden="1" outlineLevel="1" x14ac:dyDescent="0.25">
      <c r="A12" s="8" t="s">
        <v>16</v>
      </c>
      <c r="B12" s="8" t="s">
        <v>23</v>
      </c>
      <c r="C12" s="21">
        <f t="shared" si="0"/>
        <v>10.25</v>
      </c>
      <c r="D12" s="22">
        <f t="shared" si="0"/>
        <v>0</v>
      </c>
      <c r="E12" s="22">
        <f t="shared" si="0"/>
        <v>20.5</v>
      </c>
      <c r="F12" s="23">
        <f t="shared" si="0"/>
        <v>0</v>
      </c>
      <c r="G12" s="21">
        <f t="shared" si="0"/>
        <v>30.75</v>
      </c>
      <c r="H12" s="22">
        <f t="shared" si="0"/>
        <v>0</v>
      </c>
      <c r="I12" s="22">
        <f t="shared" si="0"/>
        <v>41</v>
      </c>
      <c r="J12" s="23">
        <f t="shared" si="0"/>
        <v>0</v>
      </c>
      <c r="K12" s="21">
        <f t="shared" si="0"/>
        <v>51.25</v>
      </c>
      <c r="L12" s="22">
        <f t="shared" si="0"/>
        <v>0</v>
      </c>
      <c r="M12" s="22">
        <f t="shared" si="0"/>
        <v>61.5</v>
      </c>
      <c r="N12" s="23">
        <f t="shared" si="0"/>
        <v>0</v>
      </c>
      <c r="O12" s="21">
        <f t="shared" si="0"/>
        <v>71.75</v>
      </c>
      <c r="P12" s="22">
        <f t="shared" si="0"/>
        <v>0</v>
      </c>
      <c r="Q12" s="22">
        <f t="shared" si="1"/>
        <v>82</v>
      </c>
      <c r="R12" s="17"/>
    </row>
    <row r="13" spans="1:18" s="7" customFormat="1" hidden="1" outlineLevel="1" x14ac:dyDescent="0.25">
      <c r="A13" s="7" t="s">
        <v>16</v>
      </c>
      <c r="B13" s="7" t="s">
        <v>24</v>
      </c>
      <c r="C13" s="18">
        <f t="shared" si="0"/>
        <v>0</v>
      </c>
      <c r="D13" s="19">
        <f t="shared" si="0"/>
        <v>0</v>
      </c>
      <c r="E13" s="19">
        <f t="shared" si="0"/>
        <v>0</v>
      </c>
      <c r="F13" s="20">
        <f t="shared" si="0"/>
        <v>0</v>
      </c>
      <c r="G13" s="18">
        <f t="shared" si="0"/>
        <v>0</v>
      </c>
      <c r="H13" s="19">
        <f t="shared" si="0"/>
        <v>0</v>
      </c>
      <c r="I13" s="19">
        <f t="shared" si="0"/>
        <v>0</v>
      </c>
      <c r="J13" s="20">
        <f t="shared" si="0"/>
        <v>0</v>
      </c>
      <c r="K13" s="18">
        <f t="shared" si="0"/>
        <v>0</v>
      </c>
      <c r="L13" s="19">
        <f t="shared" si="0"/>
        <v>0</v>
      </c>
      <c r="M13" s="19">
        <f t="shared" si="0"/>
        <v>0</v>
      </c>
      <c r="N13" s="20">
        <f t="shared" si="0"/>
        <v>0</v>
      </c>
      <c r="O13" s="18">
        <f t="shared" si="0"/>
        <v>0</v>
      </c>
      <c r="P13" s="19">
        <f t="shared" si="0"/>
        <v>0</v>
      </c>
      <c r="Q13" s="19">
        <f t="shared" si="1"/>
        <v>0</v>
      </c>
      <c r="R13" s="51"/>
    </row>
    <row r="14" spans="1:18" s="8" customFormat="1" hidden="1" outlineLevel="1" x14ac:dyDescent="0.25">
      <c r="A14" s="8" t="s">
        <v>16</v>
      </c>
      <c r="B14" s="8" t="s">
        <v>25</v>
      </c>
      <c r="C14" s="21">
        <f t="shared" si="0"/>
        <v>0</v>
      </c>
      <c r="D14" s="22">
        <f t="shared" si="0"/>
        <v>0</v>
      </c>
      <c r="E14" s="22">
        <f t="shared" si="0"/>
        <v>0</v>
      </c>
      <c r="F14" s="23">
        <f t="shared" si="0"/>
        <v>0</v>
      </c>
      <c r="G14" s="21">
        <f t="shared" si="0"/>
        <v>0</v>
      </c>
      <c r="H14" s="22">
        <f t="shared" si="0"/>
        <v>0</v>
      </c>
      <c r="I14" s="22">
        <f t="shared" si="0"/>
        <v>0</v>
      </c>
      <c r="J14" s="23">
        <f t="shared" si="0"/>
        <v>0</v>
      </c>
      <c r="K14" s="21">
        <f t="shared" si="0"/>
        <v>0</v>
      </c>
      <c r="L14" s="22">
        <f t="shared" si="0"/>
        <v>0</v>
      </c>
      <c r="M14" s="22">
        <f t="shared" si="0"/>
        <v>0</v>
      </c>
      <c r="N14" s="23">
        <f t="shared" si="0"/>
        <v>0</v>
      </c>
      <c r="O14" s="21">
        <f t="shared" si="0"/>
        <v>0</v>
      </c>
      <c r="P14" s="22">
        <f t="shared" si="0"/>
        <v>0</v>
      </c>
      <c r="Q14" s="22">
        <f t="shared" si="1"/>
        <v>0</v>
      </c>
      <c r="R14" s="17"/>
    </row>
    <row r="15" spans="1:18" s="7" customFormat="1" hidden="1" outlineLevel="1" x14ac:dyDescent="0.25">
      <c r="A15" s="7" t="s">
        <v>16</v>
      </c>
      <c r="B15" s="7" t="s">
        <v>26</v>
      </c>
      <c r="C15" s="18">
        <f t="shared" si="0"/>
        <v>0</v>
      </c>
      <c r="D15" s="19">
        <f t="shared" si="0"/>
        <v>0</v>
      </c>
      <c r="E15" s="19">
        <f t="shared" si="0"/>
        <v>0</v>
      </c>
      <c r="F15" s="20">
        <f t="shared" si="0"/>
        <v>0</v>
      </c>
      <c r="G15" s="18">
        <f t="shared" si="0"/>
        <v>0</v>
      </c>
      <c r="H15" s="19">
        <f t="shared" si="0"/>
        <v>0</v>
      </c>
      <c r="I15" s="19">
        <f t="shared" si="0"/>
        <v>0</v>
      </c>
      <c r="J15" s="20">
        <f t="shared" si="0"/>
        <v>0</v>
      </c>
      <c r="K15" s="18">
        <f t="shared" si="0"/>
        <v>0</v>
      </c>
      <c r="L15" s="19">
        <f t="shared" si="0"/>
        <v>0</v>
      </c>
      <c r="M15" s="19">
        <f t="shared" si="0"/>
        <v>0</v>
      </c>
      <c r="N15" s="20">
        <f t="shared" si="0"/>
        <v>0</v>
      </c>
      <c r="O15" s="18">
        <f t="shared" si="0"/>
        <v>0</v>
      </c>
      <c r="P15" s="19">
        <f t="shared" si="0"/>
        <v>0</v>
      </c>
      <c r="Q15" s="19">
        <f t="shared" si="1"/>
        <v>0</v>
      </c>
      <c r="R15" s="51"/>
    </row>
    <row r="16" spans="1:18" s="9" customFormat="1" collapsed="1" x14ac:dyDescent="0.25">
      <c r="A16" s="9" t="s">
        <v>16</v>
      </c>
      <c r="B16" s="9" t="s">
        <v>30</v>
      </c>
      <c r="C16" s="24">
        <f t="shared" ref="C16:P16" si="2">SUM(C3:C15)</f>
        <v>173.125</v>
      </c>
      <c r="D16" s="25">
        <f t="shared" si="2"/>
        <v>0</v>
      </c>
      <c r="E16" s="25">
        <f t="shared" si="2"/>
        <v>346.25</v>
      </c>
      <c r="F16" s="26">
        <f t="shared" si="2"/>
        <v>0</v>
      </c>
      <c r="G16" s="24">
        <f t="shared" si="2"/>
        <v>519.375</v>
      </c>
      <c r="H16" s="25">
        <f t="shared" si="2"/>
        <v>0</v>
      </c>
      <c r="I16" s="25">
        <f t="shared" si="2"/>
        <v>692.5</v>
      </c>
      <c r="J16" s="26">
        <f t="shared" si="2"/>
        <v>0</v>
      </c>
      <c r="K16" s="24">
        <f t="shared" si="2"/>
        <v>865.625</v>
      </c>
      <c r="L16" s="25">
        <f t="shared" si="2"/>
        <v>0</v>
      </c>
      <c r="M16" s="25">
        <f t="shared" si="2"/>
        <v>1038.75</v>
      </c>
      <c r="N16" s="26">
        <f t="shared" si="2"/>
        <v>0</v>
      </c>
      <c r="O16" s="24">
        <f t="shared" si="2"/>
        <v>1211.875</v>
      </c>
      <c r="P16" s="25">
        <f t="shared" si="2"/>
        <v>0</v>
      </c>
      <c r="Q16" s="25">
        <f>SUM(Q3:Q15)</f>
        <v>1385</v>
      </c>
      <c r="R16" s="52"/>
    </row>
    <row r="17" spans="1:18" s="6" customFormat="1" hidden="1" outlineLevel="1" x14ac:dyDescent="0.25">
      <c r="A17" s="6" t="s">
        <v>31</v>
      </c>
      <c r="B17" s="6" t="s">
        <v>17</v>
      </c>
      <c r="C17" s="27">
        <f>Q17/8</f>
        <v>6.125</v>
      </c>
      <c r="D17" s="28"/>
      <c r="E17" s="28">
        <f>Q17/8*2</f>
        <v>12.25</v>
      </c>
      <c r="F17" s="29"/>
      <c r="G17" s="27">
        <f>Q17/8*3</f>
        <v>18.375</v>
      </c>
      <c r="H17" s="28"/>
      <c r="I17" s="28">
        <f>Q17/8*4</f>
        <v>24.5</v>
      </c>
      <c r="J17" s="29"/>
      <c r="K17" s="27">
        <f>Q17/8*5</f>
        <v>30.625</v>
      </c>
      <c r="L17" s="28"/>
      <c r="M17" s="28">
        <f>Q17/8*6</f>
        <v>36.75</v>
      </c>
      <c r="N17" s="29"/>
      <c r="O17" s="27">
        <f>Q17/8*7</f>
        <v>42.875</v>
      </c>
      <c r="P17" s="28"/>
      <c r="Q17" s="28">
        <v>49</v>
      </c>
      <c r="R17" s="53"/>
    </row>
    <row r="18" spans="1:18" s="2" customFormat="1" hidden="1" outlineLevel="1" x14ac:dyDescent="0.25">
      <c r="A18" s="2" t="s">
        <v>31</v>
      </c>
      <c r="B18" s="2" t="s">
        <v>18</v>
      </c>
      <c r="C18" s="30">
        <f t="shared" ref="C18:C29" si="3">Q18/8</f>
        <v>0.375</v>
      </c>
      <c r="D18" s="31"/>
      <c r="E18" s="31">
        <f t="shared" ref="E18:E29" si="4">Q18/8*2</f>
        <v>0.75</v>
      </c>
      <c r="F18" s="32"/>
      <c r="G18" s="30">
        <f t="shared" ref="G18:G29" si="5">Q18/8*3</f>
        <v>1.125</v>
      </c>
      <c r="H18" s="31"/>
      <c r="I18" s="31">
        <f t="shared" ref="I18:I29" si="6">Q18/8*4</f>
        <v>1.5</v>
      </c>
      <c r="J18" s="32"/>
      <c r="K18" s="30">
        <f t="shared" ref="K18:K29" si="7">Q18/8*5</f>
        <v>1.875</v>
      </c>
      <c r="L18" s="31"/>
      <c r="M18" s="31">
        <f t="shared" ref="M18:M29" si="8">Q18/8*6</f>
        <v>2.25</v>
      </c>
      <c r="N18" s="32"/>
      <c r="O18" s="30">
        <f t="shared" ref="O18:O29" si="9">Q18/8*7</f>
        <v>2.625</v>
      </c>
      <c r="P18" s="31"/>
      <c r="Q18" s="31">
        <v>3</v>
      </c>
      <c r="R18" s="54"/>
    </row>
    <row r="19" spans="1:18" s="6" customFormat="1" hidden="1" outlineLevel="1" x14ac:dyDescent="0.25">
      <c r="A19" s="6" t="s">
        <v>31</v>
      </c>
      <c r="B19" s="6" t="s">
        <v>19</v>
      </c>
      <c r="C19" s="27">
        <f t="shared" si="3"/>
        <v>0.375</v>
      </c>
      <c r="D19" s="28"/>
      <c r="E19" s="28">
        <f t="shared" si="4"/>
        <v>0.75</v>
      </c>
      <c r="F19" s="29"/>
      <c r="G19" s="27">
        <f t="shared" si="5"/>
        <v>1.125</v>
      </c>
      <c r="H19" s="28"/>
      <c r="I19" s="28">
        <f t="shared" si="6"/>
        <v>1.5</v>
      </c>
      <c r="J19" s="29"/>
      <c r="K19" s="27">
        <f t="shared" si="7"/>
        <v>1.875</v>
      </c>
      <c r="L19" s="28"/>
      <c r="M19" s="28">
        <f t="shared" si="8"/>
        <v>2.25</v>
      </c>
      <c r="N19" s="29"/>
      <c r="O19" s="27">
        <f t="shared" si="9"/>
        <v>2.625</v>
      </c>
      <c r="P19" s="28"/>
      <c r="Q19" s="28">
        <v>3</v>
      </c>
      <c r="R19" s="53"/>
    </row>
    <row r="20" spans="1:18" s="2" customFormat="1" hidden="1" outlineLevel="1" x14ac:dyDescent="0.25">
      <c r="A20" s="2" t="s">
        <v>31</v>
      </c>
      <c r="B20" s="2" t="s">
        <v>20</v>
      </c>
      <c r="C20" s="30">
        <f t="shared" si="3"/>
        <v>0.375</v>
      </c>
      <c r="D20" s="31"/>
      <c r="E20" s="31">
        <f t="shared" si="4"/>
        <v>0.75</v>
      </c>
      <c r="F20" s="32"/>
      <c r="G20" s="30">
        <f t="shared" si="5"/>
        <v>1.125</v>
      </c>
      <c r="H20" s="31"/>
      <c r="I20" s="31">
        <f t="shared" si="6"/>
        <v>1.5</v>
      </c>
      <c r="J20" s="32"/>
      <c r="K20" s="30">
        <f t="shared" si="7"/>
        <v>1.875</v>
      </c>
      <c r="L20" s="31"/>
      <c r="M20" s="31">
        <f t="shared" si="8"/>
        <v>2.25</v>
      </c>
      <c r="N20" s="32"/>
      <c r="O20" s="30">
        <f t="shared" si="9"/>
        <v>2.625</v>
      </c>
      <c r="P20" s="31"/>
      <c r="Q20" s="31">
        <v>3</v>
      </c>
      <c r="R20" s="54"/>
    </row>
    <row r="21" spans="1:18" s="6" customFormat="1" hidden="1" outlineLevel="1" x14ac:dyDescent="0.25">
      <c r="A21" s="6" t="s">
        <v>31</v>
      </c>
      <c r="B21" s="6" t="s">
        <v>21</v>
      </c>
      <c r="C21" s="27">
        <f t="shared" si="3"/>
        <v>0.375</v>
      </c>
      <c r="D21" s="28"/>
      <c r="E21" s="28">
        <f t="shared" si="4"/>
        <v>0.75</v>
      </c>
      <c r="F21" s="29"/>
      <c r="G21" s="27">
        <f t="shared" si="5"/>
        <v>1.125</v>
      </c>
      <c r="H21" s="28"/>
      <c r="I21" s="28">
        <f t="shared" si="6"/>
        <v>1.5</v>
      </c>
      <c r="J21" s="29"/>
      <c r="K21" s="27">
        <f t="shared" si="7"/>
        <v>1.875</v>
      </c>
      <c r="L21" s="28"/>
      <c r="M21" s="28">
        <f t="shared" si="8"/>
        <v>2.25</v>
      </c>
      <c r="N21" s="29"/>
      <c r="O21" s="27">
        <f t="shared" si="9"/>
        <v>2.625</v>
      </c>
      <c r="P21" s="28"/>
      <c r="Q21" s="28">
        <v>3</v>
      </c>
      <c r="R21" s="53"/>
    </row>
    <row r="22" spans="1:18" s="2" customFormat="1" hidden="1" outlineLevel="1" x14ac:dyDescent="0.25">
      <c r="A22" s="2" t="s">
        <v>31</v>
      </c>
      <c r="B22" s="2" t="s">
        <v>27</v>
      </c>
      <c r="C22" s="30">
        <f t="shared" si="3"/>
        <v>0</v>
      </c>
      <c r="D22" s="31"/>
      <c r="E22" s="31">
        <f t="shared" si="4"/>
        <v>0</v>
      </c>
      <c r="F22" s="32"/>
      <c r="G22" s="30">
        <f t="shared" si="5"/>
        <v>0</v>
      </c>
      <c r="H22" s="31"/>
      <c r="I22" s="31">
        <f t="shared" si="6"/>
        <v>0</v>
      </c>
      <c r="J22" s="32"/>
      <c r="K22" s="30">
        <f t="shared" si="7"/>
        <v>0</v>
      </c>
      <c r="L22" s="31"/>
      <c r="M22" s="31">
        <f t="shared" si="8"/>
        <v>0</v>
      </c>
      <c r="N22" s="32"/>
      <c r="O22" s="30">
        <f t="shared" si="9"/>
        <v>0</v>
      </c>
      <c r="P22" s="31"/>
      <c r="Q22" s="31">
        <v>0</v>
      </c>
      <c r="R22" s="54"/>
    </row>
    <row r="23" spans="1:18" s="6" customFormat="1" hidden="1" outlineLevel="1" x14ac:dyDescent="0.25">
      <c r="A23" s="6" t="s">
        <v>31</v>
      </c>
      <c r="B23" s="6" t="s">
        <v>28</v>
      </c>
      <c r="C23" s="27">
        <f t="shared" si="3"/>
        <v>0</v>
      </c>
      <c r="D23" s="28"/>
      <c r="E23" s="28">
        <f t="shared" si="4"/>
        <v>0</v>
      </c>
      <c r="F23" s="29"/>
      <c r="G23" s="27">
        <f t="shared" si="5"/>
        <v>0</v>
      </c>
      <c r="H23" s="28"/>
      <c r="I23" s="28">
        <f t="shared" si="6"/>
        <v>0</v>
      </c>
      <c r="J23" s="29"/>
      <c r="K23" s="27">
        <f t="shared" si="7"/>
        <v>0</v>
      </c>
      <c r="L23" s="28"/>
      <c r="M23" s="28">
        <f t="shared" si="8"/>
        <v>0</v>
      </c>
      <c r="N23" s="29"/>
      <c r="O23" s="27">
        <f t="shared" si="9"/>
        <v>0</v>
      </c>
      <c r="P23" s="28"/>
      <c r="Q23" s="28">
        <v>0</v>
      </c>
      <c r="R23" s="53"/>
    </row>
    <row r="24" spans="1:18" s="2" customFormat="1" hidden="1" outlineLevel="1" x14ac:dyDescent="0.25">
      <c r="A24" s="2" t="s">
        <v>31</v>
      </c>
      <c r="B24" s="2" t="s">
        <v>29</v>
      </c>
      <c r="C24" s="30">
        <f t="shared" si="3"/>
        <v>0</v>
      </c>
      <c r="D24" s="31"/>
      <c r="E24" s="31">
        <f t="shared" si="4"/>
        <v>0</v>
      </c>
      <c r="F24" s="32"/>
      <c r="G24" s="30">
        <f t="shared" si="5"/>
        <v>0</v>
      </c>
      <c r="H24" s="31"/>
      <c r="I24" s="31">
        <f t="shared" si="6"/>
        <v>0</v>
      </c>
      <c r="J24" s="32"/>
      <c r="K24" s="30">
        <f t="shared" si="7"/>
        <v>0</v>
      </c>
      <c r="L24" s="31"/>
      <c r="M24" s="31">
        <f t="shared" si="8"/>
        <v>0</v>
      </c>
      <c r="N24" s="32"/>
      <c r="O24" s="30">
        <f t="shared" si="9"/>
        <v>0</v>
      </c>
      <c r="P24" s="31"/>
      <c r="Q24" s="31">
        <v>0</v>
      </c>
      <c r="R24" s="54"/>
    </row>
    <row r="25" spans="1:18" s="6" customFormat="1" hidden="1" outlineLevel="1" x14ac:dyDescent="0.25">
      <c r="A25" s="6" t="s">
        <v>31</v>
      </c>
      <c r="B25" s="6" t="s">
        <v>22</v>
      </c>
      <c r="C25" s="27">
        <f t="shared" si="3"/>
        <v>0.375</v>
      </c>
      <c r="D25" s="28"/>
      <c r="E25" s="28">
        <f t="shared" si="4"/>
        <v>0.75</v>
      </c>
      <c r="F25" s="29"/>
      <c r="G25" s="27">
        <f t="shared" si="5"/>
        <v>1.125</v>
      </c>
      <c r="H25" s="28"/>
      <c r="I25" s="28">
        <f t="shared" si="6"/>
        <v>1.5</v>
      </c>
      <c r="J25" s="29"/>
      <c r="K25" s="27">
        <f t="shared" si="7"/>
        <v>1.875</v>
      </c>
      <c r="L25" s="28"/>
      <c r="M25" s="28">
        <f t="shared" si="8"/>
        <v>2.25</v>
      </c>
      <c r="N25" s="29"/>
      <c r="O25" s="27">
        <f t="shared" si="9"/>
        <v>2.625</v>
      </c>
      <c r="P25" s="28"/>
      <c r="Q25" s="28">
        <v>3</v>
      </c>
      <c r="R25" s="53"/>
    </row>
    <row r="26" spans="1:18" s="2" customFormat="1" hidden="1" outlineLevel="1" x14ac:dyDescent="0.25">
      <c r="A26" s="2" t="s">
        <v>31</v>
      </c>
      <c r="B26" s="2" t="s">
        <v>23</v>
      </c>
      <c r="C26" s="30">
        <f t="shared" si="3"/>
        <v>0</v>
      </c>
      <c r="D26" s="31"/>
      <c r="E26" s="31">
        <f t="shared" si="4"/>
        <v>0</v>
      </c>
      <c r="F26" s="32"/>
      <c r="G26" s="30">
        <f t="shared" si="5"/>
        <v>0</v>
      </c>
      <c r="H26" s="31"/>
      <c r="I26" s="31">
        <f t="shared" si="6"/>
        <v>0</v>
      </c>
      <c r="J26" s="32"/>
      <c r="K26" s="30">
        <f t="shared" si="7"/>
        <v>0</v>
      </c>
      <c r="L26" s="31"/>
      <c r="M26" s="31">
        <f t="shared" si="8"/>
        <v>0</v>
      </c>
      <c r="N26" s="32"/>
      <c r="O26" s="30">
        <f t="shared" si="9"/>
        <v>0</v>
      </c>
      <c r="P26" s="31"/>
      <c r="Q26" s="31">
        <v>0</v>
      </c>
      <c r="R26" s="54"/>
    </row>
    <row r="27" spans="1:18" s="6" customFormat="1" hidden="1" outlineLevel="1" x14ac:dyDescent="0.25">
      <c r="A27" s="6" t="s">
        <v>31</v>
      </c>
      <c r="B27" s="6" t="s">
        <v>24</v>
      </c>
      <c r="C27" s="27">
        <f t="shared" si="3"/>
        <v>0</v>
      </c>
      <c r="D27" s="28"/>
      <c r="E27" s="28">
        <f t="shared" si="4"/>
        <v>0</v>
      </c>
      <c r="F27" s="29"/>
      <c r="G27" s="27">
        <f t="shared" si="5"/>
        <v>0</v>
      </c>
      <c r="H27" s="28"/>
      <c r="I27" s="28">
        <f t="shared" si="6"/>
        <v>0</v>
      </c>
      <c r="J27" s="29"/>
      <c r="K27" s="27">
        <f t="shared" si="7"/>
        <v>0</v>
      </c>
      <c r="L27" s="28"/>
      <c r="M27" s="28">
        <f t="shared" si="8"/>
        <v>0</v>
      </c>
      <c r="N27" s="29"/>
      <c r="O27" s="27">
        <f t="shared" si="9"/>
        <v>0</v>
      </c>
      <c r="P27" s="28"/>
      <c r="Q27" s="28">
        <v>0</v>
      </c>
      <c r="R27" s="53"/>
    </row>
    <row r="28" spans="1:18" s="2" customFormat="1" hidden="1" outlineLevel="1" x14ac:dyDescent="0.25">
      <c r="A28" s="2" t="s">
        <v>31</v>
      </c>
      <c r="B28" s="2" t="s">
        <v>25</v>
      </c>
      <c r="C28" s="30">
        <f t="shared" si="3"/>
        <v>0</v>
      </c>
      <c r="D28" s="31"/>
      <c r="E28" s="31">
        <f t="shared" si="4"/>
        <v>0</v>
      </c>
      <c r="F28" s="32"/>
      <c r="G28" s="30">
        <f t="shared" si="5"/>
        <v>0</v>
      </c>
      <c r="H28" s="31"/>
      <c r="I28" s="31">
        <f t="shared" si="6"/>
        <v>0</v>
      </c>
      <c r="J28" s="32"/>
      <c r="K28" s="30">
        <f t="shared" si="7"/>
        <v>0</v>
      </c>
      <c r="L28" s="31"/>
      <c r="M28" s="31">
        <f t="shared" si="8"/>
        <v>0</v>
      </c>
      <c r="N28" s="32"/>
      <c r="O28" s="30">
        <f t="shared" si="9"/>
        <v>0</v>
      </c>
      <c r="P28" s="31"/>
      <c r="Q28" s="31">
        <v>0</v>
      </c>
      <c r="R28" s="54"/>
    </row>
    <row r="29" spans="1:18" s="6" customFormat="1" hidden="1" outlineLevel="1" x14ac:dyDescent="0.25">
      <c r="A29" s="6" t="s">
        <v>31</v>
      </c>
      <c r="B29" s="6" t="s">
        <v>26</v>
      </c>
      <c r="C29" s="27">
        <f t="shared" si="3"/>
        <v>0</v>
      </c>
      <c r="D29" s="28"/>
      <c r="E29" s="28">
        <f t="shared" si="4"/>
        <v>0</v>
      </c>
      <c r="F29" s="29"/>
      <c r="G29" s="27">
        <f t="shared" si="5"/>
        <v>0</v>
      </c>
      <c r="H29" s="28"/>
      <c r="I29" s="28">
        <f t="shared" si="6"/>
        <v>0</v>
      </c>
      <c r="J29" s="29"/>
      <c r="K29" s="27">
        <f t="shared" si="7"/>
        <v>0</v>
      </c>
      <c r="L29" s="28"/>
      <c r="M29" s="28">
        <f t="shared" si="8"/>
        <v>0</v>
      </c>
      <c r="N29" s="29"/>
      <c r="O29" s="27">
        <f t="shared" si="9"/>
        <v>0</v>
      </c>
      <c r="P29" s="28"/>
      <c r="Q29" s="28">
        <v>0</v>
      </c>
      <c r="R29" s="53"/>
    </row>
    <row r="30" spans="1:18" s="3" customFormat="1" collapsed="1" x14ac:dyDescent="0.25">
      <c r="A30" s="3" t="s">
        <v>31</v>
      </c>
      <c r="B30" s="3" t="s">
        <v>30</v>
      </c>
      <c r="C30" s="33">
        <f t="shared" ref="C30:P30" si="10">SUM(C17:C29)</f>
        <v>8</v>
      </c>
      <c r="D30" s="34">
        <f t="shared" si="10"/>
        <v>0</v>
      </c>
      <c r="E30" s="34">
        <f t="shared" si="10"/>
        <v>16</v>
      </c>
      <c r="F30" s="35">
        <f t="shared" si="10"/>
        <v>0</v>
      </c>
      <c r="G30" s="33">
        <f t="shared" si="10"/>
        <v>24</v>
      </c>
      <c r="H30" s="34">
        <f t="shared" si="10"/>
        <v>0</v>
      </c>
      <c r="I30" s="34">
        <f t="shared" si="10"/>
        <v>32</v>
      </c>
      <c r="J30" s="35">
        <f t="shared" si="10"/>
        <v>0</v>
      </c>
      <c r="K30" s="33">
        <f t="shared" si="10"/>
        <v>40</v>
      </c>
      <c r="L30" s="34">
        <f t="shared" si="10"/>
        <v>0</v>
      </c>
      <c r="M30" s="34">
        <f t="shared" si="10"/>
        <v>48</v>
      </c>
      <c r="N30" s="35">
        <f t="shared" si="10"/>
        <v>0</v>
      </c>
      <c r="O30" s="33">
        <f t="shared" si="10"/>
        <v>56</v>
      </c>
      <c r="P30" s="34">
        <f t="shared" si="10"/>
        <v>0</v>
      </c>
      <c r="Q30" s="34">
        <f>SUM(Q17:Q29)</f>
        <v>64</v>
      </c>
      <c r="R30" s="55"/>
    </row>
    <row r="31" spans="1:18" s="1" customFormat="1" outlineLevel="1" x14ac:dyDescent="0.25">
      <c r="A31" s="1" t="s">
        <v>32</v>
      </c>
      <c r="B31" s="1" t="s">
        <v>17</v>
      </c>
      <c r="C31" s="36">
        <f>Q31/8</f>
        <v>2.125</v>
      </c>
      <c r="D31" s="37"/>
      <c r="E31" s="37">
        <f>Q31/8*2</f>
        <v>4.25</v>
      </c>
      <c r="F31" s="38"/>
      <c r="G31" s="36">
        <f>Q31/8*3</f>
        <v>6.375</v>
      </c>
      <c r="H31" s="37"/>
      <c r="I31" s="37">
        <f>Q31/8*4</f>
        <v>8.5</v>
      </c>
      <c r="J31" s="38"/>
      <c r="K31" s="36">
        <f>Q31/8*5</f>
        <v>10.625</v>
      </c>
      <c r="L31" s="37"/>
      <c r="M31" s="37">
        <f>Q31/8*6</f>
        <v>12.75</v>
      </c>
      <c r="N31" s="38"/>
      <c r="O31" s="36">
        <f>Q31/8*7</f>
        <v>14.875</v>
      </c>
      <c r="P31" s="37"/>
      <c r="Q31" s="37">
        <v>17</v>
      </c>
      <c r="R31" s="56"/>
    </row>
    <row r="32" spans="1:18" s="4" customFormat="1" outlineLevel="1" x14ac:dyDescent="0.25">
      <c r="A32" s="4" t="s">
        <v>32</v>
      </c>
      <c r="B32" s="4" t="s">
        <v>18</v>
      </c>
      <c r="C32" s="39">
        <f t="shared" ref="C32:C57" si="11">Q32/8</f>
        <v>1.25</v>
      </c>
      <c r="D32" s="40"/>
      <c r="E32" s="40">
        <f t="shared" ref="E32:E44" si="12">Q32/8*2</f>
        <v>2.5</v>
      </c>
      <c r="F32" s="41"/>
      <c r="G32" s="39">
        <f t="shared" ref="G32:G43" si="13">Q32/8*3</f>
        <v>3.75</v>
      </c>
      <c r="H32" s="40"/>
      <c r="I32" s="40">
        <f t="shared" ref="I32:I43" si="14">Q32/8*4</f>
        <v>5</v>
      </c>
      <c r="J32" s="41"/>
      <c r="K32" s="39">
        <f t="shared" ref="K32:K43" si="15">Q32/8*5</f>
        <v>6.25</v>
      </c>
      <c r="L32" s="40"/>
      <c r="M32" s="40">
        <f t="shared" ref="M32:M43" si="16">Q32/8*6</f>
        <v>7.5</v>
      </c>
      <c r="N32" s="41"/>
      <c r="O32" s="39">
        <f t="shared" ref="O32:O43" si="17">Q32/8*7</f>
        <v>8.75</v>
      </c>
      <c r="P32" s="40"/>
      <c r="Q32" s="40">
        <v>10</v>
      </c>
      <c r="R32" s="57"/>
    </row>
    <row r="33" spans="1:18" s="1" customFormat="1" outlineLevel="1" x14ac:dyDescent="0.25">
      <c r="A33" s="1" t="s">
        <v>32</v>
      </c>
      <c r="B33" s="1" t="s">
        <v>19</v>
      </c>
      <c r="C33" s="36">
        <f t="shared" si="11"/>
        <v>0.375</v>
      </c>
      <c r="D33" s="37"/>
      <c r="E33" s="37">
        <f t="shared" si="12"/>
        <v>0.75</v>
      </c>
      <c r="F33" s="38"/>
      <c r="G33" s="36">
        <f t="shared" si="13"/>
        <v>1.125</v>
      </c>
      <c r="H33" s="37"/>
      <c r="I33" s="37">
        <f t="shared" si="14"/>
        <v>1.5</v>
      </c>
      <c r="J33" s="38"/>
      <c r="K33" s="36">
        <f t="shared" si="15"/>
        <v>1.875</v>
      </c>
      <c r="L33" s="37"/>
      <c r="M33" s="37">
        <f t="shared" si="16"/>
        <v>2.25</v>
      </c>
      <c r="N33" s="38"/>
      <c r="O33" s="36">
        <f t="shared" si="17"/>
        <v>2.625</v>
      </c>
      <c r="P33" s="37"/>
      <c r="Q33" s="37">
        <v>3</v>
      </c>
      <c r="R33" s="56"/>
    </row>
    <row r="34" spans="1:18" s="4" customFormat="1" outlineLevel="1" x14ac:dyDescent="0.25">
      <c r="A34" s="4" t="s">
        <v>32</v>
      </c>
      <c r="B34" s="4" t="s">
        <v>20</v>
      </c>
      <c r="C34" s="39">
        <f t="shared" si="11"/>
        <v>1.75</v>
      </c>
      <c r="D34" s="40"/>
      <c r="E34" s="40">
        <f t="shared" si="12"/>
        <v>3.5</v>
      </c>
      <c r="F34" s="41"/>
      <c r="G34" s="39">
        <f t="shared" si="13"/>
        <v>5.25</v>
      </c>
      <c r="H34" s="40"/>
      <c r="I34" s="40">
        <f t="shared" si="14"/>
        <v>7</v>
      </c>
      <c r="J34" s="41"/>
      <c r="K34" s="39">
        <f t="shared" si="15"/>
        <v>8.75</v>
      </c>
      <c r="L34" s="40"/>
      <c r="M34" s="40">
        <f t="shared" si="16"/>
        <v>10.5</v>
      </c>
      <c r="N34" s="41"/>
      <c r="O34" s="39">
        <f t="shared" si="17"/>
        <v>12.25</v>
      </c>
      <c r="P34" s="40"/>
      <c r="Q34" s="40">
        <v>14</v>
      </c>
      <c r="R34" s="57"/>
    </row>
    <row r="35" spans="1:18" s="1" customFormat="1" outlineLevel="1" x14ac:dyDescent="0.25">
      <c r="A35" s="1" t="s">
        <v>32</v>
      </c>
      <c r="B35" s="1" t="s">
        <v>21</v>
      </c>
      <c r="C35" s="36">
        <f t="shared" si="11"/>
        <v>2.5</v>
      </c>
      <c r="D35" s="37"/>
      <c r="E35" s="37">
        <f t="shared" si="12"/>
        <v>5</v>
      </c>
      <c r="F35" s="38"/>
      <c r="G35" s="36">
        <f t="shared" si="13"/>
        <v>7.5</v>
      </c>
      <c r="H35" s="37"/>
      <c r="I35" s="37">
        <f t="shared" si="14"/>
        <v>10</v>
      </c>
      <c r="J35" s="38"/>
      <c r="K35" s="36">
        <f t="shared" si="15"/>
        <v>12.5</v>
      </c>
      <c r="L35" s="37"/>
      <c r="M35" s="37">
        <f t="shared" si="16"/>
        <v>15</v>
      </c>
      <c r="N35" s="38"/>
      <c r="O35" s="36">
        <f t="shared" si="17"/>
        <v>17.5</v>
      </c>
      <c r="P35" s="37"/>
      <c r="Q35" s="37">
        <v>20</v>
      </c>
      <c r="R35" s="56"/>
    </row>
    <row r="36" spans="1:18" s="4" customFormat="1" outlineLevel="1" x14ac:dyDescent="0.25">
      <c r="A36" s="4" t="s">
        <v>32</v>
      </c>
      <c r="B36" s="4" t="s">
        <v>27</v>
      </c>
      <c r="C36" s="39">
        <f t="shared" si="11"/>
        <v>0</v>
      </c>
      <c r="D36" s="40"/>
      <c r="E36" s="40">
        <f t="shared" si="12"/>
        <v>0</v>
      </c>
      <c r="F36" s="41"/>
      <c r="G36" s="39">
        <f t="shared" si="13"/>
        <v>0</v>
      </c>
      <c r="H36" s="40"/>
      <c r="I36" s="40">
        <f t="shared" si="14"/>
        <v>0</v>
      </c>
      <c r="J36" s="41"/>
      <c r="K36" s="39">
        <f t="shared" si="15"/>
        <v>0</v>
      </c>
      <c r="L36" s="40"/>
      <c r="M36" s="40">
        <f t="shared" si="16"/>
        <v>0</v>
      </c>
      <c r="N36" s="41"/>
      <c r="O36" s="39">
        <f t="shared" si="17"/>
        <v>0</v>
      </c>
      <c r="P36" s="40"/>
      <c r="Q36" s="40">
        <v>0</v>
      </c>
      <c r="R36" s="57"/>
    </row>
    <row r="37" spans="1:18" s="1" customFormat="1" outlineLevel="1" x14ac:dyDescent="0.25">
      <c r="A37" s="1" t="s">
        <v>32</v>
      </c>
      <c r="B37" s="1" t="s">
        <v>28</v>
      </c>
      <c r="C37" s="36">
        <f t="shared" si="11"/>
        <v>0</v>
      </c>
      <c r="D37" s="37"/>
      <c r="E37" s="37">
        <f t="shared" si="12"/>
        <v>0</v>
      </c>
      <c r="F37" s="38"/>
      <c r="G37" s="36">
        <f t="shared" si="13"/>
        <v>0</v>
      </c>
      <c r="H37" s="37"/>
      <c r="I37" s="37">
        <f t="shared" si="14"/>
        <v>0</v>
      </c>
      <c r="J37" s="38"/>
      <c r="K37" s="36">
        <f t="shared" si="15"/>
        <v>0</v>
      </c>
      <c r="L37" s="37"/>
      <c r="M37" s="37">
        <f t="shared" si="16"/>
        <v>0</v>
      </c>
      <c r="N37" s="38"/>
      <c r="O37" s="36">
        <f t="shared" si="17"/>
        <v>0</v>
      </c>
      <c r="P37" s="37"/>
      <c r="Q37" s="37">
        <v>0</v>
      </c>
      <c r="R37" s="56"/>
    </row>
    <row r="38" spans="1:18" s="4" customFormat="1" outlineLevel="1" x14ac:dyDescent="0.25">
      <c r="A38" s="4" t="s">
        <v>32</v>
      </c>
      <c r="B38" s="4" t="s">
        <v>29</v>
      </c>
      <c r="C38" s="39">
        <f t="shared" si="11"/>
        <v>0</v>
      </c>
      <c r="D38" s="40"/>
      <c r="E38" s="40">
        <f t="shared" si="12"/>
        <v>0</v>
      </c>
      <c r="F38" s="41"/>
      <c r="G38" s="39">
        <f t="shared" si="13"/>
        <v>0</v>
      </c>
      <c r="H38" s="40"/>
      <c r="I38" s="40">
        <f t="shared" si="14"/>
        <v>0</v>
      </c>
      <c r="J38" s="41"/>
      <c r="K38" s="39">
        <f t="shared" si="15"/>
        <v>0</v>
      </c>
      <c r="L38" s="40"/>
      <c r="M38" s="40">
        <f t="shared" si="16"/>
        <v>0</v>
      </c>
      <c r="N38" s="41"/>
      <c r="O38" s="39">
        <f t="shared" si="17"/>
        <v>0</v>
      </c>
      <c r="P38" s="40"/>
      <c r="Q38" s="40">
        <v>0</v>
      </c>
      <c r="R38" s="57"/>
    </row>
    <row r="39" spans="1:18" s="1" customFormat="1" outlineLevel="1" x14ac:dyDescent="0.25">
      <c r="A39" s="1" t="s">
        <v>32</v>
      </c>
      <c r="B39" s="1" t="s">
        <v>22</v>
      </c>
      <c r="C39" s="36">
        <f t="shared" si="11"/>
        <v>1.5</v>
      </c>
      <c r="D39" s="37"/>
      <c r="E39" s="37">
        <f t="shared" si="12"/>
        <v>3</v>
      </c>
      <c r="F39" s="38"/>
      <c r="G39" s="36">
        <f t="shared" si="13"/>
        <v>4.5</v>
      </c>
      <c r="H39" s="37"/>
      <c r="I39" s="37">
        <f t="shared" si="14"/>
        <v>6</v>
      </c>
      <c r="J39" s="38"/>
      <c r="K39" s="36">
        <f t="shared" si="15"/>
        <v>7.5</v>
      </c>
      <c r="L39" s="37"/>
      <c r="M39" s="37">
        <f t="shared" si="16"/>
        <v>9</v>
      </c>
      <c r="N39" s="38"/>
      <c r="O39" s="36">
        <f t="shared" si="17"/>
        <v>10.5</v>
      </c>
      <c r="P39" s="37"/>
      <c r="Q39" s="37">
        <v>12</v>
      </c>
      <c r="R39" s="56"/>
    </row>
    <row r="40" spans="1:18" s="4" customFormat="1" outlineLevel="1" x14ac:dyDescent="0.25">
      <c r="A40" s="4" t="s">
        <v>32</v>
      </c>
      <c r="B40" s="4" t="s">
        <v>23</v>
      </c>
      <c r="C40" s="39">
        <f t="shared" si="11"/>
        <v>0</v>
      </c>
      <c r="D40" s="40"/>
      <c r="E40" s="40">
        <f t="shared" si="12"/>
        <v>0</v>
      </c>
      <c r="F40" s="41"/>
      <c r="G40" s="39">
        <f t="shared" si="13"/>
        <v>0</v>
      </c>
      <c r="H40" s="40"/>
      <c r="I40" s="40">
        <f t="shared" si="14"/>
        <v>0</v>
      </c>
      <c r="J40" s="41"/>
      <c r="K40" s="39">
        <f t="shared" si="15"/>
        <v>0</v>
      </c>
      <c r="L40" s="40"/>
      <c r="M40" s="40">
        <f t="shared" si="16"/>
        <v>0</v>
      </c>
      <c r="N40" s="41"/>
      <c r="O40" s="39">
        <f t="shared" si="17"/>
        <v>0</v>
      </c>
      <c r="P40" s="40"/>
      <c r="Q40" s="40">
        <v>0</v>
      </c>
      <c r="R40" s="57"/>
    </row>
    <row r="41" spans="1:18" s="1" customFormat="1" outlineLevel="1" x14ac:dyDescent="0.25">
      <c r="A41" s="1" t="s">
        <v>32</v>
      </c>
      <c r="B41" s="1" t="s">
        <v>24</v>
      </c>
      <c r="C41" s="36">
        <f t="shared" si="11"/>
        <v>0</v>
      </c>
      <c r="D41" s="37"/>
      <c r="E41" s="37">
        <f t="shared" si="12"/>
        <v>0</v>
      </c>
      <c r="F41" s="38"/>
      <c r="G41" s="36">
        <f t="shared" si="13"/>
        <v>0</v>
      </c>
      <c r="H41" s="37"/>
      <c r="I41" s="37">
        <f t="shared" si="14"/>
        <v>0</v>
      </c>
      <c r="J41" s="38"/>
      <c r="K41" s="36">
        <f t="shared" si="15"/>
        <v>0</v>
      </c>
      <c r="L41" s="37"/>
      <c r="M41" s="37">
        <f t="shared" si="16"/>
        <v>0</v>
      </c>
      <c r="N41" s="38"/>
      <c r="O41" s="36">
        <f t="shared" si="17"/>
        <v>0</v>
      </c>
      <c r="P41" s="37"/>
      <c r="Q41" s="37">
        <v>0</v>
      </c>
      <c r="R41" s="56"/>
    </row>
    <row r="42" spans="1:18" s="4" customFormat="1" outlineLevel="1" x14ac:dyDescent="0.25">
      <c r="A42" s="4" t="s">
        <v>32</v>
      </c>
      <c r="B42" s="4" t="s">
        <v>25</v>
      </c>
      <c r="C42" s="39">
        <f t="shared" si="11"/>
        <v>0</v>
      </c>
      <c r="D42" s="40"/>
      <c r="E42" s="40">
        <f t="shared" si="12"/>
        <v>0</v>
      </c>
      <c r="F42" s="41"/>
      <c r="G42" s="39">
        <f t="shared" si="13"/>
        <v>0</v>
      </c>
      <c r="H42" s="40"/>
      <c r="I42" s="40">
        <f t="shared" si="14"/>
        <v>0</v>
      </c>
      <c r="J42" s="41"/>
      <c r="K42" s="39">
        <f t="shared" si="15"/>
        <v>0</v>
      </c>
      <c r="L42" s="40"/>
      <c r="M42" s="40">
        <f t="shared" si="16"/>
        <v>0</v>
      </c>
      <c r="N42" s="41"/>
      <c r="O42" s="39">
        <f t="shared" si="17"/>
        <v>0</v>
      </c>
      <c r="P42" s="40"/>
      <c r="Q42" s="40">
        <v>0</v>
      </c>
      <c r="R42" s="57"/>
    </row>
    <row r="43" spans="1:18" s="1" customFormat="1" outlineLevel="1" x14ac:dyDescent="0.25">
      <c r="A43" s="1" t="s">
        <v>32</v>
      </c>
      <c r="B43" s="1" t="s">
        <v>26</v>
      </c>
      <c r="C43" s="36">
        <f t="shared" si="11"/>
        <v>0</v>
      </c>
      <c r="D43" s="37"/>
      <c r="E43" s="37">
        <f t="shared" si="12"/>
        <v>0</v>
      </c>
      <c r="F43" s="38"/>
      <c r="G43" s="36">
        <f t="shared" si="13"/>
        <v>0</v>
      </c>
      <c r="H43" s="37"/>
      <c r="I43" s="37">
        <f t="shared" si="14"/>
        <v>0</v>
      </c>
      <c r="J43" s="38"/>
      <c r="K43" s="36">
        <f t="shared" si="15"/>
        <v>0</v>
      </c>
      <c r="L43" s="37"/>
      <c r="M43" s="37">
        <f t="shared" si="16"/>
        <v>0</v>
      </c>
      <c r="N43" s="38"/>
      <c r="O43" s="36">
        <f t="shared" si="17"/>
        <v>0</v>
      </c>
      <c r="P43" s="37"/>
      <c r="Q43" s="37">
        <v>0</v>
      </c>
      <c r="R43" s="56"/>
    </row>
    <row r="44" spans="1:18" s="5" customFormat="1" x14ac:dyDescent="0.25">
      <c r="A44" s="5" t="s">
        <v>32</v>
      </c>
      <c r="B44" s="5" t="s">
        <v>30</v>
      </c>
      <c r="C44" s="42">
        <f t="shared" ref="C44:P44" si="18">SUM(C31:C43)</f>
        <v>9.5</v>
      </c>
      <c r="D44" s="43">
        <f t="shared" si="18"/>
        <v>0</v>
      </c>
      <c r="E44" s="43">
        <f t="shared" si="18"/>
        <v>19</v>
      </c>
      <c r="F44" s="44">
        <f t="shared" si="18"/>
        <v>0</v>
      </c>
      <c r="G44" s="42">
        <f t="shared" si="18"/>
        <v>28.5</v>
      </c>
      <c r="H44" s="43">
        <f t="shared" si="18"/>
        <v>0</v>
      </c>
      <c r="I44" s="43">
        <f t="shared" si="18"/>
        <v>38</v>
      </c>
      <c r="J44" s="44">
        <f t="shared" si="18"/>
        <v>0</v>
      </c>
      <c r="K44" s="42">
        <f t="shared" si="18"/>
        <v>47.5</v>
      </c>
      <c r="L44" s="43">
        <f t="shared" si="18"/>
        <v>0</v>
      </c>
      <c r="M44" s="43">
        <f t="shared" si="18"/>
        <v>57</v>
      </c>
      <c r="N44" s="44">
        <f t="shared" si="18"/>
        <v>0</v>
      </c>
      <c r="O44" s="42">
        <f t="shared" si="18"/>
        <v>66.5</v>
      </c>
      <c r="P44" s="43">
        <f t="shared" si="18"/>
        <v>0</v>
      </c>
      <c r="Q44" s="43">
        <f>SUM(Q31:Q43)</f>
        <v>76</v>
      </c>
      <c r="R44" s="58"/>
    </row>
    <row r="45" spans="1:18" s="6" customFormat="1" outlineLevel="1" x14ac:dyDescent="0.25">
      <c r="A45" s="6" t="s">
        <v>33</v>
      </c>
      <c r="B45" s="6" t="s">
        <v>17</v>
      </c>
      <c r="C45" s="27">
        <f t="shared" si="11"/>
        <v>3.125</v>
      </c>
      <c r="D45" s="28"/>
      <c r="E45" s="28">
        <f>Q45/8*2</f>
        <v>6.25</v>
      </c>
      <c r="F45" s="29"/>
      <c r="G45" s="27">
        <f>Q45/8*3</f>
        <v>9.375</v>
      </c>
      <c r="H45" s="28"/>
      <c r="I45" s="28">
        <f>Q45/8*4</f>
        <v>12.5</v>
      </c>
      <c r="J45" s="29"/>
      <c r="K45" s="27">
        <f>Q45/8*5</f>
        <v>15.625</v>
      </c>
      <c r="L45" s="28"/>
      <c r="M45" s="28">
        <f>Q45/8*6</f>
        <v>18.75</v>
      </c>
      <c r="N45" s="29"/>
      <c r="O45" s="27">
        <f>Q45/8*7</f>
        <v>21.875</v>
      </c>
      <c r="P45" s="28"/>
      <c r="Q45" s="28">
        <v>25</v>
      </c>
      <c r="R45" s="53"/>
    </row>
    <row r="46" spans="1:18" s="2" customFormat="1" outlineLevel="1" x14ac:dyDescent="0.25">
      <c r="A46" s="2" t="s">
        <v>33</v>
      </c>
      <c r="B46" s="2" t="s">
        <v>18</v>
      </c>
      <c r="C46" s="30">
        <f t="shared" si="11"/>
        <v>2.625</v>
      </c>
      <c r="D46" s="31"/>
      <c r="E46" s="31">
        <f t="shared" ref="E46:E58" si="19">Q46/8*2</f>
        <v>5.25</v>
      </c>
      <c r="F46" s="32"/>
      <c r="G46" s="30">
        <f t="shared" ref="G46:G57" si="20">Q46/8*3</f>
        <v>7.875</v>
      </c>
      <c r="H46" s="31"/>
      <c r="I46" s="31">
        <f t="shared" ref="I46:I57" si="21">Q46/8*4</f>
        <v>10.5</v>
      </c>
      <c r="J46" s="32"/>
      <c r="K46" s="30">
        <f t="shared" ref="K46:K57" si="22">Q46/8*5</f>
        <v>13.125</v>
      </c>
      <c r="L46" s="31"/>
      <c r="M46" s="31">
        <f t="shared" ref="M46:M57" si="23">Q46/8*6</f>
        <v>15.75</v>
      </c>
      <c r="N46" s="32"/>
      <c r="O46" s="30">
        <f t="shared" ref="O46:O57" si="24">Q46/8*7</f>
        <v>18.375</v>
      </c>
      <c r="P46" s="31"/>
      <c r="Q46" s="31">
        <v>21</v>
      </c>
      <c r="R46" s="54"/>
    </row>
    <row r="47" spans="1:18" s="6" customFormat="1" outlineLevel="1" x14ac:dyDescent="0.25">
      <c r="A47" s="6" t="s">
        <v>33</v>
      </c>
      <c r="B47" s="6" t="s">
        <v>19</v>
      </c>
      <c r="C47" s="27">
        <f t="shared" si="11"/>
        <v>4.5</v>
      </c>
      <c r="D47" s="28"/>
      <c r="E47" s="28">
        <f t="shared" si="19"/>
        <v>9</v>
      </c>
      <c r="F47" s="29"/>
      <c r="G47" s="27">
        <f t="shared" si="20"/>
        <v>13.5</v>
      </c>
      <c r="H47" s="28"/>
      <c r="I47" s="28">
        <f t="shared" si="21"/>
        <v>18</v>
      </c>
      <c r="J47" s="29"/>
      <c r="K47" s="27">
        <f t="shared" si="22"/>
        <v>22.5</v>
      </c>
      <c r="L47" s="28"/>
      <c r="M47" s="28">
        <f t="shared" si="23"/>
        <v>27</v>
      </c>
      <c r="N47" s="29"/>
      <c r="O47" s="27">
        <f t="shared" si="24"/>
        <v>31.5</v>
      </c>
      <c r="P47" s="28"/>
      <c r="Q47" s="28">
        <v>36</v>
      </c>
      <c r="R47" s="53"/>
    </row>
    <row r="48" spans="1:18" s="2" customFormat="1" outlineLevel="1" x14ac:dyDescent="0.25">
      <c r="A48" s="2" t="s">
        <v>33</v>
      </c>
      <c r="B48" s="2" t="s">
        <v>20</v>
      </c>
      <c r="C48" s="30">
        <f t="shared" si="11"/>
        <v>5.375</v>
      </c>
      <c r="D48" s="31"/>
      <c r="E48" s="31">
        <f t="shared" si="19"/>
        <v>10.75</v>
      </c>
      <c r="F48" s="32"/>
      <c r="G48" s="30">
        <f t="shared" si="20"/>
        <v>16.125</v>
      </c>
      <c r="H48" s="31"/>
      <c r="I48" s="31">
        <f t="shared" si="21"/>
        <v>21.5</v>
      </c>
      <c r="J48" s="32"/>
      <c r="K48" s="30">
        <f t="shared" si="22"/>
        <v>26.875</v>
      </c>
      <c r="L48" s="31"/>
      <c r="M48" s="31">
        <f t="shared" si="23"/>
        <v>32.25</v>
      </c>
      <c r="N48" s="32"/>
      <c r="O48" s="30">
        <f t="shared" si="24"/>
        <v>37.625</v>
      </c>
      <c r="P48" s="31"/>
      <c r="Q48" s="31">
        <v>43</v>
      </c>
      <c r="R48" s="54"/>
    </row>
    <row r="49" spans="1:18" s="6" customFormat="1" outlineLevel="1" x14ac:dyDescent="0.25">
      <c r="A49" s="6" t="s">
        <v>33</v>
      </c>
      <c r="B49" s="6" t="s">
        <v>21</v>
      </c>
      <c r="C49" s="27">
        <f t="shared" si="11"/>
        <v>9.75</v>
      </c>
      <c r="D49" s="28"/>
      <c r="E49" s="28">
        <f t="shared" si="19"/>
        <v>19.5</v>
      </c>
      <c r="F49" s="29"/>
      <c r="G49" s="27">
        <f t="shared" si="20"/>
        <v>29.25</v>
      </c>
      <c r="H49" s="28"/>
      <c r="I49" s="28">
        <f t="shared" si="21"/>
        <v>39</v>
      </c>
      <c r="J49" s="29"/>
      <c r="K49" s="27">
        <f t="shared" si="22"/>
        <v>48.75</v>
      </c>
      <c r="L49" s="28"/>
      <c r="M49" s="28">
        <f t="shared" si="23"/>
        <v>58.5</v>
      </c>
      <c r="N49" s="29"/>
      <c r="O49" s="27">
        <f t="shared" si="24"/>
        <v>68.25</v>
      </c>
      <c r="P49" s="28"/>
      <c r="Q49" s="28">
        <v>78</v>
      </c>
      <c r="R49" s="53"/>
    </row>
    <row r="50" spans="1:18" s="2" customFormat="1" outlineLevel="1" x14ac:dyDescent="0.25">
      <c r="A50" s="2" t="s">
        <v>33</v>
      </c>
      <c r="B50" s="2" t="s">
        <v>27</v>
      </c>
      <c r="C50" s="30">
        <f t="shared" si="11"/>
        <v>0</v>
      </c>
      <c r="D50" s="31"/>
      <c r="E50" s="31">
        <f t="shared" si="19"/>
        <v>0</v>
      </c>
      <c r="F50" s="32"/>
      <c r="G50" s="30">
        <f t="shared" si="20"/>
        <v>0</v>
      </c>
      <c r="H50" s="31"/>
      <c r="I50" s="31">
        <f t="shared" si="21"/>
        <v>0</v>
      </c>
      <c r="J50" s="32"/>
      <c r="K50" s="30">
        <f t="shared" si="22"/>
        <v>0</v>
      </c>
      <c r="L50" s="31"/>
      <c r="M50" s="31">
        <f t="shared" si="23"/>
        <v>0</v>
      </c>
      <c r="N50" s="32"/>
      <c r="O50" s="30">
        <f t="shared" si="24"/>
        <v>0</v>
      </c>
      <c r="P50" s="31"/>
      <c r="Q50" s="31">
        <v>0</v>
      </c>
      <c r="R50" s="54"/>
    </row>
    <row r="51" spans="1:18" s="6" customFormat="1" outlineLevel="1" x14ac:dyDescent="0.25">
      <c r="A51" s="6" t="s">
        <v>33</v>
      </c>
      <c r="B51" s="6" t="s">
        <v>28</v>
      </c>
      <c r="C51" s="27">
        <f t="shared" si="11"/>
        <v>0</v>
      </c>
      <c r="D51" s="28"/>
      <c r="E51" s="28">
        <f t="shared" si="19"/>
        <v>0</v>
      </c>
      <c r="F51" s="29"/>
      <c r="G51" s="27">
        <f t="shared" si="20"/>
        <v>0</v>
      </c>
      <c r="H51" s="28"/>
      <c r="I51" s="28">
        <f t="shared" si="21"/>
        <v>0</v>
      </c>
      <c r="J51" s="29"/>
      <c r="K51" s="27">
        <f t="shared" si="22"/>
        <v>0</v>
      </c>
      <c r="L51" s="28"/>
      <c r="M51" s="28">
        <f t="shared" si="23"/>
        <v>0</v>
      </c>
      <c r="N51" s="29"/>
      <c r="O51" s="27">
        <f t="shared" si="24"/>
        <v>0</v>
      </c>
      <c r="P51" s="28"/>
      <c r="Q51" s="28">
        <v>0</v>
      </c>
      <c r="R51" s="53"/>
    </row>
    <row r="52" spans="1:18" s="2" customFormat="1" outlineLevel="1" x14ac:dyDescent="0.25">
      <c r="A52" s="2" t="s">
        <v>33</v>
      </c>
      <c r="B52" s="2" t="s">
        <v>29</v>
      </c>
      <c r="C52" s="30">
        <f t="shared" si="11"/>
        <v>0</v>
      </c>
      <c r="D52" s="31"/>
      <c r="E52" s="31">
        <f t="shared" si="19"/>
        <v>0</v>
      </c>
      <c r="F52" s="32"/>
      <c r="G52" s="30">
        <f t="shared" si="20"/>
        <v>0</v>
      </c>
      <c r="H52" s="31"/>
      <c r="I52" s="31">
        <f t="shared" si="21"/>
        <v>0</v>
      </c>
      <c r="J52" s="32"/>
      <c r="K52" s="30">
        <f t="shared" si="22"/>
        <v>0</v>
      </c>
      <c r="L52" s="31"/>
      <c r="M52" s="31">
        <f t="shared" si="23"/>
        <v>0</v>
      </c>
      <c r="N52" s="32"/>
      <c r="O52" s="30">
        <f t="shared" si="24"/>
        <v>0</v>
      </c>
      <c r="P52" s="31"/>
      <c r="Q52" s="31">
        <v>0</v>
      </c>
      <c r="R52" s="54"/>
    </row>
    <row r="53" spans="1:18" s="6" customFormat="1" outlineLevel="1" x14ac:dyDescent="0.25">
      <c r="A53" s="6" t="s">
        <v>33</v>
      </c>
      <c r="B53" s="6" t="s">
        <v>22</v>
      </c>
      <c r="C53" s="27">
        <f t="shared" si="11"/>
        <v>11</v>
      </c>
      <c r="D53" s="28"/>
      <c r="E53" s="28">
        <f t="shared" si="19"/>
        <v>22</v>
      </c>
      <c r="F53" s="29"/>
      <c r="G53" s="27">
        <f t="shared" si="20"/>
        <v>33</v>
      </c>
      <c r="H53" s="28"/>
      <c r="I53" s="28">
        <f t="shared" si="21"/>
        <v>44</v>
      </c>
      <c r="J53" s="29"/>
      <c r="K53" s="27">
        <f t="shared" si="22"/>
        <v>55</v>
      </c>
      <c r="L53" s="28"/>
      <c r="M53" s="28">
        <f t="shared" si="23"/>
        <v>66</v>
      </c>
      <c r="N53" s="29"/>
      <c r="O53" s="27">
        <f t="shared" si="24"/>
        <v>77</v>
      </c>
      <c r="P53" s="28"/>
      <c r="Q53" s="28">
        <v>88</v>
      </c>
      <c r="R53" s="53"/>
    </row>
    <row r="54" spans="1:18" s="2" customFormat="1" outlineLevel="1" x14ac:dyDescent="0.25">
      <c r="A54" s="2" t="s">
        <v>33</v>
      </c>
      <c r="B54" s="2" t="s">
        <v>23</v>
      </c>
      <c r="C54" s="30">
        <f t="shared" si="11"/>
        <v>0</v>
      </c>
      <c r="D54" s="31"/>
      <c r="E54" s="31">
        <f t="shared" si="19"/>
        <v>0</v>
      </c>
      <c r="F54" s="32"/>
      <c r="G54" s="30">
        <f t="shared" si="20"/>
        <v>0</v>
      </c>
      <c r="H54" s="31"/>
      <c r="I54" s="31">
        <f t="shared" si="21"/>
        <v>0</v>
      </c>
      <c r="J54" s="32"/>
      <c r="K54" s="30">
        <f t="shared" si="22"/>
        <v>0</v>
      </c>
      <c r="L54" s="31"/>
      <c r="M54" s="31">
        <f t="shared" si="23"/>
        <v>0</v>
      </c>
      <c r="N54" s="32"/>
      <c r="O54" s="30">
        <f t="shared" si="24"/>
        <v>0</v>
      </c>
      <c r="P54" s="31"/>
      <c r="Q54" s="31">
        <v>0</v>
      </c>
      <c r="R54" s="54"/>
    </row>
    <row r="55" spans="1:18" s="6" customFormat="1" outlineLevel="1" x14ac:dyDescent="0.25">
      <c r="A55" s="6" t="s">
        <v>33</v>
      </c>
      <c r="B55" s="6" t="s">
        <v>24</v>
      </c>
      <c r="C55" s="27">
        <f t="shared" si="11"/>
        <v>0</v>
      </c>
      <c r="D55" s="28"/>
      <c r="E55" s="28">
        <f t="shared" si="19"/>
        <v>0</v>
      </c>
      <c r="F55" s="29"/>
      <c r="G55" s="27">
        <f t="shared" si="20"/>
        <v>0</v>
      </c>
      <c r="H55" s="28"/>
      <c r="I55" s="28">
        <f t="shared" si="21"/>
        <v>0</v>
      </c>
      <c r="J55" s="29"/>
      <c r="K55" s="27">
        <f t="shared" si="22"/>
        <v>0</v>
      </c>
      <c r="L55" s="28"/>
      <c r="M55" s="28">
        <f t="shared" si="23"/>
        <v>0</v>
      </c>
      <c r="N55" s="29"/>
      <c r="O55" s="27">
        <f t="shared" si="24"/>
        <v>0</v>
      </c>
      <c r="P55" s="28"/>
      <c r="Q55" s="28">
        <v>0</v>
      </c>
      <c r="R55" s="53"/>
    </row>
    <row r="56" spans="1:18" s="2" customFormat="1" outlineLevel="1" x14ac:dyDescent="0.25">
      <c r="A56" s="2" t="s">
        <v>33</v>
      </c>
      <c r="B56" s="2" t="s">
        <v>25</v>
      </c>
      <c r="C56" s="30">
        <f t="shared" si="11"/>
        <v>0</v>
      </c>
      <c r="D56" s="31"/>
      <c r="E56" s="31">
        <f t="shared" si="19"/>
        <v>0</v>
      </c>
      <c r="F56" s="32"/>
      <c r="G56" s="30">
        <f t="shared" si="20"/>
        <v>0</v>
      </c>
      <c r="H56" s="31"/>
      <c r="I56" s="31">
        <f t="shared" si="21"/>
        <v>0</v>
      </c>
      <c r="J56" s="32"/>
      <c r="K56" s="30">
        <f t="shared" si="22"/>
        <v>0</v>
      </c>
      <c r="L56" s="31"/>
      <c r="M56" s="31">
        <f t="shared" si="23"/>
        <v>0</v>
      </c>
      <c r="N56" s="32"/>
      <c r="O56" s="30">
        <f t="shared" si="24"/>
        <v>0</v>
      </c>
      <c r="P56" s="31"/>
      <c r="Q56" s="31">
        <v>0</v>
      </c>
      <c r="R56" s="54"/>
    </row>
    <row r="57" spans="1:18" s="6" customFormat="1" outlineLevel="1" x14ac:dyDescent="0.25">
      <c r="A57" s="6" t="s">
        <v>33</v>
      </c>
      <c r="B57" s="6" t="s">
        <v>26</v>
      </c>
      <c r="C57" s="27">
        <f t="shared" si="11"/>
        <v>0</v>
      </c>
      <c r="D57" s="28"/>
      <c r="E57" s="28">
        <f t="shared" si="19"/>
        <v>0</v>
      </c>
      <c r="F57" s="29"/>
      <c r="G57" s="27">
        <f t="shared" si="20"/>
        <v>0</v>
      </c>
      <c r="H57" s="28"/>
      <c r="I57" s="28">
        <f t="shared" si="21"/>
        <v>0</v>
      </c>
      <c r="J57" s="29"/>
      <c r="K57" s="27">
        <f t="shared" si="22"/>
        <v>0</v>
      </c>
      <c r="L57" s="28"/>
      <c r="M57" s="28">
        <f t="shared" si="23"/>
        <v>0</v>
      </c>
      <c r="N57" s="29"/>
      <c r="O57" s="27">
        <f t="shared" si="24"/>
        <v>0</v>
      </c>
      <c r="P57" s="28"/>
      <c r="Q57" s="28">
        <v>0</v>
      </c>
      <c r="R57" s="53"/>
    </row>
    <row r="58" spans="1:18" s="3" customFormat="1" x14ac:dyDescent="0.25">
      <c r="A58" s="3" t="s">
        <v>33</v>
      </c>
      <c r="B58" s="3" t="s">
        <v>30</v>
      </c>
      <c r="C58" s="33">
        <f t="shared" ref="C58" si="25">SUM(C45:C57)</f>
        <v>36.375</v>
      </c>
      <c r="D58" s="34">
        <f t="shared" ref="D58" si="26">SUM(D45:D57)</f>
        <v>0</v>
      </c>
      <c r="E58" s="34">
        <f t="shared" ref="E58" si="27">SUM(E45:E57)</f>
        <v>72.75</v>
      </c>
      <c r="F58" s="35">
        <f t="shared" ref="F58" si="28">SUM(F45:F57)</f>
        <v>0</v>
      </c>
      <c r="G58" s="33">
        <f t="shared" ref="G58" si="29">SUM(G45:G57)</f>
        <v>109.125</v>
      </c>
      <c r="H58" s="34">
        <f t="shared" ref="H58" si="30">SUM(H45:H57)</f>
        <v>0</v>
      </c>
      <c r="I58" s="34">
        <f t="shared" ref="I58" si="31">SUM(I45:I57)</f>
        <v>145.5</v>
      </c>
      <c r="J58" s="35">
        <f t="shared" ref="J58" si="32">SUM(J45:J57)</f>
        <v>0</v>
      </c>
      <c r="K58" s="33">
        <f t="shared" ref="K58" si="33">SUM(K45:K57)</f>
        <v>181.875</v>
      </c>
      <c r="L58" s="34">
        <f t="shared" ref="L58" si="34">SUM(L45:L57)</f>
        <v>0</v>
      </c>
      <c r="M58" s="34">
        <f t="shared" ref="M58" si="35">SUM(M45:M57)</f>
        <v>218.25</v>
      </c>
      <c r="N58" s="35">
        <f t="shared" ref="N58" si="36">SUM(N45:N57)</f>
        <v>0</v>
      </c>
      <c r="O58" s="33">
        <f t="shared" ref="O58" si="37">SUM(O45:O57)</f>
        <v>254.625</v>
      </c>
      <c r="P58" s="34">
        <f t="shared" ref="P58" si="38">SUM(P45:P57)</f>
        <v>0</v>
      </c>
      <c r="Q58" s="34">
        <f>SUM(Q45:Q57)</f>
        <v>291</v>
      </c>
      <c r="R58" s="55"/>
    </row>
    <row r="59" spans="1:18" s="1" customFormat="1" hidden="1" outlineLevel="1" x14ac:dyDescent="0.25">
      <c r="A59" s="1" t="s">
        <v>34</v>
      </c>
      <c r="B59" s="1" t="s">
        <v>17</v>
      </c>
      <c r="C59" s="36">
        <f t="shared" ref="C59:C122" si="39">Q59/8</f>
        <v>4.5</v>
      </c>
      <c r="D59" s="37"/>
      <c r="E59" s="37">
        <f t="shared" ref="E59:E90" si="40">Q59/8*2</f>
        <v>9</v>
      </c>
      <c r="F59" s="38"/>
      <c r="G59" s="36">
        <f t="shared" ref="G59:G90" si="41">Q59/8*3</f>
        <v>13.5</v>
      </c>
      <c r="H59" s="37"/>
      <c r="I59" s="37">
        <f t="shared" ref="I59:I90" si="42">Q59/8*4</f>
        <v>18</v>
      </c>
      <c r="J59" s="38"/>
      <c r="K59" s="36">
        <f t="shared" ref="K59:K90" si="43">Q59/8*5</f>
        <v>22.5</v>
      </c>
      <c r="L59" s="37"/>
      <c r="M59" s="37">
        <f t="shared" ref="M59:M90" si="44">Q59/8*6</f>
        <v>27</v>
      </c>
      <c r="N59" s="38"/>
      <c r="O59" s="36">
        <f t="shared" ref="O59:O90" si="45">Q59/8*7</f>
        <v>31.5</v>
      </c>
      <c r="P59" s="37"/>
      <c r="Q59" s="37">
        <v>36</v>
      </c>
      <c r="R59" s="56"/>
    </row>
    <row r="60" spans="1:18" s="4" customFormat="1" hidden="1" outlineLevel="1" x14ac:dyDescent="0.25">
      <c r="A60" s="4" t="s">
        <v>34</v>
      </c>
      <c r="B60" s="4" t="s">
        <v>18</v>
      </c>
      <c r="C60" s="39">
        <f t="shared" si="39"/>
        <v>8.875</v>
      </c>
      <c r="D60" s="40"/>
      <c r="E60" s="40">
        <f t="shared" si="40"/>
        <v>17.75</v>
      </c>
      <c r="F60" s="41"/>
      <c r="G60" s="39">
        <f t="shared" si="41"/>
        <v>26.625</v>
      </c>
      <c r="H60" s="40"/>
      <c r="I60" s="40">
        <f t="shared" si="42"/>
        <v>35.5</v>
      </c>
      <c r="J60" s="41"/>
      <c r="K60" s="39">
        <f t="shared" si="43"/>
        <v>44.375</v>
      </c>
      <c r="L60" s="40"/>
      <c r="M60" s="40">
        <f t="shared" si="44"/>
        <v>53.25</v>
      </c>
      <c r="N60" s="41"/>
      <c r="O60" s="39">
        <f t="shared" si="45"/>
        <v>62.125</v>
      </c>
      <c r="P60" s="40"/>
      <c r="Q60" s="40">
        <v>71</v>
      </c>
      <c r="R60" s="57"/>
    </row>
    <row r="61" spans="1:18" s="1" customFormat="1" hidden="1" outlineLevel="1" x14ac:dyDescent="0.25">
      <c r="A61" s="1" t="s">
        <v>34</v>
      </c>
      <c r="B61" s="1" t="s">
        <v>19</v>
      </c>
      <c r="C61" s="36">
        <f t="shared" si="39"/>
        <v>7.5</v>
      </c>
      <c r="D61" s="37"/>
      <c r="E61" s="37">
        <f t="shared" si="40"/>
        <v>15</v>
      </c>
      <c r="F61" s="38"/>
      <c r="G61" s="36">
        <f t="shared" si="41"/>
        <v>22.5</v>
      </c>
      <c r="H61" s="37"/>
      <c r="I61" s="37">
        <f t="shared" si="42"/>
        <v>30</v>
      </c>
      <c r="J61" s="38"/>
      <c r="K61" s="36">
        <f t="shared" si="43"/>
        <v>37.5</v>
      </c>
      <c r="L61" s="37"/>
      <c r="M61" s="37">
        <f t="shared" si="44"/>
        <v>45</v>
      </c>
      <c r="N61" s="38"/>
      <c r="O61" s="36">
        <f t="shared" si="45"/>
        <v>52.5</v>
      </c>
      <c r="P61" s="37"/>
      <c r="Q61" s="37">
        <v>60</v>
      </c>
      <c r="R61" s="56"/>
    </row>
    <row r="62" spans="1:18" s="4" customFormat="1" hidden="1" outlineLevel="1" x14ac:dyDescent="0.25">
      <c r="A62" s="4" t="s">
        <v>34</v>
      </c>
      <c r="B62" s="4" t="s">
        <v>20</v>
      </c>
      <c r="C62" s="39">
        <f t="shared" si="39"/>
        <v>4</v>
      </c>
      <c r="D62" s="40"/>
      <c r="E62" s="40">
        <f t="shared" si="40"/>
        <v>8</v>
      </c>
      <c r="F62" s="41"/>
      <c r="G62" s="39">
        <f t="shared" si="41"/>
        <v>12</v>
      </c>
      <c r="H62" s="40"/>
      <c r="I62" s="40">
        <f t="shared" si="42"/>
        <v>16</v>
      </c>
      <c r="J62" s="41"/>
      <c r="K62" s="39">
        <f t="shared" si="43"/>
        <v>20</v>
      </c>
      <c r="L62" s="40"/>
      <c r="M62" s="40">
        <f t="shared" si="44"/>
        <v>24</v>
      </c>
      <c r="N62" s="41"/>
      <c r="O62" s="39">
        <f t="shared" si="45"/>
        <v>28</v>
      </c>
      <c r="P62" s="40"/>
      <c r="Q62" s="40">
        <v>32</v>
      </c>
      <c r="R62" s="57"/>
    </row>
    <row r="63" spans="1:18" s="1" customFormat="1" hidden="1" outlineLevel="1" x14ac:dyDescent="0.25">
      <c r="A63" s="1" t="s">
        <v>34</v>
      </c>
      <c r="B63" s="1" t="s">
        <v>21</v>
      </c>
      <c r="C63" s="36">
        <f t="shared" si="39"/>
        <v>6.25</v>
      </c>
      <c r="D63" s="37"/>
      <c r="E63" s="37">
        <f t="shared" si="40"/>
        <v>12.5</v>
      </c>
      <c r="F63" s="38"/>
      <c r="G63" s="36">
        <f t="shared" si="41"/>
        <v>18.75</v>
      </c>
      <c r="H63" s="37"/>
      <c r="I63" s="37">
        <f t="shared" si="42"/>
        <v>25</v>
      </c>
      <c r="J63" s="38"/>
      <c r="K63" s="36">
        <f t="shared" si="43"/>
        <v>31.25</v>
      </c>
      <c r="L63" s="37"/>
      <c r="M63" s="37">
        <f t="shared" si="44"/>
        <v>37.5</v>
      </c>
      <c r="N63" s="38"/>
      <c r="O63" s="36">
        <f t="shared" si="45"/>
        <v>43.75</v>
      </c>
      <c r="P63" s="37"/>
      <c r="Q63" s="37">
        <v>50</v>
      </c>
      <c r="R63" s="56"/>
    </row>
    <row r="64" spans="1:18" s="4" customFormat="1" hidden="1" outlineLevel="1" x14ac:dyDescent="0.25">
      <c r="A64" s="4" t="s">
        <v>34</v>
      </c>
      <c r="B64" s="4" t="s">
        <v>27</v>
      </c>
      <c r="C64" s="39">
        <f t="shared" si="39"/>
        <v>0</v>
      </c>
      <c r="D64" s="40"/>
      <c r="E64" s="40">
        <f t="shared" si="40"/>
        <v>0</v>
      </c>
      <c r="F64" s="41"/>
      <c r="G64" s="39">
        <f t="shared" si="41"/>
        <v>0</v>
      </c>
      <c r="H64" s="40"/>
      <c r="I64" s="40">
        <f t="shared" si="42"/>
        <v>0</v>
      </c>
      <c r="J64" s="41"/>
      <c r="K64" s="39">
        <f t="shared" si="43"/>
        <v>0</v>
      </c>
      <c r="L64" s="40"/>
      <c r="M64" s="40">
        <f t="shared" si="44"/>
        <v>0</v>
      </c>
      <c r="N64" s="41"/>
      <c r="O64" s="39">
        <f t="shared" si="45"/>
        <v>0</v>
      </c>
      <c r="P64" s="40"/>
      <c r="Q64" s="40">
        <v>0</v>
      </c>
      <c r="R64" s="57"/>
    </row>
    <row r="65" spans="1:18" s="1" customFormat="1" hidden="1" outlineLevel="1" x14ac:dyDescent="0.25">
      <c r="A65" s="1" t="s">
        <v>34</v>
      </c>
      <c r="B65" s="1" t="s">
        <v>28</v>
      </c>
      <c r="C65" s="36">
        <f t="shared" si="39"/>
        <v>0</v>
      </c>
      <c r="D65" s="37"/>
      <c r="E65" s="37">
        <f t="shared" si="40"/>
        <v>0</v>
      </c>
      <c r="F65" s="38"/>
      <c r="G65" s="36">
        <f t="shared" si="41"/>
        <v>0</v>
      </c>
      <c r="H65" s="37"/>
      <c r="I65" s="37">
        <f t="shared" si="42"/>
        <v>0</v>
      </c>
      <c r="J65" s="38"/>
      <c r="K65" s="36">
        <f t="shared" si="43"/>
        <v>0</v>
      </c>
      <c r="L65" s="37"/>
      <c r="M65" s="37">
        <f t="shared" si="44"/>
        <v>0</v>
      </c>
      <c r="N65" s="38"/>
      <c r="O65" s="36">
        <f t="shared" si="45"/>
        <v>0</v>
      </c>
      <c r="P65" s="37"/>
      <c r="Q65" s="37">
        <v>0</v>
      </c>
      <c r="R65" s="56"/>
    </row>
    <row r="66" spans="1:18" s="4" customFormat="1" hidden="1" outlineLevel="1" x14ac:dyDescent="0.25">
      <c r="A66" s="4" t="s">
        <v>34</v>
      </c>
      <c r="B66" s="4" t="s">
        <v>29</v>
      </c>
      <c r="C66" s="39">
        <f t="shared" si="39"/>
        <v>0</v>
      </c>
      <c r="D66" s="40"/>
      <c r="E66" s="40">
        <f t="shared" si="40"/>
        <v>0</v>
      </c>
      <c r="F66" s="41"/>
      <c r="G66" s="39">
        <f t="shared" si="41"/>
        <v>0</v>
      </c>
      <c r="H66" s="40"/>
      <c r="I66" s="40">
        <f t="shared" si="42"/>
        <v>0</v>
      </c>
      <c r="J66" s="41"/>
      <c r="K66" s="39">
        <f t="shared" si="43"/>
        <v>0</v>
      </c>
      <c r="L66" s="40"/>
      <c r="M66" s="40">
        <f t="shared" si="44"/>
        <v>0</v>
      </c>
      <c r="N66" s="41"/>
      <c r="O66" s="39">
        <f t="shared" si="45"/>
        <v>0</v>
      </c>
      <c r="P66" s="40"/>
      <c r="Q66" s="40">
        <v>0</v>
      </c>
      <c r="R66" s="57"/>
    </row>
    <row r="67" spans="1:18" s="1" customFormat="1" hidden="1" outlineLevel="1" x14ac:dyDescent="0.25">
      <c r="A67" s="1" t="s">
        <v>34</v>
      </c>
      <c r="B67" s="1" t="s">
        <v>22</v>
      </c>
      <c r="C67" s="36">
        <f t="shared" si="39"/>
        <v>7.5</v>
      </c>
      <c r="D67" s="37"/>
      <c r="E67" s="37">
        <f t="shared" si="40"/>
        <v>15</v>
      </c>
      <c r="F67" s="38"/>
      <c r="G67" s="36">
        <f t="shared" si="41"/>
        <v>22.5</v>
      </c>
      <c r="H67" s="37"/>
      <c r="I67" s="37">
        <f t="shared" si="42"/>
        <v>30</v>
      </c>
      <c r="J67" s="38"/>
      <c r="K67" s="36">
        <f t="shared" si="43"/>
        <v>37.5</v>
      </c>
      <c r="L67" s="37"/>
      <c r="M67" s="37">
        <f t="shared" si="44"/>
        <v>45</v>
      </c>
      <c r="N67" s="38"/>
      <c r="O67" s="36">
        <f t="shared" si="45"/>
        <v>52.5</v>
      </c>
      <c r="P67" s="37"/>
      <c r="Q67" s="37">
        <v>60</v>
      </c>
      <c r="R67" s="56"/>
    </row>
    <row r="68" spans="1:18" s="4" customFormat="1" hidden="1" outlineLevel="1" x14ac:dyDescent="0.25">
      <c r="A68" s="4" t="s">
        <v>34</v>
      </c>
      <c r="B68" s="4" t="s">
        <v>23</v>
      </c>
      <c r="C68" s="39">
        <f t="shared" si="39"/>
        <v>0</v>
      </c>
      <c r="D68" s="40"/>
      <c r="E68" s="40">
        <f t="shared" si="40"/>
        <v>0</v>
      </c>
      <c r="F68" s="41"/>
      <c r="G68" s="39">
        <f t="shared" si="41"/>
        <v>0</v>
      </c>
      <c r="H68" s="40"/>
      <c r="I68" s="40">
        <f t="shared" si="42"/>
        <v>0</v>
      </c>
      <c r="J68" s="41"/>
      <c r="K68" s="39">
        <f t="shared" si="43"/>
        <v>0</v>
      </c>
      <c r="L68" s="40"/>
      <c r="M68" s="40">
        <f t="shared" si="44"/>
        <v>0</v>
      </c>
      <c r="N68" s="41"/>
      <c r="O68" s="39">
        <f t="shared" si="45"/>
        <v>0</v>
      </c>
      <c r="P68" s="40"/>
      <c r="Q68" s="40">
        <v>0</v>
      </c>
      <c r="R68" s="57"/>
    </row>
    <row r="69" spans="1:18" s="1" customFormat="1" hidden="1" outlineLevel="1" x14ac:dyDescent="0.25">
      <c r="A69" s="1" t="s">
        <v>34</v>
      </c>
      <c r="B69" s="1" t="s">
        <v>24</v>
      </c>
      <c r="C69" s="36">
        <f t="shared" si="39"/>
        <v>0</v>
      </c>
      <c r="D69" s="37"/>
      <c r="E69" s="37">
        <f t="shared" si="40"/>
        <v>0</v>
      </c>
      <c r="F69" s="38"/>
      <c r="G69" s="36">
        <f t="shared" si="41"/>
        <v>0</v>
      </c>
      <c r="H69" s="37"/>
      <c r="I69" s="37">
        <f t="shared" si="42"/>
        <v>0</v>
      </c>
      <c r="J69" s="38"/>
      <c r="K69" s="36">
        <f t="shared" si="43"/>
        <v>0</v>
      </c>
      <c r="L69" s="37"/>
      <c r="M69" s="37">
        <f t="shared" si="44"/>
        <v>0</v>
      </c>
      <c r="N69" s="38"/>
      <c r="O69" s="36">
        <f t="shared" si="45"/>
        <v>0</v>
      </c>
      <c r="P69" s="37"/>
      <c r="Q69" s="37">
        <v>0</v>
      </c>
      <c r="R69" s="56"/>
    </row>
    <row r="70" spans="1:18" s="4" customFormat="1" hidden="1" outlineLevel="1" x14ac:dyDescent="0.25">
      <c r="A70" s="4" t="s">
        <v>34</v>
      </c>
      <c r="B70" s="4" t="s">
        <v>25</v>
      </c>
      <c r="C70" s="39">
        <f t="shared" si="39"/>
        <v>0</v>
      </c>
      <c r="D70" s="40"/>
      <c r="E70" s="40">
        <f t="shared" si="40"/>
        <v>0</v>
      </c>
      <c r="F70" s="41"/>
      <c r="G70" s="39">
        <f t="shared" si="41"/>
        <v>0</v>
      </c>
      <c r="H70" s="40"/>
      <c r="I70" s="40">
        <f t="shared" si="42"/>
        <v>0</v>
      </c>
      <c r="J70" s="41"/>
      <c r="K70" s="39">
        <f t="shared" si="43"/>
        <v>0</v>
      </c>
      <c r="L70" s="40"/>
      <c r="M70" s="40">
        <f t="shared" si="44"/>
        <v>0</v>
      </c>
      <c r="N70" s="41"/>
      <c r="O70" s="39">
        <f t="shared" si="45"/>
        <v>0</v>
      </c>
      <c r="P70" s="40"/>
      <c r="Q70" s="40">
        <v>0</v>
      </c>
      <c r="R70" s="57"/>
    </row>
    <row r="71" spans="1:18" s="1" customFormat="1" hidden="1" outlineLevel="1" x14ac:dyDescent="0.25">
      <c r="A71" s="1" t="s">
        <v>34</v>
      </c>
      <c r="B71" s="1" t="s">
        <v>26</v>
      </c>
      <c r="C71" s="36">
        <f t="shared" si="39"/>
        <v>0</v>
      </c>
      <c r="D71" s="37"/>
      <c r="E71" s="37">
        <f t="shared" si="40"/>
        <v>0</v>
      </c>
      <c r="F71" s="38"/>
      <c r="G71" s="36">
        <f t="shared" si="41"/>
        <v>0</v>
      </c>
      <c r="H71" s="37"/>
      <c r="I71" s="37">
        <f t="shared" si="42"/>
        <v>0</v>
      </c>
      <c r="J71" s="38"/>
      <c r="K71" s="36">
        <f t="shared" si="43"/>
        <v>0</v>
      </c>
      <c r="L71" s="37"/>
      <c r="M71" s="37">
        <f t="shared" si="44"/>
        <v>0</v>
      </c>
      <c r="N71" s="38"/>
      <c r="O71" s="36">
        <f t="shared" si="45"/>
        <v>0</v>
      </c>
      <c r="P71" s="37"/>
      <c r="Q71" s="37">
        <v>0</v>
      </c>
      <c r="R71" s="56"/>
    </row>
    <row r="72" spans="1:18" s="5" customFormat="1" collapsed="1" x14ac:dyDescent="0.25">
      <c r="A72" s="5" t="s">
        <v>34</v>
      </c>
      <c r="B72" s="5" t="s">
        <v>30</v>
      </c>
      <c r="C72" s="42">
        <f t="shared" ref="C72" si="46">SUM(C59:C71)</f>
        <v>38.625</v>
      </c>
      <c r="D72" s="43">
        <f t="shared" ref="D72" si="47">SUM(D59:D71)</f>
        <v>0</v>
      </c>
      <c r="E72" s="43">
        <f t="shared" ref="E72" si="48">SUM(E59:E71)</f>
        <v>77.25</v>
      </c>
      <c r="F72" s="44">
        <f t="shared" ref="F72" si="49">SUM(F59:F71)</f>
        <v>0</v>
      </c>
      <c r="G72" s="42">
        <f t="shared" ref="G72" si="50">SUM(G59:G71)</f>
        <v>115.875</v>
      </c>
      <c r="H72" s="43">
        <f t="shared" ref="H72" si="51">SUM(H59:H71)</f>
        <v>0</v>
      </c>
      <c r="I72" s="43">
        <f t="shared" ref="I72" si="52">SUM(I59:I71)</f>
        <v>154.5</v>
      </c>
      <c r="J72" s="44">
        <f t="shared" ref="J72" si="53">SUM(J59:J71)</f>
        <v>0</v>
      </c>
      <c r="K72" s="42">
        <f t="shared" ref="K72" si="54">SUM(K59:K71)</f>
        <v>193.125</v>
      </c>
      <c r="L72" s="43">
        <f t="shared" ref="L72" si="55">SUM(L59:L71)</f>
        <v>0</v>
      </c>
      <c r="M72" s="43">
        <f t="shared" ref="M72" si="56">SUM(M59:M71)</f>
        <v>231.75</v>
      </c>
      <c r="N72" s="44">
        <f t="shared" ref="N72" si="57">SUM(N59:N71)</f>
        <v>0</v>
      </c>
      <c r="O72" s="42">
        <f t="shared" ref="O72" si="58">SUM(O59:O71)</f>
        <v>270.375</v>
      </c>
      <c r="P72" s="43">
        <f t="shared" ref="P72:Q72" si="59">SUM(P59:P71)</f>
        <v>0</v>
      </c>
      <c r="Q72" s="43">
        <f t="shared" si="59"/>
        <v>309</v>
      </c>
      <c r="R72" s="58"/>
    </row>
    <row r="73" spans="1:18" s="6" customFormat="1" hidden="1" outlineLevel="1" x14ac:dyDescent="0.25">
      <c r="A73" s="6" t="s">
        <v>35</v>
      </c>
      <c r="B73" s="6" t="s">
        <v>17</v>
      </c>
      <c r="C73" s="27">
        <f t="shared" ref="C73:C136" si="60">Q73/8</f>
        <v>5</v>
      </c>
      <c r="D73" s="28"/>
      <c r="E73" s="28">
        <f t="shared" ref="E73:E104" si="61">Q73/8*2</f>
        <v>10</v>
      </c>
      <c r="F73" s="29"/>
      <c r="G73" s="27">
        <f t="shared" ref="G73:G104" si="62">Q73/8*3</f>
        <v>15</v>
      </c>
      <c r="H73" s="28"/>
      <c r="I73" s="28">
        <f t="shared" ref="I73:I104" si="63">Q73/8*4</f>
        <v>20</v>
      </c>
      <c r="J73" s="29"/>
      <c r="K73" s="27">
        <f t="shared" ref="K73:K104" si="64">Q73/8*5</f>
        <v>25</v>
      </c>
      <c r="L73" s="28"/>
      <c r="M73" s="28">
        <f t="shared" ref="M73:M104" si="65">Q73/8*6</f>
        <v>30</v>
      </c>
      <c r="N73" s="29"/>
      <c r="O73" s="27">
        <f t="shared" ref="O73:O104" si="66">Q73/8*7</f>
        <v>35</v>
      </c>
      <c r="P73" s="28"/>
      <c r="Q73" s="28">
        <v>40</v>
      </c>
      <c r="R73" s="53"/>
    </row>
    <row r="74" spans="1:18" s="2" customFormat="1" hidden="1" outlineLevel="1" x14ac:dyDescent="0.25">
      <c r="A74" s="2" t="s">
        <v>35</v>
      </c>
      <c r="B74" s="2" t="s">
        <v>18</v>
      </c>
      <c r="C74" s="30">
        <f t="shared" si="60"/>
        <v>4.5</v>
      </c>
      <c r="D74" s="31"/>
      <c r="E74" s="31">
        <f t="shared" si="61"/>
        <v>9</v>
      </c>
      <c r="F74" s="32"/>
      <c r="G74" s="30">
        <f t="shared" si="62"/>
        <v>13.5</v>
      </c>
      <c r="H74" s="31"/>
      <c r="I74" s="31">
        <f t="shared" si="63"/>
        <v>18</v>
      </c>
      <c r="J74" s="32"/>
      <c r="K74" s="30">
        <f t="shared" si="64"/>
        <v>22.5</v>
      </c>
      <c r="L74" s="31"/>
      <c r="M74" s="31">
        <f t="shared" si="65"/>
        <v>27</v>
      </c>
      <c r="N74" s="32"/>
      <c r="O74" s="30">
        <f t="shared" si="66"/>
        <v>31.5</v>
      </c>
      <c r="P74" s="31"/>
      <c r="Q74" s="31">
        <v>36</v>
      </c>
      <c r="R74" s="54"/>
    </row>
    <row r="75" spans="1:18" s="6" customFormat="1" hidden="1" outlineLevel="1" x14ac:dyDescent="0.25">
      <c r="A75" s="6" t="s">
        <v>35</v>
      </c>
      <c r="B75" s="6" t="s">
        <v>19</v>
      </c>
      <c r="C75" s="27">
        <f t="shared" si="60"/>
        <v>6</v>
      </c>
      <c r="D75" s="28"/>
      <c r="E75" s="28">
        <f t="shared" si="61"/>
        <v>12</v>
      </c>
      <c r="F75" s="29"/>
      <c r="G75" s="27">
        <f t="shared" si="62"/>
        <v>18</v>
      </c>
      <c r="H75" s="28"/>
      <c r="I75" s="28">
        <f t="shared" si="63"/>
        <v>24</v>
      </c>
      <c r="J75" s="29"/>
      <c r="K75" s="27">
        <f t="shared" si="64"/>
        <v>30</v>
      </c>
      <c r="L75" s="28"/>
      <c r="M75" s="28">
        <f t="shared" si="65"/>
        <v>36</v>
      </c>
      <c r="N75" s="29"/>
      <c r="O75" s="27">
        <f t="shared" si="66"/>
        <v>42</v>
      </c>
      <c r="P75" s="28"/>
      <c r="Q75" s="28">
        <v>48</v>
      </c>
      <c r="R75" s="53"/>
    </row>
    <row r="76" spans="1:18" s="2" customFormat="1" hidden="1" outlineLevel="1" x14ac:dyDescent="0.25">
      <c r="A76" s="2" t="s">
        <v>35</v>
      </c>
      <c r="B76" s="2" t="s">
        <v>20</v>
      </c>
      <c r="C76" s="30">
        <f t="shared" si="60"/>
        <v>3.875</v>
      </c>
      <c r="D76" s="31"/>
      <c r="E76" s="31">
        <f t="shared" si="61"/>
        <v>7.75</v>
      </c>
      <c r="F76" s="32"/>
      <c r="G76" s="30">
        <f t="shared" si="62"/>
        <v>11.625</v>
      </c>
      <c r="H76" s="31"/>
      <c r="I76" s="31">
        <f t="shared" si="63"/>
        <v>15.5</v>
      </c>
      <c r="J76" s="32"/>
      <c r="K76" s="30">
        <f t="shared" si="64"/>
        <v>19.375</v>
      </c>
      <c r="L76" s="31"/>
      <c r="M76" s="31">
        <f t="shared" si="65"/>
        <v>23.25</v>
      </c>
      <c r="N76" s="32"/>
      <c r="O76" s="30">
        <f t="shared" si="66"/>
        <v>27.125</v>
      </c>
      <c r="P76" s="31"/>
      <c r="Q76" s="31">
        <v>31</v>
      </c>
      <c r="R76" s="54"/>
    </row>
    <row r="77" spans="1:18" s="6" customFormat="1" hidden="1" outlineLevel="1" x14ac:dyDescent="0.25">
      <c r="A77" s="6" t="s">
        <v>35</v>
      </c>
      <c r="B77" s="6" t="s">
        <v>21</v>
      </c>
      <c r="C77" s="27">
        <f t="shared" si="60"/>
        <v>3</v>
      </c>
      <c r="D77" s="28"/>
      <c r="E77" s="28">
        <f t="shared" si="61"/>
        <v>6</v>
      </c>
      <c r="F77" s="29"/>
      <c r="G77" s="27">
        <f t="shared" si="62"/>
        <v>9</v>
      </c>
      <c r="H77" s="28"/>
      <c r="I77" s="28">
        <f t="shared" si="63"/>
        <v>12</v>
      </c>
      <c r="J77" s="29"/>
      <c r="K77" s="27">
        <f t="shared" si="64"/>
        <v>15</v>
      </c>
      <c r="L77" s="28"/>
      <c r="M77" s="28">
        <f t="shared" si="65"/>
        <v>18</v>
      </c>
      <c r="N77" s="29"/>
      <c r="O77" s="27">
        <f t="shared" si="66"/>
        <v>21</v>
      </c>
      <c r="P77" s="28"/>
      <c r="Q77" s="28">
        <v>24</v>
      </c>
      <c r="R77" s="53"/>
    </row>
    <row r="78" spans="1:18" s="2" customFormat="1" hidden="1" outlineLevel="1" x14ac:dyDescent="0.25">
      <c r="A78" s="2" t="s">
        <v>35</v>
      </c>
      <c r="B78" s="2" t="s">
        <v>27</v>
      </c>
      <c r="C78" s="30">
        <f t="shared" si="60"/>
        <v>0</v>
      </c>
      <c r="D78" s="31"/>
      <c r="E78" s="31">
        <f t="shared" si="61"/>
        <v>0</v>
      </c>
      <c r="F78" s="32"/>
      <c r="G78" s="30">
        <f t="shared" si="62"/>
        <v>0</v>
      </c>
      <c r="H78" s="31"/>
      <c r="I78" s="31">
        <f t="shared" si="63"/>
        <v>0</v>
      </c>
      <c r="J78" s="32"/>
      <c r="K78" s="30">
        <f t="shared" si="64"/>
        <v>0</v>
      </c>
      <c r="L78" s="31"/>
      <c r="M78" s="31">
        <f t="shared" si="65"/>
        <v>0</v>
      </c>
      <c r="N78" s="32"/>
      <c r="O78" s="30">
        <f t="shared" si="66"/>
        <v>0</v>
      </c>
      <c r="P78" s="31"/>
      <c r="Q78" s="31">
        <v>0</v>
      </c>
      <c r="R78" s="54"/>
    </row>
    <row r="79" spans="1:18" s="6" customFormat="1" hidden="1" outlineLevel="1" x14ac:dyDescent="0.25">
      <c r="A79" s="6" t="s">
        <v>35</v>
      </c>
      <c r="B79" s="6" t="s">
        <v>28</v>
      </c>
      <c r="C79" s="27">
        <f t="shared" si="60"/>
        <v>0</v>
      </c>
      <c r="D79" s="28"/>
      <c r="E79" s="28">
        <f t="shared" si="61"/>
        <v>0</v>
      </c>
      <c r="F79" s="29"/>
      <c r="G79" s="27">
        <f t="shared" si="62"/>
        <v>0</v>
      </c>
      <c r="H79" s="28"/>
      <c r="I79" s="28">
        <f t="shared" si="63"/>
        <v>0</v>
      </c>
      <c r="J79" s="29"/>
      <c r="K79" s="27">
        <f t="shared" si="64"/>
        <v>0</v>
      </c>
      <c r="L79" s="28"/>
      <c r="M79" s="28">
        <f t="shared" si="65"/>
        <v>0</v>
      </c>
      <c r="N79" s="29"/>
      <c r="O79" s="27">
        <f t="shared" si="66"/>
        <v>0</v>
      </c>
      <c r="P79" s="28"/>
      <c r="Q79" s="28">
        <v>0</v>
      </c>
      <c r="R79" s="53"/>
    </row>
    <row r="80" spans="1:18" s="2" customFormat="1" hidden="1" outlineLevel="1" x14ac:dyDescent="0.25">
      <c r="A80" s="2" t="s">
        <v>35</v>
      </c>
      <c r="B80" s="2" t="s">
        <v>29</v>
      </c>
      <c r="C80" s="30">
        <f t="shared" si="60"/>
        <v>0</v>
      </c>
      <c r="D80" s="31"/>
      <c r="E80" s="31">
        <f t="shared" si="61"/>
        <v>0</v>
      </c>
      <c r="F80" s="32"/>
      <c r="G80" s="30">
        <f t="shared" si="62"/>
        <v>0</v>
      </c>
      <c r="H80" s="31"/>
      <c r="I80" s="31">
        <f t="shared" si="63"/>
        <v>0</v>
      </c>
      <c r="J80" s="32"/>
      <c r="K80" s="30">
        <f t="shared" si="64"/>
        <v>0</v>
      </c>
      <c r="L80" s="31"/>
      <c r="M80" s="31">
        <f t="shared" si="65"/>
        <v>0</v>
      </c>
      <c r="N80" s="32"/>
      <c r="O80" s="30">
        <f t="shared" si="66"/>
        <v>0</v>
      </c>
      <c r="P80" s="31"/>
      <c r="Q80" s="31">
        <v>0</v>
      </c>
      <c r="R80" s="54"/>
    </row>
    <row r="81" spans="1:18" s="6" customFormat="1" hidden="1" outlineLevel="1" x14ac:dyDescent="0.25">
      <c r="A81" s="6" t="s">
        <v>35</v>
      </c>
      <c r="B81" s="6" t="s">
        <v>22</v>
      </c>
      <c r="C81" s="27">
        <f t="shared" si="60"/>
        <v>5</v>
      </c>
      <c r="D81" s="28"/>
      <c r="E81" s="28">
        <f t="shared" si="61"/>
        <v>10</v>
      </c>
      <c r="F81" s="29"/>
      <c r="G81" s="27">
        <f t="shared" si="62"/>
        <v>15</v>
      </c>
      <c r="H81" s="28"/>
      <c r="I81" s="28">
        <f t="shared" si="63"/>
        <v>20</v>
      </c>
      <c r="J81" s="29"/>
      <c r="K81" s="27">
        <f t="shared" si="64"/>
        <v>25</v>
      </c>
      <c r="L81" s="28"/>
      <c r="M81" s="28">
        <f t="shared" si="65"/>
        <v>30</v>
      </c>
      <c r="N81" s="29"/>
      <c r="O81" s="27">
        <f t="shared" si="66"/>
        <v>35</v>
      </c>
      <c r="P81" s="28"/>
      <c r="Q81" s="28">
        <v>40</v>
      </c>
      <c r="R81" s="53"/>
    </row>
    <row r="82" spans="1:18" s="2" customFormat="1" hidden="1" outlineLevel="1" x14ac:dyDescent="0.25">
      <c r="A82" s="2" t="s">
        <v>35</v>
      </c>
      <c r="B82" s="2" t="s">
        <v>23</v>
      </c>
      <c r="C82" s="30">
        <f t="shared" si="60"/>
        <v>0</v>
      </c>
      <c r="D82" s="31"/>
      <c r="E82" s="31">
        <f t="shared" si="61"/>
        <v>0</v>
      </c>
      <c r="F82" s="32"/>
      <c r="G82" s="30">
        <f t="shared" si="62"/>
        <v>0</v>
      </c>
      <c r="H82" s="31"/>
      <c r="I82" s="31">
        <f t="shared" si="63"/>
        <v>0</v>
      </c>
      <c r="J82" s="32"/>
      <c r="K82" s="30">
        <f t="shared" si="64"/>
        <v>0</v>
      </c>
      <c r="L82" s="31"/>
      <c r="M82" s="31">
        <f t="shared" si="65"/>
        <v>0</v>
      </c>
      <c r="N82" s="32"/>
      <c r="O82" s="30">
        <f t="shared" si="66"/>
        <v>0</v>
      </c>
      <c r="P82" s="31"/>
      <c r="Q82" s="31">
        <v>0</v>
      </c>
      <c r="R82" s="54"/>
    </row>
    <row r="83" spans="1:18" s="6" customFormat="1" hidden="1" outlineLevel="1" x14ac:dyDescent="0.25">
      <c r="A83" s="6" t="s">
        <v>35</v>
      </c>
      <c r="B83" s="6" t="s">
        <v>24</v>
      </c>
      <c r="C83" s="27">
        <f t="shared" si="60"/>
        <v>0</v>
      </c>
      <c r="D83" s="28"/>
      <c r="E83" s="28">
        <f t="shared" si="61"/>
        <v>0</v>
      </c>
      <c r="F83" s="29"/>
      <c r="G83" s="27">
        <f t="shared" si="62"/>
        <v>0</v>
      </c>
      <c r="H83" s="28"/>
      <c r="I83" s="28">
        <f t="shared" si="63"/>
        <v>0</v>
      </c>
      <c r="J83" s="29"/>
      <c r="K83" s="27">
        <f t="shared" si="64"/>
        <v>0</v>
      </c>
      <c r="L83" s="28"/>
      <c r="M83" s="28">
        <f t="shared" si="65"/>
        <v>0</v>
      </c>
      <c r="N83" s="29"/>
      <c r="O83" s="27">
        <f t="shared" si="66"/>
        <v>0</v>
      </c>
      <c r="P83" s="28"/>
      <c r="Q83" s="28">
        <v>0</v>
      </c>
      <c r="R83" s="53"/>
    </row>
    <row r="84" spans="1:18" s="2" customFormat="1" hidden="1" outlineLevel="1" x14ac:dyDescent="0.25">
      <c r="A84" s="2" t="s">
        <v>35</v>
      </c>
      <c r="B84" s="2" t="s">
        <v>25</v>
      </c>
      <c r="C84" s="30">
        <f t="shared" si="60"/>
        <v>0</v>
      </c>
      <c r="D84" s="31"/>
      <c r="E84" s="31">
        <f t="shared" si="61"/>
        <v>0</v>
      </c>
      <c r="F84" s="32"/>
      <c r="G84" s="30">
        <f t="shared" si="62"/>
        <v>0</v>
      </c>
      <c r="H84" s="31"/>
      <c r="I84" s="31">
        <f t="shared" si="63"/>
        <v>0</v>
      </c>
      <c r="J84" s="32"/>
      <c r="K84" s="30">
        <f t="shared" si="64"/>
        <v>0</v>
      </c>
      <c r="L84" s="31"/>
      <c r="M84" s="31">
        <f t="shared" si="65"/>
        <v>0</v>
      </c>
      <c r="N84" s="32"/>
      <c r="O84" s="30">
        <f t="shared" si="66"/>
        <v>0</v>
      </c>
      <c r="P84" s="31"/>
      <c r="Q84" s="31">
        <v>0</v>
      </c>
      <c r="R84" s="54"/>
    </row>
    <row r="85" spans="1:18" s="6" customFormat="1" hidden="1" outlineLevel="1" x14ac:dyDescent="0.25">
      <c r="A85" s="6" t="s">
        <v>35</v>
      </c>
      <c r="B85" s="6" t="s">
        <v>26</v>
      </c>
      <c r="C85" s="27">
        <f t="shared" si="60"/>
        <v>0</v>
      </c>
      <c r="D85" s="28"/>
      <c r="E85" s="28">
        <f t="shared" si="61"/>
        <v>0</v>
      </c>
      <c r="F85" s="29"/>
      <c r="G85" s="27">
        <f t="shared" si="62"/>
        <v>0</v>
      </c>
      <c r="H85" s="28"/>
      <c r="I85" s="28">
        <f t="shared" si="63"/>
        <v>0</v>
      </c>
      <c r="J85" s="29"/>
      <c r="K85" s="27">
        <f t="shared" si="64"/>
        <v>0</v>
      </c>
      <c r="L85" s="28"/>
      <c r="M85" s="28">
        <f t="shared" si="65"/>
        <v>0</v>
      </c>
      <c r="N85" s="29"/>
      <c r="O85" s="27">
        <f t="shared" si="66"/>
        <v>0</v>
      </c>
      <c r="P85" s="28"/>
      <c r="Q85" s="28">
        <v>0</v>
      </c>
      <c r="R85" s="53"/>
    </row>
    <row r="86" spans="1:18" s="3" customFormat="1" collapsed="1" x14ac:dyDescent="0.25">
      <c r="A86" s="3" t="s">
        <v>35</v>
      </c>
      <c r="B86" s="3" t="s">
        <v>30</v>
      </c>
      <c r="C86" s="33">
        <f t="shared" ref="C86" si="67">SUM(C73:C85)</f>
        <v>27.375</v>
      </c>
      <c r="D86" s="34">
        <f t="shared" ref="D86" si="68">SUM(D73:D85)</f>
        <v>0</v>
      </c>
      <c r="E86" s="34">
        <f t="shared" ref="E86" si="69">SUM(E73:E85)</f>
        <v>54.75</v>
      </c>
      <c r="F86" s="35">
        <f t="shared" ref="F86" si="70">SUM(F73:F85)</f>
        <v>0</v>
      </c>
      <c r="G86" s="33">
        <f t="shared" ref="G86" si="71">SUM(G73:G85)</f>
        <v>82.125</v>
      </c>
      <c r="H86" s="34">
        <f t="shared" ref="H86" si="72">SUM(H73:H85)</f>
        <v>0</v>
      </c>
      <c r="I86" s="34">
        <f t="shared" ref="I86" si="73">SUM(I73:I85)</f>
        <v>109.5</v>
      </c>
      <c r="J86" s="35">
        <f t="shared" ref="J86" si="74">SUM(J73:J85)</f>
        <v>0</v>
      </c>
      <c r="K86" s="33">
        <f t="shared" ref="K86" si="75">SUM(K73:K85)</f>
        <v>136.875</v>
      </c>
      <c r="L86" s="34">
        <f t="shared" ref="L86" si="76">SUM(L73:L85)</f>
        <v>0</v>
      </c>
      <c r="M86" s="34">
        <f t="shared" ref="M86" si="77">SUM(M73:M85)</f>
        <v>164.25</v>
      </c>
      <c r="N86" s="35">
        <f t="shared" ref="N86" si="78">SUM(N73:N85)</f>
        <v>0</v>
      </c>
      <c r="O86" s="33">
        <f t="shared" ref="O86" si="79">SUM(O73:O85)</f>
        <v>191.625</v>
      </c>
      <c r="P86" s="34">
        <f t="shared" ref="P86" si="80">SUM(P73:P85)</f>
        <v>0</v>
      </c>
      <c r="Q86" s="34">
        <f>SUM(Q73:Q85)</f>
        <v>219</v>
      </c>
      <c r="R86" s="55"/>
    </row>
    <row r="87" spans="1:18" s="1" customFormat="1" hidden="1" outlineLevel="1" x14ac:dyDescent="0.25">
      <c r="A87" s="1" t="s">
        <v>36</v>
      </c>
      <c r="B87" s="1" t="s">
        <v>17</v>
      </c>
      <c r="C87" s="36">
        <f t="shared" ref="C87:C142" si="81">Q87/8</f>
        <v>2.625</v>
      </c>
      <c r="D87" s="37"/>
      <c r="E87" s="37">
        <f t="shared" ref="E87:E118" si="82">Q87/8*2</f>
        <v>5.25</v>
      </c>
      <c r="F87" s="38"/>
      <c r="G87" s="36">
        <f t="shared" ref="G87:G118" si="83">Q87/8*3</f>
        <v>7.875</v>
      </c>
      <c r="H87" s="37"/>
      <c r="I87" s="37">
        <f t="shared" ref="I87:I118" si="84">Q87/8*4</f>
        <v>10.5</v>
      </c>
      <c r="J87" s="38"/>
      <c r="K87" s="36">
        <f t="shared" ref="K87:K118" si="85">Q87/8*5</f>
        <v>13.125</v>
      </c>
      <c r="L87" s="37"/>
      <c r="M87" s="37">
        <f t="shared" ref="M87:M118" si="86">Q87/8*6</f>
        <v>15.75</v>
      </c>
      <c r="N87" s="38"/>
      <c r="O87" s="36">
        <f t="shared" ref="O87:O118" si="87">Q87/8*7</f>
        <v>18.375</v>
      </c>
      <c r="P87" s="37"/>
      <c r="Q87" s="37">
        <v>21</v>
      </c>
      <c r="R87" s="56"/>
    </row>
    <row r="88" spans="1:18" s="4" customFormat="1" hidden="1" outlineLevel="1" x14ac:dyDescent="0.25">
      <c r="A88" s="4" t="s">
        <v>36</v>
      </c>
      <c r="B88" s="4" t="s">
        <v>18</v>
      </c>
      <c r="C88" s="39">
        <f t="shared" si="81"/>
        <v>4.75</v>
      </c>
      <c r="D88" s="40"/>
      <c r="E88" s="40">
        <f t="shared" si="82"/>
        <v>9.5</v>
      </c>
      <c r="F88" s="41"/>
      <c r="G88" s="39">
        <f t="shared" si="83"/>
        <v>14.25</v>
      </c>
      <c r="H88" s="40"/>
      <c r="I88" s="40">
        <f t="shared" si="84"/>
        <v>19</v>
      </c>
      <c r="J88" s="41"/>
      <c r="K88" s="39">
        <f t="shared" si="85"/>
        <v>23.75</v>
      </c>
      <c r="L88" s="40"/>
      <c r="M88" s="40">
        <f t="shared" si="86"/>
        <v>28.5</v>
      </c>
      <c r="N88" s="41"/>
      <c r="O88" s="39">
        <f t="shared" si="87"/>
        <v>33.25</v>
      </c>
      <c r="P88" s="40"/>
      <c r="Q88" s="40">
        <v>38</v>
      </c>
      <c r="R88" s="57"/>
    </row>
    <row r="89" spans="1:18" s="1" customFormat="1" hidden="1" outlineLevel="1" x14ac:dyDescent="0.25">
      <c r="A89" s="1" t="s">
        <v>36</v>
      </c>
      <c r="B89" s="1" t="s">
        <v>19</v>
      </c>
      <c r="C89" s="36">
        <f t="shared" si="81"/>
        <v>1.625</v>
      </c>
      <c r="D89" s="37"/>
      <c r="E89" s="37">
        <f t="shared" si="82"/>
        <v>3.25</v>
      </c>
      <c r="F89" s="38"/>
      <c r="G89" s="36">
        <f t="shared" si="83"/>
        <v>4.875</v>
      </c>
      <c r="H89" s="37"/>
      <c r="I89" s="37">
        <f t="shared" si="84"/>
        <v>6.5</v>
      </c>
      <c r="J89" s="38"/>
      <c r="K89" s="36">
        <f t="shared" si="85"/>
        <v>8.125</v>
      </c>
      <c r="L89" s="37"/>
      <c r="M89" s="37">
        <f t="shared" si="86"/>
        <v>9.75</v>
      </c>
      <c r="N89" s="38"/>
      <c r="O89" s="36">
        <f t="shared" si="87"/>
        <v>11.375</v>
      </c>
      <c r="P89" s="37"/>
      <c r="Q89" s="37">
        <v>13</v>
      </c>
      <c r="R89" s="56"/>
    </row>
    <row r="90" spans="1:18" s="4" customFormat="1" hidden="1" outlineLevel="1" x14ac:dyDescent="0.25">
      <c r="A90" s="4" t="s">
        <v>36</v>
      </c>
      <c r="B90" s="4" t="s">
        <v>20</v>
      </c>
      <c r="C90" s="39">
        <f t="shared" si="81"/>
        <v>1.625</v>
      </c>
      <c r="D90" s="40"/>
      <c r="E90" s="40">
        <f t="shared" si="82"/>
        <v>3.25</v>
      </c>
      <c r="F90" s="41"/>
      <c r="G90" s="39">
        <f t="shared" si="83"/>
        <v>4.875</v>
      </c>
      <c r="H90" s="40"/>
      <c r="I90" s="40">
        <f t="shared" si="84"/>
        <v>6.5</v>
      </c>
      <c r="J90" s="41"/>
      <c r="K90" s="39">
        <f t="shared" si="85"/>
        <v>8.125</v>
      </c>
      <c r="L90" s="40"/>
      <c r="M90" s="40">
        <f t="shared" si="86"/>
        <v>9.75</v>
      </c>
      <c r="N90" s="41"/>
      <c r="O90" s="39">
        <f t="shared" si="87"/>
        <v>11.375</v>
      </c>
      <c r="P90" s="40"/>
      <c r="Q90" s="40">
        <v>13</v>
      </c>
      <c r="R90" s="57"/>
    </row>
    <row r="91" spans="1:18" s="1" customFormat="1" hidden="1" outlineLevel="1" x14ac:dyDescent="0.25">
      <c r="A91" s="1" t="s">
        <v>36</v>
      </c>
      <c r="B91" s="1" t="s">
        <v>21</v>
      </c>
      <c r="C91" s="36">
        <f t="shared" si="81"/>
        <v>1.5</v>
      </c>
      <c r="D91" s="37"/>
      <c r="E91" s="37">
        <f t="shared" si="82"/>
        <v>3</v>
      </c>
      <c r="F91" s="38"/>
      <c r="G91" s="36">
        <f t="shared" si="83"/>
        <v>4.5</v>
      </c>
      <c r="H91" s="37"/>
      <c r="I91" s="37">
        <f t="shared" si="84"/>
        <v>6</v>
      </c>
      <c r="J91" s="38"/>
      <c r="K91" s="36">
        <f t="shared" si="85"/>
        <v>7.5</v>
      </c>
      <c r="L91" s="37"/>
      <c r="M91" s="37">
        <f t="shared" si="86"/>
        <v>9</v>
      </c>
      <c r="N91" s="38"/>
      <c r="O91" s="36">
        <f t="shared" si="87"/>
        <v>10.5</v>
      </c>
      <c r="P91" s="37"/>
      <c r="Q91" s="37">
        <v>12</v>
      </c>
      <c r="R91" s="56"/>
    </row>
    <row r="92" spans="1:18" s="4" customFormat="1" hidden="1" outlineLevel="1" x14ac:dyDescent="0.25">
      <c r="A92" s="4" t="s">
        <v>36</v>
      </c>
      <c r="B92" s="4" t="s">
        <v>27</v>
      </c>
      <c r="C92" s="39">
        <f t="shared" si="81"/>
        <v>0</v>
      </c>
      <c r="D92" s="40"/>
      <c r="E92" s="40">
        <f t="shared" si="82"/>
        <v>0</v>
      </c>
      <c r="F92" s="41"/>
      <c r="G92" s="39">
        <f t="shared" si="83"/>
        <v>0</v>
      </c>
      <c r="H92" s="40"/>
      <c r="I92" s="40">
        <f t="shared" si="84"/>
        <v>0</v>
      </c>
      <c r="J92" s="41"/>
      <c r="K92" s="39">
        <f t="shared" si="85"/>
        <v>0</v>
      </c>
      <c r="L92" s="40"/>
      <c r="M92" s="40">
        <f t="shared" si="86"/>
        <v>0</v>
      </c>
      <c r="N92" s="41"/>
      <c r="O92" s="39">
        <f t="shared" si="87"/>
        <v>0</v>
      </c>
      <c r="P92" s="40"/>
      <c r="Q92" s="40">
        <v>0</v>
      </c>
      <c r="R92" s="57"/>
    </row>
    <row r="93" spans="1:18" s="1" customFormat="1" hidden="1" outlineLevel="1" x14ac:dyDescent="0.25">
      <c r="A93" s="1" t="s">
        <v>36</v>
      </c>
      <c r="B93" s="1" t="s">
        <v>28</v>
      </c>
      <c r="C93" s="36">
        <f t="shared" si="81"/>
        <v>0</v>
      </c>
      <c r="D93" s="37"/>
      <c r="E93" s="37">
        <f t="shared" si="82"/>
        <v>0</v>
      </c>
      <c r="F93" s="38"/>
      <c r="G93" s="36">
        <f t="shared" si="83"/>
        <v>0</v>
      </c>
      <c r="H93" s="37"/>
      <c r="I93" s="37">
        <f t="shared" si="84"/>
        <v>0</v>
      </c>
      <c r="J93" s="38"/>
      <c r="K93" s="36">
        <f t="shared" si="85"/>
        <v>0</v>
      </c>
      <c r="L93" s="37"/>
      <c r="M93" s="37">
        <f t="shared" si="86"/>
        <v>0</v>
      </c>
      <c r="N93" s="38"/>
      <c r="O93" s="36">
        <f t="shared" si="87"/>
        <v>0</v>
      </c>
      <c r="P93" s="37"/>
      <c r="Q93" s="37">
        <v>0</v>
      </c>
      <c r="R93" s="56"/>
    </row>
    <row r="94" spans="1:18" s="4" customFormat="1" hidden="1" outlineLevel="1" x14ac:dyDescent="0.25">
      <c r="A94" s="4" t="s">
        <v>36</v>
      </c>
      <c r="B94" s="4" t="s">
        <v>29</v>
      </c>
      <c r="C94" s="39">
        <f t="shared" si="81"/>
        <v>0</v>
      </c>
      <c r="D94" s="40"/>
      <c r="E94" s="40">
        <f t="shared" si="82"/>
        <v>0</v>
      </c>
      <c r="F94" s="41"/>
      <c r="G94" s="39">
        <f t="shared" si="83"/>
        <v>0</v>
      </c>
      <c r="H94" s="40"/>
      <c r="I94" s="40">
        <f t="shared" si="84"/>
        <v>0</v>
      </c>
      <c r="J94" s="41"/>
      <c r="K94" s="39">
        <f t="shared" si="85"/>
        <v>0</v>
      </c>
      <c r="L94" s="40"/>
      <c r="M94" s="40">
        <f t="shared" si="86"/>
        <v>0</v>
      </c>
      <c r="N94" s="41"/>
      <c r="O94" s="39">
        <f t="shared" si="87"/>
        <v>0</v>
      </c>
      <c r="P94" s="40"/>
      <c r="Q94" s="40">
        <v>0</v>
      </c>
      <c r="R94" s="57"/>
    </row>
    <row r="95" spans="1:18" s="1" customFormat="1" hidden="1" outlineLevel="1" x14ac:dyDescent="0.25">
      <c r="A95" s="1" t="s">
        <v>36</v>
      </c>
      <c r="B95" s="1" t="s">
        <v>22</v>
      </c>
      <c r="C95" s="36">
        <f t="shared" si="81"/>
        <v>1.625</v>
      </c>
      <c r="D95" s="37"/>
      <c r="E95" s="37">
        <f t="shared" si="82"/>
        <v>3.25</v>
      </c>
      <c r="F95" s="38"/>
      <c r="G95" s="36">
        <f t="shared" si="83"/>
        <v>4.875</v>
      </c>
      <c r="H95" s="37"/>
      <c r="I95" s="37">
        <f t="shared" si="84"/>
        <v>6.5</v>
      </c>
      <c r="J95" s="38"/>
      <c r="K95" s="36">
        <f t="shared" si="85"/>
        <v>8.125</v>
      </c>
      <c r="L95" s="37"/>
      <c r="M95" s="37">
        <f t="shared" si="86"/>
        <v>9.75</v>
      </c>
      <c r="N95" s="38"/>
      <c r="O95" s="36">
        <f t="shared" si="87"/>
        <v>11.375</v>
      </c>
      <c r="P95" s="37"/>
      <c r="Q95" s="37">
        <v>13</v>
      </c>
      <c r="R95" s="56"/>
    </row>
    <row r="96" spans="1:18" s="4" customFormat="1" hidden="1" outlineLevel="1" x14ac:dyDescent="0.25">
      <c r="A96" s="4" t="s">
        <v>36</v>
      </c>
      <c r="B96" s="4" t="s">
        <v>23</v>
      </c>
      <c r="C96" s="39">
        <f t="shared" si="81"/>
        <v>10.25</v>
      </c>
      <c r="D96" s="40"/>
      <c r="E96" s="40">
        <f t="shared" si="82"/>
        <v>20.5</v>
      </c>
      <c r="F96" s="41"/>
      <c r="G96" s="39">
        <f t="shared" si="83"/>
        <v>30.75</v>
      </c>
      <c r="H96" s="40"/>
      <c r="I96" s="40">
        <f t="shared" si="84"/>
        <v>41</v>
      </c>
      <c r="J96" s="41"/>
      <c r="K96" s="39">
        <f t="shared" si="85"/>
        <v>51.25</v>
      </c>
      <c r="L96" s="40"/>
      <c r="M96" s="40">
        <f t="shared" si="86"/>
        <v>61.5</v>
      </c>
      <c r="N96" s="41"/>
      <c r="O96" s="39">
        <f t="shared" si="87"/>
        <v>71.75</v>
      </c>
      <c r="P96" s="40"/>
      <c r="Q96" s="40">
        <v>82</v>
      </c>
      <c r="R96" s="57"/>
    </row>
    <row r="97" spans="1:18" s="1" customFormat="1" hidden="1" outlineLevel="1" x14ac:dyDescent="0.25">
      <c r="A97" s="1" t="s">
        <v>36</v>
      </c>
      <c r="B97" s="1" t="s">
        <v>24</v>
      </c>
      <c r="C97" s="36">
        <f t="shared" si="81"/>
        <v>0</v>
      </c>
      <c r="D97" s="37"/>
      <c r="E97" s="37">
        <f t="shared" si="82"/>
        <v>0</v>
      </c>
      <c r="F97" s="38"/>
      <c r="G97" s="36">
        <f t="shared" si="83"/>
        <v>0</v>
      </c>
      <c r="H97" s="37"/>
      <c r="I97" s="37">
        <f t="shared" si="84"/>
        <v>0</v>
      </c>
      <c r="J97" s="38"/>
      <c r="K97" s="36">
        <f t="shared" si="85"/>
        <v>0</v>
      </c>
      <c r="L97" s="37"/>
      <c r="M97" s="37">
        <f t="shared" si="86"/>
        <v>0</v>
      </c>
      <c r="N97" s="38"/>
      <c r="O97" s="36">
        <f t="shared" si="87"/>
        <v>0</v>
      </c>
      <c r="P97" s="37"/>
      <c r="Q97" s="37">
        <v>0</v>
      </c>
      <c r="R97" s="56"/>
    </row>
    <row r="98" spans="1:18" s="4" customFormat="1" hidden="1" outlineLevel="1" x14ac:dyDescent="0.25">
      <c r="A98" s="4" t="s">
        <v>36</v>
      </c>
      <c r="B98" s="4" t="s">
        <v>25</v>
      </c>
      <c r="C98" s="39">
        <f t="shared" si="81"/>
        <v>0</v>
      </c>
      <c r="D98" s="40"/>
      <c r="E98" s="40">
        <f t="shared" si="82"/>
        <v>0</v>
      </c>
      <c r="F98" s="41"/>
      <c r="G98" s="39">
        <f t="shared" si="83"/>
        <v>0</v>
      </c>
      <c r="H98" s="40"/>
      <c r="I98" s="40">
        <f t="shared" si="84"/>
        <v>0</v>
      </c>
      <c r="J98" s="41"/>
      <c r="K98" s="39">
        <f t="shared" si="85"/>
        <v>0</v>
      </c>
      <c r="L98" s="40"/>
      <c r="M98" s="40">
        <f t="shared" si="86"/>
        <v>0</v>
      </c>
      <c r="N98" s="41"/>
      <c r="O98" s="39">
        <f t="shared" si="87"/>
        <v>0</v>
      </c>
      <c r="P98" s="40"/>
      <c r="Q98" s="40">
        <v>0</v>
      </c>
      <c r="R98" s="57"/>
    </row>
    <row r="99" spans="1:18" s="1" customFormat="1" hidden="1" outlineLevel="1" x14ac:dyDescent="0.25">
      <c r="A99" s="1" t="s">
        <v>36</v>
      </c>
      <c r="B99" s="1" t="s">
        <v>26</v>
      </c>
      <c r="C99" s="36">
        <f t="shared" si="81"/>
        <v>0</v>
      </c>
      <c r="D99" s="37"/>
      <c r="E99" s="37">
        <f t="shared" si="82"/>
        <v>0</v>
      </c>
      <c r="F99" s="38"/>
      <c r="G99" s="36">
        <f t="shared" si="83"/>
        <v>0</v>
      </c>
      <c r="H99" s="37"/>
      <c r="I99" s="37">
        <f t="shared" si="84"/>
        <v>0</v>
      </c>
      <c r="J99" s="38"/>
      <c r="K99" s="36">
        <f t="shared" si="85"/>
        <v>0</v>
      </c>
      <c r="L99" s="37"/>
      <c r="M99" s="37">
        <f t="shared" si="86"/>
        <v>0</v>
      </c>
      <c r="N99" s="38"/>
      <c r="O99" s="36">
        <f t="shared" si="87"/>
        <v>0</v>
      </c>
      <c r="P99" s="37"/>
      <c r="Q99" s="37">
        <v>0</v>
      </c>
      <c r="R99" s="56"/>
    </row>
    <row r="100" spans="1:18" s="5" customFormat="1" collapsed="1" x14ac:dyDescent="0.25">
      <c r="A100" s="5" t="s">
        <v>36</v>
      </c>
      <c r="B100" s="5" t="s">
        <v>30</v>
      </c>
      <c r="C100" s="42">
        <f t="shared" ref="C100" si="88">SUM(C87:C99)</f>
        <v>24</v>
      </c>
      <c r="D100" s="43">
        <f t="shared" ref="D100" si="89">SUM(D87:D99)</f>
        <v>0</v>
      </c>
      <c r="E100" s="43">
        <f t="shared" ref="E100" si="90">SUM(E87:E99)</f>
        <v>48</v>
      </c>
      <c r="F100" s="44">
        <f t="shared" ref="F100" si="91">SUM(F87:F99)</f>
        <v>0</v>
      </c>
      <c r="G100" s="42">
        <f t="shared" ref="G100" si="92">SUM(G87:G99)</f>
        <v>72</v>
      </c>
      <c r="H100" s="43">
        <f t="shared" ref="H100" si="93">SUM(H87:H99)</f>
        <v>0</v>
      </c>
      <c r="I100" s="43">
        <f t="shared" ref="I100" si="94">SUM(I87:I99)</f>
        <v>96</v>
      </c>
      <c r="J100" s="44">
        <f t="shared" ref="J100" si="95">SUM(J87:J99)</f>
        <v>0</v>
      </c>
      <c r="K100" s="42">
        <f t="shared" ref="K100" si="96">SUM(K87:K99)</f>
        <v>120</v>
      </c>
      <c r="L100" s="43">
        <f t="shared" ref="L100" si="97">SUM(L87:L99)</f>
        <v>0</v>
      </c>
      <c r="M100" s="43">
        <f t="shared" ref="M100" si="98">SUM(M87:M99)</f>
        <v>144</v>
      </c>
      <c r="N100" s="44">
        <f t="shared" ref="N100" si="99">SUM(N87:N99)</f>
        <v>0</v>
      </c>
      <c r="O100" s="42">
        <f t="shared" ref="O100" si="100">SUM(O87:O99)</f>
        <v>168</v>
      </c>
      <c r="P100" s="43">
        <f t="shared" ref="P100" si="101">SUM(P87:P99)</f>
        <v>0</v>
      </c>
      <c r="Q100" s="43">
        <f>SUM(Q87:Q99)</f>
        <v>192</v>
      </c>
      <c r="R100" s="58"/>
    </row>
    <row r="101" spans="1:18" s="6" customFormat="1" hidden="1" outlineLevel="1" x14ac:dyDescent="0.25">
      <c r="A101" s="6" t="s">
        <v>37</v>
      </c>
      <c r="B101" s="6" t="s">
        <v>17</v>
      </c>
      <c r="C101" s="27">
        <f t="shared" ref="C101:C142" si="102">Q101/8</f>
        <v>0.375</v>
      </c>
      <c r="D101" s="28"/>
      <c r="E101" s="28">
        <f t="shared" ref="E101:E142" si="103">Q101/8*2</f>
        <v>0.75</v>
      </c>
      <c r="F101" s="29"/>
      <c r="G101" s="27">
        <f t="shared" ref="G101:G142" si="104">Q101/8*3</f>
        <v>1.125</v>
      </c>
      <c r="H101" s="28"/>
      <c r="I101" s="28">
        <f t="shared" ref="I101:I142" si="105">Q101/8*4</f>
        <v>1.5</v>
      </c>
      <c r="J101" s="29"/>
      <c r="K101" s="27">
        <f t="shared" ref="K101:K142" si="106">Q101/8*5</f>
        <v>1.875</v>
      </c>
      <c r="L101" s="28"/>
      <c r="M101" s="28">
        <f t="shared" ref="M101:M142" si="107">Q101/8*6</f>
        <v>2.25</v>
      </c>
      <c r="N101" s="29"/>
      <c r="O101" s="27">
        <f t="shared" ref="O101:O142" si="108">Q101/8*7</f>
        <v>2.625</v>
      </c>
      <c r="P101" s="28"/>
      <c r="Q101" s="28">
        <v>3</v>
      </c>
      <c r="R101" s="53"/>
    </row>
    <row r="102" spans="1:18" s="2" customFormat="1" hidden="1" outlineLevel="1" x14ac:dyDescent="0.25">
      <c r="A102" s="2" t="s">
        <v>37</v>
      </c>
      <c r="B102" s="2" t="s">
        <v>18</v>
      </c>
      <c r="C102" s="30">
        <f t="shared" si="102"/>
        <v>0.375</v>
      </c>
      <c r="D102" s="31"/>
      <c r="E102" s="31">
        <f t="shared" si="103"/>
        <v>0.75</v>
      </c>
      <c r="F102" s="32"/>
      <c r="G102" s="30">
        <f t="shared" si="104"/>
        <v>1.125</v>
      </c>
      <c r="H102" s="31"/>
      <c r="I102" s="31">
        <f t="shared" si="105"/>
        <v>1.5</v>
      </c>
      <c r="J102" s="32"/>
      <c r="K102" s="30">
        <f t="shared" si="106"/>
        <v>1.875</v>
      </c>
      <c r="L102" s="31"/>
      <c r="M102" s="31">
        <f t="shared" si="107"/>
        <v>2.25</v>
      </c>
      <c r="N102" s="32"/>
      <c r="O102" s="30">
        <f t="shared" si="108"/>
        <v>2.625</v>
      </c>
      <c r="P102" s="31"/>
      <c r="Q102" s="31">
        <v>3</v>
      </c>
      <c r="R102" s="54"/>
    </row>
    <row r="103" spans="1:18" s="6" customFormat="1" hidden="1" outlineLevel="1" x14ac:dyDescent="0.25">
      <c r="A103" s="6" t="s">
        <v>37</v>
      </c>
      <c r="B103" s="6" t="s">
        <v>19</v>
      </c>
      <c r="C103" s="27">
        <f t="shared" si="102"/>
        <v>0.375</v>
      </c>
      <c r="D103" s="28"/>
      <c r="E103" s="28">
        <f t="shared" si="103"/>
        <v>0.75</v>
      </c>
      <c r="F103" s="29"/>
      <c r="G103" s="27">
        <f t="shared" si="104"/>
        <v>1.125</v>
      </c>
      <c r="H103" s="28"/>
      <c r="I103" s="28">
        <f t="shared" si="105"/>
        <v>1.5</v>
      </c>
      <c r="J103" s="29"/>
      <c r="K103" s="27">
        <f t="shared" si="106"/>
        <v>1.875</v>
      </c>
      <c r="L103" s="28"/>
      <c r="M103" s="28">
        <f t="shared" si="107"/>
        <v>2.25</v>
      </c>
      <c r="N103" s="29"/>
      <c r="O103" s="27">
        <f t="shared" si="108"/>
        <v>2.625</v>
      </c>
      <c r="P103" s="28"/>
      <c r="Q103" s="28">
        <v>3</v>
      </c>
      <c r="R103" s="53"/>
    </row>
    <row r="104" spans="1:18" s="2" customFormat="1" hidden="1" outlineLevel="1" x14ac:dyDescent="0.25">
      <c r="A104" s="2" t="s">
        <v>37</v>
      </c>
      <c r="B104" s="2" t="s">
        <v>20</v>
      </c>
      <c r="C104" s="30">
        <f t="shared" si="102"/>
        <v>0.375</v>
      </c>
      <c r="D104" s="31"/>
      <c r="E104" s="31">
        <f t="shared" si="103"/>
        <v>0.75</v>
      </c>
      <c r="F104" s="32"/>
      <c r="G104" s="30">
        <f t="shared" si="104"/>
        <v>1.125</v>
      </c>
      <c r="H104" s="31"/>
      <c r="I104" s="31">
        <f t="shared" si="105"/>
        <v>1.5</v>
      </c>
      <c r="J104" s="32"/>
      <c r="K104" s="30">
        <f t="shared" si="106"/>
        <v>1.875</v>
      </c>
      <c r="L104" s="31"/>
      <c r="M104" s="31">
        <f t="shared" si="107"/>
        <v>2.25</v>
      </c>
      <c r="N104" s="32"/>
      <c r="O104" s="30">
        <f t="shared" si="108"/>
        <v>2.625</v>
      </c>
      <c r="P104" s="31"/>
      <c r="Q104" s="31">
        <v>3</v>
      </c>
      <c r="R104" s="54"/>
    </row>
    <row r="105" spans="1:18" s="6" customFormat="1" hidden="1" outlineLevel="1" x14ac:dyDescent="0.25">
      <c r="A105" s="6" t="s">
        <v>37</v>
      </c>
      <c r="B105" s="6" t="s">
        <v>21</v>
      </c>
      <c r="C105" s="27">
        <f t="shared" si="102"/>
        <v>1.5</v>
      </c>
      <c r="D105" s="28"/>
      <c r="E105" s="28">
        <f t="shared" si="103"/>
        <v>3</v>
      </c>
      <c r="F105" s="29"/>
      <c r="G105" s="27">
        <f t="shared" si="104"/>
        <v>4.5</v>
      </c>
      <c r="H105" s="28"/>
      <c r="I105" s="28">
        <f t="shared" si="105"/>
        <v>6</v>
      </c>
      <c r="J105" s="29"/>
      <c r="K105" s="27">
        <f t="shared" si="106"/>
        <v>7.5</v>
      </c>
      <c r="L105" s="28"/>
      <c r="M105" s="28">
        <f t="shared" si="107"/>
        <v>9</v>
      </c>
      <c r="N105" s="29"/>
      <c r="O105" s="27">
        <f t="shared" si="108"/>
        <v>10.5</v>
      </c>
      <c r="P105" s="28"/>
      <c r="Q105" s="28">
        <v>12</v>
      </c>
      <c r="R105" s="53"/>
    </row>
    <row r="106" spans="1:18" s="2" customFormat="1" hidden="1" outlineLevel="1" x14ac:dyDescent="0.25">
      <c r="A106" s="2" t="s">
        <v>37</v>
      </c>
      <c r="B106" s="2" t="s">
        <v>27</v>
      </c>
      <c r="C106" s="30">
        <f t="shared" si="102"/>
        <v>0</v>
      </c>
      <c r="D106" s="31"/>
      <c r="E106" s="31">
        <f t="shared" si="103"/>
        <v>0</v>
      </c>
      <c r="F106" s="32"/>
      <c r="G106" s="30">
        <f t="shared" si="104"/>
        <v>0</v>
      </c>
      <c r="H106" s="31"/>
      <c r="I106" s="31">
        <f t="shared" si="105"/>
        <v>0</v>
      </c>
      <c r="J106" s="32"/>
      <c r="K106" s="30">
        <f t="shared" si="106"/>
        <v>0</v>
      </c>
      <c r="L106" s="31"/>
      <c r="M106" s="31">
        <f t="shared" si="107"/>
        <v>0</v>
      </c>
      <c r="N106" s="32"/>
      <c r="O106" s="30">
        <f t="shared" si="108"/>
        <v>0</v>
      </c>
      <c r="P106" s="31"/>
      <c r="Q106" s="31">
        <v>0</v>
      </c>
      <c r="R106" s="54"/>
    </row>
    <row r="107" spans="1:18" s="6" customFormat="1" hidden="1" outlineLevel="1" x14ac:dyDescent="0.25">
      <c r="A107" s="6" t="s">
        <v>37</v>
      </c>
      <c r="B107" s="6" t="s">
        <v>28</v>
      </c>
      <c r="C107" s="27">
        <f t="shared" si="102"/>
        <v>0</v>
      </c>
      <c r="D107" s="28"/>
      <c r="E107" s="28">
        <f t="shared" si="103"/>
        <v>0</v>
      </c>
      <c r="F107" s="29"/>
      <c r="G107" s="27">
        <f t="shared" si="104"/>
        <v>0</v>
      </c>
      <c r="H107" s="28"/>
      <c r="I107" s="28">
        <f t="shared" si="105"/>
        <v>0</v>
      </c>
      <c r="J107" s="29"/>
      <c r="K107" s="27">
        <f t="shared" si="106"/>
        <v>0</v>
      </c>
      <c r="L107" s="28"/>
      <c r="M107" s="28">
        <f t="shared" si="107"/>
        <v>0</v>
      </c>
      <c r="N107" s="29"/>
      <c r="O107" s="27">
        <f t="shared" si="108"/>
        <v>0</v>
      </c>
      <c r="P107" s="28"/>
      <c r="Q107" s="28">
        <v>0</v>
      </c>
      <c r="R107" s="53"/>
    </row>
    <row r="108" spans="1:18" s="2" customFormat="1" hidden="1" outlineLevel="1" x14ac:dyDescent="0.25">
      <c r="A108" s="2" t="s">
        <v>37</v>
      </c>
      <c r="B108" s="2" t="s">
        <v>29</v>
      </c>
      <c r="C108" s="30">
        <f t="shared" si="102"/>
        <v>0</v>
      </c>
      <c r="D108" s="31"/>
      <c r="E108" s="31">
        <f t="shared" si="103"/>
        <v>0</v>
      </c>
      <c r="F108" s="32"/>
      <c r="G108" s="30">
        <f t="shared" si="104"/>
        <v>0</v>
      </c>
      <c r="H108" s="31"/>
      <c r="I108" s="31">
        <f t="shared" si="105"/>
        <v>0</v>
      </c>
      <c r="J108" s="32"/>
      <c r="K108" s="30">
        <f t="shared" si="106"/>
        <v>0</v>
      </c>
      <c r="L108" s="31"/>
      <c r="M108" s="31">
        <f t="shared" si="107"/>
        <v>0</v>
      </c>
      <c r="N108" s="32"/>
      <c r="O108" s="30">
        <f t="shared" si="108"/>
        <v>0</v>
      </c>
      <c r="P108" s="31"/>
      <c r="Q108" s="31">
        <v>0</v>
      </c>
      <c r="R108" s="54"/>
    </row>
    <row r="109" spans="1:18" s="6" customFormat="1" hidden="1" outlineLevel="1" x14ac:dyDescent="0.25">
      <c r="A109" s="6" t="s">
        <v>37</v>
      </c>
      <c r="B109" s="6" t="s">
        <v>22</v>
      </c>
      <c r="C109" s="27">
        <f t="shared" si="102"/>
        <v>4</v>
      </c>
      <c r="D109" s="28"/>
      <c r="E109" s="28">
        <f t="shared" si="103"/>
        <v>8</v>
      </c>
      <c r="F109" s="29"/>
      <c r="G109" s="27">
        <f t="shared" si="104"/>
        <v>12</v>
      </c>
      <c r="H109" s="28"/>
      <c r="I109" s="28">
        <f t="shared" si="105"/>
        <v>16</v>
      </c>
      <c r="J109" s="29"/>
      <c r="K109" s="27">
        <f t="shared" si="106"/>
        <v>20</v>
      </c>
      <c r="L109" s="28"/>
      <c r="M109" s="28">
        <f t="shared" si="107"/>
        <v>24</v>
      </c>
      <c r="N109" s="29"/>
      <c r="O109" s="27">
        <f t="shared" si="108"/>
        <v>28</v>
      </c>
      <c r="P109" s="28"/>
      <c r="Q109" s="28">
        <v>32</v>
      </c>
      <c r="R109" s="53"/>
    </row>
    <row r="110" spans="1:18" s="2" customFormat="1" hidden="1" outlineLevel="1" x14ac:dyDescent="0.25">
      <c r="A110" s="2" t="s">
        <v>37</v>
      </c>
      <c r="B110" s="2" t="s">
        <v>23</v>
      </c>
      <c r="C110" s="30">
        <f t="shared" si="102"/>
        <v>0</v>
      </c>
      <c r="D110" s="31"/>
      <c r="E110" s="31">
        <f t="shared" si="103"/>
        <v>0</v>
      </c>
      <c r="F110" s="32"/>
      <c r="G110" s="30">
        <f t="shared" si="104"/>
        <v>0</v>
      </c>
      <c r="H110" s="31"/>
      <c r="I110" s="31">
        <f t="shared" si="105"/>
        <v>0</v>
      </c>
      <c r="J110" s="32"/>
      <c r="K110" s="30">
        <f t="shared" si="106"/>
        <v>0</v>
      </c>
      <c r="L110" s="31"/>
      <c r="M110" s="31">
        <f t="shared" si="107"/>
        <v>0</v>
      </c>
      <c r="N110" s="32"/>
      <c r="O110" s="30">
        <f t="shared" si="108"/>
        <v>0</v>
      </c>
      <c r="P110" s="31"/>
      <c r="Q110" s="31">
        <v>0</v>
      </c>
      <c r="R110" s="54"/>
    </row>
    <row r="111" spans="1:18" s="6" customFormat="1" hidden="1" outlineLevel="1" x14ac:dyDescent="0.25">
      <c r="A111" s="6" t="s">
        <v>37</v>
      </c>
      <c r="B111" s="6" t="s">
        <v>24</v>
      </c>
      <c r="C111" s="27">
        <f t="shared" si="102"/>
        <v>0</v>
      </c>
      <c r="D111" s="28"/>
      <c r="E111" s="28">
        <f t="shared" si="103"/>
        <v>0</v>
      </c>
      <c r="F111" s="29"/>
      <c r="G111" s="27">
        <f t="shared" si="104"/>
        <v>0</v>
      </c>
      <c r="H111" s="28"/>
      <c r="I111" s="28">
        <f t="shared" si="105"/>
        <v>0</v>
      </c>
      <c r="J111" s="29"/>
      <c r="K111" s="27">
        <f t="shared" si="106"/>
        <v>0</v>
      </c>
      <c r="L111" s="28"/>
      <c r="M111" s="28">
        <f t="shared" si="107"/>
        <v>0</v>
      </c>
      <c r="N111" s="29"/>
      <c r="O111" s="27">
        <f t="shared" si="108"/>
        <v>0</v>
      </c>
      <c r="P111" s="28"/>
      <c r="Q111" s="28">
        <v>0</v>
      </c>
      <c r="R111" s="53"/>
    </row>
    <row r="112" spans="1:18" s="2" customFormat="1" hidden="1" outlineLevel="1" x14ac:dyDescent="0.25">
      <c r="A112" s="2" t="s">
        <v>37</v>
      </c>
      <c r="B112" s="2" t="s">
        <v>25</v>
      </c>
      <c r="C112" s="30">
        <f t="shared" si="102"/>
        <v>0</v>
      </c>
      <c r="D112" s="31"/>
      <c r="E112" s="31">
        <f t="shared" si="103"/>
        <v>0</v>
      </c>
      <c r="F112" s="32"/>
      <c r="G112" s="30">
        <f t="shared" si="104"/>
        <v>0</v>
      </c>
      <c r="H112" s="31"/>
      <c r="I112" s="31">
        <f t="shared" si="105"/>
        <v>0</v>
      </c>
      <c r="J112" s="32"/>
      <c r="K112" s="30">
        <f t="shared" si="106"/>
        <v>0</v>
      </c>
      <c r="L112" s="31"/>
      <c r="M112" s="31">
        <f t="shared" si="107"/>
        <v>0</v>
      </c>
      <c r="N112" s="32"/>
      <c r="O112" s="30">
        <f t="shared" si="108"/>
        <v>0</v>
      </c>
      <c r="P112" s="31"/>
      <c r="Q112" s="31">
        <v>0</v>
      </c>
      <c r="R112" s="54"/>
    </row>
    <row r="113" spans="1:18" s="6" customFormat="1" hidden="1" outlineLevel="1" x14ac:dyDescent="0.25">
      <c r="A113" s="6" t="s">
        <v>37</v>
      </c>
      <c r="B113" s="6" t="s">
        <v>26</v>
      </c>
      <c r="C113" s="27">
        <f t="shared" si="102"/>
        <v>0</v>
      </c>
      <c r="D113" s="28"/>
      <c r="E113" s="28">
        <f t="shared" si="103"/>
        <v>0</v>
      </c>
      <c r="F113" s="29"/>
      <c r="G113" s="27">
        <f t="shared" si="104"/>
        <v>0</v>
      </c>
      <c r="H113" s="28"/>
      <c r="I113" s="28">
        <f t="shared" si="105"/>
        <v>0</v>
      </c>
      <c r="J113" s="29"/>
      <c r="K113" s="27">
        <f t="shared" si="106"/>
        <v>0</v>
      </c>
      <c r="L113" s="28"/>
      <c r="M113" s="28">
        <f t="shared" si="107"/>
        <v>0</v>
      </c>
      <c r="N113" s="29"/>
      <c r="O113" s="27">
        <f t="shared" si="108"/>
        <v>0</v>
      </c>
      <c r="P113" s="28"/>
      <c r="Q113" s="28">
        <v>0</v>
      </c>
      <c r="R113" s="53"/>
    </row>
    <row r="114" spans="1:18" s="3" customFormat="1" collapsed="1" x14ac:dyDescent="0.25">
      <c r="A114" s="3" t="s">
        <v>37</v>
      </c>
      <c r="B114" s="3" t="s">
        <v>30</v>
      </c>
      <c r="C114" s="33">
        <f t="shared" ref="C114" si="109">SUM(C101:C113)</f>
        <v>7</v>
      </c>
      <c r="D114" s="34">
        <f t="shared" ref="D114" si="110">SUM(D101:D113)</f>
        <v>0</v>
      </c>
      <c r="E114" s="34">
        <f t="shared" ref="E114" si="111">SUM(E101:E113)</f>
        <v>14</v>
      </c>
      <c r="F114" s="35">
        <f t="shared" ref="F114" si="112">SUM(F101:F113)</f>
        <v>0</v>
      </c>
      <c r="G114" s="33">
        <f t="shared" ref="G114" si="113">SUM(G101:G113)</f>
        <v>21</v>
      </c>
      <c r="H114" s="34">
        <f t="shared" ref="H114" si="114">SUM(H101:H113)</f>
        <v>0</v>
      </c>
      <c r="I114" s="34">
        <f t="shared" ref="I114" si="115">SUM(I101:I113)</f>
        <v>28</v>
      </c>
      <c r="J114" s="35">
        <f t="shared" ref="J114" si="116">SUM(J101:J113)</f>
        <v>0</v>
      </c>
      <c r="K114" s="33">
        <f t="shared" ref="K114" si="117">SUM(K101:K113)</f>
        <v>35</v>
      </c>
      <c r="L114" s="34">
        <f t="shared" ref="L114" si="118">SUM(L101:L113)</f>
        <v>0</v>
      </c>
      <c r="M114" s="34">
        <f t="shared" ref="M114" si="119">SUM(M101:M113)</f>
        <v>42</v>
      </c>
      <c r="N114" s="35">
        <f t="shared" ref="N114" si="120">SUM(N101:N113)</f>
        <v>0</v>
      </c>
      <c r="O114" s="33">
        <f t="shared" ref="O114" si="121">SUM(O101:O113)</f>
        <v>49</v>
      </c>
      <c r="P114" s="34">
        <f t="shared" ref="P114" si="122">SUM(P101:P113)</f>
        <v>0</v>
      </c>
      <c r="Q114" s="34">
        <f>SUM(Q101:Q113)</f>
        <v>56</v>
      </c>
      <c r="R114" s="55"/>
    </row>
    <row r="115" spans="1:18" s="1" customFormat="1" hidden="1" outlineLevel="1" x14ac:dyDescent="0.25">
      <c r="A115" s="1" t="s">
        <v>38</v>
      </c>
      <c r="B115" s="1" t="s">
        <v>17</v>
      </c>
      <c r="C115" s="36">
        <f t="shared" ref="C115:C142" si="123">Q115/8</f>
        <v>0.75</v>
      </c>
      <c r="D115" s="37"/>
      <c r="E115" s="37">
        <f t="shared" ref="E115:E142" si="124">Q115/8*2</f>
        <v>1.5</v>
      </c>
      <c r="F115" s="38"/>
      <c r="G115" s="36">
        <f t="shared" ref="G115:G142" si="125">Q115/8*3</f>
        <v>2.25</v>
      </c>
      <c r="H115" s="37"/>
      <c r="I115" s="37">
        <f t="shared" ref="I115:I142" si="126">Q115/8*4</f>
        <v>3</v>
      </c>
      <c r="J115" s="38"/>
      <c r="K115" s="36">
        <f t="shared" ref="K115:K142" si="127">Q115/8*5</f>
        <v>3.75</v>
      </c>
      <c r="L115" s="37"/>
      <c r="M115" s="37">
        <f t="shared" ref="M115:M142" si="128">Q115/8*6</f>
        <v>4.5</v>
      </c>
      <c r="N115" s="38"/>
      <c r="O115" s="36">
        <f t="shared" ref="O115:O142" si="129">Q115/8*7</f>
        <v>5.25</v>
      </c>
      <c r="P115" s="37"/>
      <c r="Q115" s="37">
        <v>6</v>
      </c>
      <c r="R115" s="56"/>
    </row>
    <row r="116" spans="1:18" s="4" customFormat="1" hidden="1" outlineLevel="1" x14ac:dyDescent="0.25">
      <c r="A116" s="4" t="s">
        <v>38</v>
      </c>
      <c r="B116" s="4" t="s">
        <v>18</v>
      </c>
      <c r="C116" s="39">
        <f t="shared" si="123"/>
        <v>1.125</v>
      </c>
      <c r="D116" s="40"/>
      <c r="E116" s="40">
        <f t="shared" si="124"/>
        <v>2.25</v>
      </c>
      <c r="F116" s="41"/>
      <c r="G116" s="39">
        <f t="shared" si="125"/>
        <v>3.375</v>
      </c>
      <c r="H116" s="40"/>
      <c r="I116" s="40">
        <f t="shared" si="126"/>
        <v>4.5</v>
      </c>
      <c r="J116" s="41"/>
      <c r="K116" s="39">
        <f t="shared" si="127"/>
        <v>5.625</v>
      </c>
      <c r="L116" s="40"/>
      <c r="M116" s="40">
        <f t="shared" si="128"/>
        <v>6.75</v>
      </c>
      <c r="N116" s="41"/>
      <c r="O116" s="39">
        <f t="shared" si="129"/>
        <v>7.875</v>
      </c>
      <c r="P116" s="40"/>
      <c r="Q116" s="40">
        <v>9</v>
      </c>
      <c r="R116" s="57"/>
    </row>
    <row r="117" spans="1:18" s="1" customFormat="1" hidden="1" outlineLevel="1" x14ac:dyDescent="0.25">
      <c r="A117" s="1" t="s">
        <v>38</v>
      </c>
      <c r="B117" s="1" t="s">
        <v>19</v>
      </c>
      <c r="C117" s="36">
        <f t="shared" si="123"/>
        <v>0.5</v>
      </c>
      <c r="D117" s="37"/>
      <c r="E117" s="37">
        <f t="shared" si="124"/>
        <v>1</v>
      </c>
      <c r="F117" s="38"/>
      <c r="G117" s="36">
        <f t="shared" si="125"/>
        <v>1.5</v>
      </c>
      <c r="H117" s="37"/>
      <c r="I117" s="37">
        <f t="shared" si="126"/>
        <v>2</v>
      </c>
      <c r="J117" s="38"/>
      <c r="K117" s="36">
        <f t="shared" si="127"/>
        <v>2.5</v>
      </c>
      <c r="L117" s="37"/>
      <c r="M117" s="37">
        <f t="shared" si="128"/>
        <v>3</v>
      </c>
      <c r="N117" s="38"/>
      <c r="O117" s="36">
        <f t="shared" si="129"/>
        <v>3.5</v>
      </c>
      <c r="P117" s="37"/>
      <c r="Q117" s="37">
        <v>4</v>
      </c>
      <c r="R117" s="56"/>
    </row>
    <row r="118" spans="1:18" s="4" customFormat="1" hidden="1" outlineLevel="1" x14ac:dyDescent="0.25">
      <c r="A118" s="4" t="s">
        <v>38</v>
      </c>
      <c r="B118" s="4" t="s">
        <v>20</v>
      </c>
      <c r="C118" s="39">
        <f t="shared" si="123"/>
        <v>4.375</v>
      </c>
      <c r="D118" s="40"/>
      <c r="E118" s="40">
        <f t="shared" si="124"/>
        <v>8.75</v>
      </c>
      <c r="F118" s="41"/>
      <c r="G118" s="39">
        <f t="shared" si="125"/>
        <v>13.125</v>
      </c>
      <c r="H118" s="40"/>
      <c r="I118" s="40">
        <f t="shared" si="126"/>
        <v>17.5</v>
      </c>
      <c r="J118" s="41"/>
      <c r="K118" s="39">
        <f t="shared" si="127"/>
        <v>21.875</v>
      </c>
      <c r="L118" s="40"/>
      <c r="M118" s="40">
        <f t="shared" si="128"/>
        <v>26.25</v>
      </c>
      <c r="N118" s="41"/>
      <c r="O118" s="39">
        <f t="shared" si="129"/>
        <v>30.625</v>
      </c>
      <c r="P118" s="40"/>
      <c r="Q118" s="40">
        <v>35</v>
      </c>
      <c r="R118" s="57"/>
    </row>
    <row r="119" spans="1:18" s="1" customFormat="1" hidden="1" outlineLevel="1" x14ac:dyDescent="0.25">
      <c r="A119" s="1" t="s">
        <v>38</v>
      </c>
      <c r="B119" s="1" t="s">
        <v>21</v>
      </c>
      <c r="C119" s="36">
        <f t="shared" si="123"/>
        <v>6</v>
      </c>
      <c r="D119" s="37"/>
      <c r="E119" s="37">
        <f t="shared" si="124"/>
        <v>12</v>
      </c>
      <c r="F119" s="38"/>
      <c r="G119" s="36">
        <f t="shared" si="125"/>
        <v>18</v>
      </c>
      <c r="H119" s="37"/>
      <c r="I119" s="37">
        <f t="shared" si="126"/>
        <v>24</v>
      </c>
      <c r="J119" s="38"/>
      <c r="K119" s="36">
        <f t="shared" si="127"/>
        <v>30</v>
      </c>
      <c r="L119" s="37"/>
      <c r="M119" s="37">
        <f t="shared" si="128"/>
        <v>36</v>
      </c>
      <c r="N119" s="38"/>
      <c r="O119" s="36">
        <f t="shared" si="129"/>
        <v>42</v>
      </c>
      <c r="P119" s="37"/>
      <c r="Q119" s="37">
        <v>48</v>
      </c>
      <c r="R119" s="56"/>
    </row>
    <row r="120" spans="1:18" s="4" customFormat="1" hidden="1" outlineLevel="1" x14ac:dyDescent="0.25">
      <c r="A120" s="4" t="s">
        <v>38</v>
      </c>
      <c r="B120" s="4" t="s">
        <v>27</v>
      </c>
      <c r="C120" s="39">
        <f t="shared" si="123"/>
        <v>0</v>
      </c>
      <c r="D120" s="40"/>
      <c r="E120" s="40">
        <f t="shared" si="124"/>
        <v>0</v>
      </c>
      <c r="F120" s="41"/>
      <c r="G120" s="39">
        <f t="shared" si="125"/>
        <v>0</v>
      </c>
      <c r="H120" s="40"/>
      <c r="I120" s="40">
        <f t="shared" si="126"/>
        <v>0</v>
      </c>
      <c r="J120" s="41"/>
      <c r="K120" s="39">
        <f t="shared" si="127"/>
        <v>0</v>
      </c>
      <c r="L120" s="40"/>
      <c r="M120" s="40">
        <f t="shared" si="128"/>
        <v>0</v>
      </c>
      <c r="N120" s="41"/>
      <c r="O120" s="39">
        <f t="shared" si="129"/>
        <v>0</v>
      </c>
      <c r="P120" s="40"/>
      <c r="Q120" s="40">
        <v>0</v>
      </c>
      <c r="R120" s="57"/>
    </row>
    <row r="121" spans="1:18" s="1" customFormat="1" hidden="1" outlineLevel="1" x14ac:dyDescent="0.25">
      <c r="A121" s="1" t="s">
        <v>38</v>
      </c>
      <c r="B121" s="1" t="s">
        <v>28</v>
      </c>
      <c r="C121" s="36">
        <f t="shared" si="123"/>
        <v>0</v>
      </c>
      <c r="D121" s="37"/>
      <c r="E121" s="37">
        <f t="shared" si="124"/>
        <v>0</v>
      </c>
      <c r="F121" s="38"/>
      <c r="G121" s="36">
        <f t="shared" si="125"/>
        <v>0</v>
      </c>
      <c r="H121" s="37"/>
      <c r="I121" s="37">
        <f t="shared" si="126"/>
        <v>0</v>
      </c>
      <c r="J121" s="38"/>
      <c r="K121" s="36">
        <f t="shared" si="127"/>
        <v>0</v>
      </c>
      <c r="L121" s="37"/>
      <c r="M121" s="37">
        <f t="shared" si="128"/>
        <v>0</v>
      </c>
      <c r="N121" s="38"/>
      <c r="O121" s="36">
        <f t="shared" si="129"/>
        <v>0</v>
      </c>
      <c r="P121" s="37"/>
      <c r="Q121" s="37">
        <v>0</v>
      </c>
      <c r="R121" s="56"/>
    </row>
    <row r="122" spans="1:18" s="4" customFormat="1" hidden="1" outlineLevel="1" x14ac:dyDescent="0.25">
      <c r="A122" s="4" t="s">
        <v>38</v>
      </c>
      <c r="B122" s="4" t="s">
        <v>29</v>
      </c>
      <c r="C122" s="39">
        <f t="shared" si="123"/>
        <v>0</v>
      </c>
      <c r="D122" s="40"/>
      <c r="E122" s="40">
        <f t="shared" si="124"/>
        <v>0</v>
      </c>
      <c r="F122" s="41"/>
      <c r="G122" s="39">
        <f t="shared" si="125"/>
        <v>0</v>
      </c>
      <c r="H122" s="40"/>
      <c r="I122" s="40">
        <f t="shared" si="126"/>
        <v>0</v>
      </c>
      <c r="J122" s="41"/>
      <c r="K122" s="39">
        <f t="shared" si="127"/>
        <v>0</v>
      </c>
      <c r="L122" s="40"/>
      <c r="M122" s="40">
        <f t="shared" si="128"/>
        <v>0</v>
      </c>
      <c r="N122" s="41"/>
      <c r="O122" s="39">
        <f t="shared" si="129"/>
        <v>0</v>
      </c>
      <c r="P122" s="40"/>
      <c r="Q122" s="40">
        <v>0</v>
      </c>
      <c r="R122" s="57"/>
    </row>
    <row r="123" spans="1:18" s="1" customFormat="1" hidden="1" outlineLevel="1" x14ac:dyDescent="0.25">
      <c r="A123" s="1" t="s">
        <v>38</v>
      </c>
      <c r="B123" s="1" t="s">
        <v>22</v>
      </c>
      <c r="C123" s="36">
        <f t="shared" si="123"/>
        <v>0.75</v>
      </c>
      <c r="D123" s="37"/>
      <c r="E123" s="37">
        <f t="shared" si="124"/>
        <v>1.5</v>
      </c>
      <c r="F123" s="38"/>
      <c r="G123" s="36">
        <f t="shared" si="125"/>
        <v>2.25</v>
      </c>
      <c r="H123" s="37"/>
      <c r="I123" s="37">
        <f t="shared" si="126"/>
        <v>3</v>
      </c>
      <c r="J123" s="38"/>
      <c r="K123" s="36">
        <f t="shared" si="127"/>
        <v>3.75</v>
      </c>
      <c r="L123" s="37"/>
      <c r="M123" s="37">
        <f t="shared" si="128"/>
        <v>4.5</v>
      </c>
      <c r="N123" s="38"/>
      <c r="O123" s="36">
        <f t="shared" si="129"/>
        <v>5.25</v>
      </c>
      <c r="P123" s="37"/>
      <c r="Q123" s="37">
        <v>6</v>
      </c>
      <c r="R123" s="56"/>
    </row>
    <row r="124" spans="1:18" s="4" customFormat="1" hidden="1" outlineLevel="1" x14ac:dyDescent="0.25">
      <c r="A124" s="4" t="s">
        <v>38</v>
      </c>
      <c r="B124" s="4" t="s">
        <v>23</v>
      </c>
      <c r="C124" s="39">
        <f t="shared" si="123"/>
        <v>0</v>
      </c>
      <c r="D124" s="40"/>
      <c r="E124" s="40">
        <f t="shared" si="124"/>
        <v>0</v>
      </c>
      <c r="F124" s="41"/>
      <c r="G124" s="39">
        <f t="shared" si="125"/>
        <v>0</v>
      </c>
      <c r="H124" s="40"/>
      <c r="I124" s="40">
        <f t="shared" si="126"/>
        <v>0</v>
      </c>
      <c r="J124" s="41"/>
      <c r="K124" s="39">
        <f t="shared" si="127"/>
        <v>0</v>
      </c>
      <c r="L124" s="40"/>
      <c r="M124" s="40">
        <f t="shared" si="128"/>
        <v>0</v>
      </c>
      <c r="N124" s="41"/>
      <c r="O124" s="39">
        <f t="shared" si="129"/>
        <v>0</v>
      </c>
      <c r="P124" s="40"/>
      <c r="Q124" s="40">
        <v>0</v>
      </c>
      <c r="R124" s="57"/>
    </row>
    <row r="125" spans="1:18" s="1" customFormat="1" hidden="1" outlineLevel="1" x14ac:dyDescent="0.25">
      <c r="A125" s="1" t="s">
        <v>38</v>
      </c>
      <c r="B125" s="1" t="s">
        <v>24</v>
      </c>
      <c r="C125" s="36">
        <f t="shared" si="123"/>
        <v>0</v>
      </c>
      <c r="D125" s="37"/>
      <c r="E125" s="37">
        <f t="shared" si="124"/>
        <v>0</v>
      </c>
      <c r="F125" s="38"/>
      <c r="G125" s="36">
        <f t="shared" si="125"/>
        <v>0</v>
      </c>
      <c r="H125" s="37"/>
      <c r="I125" s="37">
        <f t="shared" si="126"/>
        <v>0</v>
      </c>
      <c r="J125" s="38"/>
      <c r="K125" s="36">
        <f t="shared" si="127"/>
        <v>0</v>
      </c>
      <c r="L125" s="37"/>
      <c r="M125" s="37">
        <f t="shared" si="128"/>
        <v>0</v>
      </c>
      <c r="N125" s="38"/>
      <c r="O125" s="36">
        <f t="shared" si="129"/>
        <v>0</v>
      </c>
      <c r="P125" s="37"/>
      <c r="Q125" s="37">
        <v>0</v>
      </c>
      <c r="R125" s="56"/>
    </row>
    <row r="126" spans="1:18" s="4" customFormat="1" hidden="1" outlineLevel="1" x14ac:dyDescent="0.25">
      <c r="A126" s="4" t="s">
        <v>38</v>
      </c>
      <c r="B126" s="4" t="s">
        <v>25</v>
      </c>
      <c r="C126" s="39">
        <f t="shared" si="123"/>
        <v>0</v>
      </c>
      <c r="D126" s="40"/>
      <c r="E126" s="40">
        <f t="shared" si="124"/>
        <v>0</v>
      </c>
      <c r="F126" s="41"/>
      <c r="G126" s="39">
        <f t="shared" si="125"/>
        <v>0</v>
      </c>
      <c r="H126" s="40"/>
      <c r="I126" s="40">
        <f t="shared" si="126"/>
        <v>0</v>
      </c>
      <c r="J126" s="41"/>
      <c r="K126" s="39">
        <f t="shared" si="127"/>
        <v>0</v>
      </c>
      <c r="L126" s="40"/>
      <c r="M126" s="40">
        <f t="shared" si="128"/>
        <v>0</v>
      </c>
      <c r="N126" s="41"/>
      <c r="O126" s="39">
        <f t="shared" si="129"/>
        <v>0</v>
      </c>
      <c r="P126" s="40"/>
      <c r="Q126" s="40">
        <v>0</v>
      </c>
      <c r="R126" s="57"/>
    </row>
    <row r="127" spans="1:18" s="1" customFormat="1" hidden="1" outlineLevel="1" x14ac:dyDescent="0.25">
      <c r="A127" s="1" t="s">
        <v>38</v>
      </c>
      <c r="B127" s="1" t="s">
        <v>26</v>
      </c>
      <c r="C127" s="36">
        <f t="shared" si="123"/>
        <v>0</v>
      </c>
      <c r="D127" s="37"/>
      <c r="E127" s="37">
        <f t="shared" si="124"/>
        <v>0</v>
      </c>
      <c r="F127" s="38"/>
      <c r="G127" s="36">
        <f t="shared" si="125"/>
        <v>0</v>
      </c>
      <c r="H127" s="37"/>
      <c r="I127" s="37">
        <f t="shared" si="126"/>
        <v>0</v>
      </c>
      <c r="J127" s="38"/>
      <c r="K127" s="36">
        <f t="shared" si="127"/>
        <v>0</v>
      </c>
      <c r="L127" s="37"/>
      <c r="M127" s="37">
        <f t="shared" si="128"/>
        <v>0</v>
      </c>
      <c r="N127" s="38"/>
      <c r="O127" s="36">
        <f t="shared" si="129"/>
        <v>0</v>
      </c>
      <c r="P127" s="37"/>
      <c r="Q127" s="37">
        <v>0</v>
      </c>
      <c r="R127" s="56"/>
    </row>
    <row r="128" spans="1:18" s="5" customFormat="1" collapsed="1" x14ac:dyDescent="0.25">
      <c r="A128" s="5" t="s">
        <v>38</v>
      </c>
      <c r="B128" s="5" t="s">
        <v>30</v>
      </c>
      <c r="C128" s="42">
        <f t="shared" ref="C128" si="130">SUM(C115:C127)</f>
        <v>13.5</v>
      </c>
      <c r="D128" s="43">
        <f t="shared" ref="D128" si="131">SUM(D115:D127)</f>
        <v>0</v>
      </c>
      <c r="E128" s="43">
        <f t="shared" ref="E128" si="132">SUM(E115:E127)</f>
        <v>27</v>
      </c>
      <c r="F128" s="44">
        <f t="shared" ref="F128" si="133">SUM(F115:F127)</f>
        <v>0</v>
      </c>
      <c r="G128" s="42">
        <f t="shared" ref="G128" si="134">SUM(G115:G127)</f>
        <v>40.5</v>
      </c>
      <c r="H128" s="43">
        <f t="shared" ref="H128" si="135">SUM(H115:H127)</f>
        <v>0</v>
      </c>
      <c r="I128" s="43">
        <f t="shared" ref="I128" si="136">SUM(I115:I127)</f>
        <v>54</v>
      </c>
      <c r="J128" s="44">
        <f t="shared" ref="J128" si="137">SUM(J115:J127)</f>
        <v>0</v>
      </c>
      <c r="K128" s="42">
        <f t="shared" ref="K128" si="138">SUM(K115:K127)</f>
        <v>67.5</v>
      </c>
      <c r="L128" s="43">
        <f t="shared" ref="L128" si="139">SUM(L115:L127)</f>
        <v>0</v>
      </c>
      <c r="M128" s="43">
        <f t="shared" ref="M128" si="140">SUM(M115:M127)</f>
        <v>81</v>
      </c>
      <c r="N128" s="44">
        <f t="shared" ref="N128" si="141">SUM(N115:N127)</f>
        <v>0</v>
      </c>
      <c r="O128" s="42">
        <f t="shared" ref="O128" si="142">SUM(O115:O127)</f>
        <v>94.5</v>
      </c>
      <c r="P128" s="43">
        <f t="shared" ref="P128" si="143">SUM(P115:P127)</f>
        <v>0</v>
      </c>
      <c r="Q128" s="43">
        <f>SUM(Q115:Q127)</f>
        <v>108</v>
      </c>
      <c r="R128" s="58"/>
    </row>
    <row r="129" spans="1:18" s="6" customFormat="1" hidden="1" outlineLevel="1" x14ac:dyDescent="0.25">
      <c r="A129" s="6" t="s">
        <v>39</v>
      </c>
      <c r="B129" s="6" t="s">
        <v>17</v>
      </c>
      <c r="C129" s="27">
        <f t="shared" ref="C129:C142" si="144">Q129/8</f>
        <v>0.75</v>
      </c>
      <c r="D129" s="28"/>
      <c r="E129" s="28">
        <f t="shared" ref="E129:E142" si="145">Q129/8*2</f>
        <v>1.5</v>
      </c>
      <c r="F129" s="29"/>
      <c r="G129" s="27">
        <f t="shared" ref="G129:G142" si="146">Q129/8*3</f>
        <v>2.25</v>
      </c>
      <c r="H129" s="28"/>
      <c r="I129" s="28">
        <f t="shared" ref="I129:I142" si="147">Q129/8*4</f>
        <v>3</v>
      </c>
      <c r="J129" s="29"/>
      <c r="K129" s="27">
        <f t="shared" ref="K129:K142" si="148">Q129/8*5</f>
        <v>3.75</v>
      </c>
      <c r="L129" s="28"/>
      <c r="M129" s="28">
        <f t="shared" ref="M129:M142" si="149">Q129/8*6</f>
        <v>4.5</v>
      </c>
      <c r="N129" s="29"/>
      <c r="O129" s="27">
        <f t="shared" ref="O129:O142" si="150">Q129/8*7</f>
        <v>5.25</v>
      </c>
      <c r="P129" s="28"/>
      <c r="Q129" s="28">
        <v>6</v>
      </c>
      <c r="R129" s="53"/>
    </row>
    <row r="130" spans="1:18" s="2" customFormat="1" hidden="1" outlineLevel="1" x14ac:dyDescent="0.25">
      <c r="A130" s="2" t="s">
        <v>39</v>
      </c>
      <c r="B130" s="2" t="s">
        <v>18</v>
      </c>
      <c r="C130" s="30">
        <f t="shared" si="144"/>
        <v>0.75</v>
      </c>
      <c r="D130" s="31"/>
      <c r="E130" s="31">
        <f t="shared" si="145"/>
        <v>1.5</v>
      </c>
      <c r="F130" s="32"/>
      <c r="G130" s="30">
        <f t="shared" si="146"/>
        <v>2.25</v>
      </c>
      <c r="H130" s="31"/>
      <c r="I130" s="31">
        <f t="shared" si="147"/>
        <v>3</v>
      </c>
      <c r="J130" s="32"/>
      <c r="K130" s="30">
        <f t="shared" si="148"/>
        <v>3.75</v>
      </c>
      <c r="L130" s="31"/>
      <c r="M130" s="31">
        <f t="shared" si="149"/>
        <v>4.5</v>
      </c>
      <c r="N130" s="32"/>
      <c r="O130" s="30">
        <f t="shared" si="150"/>
        <v>5.25</v>
      </c>
      <c r="P130" s="31"/>
      <c r="Q130" s="31">
        <v>6</v>
      </c>
      <c r="R130" s="54"/>
    </row>
    <row r="131" spans="1:18" s="6" customFormat="1" hidden="1" outlineLevel="1" x14ac:dyDescent="0.25">
      <c r="A131" s="6" t="s">
        <v>39</v>
      </c>
      <c r="B131" s="6" t="s">
        <v>19</v>
      </c>
      <c r="C131" s="27">
        <f t="shared" si="144"/>
        <v>0.75</v>
      </c>
      <c r="D131" s="28"/>
      <c r="E131" s="28">
        <f t="shared" si="145"/>
        <v>1.5</v>
      </c>
      <c r="F131" s="29"/>
      <c r="G131" s="27">
        <f t="shared" si="146"/>
        <v>2.25</v>
      </c>
      <c r="H131" s="28"/>
      <c r="I131" s="28">
        <f t="shared" si="147"/>
        <v>3</v>
      </c>
      <c r="J131" s="29"/>
      <c r="K131" s="27">
        <f t="shared" si="148"/>
        <v>3.75</v>
      </c>
      <c r="L131" s="28"/>
      <c r="M131" s="28">
        <f t="shared" si="149"/>
        <v>4.5</v>
      </c>
      <c r="N131" s="29"/>
      <c r="O131" s="27">
        <f t="shared" si="150"/>
        <v>5.25</v>
      </c>
      <c r="P131" s="28"/>
      <c r="Q131" s="28">
        <v>6</v>
      </c>
      <c r="R131" s="53"/>
    </row>
    <row r="132" spans="1:18" s="2" customFormat="1" hidden="1" outlineLevel="1" x14ac:dyDescent="0.25">
      <c r="A132" s="2" t="s">
        <v>39</v>
      </c>
      <c r="B132" s="2" t="s">
        <v>20</v>
      </c>
      <c r="C132" s="30">
        <f t="shared" si="144"/>
        <v>0.75</v>
      </c>
      <c r="D132" s="31"/>
      <c r="E132" s="31">
        <f t="shared" si="145"/>
        <v>1.5</v>
      </c>
      <c r="F132" s="32"/>
      <c r="G132" s="30">
        <f t="shared" si="146"/>
        <v>2.25</v>
      </c>
      <c r="H132" s="31"/>
      <c r="I132" s="31">
        <f t="shared" si="147"/>
        <v>3</v>
      </c>
      <c r="J132" s="32"/>
      <c r="K132" s="30">
        <f t="shared" si="148"/>
        <v>3.75</v>
      </c>
      <c r="L132" s="31"/>
      <c r="M132" s="31">
        <f t="shared" si="149"/>
        <v>4.5</v>
      </c>
      <c r="N132" s="32"/>
      <c r="O132" s="30">
        <f t="shared" si="150"/>
        <v>5.25</v>
      </c>
      <c r="P132" s="31"/>
      <c r="Q132" s="31">
        <v>6</v>
      </c>
      <c r="R132" s="54"/>
    </row>
    <row r="133" spans="1:18" s="6" customFormat="1" hidden="1" outlineLevel="1" x14ac:dyDescent="0.25">
      <c r="A133" s="6" t="s">
        <v>39</v>
      </c>
      <c r="B133" s="6" t="s">
        <v>21</v>
      </c>
      <c r="C133" s="27">
        <f t="shared" si="144"/>
        <v>0.75</v>
      </c>
      <c r="D133" s="28"/>
      <c r="E133" s="28">
        <f t="shared" si="145"/>
        <v>1.5</v>
      </c>
      <c r="F133" s="29"/>
      <c r="G133" s="27">
        <f t="shared" si="146"/>
        <v>2.25</v>
      </c>
      <c r="H133" s="28"/>
      <c r="I133" s="28">
        <f t="shared" si="147"/>
        <v>3</v>
      </c>
      <c r="J133" s="29"/>
      <c r="K133" s="27">
        <f t="shared" si="148"/>
        <v>3.75</v>
      </c>
      <c r="L133" s="28"/>
      <c r="M133" s="28">
        <f t="shared" si="149"/>
        <v>4.5</v>
      </c>
      <c r="N133" s="29"/>
      <c r="O133" s="27">
        <f t="shared" si="150"/>
        <v>5.25</v>
      </c>
      <c r="P133" s="28"/>
      <c r="Q133" s="28">
        <v>6</v>
      </c>
      <c r="R133" s="53"/>
    </row>
    <row r="134" spans="1:18" s="2" customFormat="1" hidden="1" outlineLevel="1" x14ac:dyDescent="0.25">
      <c r="A134" s="2" t="s">
        <v>39</v>
      </c>
      <c r="B134" s="2" t="s">
        <v>27</v>
      </c>
      <c r="C134" s="30">
        <f t="shared" si="144"/>
        <v>0</v>
      </c>
      <c r="D134" s="31"/>
      <c r="E134" s="31">
        <f t="shared" si="145"/>
        <v>0</v>
      </c>
      <c r="F134" s="32"/>
      <c r="G134" s="30">
        <f t="shared" si="146"/>
        <v>0</v>
      </c>
      <c r="H134" s="31"/>
      <c r="I134" s="31">
        <f t="shared" si="147"/>
        <v>0</v>
      </c>
      <c r="J134" s="32"/>
      <c r="K134" s="30">
        <f t="shared" si="148"/>
        <v>0</v>
      </c>
      <c r="L134" s="31"/>
      <c r="M134" s="31">
        <f t="shared" si="149"/>
        <v>0</v>
      </c>
      <c r="N134" s="32"/>
      <c r="O134" s="30">
        <f t="shared" si="150"/>
        <v>0</v>
      </c>
      <c r="P134" s="31"/>
      <c r="Q134" s="31">
        <v>0</v>
      </c>
      <c r="R134" s="54"/>
    </row>
    <row r="135" spans="1:18" s="6" customFormat="1" hidden="1" outlineLevel="1" x14ac:dyDescent="0.25">
      <c r="A135" s="6" t="s">
        <v>39</v>
      </c>
      <c r="B135" s="6" t="s">
        <v>28</v>
      </c>
      <c r="C135" s="27">
        <f t="shared" si="144"/>
        <v>0</v>
      </c>
      <c r="D135" s="28"/>
      <c r="E135" s="28">
        <f t="shared" si="145"/>
        <v>0</v>
      </c>
      <c r="F135" s="29"/>
      <c r="G135" s="27">
        <f t="shared" si="146"/>
        <v>0</v>
      </c>
      <c r="H135" s="28"/>
      <c r="I135" s="28">
        <f t="shared" si="147"/>
        <v>0</v>
      </c>
      <c r="J135" s="29"/>
      <c r="K135" s="27">
        <f t="shared" si="148"/>
        <v>0</v>
      </c>
      <c r="L135" s="28"/>
      <c r="M135" s="28">
        <f t="shared" si="149"/>
        <v>0</v>
      </c>
      <c r="N135" s="29"/>
      <c r="O135" s="27">
        <f t="shared" si="150"/>
        <v>0</v>
      </c>
      <c r="P135" s="28"/>
      <c r="Q135" s="28">
        <v>0</v>
      </c>
      <c r="R135" s="53"/>
    </row>
    <row r="136" spans="1:18" s="2" customFormat="1" hidden="1" outlineLevel="1" x14ac:dyDescent="0.25">
      <c r="A136" s="2" t="s">
        <v>39</v>
      </c>
      <c r="B136" s="2" t="s">
        <v>29</v>
      </c>
      <c r="C136" s="30">
        <f t="shared" si="144"/>
        <v>0</v>
      </c>
      <c r="D136" s="31"/>
      <c r="E136" s="31">
        <f t="shared" si="145"/>
        <v>0</v>
      </c>
      <c r="F136" s="32"/>
      <c r="G136" s="30">
        <f t="shared" si="146"/>
        <v>0</v>
      </c>
      <c r="H136" s="31"/>
      <c r="I136" s="31">
        <f t="shared" si="147"/>
        <v>0</v>
      </c>
      <c r="J136" s="32"/>
      <c r="K136" s="30">
        <f t="shared" si="148"/>
        <v>0</v>
      </c>
      <c r="L136" s="31"/>
      <c r="M136" s="31">
        <f t="shared" si="149"/>
        <v>0</v>
      </c>
      <c r="N136" s="32"/>
      <c r="O136" s="30">
        <f t="shared" si="150"/>
        <v>0</v>
      </c>
      <c r="P136" s="31"/>
      <c r="Q136" s="31">
        <v>0</v>
      </c>
      <c r="R136" s="54"/>
    </row>
    <row r="137" spans="1:18" s="6" customFormat="1" hidden="1" outlineLevel="1" x14ac:dyDescent="0.25">
      <c r="A137" s="6" t="s">
        <v>39</v>
      </c>
      <c r="B137" s="6" t="s">
        <v>22</v>
      </c>
      <c r="C137" s="27">
        <f t="shared" si="144"/>
        <v>5</v>
      </c>
      <c r="D137" s="28"/>
      <c r="E137" s="28">
        <f t="shared" si="145"/>
        <v>10</v>
      </c>
      <c r="F137" s="29"/>
      <c r="G137" s="27">
        <f t="shared" si="146"/>
        <v>15</v>
      </c>
      <c r="H137" s="28"/>
      <c r="I137" s="28">
        <f t="shared" si="147"/>
        <v>20</v>
      </c>
      <c r="J137" s="29"/>
      <c r="K137" s="27">
        <f t="shared" si="148"/>
        <v>25</v>
      </c>
      <c r="L137" s="28"/>
      <c r="M137" s="28">
        <f t="shared" si="149"/>
        <v>30</v>
      </c>
      <c r="N137" s="29"/>
      <c r="O137" s="27">
        <f t="shared" si="150"/>
        <v>35</v>
      </c>
      <c r="P137" s="28"/>
      <c r="Q137" s="28">
        <v>40</v>
      </c>
      <c r="R137" s="53"/>
    </row>
    <row r="138" spans="1:18" s="2" customFormat="1" hidden="1" outlineLevel="1" x14ac:dyDescent="0.25">
      <c r="A138" s="2" t="s">
        <v>39</v>
      </c>
      <c r="B138" s="2" t="s">
        <v>23</v>
      </c>
      <c r="C138" s="30">
        <f t="shared" si="144"/>
        <v>0</v>
      </c>
      <c r="D138" s="31"/>
      <c r="E138" s="31">
        <f t="shared" si="145"/>
        <v>0</v>
      </c>
      <c r="F138" s="32"/>
      <c r="G138" s="30">
        <f t="shared" si="146"/>
        <v>0</v>
      </c>
      <c r="H138" s="31"/>
      <c r="I138" s="31">
        <f t="shared" si="147"/>
        <v>0</v>
      </c>
      <c r="J138" s="32"/>
      <c r="K138" s="30">
        <f t="shared" si="148"/>
        <v>0</v>
      </c>
      <c r="L138" s="31"/>
      <c r="M138" s="31">
        <f t="shared" si="149"/>
        <v>0</v>
      </c>
      <c r="N138" s="32"/>
      <c r="O138" s="30">
        <f t="shared" si="150"/>
        <v>0</v>
      </c>
      <c r="P138" s="31"/>
      <c r="Q138" s="31">
        <v>0</v>
      </c>
      <c r="R138" s="54"/>
    </row>
    <row r="139" spans="1:18" s="6" customFormat="1" hidden="1" outlineLevel="1" x14ac:dyDescent="0.25">
      <c r="A139" s="6" t="s">
        <v>39</v>
      </c>
      <c r="B139" s="6" t="s">
        <v>24</v>
      </c>
      <c r="C139" s="27">
        <f t="shared" si="144"/>
        <v>0</v>
      </c>
      <c r="D139" s="28"/>
      <c r="E139" s="28">
        <f t="shared" si="145"/>
        <v>0</v>
      </c>
      <c r="F139" s="29"/>
      <c r="G139" s="27">
        <f t="shared" si="146"/>
        <v>0</v>
      </c>
      <c r="H139" s="28"/>
      <c r="I139" s="28">
        <f t="shared" si="147"/>
        <v>0</v>
      </c>
      <c r="J139" s="29"/>
      <c r="K139" s="27">
        <f t="shared" si="148"/>
        <v>0</v>
      </c>
      <c r="L139" s="28"/>
      <c r="M139" s="28">
        <f t="shared" si="149"/>
        <v>0</v>
      </c>
      <c r="N139" s="29"/>
      <c r="O139" s="27">
        <f t="shared" si="150"/>
        <v>0</v>
      </c>
      <c r="P139" s="28"/>
      <c r="Q139" s="28">
        <v>0</v>
      </c>
      <c r="R139" s="53"/>
    </row>
    <row r="140" spans="1:18" s="2" customFormat="1" hidden="1" outlineLevel="1" x14ac:dyDescent="0.25">
      <c r="A140" s="2" t="s">
        <v>39</v>
      </c>
      <c r="B140" s="2" t="s">
        <v>25</v>
      </c>
      <c r="C140" s="30">
        <f t="shared" si="144"/>
        <v>0</v>
      </c>
      <c r="D140" s="31"/>
      <c r="E140" s="31">
        <f t="shared" si="145"/>
        <v>0</v>
      </c>
      <c r="F140" s="32"/>
      <c r="G140" s="30">
        <f t="shared" si="146"/>
        <v>0</v>
      </c>
      <c r="H140" s="31"/>
      <c r="I140" s="31">
        <f t="shared" si="147"/>
        <v>0</v>
      </c>
      <c r="J140" s="32"/>
      <c r="K140" s="30">
        <f t="shared" si="148"/>
        <v>0</v>
      </c>
      <c r="L140" s="31"/>
      <c r="M140" s="31">
        <f t="shared" si="149"/>
        <v>0</v>
      </c>
      <c r="N140" s="32"/>
      <c r="O140" s="30">
        <f t="shared" si="150"/>
        <v>0</v>
      </c>
      <c r="P140" s="31"/>
      <c r="Q140" s="31">
        <v>0</v>
      </c>
      <c r="R140" s="54"/>
    </row>
    <row r="141" spans="1:18" s="6" customFormat="1" hidden="1" outlineLevel="1" x14ac:dyDescent="0.25">
      <c r="A141" s="6" t="s">
        <v>39</v>
      </c>
      <c r="B141" s="6" t="s">
        <v>26</v>
      </c>
      <c r="C141" s="27">
        <f t="shared" si="144"/>
        <v>0</v>
      </c>
      <c r="D141" s="28"/>
      <c r="E141" s="28">
        <f t="shared" si="145"/>
        <v>0</v>
      </c>
      <c r="F141" s="29"/>
      <c r="G141" s="27">
        <f t="shared" si="146"/>
        <v>0</v>
      </c>
      <c r="H141" s="28"/>
      <c r="I141" s="28">
        <f t="shared" si="147"/>
        <v>0</v>
      </c>
      <c r="J141" s="29"/>
      <c r="K141" s="27">
        <f t="shared" si="148"/>
        <v>0</v>
      </c>
      <c r="L141" s="28"/>
      <c r="M141" s="28">
        <f t="shared" si="149"/>
        <v>0</v>
      </c>
      <c r="N141" s="29"/>
      <c r="O141" s="27">
        <f t="shared" si="150"/>
        <v>0</v>
      </c>
      <c r="P141" s="28"/>
      <c r="Q141" s="28">
        <v>0</v>
      </c>
      <c r="R141" s="53"/>
    </row>
    <row r="142" spans="1:18" s="3" customFormat="1" collapsed="1" x14ac:dyDescent="0.25">
      <c r="A142" s="3" t="s">
        <v>39</v>
      </c>
      <c r="B142" s="3" t="s">
        <v>30</v>
      </c>
      <c r="C142" s="45">
        <f t="shared" ref="C142" si="151">SUM(C129:C141)</f>
        <v>8.75</v>
      </c>
      <c r="D142" s="46">
        <f t="shared" ref="D142" si="152">SUM(D129:D141)</f>
        <v>0</v>
      </c>
      <c r="E142" s="46">
        <f t="shared" ref="E142" si="153">SUM(E129:E141)</f>
        <v>17.5</v>
      </c>
      <c r="F142" s="47">
        <f t="shared" ref="F142" si="154">SUM(F129:F141)</f>
        <v>0</v>
      </c>
      <c r="G142" s="45">
        <f t="shared" ref="G142" si="155">SUM(G129:G141)</f>
        <v>26.25</v>
      </c>
      <c r="H142" s="46">
        <f t="shared" ref="H142" si="156">SUM(H129:H141)</f>
        <v>0</v>
      </c>
      <c r="I142" s="46">
        <f t="shared" ref="I142" si="157">SUM(I129:I141)</f>
        <v>35</v>
      </c>
      <c r="J142" s="47">
        <f t="shared" ref="J142" si="158">SUM(J129:J141)</f>
        <v>0</v>
      </c>
      <c r="K142" s="45">
        <f t="shared" ref="K142" si="159">SUM(K129:K141)</f>
        <v>43.75</v>
      </c>
      <c r="L142" s="46">
        <f t="shared" ref="L142" si="160">SUM(L129:L141)</f>
        <v>0</v>
      </c>
      <c r="M142" s="46">
        <f t="shared" ref="M142" si="161">SUM(M129:M141)</f>
        <v>52.5</v>
      </c>
      <c r="N142" s="47">
        <f t="shared" ref="N142" si="162">SUM(N129:N141)</f>
        <v>0</v>
      </c>
      <c r="O142" s="45">
        <f t="shared" ref="O142" si="163">SUM(O129:O141)</f>
        <v>61.25</v>
      </c>
      <c r="P142" s="46">
        <f t="shared" ref="P142" si="164">SUM(P129:P141)</f>
        <v>0</v>
      </c>
      <c r="Q142" s="46">
        <f>SUM(Q129:Q141)</f>
        <v>70</v>
      </c>
      <c r="R142" s="59"/>
    </row>
  </sheetData>
  <mergeCells count="6">
    <mergeCell ref="C1:F1"/>
    <mergeCell ref="G1:J1"/>
    <mergeCell ref="K1:N1"/>
    <mergeCell ref="O1:R1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1"/>
  <sheetViews>
    <sheetView tabSelected="1" workbookViewId="0">
      <selection activeCell="N73" sqref="N73"/>
    </sheetView>
  </sheetViews>
  <sheetFormatPr defaultRowHeight="15" outlineLevelRow="1" x14ac:dyDescent="0.25"/>
  <cols>
    <col min="1" max="1" width="23.28515625" bestFit="1" customWidth="1"/>
    <col min="2" max="2" width="17.85546875" bestFit="1" customWidth="1"/>
    <col min="3" max="18" width="11.140625" bestFit="1" customWidth="1"/>
  </cols>
  <sheetData>
    <row r="1" spans="1:19" x14ac:dyDescent="0.25">
      <c r="A1" s="10" t="s">
        <v>0</v>
      </c>
      <c r="B1" s="10" t="s">
        <v>1</v>
      </c>
      <c r="C1" s="11">
        <v>2019</v>
      </c>
      <c r="D1" s="12"/>
      <c r="E1" s="12"/>
      <c r="F1" s="13"/>
      <c r="G1" s="48">
        <v>2020</v>
      </c>
      <c r="H1" s="49"/>
      <c r="I1" s="49"/>
      <c r="J1" s="50"/>
      <c r="K1" s="11">
        <v>2021</v>
      </c>
      <c r="L1" s="12"/>
      <c r="M1" s="12"/>
      <c r="N1" s="13"/>
      <c r="O1" s="48">
        <v>2022</v>
      </c>
      <c r="P1" s="49"/>
      <c r="Q1" s="49"/>
      <c r="R1" s="50"/>
    </row>
    <row r="2" spans="1:19" x14ac:dyDescent="0.25">
      <c r="A2" s="10"/>
      <c r="B2" s="10"/>
      <c r="C2" s="14" t="s">
        <v>2</v>
      </c>
      <c r="D2" s="15" t="s">
        <v>3</v>
      </c>
      <c r="E2" s="16" t="s">
        <v>4</v>
      </c>
      <c r="F2" s="17" t="s">
        <v>5</v>
      </c>
      <c r="G2" s="14" t="s">
        <v>6</v>
      </c>
      <c r="H2" s="15" t="s">
        <v>7</v>
      </c>
      <c r="I2" s="16" t="s">
        <v>8</v>
      </c>
      <c r="J2" s="17" t="s">
        <v>9</v>
      </c>
      <c r="K2" s="14" t="s">
        <v>10</v>
      </c>
      <c r="L2" s="15" t="s">
        <v>11</v>
      </c>
      <c r="M2" s="16" t="s">
        <v>12</v>
      </c>
      <c r="N2" s="17" t="s">
        <v>13</v>
      </c>
      <c r="O2" s="14" t="s">
        <v>14</v>
      </c>
      <c r="P2" s="15" t="s">
        <v>15</v>
      </c>
      <c r="Q2" s="16" t="s">
        <v>8</v>
      </c>
      <c r="R2" s="17" t="s">
        <v>9</v>
      </c>
    </row>
    <row r="3" spans="1:19" hidden="1" outlineLevel="1" x14ac:dyDescent="0.25">
      <c r="A3" s="7" t="s">
        <v>40</v>
      </c>
      <c r="B3" s="7" t="s">
        <v>17</v>
      </c>
      <c r="C3" s="60">
        <f t="shared" ref="C3:Q15" si="0">SUM(C17, C31, C45, C59, C73, C87,C101,C115,C129)</f>
        <v>21713.125</v>
      </c>
      <c r="D3" s="61">
        <f t="shared" si="0"/>
        <v>0</v>
      </c>
      <c r="E3" s="61">
        <f t="shared" si="0"/>
        <v>43426.25</v>
      </c>
      <c r="F3" s="62">
        <f t="shared" si="0"/>
        <v>0</v>
      </c>
      <c r="G3" s="60">
        <f t="shared" si="0"/>
        <v>65139.375</v>
      </c>
      <c r="H3" s="61">
        <f t="shared" si="0"/>
        <v>0</v>
      </c>
      <c r="I3" s="61">
        <f t="shared" si="0"/>
        <v>86852.5</v>
      </c>
      <c r="J3" s="62">
        <f t="shared" si="0"/>
        <v>0</v>
      </c>
      <c r="K3" s="60">
        <f t="shared" si="0"/>
        <v>108565.625</v>
      </c>
      <c r="L3" s="61">
        <f t="shared" si="0"/>
        <v>0</v>
      </c>
      <c r="M3" s="61">
        <f t="shared" si="0"/>
        <v>130278.75</v>
      </c>
      <c r="N3" s="62">
        <f t="shared" si="0"/>
        <v>0</v>
      </c>
      <c r="O3" s="60">
        <f t="shared" si="0"/>
        <v>151991.875</v>
      </c>
      <c r="P3" s="61">
        <f t="shared" si="0"/>
        <v>0</v>
      </c>
      <c r="Q3" s="61">
        <f>SUM(Q17, Q31, Q45, Q59, Q73, Q87,Q101,Q115,Q129)</f>
        <v>173705</v>
      </c>
      <c r="R3" s="51"/>
    </row>
    <row r="4" spans="1:19" hidden="1" outlineLevel="1" x14ac:dyDescent="0.25">
      <c r="A4" s="8" t="s">
        <v>40</v>
      </c>
      <c r="B4" s="8" t="s">
        <v>18</v>
      </c>
      <c r="C4" s="63">
        <f t="shared" si="0"/>
        <v>9238.125</v>
      </c>
      <c r="D4" s="64">
        <f t="shared" si="0"/>
        <v>0</v>
      </c>
      <c r="E4" s="64">
        <f t="shared" si="0"/>
        <v>18476.25</v>
      </c>
      <c r="F4" s="65">
        <f t="shared" si="0"/>
        <v>0</v>
      </c>
      <c r="G4" s="63">
        <f t="shared" si="0"/>
        <v>27714.375</v>
      </c>
      <c r="H4" s="64">
        <f t="shared" si="0"/>
        <v>0</v>
      </c>
      <c r="I4" s="64">
        <f t="shared" si="0"/>
        <v>36952.5</v>
      </c>
      <c r="J4" s="65">
        <f t="shared" si="0"/>
        <v>0</v>
      </c>
      <c r="K4" s="63">
        <f t="shared" si="0"/>
        <v>46190.625</v>
      </c>
      <c r="L4" s="64">
        <f t="shared" si="0"/>
        <v>0</v>
      </c>
      <c r="M4" s="64">
        <f t="shared" si="0"/>
        <v>55428.75</v>
      </c>
      <c r="N4" s="65">
        <f t="shared" si="0"/>
        <v>0</v>
      </c>
      <c r="O4" s="63">
        <f t="shared" si="0"/>
        <v>64666.875</v>
      </c>
      <c r="P4" s="64">
        <f t="shared" si="0"/>
        <v>0</v>
      </c>
      <c r="Q4" s="64">
        <f t="shared" si="0"/>
        <v>73905</v>
      </c>
      <c r="R4" s="17"/>
    </row>
    <row r="5" spans="1:19" hidden="1" outlineLevel="1" x14ac:dyDescent="0.25">
      <c r="A5" s="7" t="s">
        <v>40</v>
      </c>
      <c r="B5" s="7" t="s">
        <v>19</v>
      </c>
      <c r="C5" s="60">
        <f t="shared" si="0"/>
        <v>12925.625</v>
      </c>
      <c r="D5" s="61">
        <f t="shared" si="0"/>
        <v>0</v>
      </c>
      <c r="E5" s="61">
        <f t="shared" si="0"/>
        <v>25851.25</v>
      </c>
      <c r="F5" s="62">
        <f t="shared" si="0"/>
        <v>0</v>
      </c>
      <c r="G5" s="60">
        <f t="shared" si="0"/>
        <v>38776.875</v>
      </c>
      <c r="H5" s="61">
        <f t="shared" si="0"/>
        <v>0</v>
      </c>
      <c r="I5" s="61">
        <f t="shared" si="0"/>
        <v>51702.5</v>
      </c>
      <c r="J5" s="62">
        <f t="shared" si="0"/>
        <v>0</v>
      </c>
      <c r="K5" s="60">
        <f t="shared" si="0"/>
        <v>64628.125</v>
      </c>
      <c r="L5" s="61">
        <f t="shared" si="0"/>
        <v>0</v>
      </c>
      <c r="M5" s="61">
        <f t="shared" si="0"/>
        <v>77553.75</v>
      </c>
      <c r="N5" s="62">
        <f t="shared" si="0"/>
        <v>0</v>
      </c>
      <c r="O5" s="60">
        <f t="shared" si="0"/>
        <v>90479.375</v>
      </c>
      <c r="P5" s="61">
        <f t="shared" si="0"/>
        <v>0</v>
      </c>
      <c r="Q5" s="61">
        <f t="shared" si="0"/>
        <v>103405</v>
      </c>
      <c r="R5" s="51"/>
    </row>
    <row r="6" spans="1:19" hidden="1" outlineLevel="1" x14ac:dyDescent="0.25">
      <c r="A6" s="8" t="s">
        <v>40</v>
      </c>
      <c r="B6" s="8" t="s">
        <v>20</v>
      </c>
      <c r="C6" s="63">
        <f t="shared" si="0"/>
        <v>10300.625</v>
      </c>
      <c r="D6" s="64">
        <f t="shared" si="0"/>
        <v>0</v>
      </c>
      <c r="E6" s="64">
        <f t="shared" si="0"/>
        <v>20601.25</v>
      </c>
      <c r="F6" s="65">
        <f t="shared" si="0"/>
        <v>0</v>
      </c>
      <c r="G6" s="63">
        <f t="shared" si="0"/>
        <v>30901.875</v>
      </c>
      <c r="H6" s="64">
        <f t="shared" si="0"/>
        <v>0</v>
      </c>
      <c r="I6" s="64">
        <f t="shared" si="0"/>
        <v>41202.5</v>
      </c>
      <c r="J6" s="65">
        <f t="shared" si="0"/>
        <v>0</v>
      </c>
      <c r="K6" s="63">
        <f t="shared" si="0"/>
        <v>51503.125</v>
      </c>
      <c r="L6" s="64">
        <f t="shared" si="0"/>
        <v>0</v>
      </c>
      <c r="M6" s="64">
        <f t="shared" si="0"/>
        <v>61803.75</v>
      </c>
      <c r="N6" s="65">
        <f t="shared" si="0"/>
        <v>0</v>
      </c>
      <c r="O6" s="63">
        <f t="shared" si="0"/>
        <v>72104.375</v>
      </c>
      <c r="P6" s="64">
        <f t="shared" si="0"/>
        <v>0</v>
      </c>
      <c r="Q6" s="64">
        <f t="shared" si="0"/>
        <v>82405</v>
      </c>
      <c r="R6" s="17"/>
    </row>
    <row r="7" spans="1:19" hidden="1" outlineLevel="1" x14ac:dyDescent="0.25">
      <c r="A7" s="7" t="s">
        <v>40</v>
      </c>
      <c r="B7" s="7" t="s">
        <v>21</v>
      </c>
      <c r="C7" s="60">
        <f t="shared" si="0"/>
        <v>20325.625</v>
      </c>
      <c r="D7" s="61">
        <f t="shared" si="0"/>
        <v>0</v>
      </c>
      <c r="E7" s="61">
        <f t="shared" si="0"/>
        <v>40651.25</v>
      </c>
      <c r="F7" s="62">
        <f t="shared" si="0"/>
        <v>0</v>
      </c>
      <c r="G7" s="60">
        <f t="shared" si="0"/>
        <v>60976.875</v>
      </c>
      <c r="H7" s="61">
        <f t="shared" si="0"/>
        <v>0</v>
      </c>
      <c r="I7" s="61">
        <f t="shared" si="0"/>
        <v>81302.5</v>
      </c>
      <c r="J7" s="62">
        <f t="shared" si="0"/>
        <v>0</v>
      </c>
      <c r="K7" s="60">
        <f t="shared" si="0"/>
        <v>101628.125</v>
      </c>
      <c r="L7" s="61">
        <f t="shared" si="0"/>
        <v>0</v>
      </c>
      <c r="M7" s="61">
        <f t="shared" si="0"/>
        <v>121953.75</v>
      </c>
      <c r="N7" s="62">
        <f t="shared" si="0"/>
        <v>0</v>
      </c>
      <c r="O7" s="60">
        <f t="shared" si="0"/>
        <v>142279.375</v>
      </c>
      <c r="P7" s="61">
        <f t="shared" si="0"/>
        <v>0</v>
      </c>
      <c r="Q7" s="61">
        <f t="shared" si="0"/>
        <v>162605</v>
      </c>
      <c r="R7" s="51"/>
    </row>
    <row r="8" spans="1:19" hidden="1" outlineLevel="1" x14ac:dyDescent="0.25">
      <c r="A8" s="8" t="s">
        <v>40</v>
      </c>
      <c r="B8" s="8" t="s">
        <v>27</v>
      </c>
      <c r="C8" s="63">
        <f t="shared" si="0"/>
        <v>0</v>
      </c>
      <c r="D8" s="64">
        <f t="shared" si="0"/>
        <v>0</v>
      </c>
      <c r="E8" s="64">
        <f t="shared" si="0"/>
        <v>0</v>
      </c>
      <c r="F8" s="65">
        <f t="shared" si="0"/>
        <v>0</v>
      </c>
      <c r="G8" s="63">
        <f t="shared" si="0"/>
        <v>0</v>
      </c>
      <c r="H8" s="64">
        <f t="shared" si="0"/>
        <v>0</v>
      </c>
      <c r="I8" s="64">
        <f t="shared" si="0"/>
        <v>0</v>
      </c>
      <c r="J8" s="65">
        <f t="shared" si="0"/>
        <v>0</v>
      </c>
      <c r="K8" s="63">
        <f t="shared" si="0"/>
        <v>0</v>
      </c>
      <c r="L8" s="64">
        <f t="shared" si="0"/>
        <v>0</v>
      </c>
      <c r="M8" s="64">
        <f t="shared" si="0"/>
        <v>0</v>
      </c>
      <c r="N8" s="65">
        <f t="shared" si="0"/>
        <v>0</v>
      </c>
      <c r="O8" s="63">
        <f t="shared" si="0"/>
        <v>0</v>
      </c>
      <c r="P8" s="64">
        <f t="shared" si="0"/>
        <v>0</v>
      </c>
      <c r="Q8" s="64">
        <f t="shared" si="0"/>
        <v>0</v>
      </c>
      <c r="R8" s="17"/>
    </row>
    <row r="9" spans="1:19" hidden="1" outlineLevel="1" x14ac:dyDescent="0.25">
      <c r="A9" s="7" t="s">
        <v>40</v>
      </c>
      <c r="B9" s="7" t="s">
        <v>28</v>
      </c>
      <c r="C9" s="60">
        <f t="shared" si="0"/>
        <v>0</v>
      </c>
      <c r="D9" s="61">
        <f t="shared" si="0"/>
        <v>0</v>
      </c>
      <c r="E9" s="61">
        <f t="shared" si="0"/>
        <v>0</v>
      </c>
      <c r="F9" s="62">
        <f t="shared" si="0"/>
        <v>0</v>
      </c>
      <c r="G9" s="60">
        <f t="shared" si="0"/>
        <v>0</v>
      </c>
      <c r="H9" s="61">
        <f t="shared" si="0"/>
        <v>0</v>
      </c>
      <c r="I9" s="61">
        <f t="shared" si="0"/>
        <v>0</v>
      </c>
      <c r="J9" s="62">
        <f t="shared" si="0"/>
        <v>0</v>
      </c>
      <c r="K9" s="60">
        <f t="shared" si="0"/>
        <v>0</v>
      </c>
      <c r="L9" s="61">
        <f t="shared" si="0"/>
        <v>0</v>
      </c>
      <c r="M9" s="61">
        <f t="shared" si="0"/>
        <v>0</v>
      </c>
      <c r="N9" s="62">
        <f t="shared" si="0"/>
        <v>0</v>
      </c>
      <c r="O9" s="60">
        <f t="shared" si="0"/>
        <v>0</v>
      </c>
      <c r="P9" s="61">
        <f t="shared" si="0"/>
        <v>0</v>
      </c>
      <c r="Q9" s="61">
        <f t="shared" si="0"/>
        <v>0</v>
      </c>
      <c r="R9" s="51"/>
    </row>
    <row r="10" spans="1:19" hidden="1" outlineLevel="1" x14ac:dyDescent="0.25">
      <c r="A10" s="8" t="s">
        <v>40</v>
      </c>
      <c r="B10" s="8" t="s">
        <v>29</v>
      </c>
      <c r="C10" s="63">
        <f t="shared" si="0"/>
        <v>0</v>
      </c>
      <c r="D10" s="64">
        <f t="shared" si="0"/>
        <v>0</v>
      </c>
      <c r="E10" s="64">
        <f t="shared" si="0"/>
        <v>0</v>
      </c>
      <c r="F10" s="65">
        <f t="shared" si="0"/>
        <v>0</v>
      </c>
      <c r="G10" s="63">
        <f t="shared" si="0"/>
        <v>0</v>
      </c>
      <c r="H10" s="64">
        <f t="shared" si="0"/>
        <v>0</v>
      </c>
      <c r="I10" s="64">
        <f t="shared" si="0"/>
        <v>0</v>
      </c>
      <c r="J10" s="65">
        <f t="shared" si="0"/>
        <v>0</v>
      </c>
      <c r="K10" s="63">
        <f t="shared" si="0"/>
        <v>0</v>
      </c>
      <c r="L10" s="64">
        <f t="shared" si="0"/>
        <v>0</v>
      </c>
      <c r="M10" s="64">
        <f t="shared" si="0"/>
        <v>0</v>
      </c>
      <c r="N10" s="65">
        <f t="shared" si="0"/>
        <v>0</v>
      </c>
      <c r="O10" s="63">
        <f t="shared" si="0"/>
        <v>0</v>
      </c>
      <c r="P10" s="64">
        <f t="shared" si="0"/>
        <v>0</v>
      </c>
      <c r="Q10" s="64">
        <f t="shared" si="0"/>
        <v>0</v>
      </c>
      <c r="R10" s="17"/>
    </row>
    <row r="11" spans="1:19" hidden="1" outlineLevel="1" x14ac:dyDescent="0.25">
      <c r="A11" s="7" t="s">
        <v>40</v>
      </c>
      <c r="B11" s="7" t="s">
        <v>22</v>
      </c>
      <c r="C11" s="60">
        <f t="shared" si="0"/>
        <v>22585.625</v>
      </c>
      <c r="D11" s="61">
        <f t="shared" si="0"/>
        <v>0</v>
      </c>
      <c r="E11" s="61">
        <f t="shared" si="0"/>
        <v>45171.25</v>
      </c>
      <c r="F11" s="62">
        <f t="shared" si="0"/>
        <v>0</v>
      </c>
      <c r="G11" s="60">
        <f t="shared" si="0"/>
        <v>67756.875</v>
      </c>
      <c r="H11" s="61">
        <f t="shared" si="0"/>
        <v>0</v>
      </c>
      <c r="I11" s="61">
        <f t="shared" si="0"/>
        <v>90342.5</v>
      </c>
      <c r="J11" s="62">
        <f t="shared" si="0"/>
        <v>0</v>
      </c>
      <c r="K11" s="60">
        <f t="shared" si="0"/>
        <v>112928.125</v>
      </c>
      <c r="L11" s="61">
        <f t="shared" si="0"/>
        <v>0</v>
      </c>
      <c r="M11" s="61">
        <f t="shared" si="0"/>
        <v>135513.75</v>
      </c>
      <c r="N11" s="62">
        <f t="shared" si="0"/>
        <v>0</v>
      </c>
      <c r="O11" s="60">
        <f t="shared" si="0"/>
        <v>158099.375</v>
      </c>
      <c r="P11" s="61">
        <f t="shared" si="0"/>
        <v>0</v>
      </c>
      <c r="Q11" s="61">
        <f t="shared" si="0"/>
        <v>180685</v>
      </c>
      <c r="R11" s="51"/>
    </row>
    <row r="12" spans="1:19" hidden="1" outlineLevel="1" x14ac:dyDescent="0.25">
      <c r="A12" s="8" t="s">
        <v>40</v>
      </c>
      <c r="B12" s="8" t="s">
        <v>23</v>
      </c>
      <c r="C12" s="63">
        <f t="shared" si="0"/>
        <v>3500</v>
      </c>
      <c r="D12" s="64">
        <f t="shared" si="0"/>
        <v>0</v>
      </c>
      <c r="E12" s="64">
        <f t="shared" si="0"/>
        <v>7000</v>
      </c>
      <c r="F12" s="65">
        <f t="shared" si="0"/>
        <v>0</v>
      </c>
      <c r="G12" s="63">
        <f t="shared" si="0"/>
        <v>10500</v>
      </c>
      <c r="H12" s="64">
        <f t="shared" si="0"/>
        <v>0</v>
      </c>
      <c r="I12" s="64">
        <f t="shared" si="0"/>
        <v>14000</v>
      </c>
      <c r="J12" s="65">
        <f t="shared" si="0"/>
        <v>0</v>
      </c>
      <c r="K12" s="63">
        <f t="shared" si="0"/>
        <v>17500</v>
      </c>
      <c r="L12" s="64">
        <f t="shared" si="0"/>
        <v>0</v>
      </c>
      <c r="M12" s="64">
        <f t="shared" si="0"/>
        <v>21000</v>
      </c>
      <c r="N12" s="65">
        <f t="shared" si="0"/>
        <v>0</v>
      </c>
      <c r="O12" s="63">
        <f t="shared" si="0"/>
        <v>24500</v>
      </c>
      <c r="P12" s="64">
        <f t="shared" si="0"/>
        <v>0</v>
      </c>
      <c r="Q12" s="64">
        <f t="shared" si="0"/>
        <v>28000</v>
      </c>
      <c r="R12" s="17"/>
    </row>
    <row r="13" spans="1:19" hidden="1" outlineLevel="1" x14ac:dyDescent="0.25">
      <c r="A13" s="7" t="s">
        <v>40</v>
      </c>
      <c r="B13" s="7" t="s">
        <v>24</v>
      </c>
      <c r="C13" s="60">
        <f t="shared" si="0"/>
        <v>0</v>
      </c>
      <c r="D13" s="61">
        <f t="shared" si="0"/>
        <v>0</v>
      </c>
      <c r="E13" s="61">
        <f t="shared" si="0"/>
        <v>0</v>
      </c>
      <c r="F13" s="62">
        <f t="shared" si="0"/>
        <v>0</v>
      </c>
      <c r="G13" s="60">
        <f t="shared" si="0"/>
        <v>0</v>
      </c>
      <c r="H13" s="61">
        <f t="shared" si="0"/>
        <v>0</v>
      </c>
      <c r="I13" s="61">
        <f t="shared" si="0"/>
        <v>0</v>
      </c>
      <c r="J13" s="62">
        <f t="shared" si="0"/>
        <v>0</v>
      </c>
      <c r="K13" s="60">
        <f t="shared" si="0"/>
        <v>0</v>
      </c>
      <c r="L13" s="61">
        <f t="shared" si="0"/>
        <v>0</v>
      </c>
      <c r="M13" s="61">
        <f t="shared" si="0"/>
        <v>0</v>
      </c>
      <c r="N13" s="62">
        <f t="shared" si="0"/>
        <v>0</v>
      </c>
      <c r="O13" s="60">
        <f t="shared" si="0"/>
        <v>0</v>
      </c>
      <c r="P13" s="61">
        <f t="shared" si="0"/>
        <v>0</v>
      </c>
      <c r="Q13" s="61">
        <f t="shared" si="0"/>
        <v>0</v>
      </c>
      <c r="R13" s="51"/>
    </row>
    <row r="14" spans="1:19" hidden="1" outlineLevel="1" x14ac:dyDescent="0.25">
      <c r="A14" s="8" t="s">
        <v>40</v>
      </c>
      <c r="B14" s="8" t="s">
        <v>25</v>
      </c>
      <c r="C14" s="63">
        <f t="shared" si="0"/>
        <v>0</v>
      </c>
      <c r="D14" s="64">
        <f t="shared" si="0"/>
        <v>0</v>
      </c>
      <c r="E14" s="64">
        <f t="shared" si="0"/>
        <v>0</v>
      </c>
      <c r="F14" s="65">
        <f t="shared" si="0"/>
        <v>0</v>
      </c>
      <c r="G14" s="63">
        <f t="shared" si="0"/>
        <v>0</v>
      </c>
      <c r="H14" s="64">
        <f t="shared" si="0"/>
        <v>0</v>
      </c>
      <c r="I14" s="64">
        <f t="shared" si="0"/>
        <v>0</v>
      </c>
      <c r="J14" s="65">
        <f t="shared" si="0"/>
        <v>0</v>
      </c>
      <c r="K14" s="63">
        <f t="shared" si="0"/>
        <v>0</v>
      </c>
      <c r="L14" s="64">
        <f t="shared" si="0"/>
        <v>0</v>
      </c>
      <c r="M14" s="64">
        <f t="shared" si="0"/>
        <v>0</v>
      </c>
      <c r="N14" s="65">
        <f t="shared" si="0"/>
        <v>0</v>
      </c>
      <c r="O14" s="63">
        <f t="shared" si="0"/>
        <v>0</v>
      </c>
      <c r="P14" s="64">
        <f t="shared" si="0"/>
        <v>0</v>
      </c>
      <c r="Q14" s="64">
        <f t="shared" si="0"/>
        <v>0</v>
      </c>
      <c r="R14" s="17"/>
    </row>
    <row r="15" spans="1:19" hidden="1" outlineLevel="1" x14ac:dyDescent="0.25">
      <c r="A15" s="7" t="s">
        <v>40</v>
      </c>
      <c r="B15" s="7" t="s">
        <v>26</v>
      </c>
      <c r="C15" s="60">
        <f t="shared" si="0"/>
        <v>0</v>
      </c>
      <c r="D15" s="61">
        <f t="shared" si="0"/>
        <v>0</v>
      </c>
      <c r="E15" s="61">
        <f t="shared" si="0"/>
        <v>0</v>
      </c>
      <c r="F15" s="62">
        <f t="shared" si="0"/>
        <v>0</v>
      </c>
      <c r="G15" s="60">
        <f t="shared" si="0"/>
        <v>0</v>
      </c>
      <c r="H15" s="61">
        <f t="shared" si="0"/>
        <v>0</v>
      </c>
      <c r="I15" s="61">
        <f t="shared" si="0"/>
        <v>0</v>
      </c>
      <c r="J15" s="62">
        <f t="shared" si="0"/>
        <v>0</v>
      </c>
      <c r="K15" s="60">
        <f t="shared" si="0"/>
        <v>0</v>
      </c>
      <c r="L15" s="61">
        <f t="shared" si="0"/>
        <v>0</v>
      </c>
      <c r="M15" s="61">
        <f t="shared" si="0"/>
        <v>0</v>
      </c>
      <c r="N15" s="62">
        <f t="shared" si="0"/>
        <v>0</v>
      </c>
      <c r="O15" s="60">
        <f t="shared" si="0"/>
        <v>0</v>
      </c>
      <c r="P15" s="61">
        <f t="shared" si="0"/>
        <v>0</v>
      </c>
      <c r="Q15" s="61">
        <f t="shared" si="0"/>
        <v>0</v>
      </c>
      <c r="R15" s="51"/>
    </row>
    <row r="16" spans="1:19" s="9" customFormat="1" collapsed="1" x14ac:dyDescent="0.25">
      <c r="A16" s="9" t="s">
        <v>40</v>
      </c>
      <c r="B16" s="9" t="s">
        <v>30</v>
      </c>
      <c r="C16" s="66">
        <f t="shared" ref="C16:P16" si="1">SUM(C3:C15)</f>
        <v>100588.75</v>
      </c>
      <c r="D16" s="67">
        <f t="shared" si="1"/>
        <v>0</v>
      </c>
      <c r="E16" s="67">
        <f t="shared" si="1"/>
        <v>201177.5</v>
      </c>
      <c r="F16" s="68">
        <f t="shared" si="1"/>
        <v>0</v>
      </c>
      <c r="G16" s="66">
        <f t="shared" si="1"/>
        <v>301766.25</v>
      </c>
      <c r="H16" s="67">
        <f t="shared" si="1"/>
        <v>0</v>
      </c>
      <c r="I16" s="67">
        <f t="shared" si="1"/>
        <v>402355</v>
      </c>
      <c r="J16" s="68">
        <f t="shared" si="1"/>
        <v>0</v>
      </c>
      <c r="K16" s="66">
        <f t="shared" si="1"/>
        <v>502943.75</v>
      </c>
      <c r="L16" s="67">
        <f t="shared" si="1"/>
        <v>0</v>
      </c>
      <c r="M16" s="67">
        <f t="shared" si="1"/>
        <v>603532.5</v>
      </c>
      <c r="N16" s="68">
        <f t="shared" si="1"/>
        <v>0</v>
      </c>
      <c r="O16" s="66">
        <f t="shared" si="1"/>
        <v>704121.25</v>
      </c>
      <c r="P16" s="67">
        <f t="shared" si="1"/>
        <v>0</v>
      </c>
      <c r="Q16" s="67">
        <f>SUM(Q3:Q15)</f>
        <v>804710</v>
      </c>
      <c r="R16" s="52"/>
      <c r="S16" s="9" t="s">
        <v>42</v>
      </c>
    </row>
    <row r="17" spans="1:19" hidden="1" outlineLevel="1" x14ac:dyDescent="0.25">
      <c r="A17" s="6" t="s">
        <v>41</v>
      </c>
      <c r="B17" s="6" t="s">
        <v>17</v>
      </c>
      <c r="C17" s="69">
        <f>Q17/8</f>
        <v>7363.125</v>
      </c>
      <c r="D17" s="70"/>
      <c r="E17" s="70">
        <f>Q17/8*2</f>
        <v>14726.25</v>
      </c>
      <c r="F17" s="71"/>
      <c r="G17" s="69">
        <f>Q17/8*3</f>
        <v>22089.375</v>
      </c>
      <c r="H17" s="70"/>
      <c r="I17" s="70">
        <f>Q17/8*4</f>
        <v>29452.5</v>
      </c>
      <c r="J17" s="71"/>
      <c r="K17" s="69">
        <f>Q17/8*5</f>
        <v>36815.625</v>
      </c>
      <c r="L17" s="70"/>
      <c r="M17" s="70">
        <f>Q17/8*6</f>
        <v>44178.75</v>
      </c>
      <c r="N17" s="71"/>
      <c r="O17" s="69">
        <f>Q17/8*7</f>
        <v>51541.875</v>
      </c>
      <c r="P17" s="70"/>
      <c r="Q17" s="70">
        <v>58905</v>
      </c>
      <c r="R17" s="53"/>
    </row>
    <row r="18" spans="1:19" hidden="1" outlineLevel="1" x14ac:dyDescent="0.25">
      <c r="A18" s="2" t="s">
        <v>41</v>
      </c>
      <c r="B18" s="2" t="s">
        <v>18</v>
      </c>
      <c r="C18" s="72">
        <f t="shared" ref="C18:C30" si="2">Q18/8</f>
        <v>7363.125</v>
      </c>
      <c r="D18" s="73"/>
      <c r="E18" s="73">
        <f t="shared" ref="E18:E29" si="3">Q18/8*2</f>
        <v>14726.25</v>
      </c>
      <c r="F18" s="74"/>
      <c r="G18" s="72">
        <f t="shared" ref="G18:G29" si="4">Q18/8*3</f>
        <v>22089.375</v>
      </c>
      <c r="H18" s="73"/>
      <c r="I18" s="73">
        <f t="shared" ref="I18:I29" si="5">Q18/8*4</f>
        <v>29452.5</v>
      </c>
      <c r="J18" s="74"/>
      <c r="K18" s="72">
        <f t="shared" ref="K18:K29" si="6">Q18/8*5</f>
        <v>36815.625</v>
      </c>
      <c r="L18" s="73"/>
      <c r="M18" s="73">
        <f t="shared" ref="M18:M29" si="7">Q18/8*6</f>
        <v>44178.75</v>
      </c>
      <c r="N18" s="74"/>
      <c r="O18" s="72">
        <f t="shared" ref="O18:O29" si="8">Q18/8*7</f>
        <v>51541.875</v>
      </c>
      <c r="P18" s="73"/>
      <c r="Q18" s="73">
        <v>58905</v>
      </c>
      <c r="R18" s="54"/>
    </row>
    <row r="19" spans="1:19" hidden="1" outlineLevel="1" x14ac:dyDescent="0.25">
      <c r="A19" s="6" t="s">
        <v>41</v>
      </c>
      <c r="B19" s="6" t="s">
        <v>19</v>
      </c>
      <c r="C19" s="69">
        <f t="shared" si="2"/>
        <v>10113.125</v>
      </c>
      <c r="D19" s="70"/>
      <c r="E19" s="70">
        <f t="shared" si="3"/>
        <v>20226.25</v>
      </c>
      <c r="F19" s="71"/>
      <c r="G19" s="69">
        <f t="shared" si="4"/>
        <v>30339.375</v>
      </c>
      <c r="H19" s="70"/>
      <c r="I19" s="70">
        <f t="shared" si="5"/>
        <v>40452.5</v>
      </c>
      <c r="J19" s="71"/>
      <c r="K19" s="69">
        <f t="shared" si="6"/>
        <v>50565.625</v>
      </c>
      <c r="L19" s="70"/>
      <c r="M19" s="70">
        <f t="shared" si="7"/>
        <v>60678.75</v>
      </c>
      <c r="N19" s="71"/>
      <c r="O19" s="69">
        <f t="shared" si="8"/>
        <v>70791.875</v>
      </c>
      <c r="P19" s="70"/>
      <c r="Q19" s="70">
        <v>80905</v>
      </c>
      <c r="R19" s="53"/>
    </row>
    <row r="20" spans="1:19" hidden="1" outlineLevel="1" x14ac:dyDescent="0.25">
      <c r="A20" s="2" t="s">
        <v>41</v>
      </c>
      <c r="B20" s="2" t="s">
        <v>20</v>
      </c>
      <c r="C20" s="72">
        <f t="shared" si="2"/>
        <v>7363.125</v>
      </c>
      <c r="D20" s="73"/>
      <c r="E20" s="73">
        <f t="shared" si="3"/>
        <v>14726.25</v>
      </c>
      <c r="F20" s="74"/>
      <c r="G20" s="72">
        <f t="shared" si="4"/>
        <v>22089.375</v>
      </c>
      <c r="H20" s="73"/>
      <c r="I20" s="73">
        <f t="shared" si="5"/>
        <v>29452.5</v>
      </c>
      <c r="J20" s="74"/>
      <c r="K20" s="72">
        <f t="shared" si="6"/>
        <v>36815.625</v>
      </c>
      <c r="L20" s="73"/>
      <c r="M20" s="73">
        <f t="shared" si="7"/>
        <v>44178.75</v>
      </c>
      <c r="N20" s="74"/>
      <c r="O20" s="72">
        <f t="shared" si="8"/>
        <v>51541.875</v>
      </c>
      <c r="P20" s="73"/>
      <c r="Q20" s="73">
        <v>58905</v>
      </c>
      <c r="R20" s="54"/>
    </row>
    <row r="21" spans="1:19" hidden="1" outlineLevel="1" x14ac:dyDescent="0.25">
      <c r="A21" s="6" t="s">
        <v>41</v>
      </c>
      <c r="B21" s="6" t="s">
        <v>21</v>
      </c>
      <c r="C21" s="69">
        <f t="shared" si="2"/>
        <v>11763.125</v>
      </c>
      <c r="D21" s="70"/>
      <c r="E21" s="70">
        <f t="shared" si="3"/>
        <v>23526.25</v>
      </c>
      <c r="F21" s="71"/>
      <c r="G21" s="69">
        <f t="shared" si="4"/>
        <v>35289.375</v>
      </c>
      <c r="H21" s="70"/>
      <c r="I21" s="70">
        <f t="shared" si="5"/>
        <v>47052.5</v>
      </c>
      <c r="J21" s="71"/>
      <c r="K21" s="69">
        <f t="shared" si="6"/>
        <v>58815.625</v>
      </c>
      <c r="L21" s="70"/>
      <c r="M21" s="70">
        <f t="shared" si="7"/>
        <v>70578.75</v>
      </c>
      <c r="N21" s="71"/>
      <c r="O21" s="69">
        <f t="shared" si="8"/>
        <v>82341.875</v>
      </c>
      <c r="P21" s="70"/>
      <c r="Q21" s="70">
        <v>94105</v>
      </c>
      <c r="R21" s="53"/>
    </row>
    <row r="22" spans="1:19" hidden="1" outlineLevel="1" x14ac:dyDescent="0.25">
      <c r="A22" s="2" t="s">
        <v>41</v>
      </c>
      <c r="B22" s="2" t="s">
        <v>27</v>
      </c>
      <c r="C22" s="72">
        <f t="shared" si="2"/>
        <v>0</v>
      </c>
      <c r="D22" s="73"/>
      <c r="E22" s="73">
        <f t="shared" si="3"/>
        <v>0</v>
      </c>
      <c r="F22" s="74"/>
      <c r="G22" s="72">
        <f t="shared" si="4"/>
        <v>0</v>
      </c>
      <c r="H22" s="73"/>
      <c r="I22" s="73">
        <f t="shared" si="5"/>
        <v>0</v>
      </c>
      <c r="J22" s="74"/>
      <c r="K22" s="72">
        <f t="shared" si="6"/>
        <v>0</v>
      </c>
      <c r="L22" s="73"/>
      <c r="M22" s="73">
        <f t="shared" si="7"/>
        <v>0</v>
      </c>
      <c r="N22" s="74"/>
      <c r="O22" s="72">
        <f t="shared" si="8"/>
        <v>0</v>
      </c>
      <c r="P22" s="73"/>
      <c r="Q22" s="73">
        <v>0</v>
      </c>
      <c r="R22" s="54"/>
    </row>
    <row r="23" spans="1:19" hidden="1" outlineLevel="1" x14ac:dyDescent="0.25">
      <c r="A23" s="6" t="s">
        <v>41</v>
      </c>
      <c r="B23" s="6" t="s">
        <v>28</v>
      </c>
      <c r="C23" s="69">
        <f t="shared" si="2"/>
        <v>0</v>
      </c>
      <c r="D23" s="70"/>
      <c r="E23" s="70">
        <f t="shared" si="3"/>
        <v>0</v>
      </c>
      <c r="F23" s="71"/>
      <c r="G23" s="69">
        <f t="shared" si="4"/>
        <v>0</v>
      </c>
      <c r="H23" s="70"/>
      <c r="I23" s="70">
        <f t="shared" si="5"/>
        <v>0</v>
      </c>
      <c r="J23" s="71"/>
      <c r="K23" s="69">
        <f t="shared" si="6"/>
        <v>0</v>
      </c>
      <c r="L23" s="70"/>
      <c r="M23" s="70">
        <f t="shared" si="7"/>
        <v>0</v>
      </c>
      <c r="N23" s="71"/>
      <c r="O23" s="69">
        <f t="shared" si="8"/>
        <v>0</v>
      </c>
      <c r="P23" s="70"/>
      <c r="Q23" s="70">
        <v>0</v>
      </c>
      <c r="R23" s="53"/>
    </row>
    <row r="24" spans="1:19" hidden="1" outlineLevel="1" x14ac:dyDescent="0.25">
      <c r="A24" s="2" t="s">
        <v>41</v>
      </c>
      <c r="B24" s="2" t="s">
        <v>29</v>
      </c>
      <c r="C24" s="72">
        <f t="shared" si="2"/>
        <v>0</v>
      </c>
      <c r="D24" s="73"/>
      <c r="E24" s="73">
        <f t="shared" si="3"/>
        <v>0</v>
      </c>
      <c r="F24" s="74"/>
      <c r="G24" s="72">
        <f t="shared" si="4"/>
        <v>0</v>
      </c>
      <c r="H24" s="73"/>
      <c r="I24" s="73">
        <f t="shared" si="5"/>
        <v>0</v>
      </c>
      <c r="J24" s="74"/>
      <c r="K24" s="72">
        <f t="shared" si="6"/>
        <v>0</v>
      </c>
      <c r="L24" s="73"/>
      <c r="M24" s="73">
        <f t="shared" si="7"/>
        <v>0</v>
      </c>
      <c r="N24" s="74"/>
      <c r="O24" s="72">
        <f t="shared" si="8"/>
        <v>0</v>
      </c>
      <c r="P24" s="73"/>
      <c r="Q24" s="73">
        <v>0</v>
      </c>
      <c r="R24" s="54"/>
    </row>
    <row r="25" spans="1:19" hidden="1" outlineLevel="1" x14ac:dyDescent="0.25">
      <c r="A25" s="6" t="s">
        <v>41</v>
      </c>
      <c r="B25" s="6" t="s">
        <v>22</v>
      </c>
      <c r="C25" s="69">
        <f t="shared" si="2"/>
        <v>13523.125</v>
      </c>
      <c r="D25" s="70"/>
      <c r="E25" s="70">
        <f t="shared" si="3"/>
        <v>27046.25</v>
      </c>
      <c r="F25" s="71"/>
      <c r="G25" s="69">
        <f t="shared" si="4"/>
        <v>40569.375</v>
      </c>
      <c r="H25" s="70"/>
      <c r="I25" s="70">
        <f t="shared" si="5"/>
        <v>54092.5</v>
      </c>
      <c r="J25" s="71"/>
      <c r="K25" s="69">
        <f t="shared" si="6"/>
        <v>67615.625</v>
      </c>
      <c r="L25" s="70"/>
      <c r="M25" s="70">
        <f t="shared" si="7"/>
        <v>81138.75</v>
      </c>
      <c r="N25" s="71"/>
      <c r="O25" s="69">
        <f t="shared" si="8"/>
        <v>94661.875</v>
      </c>
      <c r="P25" s="70"/>
      <c r="Q25" s="70">
        <v>108185</v>
      </c>
      <c r="R25" s="53"/>
    </row>
    <row r="26" spans="1:19" hidden="1" outlineLevel="1" x14ac:dyDescent="0.25">
      <c r="A26" s="2" t="s">
        <v>41</v>
      </c>
      <c r="B26" s="2" t="s">
        <v>23</v>
      </c>
      <c r="C26" s="72">
        <f t="shared" si="2"/>
        <v>3125</v>
      </c>
      <c r="D26" s="73"/>
      <c r="E26" s="73">
        <f t="shared" si="3"/>
        <v>6250</v>
      </c>
      <c r="F26" s="74"/>
      <c r="G26" s="72">
        <f t="shared" si="4"/>
        <v>9375</v>
      </c>
      <c r="H26" s="73"/>
      <c r="I26" s="73">
        <f t="shared" si="5"/>
        <v>12500</v>
      </c>
      <c r="J26" s="74"/>
      <c r="K26" s="72">
        <f t="shared" si="6"/>
        <v>15625</v>
      </c>
      <c r="L26" s="73"/>
      <c r="M26" s="73">
        <f t="shared" si="7"/>
        <v>18750</v>
      </c>
      <c r="N26" s="74"/>
      <c r="O26" s="72">
        <f t="shared" si="8"/>
        <v>21875</v>
      </c>
      <c r="P26" s="73"/>
      <c r="Q26" s="73">
        <v>25000</v>
      </c>
      <c r="R26" s="54"/>
    </row>
    <row r="27" spans="1:19" hidden="1" outlineLevel="1" x14ac:dyDescent="0.25">
      <c r="A27" s="6" t="s">
        <v>41</v>
      </c>
      <c r="B27" s="6" t="s">
        <v>24</v>
      </c>
      <c r="C27" s="69">
        <f t="shared" si="2"/>
        <v>0</v>
      </c>
      <c r="D27" s="70"/>
      <c r="E27" s="70">
        <f t="shared" si="3"/>
        <v>0</v>
      </c>
      <c r="F27" s="71"/>
      <c r="G27" s="69">
        <f t="shared" si="4"/>
        <v>0</v>
      </c>
      <c r="H27" s="70"/>
      <c r="I27" s="70">
        <f t="shared" si="5"/>
        <v>0</v>
      </c>
      <c r="J27" s="71"/>
      <c r="K27" s="69">
        <f t="shared" si="6"/>
        <v>0</v>
      </c>
      <c r="L27" s="70"/>
      <c r="M27" s="70">
        <f t="shared" si="7"/>
        <v>0</v>
      </c>
      <c r="N27" s="71"/>
      <c r="O27" s="69">
        <f t="shared" si="8"/>
        <v>0</v>
      </c>
      <c r="P27" s="70"/>
      <c r="Q27" s="70">
        <v>0</v>
      </c>
      <c r="R27" s="53"/>
    </row>
    <row r="28" spans="1:19" hidden="1" outlineLevel="1" x14ac:dyDescent="0.25">
      <c r="A28" s="2" t="s">
        <v>41</v>
      </c>
      <c r="B28" s="2" t="s">
        <v>25</v>
      </c>
      <c r="C28" s="72">
        <f t="shared" si="2"/>
        <v>0</v>
      </c>
      <c r="D28" s="73"/>
      <c r="E28" s="73">
        <f t="shared" si="3"/>
        <v>0</v>
      </c>
      <c r="F28" s="74"/>
      <c r="G28" s="72">
        <f t="shared" si="4"/>
        <v>0</v>
      </c>
      <c r="H28" s="73"/>
      <c r="I28" s="73">
        <f t="shared" si="5"/>
        <v>0</v>
      </c>
      <c r="J28" s="74"/>
      <c r="K28" s="72">
        <f t="shared" si="6"/>
        <v>0</v>
      </c>
      <c r="L28" s="73"/>
      <c r="M28" s="73">
        <f t="shared" si="7"/>
        <v>0</v>
      </c>
      <c r="N28" s="74"/>
      <c r="O28" s="72">
        <f t="shared" si="8"/>
        <v>0</v>
      </c>
      <c r="P28" s="73"/>
      <c r="Q28" s="73">
        <v>0</v>
      </c>
      <c r="R28" s="54"/>
    </row>
    <row r="29" spans="1:19" hidden="1" outlineLevel="1" x14ac:dyDescent="0.25">
      <c r="A29" s="6" t="s">
        <v>41</v>
      </c>
      <c r="B29" s="6" t="s">
        <v>26</v>
      </c>
      <c r="C29" s="69">
        <f t="shared" si="2"/>
        <v>0</v>
      </c>
      <c r="D29" s="70"/>
      <c r="E29" s="70">
        <f t="shared" si="3"/>
        <v>0</v>
      </c>
      <c r="F29" s="71"/>
      <c r="G29" s="69">
        <f t="shared" si="4"/>
        <v>0</v>
      </c>
      <c r="H29" s="70"/>
      <c r="I29" s="70">
        <f t="shared" si="5"/>
        <v>0</v>
      </c>
      <c r="J29" s="71"/>
      <c r="K29" s="69">
        <f t="shared" si="6"/>
        <v>0</v>
      </c>
      <c r="L29" s="70"/>
      <c r="M29" s="70">
        <f t="shared" si="7"/>
        <v>0</v>
      </c>
      <c r="N29" s="71"/>
      <c r="O29" s="69">
        <f t="shared" si="8"/>
        <v>0</v>
      </c>
      <c r="P29" s="70"/>
      <c r="Q29" s="70">
        <v>0</v>
      </c>
      <c r="R29" s="53"/>
    </row>
    <row r="30" spans="1:19" s="3" customFormat="1" collapsed="1" x14ac:dyDescent="0.25">
      <c r="A30" s="3" t="s">
        <v>41</v>
      </c>
      <c r="B30" s="3" t="s">
        <v>30</v>
      </c>
      <c r="C30" s="75">
        <f t="shared" si="2"/>
        <v>60613.75</v>
      </c>
      <c r="D30" s="76">
        <f t="shared" ref="C30:P30" si="9">SUM(D17:D29)</f>
        <v>0</v>
      </c>
      <c r="E30" s="76">
        <f t="shared" si="9"/>
        <v>121227.5</v>
      </c>
      <c r="F30" s="77">
        <f t="shared" si="9"/>
        <v>0</v>
      </c>
      <c r="G30" s="75">
        <f t="shared" si="9"/>
        <v>181841.25</v>
      </c>
      <c r="H30" s="76">
        <f t="shared" si="9"/>
        <v>0</v>
      </c>
      <c r="I30" s="76">
        <f t="shared" si="9"/>
        <v>242455</v>
      </c>
      <c r="J30" s="77">
        <f t="shared" si="9"/>
        <v>0</v>
      </c>
      <c r="K30" s="75">
        <f t="shared" si="9"/>
        <v>303068.75</v>
      </c>
      <c r="L30" s="76">
        <f t="shared" si="9"/>
        <v>0</v>
      </c>
      <c r="M30" s="76">
        <f t="shared" si="9"/>
        <v>363682.5</v>
      </c>
      <c r="N30" s="77">
        <f t="shared" si="9"/>
        <v>0</v>
      </c>
      <c r="O30" s="75">
        <f t="shared" si="9"/>
        <v>424296.25</v>
      </c>
      <c r="P30" s="76">
        <f t="shared" si="9"/>
        <v>0</v>
      </c>
      <c r="Q30" s="76">
        <f>SUM(Q17:Q29)</f>
        <v>484910</v>
      </c>
      <c r="R30" s="55"/>
      <c r="S30" s="3" t="s">
        <v>42</v>
      </c>
    </row>
    <row r="31" spans="1:19" hidden="1" outlineLevel="1" x14ac:dyDescent="0.25">
      <c r="A31" s="1" t="s">
        <v>43</v>
      </c>
      <c r="B31" s="1" t="s">
        <v>17</v>
      </c>
      <c r="C31" s="36">
        <f>Q31/8</f>
        <v>1250</v>
      </c>
      <c r="D31" s="37"/>
      <c r="E31" s="37">
        <f>Q31/8*2</f>
        <v>2500</v>
      </c>
      <c r="F31" s="38"/>
      <c r="G31" s="36">
        <f>Q31/8*3</f>
        <v>3750</v>
      </c>
      <c r="H31" s="37"/>
      <c r="I31" s="37">
        <f>Q31/8*4</f>
        <v>5000</v>
      </c>
      <c r="J31" s="38"/>
      <c r="K31" s="36">
        <f>Q31/8*5</f>
        <v>6250</v>
      </c>
      <c r="L31" s="37"/>
      <c r="M31" s="37">
        <f>Q31/8*6</f>
        <v>7500</v>
      </c>
      <c r="N31" s="38"/>
      <c r="O31" s="36">
        <f>Q31/8*7</f>
        <v>8750</v>
      </c>
      <c r="P31" s="37"/>
      <c r="Q31" s="37">
        <v>10000</v>
      </c>
      <c r="R31" s="56"/>
    </row>
    <row r="32" spans="1:19" hidden="1" outlineLevel="1" x14ac:dyDescent="0.25">
      <c r="A32" s="4" t="s">
        <v>43</v>
      </c>
      <c r="B32" s="4" t="s">
        <v>18</v>
      </c>
      <c r="C32" s="39">
        <f t="shared" ref="C32:C57" si="10">Q32/8</f>
        <v>0</v>
      </c>
      <c r="D32" s="40"/>
      <c r="E32" s="40">
        <f t="shared" ref="E32:E44" si="11">Q32/8*2</f>
        <v>0</v>
      </c>
      <c r="F32" s="41"/>
      <c r="G32" s="39">
        <f t="shared" ref="G32:G43" si="12">Q32/8*3</f>
        <v>0</v>
      </c>
      <c r="H32" s="40"/>
      <c r="I32" s="40">
        <f t="shared" ref="I32:I43" si="13">Q32/8*4</f>
        <v>0</v>
      </c>
      <c r="J32" s="41"/>
      <c r="K32" s="39">
        <f t="shared" ref="K32:K43" si="14">Q32/8*5</f>
        <v>0</v>
      </c>
      <c r="L32" s="40"/>
      <c r="M32" s="40">
        <f t="shared" ref="M32:M43" si="15">Q32/8*6</f>
        <v>0</v>
      </c>
      <c r="N32" s="41"/>
      <c r="O32" s="39">
        <f t="shared" ref="O32:O43" si="16">Q32/8*7</f>
        <v>0</v>
      </c>
      <c r="P32" s="40"/>
      <c r="Q32" s="40">
        <v>0</v>
      </c>
      <c r="R32" s="57"/>
    </row>
    <row r="33" spans="1:19" hidden="1" outlineLevel="1" x14ac:dyDescent="0.25">
      <c r="A33" s="1" t="s">
        <v>43</v>
      </c>
      <c r="B33" s="1" t="s">
        <v>19</v>
      </c>
      <c r="C33" s="36">
        <f t="shared" si="10"/>
        <v>625</v>
      </c>
      <c r="D33" s="37"/>
      <c r="E33" s="37">
        <f t="shared" si="11"/>
        <v>1250</v>
      </c>
      <c r="F33" s="38"/>
      <c r="G33" s="36">
        <f t="shared" si="12"/>
        <v>1875</v>
      </c>
      <c r="H33" s="37"/>
      <c r="I33" s="37">
        <f t="shared" si="13"/>
        <v>2500</v>
      </c>
      <c r="J33" s="38"/>
      <c r="K33" s="36">
        <f t="shared" si="14"/>
        <v>3125</v>
      </c>
      <c r="L33" s="37"/>
      <c r="M33" s="37">
        <f t="shared" si="15"/>
        <v>3750</v>
      </c>
      <c r="N33" s="38"/>
      <c r="O33" s="36">
        <f t="shared" si="16"/>
        <v>4375</v>
      </c>
      <c r="P33" s="37"/>
      <c r="Q33" s="37">
        <v>5000</v>
      </c>
      <c r="R33" s="56"/>
    </row>
    <row r="34" spans="1:19" hidden="1" outlineLevel="1" x14ac:dyDescent="0.25">
      <c r="A34" s="4" t="s">
        <v>43</v>
      </c>
      <c r="B34" s="4" t="s">
        <v>20</v>
      </c>
      <c r="C34" s="39">
        <f t="shared" si="10"/>
        <v>625</v>
      </c>
      <c r="D34" s="40"/>
      <c r="E34" s="40">
        <f t="shared" si="11"/>
        <v>1250</v>
      </c>
      <c r="F34" s="41"/>
      <c r="G34" s="39">
        <f t="shared" si="12"/>
        <v>1875</v>
      </c>
      <c r="H34" s="40"/>
      <c r="I34" s="40">
        <f t="shared" si="13"/>
        <v>2500</v>
      </c>
      <c r="J34" s="41"/>
      <c r="K34" s="39">
        <f t="shared" si="14"/>
        <v>3125</v>
      </c>
      <c r="L34" s="40"/>
      <c r="M34" s="40">
        <f t="shared" si="15"/>
        <v>3750</v>
      </c>
      <c r="N34" s="41"/>
      <c r="O34" s="39">
        <f t="shared" si="16"/>
        <v>4375</v>
      </c>
      <c r="P34" s="40"/>
      <c r="Q34" s="40">
        <v>5000</v>
      </c>
      <c r="R34" s="57"/>
    </row>
    <row r="35" spans="1:19" hidden="1" outlineLevel="1" x14ac:dyDescent="0.25">
      <c r="A35" s="1" t="s">
        <v>43</v>
      </c>
      <c r="B35" s="1" t="s">
        <v>21</v>
      </c>
      <c r="C35" s="36">
        <f t="shared" si="10"/>
        <v>0</v>
      </c>
      <c r="D35" s="37"/>
      <c r="E35" s="37">
        <f t="shared" si="11"/>
        <v>0</v>
      </c>
      <c r="F35" s="38"/>
      <c r="G35" s="36">
        <f t="shared" si="12"/>
        <v>0</v>
      </c>
      <c r="H35" s="37"/>
      <c r="I35" s="37">
        <f t="shared" si="13"/>
        <v>0</v>
      </c>
      <c r="J35" s="38"/>
      <c r="K35" s="36">
        <f t="shared" si="14"/>
        <v>0</v>
      </c>
      <c r="L35" s="37"/>
      <c r="M35" s="37">
        <f t="shared" si="15"/>
        <v>0</v>
      </c>
      <c r="N35" s="38"/>
      <c r="O35" s="36">
        <f t="shared" si="16"/>
        <v>0</v>
      </c>
      <c r="P35" s="37"/>
      <c r="Q35" s="37">
        <v>0</v>
      </c>
      <c r="R35" s="56"/>
    </row>
    <row r="36" spans="1:19" hidden="1" outlineLevel="1" x14ac:dyDescent="0.25">
      <c r="A36" s="4" t="s">
        <v>43</v>
      </c>
      <c r="B36" s="4" t="s">
        <v>27</v>
      </c>
      <c r="C36" s="39">
        <f t="shared" si="10"/>
        <v>0</v>
      </c>
      <c r="D36" s="40"/>
      <c r="E36" s="40">
        <f t="shared" si="11"/>
        <v>0</v>
      </c>
      <c r="F36" s="41"/>
      <c r="G36" s="39">
        <f t="shared" si="12"/>
        <v>0</v>
      </c>
      <c r="H36" s="40"/>
      <c r="I36" s="40">
        <f t="shared" si="13"/>
        <v>0</v>
      </c>
      <c r="J36" s="41"/>
      <c r="K36" s="39">
        <f t="shared" si="14"/>
        <v>0</v>
      </c>
      <c r="L36" s="40"/>
      <c r="M36" s="40">
        <f t="shared" si="15"/>
        <v>0</v>
      </c>
      <c r="N36" s="41"/>
      <c r="O36" s="39">
        <f t="shared" si="16"/>
        <v>0</v>
      </c>
      <c r="P36" s="40"/>
      <c r="Q36" s="40">
        <v>0</v>
      </c>
      <c r="R36" s="57"/>
    </row>
    <row r="37" spans="1:19" hidden="1" outlineLevel="1" x14ac:dyDescent="0.25">
      <c r="A37" s="1" t="s">
        <v>43</v>
      </c>
      <c r="B37" s="1" t="s">
        <v>28</v>
      </c>
      <c r="C37" s="36">
        <f t="shared" si="10"/>
        <v>0</v>
      </c>
      <c r="D37" s="37"/>
      <c r="E37" s="37">
        <f t="shared" si="11"/>
        <v>0</v>
      </c>
      <c r="F37" s="38"/>
      <c r="G37" s="36">
        <f t="shared" si="12"/>
        <v>0</v>
      </c>
      <c r="H37" s="37"/>
      <c r="I37" s="37">
        <f t="shared" si="13"/>
        <v>0</v>
      </c>
      <c r="J37" s="38"/>
      <c r="K37" s="36">
        <f t="shared" si="14"/>
        <v>0</v>
      </c>
      <c r="L37" s="37"/>
      <c r="M37" s="37">
        <f t="shared" si="15"/>
        <v>0</v>
      </c>
      <c r="N37" s="38"/>
      <c r="O37" s="36">
        <f t="shared" si="16"/>
        <v>0</v>
      </c>
      <c r="P37" s="37"/>
      <c r="Q37" s="37">
        <v>0</v>
      </c>
      <c r="R37" s="56"/>
    </row>
    <row r="38" spans="1:19" hidden="1" outlineLevel="1" x14ac:dyDescent="0.25">
      <c r="A38" s="4" t="s">
        <v>43</v>
      </c>
      <c r="B38" s="4" t="s">
        <v>29</v>
      </c>
      <c r="C38" s="39">
        <f t="shared" si="10"/>
        <v>0</v>
      </c>
      <c r="D38" s="40"/>
      <c r="E38" s="40">
        <f t="shared" si="11"/>
        <v>0</v>
      </c>
      <c r="F38" s="41"/>
      <c r="G38" s="39">
        <f t="shared" si="12"/>
        <v>0</v>
      </c>
      <c r="H38" s="40"/>
      <c r="I38" s="40">
        <f t="shared" si="13"/>
        <v>0</v>
      </c>
      <c r="J38" s="41"/>
      <c r="K38" s="39">
        <f t="shared" si="14"/>
        <v>0</v>
      </c>
      <c r="L38" s="40"/>
      <c r="M38" s="40">
        <f t="shared" si="15"/>
        <v>0</v>
      </c>
      <c r="N38" s="41"/>
      <c r="O38" s="39">
        <f t="shared" si="16"/>
        <v>0</v>
      </c>
      <c r="P38" s="40"/>
      <c r="Q38" s="40">
        <v>0</v>
      </c>
      <c r="R38" s="57"/>
    </row>
    <row r="39" spans="1:19" hidden="1" outlineLevel="1" x14ac:dyDescent="0.25">
      <c r="A39" s="1" t="s">
        <v>43</v>
      </c>
      <c r="B39" s="1" t="s">
        <v>22</v>
      </c>
      <c r="C39" s="36">
        <f t="shared" si="10"/>
        <v>0</v>
      </c>
      <c r="D39" s="37"/>
      <c r="E39" s="37">
        <f t="shared" si="11"/>
        <v>0</v>
      </c>
      <c r="F39" s="38"/>
      <c r="G39" s="36">
        <f t="shared" si="12"/>
        <v>0</v>
      </c>
      <c r="H39" s="37"/>
      <c r="I39" s="37">
        <f t="shared" si="13"/>
        <v>0</v>
      </c>
      <c r="J39" s="38"/>
      <c r="K39" s="36">
        <f t="shared" si="14"/>
        <v>0</v>
      </c>
      <c r="L39" s="37"/>
      <c r="M39" s="37">
        <f t="shared" si="15"/>
        <v>0</v>
      </c>
      <c r="N39" s="38"/>
      <c r="O39" s="36">
        <f t="shared" si="16"/>
        <v>0</v>
      </c>
      <c r="P39" s="37"/>
      <c r="Q39" s="37">
        <v>0</v>
      </c>
      <c r="R39" s="56"/>
    </row>
    <row r="40" spans="1:19" hidden="1" outlineLevel="1" x14ac:dyDescent="0.25">
      <c r="A40" s="4" t="s">
        <v>43</v>
      </c>
      <c r="B40" s="4" t="s">
        <v>23</v>
      </c>
      <c r="C40" s="39">
        <f t="shared" si="10"/>
        <v>0</v>
      </c>
      <c r="D40" s="40"/>
      <c r="E40" s="40">
        <f t="shared" si="11"/>
        <v>0</v>
      </c>
      <c r="F40" s="41"/>
      <c r="G40" s="39">
        <f t="shared" si="12"/>
        <v>0</v>
      </c>
      <c r="H40" s="40"/>
      <c r="I40" s="40">
        <f t="shared" si="13"/>
        <v>0</v>
      </c>
      <c r="J40" s="41"/>
      <c r="K40" s="39">
        <f t="shared" si="14"/>
        <v>0</v>
      </c>
      <c r="L40" s="40"/>
      <c r="M40" s="40">
        <f t="shared" si="15"/>
        <v>0</v>
      </c>
      <c r="N40" s="41"/>
      <c r="O40" s="39">
        <f t="shared" si="16"/>
        <v>0</v>
      </c>
      <c r="P40" s="40"/>
      <c r="Q40" s="40">
        <v>0</v>
      </c>
      <c r="R40" s="57"/>
    </row>
    <row r="41" spans="1:19" hidden="1" outlineLevel="1" x14ac:dyDescent="0.25">
      <c r="A41" s="1" t="s">
        <v>43</v>
      </c>
      <c r="B41" s="1" t="s">
        <v>24</v>
      </c>
      <c r="C41" s="36">
        <f t="shared" si="10"/>
        <v>0</v>
      </c>
      <c r="D41" s="37"/>
      <c r="E41" s="37">
        <f t="shared" si="11"/>
        <v>0</v>
      </c>
      <c r="F41" s="38"/>
      <c r="G41" s="36">
        <f t="shared" si="12"/>
        <v>0</v>
      </c>
      <c r="H41" s="37"/>
      <c r="I41" s="37">
        <f t="shared" si="13"/>
        <v>0</v>
      </c>
      <c r="J41" s="38"/>
      <c r="K41" s="36">
        <f t="shared" si="14"/>
        <v>0</v>
      </c>
      <c r="L41" s="37"/>
      <c r="M41" s="37">
        <f t="shared" si="15"/>
        <v>0</v>
      </c>
      <c r="N41" s="38"/>
      <c r="O41" s="36">
        <f t="shared" si="16"/>
        <v>0</v>
      </c>
      <c r="P41" s="37"/>
      <c r="Q41" s="37">
        <v>0</v>
      </c>
      <c r="R41" s="56"/>
    </row>
    <row r="42" spans="1:19" hidden="1" outlineLevel="1" x14ac:dyDescent="0.25">
      <c r="A42" s="4" t="s">
        <v>43</v>
      </c>
      <c r="B42" s="4" t="s">
        <v>25</v>
      </c>
      <c r="C42" s="39">
        <f t="shared" si="10"/>
        <v>0</v>
      </c>
      <c r="D42" s="40"/>
      <c r="E42" s="40">
        <f t="shared" si="11"/>
        <v>0</v>
      </c>
      <c r="F42" s="41"/>
      <c r="G42" s="39">
        <f t="shared" si="12"/>
        <v>0</v>
      </c>
      <c r="H42" s="40"/>
      <c r="I42" s="40">
        <f t="shared" si="13"/>
        <v>0</v>
      </c>
      <c r="J42" s="41"/>
      <c r="K42" s="39">
        <f t="shared" si="14"/>
        <v>0</v>
      </c>
      <c r="L42" s="40"/>
      <c r="M42" s="40">
        <f t="shared" si="15"/>
        <v>0</v>
      </c>
      <c r="N42" s="41"/>
      <c r="O42" s="39">
        <f t="shared" si="16"/>
        <v>0</v>
      </c>
      <c r="P42" s="40"/>
      <c r="Q42" s="40">
        <v>0</v>
      </c>
      <c r="R42" s="57"/>
    </row>
    <row r="43" spans="1:19" hidden="1" outlineLevel="1" x14ac:dyDescent="0.25">
      <c r="A43" s="1" t="s">
        <v>43</v>
      </c>
      <c r="B43" s="1" t="s">
        <v>26</v>
      </c>
      <c r="C43" s="36">
        <f t="shared" si="10"/>
        <v>0</v>
      </c>
      <c r="D43" s="37"/>
      <c r="E43" s="37">
        <f t="shared" si="11"/>
        <v>0</v>
      </c>
      <c r="F43" s="38"/>
      <c r="G43" s="36">
        <f t="shared" si="12"/>
        <v>0</v>
      </c>
      <c r="H43" s="37"/>
      <c r="I43" s="37">
        <f t="shared" si="13"/>
        <v>0</v>
      </c>
      <c r="J43" s="38"/>
      <c r="K43" s="36">
        <f t="shared" si="14"/>
        <v>0</v>
      </c>
      <c r="L43" s="37"/>
      <c r="M43" s="37">
        <f t="shared" si="15"/>
        <v>0</v>
      </c>
      <c r="N43" s="38"/>
      <c r="O43" s="36">
        <f t="shared" si="16"/>
        <v>0</v>
      </c>
      <c r="P43" s="37"/>
      <c r="Q43" s="37">
        <v>0</v>
      </c>
      <c r="R43" s="56"/>
    </row>
    <row r="44" spans="1:19" s="4" customFormat="1" collapsed="1" x14ac:dyDescent="0.25">
      <c r="A44" s="5" t="s">
        <v>43</v>
      </c>
      <c r="B44" s="5" t="s">
        <v>30</v>
      </c>
      <c r="C44" s="42">
        <f t="shared" ref="C44:P44" si="17">SUM(C31:C43)</f>
        <v>2500</v>
      </c>
      <c r="D44" s="43">
        <f t="shared" si="17"/>
        <v>0</v>
      </c>
      <c r="E44" s="43">
        <f t="shared" si="17"/>
        <v>5000</v>
      </c>
      <c r="F44" s="44">
        <f t="shared" si="17"/>
        <v>0</v>
      </c>
      <c r="G44" s="42">
        <f t="shared" si="17"/>
        <v>7500</v>
      </c>
      <c r="H44" s="43">
        <f t="shared" si="17"/>
        <v>0</v>
      </c>
      <c r="I44" s="43">
        <f t="shared" si="17"/>
        <v>10000</v>
      </c>
      <c r="J44" s="44">
        <f t="shared" si="17"/>
        <v>0</v>
      </c>
      <c r="K44" s="42">
        <f t="shared" si="17"/>
        <v>12500</v>
      </c>
      <c r="L44" s="43">
        <f t="shared" si="17"/>
        <v>0</v>
      </c>
      <c r="M44" s="43">
        <f t="shared" si="17"/>
        <v>15000</v>
      </c>
      <c r="N44" s="44">
        <f t="shared" si="17"/>
        <v>0</v>
      </c>
      <c r="O44" s="42">
        <f t="shared" si="17"/>
        <v>17500</v>
      </c>
      <c r="P44" s="43">
        <f t="shared" si="17"/>
        <v>0</v>
      </c>
      <c r="Q44" s="43">
        <f>SUM(Q31:Q43)</f>
        <v>20000</v>
      </c>
      <c r="R44" s="58"/>
      <c r="S44" s="4" t="s">
        <v>42</v>
      </c>
    </row>
    <row r="45" spans="1:19" hidden="1" outlineLevel="1" x14ac:dyDescent="0.25">
      <c r="A45" s="6" t="s">
        <v>44</v>
      </c>
      <c r="B45" s="6" t="s">
        <v>17</v>
      </c>
      <c r="C45" s="27">
        <f t="shared" si="10"/>
        <v>13100</v>
      </c>
      <c r="D45" s="28"/>
      <c r="E45" s="28">
        <f>Q45/8*2</f>
        <v>26200</v>
      </c>
      <c r="F45" s="29"/>
      <c r="G45" s="27">
        <f>Q45/8*3</f>
        <v>39300</v>
      </c>
      <c r="H45" s="28"/>
      <c r="I45" s="28">
        <f>Q45/8*4</f>
        <v>52400</v>
      </c>
      <c r="J45" s="29"/>
      <c r="K45" s="27">
        <f>Q45/8*5</f>
        <v>65500</v>
      </c>
      <c r="L45" s="28"/>
      <c r="M45" s="28">
        <f>Q45/8*6</f>
        <v>78600</v>
      </c>
      <c r="N45" s="29"/>
      <c r="O45" s="27">
        <f>Q45/8*7</f>
        <v>91700</v>
      </c>
      <c r="P45" s="28"/>
      <c r="Q45" s="28">
        <v>104800</v>
      </c>
      <c r="R45" s="53"/>
      <c r="S45" t="s">
        <v>45</v>
      </c>
    </row>
    <row r="46" spans="1:19" hidden="1" outlineLevel="1" x14ac:dyDescent="0.25">
      <c r="A46" s="2" t="s">
        <v>44</v>
      </c>
      <c r="B46" s="2" t="s">
        <v>18</v>
      </c>
      <c r="C46" s="30">
        <f t="shared" si="10"/>
        <v>1875</v>
      </c>
      <c r="D46" s="31"/>
      <c r="E46" s="31">
        <f t="shared" ref="E46:E58" si="18">Q46/8*2</f>
        <v>3750</v>
      </c>
      <c r="F46" s="32"/>
      <c r="G46" s="30">
        <f t="shared" ref="G46:G57" si="19">Q46/8*3</f>
        <v>5625</v>
      </c>
      <c r="H46" s="31"/>
      <c r="I46" s="31">
        <f t="shared" ref="I46:I57" si="20">Q46/8*4</f>
        <v>7500</v>
      </c>
      <c r="J46" s="32"/>
      <c r="K46" s="30">
        <f t="shared" ref="K46:K57" si="21">Q46/8*5</f>
        <v>9375</v>
      </c>
      <c r="L46" s="31"/>
      <c r="M46" s="31">
        <f t="shared" ref="M46:M57" si="22">Q46/8*6</f>
        <v>11250</v>
      </c>
      <c r="N46" s="32"/>
      <c r="O46" s="30">
        <f t="shared" ref="O46:O57" si="23">Q46/8*7</f>
        <v>13125</v>
      </c>
      <c r="P46" s="31"/>
      <c r="Q46" s="31">
        <v>15000</v>
      </c>
      <c r="R46" s="54"/>
      <c r="S46" t="s">
        <v>46</v>
      </c>
    </row>
    <row r="47" spans="1:19" hidden="1" outlineLevel="1" x14ac:dyDescent="0.25">
      <c r="A47" s="6" t="s">
        <v>44</v>
      </c>
      <c r="B47" s="6" t="s">
        <v>19</v>
      </c>
      <c r="C47" s="27">
        <f t="shared" si="10"/>
        <v>2187.5</v>
      </c>
      <c r="D47" s="28"/>
      <c r="E47" s="28">
        <f t="shared" si="18"/>
        <v>4375</v>
      </c>
      <c r="F47" s="29"/>
      <c r="G47" s="27">
        <f t="shared" si="19"/>
        <v>6562.5</v>
      </c>
      <c r="H47" s="28"/>
      <c r="I47" s="28">
        <f t="shared" si="20"/>
        <v>8750</v>
      </c>
      <c r="J47" s="29"/>
      <c r="K47" s="27">
        <f t="shared" si="21"/>
        <v>10937.5</v>
      </c>
      <c r="L47" s="28"/>
      <c r="M47" s="28">
        <f t="shared" si="22"/>
        <v>13125</v>
      </c>
      <c r="N47" s="29"/>
      <c r="O47" s="27">
        <f t="shared" si="23"/>
        <v>15312.5</v>
      </c>
      <c r="P47" s="28"/>
      <c r="Q47" s="28">
        <v>17500</v>
      </c>
      <c r="R47" s="53"/>
      <c r="S47" t="s">
        <v>46</v>
      </c>
    </row>
    <row r="48" spans="1:19" hidden="1" outlineLevel="1" x14ac:dyDescent="0.25">
      <c r="A48" s="2" t="s">
        <v>44</v>
      </c>
      <c r="B48" s="2" t="s">
        <v>20</v>
      </c>
      <c r="C48" s="30">
        <f t="shared" si="10"/>
        <v>2312.5</v>
      </c>
      <c r="D48" s="31"/>
      <c r="E48" s="31">
        <f t="shared" si="18"/>
        <v>4625</v>
      </c>
      <c r="F48" s="32"/>
      <c r="G48" s="30">
        <f t="shared" si="19"/>
        <v>6937.5</v>
      </c>
      <c r="H48" s="31"/>
      <c r="I48" s="31">
        <f t="shared" si="20"/>
        <v>9250</v>
      </c>
      <c r="J48" s="32"/>
      <c r="K48" s="30">
        <f t="shared" si="21"/>
        <v>11562.5</v>
      </c>
      <c r="L48" s="31"/>
      <c r="M48" s="31">
        <f t="shared" si="22"/>
        <v>13875</v>
      </c>
      <c r="N48" s="32"/>
      <c r="O48" s="30">
        <f t="shared" si="23"/>
        <v>16187.5</v>
      </c>
      <c r="P48" s="31"/>
      <c r="Q48" s="31">
        <v>18500</v>
      </c>
      <c r="R48" s="54"/>
      <c r="S48" t="s">
        <v>46</v>
      </c>
    </row>
    <row r="49" spans="1:19" hidden="1" outlineLevel="1" x14ac:dyDescent="0.25">
      <c r="A49" s="6" t="s">
        <v>44</v>
      </c>
      <c r="B49" s="6" t="s">
        <v>21</v>
      </c>
      <c r="C49" s="27">
        <f t="shared" si="10"/>
        <v>8562.5</v>
      </c>
      <c r="D49" s="28"/>
      <c r="E49" s="28">
        <f t="shared" si="18"/>
        <v>17125</v>
      </c>
      <c r="F49" s="29"/>
      <c r="G49" s="27">
        <f t="shared" si="19"/>
        <v>25687.5</v>
      </c>
      <c r="H49" s="28"/>
      <c r="I49" s="28">
        <f t="shared" si="20"/>
        <v>34250</v>
      </c>
      <c r="J49" s="29"/>
      <c r="K49" s="27">
        <f t="shared" si="21"/>
        <v>42812.5</v>
      </c>
      <c r="L49" s="28"/>
      <c r="M49" s="28">
        <f t="shared" si="22"/>
        <v>51375</v>
      </c>
      <c r="N49" s="29"/>
      <c r="O49" s="27">
        <f t="shared" si="23"/>
        <v>59937.5</v>
      </c>
      <c r="P49" s="28"/>
      <c r="Q49" s="28">
        <v>68500</v>
      </c>
      <c r="R49" s="53"/>
      <c r="S49" t="s">
        <v>47</v>
      </c>
    </row>
    <row r="50" spans="1:19" hidden="1" outlineLevel="1" x14ac:dyDescent="0.25">
      <c r="A50" s="2" t="s">
        <v>44</v>
      </c>
      <c r="B50" s="2" t="s">
        <v>27</v>
      </c>
      <c r="C50" s="30">
        <f t="shared" si="10"/>
        <v>0</v>
      </c>
      <c r="D50" s="31"/>
      <c r="E50" s="31">
        <f t="shared" si="18"/>
        <v>0</v>
      </c>
      <c r="F50" s="32"/>
      <c r="G50" s="30">
        <f t="shared" si="19"/>
        <v>0</v>
      </c>
      <c r="H50" s="31"/>
      <c r="I50" s="31">
        <f t="shared" si="20"/>
        <v>0</v>
      </c>
      <c r="J50" s="32"/>
      <c r="K50" s="30">
        <f t="shared" si="21"/>
        <v>0</v>
      </c>
      <c r="L50" s="31"/>
      <c r="M50" s="31">
        <f t="shared" si="22"/>
        <v>0</v>
      </c>
      <c r="N50" s="32"/>
      <c r="O50" s="30">
        <f t="shared" si="23"/>
        <v>0</v>
      </c>
      <c r="P50" s="31"/>
      <c r="Q50" s="31">
        <v>0</v>
      </c>
      <c r="R50" s="54"/>
    </row>
    <row r="51" spans="1:19" hidden="1" outlineLevel="1" x14ac:dyDescent="0.25">
      <c r="A51" s="6" t="s">
        <v>44</v>
      </c>
      <c r="B51" s="6" t="s">
        <v>28</v>
      </c>
      <c r="C51" s="27">
        <f t="shared" si="10"/>
        <v>0</v>
      </c>
      <c r="D51" s="28"/>
      <c r="E51" s="28">
        <f t="shared" si="18"/>
        <v>0</v>
      </c>
      <c r="F51" s="29"/>
      <c r="G51" s="27">
        <f t="shared" si="19"/>
        <v>0</v>
      </c>
      <c r="H51" s="28"/>
      <c r="I51" s="28">
        <f t="shared" si="20"/>
        <v>0</v>
      </c>
      <c r="J51" s="29"/>
      <c r="K51" s="27">
        <f t="shared" si="21"/>
        <v>0</v>
      </c>
      <c r="L51" s="28"/>
      <c r="M51" s="28">
        <f t="shared" si="22"/>
        <v>0</v>
      </c>
      <c r="N51" s="29"/>
      <c r="O51" s="27">
        <f t="shared" si="23"/>
        <v>0</v>
      </c>
      <c r="P51" s="28"/>
      <c r="Q51" s="28">
        <v>0</v>
      </c>
      <c r="R51" s="53"/>
    </row>
    <row r="52" spans="1:19" hidden="1" outlineLevel="1" x14ac:dyDescent="0.25">
      <c r="A52" s="2" t="s">
        <v>44</v>
      </c>
      <c r="B52" s="2" t="s">
        <v>29</v>
      </c>
      <c r="C52" s="30">
        <f t="shared" si="10"/>
        <v>0</v>
      </c>
      <c r="D52" s="31"/>
      <c r="E52" s="31">
        <f t="shared" si="18"/>
        <v>0</v>
      </c>
      <c r="F52" s="32"/>
      <c r="G52" s="30">
        <f t="shared" si="19"/>
        <v>0</v>
      </c>
      <c r="H52" s="31"/>
      <c r="I52" s="31">
        <f t="shared" si="20"/>
        <v>0</v>
      </c>
      <c r="J52" s="32"/>
      <c r="K52" s="30">
        <f t="shared" si="21"/>
        <v>0</v>
      </c>
      <c r="L52" s="31"/>
      <c r="M52" s="31">
        <f t="shared" si="22"/>
        <v>0</v>
      </c>
      <c r="N52" s="32"/>
      <c r="O52" s="30">
        <f t="shared" si="23"/>
        <v>0</v>
      </c>
      <c r="P52" s="31"/>
      <c r="Q52" s="31">
        <v>0</v>
      </c>
      <c r="R52" s="54"/>
    </row>
    <row r="53" spans="1:19" hidden="1" outlineLevel="1" x14ac:dyDescent="0.25">
      <c r="A53" s="6" t="s">
        <v>44</v>
      </c>
      <c r="B53" s="6" t="s">
        <v>22</v>
      </c>
      <c r="C53" s="27">
        <f t="shared" si="10"/>
        <v>9062.5</v>
      </c>
      <c r="D53" s="28"/>
      <c r="E53" s="28">
        <f t="shared" si="18"/>
        <v>18125</v>
      </c>
      <c r="F53" s="29"/>
      <c r="G53" s="27">
        <f t="shared" si="19"/>
        <v>27187.5</v>
      </c>
      <c r="H53" s="28"/>
      <c r="I53" s="28">
        <f t="shared" si="20"/>
        <v>36250</v>
      </c>
      <c r="J53" s="29"/>
      <c r="K53" s="27">
        <f t="shared" si="21"/>
        <v>45312.5</v>
      </c>
      <c r="L53" s="28"/>
      <c r="M53" s="28">
        <f t="shared" si="22"/>
        <v>54375</v>
      </c>
      <c r="N53" s="29"/>
      <c r="O53" s="27">
        <f t="shared" si="23"/>
        <v>63437.5</v>
      </c>
      <c r="P53" s="28"/>
      <c r="Q53" s="28">
        <v>72500</v>
      </c>
      <c r="R53" s="53"/>
      <c r="S53" t="s">
        <v>48</v>
      </c>
    </row>
    <row r="54" spans="1:19" hidden="1" outlineLevel="1" x14ac:dyDescent="0.25">
      <c r="A54" s="2" t="s">
        <v>44</v>
      </c>
      <c r="B54" s="2" t="s">
        <v>23</v>
      </c>
      <c r="C54" s="30">
        <f t="shared" si="10"/>
        <v>375</v>
      </c>
      <c r="D54" s="31"/>
      <c r="E54" s="31">
        <f t="shared" si="18"/>
        <v>750</v>
      </c>
      <c r="F54" s="32"/>
      <c r="G54" s="30">
        <f t="shared" si="19"/>
        <v>1125</v>
      </c>
      <c r="H54" s="31"/>
      <c r="I54" s="31">
        <f t="shared" si="20"/>
        <v>1500</v>
      </c>
      <c r="J54" s="32"/>
      <c r="K54" s="30">
        <f t="shared" si="21"/>
        <v>1875</v>
      </c>
      <c r="L54" s="31"/>
      <c r="M54" s="31">
        <f t="shared" si="22"/>
        <v>2250</v>
      </c>
      <c r="N54" s="32"/>
      <c r="O54" s="30">
        <f t="shared" si="23"/>
        <v>2625</v>
      </c>
      <c r="P54" s="31"/>
      <c r="Q54" s="31">
        <v>3000</v>
      </c>
      <c r="R54" s="54"/>
      <c r="S54" t="s">
        <v>49</v>
      </c>
    </row>
    <row r="55" spans="1:19" hidden="1" outlineLevel="1" x14ac:dyDescent="0.25">
      <c r="A55" s="6" t="s">
        <v>44</v>
      </c>
      <c r="B55" s="6" t="s">
        <v>24</v>
      </c>
      <c r="C55" s="27">
        <f t="shared" si="10"/>
        <v>0</v>
      </c>
      <c r="D55" s="28"/>
      <c r="E55" s="28">
        <f t="shared" si="18"/>
        <v>0</v>
      </c>
      <c r="F55" s="29"/>
      <c r="G55" s="27">
        <f t="shared" si="19"/>
        <v>0</v>
      </c>
      <c r="H55" s="28"/>
      <c r="I55" s="28">
        <f t="shared" si="20"/>
        <v>0</v>
      </c>
      <c r="J55" s="29"/>
      <c r="K55" s="27">
        <f t="shared" si="21"/>
        <v>0</v>
      </c>
      <c r="L55" s="28"/>
      <c r="M55" s="28">
        <f t="shared" si="22"/>
        <v>0</v>
      </c>
      <c r="N55" s="29"/>
      <c r="O55" s="27">
        <f t="shared" si="23"/>
        <v>0</v>
      </c>
      <c r="P55" s="28"/>
      <c r="Q55" s="28">
        <v>0</v>
      </c>
      <c r="R55" s="53"/>
    </row>
    <row r="56" spans="1:19" hidden="1" outlineLevel="1" x14ac:dyDescent="0.25">
      <c r="A56" s="2" t="s">
        <v>44</v>
      </c>
      <c r="B56" s="2" t="s">
        <v>25</v>
      </c>
      <c r="C56" s="30">
        <f t="shared" si="10"/>
        <v>0</v>
      </c>
      <c r="D56" s="31"/>
      <c r="E56" s="31">
        <f t="shared" si="18"/>
        <v>0</v>
      </c>
      <c r="F56" s="32"/>
      <c r="G56" s="30">
        <f t="shared" si="19"/>
        <v>0</v>
      </c>
      <c r="H56" s="31"/>
      <c r="I56" s="31">
        <f t="shared" si="20"/>
        <v>0</v>
      </c>
      <c r="J56" s="32"/>
      <c r="K56" s="30">
        <f t="shared" si="21"/>
        <v>0</v>
      </c>
      <c r="L56" s="31"/>
      <c r="M56" s="31">
        <f t="shared" si="22"/>
        <v>0</v>
      </c>
      <c r="N56" s="32"/>
      <c r="O56" s="30">
        <f t="shared" si="23"/>
        <v>0</v>
      </c>
      <c r="P56" s="31"/>
      <c r="Q56" s="31">
        <v>0</v>
      </c>
      <c r="R56" s="54"/>
    </row>
    <row r="57" spans="1:19" hidden="1" outlineLevel="1" x14ac:dyDescent="0.25">
      <c r="A57" s="6" t="s">
        <v>44</v>
      </c>
      <c r="B57" s="6" t="s">
        <v>26</v>
      </c>
      <c r="C57" s="27">
        <f t="shared" si="10"/>
        <v>0</v>
      </c>
      <c r="D57" s="28"/>
      <c r="E57" s="28">
        <f t="shared" si="18"/>
        <v>0</v>
      </c>
      <c r="F57" s="29"/>
      <c r="G57" s="27">
        <f t="shared" si="19"/>
        <v>0</v>
      </c>
      <c r="H57" s="28"/>
      <c r="I57" s="28">
        <f t="shared" si="20"/>
        <v>0</v>
      </c>
      <c r="J57" s="29"/>
      <c r="K57" s="27">
        <f t="shared" si="21"/>
        <v>0</v>
      </c>
      <c r="L57" s="28"/>
      <c r="M57" s="28">
        <f t="shared" si="22"/>
        <v>0</v>
      </c>
      <c r="N57" s="29"/>
      <c r="O57" s="27">
        <f t="shared" si="23"/>
        <v>0</v>
      </c>
      <c r="P57" s="28"/>
      <c r="Q57" s="28">
        <v>0</v>
      </c>
      <c r="R57" s="53"/>
    </row>
    <row r="58" spans="1:19" s="2" customFormat="1" collapsed="1" x14ac:dyDescent="0.25">
      <c r="A58" s="3" t="s">
        <v>44</v>
      </c>
      <c r="B58" s="3" t="s">
        <v>30</v>
      </c>
      <c r="C58" s="33">
        <f t="shared" ref="C58:P58" si="24">SUM(C45:C57)</f>
        <v>37475</v>
      </c>
      <c r="D58" s="34">
        <f t="shared" si="24"/>
        <v>0</v>
      </c>
      <c r="E58" s="34">
        <f t="shared" si="24"/>
        <v>74950</v>
      </c>
      <c r="F58" s="35">
        <f t="shared" si="24"/>
        <v>0</v>
      </c>
      <c r="G58" s="33">
        <f t="shared" si="24"/>
        <v>112425</v>
      </c>
      <c r="H58" s="34">
        <f t="shared" si="24"/>
        <v>0</v>
      </c>
      <c r="I58" s="34">
        <f t="shared" si="24"/>
        <v>149900</v>
      </c>
      <c r="J58" s="35">
        <f t="shared" si="24"/>
        <v>0</v>
      </c>
      <c r="K58" s="33">
        <f t="shared" si="24"/>
        <v>187375</v>
      </c>
      <c r="L58" s="34">
        <f t="shared" si="24"/>
        <v>0</v>
      </c>
      <c r="M58" s="34">
        <f t="shared" si="24"/>
        <v>224850</v>
      </c>
      <c r="N58" s="35">
        <f t="shared" si="24"/>
        <v>0</v>
      </c>
      <c r="O58" s="33">
        <f t="shared" si="24"/>
        <v>262325</v>
      </c>
      <c r="P58" s="34">
        <f t="shared" si="24"/>
        <v>0</v>
      </c>
      <c r="Q58" s="34">
        <f>SUM(Q45:Q57)</f>
        <v>299800</v>
      </c>
      <c r="R58" s="55"/>
      <c r="S58" s="2" t="s">
        <v>50</v>
      </c>
    </row>
    <row r="59" spans="1:19" x14ac:dyDescent="0.25"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1:19" x14ac:dyDescent="0.25"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1:19" x14ac:dyDescent="0.25"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1:19" x14ac:dyDescent="0.25"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1:19" x14ac:dyDescent="0.25"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1:19" x14ac:dyDescent="0.25"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3:17" x14ac:dyDescent="0.25"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3:17" x14ac:dyDescent="0.25"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3:17" x14ac:dyDescent="0.25"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3:17" x14ac:dyDescent="0.25"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3:17" x14ac:dyDescent="0.25"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3:17" x14ac:dyDescent="0.25"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3:17" x14ac:dyDescent="0.25"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3:17" x14ac:dyDescent="0.25"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3:17" x14ac:dyDescent="0.25"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3:17" x14ac:dyDescent="0.25"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3:17" x14ac:dyDescent="0.25"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3:17" x14ac:dyDescent="0.25"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3:17" x14ac:dyDescent="0.25"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3:17" x14ac:dyDescent="0.25"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3:17" x14ac:dyDescent="0.25"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3:17" x14ac:dyDescent="0.25"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3:17" x14ac:dyDescent="0.25"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3:17" x14ac:dyDescent="0.25"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3:17" x14ac:dyDescent="0.25"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3:17" x14ac:dyDescent="0.25"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3:17" x14ac:dyDescent="0.25"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3:17" x14ac:dyDescent="0.25"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3:17" x14ac:dyDescent="0.25"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3:17" x14ac:dyDescent="0.25"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3:17" x14ac:dyDescent="0.25"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3:17" x14ac:dyDescent="0.25"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3:17" x14ac:dyDescent="0.25"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3:17" x14ac:dyDescent="0.25"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3:17" x14ac:dyDescent="0.25"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3:17" x14ac:dyDescent="0.25"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3:17" x14ac:dyDescent="0.25"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3:17" x14ac:dyDescent="0.25"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3:17" x14ac:dyDescent="0.25"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3:17" x14ac:dyDescent="0.25"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3:17" x14ac:dyDescent="0.25"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3:17" x14ac:dyDescent="0.25"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3:17" x14ac:dyDescent="0.25"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3:17" x14ac:dyDescent="0.25"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3:17" x14ac:dyDescent="0.25"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3:17" x14ac:dyDescent="0.25"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3:17" x14ac:dyDescent="0.25"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3:17" x14ac:dyDescent="0.25"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3:17" x14ac:dyDescent="0.25"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3:17" x14ac:dyDescent="0.25"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3:17" x14ac:dyDescent="0.25"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3:17" x14ac:dyDescent="0.25"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3:17" x14ac:dyDescent="0.25"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 spans="3:17" x14ac:dyDescent="0.25"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 spans="3:17" x14ac:dyDescent="0.25"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</row>
    <row r="114" spans="3:17" x14ac:dyDescent="0.25"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3:17" x14ac:dyDescent="0.25"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</row>
    <row r="116" spans="3:17" x14ac:dyDescent="0.25"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</row>
    <row r="117" spans="3:17" x14ac:dyDescent="0.25"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</row>
    <row r="118" spans="3:17" x14ac:dyDescent="0.25"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</row>
    <row r="119" spans="3:17" x14ac:dyDescent="0.25"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</row>
    <row r="120" spans="3:17" x14ac:dyDescent="0.25"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</row>
    <row r="121" spans="3:17" x14ac:dyDescent="0.25"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</row>
    <row r="122" spans="3:17" x14ac:dyDescent="0.25"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</row>
    <row r="123" spans="3:17" x14ac:dyDescent="0.25"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</row>
    <row r="124" spans="3:17" x14ac:dyDescent="0.25"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</row>
    <row r="125" spans="3:17" x14ac:dyDescent="0.25"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</row>
    <row r="126" spans="3:17" x14ac:dyDescent="0.25"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</row>
    <row r="127" spans="3:17" x14ac:dyDescent="0.25"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</row>
    <row r="128" spans="3:17" x14ac:dyDescent="0.25"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</row>
    <row r="129" spans="3:17" x14ac:dyDescent="0.25"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</row>
    <row r="130" spans="3:17" x14ac:dyDescent="0.25"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</row>
    <row r="131" spans="3:17" x14ac:dyDescent="0.25"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</row>
    <row r="132" spans="3:17" x14ac:dyDescent="0.25"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</row>
    <row r="133" spans="3:17" x14ac:dyDescent="0.25"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</row>
    <row r="134" spans="3:17" x14ac:dyDescent="0.25"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</row>
    <row r="135" spans="3:17" x14ac:dyDescent="0.25"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</row>
    <row r="136" spans="3:17" x14ac:dyDescent="0.25"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</row>
    <row r="137" spans="3:17" x14ac:dyDescent="0.25"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</row>
    <row r="138" spans="3:17" x14ac:dyDescent="0.25"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</row>
    <row r="139" spans="3:17" x14ac:dyDescent="0.25"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</row>
    <row r="140" spans="3:17" x14ac:dyDescent="0.25"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</row>
    <row r="141" spans="3:17" x14ac:dyDescent="0.25"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</row>
    <row r="142" spans="3:17" x14ac:dyDescent="0.25"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</row>
    <row r="143" spans="3:17" x14ac:dyDescent="0.25"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</row>
    <row r="144" spans="3:17" x14ac:dyDescent="0.25"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</row>
    <row r="145" spans="3:17" x14ac:dyDescent="0.25"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</row>
    <row r="146" spans="3:17" x14ac:dyDescent="0.25"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</row>
    <row r="147" spans="3:17" x14ac:dyDescent="0.25"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</row>
    <row r="148" spans="3:17" x14ac:dyDescent="0.25"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</row>
    <row r="149" spans="3:17" x14ac:dyDescent="0.25"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</row>
    <row r="150" spans="3:17" x14ac:dyDescent="0.25"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</row>
    <row r="151" spans="3:17" x14ac:dyDescent="0.25"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</row>
    <row r="152" spans="3:17" x14ac:dyDescent="0.25"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</row>
    <row r="153" spans="3:17" x14ac:dyDescent="0.25"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</row>
    <row r="154" spans="3:17" x14ac:dyDescent="0.25"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</row>
    <row r="155" spans="3:17" x14ac:dyDescent="0.25"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</row>
    <row r="156" spans="3:17" x14ac:dyDescent="0.25"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</row>
    <row r="157" spans="3:17" x14ac:dyDescent="0.25"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</row>
    <row r="158" spans="3:17" x14ac:dyDescent="0.25"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</row>
    <row r="159" spans="3:17" x14ac:dyDescent="0.25"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</row>
    <row r="160" spans="3:17" x14ac:dyDescent="0.25"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</row>
    <row r="161" spans="3:17" x14ac:dyDescent="0.25"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</row>
    <row r="162" spans="3:17" x14ac:dyDescent="0.25"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</row>
    <row r="163" spans="3:17" x14ac:dyDescent="0.25"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</row>
    <row r="164" spans="3:17" x14ac:dyDescent="0.25"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</row>
    <row r="165" spans="3:17" x14ac:dyDescent="0.25"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</row>
    <row r="166" spans="3:17" x14ac:dyDescent="0.25"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</row>
    <row r="167" spans="3:17" x14ac:dyDescent="0.25"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</row>
    <row r="168" spans="3:17" x14ac:dyDescent="0.25"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</row>
    <row r="169" spans="3:17" x14ac:dyDescent="0.25"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</row>
    <row r="170" spans="3:17" x14ac:dyDescent="0.25"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</row>
    <row r="171" spans="3:17" x14ac:dyDescent="0.25"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</row>
    <row r="172" spans="3:17" x14ac:dyDescent="0.25"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</row>
    <row r="173" spans="3:17" x14ac:dyDescent="0.25"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</row>
    <row r="174" spans="3:17" x14ac:dyDescent="0.25"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</row>
    <row r="175" spans="3:17" x14ac:dyDescent="0.25"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</row>
    <row r="176" spans="3:17" x14ac:dyDescent="0.25"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</row>
    <row r="177" spans="3:17" x14ac:dyDescent="0.25"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</row>
    <row r="178" spans="3:17" x14ac:dyDescent="0.25"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</row>
    <row r="179" spans="3:17" x14ac:dyDescent="0.25"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</row>
    <row r="180" spans="3:17" x14ac:dyDescent="0.25"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</row>
    <row r="181" spans="3:17" x14ac:dyDescent="0.25"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</row>
    <row r="182" spans="3:17" x14ac:dyDescent="0.25"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</row>
    <row r="183" spans="3:17" x14ac:dyDescent="0.25"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</row>
    <row r="184" spans="3:17" x14ac:dyDescent="0.25"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</row>
    <row r="185" spans="3:17" x14ac:dyDescent="0.25"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</row>
    <row r="186" spans="3:17" x14ac:dyDescent="0.25"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</row>
    <row r="187" spans="3:17" x14ac:dyDescent="0.25"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</row>
    <row r="188" spans="3:17" x14ac:dyDescent="0.25"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</row>
    <row r="189" spans="3:17" x14ac:dyDescent="0.25"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</row>
    <row r="190" spans="3:17" x14ac:dyDescent="0.25"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</row>
    <row r="191" spans="3:17" x14ac:dyDescent="0.25"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</row>
    <row r="192" spans="3:17" x14ac:dyDescent="0.25"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</row>
    <row r="193" spans="3:17" x14ac:dyDescent="0.25"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</row>
    <row r="194" spans="3:17" x14ac:dyDescent="0.25"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</row>
    <row r="195" spans="3:17" x14ac:dyDescent="0.25"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</row>
    <row r="196" spans="3:17" x14ac:dyDescent="0.25"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</row>
    <row r="197" spans="3:17" x14ac:dyDescent="0.25"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</row>
    <row r="198" spans="3:17" x14ac:dyDescent="0.25"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</row>
    <row r="199" spans="3:17" x14ac:dyDescent="0.25"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</row>
    <row r="200" spans="3:17" x14ac:dyDescent="0.25"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</row>
    <row r="201" spans="3:17" x14ac:dyDescent="0.25"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</row>
    <row r="202" spans="3:17" x14ac:dyDescent="0.25"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</row>
    <row r="203" spans="3:17" x14ac:dyDescent="0.25"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</row>
    <row r="204" spans="3:17" x14ac:dyDescent="0.25"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</row>
    <row r="205" spans="3:17" x14ac:dyDescent="0.25"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</row>
    <row r="206" spans="3:17" x14ac:dyDescent="0.25"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</row>
    <row r="207" spans="3:17" x14ac:dyDescent="0.25"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</row>
    <row r="208" spans="3:17" x14ac:dyDescent="0.25"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</row>
    <row r="209" spans="3:17" x14ac:dyDescent="0.25"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</row>
    <row r="210" spans="3:17" x14ac:dyDescent="0.25"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</row>
    <row r="211" spans="3:17" x14ac:dyDescent="0.25"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</row>
    <row r="212" spans="3:17" x14ac:dyDescent="0.25"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</row>
    <row r="213" spans="3:17" x14ac:dyDescent="0.25"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</row>
    <row r="214" spans="3:17" x14ac:dyDescent="0.25"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</row>
    <row r="215" spans="3:17" x14ac:dyDescent="0.25"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</row>
    <row r="216" spans="3:17" x14ac:dyDescent="0.25"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</row>
    <row r="217" spans="3:17" x14ac:dyDescent="0.25"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</row>
    <row r="218" spans="3:17" x14ac:dyDescent="0.25"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</row>
    <row r="219" spans="3:17" x14ac:dyDescent="0.25"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</row>
    <row r="220" spans="3:17" x14ac:dyDescent="0.25"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</row>
    <row r="221" spans="3:17" x14ac:dyDescent="0.25"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</row>
    <row r="222" spans="3:17" x14ac:dyDescent="0.25"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</row>
    <row r="223" spans="3:17" x14ac:dyDescent="0.25"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</row>
    <row r="224" spans="3:17" x14ac:dyDescent="0.25"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</row>
    <row r="225" spans="3:17" x14ac:dyDescent="0.25"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</row>
    <row r="226" spans="3:17" x14ac:dyDescent="0.25"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</row>
    <row r="227" spans="3:17" x14ac:dyDescent="0.25"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</row>
    <row r="228" spans="3:17" x14ac:dyDescent="0.25"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</row>
    <row r="229" spans="3:17" x14ac:dyDescent="0.25"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</row>
    <row r="230" spans="3:17" x14ac:dyDescent="0.25"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</row>
    <row r="231" spans="3:17" x14ac:dyDescent="0.25"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</row>
    <row r="232" spans="3:17" x14ac:dyDescent="0.25"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</row>
    <row r="233" spans="3:17" x14ac:dyDescent="0.25"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</row>
    <row r="234" spans="3:17" x14ac:dyDescent="0.25"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</row>
    <row r="235" spans="3:17" x14ac:dyDescent="0.25"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</row>
    <row r="236" spans="3:17" x14ac:dyDescent="0.25"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</row>
    <row r="237" spans="3:17" x14ac:dyDescent="0.25"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</row>
    <row r="238" spans="3:17" x14ac:dyDescent="0.25"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</row>
    <row r="239" spans="3:17" x14ac:dyDescent="0.25"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</row>
    <row r="240" spans="3:17" x14ac:dyDescent="0.25"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</row>
    <row r="241" spans="3:17" x14ac:dyDescent="0.25"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</row>
    <row r="242" spans="3:17" x14ac:dyDescent="0.25"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</row>
    <row r="243" spans="3:17" x14ac:dyDescent="0.25"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</row>
    <row r="244" spans="3:17" x14ac:dyDescent="0.25"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</row>
    <row r="245" spans="3:17" x14ac:dyDescent="0.25"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</row>
    <row r="246" spans="3:17" x14ac:dyDescent="0.25"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</row>
    <row r="247" spans="3:17" x14ac:dyDescent="0.25"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</row>
    <row r="248" spans="3:17" x14ac:dyDescent="0.25"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</row>
    <row r="249" spans="3:17" x14ac:dyDescent="0.25"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</row>
    <row r="250" spans="3:17" x14ac:dyDescent="0.25"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</row>
    <row r="251" spans="3:17" x14ac:dyDescent="0.25"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</row>
    <row r="252" spans="3:17" x14ac:dyDescent="0.25"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</row>
    <row r="253" spans="3:17" x14ac:dyDescent="0.25"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</row>
    <row r="254" spans="3:17" x14ac:dyDescent="0.25"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</row>
    <row r="255" spans="3:17" x14ac:dyDescent="0.25"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</row>
    <row r="256" spans="3:17" x14ac:dyDescent="0.25"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</row>
    <row r="257" spans="3:17" x14ac:dyDescent="0.25"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</row>
    <row r="258" spans="3:17" x14ac:dyDescent="0.25"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</row>
    <row r="259" spans="3:17" x14ac:dyDescent="0.25"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</row>
    <row r="260" spans="3:17" x14ac:dyDescent="0.25"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</row>
    <row r="261" spans="3:17" x14ac:dyDescent="0.25"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</row>
    <row r="262" spans="3:17" x14ac:dyDescent="0.25"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</row>
    <row r="263" spans="3:17" x14ac:dyDescent="0.25"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</row>
    <row r="264" spans="3:17" x14ac:dyDescent="0.25"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</row>
    <row r="265" spans="3:17" x14ac:dyDescent="0.25"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</row>
    <row r="266" spans="3:17" x14ac:dyDescent="0.25"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</row>
    <row r="267" spans="3:17" x14ac:dyDescent="0.25"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</row>
    <row r="268" spans="3:17" x14ac:dyDescent="0.25"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</row>
    <row r="269" spans="3:17" x14ac:dyDescent="0.25"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</row>
    <row r="270" spans="3:17" x14ac:dyDescent="0.25"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</row>
    <row r="271" spans="3:17" x14ac:dyDescent="0.25"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</row>
    <row r="272" spans="3:17" x14ac:dyDescent="0.25"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</row>
    <row r="273" spans="3:17" x14ac:dyDescent="0.25"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</row>
    <row r="274" spans="3:17" x14ac:dyDescent="0.25"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</row>
    <row r="275" spans="3:17" x14ac:dyDescent="0.25"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</row>
    <row r="276" spans="3:17" x14ac:dyDescent="0.25"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</row>
    <row r="277" spans="3:17" x14ac:dyDescent="0.25"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</row>
    <row r="278" spans="3:17" x14ac:dyDescent="0.25"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</row>
    <row r="279" spans="3:17" x14ac:dyDescent="0.25"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</row>
    <row r="280" spans="3:17" x14ac:dyDescent="0.25"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</row>
    <row r="281" spans="3:17" x14ac:dyDescent="0.25"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</row>
    <row r="282" spans="3:17" x14ac:dyDescent="0.25"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</row>
    <row r="283" spans="3:17" x14ac:dyDescent="0.25"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</row>
    <row r="284" spans="3:17" x14ac:dyDescent="0.25"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</row>
    <row r="285" spans="3:17" x14ac:dyDescent="0.25"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</row>
    <row r="286" spans="3:17" x14ac:dyDescent="0.25"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</row>
    <row r="287" spans="3:17" x14ac:dyDescent="0.25"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</row>
    <row r="288" spans="3:17" x14ac:dyDescent="0.25"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</row>
    <row r="289" spans="3:17" x14ac:dyDescent="0.25"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</row>
    <row r="290" spans="3:17" x14ac:dyDescent="0.25"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</row>
    <row r="291" spans="3:17" x14ac:dyDescent="0.25"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</row>
    <row r="292" spans="3:17" x14ac:dyDescent="0.25"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</row>
    <row r="293" spans="3:17" x14ac:dyDescent="0.25"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</row>
    <row r="294" spans="3:17" x14ac:dyDescent="0.25"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</row>
    <row r="295" spans="3:17" x14ac:dyDescent="0.25"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</row>
    <row r="296" spans="3:17" x14ac:dyDescent="0.25"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</row>
    <row r="297" spans="3:17" x14ac:dyDescent="0.25"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</row>
    <row r="298" spans="3:17" x14ac:dyDescent="0.25"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</row>
    <row r="299" spans="3:17" x14ac:dyDescent="0.25"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</row>
    <row r="300" spans="3:17" x14ac:dyDescent="0.25"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</row>
    <row r="301" spans="3:17" x14ac:dyDescent="0.25"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</row>
    <row r="302" spans="3:17" x14ac:dyDescent="0.25"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</row>
    <row r="303" spans="3:17" x14ac:dyDescent="0.25"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</row>
    <row r="304" spans="3:17" x14ac:dyDescent="0.25"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</row>
    <row r="305" spans="3:17" x14ac:dyDescent="0.25"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</row>
    <row r="306" spans="3:17" x14ac:dyDescent="0.25"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</row>
    <row r="307" spans="3:17" x14ac:dyDescent="0.25"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</row>
    <row r="308" spans="3:17" x14ac:dyDescent="0.25"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</row>
    <row r="309" spans="3:17" x14ac:dyDescent="0.25"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</row>
    <row r="310" spans="3:17" x14ac:dyDescent="0.25"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</row>
    <row r="311" spans="3:17" x14ac:dyDescent="0.25"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</row>
    <row r="312" spans="3:17" x14ac:dyDescent="0.25"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</row>
    <row r="313" spans="3:17" x14ac:dyDescent="0.25"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</row>
    <row r="314" spans="3:17" x14ac:dyDescent="0.25"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</row>
    <row r="315" spans="3:17" x14ac:dyDescent="0.25"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</row>
    <row r="316" spans="3:17" x14ac:dyDescent="0.25"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</row>
    <row r="317" spans="3:17" x14ac:dyDescent="0.25"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</row>
    <row r="318" spans="3:17" x14ac:dyDescent="0.25"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</row>
    <row r="319" spans="3:17" x14ac:dyDescent="0.25"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</row>
    <row r="320" spans="3:17" x14ac:dyDescent="0.25"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</row>
    <row r="321" spans="3:17" x14ac:dyDescent="0.25"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</row>
    <row r="322" spans="3:17" x14ac:dyDescent="0.25"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</row>
    <row r="323" spans="3:17" x14ac:dyDescent="0.25"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</row>
    <row r="324" spans="3:17" x14ac:dyDescent="0.25"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</row>
    <row r="325" spans="3:17" x14ac:dyDescent="0.25"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</row>
    <row r="326" spans="3:17" x14ac:dyDescent="0.25"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</row>
    <row r="327" spans="3:17" x14ac:dyDescent="0.25"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</row>
    <row r="328" spans="3:17" x14ac:dyDescent="0.25"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</row>
    <row r="329" spans="3:17" x14ac:dyDescent="0.25"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</row>
    <row r="330" spans="3:17" x14ac:dyDescent="0.25"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</row>
    <row r="331" spans="3:17" x14ac:dyDescent="0.25"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</row>
    <row r="332" spans="3:17" x14ac:dyDescent="0.25"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</row>
    <row r="333" spans="3:17" x14ac:dyDescent="0.25"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</row>
    <row r="334" spans="3:17" x14ac:dyDescent="0.25"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</row>
    <row r="335" spans="3:17" x14ac:dyDescent="0.25"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</row>
    <row r="336" spans="3:17" x14ac:dyDescent="0.25"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</row>
    <row r="337" spans="3:17" x14ac:dyDescent="0.25"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</row>
    <row r="338" spans="3:17" x14ac:dyDescent="0.25"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</row>
    <row r="339" spans="3:17" x14ac:dyDescent="0.25"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</row>
    <row r="340" spans="3:17" x14ac:dyDescent="0.25"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</row>
    <row r="341" spans="3:17" x14ac:dyDescent="0.25"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</row>
    <row r="342" spans="3:17" x14ac:dyDescent="0.25"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</row>
    <row r="343" spans="3:17" x14ac:dyDescent="0.25"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</row>
    <row r="344" spans="3:17" x14ac:dyDescent="0.25"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</row>
    <row r="345" spans="3:17" x14ac:dyDescent="0.25"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</row>
    <row r="346" spans="3:17" x14ac:dyDescent="0.25"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</row>
    <row r="347" spans="3:17" x14ac:dyDescent="0.25"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</row>
    <row r="348" spans="3:17" x14ac:dyDescent="0.25"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</row>
    <row r="349" spans="3:17" x14ac:dyDescent="0.25"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</row>
    <row r="350" spans="3:17" x14ac:dyDescent="0.25"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</row>
    <row r="351" spans="3:17" x14ac:dyDescent="0.25"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</row>
    <row r="352" spans="3:17" x14ac:dyDescent="0.25"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</row>
    <row r="353" spans="3:17" x14ac:dyDescent="0.25"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</row>
    <row r="354" spans="3:17" x14ac:dyDescent="0.25"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</row>
    <row r="355" spans="3:17" x14ac:dyDescent="0.25"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</row>
    <row r="356" spans="3:17" x14ac:dyDescent="0.25"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</row>
    <row r="357" spans="3:17" x14ac:dyDescent="0.25"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</row>
    <row r="358" spans="3:17" x14ac:dyDescent="0.25"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</row>
    <row r="359" spans="3:17" x14ac:dyDescent="0.25"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</row>
    <row r="360" spans="3:17" x14ac:dyDescent="0.25"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</row>
    <row r="361" spans="3:17" x14ac:dyDescent="0.25"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</row>
    <row r="362" spans="3:17" x14ac:dyDescent="0.25"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</row>
    <row r="363" spans="3:17" x14ac:dyDescent="0.25"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</row>
    <row r="364" spans="3:17" x14ac:dyDescent="0.25"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</row>
    <row r="365" spans="3:17" x14ac:dyDescent="0.25"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</row>
    <row r="366" spans="3:17" x14ac:dyDescent="0.25"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</row>
    <row r="367" spans="3:17" x14ac:dyDescent="0.25"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</row>
    <row r="368" spans="3:17" x14ac:dyDescent="0.25"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</row>
    <row r="369" spans="3:17" x14ac:dyDescent="0.25"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</row>
    <row r="370" spans="3:17" x14ac:dyDescent="0.25"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</row>
    <row r="371" spans="3:17" x14ac:dyDescent="0.25"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</row>
    <row r="372" spans="3:17" x14ac:dyDescent="0.25"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</row>
    <row r="373" spans="3:17" x14ac:dyDescent="0.25"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</row>
    <row r="374" spans="3:17" x14ac:dyDescent="0.25"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</row>
    <row r="375" spans="3:17" x14ac:dyDescent="0.25"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</row>
    <row r="376" spans="3:17" x14ac:dyDescent="0.25"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</row>
    <row r="377" spans="3:17" x14ac:dyDescent="0.25"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</row>
    <row r="378" spans="3:17" x14ac:dyDescent="0.25"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</row>
    <row r="379" spans="3:17" x14ac:dyDescent="0.25"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</row>
    <row r="380" spans="3:17" x14ac:dyDescent="0.25"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</row>
    <row r="381" spans="3:17" x14ac:dyDescent="0.25"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</row>
    <row r="382" spans="3:17" x14ac:dyDescent="0.25"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</row>
    <row r="383" spans="3:17" x14ac:dyDescent="0.25"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</row>
    <row r="384" spans="3:17" x14ac:dyDescent="0.25"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</row>
    <row r="385" spans="3:17" x14ac:dyDescent="0.25"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</row>
    <row r="386" spans="3:17" x14ac:dyDescent="0.25"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</row>
    <row r="387" spans="3:17" x14ac:dyDescent="0.25"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</row>
    <row r="388" spans="3:17" x14ac:dyDescent="0.25"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</row>
    <row r="389" spans="3:17" x14ac:dyDescent="0.25"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</row>
    <row r="390" spans="3:17" x14ac:dyDescent="0.25"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</row>
    <row r="391" spans="3:17" x14ac:dyDescent="0.25"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</row>
    <row r="392" spans="3:17" x14ac:dyDescent="0.25"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</row>
    <row r="393" spans="3:17" x14ac:dyDescent="0.25"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</row>
    <row r="394" spans="3:17" x14ac:dyDescent="0.25"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</row>
    <row r="395" spans="3:17" x14ac:dyDescent="0.25"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</row>
    <row r="396" spans="3:17" x14ac:dyDescent="0.25"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</row>
    <row r="397" spans="3:17" x14ac:dyDescent="0.25"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</row>
    <row r="398" spans="3:17" x14ac:dyDescent="0.25"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</row>
    <row r="399" spans="3:17" x14ac:dyDescent="0.25"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</row>
    <row r="400" spans="3:17" x14ac:dyDescent="0.25"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</row>
    <row r="401" spans="3:17" x14ac:dyDescent="0.25"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</row>
    <row r="402" spans="3:17" x14ac:dyDescent="0.25"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</row>
    <row r="403" spans="3:17" x14ac:dyDescent="0.25"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</row>
    <row r="404" spans="3:17" x14ac:dyDescent="0.25"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</row>
    <row r="405" spans="3:17" x14ac:dyDescent="0.25"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</row>
    <row r="406" spans="3:17" x14ac:dyDescent="0.25"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</row>
    <row r="407" spans="3:17" x14ac:dyDescent="0.25"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</row>
    <row r="408" spans="3:17" x14ac:dyDescent="0.25"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</row>
    <row r="409" spans="3:17" x14ac:dyDescent="0.25"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</row>
    <row r="410" spans="3:17" x14ac:dyDescent="0.25"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</row>
    <row r="411" spans="3:17" x14ac:dyDescent="0.25"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</row>
    <row r="412" spans="3:17" x14ac:dyDescent="0.25"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</row>
    <row r="413" spans="3:17" x14ac:dyDescent="0.25"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</row>
    <row r="414" spans="3:17" x14ac:dyDescent="0.25"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</row>
    <row r="415" spans="3:17" x14ac:dyDescent="0.25"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</row>
    <row r="416" spans="3:17" x14ac:dyDescent="0.25"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</row>
    <row r="417" spans="3:17" x14ac:dyDescent="0.25"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</row>
    <row r="418" spans="3:17" x14ac:dyDescent="0.25"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</row>
    <row r="419" spans="3:17" x14ac:dyDescent="0.25"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</row>
    <row r="420" spans="3:17" x14ac:dyDescent="0.25"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</row>
    <row r="421" spans="3:17" x14ac:dyDescent="0.25"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</row>
    <row r="422" spans="3:17" x14ac:dyDescent="0.25"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</row>
    <row r="423" spans="3:17" x14ac:dyDescent="0.25"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</row>
    <row r="424" spans="3:17" x14ac:dyDescent="0.25"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</row>
    <row r="425" spans="3:17" x14ac:dyDescent="0.25"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</row>
    <row r="426" spans="3:17" x14ac:dyDescent="0.25"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</row>
    <row r="427" spans="3:17" x14ac:dyDescent="0.25"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</row>
    <row r="428" spans="3:17" x14ac:dyDescent="0.25"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</row>
    <row r="429" spans="3:17" x14ac:dyDescent="0.25"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</row>
    <row r="430" spans="3:17" x14ac:dyDescent="0.25"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</row>
    <row r="431" spans="3:17" x14ac:dyDescent="0.25"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</row>
    <row r="432" spans="3:17" x14ac:dyDescent="0.25"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</row>
    <row r="433" spans="3:17" x14ac:dyDescent="0.25"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</row>
    <row r="434" spans="3:17" x14ac:dyDescent="0.25"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</row>
    <row r="435" spans="3:17" x14ac:dyDescent="0.25"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</row>
    <row r="436" spans="3:17" x14ac:dyDescent="0.25"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</row>
    <row r="437" spans="3:17" x14ac:dyDescent="0.25"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</row>
    <row r="438" spans="3:17" x14ac:dyDescent="0.25"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</row>
    <row r="439" spans="3:17" x14ac:dyDescent="0.25"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</row>
    <row r="440" spans="3:17" x14ac:dyDescent="0.25"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</row>
    <row r="441" spans="3:17" x14ac:dyDescent="0.25"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</row>
    <row r="442" spans="3:17" x14ac:dyDescent="0.25"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</row>
    <row r="443" spans="3:17" x14ac:dyDescent="0.25"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</row>
    <row r="444" spans="3:17" x14ac:dyDescent="0.25"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</row>
    <row r="445" spans="3:17" x14ac:dyDescent="0.25"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</row>
    <row r="446" spans="3:17" x14ac:dyDescent="0.25"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</row>
    <row r="447" spans="3:17" x14ac:dyDescent="0.25"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</row>
    <row r="448" spans="3:17" x14ac:dyDescent="0.25"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</row>
    <row r="449" spans="3:17" x14ac:dyDescent="0.25"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</row>
    <row r="450" spans="3:17" x14ac:dyDescent="0.25"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</row>
    <row r="451" spans="3:17" x14ac:dyDescent="0.25"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</row>
    <row r="452" spans="3:17" x14ac:dyDescent="0.25"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</row>
    <row r="453" spans="3:17" x14ac:dyDescent="0.25"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</row>
    <row r="454" spans="3:17" x14ac:dyDescent="0.25"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</row>
    <row r="455" spans="3:17" x14ac:dyDescent="0.25"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</row>
    <row r="456" spans="3:17" x14ac:dyDescent="0.25"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</row>
    <row r="457" spans="3:17" x14ac:dyDescent="0.25"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</row>
    <row r="458" spans="3:17" x14ac:dyDescent="0.25"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</row>
    <row r="459" spans="3:17" x14ac:dyDescent="0.25"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</row>
    <row r="460" spans="3:17" x14ac:dyDescent="0.25"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</row>
    <row r="461" spans="3:17" x14ac:dyDescent="0.25"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</row>
    <row r="462" spans="3:17" x14ac:dyDescent="0.25"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</row>
    <row r="463" spans="3:17" x14ac:dyDescent="0.25"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</row>
    <row r="464" spans="3:17" x14ac:dyDescent="0.25"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</row>
    <row r="465" spans="3:17" x14ac:dyDescent="0.25"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</row>
    <row r="466" spans="3:17" x14ac:dyDescent="0.25"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</row>
    <row r="467" spans="3:17" x14ac:dyDescent="0.25"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</row>
    <row r="468" spans="3:17" x14ac:dyDescent="0.25"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</row>
    <row r="469" spans="3:17" x14ac:dyDescent="0.25"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</row>
    <row r="470" spans="3:17" x14ac:dyDescent="0.25"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</row>
    <row r="471" spans="3:17" x14ac:dyDescent="0.25"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</row>
    <row r="472" spans="3:17" x14ac:dyDescent="0.25"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</row>
    <row r="473" spans="3:17" x14ac:dyDescent="0.25"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</row>
    <row r="474" spans="3:17" x14ac:dyDescent="0.25"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</row>
    <row r="475" spans="3:17" x14ac:dyDescent="0.25"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</row>
    <row r="476" spans="3:17" x14ac:dyDescent="0.25"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</row>
    <row r="477" spans="3:17" x14ac:dyDescent="0.25"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</row>
    <row r="478" spans="3:17" x14ac:dyDescent="0.25"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</row>
    <row r="479" spans="3:17" x14ac:dyDescent="0.25"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</row>
    <row r="480" spans="3:17" x14ac:dyDescent="0.25"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</row>
    <row r="481" spans="3:17" x14ac:dyDescent="0.25"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</row>
    <row r="482" spans="3:17" x14ac:dyDescent="0.25"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</row>
    <row r="483" spans="3:17" x14ac:dyDescent="0.25"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</row>
    <row r="484" spans="3:17" x14ac:dyDescent="0.25"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</row>
    <row r="485" spans="3:17" x14ac:dyDescent="0.25"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</row>
    <row r="486" spans="3:17" x14ac:dyDescent="0.25"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</row>
    <row r="487" spans="3:17" x14ac:dyDescent="0.25"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</row>
    <row r="488" spans="3:17" x14ac:dyDescent="0.25"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</row>
    <row r="489" spans="3:17" x14ac:dyDescent="0.25"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</row>
    <row r="490" spans="3:17" x14ac:dyDescent="0.25"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</row>
    <row r="491" spans="3:17" x14ac:dyDescent="0.25"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</row>
    <row r="492" spans="3:17" x14ac:dyDescent="0.25"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</row>
    <row r="493" spans="3:17" x14ac:dyDescent="0.25"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</row>
    <row r="494" spans="3:17" x14ac:dyDescent="0.25"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</row>
    <row r="495" spans="3:17" x14ac:dyDescent="0.25"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</row>
    <row r="496" spans="3:17" x14ac:dyDescent="0.25"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</row>
    <row r="497" spans="3:17" x14ac:dyDescent="0.25"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</row>
    <row r="498" spans="3:17" x14ac:dyDescent="0.25"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</row>
    <row r="499" spans="3:17" x14ac:dyDescent="0.25"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</row>
    <row r="500" spans="3:17" x14ac:dyDescent="0.25"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</row>
    <row r="501" spans="3:17" x14ac:dyDescent="0.25"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</row>
    <row r="502" spans="3:17" x14ac:dyDescent="0.25"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</row>
    <row r="503" spans="3:17" x14ac:dyDescent="0.25"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</row>
    <row r="504" spans="3:17" x14ac:dyDescent="0.25"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</row>
    <row r="505" spans="3:17" x14ac:dyDescent="0.25"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</row>
    <row r="506" spans="3:17" x14ac:dyDescent="0.25"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</row>
    <row r="507" spans="3:17" x14ac:dyDescent="0.25"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</row>
    <row r="508" spans="3:17" x14ac:dyDescent="0.25"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</row>
    <row r="509" spans="3:17" x14ac:dyDescent="0.25"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</row>
    <row r="510" spans="3:17" x14ac:dyDescent="0.25"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</row>
    <row r="511" spans="3:17" x14ac:dyDescent="0.25"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</row>
    <row r="512" spans="3:17" x14ac:dyDescent="0.25"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</row>
    <row r="513" spans="3:17" x14ac:dyDescent="0.25"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</row>
    <row r="514" spans="3:17" x14ac:dyDescent="0.25"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</row>
    <row r="515" spans="3:17" x14ac:dyDescent="0.25"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</row>
    <row r="516" spans="3:17" x14ac:dyDescent="0.25"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</row>
    <row r="517" spans="3:17" x14ac:dyDescent="0.25"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</row>
    <row r="518" spans="3:17" x14ac:dyDescent="0.25"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</row>
    <row r="519" spans="3:17" x14ac:dyDescent="0.25"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</row>
    <row r="520" spans="3:17" x14ac:dyDescent="0.25"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</row>
    <row r="521" spans="3:17" x14ac:dyDescent="0.25"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</row>
    <row r="522" spans="3:17" x14ac:dyDescent="0.25"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</row>
    <row r="523" spans="3:17" x14ac:dyDescent="0.25"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</row>
    <row r="524" spans="3:17" x14ac:dyDescent="0.25"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</row>
    <row r="525" spans="3:17" x14ac:dyDescent="0.25"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</row>
    <row r="526" spans="3:17" x14ac:dyDescent="0.25"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</row>
    <row r="527" spans="3:17" x14ac:dyDescent="0.25"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</row>
    <row r="528" spans="3:17" x14ac:dyDescent="0.25"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</row>
    <row r="529" spans="3:17" x14ac:dyDescent="0.25"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</row>
    <row r="530" spans="3:17" x14ac:dyDescent="0.25"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</row>
    <row r="531" spans="3:17" x14ac:dyDescent="0.25"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</row>
    <row r="532" spans="3:17" x14ac:dyDescent="0.25"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</row>
    <row r="533" spans="3:17" x14ac:dyDescent="0.25"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</row>
    <row r="534" spans="3:17" x14ac:dyDescent="0.25"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</row>
    <row r="535" spans="3:17" x14ac:dyDescent="0.25"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</row>
    <row r="536" spans="3:17" x14ac:dyDescent="0.25"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</row>
    <row r="537" spans="3:17" x14ac:dyDescent="0.25"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</row>
    <row r="538" spans="3:17" x14ac:dyDescent="0.25"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</row>
    <row r="539" spans="3:17" x14ac:dyDescent="0.25"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</row>
    <row r="540" spans="3:17" x14ac:dyDescent="0.25"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</row>
    <row r="541" spans="3:17" x14ac:dyDescent="0.25"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</row>
    <row r="542" spans="3:17" x14ac:dyDescent="0.25"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</row>
    <row r="543" spans="3:17" x14ac:dyDescent="0.25"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</row>
    <row r="544" spans="3:17" x14ac:dyDescent="0.25"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</row>
    <row r="545" spans="3:17" x14ac:dyDescent="0.25"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</row>
    <row r="546" spans="3:17" x14ac:dyDescent="0.25"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</row>
    <row r="547" spans="3:17" x14ac:dyDescent="0.25"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</row>
    <row r="548" spans="3:17" x14ac:dyDescent="0.25"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</row>
    <row r="549" spans="3:17" x14ac:dyDescent="0.25"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</row>
    <row r="550" spans="3:17" x14ac:dyDescent="0.25"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</row>
    <row r="551" spans="3:17" x14ac:dyDescent="0.25"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</row>
    <row r="552" spans="3:17" x14ac:dyDescent="0.25"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</row>
    <row r="553" spans="3:17" x14ac:dyDescent="0.25"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</row>
    <row r="554" spans="3:17" x14ac:dyDescent="0.25"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</row>
    <row r="555" spans="3:17" x14ac:dyDescent="0.25"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</row>
    <row r="556" spans="3:17" x14ac:dyDescent="0.25"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</row>
    <row r="557" spans="3:17" x14ac:dyDescent="0.25"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</row>
    <row r="558" spans="3:17" x14ac:dyDescent="0.25"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</row>
    <row r="559" spans="3:17" x14ac:dyDescent="0.25"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</row>
    <row r="560" spans="3:17" x14ac:dyDescent="0.25"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</row>
    <row r="561" spans="3:17" x14ac:dyDescent="0.25"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</row>
    <row r="562" spans="3:17" x14ac:dyDescent="0.25"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</row>
    <row r="563" spans="3:17" x14ac:dyDescent="0.25"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</row>
    <row r="564" spans="3:17" x14ac:dyDescent="0.25"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</row>
    <row r="565" spans="3:17" x14ac:dyDescent="0.25"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</row>
    <row r="566" spans="3:17" x14ac:dyDescent="0.25"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</row>
    <row r="567" spans="3:17" x14ac:dyDescent="0.25"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</row>
    <row r="568" spans="3:17" x14ac:dyDescent="0.25"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</row>
    <row r="569" spans="3:17" x14ac:dyDescent="0.25"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</row>
    <row r="570" spans="3:17" x14ac:dyDescent="0.25"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</row>
    <row r="571" spans="3:17" x14ac:dyDescent="0.25"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</row>
    <row r="572" spans="3:17" x14ac:dyDescent="0.25"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</row>
    <row r="573" spans="3:17" x14ac:dyDescent="0.25"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</row>
    <row r="574" spans="3:17" x14ac:dyDescent="0.25"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</row>
    <row r="575" spans="3:17" x14ac:dyDescent="0.25"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</row>
    <row r="576" spans="3:17" x14ac:dyDescent="0.25"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</row>
    <row r="577" spans="3:17" x14ac:dyDescent="0.25"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</row>
    <row r="578" spans="3:17" x14ac:dyDescent="0.25"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</row>
    <row r="579" spans="3:17" x14ac:dyDescent="0.25"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</row>
    <row r="580" spans="3:17" x14ac:dyDescent="0.25"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</row>
    <row r="581" spans="3:17" x14ac:dyDescent="0.25"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</row>
    <row r="582" spans="3:17" x14ac:dyDescent="0.25"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</row>
    <row r="583" spans="3:17" x14ac:dyDescent="0.25"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</row>
    <row r="584" spans="3:17" x14ac:dyDescent="0.25"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</row>
    <row r="585" spans="3:17" x14ac:dyDescent="0.25"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</row>
    <row r="586" spans="3:17" x14ac:dyDescent="0.25"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</row>
    <row r="587" spans="3:17" x14ac:dyDescent="0.25"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</row>
    <row r="588" spans="3:17" x14ac:dyDescent="0.25"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</row>
    <row r="589" spans="3:17" x14ac:dyDescent="0.25"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</row>
    <row r="590" spans="3:17" x14ac:dyDescent="0.25"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</row>
    <row r="591" spans="3:17" x14ac:dyDescent="0.25"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</row>
    <row r="592" spans="3:17" x14ac:dyDescent="0.25"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</row>
    <row r="593" spans="3:17" x14ac:dyDescent="0.25"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</row>
    <row r="594" spans="3:17" x14ac:dyDescent="0.25"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</row>
    <row r="595" spans="3:17" x14ac:dyDescent="0.25"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</row>
    <row r="596" spans="3:17" x14ac:dyDescent="0.25"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</row>
    <row r="597" spans="3:17" x14ac:dyDescent="0.25"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</row>
    <row r="598" spans="3:17" x14ac:dyDescent="0.25"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</row>
    <row r="599" spans="3:17" x14ac:dyDescent="0.25"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</row>
    <row r="600" spans="3:17" x14ac:dyDescent="0.25"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</row>
    <row r="601" spans="3:17" x14ac:dyDescent="0.25"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</row>
    <row r="602" spans="3:17" x14ac:dyDescent="0.25"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</row>
    <row r="603" spans="3:17" x14ac:dyDescent="0.25"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</row>
    <row r="604" spans="3:17" x14ac:dyDescent="0.25"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</row>
    <row r="605" spans="3:17" x14ac:dyDescent="0.25"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</row>
    <row r="606" spans="3:17" x14ac:dyDescent="0.25"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</row>
    <row r="607" spans="3:17" x14ac:dyDescent="0.25"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</row>
    <row r="608" spans="3:17" x14ac:dyDescent="0.25"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</row>
    <row r="609" spans="3:17" x14ac:dyDescent="0.25"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</row>
    <row r="610" spans="3:17" x14ac:dyDescent="0.25"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</row>
    <row r="611" spans="3:17" x14ac:dyDescent="0.25"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</row>
    <row r="612" spans="3:17" x14ac:dyDescent="0.25"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</row>
    <row r="613" spans="3:17" x14ac:dyDescent="0.25"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</row>
    <row r="614" spans="3:17" x14ac:dyDescent="0.25"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</row>
    <row r="615" spans="3:17" x14ac:dyDescent="0.25"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</row>
    <row r="616" spans="3:17" x14ac:dyDescent="0.25"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</row>
    <row r="617" spans="3:17" x14ac:dyDescent="0.25"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</row>
    <row r="618" spans="3:17" x14ac:dyDescent="0.25"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</row>
    <row r="619" spans="3:17" x14ac:dyDescent="0.25"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</row>
    <row r="620" spans="3:17" x14ac:dyDescent="0.25"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</row>
    <row r="621" spans="3:17" x14ac:dyDescent="0.25"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</row>
    <row r="622" spans="3:17" x14ac:dyDescent="0.25"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</row>
    <row r="623" spans="3:17" x14ac:dyDescent="0.25"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</row>
    <row r="624" spans="3:17" x14ac:dyDescent="0.25"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</row>
    <row r="625" spans="3:17" x14ac:dyDescent="0.25"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</row>
    <row r="626" spans="3:17" x14ac:dyDescent="0.25"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</row>
    <row r="627" spans="3:17" x14ac:dyDescent="0.25"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</row>
    <row r="628" spans="3:17" x14ac:dyDescent="0.25"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</row>
    <row r="629" spans="3:17" x14ac:dyDescent="0.25"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</row>
    <row r="630" spans="3:17" x14ac:dyDescent="0.25"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</row>
    <row r="631" spans="3:17" x14ac:dyDescent="0.25"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</row>
    <row r="632" spans="3:17" x14ac:dyDescent="0.25"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</row>
    <row r="633" spans="3:17" x14ac:dyDescent="0.25"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</row>
    <row r="634" spans="3:17" x14ac:dyDescent="0.25"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</row>
    <row r="635" spans="3:17" x14ac:dyDescent="0.25"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</row>
    <row r="636" spans="3:17" x14ac:dyDescent="0.25"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</row>
    <row r="637" spans="3:17" x14ac:dyDescent="0.25"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</row>
    <row r="638" spans="3:17" x14ac:dyDescent="0.25"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</row>
    <row r="639" spans="3:17" x14ac:dyDescent="0.25"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</row>
    <row r="640" spans="3:17" x14ac:dyDescent="0.25"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</row>
    <row r="641" spans="3:17" x14ac:dyDescent="0.25"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</row>
    <row r="642" spans="3:17" x14ac:dyDescent="0.25"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</row>
    <row r="643" spans="3:17" x14ac:dyDescent="0.25"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</row>
    <row r="644" spans="3:17" x14ac:dyDescent="0.25"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</row>
    <row r="645" spans="3:17" x14ac:dyDescent="0.25"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</row>
    <row r="646" spans="3:17" x14ac:dyDescent="0.25"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</row>
    <row r="647" spans="3:17" x14ac:dyDescent="0.25"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</row>
    <row r="648" spans="3:17" x14ac:dyDescent="0.25"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</row>
    <row r="649" spans="3:17" x14ac:dyDescent="0.25"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</row>
    <row r="650" spans="3:17" x14ac:dyDescent="0.25"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</row>
    <row r="651" spans="3:17" x14ac:dyDescent="0.25"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</row>
    <row r="652" spans="3:17" x14ac:dyDescent="0.25"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</row>
    <row r="653" spans="3:17" x14ac:dyDescent="0.25"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</row>
    <row r="654" spans="3:17" x14ac:dyDescent="0.25"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</row>
    <row r="655" spans="3:17" x14ac:dyDescent="0.25"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</row>
    <row r="656" spans="3:17" x14ac:dyDescent="0.25"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</row>
    <row r="657" spans="3:17" x14ac:dyDescent="0.25"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</row>
    <row r="658" spans="3:17" x14ac:dyDescent="0.25"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</row>
    <row r="659" spans="3:17" x14ac:dyDescent="0.25"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</row>
    <row r="660" spans="3:17" x14ac:dyDescent="0.25"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</row>
    <row r="661" spans="3:17" x14ac:dyDescent="0.25"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</row>
    <row r="662" spans="3:17" x14ac:dyDescent="0.25"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</row>
    <row r="663" spans="3:17" x14ac:dyDescent="0.25"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</row>
    <row r="664" spans="3:17" x14ac:dyDescent="0.25"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</row>
    <row r="665" spans="3:17" x14ac:dyDescent="0.25"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</row>
    <row r="666" spans="3:17" x14ac:dyDescent="0.25"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</row>
    <row r="667" spans="3:17" x14ac:dyDescent="0.25"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</row>
    <row r="668" spans="3:17" x14ac:dyDescent="0.25"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</row>
    <row r="669" spans="3:17" x14ac:dyDescent="0.25"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</row>
    <row r="670" spans="3:17" x14ac:dyDescent="0.25"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</row>
    <row r="671" spans="3:17" x14ac:dyDescent="0.25"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</row>
    <row r="672" spans="3:17" x14ac:dyDescent="0.25"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</row>
    <row r="673" spans="3:17" x14ac:dyDescent="0.25"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</row>
    <row r="674" spans="3:17" x14ac:dyDescent="0.25"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</row>
    <row r="675" spans="3:17" x14ac:dyDescent="0.25"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</row>
    <row r="676" spans="3:17" x14ac:dyDescent="0.25"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</row>
    <row r="677" spans="3:17" x14ac:dyDescent="0.25"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</row>
    <row r="678" spans="3:17" x14ac:dyDescent="0.25"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</row>
    <row r="679" spans="3:17" x14ac:dyDescent="0.25"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</row>
    <row r="680" spans="3:17" x14ac:dyDescent="0.25"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</row>
    <row r="681" spans="3:17" x14ac:dyDescent="0.25"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</row>
    <row r="682" spans="3:17" x14ac:dyDescent="0.25"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</row>
    <row r="683" spans="3:17" x14ac:dyDescent="0.25"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</row>
    <row r="684" spans="3:17" x14ac:dyDescent="0.25"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</row>
    <row r="685" spans="3:17" x14ac:dyDescent="0.25"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</row>
    <row r="686" spans="3:17" x14ac:dyDescent="0.25"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</row>
    <row r="687" spans="3:17" x14ac:dyDescent="0.25"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</row>
    <row r="688" spans="3:17" x14ac:dyDescent="0.25"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</row>
    <row r="689" spans="3:17" x14ac:dyDescent="0.25"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</row>
    <row r="690" spans="3:17" x14ac:dyDescent="0.25"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</row>
    <row r="691" spans="3:17" x14ac:dyDescent="0.25"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</row>
    <row r="692" spans="3:17" x14ac:dyDescent="0.25"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</row>
    <row r="693" spans="3:17" x14ac:dyDescent="0.25"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</row>
    <row r="694" spans="3:17" x14ac:dyDescent="0.25"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</row>
    <row r="695" spans="3:17" x14ac:dyDescent="0.25"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</row>
    <row r="696" spans="3:17" x14ac:dyDescent="0.25"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</row>
    <row r="697" spans="3:17" x14ac:dyDescent="0.25"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</row>
    <row r="698" spans="3:17" x14ac:dyDescent="0.25"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</row>
    <row r="699" spans="3:17" x14ac:dyDescent="0.25"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</row>
    <row r="700" spans="3:17" x14ac:dyDescent="0.25"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</row>
    <row r="701" spans="3:17" x14ac:dyDescent="0.25"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</row>
    <row r="702" spans="3:17" x14ac:dyDescent="0.25"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</row>
    <row r="703" spans="3:17" x14ac:dyDescent="0.25"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</row>
    <row r="704" spans="3:17" x14ac:dyDescent="0.25"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</row>
    <row r="705" spans="3:17" x14ac:dyDescent="0.25"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</row>
    <row r="706" spans="3:17" x14ac:dyDescent="0.25"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</row>
    <row r="707" spans="3:17" x14ac:dyDescent="0.25"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</row>
    <row r="708" spans="3:17" x14ac:dyDescent="0.25"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</row>
    <row r="709" spans="3:17" x14ac:dyDescent="0.25"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</row>
    <row r="710" spans="3:17" x14ac:dyDescent="0.25"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</row>
    <row r="711" spans="3:17" x14ac:dyDescent="0.25"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</row>
    <row r="712" spans="3:17" x14ac:dyDescent="0.25"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</row>
    <row r="713" spans="3:17" x14ac:dyDescent="0.25"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</row>
    <row r="714" spans="3:17" x14ac:dyDescent="0.25"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</row>
    <row r="715" spans="3:17" x14ac:dyDescent="0.25"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</row>
    <row r="716" spans="3:17" x14ac:dyDescent="0.25"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</row>
    <row r="717" spans="3:17" x14ac:dyDescent="0.25"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</row>
    <row r="718" spans="3:17" x14ac:dyDescent="0.25"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</row>
    <row r="719" spans="3:17" x14ac:dyDescent="0.25"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</row>
    <row r="720" spans="3:17" x14ac:dyDescent="0.25"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</row>
    <row r="721" spans="3:17" x14ac:dyDescent="0.25"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</row>
    <row r="722" spans="3:17" x14ac:dyDescent="0.25"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</row>
    <row r="723" spans="3:17" x14ac:dyDescent="0.25"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</row>
    <row r="724" spans="3:17" x14ac:dyDescent="0.25"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</row>
    <row r="725" spans="3:17" x14ac:dyDescent="0.25"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</row>
    <row r="726" spans="3:17" x14ac:dyDescent="0.25"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</row>
    <row r="727" spans="3:17" x14ac:dyDescent="0.25"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</row>
    <row r="728" spans="3:17" x14ac:dyDescent="0.25"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</row>
    <row r="729" spans="3:17" x14ac:dyDescent="0.25"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</row>
    <row r="730" spans="3:17" x14ac:dyDescent="0.25"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</row>
    <row r="731" spans="3:17" x14ac:dyDescent="0.25"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</row>
    <row r="732" spans="3:17" x14ac:dyDescent="0.25"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</row>
    <row r="733" spans="3:17" x14ac:dyDescent="0.25"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</row>
    <row r="734" spans="3:17" x14ac:dyDescent="0.25"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</row>
    <row r="735" spans="3:17" x14ac:dyDescent="0.25"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</row>
    <row r="736" spans="3:17" x14ac:dyDescent="0.25"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</row>
    <row r="737" spans="3:17" x14ac:dyDescent="0.25"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</row>
    <row r="738" spans="3:17" x14ac:dyDescent="0.25"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</row>
    <row r="739" spans="3:17" x14ac:dyDescent="0.25"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</row>
    <row r="740" spans="3:17" x14ac:dyDescent="0.25"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</row>
    <row r="741" spans="3:17" x14ac:dyDescent="0.25"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</row>
    <row r="742" spans="3:17" x14ac:dyDescent="0.25"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</row>
    <row r="743" spans="3:17" x14ac:dyDescent="0.25"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</row>
    <row r="744" spans="3:17" x14ac:dyDescent="0.25"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</row>
    <row r="745" spans="3:17" x14ac:dyDescent="0.25"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</row>
    <row r="746" spans="3:17" x14ac:dyDescent="0.25"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</row>
    <row r="747" spans="3:17" x14ac:dyDescent="0.25"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</row>
    <row r="748" spans="3:17" x14ac:dyDescent="0.25"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</row>
    <row r="749" spans="3:17" x14ac:dyDescent="0.25"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</row>
    <row r="750" spans="3:17" x14ac:dyDescent="0.25"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</row>
    <row r="751" spans="3:17" x14ac:dyDescent="0.25"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</row>
    <row r="752" spans="3:17" x14ac:dyDescent="0.25"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</row>
    <row r="753" spans="3:17" x14ac:dyDescent="0.25"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</row>
    <row r="754" spans="3:17" x14ac:dyDescent="0.25"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</row>
    <row r="755" spans="3:17" x14ac:dyDescent="0.25"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</row>
    <row r="756" spans="3:17" x14ac:dyDescent="0.25"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</row>
    <row r="757" spans="3:17" x14ac:dyDescent="0.25"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</row>
    <row r="758" spans="3:17" x14ac:dyDescent="0.25"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</row>
    <row r="759" spans="3:17" x14ac:dyDescent="0.25"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</row>
    <row r="760" spans="3:17" x14ac:dyDescent="0.25"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</row>
    <row r="761" spans="3:17" x14ac:dyDescent="0.25"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</row>
    <row r="762" spans="3:17" x14ac:dyDescent="0.25"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</row>
    <row r="763" spans="3:17" x14ac:dyDescent="0.25"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</row>
    <row r="764" spans="3:17" x14ac:dyDescent="0.25"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</row>
    <row r="765" spans="3:17" x14ac:dyDescent="0.25"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</row>
    <row r="766" spans="3:17" x14ac:dyDescent="0.25"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</row>
    <row r="767" spans="3:17" x14ac:dyDescent="0.25"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</row>
    <row r="768" spans="3:17" x14ac:dyDescent="0.25"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</row>
    <row r="769" spans="3:17" x14ac:dyDescent="0.25"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</row>
    <row r="770" spans="3:17" x14ac:dyDescent="0.25"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</row>
    <row r="771" spans="3:17" x14ac:dyDescent="0.25"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</row>
    <row r="772" spans="3:17" x14ac:dyDescent="0.25"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</row>
    <row r="773" spans="3:17" x14ac:dyDescent="0.25"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</row>
    <row r="774" spans="3:17" x14ac:dyDescent="0.25"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</row>
    <row r="775" spans="3:17" x14ac:dyDescent="0.25"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</row>
    <row r="776" spans="3:17" x14ac:dyDescent="0.25"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</row>
    <row r="777" spans="3:17" x14ac:dyDescent="0.25"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</row>
    <row r="778" spans="3:17" x14ac:dyDescent="0.25"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</row>
    <row r="779" spans="3:17" x14ac:dyDescent="0.25"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</row>
    <row r="780" spans="3:17" x14ac:dyDescent="0.25"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</row>
    <row r="781" spans="3:17" x14ac:dyDescent="0.25"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</row>
    <row r="782" spans="3:17" x14ac:dyDescent="0.25"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</row>
    <row r="783" spans="3:17" x14ac:dyDescent="0.25"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</row>
    <row r="784" spans="3:17" x14ac:dyDescent="0.25"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</row>
    <row r="785" spans="3:17" x14ac:dyDescent="0.25"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</row>
    <row r="786" spans="3:17" x14ac:dyDescent="0.25"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</row>
    <row r="787" spans="3:17" x14ac:dyDescent="0.25"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</row>
    <row r="788" spans="3:17" x14ac:dyDescent="0.25"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</row>
    <row r="789" spans="3:17" x14ac:dyDescent="0.25"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</row>
    <row r="790" spans="3:17" x14ac:dyDescent="0.25"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</row>
    <row r="791" spans="3:17" x14ac:dyDescent="0.25"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</row>
    <row r="792" spans="3:17" x14ac:dyDescent="0.25"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</row>
    <row r="793" spans="3:17" x14ac:dyDescent="0.25"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</row>
    <row r="794" spans="3:17" x14ac:dyDescent="0.25"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</row>
    <row r="795" spans="3:17" x14ac:dyDescent="0.25"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</row>
    <row r="796" spans="3:17" x14ac:dyDescent="0.25"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</row>
    <row r="797" spans="3:17" x14ac:dyDescent="0.25"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</row>
    <row r="798" spans="3:17" x14ac:dyDescent="0.25"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</row>
    <row r="799" spans="3:17" x14ac:dyDescent="0.25"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</row>
    <row r="800" spans="3:17" x14ac:dyDescent="0.25"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</row>
    <row r="801" spans="3:17" x14ac:dyDescent="0.25"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</row>
    <row r="802" spans="3:17" x14ac:dyDescent="0.25"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</row>
    <row r="803" spans="3:17" x14ac:dyDescent="0.25"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</row>
    <row r="804" spans="3:17" x14ac:dyDescent="0.25"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</row>
    <row r="805" spans="3:17" x14ac:dyDescent="0.25"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</row>
    <row r="806" spans="3:17" x14ac:dyDescent="0.25"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</row>
    <row r="807" spans="3:17" x14ac:dyDescent="0.25"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</row>
    <row r="808" spans="3:17" x14ac:dyDescent="0.25"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</row>
    <row r="809" spans="3:17" x14ac:dyDescent="0.25"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</row>
    <row r="810" spans="3:17" x14ac:dyDescent="0.25"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</row>
    <row r="811" spans="3:17" x14ac:dyDescent="0.25"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</row>
    <row r="812" spans="3:17" x14ac:dyDescent="0.25"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</row>
    <row r="813" spans="3:17" x14ac:dyDescent="0.25"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</row>
    <row r="814" spans="3:17" x14ac:dyDescent="0.25"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</row>
    <row r="815" spans="3:17" x14ac:dyDescent="0.25"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</row>
    <row r="816" spans="3:17" x14ac:dyDescent="0.25"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</row>
    <row r="817" spans="3:17" x14ac:dyDescent="0.25"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</row>
    <row r="818" spans="3:17" x14ac:dyDescent="0.25"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</row>
    <row r="819" spans="3:17" x14ac:dyDescent="0.25"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</row>
    <row r="820" spans="3:17" x14ac:dyDescent="0.25"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</row>
    <row r="821" spans="3:17" x14ac:dyDescent="0.25"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</row>
    <row r="822" spans="3:17" x14ac:dyDescent="0.25"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</row>
    <row r="823" spans="3:17" x14ac:dyDescent="0.25"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</row>
    <row r="824" spans="3:17" x14ac:dyDescent="0.25"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</row>
    <row r="825" spans="3:17" x14ac:dyDescent="0.25"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</row>
    <row r="826" spans="3:17" x14ac:dyDescent="0.25"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</row>
    <row r="827" spans="3:17" x14ac:dyDescent="0.25"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</row>
    <row r="828" spans="3:17" x14ac:dyDescent="0.25"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</row>
    <row r="829" spans="3:17" x14ac:dyDescent="0.25"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</row>
    <row r="830" spans="3:17" x14ac:dyDescent="0.25"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</row>
    <row r="831" spans="3:17" x14ac:dyDescent="0.25"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</row>
    <row r="832" spans="3:17" x14ac:dyDescent="0.25"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</row>
    <row r="833" spans="3:17" x14ac:dyDescent="0.25"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</row>
    <row r="834" spans="3:17" x14ac:dyDescent="0.25"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</row>
    <row r="835" spans="3:17" x14ac:dyDescent="0.25"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</row>
    <row r="836" spans="3:17" x14ac:dyDescent="0.25"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</row>
    <row r="837" spans="3:17" x14ac:dyDescent="0.25"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</row>
    <row r="838" spans="3:17" x14ac:dyDescent="0.25"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</row>
    <row r="839" spans="3:17" x14ac:dyDescent="0.25"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</row>
    <row r="840" spans="3:17" x14ac:dyDescent="0.25"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</row>
    <row r="841" spans="3:17" x14ac:dyDescent="0.25"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</row>
    <row r="842" spans="3:17" x14ac:dyDescent="0.25"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</row>
    <row r="843" spans="3:17" x14ac:dyDescent="0.25"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</row>
    <row r="844" spans="3:17" x14ac:dyDescent="0.25"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</row>
    <row r="845" spans="3:17" x14ac:dyDescent="0.25"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</row>
    <row r="846" spans="3:17" x14ac:dyDescent="0.25"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</row>
    <row r="847" spans="3:17" x14ac:dyDescent="0.25"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</row>
    <row r="848" spans="3:17" x14ac:dyDescent="0.25"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</row>
    <row r="849" spans="3:17" x14ac:dyDescent="0.25"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</row>
    <row r="850" spans="3:17" x14ac:dyDescent="0.25"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</row>
    <row r="851" spans="3:17" x14ac:dyDescent="0.25"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</row>
    <row r="852" spans="3:17" x14ac:dyDescent="0.25"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</row>
    <row r="853" spans="3:17" x14ac:dyDescent="0.25"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</row>
    <row r="854" spans="3:17" x14ac:dyDescent="0.25"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</row>
    <row r="855" spans="3:17" x14ac:dyDescent="0.25"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</row>
    <row r="856" spans="3:17" x14ac:dyDescent="0.25"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</row>
    <row r="857" spans="3:17" x14ac:dyDescent="0.25"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</row>
    <row r="858" spans="3:17" x14ac:dyDescent="0.25"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</row>
    <row r="859" spans="3:17" x14ac:dyDescent="0.25"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</row>
    <row r="860" spans="3:17" x14ac:dyDescent="0.25"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</row>
    <row r="861" spans="3:17" x14ac:dyDescent="0.25"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</row>
    <row r="862" spans="3:17" x14ac:dyDescent="0.25"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</row>
    <row r="863" spans="3:17" x14ac:dyDescent="0.25"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</row>
    <row r="864" spans="3:17" x14ac:dyDescent="0.25"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</row>
    <row r="865" spans="3:17" x14ac:dyDescent="0.25"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</row>
    <row r="866" spans="3:17" x14ac:dyDescent="0.25"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</row>
    <row r="867" spans="3:17" x14ac:dyDescent="0.25"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</row>
    <row r="868" spans="3:17" x14ac:dyDescent="0.25"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</row>
    <row r="869" spans="3:17" x14ac:dyDescent="0.25"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</row>
    <row r="870" spans="3:17" x14ac:dyDescent="0.25"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</row>
    <row r="871" spans="3:17" x14ac:dyDescent="0.25"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</row>
    <row r="872" spans="3:17" x14ac:dyDescent="0.25"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</row>
    <row r="873" spans="3:17" x14ac:dyDescent="0.25"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</row>
    <row r="874" spans="3:17" x14ac:dyDescent="0.25"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</row>
    <row r="875" spans="3:17" x14ac:dyDescent="0.25"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</row>
    <row r="876" spans="3:17" x14ac:dyDescent="0.25"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</row>
    <row r="877" spans="3:17" x14ac:dyDescent="0.25"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</row>
    <row r="878" spans="3:17" x14ac:dyDescent="0.25"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</row>
    <row r="879" spans="3:17" x14ac:dyDescent="0.25"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</row>
    <row r="880" spans="3:17" x14ac:dyDescent="0.25"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</row>
    <row r="881" spans="3:17" x14ac:dyDescent="0.25"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</row>
    <row r="882" spans="3:17" x14ac:dyDescent="0.25"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</row>
    <row r="883" spans="3:17" x14ac:dyDescent="0.25"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</row>
    <row r="884" spans="3:17" x14ac:dyDescent="0.25"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</row>
    <row r="885" spans="3:17" x14ac:dyDescent="0.25"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</row>
    <row r="886" spans="3:17" x14ac:dyDescent="0.25"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</row>
    <row r="887" spans="3:17" x14ac:dyDescent="0.25"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</row>
    <row r="888" spans="3:17" x14ac:dyDescent="0.25"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</row>
    <row r="889" spans="3:17" x14ac:dyDescent="0.25"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</row>
    <row r="890" spans="3:17" x14ac:dyDescent="0.25"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</row>
    <row r="891" spans="3:17" x14ac:dyDescent="0.25"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</row>
    <row r="892" spans="3:17" x14ac:dyDescent="0.25"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</row>
    <row r="893" spans="3:17" x14ac:dyDescent="0.25"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</row>
    <row r="894" spans="3:17" x14ac:dyDescent="0.25"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</row>
    <row r="895" spans="3:17" x14ac:dyDescent="0.25"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</row>
    <row r="896" spans="3:17" x14ac:dyDescent="0.25"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</row>
    <row r="897" spans="3:17" x14ac:dyDescent="0.25"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</row>
    <row r="898" spans="3:17" x14ac:dyDescent="0.25"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</row>
    <row r="899" spans="3:17" x14ac:dyDescent="0.25"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</row>
    <row r="900" spans="3:17" x14ac:dyDescent="0.25"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</row>
    <row r="901" spans="3:17" x14ac:dyDescent="0.25"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</row>
    <row r="902" spans="3:17" x14ac:dyDescent="0.25"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</row>
    <row r="903" spans="3:17" x14ac:dyDescent="0.25"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</row>
    <row r="904" spans="3:17" x14ac:dyDescent="0.25"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</row>
    <row r="905" spans="3:17" x14ac:dyDescent="0.25"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</row>
    <row r="906" spans="3:17" x14ac:dyDescent="0.25"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</row>
    <row r="907" spans="3:17" x14ac:dyDescent="0.25"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</row>
    <row r="908" spans="3:17" x14ac:dyDescent="0.25"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</row>
    <row r="909" spans="3:17" x14ac:dyDescent="0.25"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</row>
    <row r="910" spans="3:17" x14ac:dyDescent="0.25"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</row>
    <row r="911" spans="3:17" x14ac:dyDescent="0.25"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</row>
    <row r="912" spans="3:17" x14ac:dyDescent="0.25"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</row>
    <row r="913" spans="3:17" x14ac:dyDescent="0.25"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</row>
    <row r="914" spans="3:17" x14ac:dyDescent="0.25"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</row>
    <row r="915" spans="3:17" x14ac:dyDescent="0.25"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</row>
    <row r="916" spans="3:17" x14ac:dyDescent="0.25"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</row>
    <row r="917" spans="3:17" x14ac:dyDescent="0.25"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</row>
    <row r="918" spans="3:17" x14ac:dyDescent="0.25"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</row>
    <row r="919" spans="3:17" x14ac:dyDescent="0.25"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</row>
    <row r="920" spans="3:17" x14ac:dyDescent="0.25"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</row>
    <row r="921" spans="3:17" x14ac:dyDescent="0.25"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</row>
    <row r="922" spans="3:17" x14ac:dyDescent="0.25"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</row>
    <row r="923" spans="3:17" x14ac:dyDescent="0.25"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</row>
    <row r="924" spans="3:17" x14ac:dyDescent="0.25"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</row>
    <row r="925" spans="3:17" x14ac:dyDescent="0.25"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</row>
    <row r="926" spans="3:17" x14ac:dyDescent="0.25"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</row>
    <row r="927" spans="3:17" x14ac:dyDescent="0.25"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</row>
    <row r="928" spans="3:17" x14ac:dyDescent="0.25"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</row>
    <row r="929" spans="3:17" x14ac:dyDescent="0.25"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</row>
    <row r="930" spans="3:17" x14ac:dyDescent="0.25"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</row>
    <row r="931" spans="3:17" x14ac:dyDescent="0.25"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</row>
    <row r="932" spans="3:17" x14ac:dyDescent="0.25"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</row>
    <row r="933" spans="3:17" x14ac:dyDescent="0.25"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</row>
    <row r="934" spans="3:17" x14ac:dyDescent="0.25"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</row>
    <row r="935" spans="3:17" x14ac:dyDescent="0.25"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</row>
    <row r="936" spans="3:17" x14ac:dyDescent="0.25"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</row>
    <row r="937" spans="3:17" x14ac:dyDescent="0.25"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</row>
    <row r="938" spans="3:17" x14ac:dyDescent="0.25"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</row>
    <row r="939" spans="3:17" x14ac:dyDescent="0.25"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</row>
    <row r="940" spans="3:17" x14ac:dyDescent="0.25"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</row>
    <row r="941" spans="3:17" x14ac:dyDescent="0.25"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</row>
    <row r="942" spans="3:17" x14ac:dyDescent="0.25"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</row>
    <row r="943" spans="3:17" x14ac:dyDescent="0.25"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</row>
    <row r="944" spans="3:17" x14ac:dyDescent="0.25"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</row>
    <row r="945" spans="3:17" x14ac:dyDescent="0.25"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</row>
    <row r="946" spans="3:17" x14ac:dyDescent="0.25"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</row>
    <row r="947" spans="3:17" x14ac:dyDescent="0.25"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</row>
    <row r="948" spans="3:17" x14ac:dyDescent="0.25"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</row>
    <row r="949" spans="3:17" x14ac:dyDescent="0.25"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</row>
    <row r="950" spans="3:17" x14ac:dyDescent="0.25"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</row>
    <row r="951" spans="3:17" x14ac:dyDescent="0.25"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</row>
    <row r="952" spans="3:17" x14ac:dyDescent="0.25"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</row>
    <row r="953" spans="3:17" x14ac:dyDescent="0.25"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</row>
    <row r="954" spans="3:17" x14ac:dyDescent="0.25"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</row>
    <row r="955" spans="3:17" x14ac:dyDescent="0.25"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</row>
    <row r="956" spans="3:17" x14ac:dyDescent="0.25"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</row>
    <row r="957" spans="3:17" x14ac:dyDescent="0.25"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</row>
    <row r="958" spans="3:17" x14ac:dyDescent="0.25"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</row>
    <row r="959" spans="3:17" x14ac:dyDescent="0.25"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</row>
    <row r="960" spans="3:17" x14ac:dyDescent="0.25"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</row>
    <row r="961" spans="3:17" x14ac:dyDescent="0.25"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</row>
    <row r="962" spans="3:17" x14ac:dyDescent="0.25"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</row>
    <row r="963" spans="3:17" x14ac:dyDescent="0.25"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</row>
    <row r="964" spans="3:17" x14ac:dyDescent="0.25"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</row>
    <row r="965" spans="3:17" x14ac:dyDescent="0.25"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</row>
    <row r="966" spans="3:17" x14ac:dyDescent="0.25"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</row>
    <row r="967" spans="3:17" x14ac:dyDescent="0.25"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</row>
    <row r="968" spans="3:17" x14ac:dyDescent="0.25"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</row>
    <row r="969" spans="3:17" x14ac:dyDescent="0.25"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</row>
    <row r="970" spans="3:17" x14ac:dyDescent="0.25"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</row>
    <row r="971" spans="3:17" x14ac:dyDescent="0.25"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</row>
    <row r="972" spans="3:17" x14ac:dyDescent="0.25"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</row>
    <row r="973" spans="3:17" x14ac:dyDescent="0.25"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</row>
    <row r="974" spans="3:17" x14ac:dyDescent="0.25"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</row>
    <row r="975" spans="3:17" x14ac:dyDescent="0.25"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</row>
    <row r="976" spans="3:17" x14ac:dyDescent="0.25"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</row>
    <row r="977" spans="3:17" x14ac:dyDescent="0.25"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</row>
    <row r="978" spans="3:17" x14ac:dyDescent="0.25"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</row>
    <row r="979" spans="3:17" x14ac:dyDescent="0.25"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</row>
    <row r="980" spans="3:17" x14ac:dyDescent="0.25"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</row>
    <row r="981" spans="3:17" x14ac:dyDescent="0.25"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</row>
  </sheetData>
  <mergeCells count="6">
    <mergeCell ref="A1:A2"/>
    <mergeCell ref="B1:B2"/>
    <mergeCell ref="C1:F1"/>
    <mergeCell ref="G1:J1"/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 KPIs</vt:lpstr>
      <vt:lpstr>Financial KPIs</vt:lpstr>
    </vt:vector>
  </TitlesOfParts>
  <Company>ESRF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2018-10-22T07:50:06Z</dcterms:created>
  <dcterms:modified xsi:type="dcterms:W3CDTF">2018-10-22T09:03:10Z</dcterms:modified>
</cp:coreProperties>
</file>